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8"/>
  </bookViews>
  <sheets>
    <sheet name="模板" sheetId="1" r:id="rId1"/>
    <sheet name="1月" sheetId="2" r:id="rId2"/>
    <sheet name="2月" sheetId="3" r:id="rId3"/>
    <sheet name="3月" sheetId="4" r:id="rId4"/>
    <sheet name="4月" sheetId="5" r:id="rId5"/>
    <sheet name="Sheet1" sheetId="6" state="hidden" r:id="rId6"/>
    <sheet name="5月" sheetId="7" r:id="rId7"/>
    <sheet name="6月" sheetId="8" r:id="rId8"/>
    <sheet name="7月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模板!$A$1:$T$426</definedName>
    <definedName name="_xlnm._FilterDatabase" localSheetId="1" hidden="1">'1月'!$A$1:$Q$383</definedName>
    <definedName name="_xlnm._FilterDatabase" localSheetId="2" hidden="1">'2月'!$A$1:$Q$355</definedName>
    <definedName name="_xlnm._FilterDatabase" localSheetId="3" hidden="1">'3月'!$A$1:$Q$299</definedName>
    <definedName name="_xlnm._FilterDatabase" localSheetId="4" hidden="1">'4月'!$A$1:$T$267</definedName>
    <definedName name="_xlnm._FilterDatabase" localSheetId="6" hidden="1">'5月'!$A$1:$T$426</definedName>
    <definedName name="_xlnm._FilterDatabase" localSheetId="7" hidden="1">'6月'!$A$1:$T$451</definedName>
    <definedName name="_xlnm._FilterDatabase" localSheetId="8" hidden="1">'7月'!$A$1:$T$457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05D73F8981A4506B72D5FDD9B082C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82175" y="3096260"/>
          <a:ext cx="12287250" cy="2663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CFE543C8887E4453BEDE90128B6833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39400" y="3086100"/>
          <a:ext cx="12287250" cy="2663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DC23554F1F234C87AB75F06284FA50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25200" y="3086100"/>
          <a:ext cx="12287250" cy="2663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DD87F0FDE3ED44E4BA66B5AD88F5FF9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811000" y="3086100"/>
          <a:ext cx="12287250" cy="26631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69A3F5835A64A7099550712717EFF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40070" y="2418715"/>
          <a:ext cx="6008370" cy="4363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68B4BC6F35DB4AAF82D5EDA95D706E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10350" y="2411095"/>
          <a:ext cx="5180330" cy="4495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<sst xmlns="http://schemas.openxmlformats.org/spreadsheetml/2006/main" count="13806" uniqueCount="1538">
  <si>
    <t>门店+姓名</t>
  </si>
  <si>
    <t>门店</t>
  </si>
  <si>
    <t>岗位</t>
  </si>
  <si>
    <t>姓名</t>
  </si>
  <si>
    <t>员工状态</t>
  </si>
  <si>
    <t>报税工资</t>
  </si>
  <si>
    <t>个税</t>
  </si>
  <si>
    <t>基本养老保险费</t>
  </si>
  <si>
    <t>基本医疗保险费</t>
  </si>
  <si>
    <t>失业保险费</t>
  </si>
  <si>
    <t>分公司</t>
  </si>
  <si>
    <t>身份证号</t>
  </si>
  <si>
    <t>联系方式</t>
  </si>
  <si>
    <t>实际个税</t>
  </si>
  <si>
    <t>备注</t>
  </si>
  <si>
    <t>差额</t>
  </si>
  <si>
    <t>差额1</t>
  </si>
  <si>
    <t>刘甜甜</t>
  </si>
  <si>
    <t>武汉山道</t>
  </si>
  <si>
    <t>420684198505276040</t>
  </si>
  <si>
    <t>杨艳</t>
  </si>
  <si>
    <t>420623198201201047</t>
  </si>
  <si>
    <t>刘建斌</t>
  </si>
  <si>
    <t>420684198402276056</t>
  </si>
  <si>
    <t>蚌埠吾悦店王格</t>
  </si>
  <si>
    <t>蚌埠吾悦店</t>
  </si>
  <si>
    <t>前台主管</t>
  </si>
  <si>
    <t>王格</t>
  </si>
  <si>
    <t>在职</t>
  </si>
  <si>
    <t>蚌埠吾悦店薛艺</t>
  </si>
  <si>
    <t>前台</t>
  </si>
  <si>
    <t>薛艺</t>
  </si>
  <si>
    <t>离职</t>
  </si>
  <si>
    <t>蚌埠吾悦店李响</t>
  </si>
  <si>
    <t>李响</t>
  </si>
  <si>
    <t>朝晖人力</t>
  </si>
  <si>
    <t>蚌埠吾悦店赵红</t>
  </si>
  <si>
    <t>保洁</t>
  </si>
  <si>
    <t>赵红</t>
  </si>
  <si>
    <t>蚌埠吾悦店陆春亮</t>
  </si>
  <si>
    <t>陆春亮</t>
  </si>
  <si>
    <t>蚌埠吾悦店万小建</t>
  </si>
  <si>
    <t>会籍经理</t>
  </si>
  <si>
    <t>万小建</t>
  </si>
  <si>
    <t>蚌埠吾悦店邵家文</t>
  </si>
  <si>
    <t>会籍</t>
  </si>
  <si>
    <t>邵家文</t>
  </si>
  <si>
    <t>蚌埠吾悦店赵惠春</t>
  </si>
  <si>
    <t>赵惠春</t>
  </si>
  <si>
    <t>蚌埠吾悦店曹泽</t>
  </si>
  <si>
    <t>曹泽</t>
  </si>
  <si>
    <t>蚌埠吾悦店刘庆康</t>
  </si>
  <si>
    <t>刘庆康</t>
  </si>
  <si>
    <t>蚌埠吾悦店蒋维月</t>
  </si>
  <si>
    <t>蒋维月</t>
  </si>
  <si>
    <t>340322200712043869</t>
  </si>
  <si>
    <t>蚌埠吾悦店刘备</t>
  </si>
  <si>
    <t>私教经理</t>
  </si>
  <si>
    <t>刘备</t>
  </si>
  <si>
    <t>蚌埠吾悦店韦云</t>
  </si>
  <si>
    <t>私教</t>
  </si>
  <si>
    <t>韦云</t>
  </si>
  <si>
    <t>蚌埠吾悦店栾金良</t>
  </si>
  <si>
    <t>栾金良</t>
  </si>
  <si>
    <t>蚌埠吾悦店曲蓝鹤</t>
  </si>
  <si>
    <t>曲蓝鹤</t>
  </si>
  <si>
    <t>蚌埠吾悦店林康</t>
  </si>
  <si>
    <t>泳教主管</t>
  </si>
  <si>
    <t>林康</t>
  </si>
  <si>
    <t>蚌埠吾悦店周凯乐</t>
  </si>
  <si>
    <t>泳教</t>
  </si>
  <si>
    <t>周凯乐</t>
  </si>
  <si>
    <t>蚌埠吾悦店曹芷莹</t>
  </si>
  <si>
    <t>安全员</t>
  </si>
  <si>
    <t>曹芷莹</t>
  </si>
  <si>
    <t>蚌埠银泰店彭莹莹</t>
  </si>
  <si>
    <t>蚌埠银泰店</t>
  </si>
  <si>
    <t>彭莹莹</t>
  </si>
  <si>
    <t>蚌埠银泰店田雨鑫</t>
  </si>
  <si>
    <t>田雨鑫</t>
  </si>
  <si>
    <t>蚌埠银泰店沈诗玉</t>
  </si>
  <si>
    <t>沈诗玉</t>
  </si>
  <si>
    <t>蚌埠银泰店钱晴</t>
  </si>
  <si>
    <t>钱晴</t>
  </si>
  <si>
    <t>蚌埠银泰店王秉江</t>
  </si>
  <si>
    <t>王秉江</t>
  </si>
  <si>
    <t>蚌埠银泰店李桂华</t>
  </si>
  <si>
    <t>李桂华</t>
  </si>
  <si>
    <t>蚌埠银泰店沈智淮</t>
  </si>
  <si>
    <t>沈智淮</t>
  </si>
  <si>
    <t>不报</t>
  </si>
  <si>
    <t>蚌埠银泰店王紫贵</t>
  </si>
  <si>
    <t>王紫贵</t>
  </si>
  <si>
    <t>蚌埠银泰店蔡龙飞</t>
  </si>
  <si>
    <t>蔡龙飞</t>
  </si>
  <si>
    <t>340321199303101253</t>
  </si>
  <si>
    <t>蚌埠银泰店史玲娟</t>
  </si>
  <si>
    <t>史玲娟</t>
  </si>
  <si>
    <t>蚌埠银泰店张鑫杰</t>
  </si>
  <si>
    <t>张鑫杰</t>
  </si>
  <si>
    <t>410221200502176512</t>
  </si>
  <si>
    <t>蚌埠银泰店孙齐云</t>
  </si>
  <si>
    <t>孙齐云</t>
  </si>
  <si>
    <t>蚌埠银泰店王世俊</t>
  </si>
  <si>
    <t>王世俊</t>
  </si>
  <si>
    <t>蚌埠银泰店郑贤发</t>
  </si>
  <si>
    <t>郑贤发</t>
  </si>
  <si>
    <t>蚌埠银泰店迟宁</t>
  </si>
  <si>
    <t>迟宁</t>
  </si>
  <si>
    <t>340311199711100644</t>
  </si>
  <si>
    <t>蚌埠银泰店李彬</t>
  </si>
  <si>
    <t>李彬</t>
  </si>
  <si>
    <t>蚌埠银泰店丁武帅</t>
  </si>
  <si>
    <t>丁武帅</t>
  </si>
  <si>
    <t>蚌埠银泰店王宇恒</t>
  </si>
  <si>
    <t>王宇恒</t>
  </si>
  <si>
    <t>340321200206273438</t>
  </si>
  <si>
    <t>蚌埠银泰店高传宏</t>
  </si>
  <si>
    <t>高传宏</t>
  </si>
  <si>
    <t>淮北吾悦店欧林雨</t>
  </si>
  <si>
    <t>淮北吾悦店</t>
  </si>
  <si>
    <t>欧林雨</t>
  </si>
  <si>
    <t>淮北吾悦店王紫妍</t>
  </si>
  <si>
    <t>王紫妍</t>
  </si>
  <si>
    <t>淮北吾悦店高泉</t>
  </si>
  <si>
    <t>高泉</t>
  </si>
  <si>
    <t>淮北吾悦店王志鹏</t>
  </si>
  <si>
    <t>王志鹏</t>
  </si>
  <si>
    <t>淮北吾悦店俞凯乐</t>
  </si>
  <si>
    <t>俞凯乐</t>
  </si>
  <si>
    <t>淮南吾悦店周涛</t>
  </si>
  <si>
    <t>淮南吾悦店</t>
  </si>
  <si>
    <t>店长</t>
  </si>
  <si>
    <t>周涛</t>
  </si>
  <si>
    <t>淮南吾悦店刘徐晴</t>
  </si>
  <si>
    <t>刘徐晴</t>
  </si>
  <si>
    <t>淮南吾悦店张晓冬</t>
  </si>
  <si>
    <t>张晓冬</t>
  </si>
  <si>
    <t>淮南吾悦店林丽</t>
  </si>
  <si>
    <t>林丽</t>
  </si>
  <si>
    <t>淮南吾悦店许邦元</t>
  </si>
  <si>
    <t>许邦元</t>
  </si>
  <si>
    <t>淮南吾悦店焦家喻</t>
  </si>
  <si>
    <t>焦家喻</t>
  </si>
  <si>
    <t>淮南吾悦店马晨晨</t>
  </si>
  <si>
    <t>马晨晨</t>
  </si>
  <si>
    <t>淮南吾悦店丁志信</t>
  </si>
  <si>
    <t>丁志信</t>
  </si>
  <si>
    <t>淮南吾悦店李振杰</t>
  </si>
  <si>
    <t>李振杰</t>
  </si>
  <si>
    <t>淮南吾悦店郑祥泰</t>
  </si>
  <si>
    <t>郑祥泰</t>
  </si>
  <si>
    <t>淮南吾悦店黄松</t>
  </si>
  <si>
    <t>黄松</t>
  </si>
  <si>
    <t>淮南吾悦店张楠</t>
  </si>
  <si>
    <t>张楠</t>
  </si>
  <si>
    <t>淮南吾悦店王永瑞</t>
  </si>
  <si>
    <t>王永瑞</t>
  </si>
  <si>
    <t>淮南吾悦店金全涛</t>
  </si>
  <si>
    <t>兼职泳教</t>
  </si>
  <si>
    <t>金全涛</t>
  </si>
  <si>
    <t>兼职</t>
  </si>
  <si>
    <t>淮南吾悦店陈一鸣</t>
  </si>
  <si>
    <t>陈一鸣</t>
  </si>
  <si>
    <t>淮南吾悦店聂单涛</t>
  </si>
  <si>
    <t>聂单涛</t>
  </si>
  <si>
    <t>宿州吾悦店韩涛</t>
  </si>
  <si>
    <t>宿州吾悦店</t>
  </si>
  <si>
    <t>韩涛</t>
  </si>
  <si>
    <t>宿州吾悦店涂佩</t>
  </si>
  <si>
    <t>涂佩</t>
  </si>
  <si>
    <t>宿州吾悦店武梦瑶</t>
  </si>
  <si>
    <t>武梦瑶</t>
  </si>
  <si>
    <t>宿州吾悦店陈晨</t>
  </si>
  <si>
    <t>陈晨</t>
  </si>
  <si>
    <t>341323200406160562</t>
  </si>
  <si>
    <t>宿州吾悦店王淑萍</t>
  </si>
  <si>
    <t>王淑萍</t>
  </si>
  <si>
    <t>宿州吾悦店哈大宝</t>
  </si>
  <si>
    <t>哈大宝</t>
  </si>
  <si>
    <t>宿州吾悦店李金鞠</t>
  </si>
  <si>
    <t>李金鞠</t>
  </si>
  <si>
    <t>宿州吾悦店王宁</t>
  </si>
  <si>
    <t>王宁</t>
  </si>
  <si>
    <t>宿州吾悦店杨子席</t>
  </si>
  <si>
    <t>杨子席</t>
  </si>
  <si>
    <t>宿州吾悦店吴忠虎</t>
  </si>
  <si>
    <t>吴忠虎</t>
  </si>
  <si>
    <t>宿州吾悦店王佳康</t>
  </si>
  <si>
    <t>王佳康</t>
  </si>
  <si>
    <t>宿州吾悦店朱欣园</t>
  </si>
  <si>
    <t>朱欣园</t>
  </si>
  <si>
    <t>宿州吾悦店李伟</t>
  </si>
  <si>
    <t>李伟</t>
  </si>
  <si>
    <t>宿州吾悦店孟鑫</t>
  </si>
  <si>
    <t>孟鑫</t>
  </si>
  <si>
    <t>宿州吾悦店邢雪</t>
  </si>
  <si>
    <t>邢雪雪</t>
  </si>
  <si>
    <t>宿州吾悦店孙璐</t>
  </si>
  <si>
    <t>孙璐</t>
  </si>
  <si>
    <t>宿州吾悦店王宇杰</t>
  </si>
  <si>
    <t>王宇杰</t>
  </si>
  <si>
    <t>宿州吾悦店张鹏</t>
  </si>
  <si>
    <t>张鹏</t>
  </si>
  <si>
    <t>华农店陆航语</t>
  </si>
  <si>
    <t>华农店</t>
  </si>
  <si>
    <t>陆航语</t>
  </si>
  <si>
    <t>华农店何丹丹</t>
  </si>
  <si>
    <t>何丹丹</t>
  </si>
  <si>
    <t>华农店何家珍</t>
  </si>
  <si>
    <t>何家珍</t>
  </si>
  <si>
    <t>华农店郭凯</t>
  </si>
  <si>
    <t>郭凯</t>
  </si>
  <si>
    <t>华农店沈盼</t>
  </si>
  <si>
    <t>沈盼</t>
  </si>
  <si>
    <t>华农店李志林</t>
  </si>
  <si>
    <t>李志林</t>
  </si>
  <si>
    <t>华农店李超</t>
  </si>
  <si>
    <t>李超</t>
  </si>
  <si>
    <t>华农店杨显川</t>
  </si>
  <si>
    <t>杨显川</t>
  </si>
  <si>
    <t>华农店徐亮</t>
  </si>
  <si>
    <t>徐亮</t>
  </si>
  <si>
    <t>华农店徐家乐</t>
  </si>
  <si>
    <t>徐家乐</t>
  </si>
  <si>
    <t>华农店韩永虎</t>
  </si>
  <si>
    <t>救生员</t>
  </si>
  <si>
    <t>韩永虎</t>
  </si>
  <si>
    <t>华农店占祺丹</t>
  </si>
  <si>
    <t>占祺丹</t>
  </si>
  <si>
    <t>荆州店李浩</t>
  </si>
  <si>
    <t>荆州店</t>
  </si>
  <si>
    <t>李浩</t>
  </si>
  <si>
    <t>荆州店何艳艳</t>
  </si>
  <si>
    <t>运营主管</t>
  </si>
  <si>
    <t>何艳艳</t>
  </si>
  <si>
    <t>荆州店索生露</t>
  </si>
  <si>
    <t>索生露</t>
  </si>
  <si>
    <t>荆州店刘保玲</t>
  </si>
  <si>
    <t>刘保玲</t>
  </si>
  <si>
    <t>荆州店崔青梅</t>
  </si>
  <si>
    <t>崔青梅</t>
  </si>
  <si>
    <t>荆州店周晓霞</t>
  </si>
  <si>
    <t>周晓霞</t>
  </si>
  <si>
    <t>荆州店魏涛</t>
  </si>
  <si>
    <t>魏涛</t>
  </si>
  <si>
    <t>荆州店余波</t>
  </si>
  <si>
    <t>会籍主管</t>
  </si>
  <si>
    <t>余波</t>
  </si>
  <si>
    <t>荆州店何晓蕾</t>
  </si>
  <si>
    <t>何晓蕾</t>
  </si>
  <si>
    <t>荆州店李鹏</t>
  </si>
  <si>
    <t>李鹏</t>
  </si>
  <si>
    <t>荆州店冯盼</t>
  </si>
  <si>
    <t>冯盼</t>
  </si>
  <si>
    <t>荆州店谢祖强</t>
  </si>
  <si>
    <t>谢祖强</t>
  </si>
  <si>
    <t>荆州店郑旭珂</t>
  </si>
  <si>
    <t>郑旭珂</t>
  </si>
  <si>
    <t>荆州店刘玉雪</t>
  </si>
  <si>
    <t>刘玉雪</t>
  </si>
  <si>
    <t>荆州店赵蒙蒙</t>
  </si>
  <si>
    <t>赵蒙蒙</t>
  </si>
  <si>
    <t>荆州店王远雄</t>
  </si>
  <si>
    <t>王远雄</t>
  </si>
  <si>
    <t>荆州店马冰峰</t>
  </si>
  <si>
    <t>马冰峰</t>
  </si>
  <si>
    <t>荆州店蒋威</t>
  </si>
  <si>
    <t>蒋威</t>
  </si>
  <si>
    <t>荆州店张洪俊</t>
  </si>
  <si>
    <t>张洪俊</t>
  </si>
  <si>
    <t>荆州店王曼曼</t>
  </si>
  <si>
    <t>王曼曼</t>
  </si>
  <si>
    <t>荆州店刘敏</t>
  </si>
  <si>
    <t>刘敏</t>
  </si>
  <si>
    <t>荆州店黄剩勇</t>
  </si>
  <si>
    <t>黄剩勇</t>
  </si>
  <si>
    <t>荆州店全新</t>
  </si>
  <si>
    <t>全新</t>
  </si>
  <si>
    <t>荆州店孟如心</t>
  </si>
  <si>
    <t>孟如心</t>
  </si>
  <si>
    <t>荆州店杨成</t>
  </si>
  <si>
    <t>杨成</t>
  </si>
  <si>
    <t>530627200601144994</t>
  </si>
  <si>
    <t>荆州二店马萍思</t>
  </si>
  <si>
    <t>荆州二店</t>
  </si>
  <si>
    <t>马萍思</t>
  </si>
  <si>
    <t>荆州二店高怡云</t>
  </si>
  <si>
    <t>高怡云</t>
  </si>
  <si>
    <t>荆州二店张丽华</t>
  </si>
  <si>
    <t>张丽华</t>
  </si>
  <si>
    <t>荆州二店黄荣海</t>
  </si>
  <si>
    <t>黄荣海</t>
  </si>
  <si>
    <t>荆州二店宁帆</t>
  </si>
  <si>
    <t>宁帆</t>
  </si>
  <si>
    <t>荆州二店徐方圆</t>
  </si>
  <si>
    <t>徐方圆</t>
  </si>
  <si>
    <t>荆州二店周志伟</t>
  </si>
  <si>
    <t>周志伟</t>
  </si>
  <si>
    <t>荆州二店孙吕芳</t>
  </si>
  <si>
    <t>孙吕芳</t>
  </si>
  <si>
    <t>荆州二店杨洋</t>
  </si>
  <si>
    <t>杨洋</t>
  </si>
  <si>
    <t>荆州二店平浩天</t>
  </si>
  <si>
    <t>平浩天</t>
  </si>
  <si>
    <t>荆州二店周琛</t>
  </si>
  <si>
    <t>私教组长</t>
  </si>
  <si>
    <t>周琛</t>
  </si>
  <si>
    <t>荆州二店严小虎</t>
  </si>
  <si>
    <t>严小虎</t>
  </si>
  <si>
    <t>荆州二店黄涛</t>
  </si>
  <si>
    <t>黄涛</t>
  </si>
  <si>
    <t>荆州二店周国豪</t>
  </si>
  <si>
    <t>周国豪</t>
  </si>
  <si>
    <t>荆州二店尹成成</t>
  </si>
  <si>
    <t>尹成成</t>
  </si>
  <si>
    <t>荆州二店陈全晟</t>
  </si>
  <si>
    <t>陈全晟</t>
  </si>
  <si>
    <t>荆州二店陈明涛</t>
  </si>
  <si>
    <t>陈明涛</t>
  </si>
  <si>
    <t>荆州二店刘圣超</t>
  </si>
  <si>
    <t>刘圣超</t>
  </si>
  <si>
    <t>全职</t>
  </si>
  <si>
    <t>荆州二店毕劲松</t>
  </si>
  <si>
    <t>毕劲松</t>
  </si>
  <si>
    <t>民院店张宝宝</t>
  </si>
  <si>
    <t>民院店</t>
  </si>
  <si>
    <t>张宝宝</t>
  </si>
  <si>
    <t>152127199403142136</t>
  </si>
  <si>
    <t>民院店邱昊</t>
  </si>
  <si>
    <t>邱昊</t>
  </si>
  <si>
    <t>民院店张学覃</t>
  </si>
  <si>
    <t>张学覃</t>
  </si>
  <si>
    <t>民院店郑栋基</t>
  </si>
  <si>
    <t>郑栋基</t>
  </si>
  <si>
    <t>休息</t>
  </si>
  <si>
    <t>民院店乐孜</t>
  </si>
  <si>
    <t>乐孜</t>
  </si>
  <si>
    <t>民院店刘笑天</t>
  </si>
  <si>
    <t>刘笑天</t>
  </si>
  <si>
    <t>民院店姜超</t>
  </si>
  <si>
    <t>姜超</t>
  </si>
  <si>
    <t>民院店丁晨光</t>
  </si>
  <si>
    <t>丁晨光</t>
  </si>
  <si>
    <t>民院店谢志胜</t>
  </si>
  <si>
    <t>谢志胜</t>
  </si>
  <si>
    <t>民院店董殿强</t>
  </si>
  <si>
    <t>董殿强</t>
  </si>
  <si>
    <t>民院店袁辉</t>
  </si>
  <si>
    <t>袁辉</t>
  </si>
  <si>
    <t>民院店丁虎</t>
  </si>
  <si>
    <t>丁虎</t>
  </si>
  <si>
    <t>民院店贺琨</t>
  </si>
  <si>
    <t>副店长</t>
  </si>
  <si>
    <t>贺琨</t>
  </si>
  <si>
    <t>民院店万诗琴</t>
  </si>
  <si>
    <t>万诗琴</t>
  </si>
  <si>
    <t>民院店刘镇</t>
  </si>
  <si>
    <t>刘镇</t>
  </si>
  <si>
    <t>民院店郑洁</t>
  </si>
  <si>
    <t>郑洁</t>
  </si>
  <si>
    <t>民院店朱毅</t>
  </si>
  <si>
    <t>朱毅</t>
  </si>
  <si>
    <t>民院店柯琪祺</t>
  </si>
  <si>
    <t>柯琪祺</t>
  </si>
  <si>
    <t>民院店李建雄</t>
  </si>
  <si>
    <t>李建雄</t>
  </si>
  <si>
    <t>民院店田亨</t>
  </si>
  <si>
    <t>田亨</t>
  </si>
  <si>
    <t>民院店程浩楠</t>
  </si>
  <si>
    <t>程浩楠</t>
  </si>
  <si>
    <t>民院店封庆</t>
  </si>
  <si>
    <t>封庆</t>
  </si>
  <si>
    <t>民院店夏晨曦</t>
  </si>
  <si>
    <t>夏晨曦</t>
  </si>
  <si>
    <t>民院店杨菁</t>
  </si>
  <si>
    <t>杨菁</t>
  </si>
  <si>
    <t>民院店高家林</t>
  </si>
  <si>
    <t>高家林</t>
  </si>
  <si>
    <t>民院店常珈铭</t>
  </si>
  <si>
    <t>常珈铭</t>
  </si>
  <si>
    <t>民院店高焱鑫</t>
  </si>
  <si>
    <t>高焱鑫</t>
  </si>
  <si>
    <t>民院店陈凡</t>
  </si>
  <si>
    <t>陈凡</t>
  </si>
  <si>
    <t>民院店陈林芳</t>
  </si>
  <si>
    <t>陈林芳</t>
  </si>
  <si>
    <t>民院店赵盼</t>
  </si>
  <si>
    <t>赵盼</t>
  </si>
  <si>
    <t>民院店林莎莎</t>
  </si>
  <si>
    <t>林莎莎</t>
  </si>
  <si>
    <t>民院店张宝慧</t>
  </si>
  <si>
    <t>张宝慧</t>
  </si>
  <si>
    <t>民院店李本菊</t>
  </si>
  <si>
    <t>李本菊</t>
  </si>
  <si>
    <t>民院店王文会</t>
  </si>
  <si>
    <t>王文会</t>
  </si>
  <si>
    <t>民院店刘国华</t>
  </si>
  <si>
    <t>维修师傅</t>
  </si>
  <si>
    <t>刘国华</t>
  </si>
  <si>
    <t>杨家湾余威</t>
  </si>
  <si>
    <t>杨家湾</t>
  </si>
  <si>
    <t>余威</t>
  </si>
  <si>
    <t>杨家湾姚晶莹</t>
  </si>
  <si>
    <t>姚晶莹</t>
  </si>
  <si>
    <t>杨家湾蔡丽</t>
  </si>
  <si>
    <t>蔡丽</t>
  </si>
  <si>
    <t>杨家湾明爱华</t>
  </si>
  <si>
    <t>明爱华</t>
  </si>
  <si>
    <t>杨家湾朱爱兰</t>
  </si>
  <si>
    <t>朱爱兰</t>
  </si>
  <si>
    <t>杨家湾李舟健</t>
  </si>
  <si>
    <t>李舟健</t>
  </si>
  <si>
    <t>杨家湾陈治</t>
  </si>
  <si>
    <t>陈治</t>
  </si>
  <si>
    <t>杨家湾杨子涵</t>
  </si>
  <si>
    <t>杨子涵</t>
  </si>
  <si>
    <t>杨家湾吴昌远</t>
  </si>
  <si>
    <t>吴昌远</t>
  </si>
  <si>
    <t>杨家湾杨诚</t>
  </si>
  <si>
    <t>杨诚</t>
  </si>
  <si>
    <t>杨家湾袁宵</t>
  </si>
  <si>
    <t>袁宵</t>
  </si>
  <si>
    <t>杨家湾曾强壮</t>
  </si>
  <si>
    <t>曾强壮</t>
  </si>
  <si>
    <t>杨家湾胡尔玉</t>
  </si>
  <si>
    <t>胡尔玉</t>
  </si>
  <si>
    <t>杨家湾胡宇</t>
  </si>
  <si>
    <t>胡宇</t>
  </si>
  <si>
    <t>杨家湾袁宁</t>
  </si>
  <si>
    <t>袁宁</t>
  </si>
  <si>
    <t>杨家湾冯爽</t>
  </si>
  <si>
    <t>冯爽</t>
  </si>
  <si>
    <t>杨家湾燕道安</t>
  </si>
  <si>
    <t>燕道安</t>
  </si>
  <si>
    <t>杨家湾张可</t>
  </si>
  <si>
    <t>张可</t>
  </si>
  <si>
    <t>杨家湾何志</t>
  </si>
  <si>
    <t>何志</t>
  </si>
  <si>
    <t>杨家湾曾小英</t>
  </si>
  <si>
    <t>曾小英</t>
  </si>
  <si>
    <t>杨家湾杨菁</t>
  </si>
  <si>
    <t>钟祥店魏浩</t>
  </si>
  <si>
    <t>钟祥店</t>
  </si>
  <si>
    <t>魏浩</t>
  </si>
  <si>
    <t>钟祥店刘岑岑</t>
  </si>
  <si>
    <t>刘岑岑</t>
  </si>
  <si>
    <t>钟祥店秦倩</t>
  </si>
  <si>
    <t>秦倩</t>
  </si>
  <si>
    <t>钟祥店刘君瑶</t>
  </si>
  <si>
    <t>刘君瑶</t>
  </si>
  <si>
    <t>钟祥店林自惠</t>
  </si>
  <si>
    <t>林自惠</t>
  </si>
  <si>
    <t>钟祥店陈定好</t>
  </si>
  <si>
    <t>陈定好</t>
  </si>
  <si>
    <t>钟祥店张海玲</t>
  </si>
  <si>
    <t>张海玲</t>
  </si>
  <si>
    <t>钟祥店王攀</t>
  </si>
  <si>
    <t>王攀</t>
  </si>
  <si>
    <t>钟祥店余东杰</t>
  </si>
  <si>
    <t>余东杰</t>
  </si>
  <si>
    <t>钟祥</t>
  </si>
  <si>
    <t>钟祥店李金成</t>
  </si>
  <si>
    <t>李金成</t>
  </si>
  <si>
    <t>钟祥店陈亚锋</t>
  </si>
  <si>
    <t>陈亚锋</t>
  </si>
  <si>
    <t>钟祥店王翊臣</t>
  </si>
  <si>
    <t>王翊臣</t>
  </si>
  <si>
    <t>钟祥店刘建忠</t>
  </si>
  <si>
    <t>刘建忠</t>
  </si>
  <si>
    <t>钟祥店曹惠</t>
  </si>
  <si>
    <t>曹惠</t>
  </si>
  <si>
    <t>钟祥店常虎</t>
  </si>
  <si>
    <t>常虎</t>
  </si>
  <si>
    <t>钟祥店李征岗</t>
  </si>
  <si>
    <t>李征岗</t>
  </si>
  <si>
    <t>钟祥店杨浩东</t>
  </si>
  <si>
    <t>杨浩东</t>
  </si>
  <si>
    <t>财富中心店袁佳蓉</t>
  </si>
  <si>
    <t>财富中心店</t>
  </si>
  <si>
    <t>袁佳蓉</t>
  </si>
  <si>
    <t>财富中心店徐懿成</t>
  </si>
  <si>
    <t>徐懿成</t>
  </si>
  <si>
    <t>财富中心店廖美芳</t>
  </si>
  <si>
    <t>廖美芳</t>
  </si>
  <si>
    <t>财富中心店邹冬方</t>
  </si>
  <si>
    <t>邹冬方</t>
  </si>
  <si>
    <t>财富中心店李冬连</t>
  </si>
  <si>
    <t>李冬连</t>
  </si>
  <si>
    <t>财富中心店胡镇华</t>
  </si>
  <si>
    <t>胡镇华</t>
  </si>
  <si>
    <t>财富中心店王如宇</t>
  </si>
  <si>
    <t>王如宇</t>
  </si>
  <si>
    <t>财富中心店龙子译</t>
  </si>
  <si>
    <t>龙子译</t>
  </si>
  <si>
    <t>财富中心店陈康</t>
  </si>
  <si>
    <t>陈康</t>
  </si>
  <si>
    <t>财富中心店宋旭安</t>
  </si>
  <si>
    <t>宋旭安</t>
  </si>
  <si>
    <t>360902200210060619</t>
  </si>
  <si>
    <t>财富中心店付永康</t>
  </si>
  <si>
    <t>付永康</t>
  </si>
  <si>
    <t>财富中心店吴淳</t>
  </si>
  <si>
    <t>吴淳</t>
  </si>
  <si>
    <t>财富中心店刘海</t>
  </si>
  <si>
    <t>刘海</t>
  </si>
  <si>
    <t>财富中心店童超</t>
  </si>
  <si>
    <t>私教主管</t>
  </si>
  <si>
    <t>童超</t>
  </si>
  <si>
    <t>财富中心店张希伟</t>
  </si>
  <si>
    <t>张希伟</t>
  </si>
  <si>
    <t>财富中心店欧阳波</t>
  </si>
  <si>
    <t>欧阳波</t>
  </si>
  <si>
    <t>财富中心店丰振</t>
  </si>
  <si>
    <t>丰振</t>
  </si>
  <si>
    <t>财富中心店谢彩贵</t>
  </si>
  <si>
    <t>谢彩贵</t>
  </si>
  <si>
    <t>财富中心店余世瑾</t>
  </si>
  <si>
    <t>余世瑾</t>
  </si>
  <si>
    <t>财富中心店曾德涛</t>
  </si>
  <si>
    <t>曾德涛</t>
  </si>
  <si>
    <t>财富中心店潘琴</t>
  </si>
  <si>
    <t>潘琴</t>
  </si>
  <si>
    <t>财富中心店涂文峰</t>
  </si>
  <si>
    <t>涂文峰</t>
  </si>
  <si>
    <t>财富中心店刘峰磊</t>
  </si>
  <si>
    <t>刘峰磊</t>
  </si>
  <si>
    <t>高新吾悦店王健</t>
  </si>
  <si>
    <t>高新吾悦店</t>
  </si>
  <si>
    <t>王健</t>
  </si>
  <si>
    <t>高新吾悦店艾欣雨</t>
  </si>
  <si>
    <t>艾欣雨</t>
  </si>
  <si>
    <t>高新吾悦店洪思颖</t>
  </si>
  <si>
    <t>洪思颖</t>
  </si>
  <si>
    <t>高新吾悦店熊爱珍</t>
  </si>
  <si>
    <t>熊爱珍</t>
  </si>
  <si>
    <t>高新吾悦店刘华芬</t>
  </si>
  <si>
    <t>刘华芬</t>
  </si>
  <si>
    <t>高新吾悦店谢敏辉</t>
  </si>
  <si>
    <t>谢敏辉</t>
  </si>
  <si>
    <t>高新吾悦店马乐乐</t>
  </si>
  <si>
    <t>马乐乐</t>
  </si>
  <si>
    <t>高新吾悦店刘荧超</t>
  </si>
  <si>
    <t>刘荧超</t>
  </si>
  <si>
    <t>高新吾悦店袁川</t>
  </si>
  <si>
    <t>袁川</t>
  </si>
  <si>
    <t>高新吾悦店贾大圣</t>
  </si>
  <si>
    <t>贾大圣</t>
  </si>
  <si>
    <t>高新吾悦店蔡启汶</t>
  </si>
  <si>
    <t>蔡启汶</t>
  </si>
  <si>
    <t>高新吾悦店徐文涛</t>
  </si>
  <si>
    <t>徐文涛</t>
  </si>
  <si>
    <t>高新吾悦店肖丽</t>
  </si>
  <si>
    <t>肖丽</t>
  </si>
  <si>
    <t>高新吾悦店赖源静</t>
  </si>
  <si>
    <t>赖源静</t>
  </si>
  <si>
    <t>高新吾悦店李成成</t>
  </si>
  <si>
    <t>李成成</t>
  </si>
  <si>
    <t>进贤吾悦店许建飞</t>
  </si>
  <si>
    <t>进贤吾悦店</t>
  </si>
  <si>
    <t>许建飞</t>
  </si>
  <si>
    <t>进贤吾悦店杨紫君</t>
  </si>
  <si>
    <t>杨紫君</t>
  </si>
  <si>
    <t>进贤吾悦店万义慧</t>
  </si>
  <si>
    <t>万义慧</t>
  </si>
  <si>
    <t>进贤吾悦店龚海芳</t>
  </si>
  <si>
    <t>龚海芳</t>
  </si>
  <si>
    <t>进贤吾悦店杨小明</t>
  </si>
  <si>
    <t>杨小明</t>
  </si>
  <si>
    <t>进贤吾悦店胡金凤</t>
  </si>
  <si>
    <t>胡金凤</t>
  </si>
  <si>
    <t>进贤吾悦店陶珊珊</t>
  </si>
  <si>
    <t>陶珊珊</t>
  </si>
  <si>
    <t>进贤吾悦店饶兰</t>
  </si>
  <si>
    <t>饶兰</t>
  </si>
  <si>
    <t>进贤吾悦店胡军</t>
  </si>
  <si>
    <t>胡军</t>
  </si>
  <si>
    <t>进贤吾悦店曹志勇</t>
  </si>
  <si>
    <t>曹志勇</t>
  </si>
  <si>
    <t>进贤吾悦店胡佳丰</t>
  </si>
  <si>
    <t>胡佳丰</t>
  </si>
  <si>
    <t>进贤吾悦店许宇帆</t>
  </si>
  <si>
    <t>许宇帆</t>
  </si>
  <si>
    <t>进贤吾悦店熊丹</t>
  </si>
  <si>
    <t>熊丹</t>
  </si>
  <si>
    <t>进贤吾悦店丁辉龙</t>
  </si>
  <si>
    <t>丁辉龙</t>
  </si>
  <si>
    <t>进贤吾悦店吴瑜婷</t>
  </si>
  <si>
    <t>吴瑜婷</t>
  </si>
  <si>
    <t>新力店金民</t>
  </si>
  <si>
    <t>新力店</t>
  </si>
  <si>
    <t>金民</t>
  </si>
  <si>
    <t>新力店雷婷</t>
  </si>
  <si>
    <t>雷婷</t>
  </si>
  <si>
    <t>新力店蔡虹</t>
  </si>
  <si>
    <t>蔡虹</t>
  </si>
  <si>
    <t>新力店黄园芳</t>
  </si>
  <si>
    <t>黄园芳</t>
  </si>
  <si>
    <t>新力店曹春香</t>
  </si>
  <si>
    <t>曹春香</t>
  </si>
  <si>
    <t>新力店李满花</t>
  </si>
  <si>
    <t>李满花</t>
  </si>
  <si>
    <t>新力店冯小龙</t>
  </si>
  <si>
    <t>冯小龙</t>
  </si>
  <si>
    <t>新力店龚祥和</t>
  </si>
  <si>
    <t>龚祥和</t>
  </si>
  <si>
    <t>新力店衷子禹</t>
  </si>
  <si>
    <t>衷子禹</t>
  </si>
  <si>
    <t>新力店熊沁琳</t>
  </si>
  <si>
    <t>熊沁琳</t>
  </si>
  <si>
    <t>新力店李陈</t>
  </si>
  <si>
    <t>李陈</t>
  </si>
  <si>
    <t>新力店胡阿威</t>
  </si>
  <si>
    <t>胡阿威</t>
  </si>
  <si>
    <t>新力店刘信伟</t>
  </si>
  <si>
    <t>刘信伟</t>
  </si>
  <si>
    <t>新力店凌培华</t>
  </si>
  <si>
    <t>凌培华</t>
  </si>
  <si>
    <t>新力店张志明</t>
  </si>
  <si>
    <t>张志明</t>
  </si>
  <si>
    <t>新力店胡景</t>
  </si>
  <si>
    <t>胡景</t>
  </si>
  <si>
    <t>新余二店章若阳</t>
  </si>
  <si>
    <t>新余二店</t>
  </si>
  <si>
    <t>章若阳</t>
  </si>
  <si>
    <t>新余二店廖琪</t>
  </si>
  <si>
    <t>廖琪</t>
  </si>
  <si>
    <t>新余二店廖霞霞</t>
  </si>
  <si>
    <t>廖霞霞</t>
  </si>
  <si>
    <t>新余二店黄六妹</t>
  </si>
  <si>
    <t>黄六妹</t>
  </si>
  <si>
    <t>新余二店彭正英</t>
  </si>
  <si>
    <t>彭正英</t>
  </si>
  <si>
    <t>新余二店袁丽聪</t>
  </si>
  <si>
    <t>袁丽聪</t>
  </si>
  <si>
    <t>新余二店张媛</t>
  </si>
  <si>
    <t>张媛</t>
  </si>
  <si>
    <t>新余二店付腾</t>
  </si>
  <si>
    <t>付腾</t>
  </si>
  <si>
    <t>新余二店付国槟</t>
  </si>
  <si>
    <t>付国槟</t>
  </si>
  <si>
    <t>新余二店朱少斌</t>
  </si>
  <si>
    <t>朱少斌</t>
  </si>
  <si>
    <t>新余二店许文瑞</t>
  </si>
  <si>
    <t>许文瑞</t>
  </si>
  <si>
    <t>新余二店章家成</t>
  </si>
  <si>
    <t>章家成</t>
  </si>
  <si>
    <t>新余二店皮文静</t>
  </si>
  <si>
    <t>皮文静</t>
  </si>
  <si>
    <t>新余二店华云云</t>
  </si>
  <si>
    <t>华云云</t>
  </si>
  <si>
    <t>新余二店付莉莉</t>
  </si>
  <si>
    <t>付莉莉</t>
  </si>
  <si>
    <t>新余二店肖飞遥</t>
  </si>
  <si>
    <t>肖飞遥</t>
  </si>
  <si>
    <t>新余二店张科杰</t>
  </si>
  <si>
    <t>张科杰</t>
  </si>
  <si>
    <t>新余二店吴红梅</t>
  </si>
  <si>
    <t>吴红梅</t>
  </si>
  <si>
    <t>新余二店杨其进</t>
  </si>
  <si>
    <t>杨其进</t>
  </si>
  <si>
    <t>新余店廖苑</t>
  </si>
  <si>
    <t>新余店</t>
  </si>
  <si>
    <t>廖苑</t>
  </si>
  <si>
    <t>新余店辛泉</t>
  </si>
  <si>
    <t>辛泉</t>
  </si>
  <si>
    <t>新余店杨岚云</t>
  </si>
  <si>
    <t>杨岚云</t>
  </si>
  <si>
    <t>新余店黄爱秀</t>
  </si>
  <si>
    <t>黄爱秀</t>
  </si>
  <si>
    <t>新余店罗新兰</t>
  </si>
  <si>
    <t>罗新兰</t>
  </si>
  <si>
    <t>新余店吴小兰</t>
  </si>
  <si>
    <t>吴小兰</t>
  </si>
  <si>
    <t>新余店昌恩宇</t>
  </si>
  <si>
    <t>昌恩宇</t>
  </si>
  <si>
    <t>新余店刘春连</t>
  </si>
  <si>
    <t>刘春连</t>
  </si>
  <si>
    <t>新余店许家慧</t>
  </si>
  <si>
    <t>许家慧</t>
  </si>
  <si>
    <t>新余店任旺</t>
  </si>
  <si>
    <t>任旺</t>
  </si>
  <si>
    <t>新余店胡泉</t>
  </si>
  <si>
    <t>胡泉</t>
  </si>
  <si>
    <t>新余店罗涛</t>
  </si>
  <si>
    <t>罗涛</t>
  </si>
  <si>
    <t>新余店杨帆</t>
  </si>
  <si>
    <t>杨帆</t>
  </si>
  <si>
    <t>新余店严海天</t>
  </si>
  <si>
    <t>严海天</t>
  </si>
  <si>
    <t>新余店陈烜持</t>
  </si>
  <si>
    <t>陈烜持</t>
  </si>
  <si>
    <t>瑶湖店刘致显</t>
  </si>
  <si>
    <t>瑶湖店</t>
  </si>
  <si>
    <t>刘致显</t>
  </si>
  <si>
    <t>瑶湖店熊雯娟</t>
  </si>
  <si>
    <t>熊雯娟</t>
  </si>
  <si>
    <t>瑶湖店吴湘怡</t>
  </si>
  <si>
    <t>吴湘怡</t>
  </si>
  <si>
    <t>瑶湖店欧阳热香</t>
  </si>
  <si>
    <t>欧阳热香</t>
  </si>
  <si>
    <t>瑶湖店郑香云</t>
  </si>
  <si>
    <t>郑香云</t>
  </si>
  <si>
    <t>瑶湖店洪伟</t>
  </si>
  <si>
    <t>洪伟</t>
  </si>
  <si>
    <t>瑶湖店熊小霞</t>
  </si>
  <si>
    <t>熊小霞</t>
  </si>
  <si>
    <t>瑶湖店闵宇萧</t>
  </si>
  <si>
    <t>闵宇萧</t>
  </si>
  <si>
    <t>瑶湖店罗东扬</t>
  </si>
  <si>
    <t>罗东扬</t>
  </si>
  <si>
    <t>瑶湖店黄鑫</t>
  </si>
  <si>
    <t>黄鑫</t>
  </si>
  <si>
    <t>瑶湖店胡小兰</t>
  </si>
  <si>
    <t>胡小兰</t>
  </si>
  <si>
    <t>瑶湖店徐阳阳</t>
  </si>
  <si>
    <t>徐阳阳</t>
  </si>
  <si>
    <t>瑶湖店崔嘉诚</t>
  </si>
  <si>
    <t>崔嘉诚</t>
  </si>
  <si>
    <t>瑶湖店罗双</t>
  </si>
  <si>
    <t>罗双</t>
  </si>
  <si>
    <t>瑶湖店上官雅玲</t>
  </si>
  <si>
    <t>上官雅玲</t>
  </si>
  <si>
    <t>瑶湖店熊海飞</t>
  </si>
  <si>
    <t>熊海飞</t>
  </si>
  <si>
    <t>瑶湖店吴华敏</t>
  </si>
  <si>
    <t>吴华敏</t>
  </si>
  <si>
    <t>瑶湖店万志军</t>
  </si>
  <si>
    <t>工程维修</t>
  </si>
  <si>
    <t>万志军</t>
  </si>
  <si>
    <t>宜春店孙利</t>
  </si>
  <si>
    <t>宜春店</t>
  </si>
  <si>
    <t>孙利</t>
  </si>
  <si>
    <t>宜春店孙嘉怡</t>
  </si>
  <si>
    <t>孙嘉怡</t>
  </si>
  <si>
    <t>宜春店刘雨绮</t>
  </si>
  <si>
    <t>刘雨绮</t>
  </si>
  <si>
    <t>宜春店王心柳</t>
  </si>
  <si>
    <t>王心柳</t>
  </si>
  <si>
    <t>宜春店易金梅</t>
  </si>
  <si>
    <t>易金梅</t>
  </si>
  <si>
    <t>宜春店周梅连</t>
  </si>
  <si>
    <t>周梅连</t>
  </si>
  <si>
    <t>宜春店周玉荣</t>
  </si>
  <si>
    <t>周玉荣</t>
  </si>
  <si>
    <t>宜春店周利康</t>
  </si>
  <si>
    <t>周利康</t>
  </si>
  <si>
    <t>宜春店孙泽民</t>
  </si>
  <si>
    <t>孙泽民</t>
  </si>
  <si>
    <t>宜春店万子煜</t>
  </si>
  <si>
    <t>万子煜</t>
  </si>
  <si>
    <t>宜春店夏婷婷</t>
  </si>
  <si>
    <t>夏婷婷</t>
  </si>
  <si>
    <t>宜春店袁徽灏</t>
  </si>
  <si>
    <t>袁徽灏</t>
  </si>
  <si>
    <t>宜春店肖雷宏</t>
  </si>
  <si>
    <t>肖雷宏</t>
  </si>
  <si>
    <t>宜春店钟幸妍</t>
  </si>
  <si>
    <t>钟幸妍</t>
  </si>
  <si>
    <t>宜春店张鹏</t>
  </si>
  <si>
    <t>宜春店汤情</t>
  </si>
  <si>
    <t>汤情</t>
  </si>
  <si>
    <t>宜春店余烽</t>
  </si>
  <si>
    <t>余烽</t>
  </si>
  <si>
    <t>宜春店袁文军</t>
  </si>
  <si>
    <t>袁文军</t>
  </si>
  <si>
    <t>宜春店李妍洋</t>
  </si>
  <si>
    <t>李妍洋</t>
  </si>
  <si>
    <t>宜春店李潇</t>
  </si>
  <si>
    <t>李潇</t>
  </si>
  <si>
    <t>宜春店万子依</t>
  </si>
  <si>
    <t>万子依</t>
  </si>
  <si>
    <t>宜春店潘意鹏</t>
  </si>
  <si>
    <t>潘意鹏</t>
  </si>
  <si>
    <t>宜春店王猛</t>
  </si>
  <si>
    <t>王猛</t>
  </si>
  <si>
    <t>宜春店祁锋</t>
  </si>
  <si>
    <t>祁锋</t>
  </si>
  <si>
    <t>宜春店李亮</t>
  </si>
  <si>
    <t>李亮</t>
  </si>
  <si>
    <t>宜春店汪玉琪</t>
  </si>
  <si>
    <t>汪玉琪</t>
  </si>
  <si>
    <t>宜春店稂国良</t>
  </si>
  <si>
    <t>稂国良</t>
  </si>
  <si>
    <t>宜春店曹玉德</t>
  </si>
  <si>
    <t>曹玉德</t>
  </si>
  <si>
    <t>宜春店晏嘉洋</t>
  </si>
  <si>
    <t>晏嘉洋</t>
  </si>
  <si>
    <t>宜春店胡稳</t>
  </si>
  <si>
    <t>胡稳</t>
  </si>
  <si>
    <t>宜春店骆星臻</t>
  </si>
  <si>
    <t>骆星臻</t>
  </si>
  <si>
    <t>宜春店易林艳</t>
  </si>
  <si>
    <t>易林艳</t>
  </si>
  <si>
    <t>宜春店李安贵</t>
  </si>
  <si>
    <t>李安贵</t>
  </si>
  <si>
    <t>宜春店黎文根</t>
  </si>
  <si>
    <t>兼职电工师傅</t>
  </si>
  <si>
    <t>黎文根</t>
  </si>
  <si>
    <t>总部刘超</t>
  </si>
  <si>
    <t>总部</t>
  </si>
  <si>
    <t>区域总监</t>
  </si>
  <si>
    <t>刘超</t>
  </si>
  <si>
    <t>总部王敬保</t>
  </si>
  <si>
    <t>王敬保</t>
  </si>
  <si>
    <t>总部王丽</t>
  </si>
  <si>
    <t>运营总监</t>
  </si>
  <si>
    <t>王丽</t>
  </si>
  <si>
    <t>总部肖梅婷</t>
  </si>
  <si>
    <t>肖梅婷</t>
  </si>
  <si>
    <t>总部李琼</t>
  </si>
  <si>
    <t>武汉运营总监</t>
  </si>
  <si>
    <t>李琼</t>
  </si>
  <si>
    <t>总部胡方</t>
  </si>
  <si>
    <t>人事经理</t>
  </si>
  <si>
    <t>胡方</t>
  </si>
  <si>
    <t>总部张婧雯</t>
  </si>
  <si>
    <t>人事专员</t>
  </si>
  <si>
    <t>张婧雯</t>
  </si>
  <si>
    <t>总部张鹏</t>
  </si>
  <si>
    <t>人事</t>
  </si>
  <si>
    <t>总部陈旭</t>
  </si>
  <si>
    <t>会计</t>
  </si>
  <si>
    <t>陈旭</t>
  </si>
  <si>
    <t>总部王巧巧</t>
  </si>
  <si>
    <t>出纳</t>
  </si>
  <si>
    <t>王巧巧</t>
  </si>
  <si>
    <t>总部罗婷</t>
  </si>
  <si>
    <t>罗婷</t>
  </si>
  <si>
    <t>总部李慧</t>
  </si>
  <si>
    <t>李慧</t>
  </si>
  <si>
    <t>总部刘琴</t>
  </si>
  <si>
    <t>财务经理</t>
  </si>
  <si>
    <t>刘琴</t>
  </si>
  <si>
    <t>总部汪玉婷</t>
  </si>
  <si>
    <t>汪玉婷</t>
  </si>
  <si>
    <t>总部黄石</t>
  </si>
  <si>
    <t>工程部</t>
  </si>
  <si>
    <t>黄石</t>
  </si>
  <si>
    <t>总部刘瑞斌</t>
  </si>
  <si>
    <t>帮厨</t>
  </si>
  <si>
    <t>刘瑞斌</t>
  </si>
  <si>
    <t>总部梁珩</t>
  </si>
  <si>
    <t>技术顾问</t>
  </si>
  <si>
    <t>梁珩</t>
  </si>
  <si>
    <t>420116198402030028（罗利平）</t>
  </si>
  <si>
    <t>蚌埠吾悦店王新</t>
  </si>
  <si>
    <t>王新</t>
  </si>
  <si>
    <t>340323199901154710</t>
  </si>
  <si>
    <t>蚌埠吾悦店郭锋</t>
  </si>
  <si>
    <t>郭锋</t>
  </si>
  <si>
    <t>340323199306046037</t>
  </si>
  <si>
    <t>蚌埠银泰店王引</t>
  </si>
  <si>
    <t>王引</t>
  </si>
  <si>
    <t>沈智怀</t>
  </si>
  <si>
    <t>340302195510010496  沈智怀</t>
  </si>
  <si>
    <t>342201199508031835</t>
  </si>
  <si>
    <t>340621199309224824</t>
  </si>
  <si>
    <t>342201199008083284</t>
  </si>
  <si>
    <t>宿州吾悦店陈冲</t>
  </si>
  <si>
    <t>陈冲</t>
  </si>
  <si>
    <t>华农店项志辉</t>
  </si>
  <si>
    <t>项志辉</t>
  </si>
  <si>
    <t>南湖</t>
  </si>
  <si>
    <t>荆州二店黄熙悦</t>
  </si>
  <si>
    <t>黄熙悦</t>
  </si>
  <si>
    <t>荆州二店张欣</t>
  </si>
  <si>
    <t>张欣</t>
  </si>
  <si>
    <t>杨家湾周德越</t>
  </si>
  <si>
    <t>周德越</t>
  </si>
  <si>
    <t>区域总</t>
  </si>
  <si>
    <t>高新吾悦店张先萃</t>
  </si>
  <si>
    <t>张先萃</t>
  </si>
  <si>
    <t>高新吾悦店杨嘉翔</t>
  </si>
  <si>
    <t>杨嘉翔</t>
  </si>
  <si>
    <t>360982200804036837</t>
  </si>
  <si>
    <t>高新吾悦店王丹</t>
  </si>
  <si>
    <t>王丹</t>
  </si>
  <si>
    <t>高新吾悦店梁宏宇</t>
  </si>
  <si>
    <t>梁宏宇</t>
  </si>
  <si>
    <t>高新吾悦</t>
  </si>
  <si>
    <t>新力店何宇翔</t>
  </si>
  <si>
    <t>何宇翔</t>
  </si>
  <si>
    <t>新力店李羽</t>
  </si>
  <si>
    <t>李羽</t>
  </si>
  <si>
    <t>新余二店王纪沁</t>
  </si>
  <si>
    <t>王纪沁</t>
  </si>
  <si>
    <t>上亿</t>
  </si>
  <si>
    <t>新余二店辛泉</t>
  </si>
  <si>
    <t>新余店何嘉文</t>
  </si>
  <si>
    <t>何嘉文</t>
  </si>
  <si>
    <t>新余店赵志鹏</t>
  </si>
  <si>
    <t>赵志鹏</t>
  </si>
  <si>
    <t>340311200208070850</t>
  </si>
  <si>
    <t>瑶湖店刘安然</t>
  </si>
  <si>
    <t>刘安然</t>
  </si>
  <si>
    <t>360121200512092427</t>
  </si>
  <si>
    <t>按4000申报</t>
  </si>
  <si>
    <t>瑶湖店李俊</t>
  </si>
  <si>
    <t>李俊</t>
  </si>
  <si>
    <t>宜春店张智勇</t>
  </si>
  <si>
    <t>张智勇</t>
  </si>
  <si>
    <t>宜春店何沁忆</t>
  </si>
  <si>
    <t>何沁忆</t>
  </si>
  <si>
    <t>360902200604272825</t>
  </si>
  <si>
    <t>宜春店李雪琪</t>
  </si>
  <si>
    <t>李雪琪</t>
  </si>
  <si>
    <t>宜春店易芬</t>
  </si>
  <si>
    <t>易芬</t>
  </si>
  <si>
    <t>宜春店张蓉燕</t>
  </si>
  <si>
    <t>张蓉燕</t>
  </si>
  <si>
    <t>360622200401210017</t>
  </si>
  <si>
    <t>宜春店张小艳</t>
  </si>
  <si>
    <t>张小艳</t>
  </si>
  <si>
    <t>36220119991115402X</t>
  </si>
  <si>
    <t>总部张其</t>
  </si>
  <si>
    <t>张其</t>
  </si>
  <si>
    <t>422801200405284264</t>
  </si>
  <si>
    <t>蚌埠银泰店张健</t>
  </si>
  <si>
    <t>张健</t>
  </si>
  <si>
    <t>蚌埠银泰店王良顺</t>
  </si>
  <si>
    <t>王良顺</t>
  </si>
  <si>
    <t>蚌埠银泰店荣闯</t>
  </si>
  <si>
    <t>荣闯</t>
  </si>
  <si>
    <t>340321200411126533</t>
  </si>
  <si>
    <t>蚌埠银泰店邵怡</t>
  </si>
  <si>
    <t>邵怡</t>
  </si>
  <si>
    <t>蚌埠银泰店李可</t>
  </si>
  <si>
    <t>李可</t>
  </si>
  <si>
    <t>淮南吾悦店张鑫杰</t>
  </si>
  <si>
    <t>淮南吾悦店孟祥</t>
  </si>
  <si>
    <t>孟祥</t>
  </si>
  <si>
    <t>邢雪</t>
  </si>
  <si>
    <t>荆州二店周砚驰</t>
  </si>
  <si>
    <t>周砚驰</t>
  </si>
  <si>
    <t>杨家湾李冰艳</t>
  </si>
  <si>
    <t>李冰艳</t>
  </si>
  <si>
    <t>杨家湾封庆</t>
  </si>
  <si>
    <t>辰菲</t>
  </si>
  <si>
    <t>新余二店华云</t>
  </si>
  <si>
    <t>360502199007023612</t>
  </si>
  <si>
    <t>新余二店陈铖</t>
  </si>
  <si>
    <t>陈铖</t>
  </si>
  <si>
    <t>新余店沈博林</t>
  </si>
  <si>
    <t>沈博林</t>
  </si>
  <si>
    <t>宜春店林杨</t>
  </si>
  <si>
    <t>林杨</t>
  </si>
  <si>
    <t>宜春店黄雅欣</t>
  </si>
  <si>
    <t>黄雅欣</t>
  </si>
  <si>
    <t>宜春店翟婷</t>
  </si>
  <si>
    <t>翟婷</t>
  </si>
  <si>
    <t>总部陈林芳</t>
  </si>
  <si>
    <t>421122200008212120</t>
  </si>
  <si>
    <t>蚌埠吾悦店孙颖</t>
  </si>
  <si>
    <t>孙颖</t>
  </si>
  <si>
    <t>蚌埠吾悦店荣闯</t>
  </si>
  <si>
    <t>蚌埠吾悦店朱文娟</t>
  </si>
  <si>
    <t>朱文娟</t>
  </si>
  <si>
    <t>蚌埠吾悦店邵云龙</t>
  </si>
  <si>
    <t>邵云龙</t>
  </si>
  <si>
    <t>民院店徐启斌</t>
  </si>
  <si>
    <t>徐启斌</t>
  </si>
  <si>
    <t>民院店杨翠玲</t>
  </si>
  <si>
    <t>杨翠玲</t>
  </si>
  <si>
    <t>高新吾悦店鄢少青</t>
  </si>
  <si>
    <t>鄢少青</t>
  </si>
  <si>
    <t>360502200411077116</t>
  </si>
  <si>
    <t>新余店黄林翔</t>
  </si>
  <si>
    <t>黄林翔</t>
  </si>
  <si>
    <t>瑶湖店刘子坤</t>
  </si>
  <si>
    <t>刘子坤</t>
  </si>
  <si>
    <t>高速费</t>
  </si>
  <si>
    <t>中悦-旭辉</t>
  </si>
  <si>
    <t>中悦到旭辉</t>
  </si>
  <si>
    <t>旭辉到中悦</t>
  </si>
  <si>
    <t>旭辉-中悦</t>
  </si>
  <si>
    <t>聚餐</t>
  </si>
  <si>
    <t>中悦到进贤</t>
  </si>
  <si>
    <t>进贤-中悦</t>
  </si>
  <si>
    <t>酒店</t>
  </si>
  <si>
    <t>4.10号</t>
  </si>
  <si>
    <t>酒店-旭辉</t>
  </si>
  <si>
    <t>旭辉-烧烤店</t>
  </si>
  <si>
    <t>蚌埠银泰店王梦蝶</t>
  </si>
  <si>
    <t>王梦蝶</t>
  </si>
  <si>
    <t>蚌埠银泰店顾帅帅</t>
  </si>
  <si>
    <t>顾帅帅</t>
  </si>
  <si>
    <t>340321200507210836</t>
  </si>
  <si>
    <t>蚌埠银泰店马涵</t>
  </si>
  <si>
    <t>马涵</t>
  </si>
  <si>
    <t>蚌埠银泰店黄顺顺</t>
  </si>
  <si>
    <t>黄顺顺</t>
  </si>
  <si>
    <t>340311200308301214</t>
  </si>
  <si>
    <t>蚌埠银泰店黄少聪</t>
  </si>
  <si>
    <t>黄少聪</t>
  </si>
  <si>
    <t>蚌埠银泰店赵亮</t>
  </si>
  <si>
    <t>赵亮</t>
  </si>
  <si>
    <t>没有身份证号</t>
  </si>
  <si>
    <t>蚌埠银泰店谢震威</t>
  </si>
  <si>
    <t>谢震威</t>
  </si>
  <si>
    <t>蚌埠银泰店张磊</t>
  </si>
  <si>
    <t>张磊</t>
  </si>
  <si>
    <t>蚌埠银泰店张建成</t>
  </si>
  <si>
    <t>张建成</t>
  </si>
  <si>
    <t>340323199705206253</t>
  </si>
  <si>
    <t>淮北吾悦店韩召君</t>
  </si>
  <si>
    <t>韩召君</t>
  </si>
  <si>
    <t>342201198506070414</t>
  </si>
  <si>
    <t>淮北吾悦店陈赛</t>
  </si>
  <si>
    <t>陈赛</t>
  </si>
  <si>
    <t>淮南吾悦店刘瑞斌</t>
  </si>
  <si>
    <t>淮南吾悦店许子恒</t>
  </si>
  <si>
    <t>许子恒</t>
  </si>
  <si>
    <t>淮南吾悦店刘少辉</t>
  </si>
  <si>
    <t>刘少辉</t>
  </si>
  <si>
    <t>宿州吾悦店赵丽</t>
  </si>
  <si>
    <t>赵丽</t>
  </si>
  <si>
    <t>宿州吾悦店韩翠兰</t>
  </si>
  <si>
    <t>韩翠兰</t>
  </si>
  <si>
    <t>宿州吾悦店邓浩</t>
  </si>
  <si>
    <t>邓浩</t>
  </si>
  <si>
    <t>华农店简安珍</t>
  </si>
  <si>
    <t>简安珍</t>
  </si>
  <si>
    <t>鑫镒百货</t>
  </si>
  <si>
    <t>荆州分公司</t>
  </si>
  <si>
    <t>荆州店成传友</t>
  </si>
  <si>
    <t>成传友</t>
  </si>
  <si>
    <t>荆州二店余东杰</t>
  </si>
  <si>
    <t>荆州二店林子洋</t>
  </si>
  <si>
    <t>林子洋</t>
  </si>
  <si>
    <t>荆州二店吴昌远</t>
  </si>
  <si>
    <t>云杉</t>
  </si>
  <si>
    <t>荆州二店胡尔玉</t>
  </si>
  <si>
    <t>荆州二店王源鑫</t>
  </si>
  <si>
    <t>王源鑫</t>
  </si>
  <si>
    <t>荆州二店马静怡</t>
  </si>
  <si>
    <t>马静怡</t>
  </si>
  <si>
    <t>荆州二店谭鹏</t>
  </si>
  <si>
    <t>谭鹏</t>
  </si>
  <si>
    <t>民院店龚响</t>
  </si>
  <si>
    <t>龚响</t>
  </si>
  <si>
    <t>民院店黄梓恒</t>
  </si>
  <si>
    <t>黄梓恒</t>
  </si>
  <si>
    <t>民院店丁雯</t>
  </si>
  <si>
    <t>丁雯</t>
  </si>
  <si>
    <t>民院店夏婧</t>
  </si>
  <si>
    <t>夏婧</t>
  </si>
  <si>
    <t>民院店周桂珍</t>
  </si>
  <si>
    <t>周桂珍</t>
  </si>
  <si>
    <t>民院店刘文昌</t>
  </si>
  <si>
    <t>刘文昌</t>
  </si>
  <si>
    <t>杨家湾龚玮</t>
  </si>
  <si>
    <t>龚玮</t>
  </si>
  <si>
    <t>杨家湾李思宇</t>
  </si>
  <si>
    <t>李思宇</t>
  </si>
  <si>
    <t>杨家湾常珈铭</t>
  </si>
  <si>
    <t>杨家湾王平</t>
  </si>
  <si>
    <t>王平</t>
  </si>
  <si>
    <t>钟祥店龚正星</t>
  </si>
  <si>
    <t>龚正星</t>
  </si>
  <si>
    <t>钟祥店吴化钦</t>
  </si>
  <si>
    <t>吴化钦</t>
  </si>
  <si>
    <t>钟祥店叶海松</t>
  </si>
  <si>
    <t>叶海松</t>
  </si>
  <si>
    <t>钟祥店刘双</t>
  </si>
  <si>
    <t>刘双</t>
  </si>
  <si>
    <t>财富中心店袁文君</t>
  </si>
  <si>
    <t>袁文君</t>
  </si>
  <si>
    <t>财富中心店陈小凤</t>
  </si>
  <si>
    <t>陈小凤</t>
  </si>
  <si>
    <t>财富中心店黄媛婷</t>
  </si>
  <si>
    <t>黄媛婷</t>
  </si>
  <si>
    <t>财富中心店唐磊</t>
  </si>
  <si>
    <t>唐磊</t>
  </si>
  <si>
    <t>高新吾悦店谢子钰</t>
  </si>
  <si>
    <t>谢子钰</t>
  </si>
  <si>
    <t>高新吾悦店熊狮武</t>
  </si>
  <si>
    <t>熊狮武</t>
  </si>
  <si>
    <t>高新吾悦店吕俊强</t>
  </si>
  <si>
    <t>吕俊强</t>
  </si>
  <si>
    <t>高新吾悦店宋亚其</t>
  </si>
  <si>
    <t>宋亚其</t>
  </si>
  <si>
    <t>高新吾悦店滕家辉</t>
  </si>
  <si>
    <t>滕家辉</t>
  </si>
  <si>
    <t>高新吾悦店李想</t>
  </si>
  <si>
    <t>李想</t>
  </si>
  <si>
    <t>高新吾悦店林子萱</t>
  </si>
  <si>
    <t>林子萱</t>
  </si>
  <si>
    <t>361124200602196043</t>
  </si>
  <si>
    <t>进贤</t>
  </si>
  <si>
    <t>进贤吾悦店付力豪</t>
  </si>
  <si>
    <t>付力豪</t>
  </si>
  <si>
    <t>进贤吾悦店李涛</t>
  </si>
  <si>
    <t>李涛</t>
  </si>
  <si>
    <t>进贤吾悦店刘文强</t>
  </si>
  <si>
    <t>刘文强</t>
  </si>
  <si>
    <t>新力店杨飞</t>
  </si>
  <si>
    <t>杨飞</t>
  </si>
  <si>
    <t>新力店李翔</t>
  </si>
  <si>
    <t>李翔</t>
  </si>
  <si>
    <t>36012119900824123x</t>
  </si>
  <si>
    <t>新力店肖翠</t>
  </si>
  <si>
    <t>肖翠</t>
  </si>
  <si>
    <t>新力店孔凌峰</t>
  </si>
  <si>
    <t>孔凌锋</t>
  </si>
  <si>
    <t>360981200912262835</t>
  </si>
  <si>
    <t>新力店熊鑫</t>
  </si>
  <si>
    <t>熊鑫</t>
  </si>
  <si>
    <t>新力店斯景成</t>
  </si>
  <si>
    <t>斯景成</t>
  </si>
  <si>
    <t>南昌知行</t>
  </si>
  <si>
    <t>新力店邹盛付</t>
  </si>
  <si>
    <t>邹盛付</t>
  </si>
  <si>
    <t>新力店赖宇航</t>
  </si>
  <si>
    <t>赖宇航</t>
  </si>
  <si>
    <t>新余二店邹雨珎</t>
  </si>
  <si>
    <t>邹雨珎</t>
  </si>
  <si>
    <t>新余二店陈雨璐</t>
  </si>
  <si>
    <t>陈雨璐</t>
  </si>
  <si>
    <t>新余二店彭玲玲</t>
  </si>
  <si>
    <t>彭玲玲</t>
  </si>
  <si>
    <t>新余二店李跞杰</t>
  </si>
  <si>
    <t>李跞杰</t>
  </si>
  <si>
    <t>新余二店胡杨</t>
  </si>
  <si>
    <t>胡杨</t>
  </si>
  <si>
    <t>360502199801130431</t>
  </si>
  <si>
    <t>新余二店周永萍</t>
  </si>
  <si>
    <t>周永萍</t>
  </si>
  <si>
    <t>新余二店刘嘉俊</t>
  </si>
  <si>
    <t>刘嘉俊</t>
  </si>
  <si>
    <t>新余二店李炳开</t>
  </si>
  <si>
    <t>李炳开</t>
  </si>
  <si>
    <t>新余店龚文清</t>
  </si>
  <si>
    <t>龚文清</t>
  </si>
  <si>
    <t>新余店傅子豪</t>
  </si>
  <si>
    <t>傅子豪</t>
  </si>
  <si>
    <t>新余店何静</t>
  </si>
  <si>
    <t>何静</t>
  </si>
  <si>
    <t>新余店胡杨</t>
  </si>
  <si>
    <t>新余店敖强</t>
  </si>
  <si>
    <t>敖强</t>
  </si>
  <si>
    <t>新余店刘晟</t>
  </si>
  <si>
    <t>刘晟</t>
  </si>
  <si>
    <t>新余店祝晨宇</t>
  </si>
  <si>
    <t>祝晨宇</t>
  </si>
  <si>
    <t>新余店张方文静</t>
  </si>
  <si>
    <t>张方文静</t>
  </si>
  <si>
    <t>新余店许文瑞</t>
  </si>
  <si>
    <t>360502200012161337</t>
  </si>
  <si>
    <t>新余</t>
  </si>
  <si>
    <t>新余店黄嘉晟</t>
  </si>
  <si>
    <t>黄嘉晟</t>
  </si>
  <si>
    <t>新余店陶海</t>
  </si>
  <si>
    <t>陶海</t>
  </si>
  <si>
    <t>新余店肖康平</t>
  </si>
  <si>
    <t>肖康平</t>
  </si>
  <si>
    <t>新余店梁泽远</t>
  </si>
  <si>
    <t>梁泽远</t>
  </si>
  <si>
    <t>旭辉店赵雨欣</t>
  </si>
  <si>
    <t>旭辉店</t>
  </si>
  <si>
    <t>赵雨欣</t>
  </si>
  <si>
    <t>360122200011103323</t>
  </si>
  <si>
    <t>旭辉店胡敏娟</t>
  </si>
  <si>
    <t>胡敏娟</t>
  </si>
  <si>
    <t>瑶湖店王海乐</t>
  </si>
  <si>
    <t>王海乐</t>
  </si>
  <si>
    <t>宜春店李欣艳</t>
  </si>
  <si>
    <t>李欣艳</t>
  </si>
  <si>
    <t>宜春店邓玉萍</t>
  </si>
  <si>
    <t>邓玉萍</t>
  </si>
  <si>
    <t>宜春店陈浩清</t>
  </si>
  <si>
    <t>陈浩清</t>
  </si>
  <si>
    <t>441322199606033869</t>
  </si>
  <si>
    <t>宜春店刘玖豪</t>
  </si>
  <si>
    <t>刘玖豪</t>
  </si>
  <si>
    <t>360902200708225417</t>
  </si>
  <si>
    <t>宜春店张云飞</t>
  </si>
  <si>
    <t>张云飞</t>
  </si>
  <si>
    <t>宜春店吴静</t>
  </si>
  <si>
    <t>吴静</t>
  </si>
  <si>
    <t>宜春店杨金峰</t>
  </si>
  <si>
    <t>杨金峰</t>
  </si>
  <si>
    <t>360902200711223412</t>
  </si>
  <si>
    <t>宜春店蓝喻龙</t>
  </si>
  <si>
    <t>蓝喻龙</t>
  </si>
  <si>
    <t>360922200801164132</t>
  </si>
  <si>
    <t>宜春店易新梅</t>
  </si>
  <si>
    <t>易新梅</t>
  </si>
  <si>
    <t>宜春</t>
  </si>
  <si>
    <t>宜春店易天成</t>
  </si>
  <si>
    <t>易天成</t>
  </si>
  <si>
    <t>宜春店李玉剑</t>
  </si>
  <si>
    <t>李玉剑</t>
  </si>
  <si>
    <t>阜阳店方金</t>
  </si>
  <si>
    <t>阜阳店</t>
  </si>
  <si>
    <t>方金</t>
  </si>
  <si>
    <t>阜阳店沈世贤</t>
  </si>
  <si>
    <t>沈世贤</t>
  </si>
  <si>
    <t>阜阳店柯基银</t>
  </si>
  <si>
    <t>柯基银</t>
  </si>
  <si>
    <t>阜阳店陈明涛</t>
  </si>
  <si>
    <t>阜阳店韩文壮</t>
  </si>
  <si>
    <t>韩文壮</t>
  </si>
  <si>
    <t>阜阳店司甜甜</t>
  </si>
  <si>
    <t>司甜甜</t>
  </si>
  <si>
    <t>阜阳店郭明宇</t>
  </si>
  <si>
    <t>郭明宇</t>
  </si>
  <si>
    <t>阜阳店季冰雪</t>
  </si>
  <si>
    <t>季冰雪</t>
  </si>
  <si>
    <t>阜阳店贾梦杰</t>
  </si>
  <si>
    <t>贾梦杰</t>
  </si>
  <si>
    <t>阜阳店李伟彬</t>
  </si>
  <si>
    <t>李伟彬</t>
  </si>
  <si>
    <t>阜阳店易成龙</t>
  </si>
  <si>
    <t>易成龙</t>
  </si>
  <si>
    <t>阜阳店徐欢欢</t>
  </si>
  <si>
    <t>徐欢欢</t>
  </si>
  <si>
    <t>阜阳店贾琳</t>
  </si>
  <si>
    <t>贾琳</t>
  </si>
  <si>
    <t>阜阳店朱钢敏</t>
  </si>
  <si>
    <t>朱钢敏</t>
  </si>
  <si>
    <t>阜阳店张徐昕</t>
  </si>
  <si>
    <t>张徐昕</t>
  </si>
  <si>
    <t>阜阳店许梦元</t>
  </si>
  <si>
    <t>许梦元</t>
  </si>
  <si>
    <t>阜阳店李峥</t>
  </si>
  <si>
    <t>李峥</t>
  </si>
  <si>
    <t>阜阳店刘鸿波</t>
  </si>
  <si>
    <t>刘鸿波</t>
  </si>
  <si>
    <t>阜阳店瞿晟</t>
  </si>
  <si>
    <t>瞿晟</t>
  </si>
  <si>
    <t>阜阳店唐俊杰</t>
  </si>
  <si>
    <t>唐俊杰</t>
  </si>
  <si>
    <t>阜阳店史博</t>
  </si>
  <si>
    <t>史博</t>
  </si>
  <si>
    <t>34120220100920555X</t>
  </si>
  <si>
    <t>阜阳店冉庆阳</t>
  </si>
  <si>
    <t>冉庆阳</t>
  </si>
  <si>
    <t>阜阳店李晶晶</t>
  </si>
  <si>
    <t>李晶晶</t>
  </si>
  <si>
    <t>阜阳店商楠</t>
  </si>
  <si>
    <t>商楠</t>
  </si>
  <si>
    <t>阜阳店成世奇</t>
  </si>
  <si>
    <t>成世奇</t>
  </si>
  <si>
    <t>阜阳店汝凯翔</t>
  </si>
  <si>
    <t>汝凯翔</t>
  </si>
  <si>
    <t>每月2000报税</t>
  </si>
  <si>
    <t>每月7000报税</t>
  </si>
  <si>
    <t>总部赖洋欢</t>
  </si>
  <si>
    <t>赖洋欢</t>
  </si>
  <si>
    <t>总部胡千</t>
  </si>
  <si>
    <t>胡千</t>
  </si>
  <si>
    <t>蚌埠吾悦店朱家安</t>
  </si>
  <si>
    <t>朱家安</t>
  </si>
  <si>
    <t>340621200301190813</t>
  </si>
  <si>
    <t>蚌埠吾悦店王欣悦</t>
  </si>
  <si>
    <t>王欣悦</t>
  </si>
  <si>
    <t>阜阳宝龙店</t>
  </si>
  <si>
    <t>王浩</t>
  </si>
  <si>
    <t>王亳文</t>
  </si>
  <si>
    <t>郝军强</t>
  </si>
  <si>
    <t>李想龙</t>
  </si>
  <si>
    <t>汤文霞</t>
  </si>
  <si>
    <t>郭艳芳</t>
  </si>
  <si>
    <t>杨华</t>
  </si>
  <si>
    <t>淮南吾悦店周茂斌</t>
  </si>
  <si>
    <t>周茂斌</t>
  </si>
  <si>
    <t>宿州吾悦店昌蓓蓓</t>
  </si>
  <si>
    <t>昌蓓蓓</t>
  </si>
  <si>
    <t>宿州吾悦店赵思雨</t>
  </si>
  <si>
    <t>赵思雨</t>
  </si>
  <si>
    <t>宿州吾悦店刘宇皓</t>
  </si>
  <si>
    <t>刘宇皓</t>
  </si>
  <si>
    <t>宿州吾悦店曹宇乐</t>
  </si>
  <si>
    <t>曹宇乐</t>
  </si>
  <si>
    <t>宿州吾悦店韩君翔</t>
  </si>
  <si>
    <t>韩君翔</t>
  </si>
  <si>
    <t>宿州吾悦店董鸿博</t>
  </si>
  <si>
    <t>董鸿博</t>
  </si>
  <si>
    <t>荆州店陈晓云</t>
  </si>
  <si>
    <t>陈晓云</t>
  </si>
  <si>
    <t>荆州店王源鑫</t>
  </si>
  <si>
    <t>荆州二店刘玉雪</t>
  </si>
  <si>
    <t>荆州二店冯盼</t>
  </si>
  <si>
    <t>荆州二店王远雄</t>
  </si>
  <si>
    <t>民院店陈江丽</t>
  </si>
  <si>
    <t>陈江丽</t>
  </si>
  <si>
    <t>360427199806090821</t>
  </si>
  <si>
    <t>杨家湾闵佳宇</t>
  </si>
  <si>
    <t>闵佳宇</t>
  </si>
  <si>
    <t>杨家湾张志瑞</t>
  </si>
  <si>
    <t>张志瑞</t>
  </si>
  <si>
    <t>财富中心店易海林</t>
  </si>
  <si>
    <t>易海林</t>
  </si>
  <si>
    <t>财富中心店胡稳</t>
  </si>
  <si>
    <t>高新吾悦店吴坚乐</t>
  </si>
  <si>
    <t>吴坚乐</t>
  </si>
  <si>
    <t>进贤吾悦店徐阳</t>
  </si>
  <si>
    <t>徐阳</t>
  </si>
  <si>
    <t>进贤吾悦店胡晴梅</t>
  </si>
  <si>
    <t>胡晴梅</t>
  </si>
  <si>
    <t>进贤吾悦店方甜</t>
  </si>
  <si>
    <t>方甜</t>
  </si>
  <si>
    <t>进贤吾悦店焦志杰</t>
  </si>
  <si>
    <t>焦志杰</t>
  </si>
  <si>
    <t>新力店漆金菊</t>
  </si>
  <si>
    <t>漆金菊</t>
  </si>
  <si>
    <t>新力店乔治</t>
  </si>
  <si>
    <t>乔治</t>
  </si>
  <si>
    <t>华云</t>
  </si>
  <si>
    <t>新余二店陶波文</t>
  </si>
  <si>
    <t>陶波文</t>
  </si>
  <si>
    <t>新余店周欣妍</t>
  </si>
  <si>
    <t>周欣妍</t>
  </si>
  <si>
    <t>新余店郭子捷</t>
  </si>
  <si>
    <t>郭子捷</t>
  </si>
  <si>
    <t>旭辉店黄佳</t>
  </si>
  <si>
    <t>黄佳</t>
  </si>
  <si>
    <t>旭辉店曹梦雪</t>
  </si>
  <si>
    <t>曹梦雪</t>
  </si>
  <si>
    <t>旭辉店余亚林</t>
  </si>
  <si>
    <t>余亚林</t>
  </si>
  <si>
    <t>旭辉店王玉婷</t>
  </si>
  <si>
    <t>王玉婷</t>
  </si>
  <si>
    <t>旭辉店吕小双</t>
  </si>
  <si>
    <t>吕小双</t>
  </si>
  <si>
    <t>旭辉店易涵</t>
  </si>
  <si>
    <t>易涵</t>
  </si>
  <si>
    <t>旭辉店曹雪连</t>
  </si>
  <si>
    <t>曹雪连</t>
  </si>
  <si>
    <t>旭辉店李翔</t>
  </si>
  <si>
    <t>旭辉店刘智轩</t>
  </si>
  <si>
    <t>刘智轩</t>
  </si>
  <si>
    <t>旭辉店任思骞</t>
  </si>
  <si>
    <t>任思骞</t>
  </si>
  <si>
    <t>旭辉店任奕轩</t>
  </si>
  <si>
    <t>任奕轩</t>
  </si>
  <si>
    <t>旭辉店何智洋</t>
  </si>
  <si>
    <t>何智洋</t>
  </si>
  <si>
    <t>旭辉店万晨宇</t>
  </si>
  <si>
    <t>万晨宇</t>
  </si>
  <si>
    <t>旭辉店汪苏洋</t>
  </si>
  <si>
    <t>汪苏洋</t>
  </si>
  <si>
    <t>旭辉店孙浴钊</t>
  </si>
  <si>
    <t>孙浴钊</t>
  </si>
  <si>
    <t>旭辉店方甜</t>
  </si>
  <si>
    <t>旭辉店张健康</t>
  </si>
  <si>
    <t>张健康</t>
  </si>
  <si>
    <t>旭辉店万文慧</t>
  </si>
  <si>
    <t>万文慧</t>
  </si>
  <si>
    <t>旭辉店杨龙</t>
  </si>
  <si>
    <t>杨龙</t>
  </si>
  <si>
    <t>旭辉店林家靖</t>
  </si>
  <si>
    <t>林家靖</t>
  </si>
  <si>
    <t>旭辉店蒋天浩</t>
  </si>
  <si>
    <t>蒋天浩</t>
  </si>
  <si>
    <t>360101200209047513</t>
  </si>
  <si>
    <t>旭辉店王殿华</t>
  </si>
  <si>
    <t>王殿华</t>
  </si>
  <si>
    <t>旭辉店王丰</t>
  </si>
  <si>
    <t>王丰</t>
  </si>
  <si>
    <t>旭辉店邹鑫</t>
  </si>
  <si>
    <t>邹鑫</t>
  </si>
  <si>
    <t>瑶湖店付令香</t>
  </si>
  <si>
    <t>付令香</t>
  </si>
  <si>
    <t>瑶湖店闵奇伟</t>
  </si>
  <si>
    <t>闵奇伟</t>
  </si>
  <si>
    <t>瑶湖店周志敏</t>
  </si>
  <si>
    <t>周志敏</t>
  </si>
  <si>
    <t>瑶湖店张家宝</t>
  </si>
  <si>
    <t>张家宝</t>
  </si>
  <si>
    <t>宜春店潘旭瑾</t>
  </si>
  <si>
    <t>潘旭瑾</t>
  </si>
  <si>
    <t>36220120010510041X</t>
  </si>
  <si>
    <t>总部曾曼佳</t>
  </si>
  <si>
    <t>财务助理</t>
  </si>
  <si>
    <t>曾曼佳</t>
  </si>
  <si>
    <t>蚌埠吾悦店张宝宝</t>
  </si>
  <si>
    <t>蚌埠吾悦店郑庆哲</t>
  </si>
  <si>
    <t>郑庆哲</t>
  </si>
  <si>
    <t>340322200801264612</t>
  </si>
  <si>
    <t>蚌埠吾悦店刘浩天</t>
  </si>
  <si>
    <t>刘浩天</t>
  </si>
  <si>
    <t>蚌埠吾悦店孙齐云</t>
  </si>
  <si>
    <t>蚌埠吾悦店李浩然</t>
  </si>
  <si>
    <t>李浩然</t>
  </si>
  <si>
    <t>341521200706097276</t>
  </si>
  <si>
    <t>蚌埠银泰店刘瑞斌</t>
  </si>
  <si>
    <t>蚌埠银泰店郭凯</t>
  </si>
  <si>
    <t>蚌埠银泰店黄广学</t>
  </si>
  <si>
    <t>黄广学</t>
  </si>
  <si>
    <t>蚌埠银泰店钮家宝</t>
  </si>
  <si>
    <t>钮家宝</t>
  </si>
  <si>
    <t>340321199910036238</t>
  </si>
  <si>
    <t>蚌埠银泰店陈子阳</t>
  </si>
  <si>
    <t>陈子阳</t>
  </si>
  <si>
    <t>蚌埠银泰店王高举</t>
  </si>
  <si>
    <t>王高举</t>
  </si>
  <si>
    <t>蚌埠银泰店刘生</t>
  </si>
  <si>
    <t>刘生</t>
  </si>
  <si>
    <t>淮北吾悦店马子豪</t>
  </si>
  <si>
    <t>马子豪</t>
  </si>
  <si>
    <t>淮南吾悦店韩召君</t>
  </si>
  <si>
    <t>淮南吾悦店熊静茹</t>
  </si>
  <si>
    <t>熊静茹</t>
  </si>
  <si>
    <t>淮南吾悦店孟婷</t>
  </si>
  <si>
    <t>孟婷</t>
  </si>
  <si>
    <t>淮南吾悦店徐珺</t>
  </si>
  <si>
    <t>徐珺</t>
  </si>
  <si>
    <t>兼职私教</t>
  </si>
  <si>
    <t>宿州吾悦店邵俊杰</t>
  </si>
  <si>
    <t>邵俊杰</t>
  </si>
  <si>
    <t>宿州吾悦店马莹莹</t>
  </si>
  <si>
    <t>马莹莹</t>
  </si>
  <si>
    <t>宿州吾悦店张文轩</t>
  </si>
  <si>
    <t>张文轩</t>
  </si>
  <si>
    <t>颍上店饶莹莹</t>
  </si>
  <si>
    <t>颍上店</t>
  </si>
  <si>
    <t>饶莹莹</t>
  </si>
  <si>
    <t>34122620030726102X</t>
  </si>
  <si>
    <t>颍上店蓝彩菲</t>
  </si>
  <si>
    <t>蓝彩菲</t>
  </si>
  <si>
    <t>341226200203210447</t>
  </si>
  <si>
    <t>荆州二店熊铭铭</t>
  </si>
  <si>
    <t>熊铭铭</t>
  </si>
  <si>
    <t>民院店潘芷悦</t>
  </si>
  <si>
    <t>潘芷悦</t>
  </si>
  <si>
    <t>民院店朱钦</t>
  </si>
  <si>
    <t>朱钦</t>
  </si>
  <si>
    <t>民院店曾庆爽</t>
  </si>
  <si>
    <t>曾庆爽</t>
  </si>
  <si>
    <t>民院店邱志杰</t>
  </si>
  <si>
    <t>邱志杰</t>
  </si>
  <si>
    <t>民院店李兴阳</t>
  </si>
  <si>
    <t>李兴阳</t>
  </si>
  <si>
    <t>民院店任欣雨</t>
  </si>
  <si>
    <t>任欣雨</t>
  </si>
  <si>
    <t>财富中心店程浩</t>
  </si>
  <si>
    <t>程浩</t>
  </si>
  <si>
    <t>财富中心店杨名扬</t>
  </si>
  <si>
    <t>杨名扬</t>
  </si>
  <si>
    <t>钟祥店周九菊</t>
  </si>
  <si>
    <t>周九菊</t>
  </si>
  <si>
    <t>钟祥店邓榜富</t>
  </si>
  <si>
    <t>邓榜富</t>
  </si>
  <si>
    <t>高新吾悦店陈天皓</t>
  </si>
  <si>
    <t>陈天皓</t>
  </si>
  <si>
    <t>新力店雷卫民</t>
  </si>
  <si>
    <t>雷卫民</t>
  </si>
  <si>
    <t>新力店罗冬成</t>
  </si>
  <si>
    <t>罗冬成</t>
  </si>
  <si>
    <t>新余二店郭佳欣</t>
  </si>
  <si>
    <t>郭佳欣</t>
  </si>
  <si>
    <t>新余二店刘飞飞</t>
  </si>
  <si>
    <t>刘飞飞</t>
  </si>
  <si>
    <t>新余店喻雯慧</t>
  </si>
  <si>
    <t>喻雯慧</t>
  </si>
  <si>
    <t>新余店简毅斌</t>
  </si>
  <si>
    <t>简毅斌</t>
  </si>
  <si>
    <t>新余店何英杰</t>
  </si>
  <si>
    <t>何英杰</t>
  </si>
  <si>
    <t>新余店宋文智</t>
  </si>
  <si>
    <t>宋文智</t>
  </si>
  <si>
    <t>新余店张思琦</t>
  </si>
  <si>
    <t>张思琦</t>
  </si>
  <si>
    <t>新余店刘新宇</t>
  </si>
  <si>
    <t>刘新宇</t>
  </si>
  <si>
    <t>新余店吴华娟</t>
  </si>
  <si>
    <t>吴华娟</t>
  </si>
  <si>
    <t>360825200508310042</t>
  </si>
  <si>
    <t>新余店黄怡康</t>
  </si>
  <si>
    <t>黄怡康</t>
  </si>
  <si>
    <t>新余店简佳和</t>
  </si>
  <si>
    <t>简佳和</t>
  </si>
  <si>
    <t>旭辉店金民</t>
  </si>
  <si>
    <t>旭辉店周小兰</t>
  </si>
  <si>
    <t>周小兰</t>
  </si>
  <si>
    <t>旭辉店吴梓康</t>
  </si>
  <si>
    <t>吴梓康</t>
  </si>
  <si>
    <t>瑶湖店杨琪</t>
  </si>
  <si>
    <t>杨琪</t>
  </si>
  <si>
    <t>瑶湖店张轩</t>
  </si>
  <si>
    <t>张轩</t>
  </si>
  <si>
    <t>瑶湖店钟松松</t>
  </si>
  <si>
    <t>钟松松</t>
  </si>
  <si>
    <t>瑶湖店梅燕平</t>
  </si>
  <si>
    <t>梅燕平</t>
  </si>
  <si>
    <t>瑶湖店林子萱</t>
  </si>
  <si>
    <t>宜春店刘超</t>
  </si>
  <si>
    <t>宜春店李黎媛</t>
  </si>
  <si>
    <t>李黎媛</t>
  </si>
  <si>
    <t>宜春店王佳琪</t>
  </si>
  <si>
    <t>王佳琪</t>
  </si>
  <si>
    <t>宜春店涂嘉欣</t>
  </si>
  <si>
    <t>涂嘉欣</t>
  </si>
  <si>
    <t>宜春店宴美秀</t>
  </si>
  <si>
    <t>宴美秀</t>
  </si>
  <si>
    <t>宜春店彭伟博</t>
  </si>
  <si>
    <t>彭伟博</t>
  </si>
  <si>
    <t>宜春店刘镇涛</t>
  </si>
  <si>
    <t>刘镇涛</t>
  </si>
  <si>
    <t>宜春店黄隆</t>
  </si>
  <si>
    <t>黄隆</t>
  </si>
  <si>
    <t>阜阳宝龙店王敬保</t>
  </si>
  <si>
    <t>阜阳宝龙店沈世贤</t>
  </si>
  <si>
    <t>阜阳宝龙店韩文壮</t>
  </si>
  <si>
    <t>阜阳宝龙店司甜甜</t>
  </si>
  <si>
    <t>阜阳宝龙店郭明宇</t>
  </si>
  <si>
    <t>阜阳宝龙店季冰雪</t>
  </si>
  <si>
    <t>阜阳宝龙店陈明涛</t>
  </si>
  <si>
    <t>阜阳宝龙店贾梦杰</t>
  </si>
  <si>
    <t>阜阳宝龙店李伟彬</t>
  </si>
  <si>
    <t>阜阳宝龙店易成龙</t>
  </si>
  <si>
    <t>阜阳宝龙店刘鸿波</t>
  </si>
  <si>
    <t>阜阳宝龙店瞿晟</t>
  </si>
  <si>
    <t>阜阳宝龙店唐俊杰</t>
  </si>
  <si>
    <t>阜阳宝龙店李晶晶</t>
  </si>
  <si>
    <t>阜阳宝龙店吴昌远</t>
  </si>
  <si>
    <t>阜阳宝龙店郝军强</t>
  </si>
  <si>
    <t>阜阳宝龙店李想龙</t>
  </si>
  <si>
    <t>阜阳宝龙店柯基银</t>
  </si>
  <si>
    <t>阜阳宝龙店成世奇</t>
  </si>
  <si>
    <t>阜阳宝龙店汤文霞</t>
  </si>
  <si>
    <t>阜阳宝龙店徐欢欢</t>
  </si>
  <si>
    <t>阜阳宝龙店黄彪</t>
  </si>
  <si>
    <t>黄彪</t>
  </si>
  <si>
    <t>阜阳宝龙店王永明</t>
  </si>
  <si>
    <t>王永明</t>
  </si>
  <si>
    <t>阜阳宝龙店杨秀兰</t>
  </si>
  <si>
    <t>杨秀兰</t>
  </si>
  <si>
    <t>阜阳宝龙店郭雪倩</t>
  </si>
  <si>
    <t>郭雪倩</t>
  </si>
  <si>
    <t>阜阳宝龙店贾琳</t>
  </si>
  <si>
    <t>阜阳宝龙店高文静</t>
  </si>
  <si>
    <t>高文静</t>
  </si>
  <si>
    <t>341204200211190820</t>
  </si>
  <si>
    <t>总部沈晓男</t>
  </si>
  <si>
    <t>沈晓男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</si>
</sst>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E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NumberFormat="1" applyFill="1" applyBorder="1" applyAlignment="1">
      <alignment horizontal="center" vertical="center"/>
    </xf>
    <xf numFmtId="176" fontId="0" fillId="5" borderId="0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76" fontId="0" fillId="7" borderId="0" xfId="0" applyNumberFormat="1" applyFill="1" applyBorder="1" applyAlignment="1">
      <alignment horizontal="center" vertical="center"/>
    </xf>
    <xf numFmtId="0" fontId="0" fillId="7" borderId="0" xfId="0" applyNumberFormat="1" applyFill="1" applyBorder="1" applyAlignment="1">
      <alignment horizontal="center" vertical="center"/>
    </xf>
    <xf numFmtId="0" fontId="0" fillId="0" borderId="0" xfId="0" applyFill="1" applyAlignment="1" quotePrefix="1">
      <alignment horizontal="center" vertical="center"/>
    </xf>
    <xf numFmtId="0" fontId="0" fillId="0" borderId="0" xfId="0" applyNumberFormat="1" applyFill="1" applyAlignment="1" quotePrefix="1">
      <alignment horizontal="center" vertical="center"/>
    </xf>
    <xf numFmtId="0" fontId="0" fillId="4" borderId="0" xfId="0" applyFill="1" applyAlignment="1" quotePrefix="1">
      <alignment horizontal="center" vertical="center"/>
    </xf>
    <xf numFmtId="0" fontId="0" fillId="2" borderId="0" xfId="0" applyFill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9.xml"/><Relationship Id="rId17" Type="http://schemas.openxmlformats.org/officeDocument/2006/relationships/externalLink" Target="externalLinks/externalLink8.xml"/><Relationship Id="rId16" Type="http://schemas.openxmlformats.org/officeDocument/2006/relationships/externalLink" Target="externalLinks/externalLink7.xml"/><Relationship Id="rId15" Type="http://schemas.openxmlformats.org/officeDocument/2006/relationships/externalLink" Target="externalLinks/externalLink6.xml"/><Relationship Id="rId14" Type="http://schemas.openxmlformats.org/officeDocument/2006/relationships/externalLink" Target="externalLinks/externalLink5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635</xdr:rowOff>
    </xdr:from>
    <xdr:to>
      <xdr:col>6</xdr:col>
      <xdr:colOff>289560</xdr:colOff>
      <xdr:row>13</xdr:row>
      <xdr:rowOff>86995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635"/>
          <a:ext cx="3689985" cy="2315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&#20010;&#31246;&#30003;&#25253;(1)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5.12&#26376;11&#26368;&#26032;&#20462;&#25913;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6.2&#26376;24&#26368;&#26032;&#20462;&#25913;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6.3&#26376;31&#26368;&#26032;&#20462;&#25913;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1038;&#20445;&#32564;&#36153;&#26126;&#32454;-26.3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6.5&#26376;.9&#26368;&#26032;&#20462;&#25913;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2026&#24180;&#24037;&#36164;&#34920;\3&#26376;&#24037;&#36164;&#34920;\&#23433;&#24509;-&#38428;&#38451;&#39044;&#21806;&#20154;&#21592;&#34218;&#36164;-4.21&#2101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wechat_files\wxid_pcalt618s7ug22_abc9\msg\file\2026-05\&#31038;&#20445;&#32564;&#36153;&#26126;&#32454;-26.4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0010;&#31246;\5&#26376;&#25253;&#31246;\&#27494;&#27721;&#30693;&#34892;&#20581;&#36523;&#31649;&#29702;&#32929;&#20221;&#26377;&#38480;&#20844;&#21496;&#33606;&#24030;&#20998;&#20844;&#21496;_&#32508;&#21512;&#25152;&#24471;&#30003;&#25253;_2026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6.6&#26376;.1&#26368;&#26032;&#20462;&#25913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0010;&#31246;\6&#26376;&#25253;&#31246;\&#27494;&#27721;&#26397;&#26198;&#20154;&#21147;&#36164;&#28304;&#26377;&#38480;&#20844;&#21496;_&#32508;&#21512;&#25152;&#24471;&#30003;&#25253;_2026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1\&#30693;&#34892;&#34218;&#36164;\&#38376;&#24215;&#33457;&#21517;&#20876;\&#38376;&#24215;&#33457;&#21517;&#20876;2026.7&#26376;9&#26085;&#26368;&#26032;&#20462;&#2591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模板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Sheet2"/>
      <sheetName val="11月"/>
      <sheetName val="Sheet1"/>
      <sheetName val="12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门店+姓名</v>
          </cell>
          <cell r="B1" t="str">
            <v>门店</v>
          </cell>
          <cell r="C1" t="str">
            <v>岗位</v>
          </cell>
          <cell r="D1" t="str">
            <v>姓名</v>
          </cell>
          <cell r="E1" t="str">
            <v>员工状态</v>
          </cell>
          <cell r="F1" t="str">
            <v>报税工资</v>
          </cell>
          <cell r="G1" t="str">
            <v>个税</v>
          </cell>
          <cell r="H1" t="str">
            <v>分公司</v>
          </cell>
          <cell r="I1" t="str">
            <v>身份证号</v>
          </cell>
          <cell r="J1" t="str">
            <v>联系方式</v>
          </cell>
          <cell r="K1" t="str">
            <v>实际个税</v>
          </cell>
          <cell r="L1" t="str">
            <v>备注</v>
          </cell>
        </row>
        <row r="2">
          <cell r="B2" t="str">
            <v>总部</v>
          </cell>
        </row>
        <row r="2">
          <cell r="D2" t="str">
            <v>刘甜甜</v>
          </cell>
        </row>
        <row r="2">
          <cell r="F2">
            <v>17000</v>
          </cell>
          <cell r="G2">
            <v>360</v>
          </cell>
          <cell r="H2" t="str">
            <v>武汉山道</v>
          </cell>
          <cell r="I2" t="str">
            <v>420684198505276040</v>
          </cell>
        </row>
        <row r="2">
          <cell r="K2">
            <v>360</v>
          </cell>
        </row>
        <row r="3">
          <cell r="D3" t="str">
            <v>杨艳</v>
          </cell>
        </row>
        <row r="3">
          <cell r="F3">
            <v>2000</v>
          </cell>
        </row>
        <row r="3">
          <cell r="H3" t="str">
            <v>武汉山道</v>
          </cell>
          <cell r="I3" t="str">
            <v>420623198201201047</v>
          </cell>
        </row>
        <row r="3">
          <cell r="K3">
            <v>0</v>
          </cell>
        </row>
        <row r="4">
          <cell r="D4" t="str">
            <v>刘建斌</v>
          </cell>
        </row>
        <row r="4">
          <cell r="F4">
            <v>17000</v>
          </cell>
        </row>
        <row r="4">
          <cell r="H4" t="str">
            <v>武汉山道</v>
          </cell>
          <cell r="I4" t="str">
            <v>420684198402276056</v>
          </cell>
        </row>
        <row r="4">
          <cell r="K4">
            <v>0</v>
          </cell>
        </row>
        <row r="5">
          <cell r="A5" t="str">
            <v>蚌埠吾悦店王格</v>
          </cell>
          <cell r="B5" t="str">
            <v>蚌埠吾悦店</v>
          </cell>
          <cell r="C5" t="str">
            <v>前台主管</v>
          </cell>
          <cell r="D5" t="str">
            <v>王格</v>
          </cell>
          <cell r="E5" t="str">
            <v>在职</v>
          </cell>
          <cell r="F5">
            <v>3945</v>
          </cell>
          <cell r="G5">
            <v>0</v>
          </cell>
          <cell r="H5" t="str">
            <v>朝晖人力</v>
          </cell>
          <cell r="I5" t="str">
            <v>340322200502054623</v>
          </cell>
          <cell r="J5">
            <v>15375468652</v>
          </cell>
          <cell r="K5">
            <v>0</v>
          </cell>
        </row>
        <row r="6">
          <cell r="A6" t="str">
            <v>蚌埠吾悦店薛艺</v>
          </cell>
          <cell r="B6" t="str">
            <v>蚌埠吾悦店</v>
          </cell>
          <cell r="C6" t="str">
            <v>前台</v>
          </cell>
          <cell r="D6" t="str">
            <v>薛艺</v>
          </cell>
          <cell r="E6" t="str">
            <v>离职</v>
          </cell>
          <cell r="F6">
            <v>2635</v>
          </cell>
          <cell r="G6">
            <v>0</v>
          </cell>
          <cell r="H6" t="str">
            <v>朝晖人力</v>
          </cell>
          <cell r="I6" t="str">
            <v>340304200306130649</v>
          </cell>
          <cell r="J6">
            <v>15255282978</v>
          </cell>
          <cell r="K6">
            <v>0</v>
          </cell>
        </row>
        <row r="7">
          <cell r="A7" t="str">
            <v>蚌埠吾悦店赵红</v>
          </cell>
          <cell r="B7" t="str">
            <v>蚌埠吾悦店</v>
          </cell>
          <cell r="C7" t="str">
            <v>保洁</v>
          </cell>
          <cell r="D7" t="str">
            <v>赵红</v>
          </cell>
          <cell r="E7" t="str">
            <v>在职</v>
          </cell>
          <cell r="F7">
            <v>2390</v>
          </cell>
          <cell r="G7">
            <v>0</v>
          </cell>
          <cell r="H7" t="str">
            <v>朝晖人力</v>
          </cell>
          <cell r="I7" t="str">
            <v>340302197012310428</v>
          </cell>
          <cell r="J7">
            <v>16655298121</v>
          </cell>
          <cell r="K7">
            <v>0</v>
          </cell>
        </row>
        <row r="8">
          <cell r="A8" t="str">
            <v>蚌埠吾悦店陆春亮</v>
          </cell>
          <cell r="B8" t="str">
            <v>蚌埠吾悦店</v>
          </cell>
          <cell r="C8" t="str">
            <v>保洁</v>
          </cell>
          <cell r="D8" t="str">
            <v>陆春亮</v>
          </cell>
          <cell r="E8" t="str">
            <v>在职</v>
          </cell>
          <cell r="F8">
            <v>2390</v>
          </cell>
          <cell r="G8">
            <v>0</v>
          </cell>
          <cell r="H8" t="str">
            <v>朝晖人力</v>
          </cell>
          <cell r="I8" t="str">
            <v>340302196303260411</v>
          </cell>
          <cell r="J8">
            <v>13093664952</v>
          </cell>
          <cell r="K8">
            <v>0</v>
          </cell>
        </row>
        <row r="9">
          <cell r="A9" t="str">
            <v>蚌埠吾悦店万小建</v>
          </cell>
          <cell r="B9" t="str">
            <v>蚌埠吾悦店</v>
          </cell>
          <cell r="C9" t="str">
            <v>会籍经理</v>
          </cell>
          <cell r="D9" t="str">
            <v>万小建</v>
          </cell>
          <cell r="E9" t="str">
            <v>在职</v>
          </cell>
          <cell r="F9">
            <v>6982.197</v>
          </cell>
          <cell r="G9">
            <v>0</v>
          </cell>
          <cell r="H9" t="str">
            <v>朝晖人力</v>
          </cell>
          <cell r="I9" t="str">
            <v>340321198606010899</v>
          </cell>
          <cell r="J9" t="str">
            <v>1396528/6269</v>
          </cell>
          <cell r="K9">
            <v>0</v>
          </cell>
        </row>
        <row r="10">
          <cell r="A10" t="str">
            <v>蚌埠吾悦店邵家文</v>
          </cell>
          <cell r="B10" t="str">
            <v>蚌埠吾悦店</v>
          </cell>
          <cell r="C10" t="str">
            <v>会籍</v>
          </cell>
          <cell r="D10" t="str">
            <v>邵家文</v>
          </cell>
          <cell r="E10" t="str">
            <v>在职</v>
          </cell>
          <cell r="F10">
            <v>2941.96</v>
          </cell>
          <cell r="G10">
            <v>0</v>
          </cell>
          <cell r="H10" t="str">
            <v>朝晖人力</v>
          </cell>
          <cell r="I10" t="str">
            <v>340321200412065031</v>
          </cell>
          <cell r="J10">
            <v>17201600134</v>
          </cell>
          <cell r="K10">
            <v>0</v>
          </cell>
        </row>
        <row r="11">
          <cell r="A11" t="str">
            <v>蚌埠吾悦店赵惠春</v>
          </cell>
          <cell r="B11" t="str">
            <v>蚌埠吾悦店</v>
          </cell>
          <cell r="C11" t="str">
            <v>会籍</v>
          </cell>
          <cell r="D11" t="str">
            <v>赵惠春</v>
          </cell>
          <cell r="E11" t="str">
            <v>在职</v>
          </cell>
          <cell r="F11">
            <v>3684.56</v>
          </cell>
          <cell r="G11">
            <v>0</v>
          </cell>
          <cell r="H11" t="str">
            <v>朝晖人力</v>
          </cell>
          <cell r="I11" t="str">
            <v>370406200602046621</v>
          </cell>
          <cell r="J11">
            <v>19055243298</v>
          </cell>
          <cell r="K11">
            <v>0</v>
          </cell>
        </row>
        <row r="12">
          <cell r="A12" t="str">
            <v>蚌埠吾悦店曹泽</v>
          </cell>
          <cell r="B12" t="str">
            <v>蚌埠吾悦店</v>
          </cell>
          <cell r="C12" t="str">
            <v>会籍</v>
          </cell>
          <cell r="D12" t="str">
            <v>曹泽</v>
          </cell>
          <cell r="E12" t="str">
            <v>离职</v>
          </cell>
          <cell r="F12">
            <v>1647.28608695652</v>
          </cell>
          <cell r="G12">
            <v>0</v>
          </cell>
          <cell r="H12" t="str">
            <v>朝晖人力</v>
          </cell>
          <cell r="I12" t="str">
            <v>340323200404246919</v>
          </cell>
          <cell r="J12">
            <v>19556139314</v>
          </cell>
          <cell r="K12">
            <v>0</v>
          </cell>
        </row>
        <row r="13">
          <cell r="A13" t="str">
            <v>蚌埠吾悦店刘备</v>
          </cell>
          <cell r="B13" t="str">
            <v>蚌埠吾悦店</v>
          </cell>
          <cell r="C13" t="str">
            <v>私教经理</v>
          </cell>
          <cell r="D13" t="str">
            <v>刘备</v>
          </cell>
          <cell r="E13" t="str">
            <v>离职</v>
          </cell>
          <cell r="F13">
            <v>731.595</v>
          </cell>
          <cell r="G13">
            <v>0</v>
          </cell>
          <cell r="H13" t="str">
            <v>不报</v>
          </cell>
          <cell r="I13" t="str">
            <v>340321199403172454</v>
          </cell>
          <cell r="J13">
            <v>15555536558</v>
          </cell>
        </row>
        <row r="14">
          <cell r="A14" t="str">
            <v>蚌埠吾悦店韦云</v>
          </cell>
          <cell r="B14" t="str">
            <v>蚌埠吾悦店</v>
          </cell>
          <cell r="C14" t="str">
            <v>私教</v>
          </cell>
          <cell r="D14" t="str">
            <v>韦云</v>
          </cell>
          <cell r="E14" t="str">
            <v>在职</v>
          </cell>
          <cell r="F14">
            <v>2184.06627272727</v>
          </cell>
          <cell r="G14">
            <v>0</v>
          </cell>
          <cell r="H14" t="str">
            <v>朝晖人力</v>
          </cell>
          <cell r="I14" t="str">
            <v>340321200008202145</v>
          </cell>
          <cell r="J14">
            <v>15755244417</v>
          </cell>
          <cell r="K14">
            <v>0</v>
          </cell>
        </row>
        <row r="15">
          <cell r="A15" t="str">
            <v>蚌埠吾悦店孙齐云</v>
          </cell>
          <cell r="B15" t="str">
            <v>蚌埠吾悦店</v>
          </cell>
          <cell r="C15" t="str">
            <v>私教</v>
          </cell>
          <cell r="D15" t="str">
            <v>孙齐云</v>
          </cell>
          <cell r="E15" t="str">
            <v>在职</v>
          </cell>
          <cell r="F15">
            <v>10531.3793478261</v>
          </cell>
          <cell r="G15">
            <v>165.94</v>
          </cell>
          <cell r="H15" t="str">
            <v>朝晖人力</v>
          </cell>
          <cell r="I15" t="str">
            <v>342626199407204919</v>
          </cell>
          <cell r="J15">
            <v>13851536096</v>
          </cell>
          <cell r="K15">
            <v>165.94</v>
          </cell>
        </row>
        <row r="16">
          <cell r="A16" t="str">
            <v>蚌埠吾悦店栾金良</v>
          </cell>
          <cell r="B16" t="str">
            <v>蚌埠吾悦店</v>
          </cell>
          <cell r="C16" t="str">
            <v>私教经理</v>
          </cell>
          <cell r="D16" t="str">
            <v>栾金良</v>
          </cell>
          <cell r="E16" t="str">
            <v>在职</v>
          </cell>
          <cell r="F16">
            <v>8114.89926435407</v>
          </cell>
          <cell r="G16">
            <v>75.46</v>
          </cell>
          <cell r="H16" t="str">
            <v>朝晖人力</v>
          </cell>
          <cell r="I16" t="str">
            <v>321302198506180055</v>
          </cell>
          <cell r="J16">
            <v>13815786616</v>
          </cell>
          <cell r="K16">
            <v>75.46</v>
          </cell>
        </row>
        <row r="17">
          <cell r="A17" t="str">
            <v>蚌埠吾悦店林康</v>
          </cell>
          <cell r="B17" t="str">
            <v>蚌埠吾悦店</v>
          </cell>
          <cell r="C17" t="str">
            <v>泳教主管</v>
          </cell>
          <cell r="D17" t="str">
            <v>林康</v>
          </cell>
          <cell r="E17" t="str">
            <v>在职</v>
          </cell>
          <cell r="F17">
            <v>3672.7</v>
          </cell>
          <cell r="G17">
            <v>0</v>
          </cell>
          <cell r="H17" t="str">
            <v>朝晖人力</v>
          </cell>
          <cell r="I17" t="str">
            <v>340321200212060850</v>
          </cell>
          <cell r="J17">
            <v>15056356955</v>
          </cell>
          <cell r="K17">
            <v>0</v>
          </cell>
        </row>
        <row r="18">
          <cell r="A18" t="str">
            <v>蚌埠吾悦店张恩泽</v>
          </cell>
          <cell r="B18" t="str">
            <v>蚌埠吾悦店</v>
          </cell>
          <cell r="C18" t="str">
            <v>泳教</v>
          </cell>
          <cell r="D18" t="str">
            <v>张恩泽</v>
          </cell>
          <cell r="E18" t="str">
            <v>离职</v>
          </cell>
          <cell r="F18">
            <v>200</v>
          </cell>
          <cell r="G18">
            <v>0</v>
          </cell>
          <cell r="H18" t="str">
            <v>朝晖人力</v>
          </cell>
          <cell r="I18" t="str">
            <v>340321200312201518</v>
          </cell>
          <cell r="J18">
            <v>17795089684</v>
          </cell>
          <cell r="K18">
            <v>0</v>
          </cell>
        </row>
        <row r="19">
          <cell r="A19" t="str">
            <v>蚌埠吾悦店曹芷莹</v>
          </cell>
          <cell r="B19" t="str">
            <v>蚌埠吾悦店</v>
          </cell>
          <cell r="C19" t="str">
            <v>安全员</v>
          </cell>
          <cell r="D19" t="str">
            <v>曹芷莹</v>
          </cell>
          <cell r="E19" t="str">
            <v>离职</v>
          </cell>
          <cell r="F19">
            <v>1956.52173913043</v>
          </cell>
          <cell r="G19">
            <v>0</v>
          </cell>
          <cell r="H19" t="str">
            <v>朝晖人力</v>
          </cell>
          <cell r="I19" t="str">
            <v>340323200802166965</v>
          </cell>
          <cell r="J19">
            <v>15155224390</v>
          </cell>
          <cell r="K19">
            <v>0</v>
          </cell>
        </row>
        <row r="20">
          <cell r="A20" t="str">
            <v>蚌埠吾悦店乔威</v>
          </cell>
          <cell r="B20" t="str">
            <v>蚌埠吾悦店</v>
          </cell>
          <cell r="C20" t="str">
            <v>泳教</v>
          </cell>
          <cell r="D20" t="str">
            <v>乔威</v>
          </cell>
          <cell r="E20" t="str">
            <v>兼职</v>
          </cell>
          <cell r="F20">
            <v>375</v>
          </cell>
          <cell r="G20">
            <v>0</v>
          </cell>
          <cell r="H20" t="str">
            <v>朝晖人力</v>
          </cell>
          <cell r="I20" t="str">
            <v>340311200001110819</v>
          </cell>
          <cell r="J20">
            <v>17718222789</v>
          </cell>
          <cell r="K20">
            <v>0</v>
          </cell>
        </row>
        <row r="21">
          <cell r="A21" t="str">
            <v>蚌埠吾悦店丁武帅</v>
          </cell>
          <cell r="B21" t="str">
            <v>蚌埠吾悦店</v>
          </cell>
          <cell r="C21" t="str">
            <v>泳教</v>
          </cell>
          <cell r="D21" t="str">
            <v>丁武帅</v>
          </cell>
          <cell r="E21" t="str">
            <v>兼职</v>
          </cell>
          <cell r="F21">
            <v>2535.46</v>
          </cell>
          <cell r="G21">
            <v>0</v>
          </cell>
          <cell r="H21" t="str">
            <v>朝晖人力</v>
          </cell>
          <cell r="I21" t="str">
            <v>340321200211081852</v>
          </cell>
          <cell r="J21">
            <v>18055277868</v>
          </cell>
          <cell r="K21">
            <v>0</v>
          </cell>
        </row>
        <row r="22">
          <cell r="A22" t="str">
            <v>淮北吾悦店欧林雨</v>
          </cell>
          <cell r="B22" t="str">
            <v>淮北吾悦店</v>
          </cell>
          <cell r="C22" t="str">
            <v>前台主管</v>
          </cell>
          <cell r="D22" t="str">
            <v>欧林雨</v>
          </cell>
          <cell r="E22" t="str">
            <v>在职</v>
          </cell>
          <cell r="F22">
            <v>5319.8049</v>
          </cell>
          <cell r="G22">
            <v>0</v>
          </cell>
          <cell r="H22" t="str">
            <v>朝晖人力</v>
          </cell>
          <cell r="I22" t="str">
            <v>342222200201195824</v>
          </cell>
          <cell r="J22">
            <v>19856101932</v>
          </cell>
          <cell r="K22">
            <v>0</v>
          </cell>
        </row>
        <row r="23">
          <cell r="A23" t="str">
            <v>淮北吾悦店王紫妍</v>
          </cell>
          <cell r="B23" t="str">
            <v>淮北吾悦店</v>
          </cell>
          <cell r="C23" t="str">
            <v>前台</v>
          </cell>
          <cell r="D23" t="str">
            <v>王紫妍</v>
          </cell>
          <cell r="E23" t="str">
            <v>在职</v>
          </cell>
          <cell r="F23">
            <v>3057.5789</v>
          </cell>
          <cell r="G23">
            <v>0</v>
          </cell>
          <cell r="H23" t="str">
            <v>朝晖人力</v>
          </cell>
          <cell r="I23" t="str">
            <v>340602200312120424</v>
          </cell>
          <cell r="J23">
            <v>17756143344</v>
          </cell>
          <cell r="K23">
            <v>0</v>
          </cell>
        </row>
        <row r="24">
          <cell r="A24" t="str">
            <v>淮北吾悦店高泉</v>
          </cell>
          <cell r="B24" t="str">
            <v>淮北吾悦店</v>
          </cell>
          <cell r="C24" t="str">
            <v>保洁</v>
          </cell>
          <cell r="D24" t="str">
            <v>高泉</v>
          </cell>
          <cell r="E24" t="str">
            <v>在职</v>
          </cell>
          <cell r="F24">
            <v>2385</v>
          </cell>
          <cell r="G24">
            <v>0</v>
          </cell>
          <cell r="H24" t="str">
            <v>朝晖人力</v>
          </cell>
          <cell r="I24" t="str">
            <v>342123196308128893</v>
          </cell>
          <cell r="J24">
            <v>15156191196</v>
          </cell>
          <cell r="K24">
            <v>0</v>
          </cell>
        </row>
        <row r="25">
          <cell r="A25" t="str">
            <v>淮北吾悦店李迪辉</v>
          </cell>
          <cell r="B25" t="str">
            <v>淮北吾悦店</v>
          </cell>
          <cell r="C25" t="str">
            <v>私教</v>
          </cell>
          <cell r="D25" t="str">
            <v>李迪辉</v>
          </cell>
          <cell r="E25" t="str">
            <v>离职</v>
          </cell>
          <cell r="F25">
            <v>375.651</v>
          </cell>
          <cell r="G25">
            <v>0</v>
          </cell>
          <cell r="H25" t="str">
            <v>朝晖人力</v>
          </cell>
          <cell r="I25" t="str">
            <v>341224199409158711</v>
          </cell>
          <cell r="J25">
            <v>19721341173</v>
          </cell>
          <cell r="K25">
            <v>0</v>
          </cell>
        </row>
        <row r="26">
          <cell r="A26" t="str">
            <v>淮北吾悦店王志鹏</v>
          </cell>
          <cell r="B26" t="str">
            <v>淮北吾悦店</v>
          </cell>
          <cell r="C26" t="str">
            <v>私教</v>
          </cell>
          <cell r="D26" t="str">
            <v>王志鹏</v>
          </cell>
          <cell r="E26" t="str">
            <v>在职</v>
          </cell>
          <cell r="F26">
            <v>2341.73385</v>
          </cell>
          <cell r="G26">
            <v>0</v>
          </cell>
          <cell r="H26" t="str">
            <v>朝晖人力</v>
          </cell>
          <cell r="I26" t="str">
            <v>340123200211201676</v>
          </cell>
          <cell r="J26">
            <v>18955104181</v>
          </cell>
          <cell r="K26">
            <v>0</v>
          </cell>
        </row>
        <row r="27">
          <cell r="A27" t="str">
            <v>淮北吾悦店俞凯乐</v>
          </cell>
          <cell r="B27" t="str">
            <v>淮北吾悦店</v>
          </cell>
          <cell r="C27" t="str">
            <v>泳教主管</v>
          </cell>
          <cell r="D27" t="str">
            <v>俞凯乐</v>
          </cell>
          <cell r="E27" t="str">
            <v>在职</v>
          </cell>
          <cell r="F27">
            <v>6439.9196</v>
          </cell>
          <cell r="G27">
            <v>14.25</v>
          </cell>
          <cell r="H27" t="str">
            <v>朝晖人力</v>
          </cell>
          <cell r="I27" t="str">
            <v>340603199611244217</v>
          </cell>
          <cell r="J27">
            <v>18726914619</v>
          </cell>
          <cell r="K27">
            <v>14.25</v>
          </cell>
        </row>
        <row r="28">
          <cell r="A28" t="str">
            <v>淮南吾悦店周涛</v>
          </cell>
          <cell r="B28" t="str">
            <v>淮南吾悦店</v>
          </cell>
          <cell r="C28" t="str">
            <v>店长</v>
          </cell>
          <cell r="D28" t="str">
            <v>周涛</v>
          </cell>
          <cell r="E28" t="str">
            <v>在职</v>
          </cell>
          <cell r="F28">
            <v>13823.588</v>
          </cell>
          <cell r="G28">
            <v>264.71</v>
          </cell>
          <cell r="H28" t="str">
            <v>武汉山道</v>
          </cell>
          <cell r="I28" t="str">
            <v>421125198511060012</v>
          </cell>
          <cell r="J28">
            <v>15927100269</v>
          </cell>
          <cell r="K28">
            <v>264.71</v>
          </cell>
        </row>
        <row r="29">
          <cell r="A29" t="str">
            <v>淮南吾悦店刘徐晴</v>
          </cell>
          <cell r="B29" t="str">
            <v>淮南吾悦店</v>
          </cell>
          <cell r="C29" t="str">
            <v>前台主管</v>
          </cell>
          <cell r="D29" t="str">
            <v>刘徐晴</v>
          </cell>
          <cell r="E29" t="str">
            <v>在职</v>
          </cell>
          <cell r="F29">
            <v>4000</v>
          </cell>
          <cell r="G29">
            <v>0</v>
          </cell>
          <cell r="H29" t="str">
            <v>朝晖人力</v>
          </cell>
          <cell r="I29" t="str">
            <v>340406199205233043</v>
          </cell>
          <cell r="J29">
            <v>17730160242</v>
          </cell>
          <cell r="K29">
            <v>0</v>
          </cell>
        </row>
        <row r="30">
          <cell r="A30" t="str">
            <v>淮南吾悦店张晓冬</v>
          </cell>
          <cell r="B30" t="str">
            <v>淮南吾悦店</v>
          </cell>
          <cell r="C30" t="str">
            <v>前台</v>
          </cell>
          <cell r="D30" t="str">
            <v>张晓冬</v>
          </cell>
          <cell r="E30" t="str">
            <v>在职</v>
          </cell>
          <cell r="F30">
            <v>2990</v>
          </cell>
          <cell r="G30">
            <v>0</v>
          </cell>
          <cell r="H30" t="str">
            <v>朝晖人力</v>
          </cell>
          <cell r="I30" t="str">
            <v>42282519991003064X</v>
          </cell>
          <cell r="J30">
            <v>15623356005</v>
          </cell>
          <cell r="K30">
            <v>0</v>
          </cell>
        </row>
        <row r="31">
          <cell r="A31" t="str">
            <v>淮南吾悦店林丽</v>
          </cell>
          <cell r="B31" t="str">
            <v>淮南吾悦店</v>
          </cell>
          <cell r="C31" t="str">
            <v>保洁</v>
          </cell>
          <cell r="D31" t="str">
            <v>林丽</v>
          </cell>
          <cell r="E31" t="str">
            <v>在职</v>
          </cell>
          <cell r="F31">
            <v>2385</v>
          </cell>
          <cell r="G31">
            <v>0</v>
          </cell>
          <cell r="H31" t="str">
            <v>朝晖人力</v>
          </cell>
          <cell r="I31" t="str">
            <v>340406197002032242</v>
          </cell>
          <cell r="J31">
            <v>19855485653</v>
          </cell>
          <cell r="K31">
            <v>0</v>
          </cell>
        </row>
        <row r="32">
          <cell r="A32" t="str">
            <v>淮南吾悦店许邦元</v>
          </cell>
          <cell r="B32" t="str">
            <v>淮南吾悦店</v>
          </cell>
          <cell r="C32" t="str">
            <v>保洁</v>
          </cell>
          <cell r="D32" t="str">
            <v>许邦元</v>
          </cell>
          <cell r="E32" t="str">
            <v>在职</v>
          </cell>
          <cell r="F32">
            <v>2385</v>
          </cell>
          <cell r="G32">
            <v>0</v>
          </cell>
          <cell r="H32" t="str">
            <v>朝晖人力</v>
          </cell>
          <cell r="I32" t="str">
            <v>340402196002250012</v>
          </cell>
          <cell r="J32">
            <v>15755400059</v>
          </cell>
          <cell r="K32">
            <v>0</v>
          </cell>
        </row>
        <row r="33">
          <cell r="A33" t="str">
            <v>淮南吾悦店焦家喻</v>
          </cell>
          <cell r="B33" t="str">
            <v>淮南吾悦店</v>
          </cell>
          <cell r="C33" t="str">
            <v>会籍经理</v>
          </cell>
          <cell r="D33" t="str">
            <v>焦家喻</v>
          </cell>
          <cell r="E33" t="str">
            <v>在职</v>
          </cell>
          <cell r="F33">
            <v>7586.62</v>
          </cell>
          <cell r="G33">
            <v>258.67</v>
          </cell>
          <cell r="H33" t="str">
            <v>朝晖人力</v>
          </cell>
          <cell r="I33" t="str">
            <v>422326198512295217</v>
          </cell>
          <cell r="J33">
            <v>13997538150</v>
          </cell>
          <cell r="K33">
            <v>258.66</v>
          </cell>
        </row>
        <row r="34">
          <cell r="A34" t="str">
            <v>淮南吾悦店马晨晨</v>
          </cell>
          <cell r="B34" t="str">
            <v>淮南吾悦店</v>
          </cell>
          <cell r="C34" t="str">
            <v>会籍</v>
          </cell>
          <cell r="D34" t="str">
            <v>马晨晨</v>
          </cell>
          <cell r="E34" t="str">
            <v>在职</v>
          </cell>
          <cell r="F34">
            <v>3629.55</v>
          </cell>
          <cell r="G34">
            <v>0</v>
          </cell>
          <cell r="H34" t="str">
            <v>朝晖人力</v>
          </cell>
          <cell r="I34" t="str">
            <v>340405199309040047</v>
          </cell>
          <cell r="J34">
            <v>16605542692</v>
          </cell>
          <cell r="K34">
            <v>0</v>
          </cell>
        </row>
        <row r="35">
          <cell r="A35" t="str">
            <v>淮南吾悦店张鑫杰</v>
          </cell>
          <cell r="B35" t="str">
            <v>淮南吾悦店</v>
          </cell>
          <cell r="C35" t="str">
            <v>会籍</v>
          </cell>
          <cell r="D35" t="str">
            <v>张鑫杰</v>
          </cell>
          <cell r="E35" t="str">
            <v>在职</v>
          </cell>
          <cell r="F35">
            <v>4123.65</v>
          </cell>
          <cell r="G35">
            <v>0</v>
          </cell>
          <cell r="H35" t="str">
            <v>朝晖人力</v>
          </cell>
          <cell r="I35" t="str">
            <v>410221200502176512</v>
          </cell>
          <cell r="J35">
            <v>18836866156</v>
          </cell>
          <cell r="K35">
            <v>0</v>
          </cell>
        </row>
        <row r="36">
          <cell r="A36" t="str">
            <v>淮南吾悦店丁志信</v>
          </cell>
          <cell r="B36" t="str">
            <v>淮南吾悦店</v>
          </cell>
          <cell r="C36" t="str">
            <v>会籍</v>
          </cell>
          <cell r="D36" t="str">
            <v>丁志信</v>
          </cell>
          <cell r="E36" t="str">
            <v>在职</v>
          </cell>
          <cell r="F36">
            <v>434.778260869565</v>
          </cell>
          <cell r="G36">
            <v>0</v>
          </cell>
          <cell r="H36" t="str">
            <v>朝晖人力</v>
          </cell>
          <cell r="I36" t="str">
            <v>340421200509234634</v>
          </cell>
          <cell r="J36" t="str">
            <v>19194305532</v>
          </cell>
          <cell r="K36">
            <v>0</v>
          </cell>
        </row>
        <row r="37">
          <cell r="A37" t="str">
            <v>淮南吾悦店李振杰</v>
          </cell>
          <cell r="B37" t="str">
            <v>淮南吾悦店</v>
          </cell>
          <cell r="C37" t="str">
            <v>私教</v>
          </cell>
          <cell r="D37" t="str">
            <v>李振杰</v>
          </cell>
          <cell r="E37" t="str">
            <v>在职</v>
          </cell>
          <cell r="F37">
            <v>2256.15974025974</v>
          </cell>
          <cell r="G37">
            <v>0</v>
          </cell>
          <cell r="H37" t="str">
            <v>朝晖人力</v>
          </cell>
          <cell r="I37" t="str">
            <v>350724200110082015</v>
          </cell>
          <cell r="J37">
            <v>13889342357</v>
          </cell>
          <cell r="K37">
            <v>0</v>
          </cell>
        </row>
        <row r="38">
          <cell r="A38" t="str">
            <v>淮南吾悦店郑祥泰</v>
          </cell>
          <cell r="B38" t="str">
            <v>淮南吾悦店</v>
          </cell>
          <cell r="C38" t="str">
            <v>私教</v>
          </cell>
          <cell r="D38" t="str">
            <v>郑祥泰</v>
          </cell>
          <cell r="E38" t="str">
            <v>在职</v>
          </cell>
          <cell r="F38">
            <v>2793.59999999999</v>
          </cell>
          <cell r="G38">
            <v>0</v>
          </cell>
          <cell r="H38" t="str">
            <v>朝晖人力</v>
          </cell>
          <cell r="I38" t="str">
            <v>341621200110014017</v>
          </cell>
          <cell r="J38">
            <v>17555810180</v>
          </cell>
          <cell r="K38">
            <v>0</v>
          </cell>
        </row>
        <row r="39">
          <cell r="A39" t="str">
            <v>淮南吾悦店黄松</v>
          </cell>
          <cell r="B39" t="str">
            <v>淮南吾悦店</v>
          </cell>
          <cell r="C39" t="str">
            <v>私教</v>
          </cell>
          <cell r="D39" t="str">
            <v>黄松</v>
          </cell>
          <cell r="E39" t="str">
            <v>在职</v>
          </cell>
          <cell r="F39">
            <v>3282.46</v>
          </cell>
          <cell r="G39">
            <v>0</v>
          </cell>
          <cell r="H39" t="str">
            <v>朝晖人力</v>
          </cell>
          <cell r="I39" t="str">
            <v>42011619901011047X</v>
          </cell>
          <cell r="J39">
            <v>15827409885</v>
          </cell>
          <cell r="K39">
            <v>0</v>
          </cell>
        </row>
        <row r="40">
          <cell r="A40" t="str">
            <v>淮南吾悦店张楠</v>
          </cell>
          <cell r="B40" t="str">
            <v>淮南吾悦店</v>
          </cell>
          <cell r="C40" t="str">
            <v>泳教主管</v>
          </cell>
          <cell r="D40" t="str">
            <v>张楠</v>
          </cell>
          <cell r="E40" t="str">
            <v>在职</v>
          </cell>
          <cell r="F40">
            <v>7203.87</v>
          </cell>
          <cell r="G40">
            <v>0</v>
          </cell>
          <cell r="H40" t="str">
            <v>朝晖人力</v>
          </cell>
          <cell r="I40" t="str">
            <v>341126200010156936</v>
          </cell>
          <cell r="J40">
            <v>17727600461</v>
          </cell>
          <cell r="K40">
            <v>0</v>
          </cell>
        </row>
        <row r="41">
          <cell r="A41" t="str">
            <v>淮南吾悦店姚新宇</v>
          </cell>
          <cell r="B41" t="str">
            <v>淮南吾悦店</v>
          </cell>
          <cell r="C41" t="str">
            <v>兼职泳教</v>
          </cell>
          <cell r="D41" t="str">
            <v>姚新宇</v>
          </cell>
          <cell r="E41" t="str">
            <v>兼职</v>
          </cell>
          <cell r="F41">
            <v>1593</v>
          </cell>
          <cell r="G41">
            <v>0</v>
          </cell>
          <cell r="H41" t="str">
            <v>朝晖人力</v>
          </cell>
          <cell r="I41" t="str">
            <v>340405200104280018</v>
          </cell>
          <cell r="J41">
            <v>17855437839</v>
          </cell>
          <cell r="K41">
            <v>0</v>
          </cell>
        </row>
        <row r="42">
          <cell r="A42" t="str">
            <v>淮南吾悦店王永瑞</v>
          </cell>
          <cell r="B42" t="str">
            <v>淮南吾悦店</v>
          </cell>
          <cell r="C42" t="str">
            <v>泳教</v>
          </cell>
          <cell r="D42" t="str">
            <v>王永瑞</v>
          </cell>
          <cell r="E42" t="str">
            <v>在职</v>
          </cell>
          <cell r="F42">
            <v>3650.72</v>
          </cell>
          <cell r="G42">
            <v>0</v>
          </cell>
          <cell r="H42" t="str">
            <v>朝晖人力</v>
          </cell>
          <cell r="I42" t="str">
            <v>340406200310081438</v>
          </cell>
          <cell r="J42">
            <v>18155490194</v>
          </cell>
          <cell r="K42">
            <v>0</v>
          </cell>
        </row>
        <row r="43">
          <cell r="A43" t="str">
            <v>淮南吾悦店金全涛</v>
          </cell>
          <cell r="B43" t="str">
            <v>淮南吾悦店</v>
          </cell>
          <cell r="C43" t="str">
            <v>泳教</v>
          </cell>
          <cell r="D43" t="str">
            <v>金全涛</v>
          </cell>
          <cell r="E43" t="str">
            <v>在职</v>
          </cell>
          <cell r="F43">
            <v>5784.20333333333</v>
          </cell>
          <cell r="G43">
            <v>0.419999999999959</v>
          </cell>
          <cell r="H43" t="str">
            <v>朝晖人力</v>
          </cell>
          <cell r="I43" t="str">
            <v>340421200012200439</v>
          </cell>
          <cell r="J43">
            <v>13013051159</v>
          </cell>
          <cell r="K43">
            <v>0.42</v>
          </cell>
        </row>
        <row r="44">
          <cell r="A44" t="str">
            <v>淮南吾悦店陈一鸣</v>
          </cell>
          <cell r="B44" t="str">
            <v>淮南吾悦店</v>
          </cell>
          <cell r="C44" t="str">
            <v>兼职泳教</v>
          </cell>
          <cell r="D44" t="str">
            <v>陈一鸣</v>
          </cell>
          <cell r="E44" t="str">
            <v>在职</v>
          </cell>
          <cell r="F44">
            <v>2504.56896551724</v>
          </cell>
          <cell r="G44">
            <v>0</v>
          </cell>
          <cell r="H44" t="str">
            <v>朝晖人力</v>
          </cell>
          <cell r="I44" t="str">
            <v>34040320001221001X</v>
          </cell>
          <cell r="J44">
            <v>18130137196</v>
          </cell>
          <cell r="K44">
            <v>0</v>
          </cell>
        </row>
        <row r="45">
          <cell r="A45" t="str">
            <v>淮南吾悦店聂单涛</v>
          </cell>
          <cell r="B45" t="str">
            <v>淮南吾悦店</v>
          </cell>
          <cell r="C45" t="str">
            <v>兼职泳教</v>
          </cell>
          <cell r="D45" t="str">
            <v>聂单涛</v>
          </cell>
          <cell r="E45" t="str">
            <v>在职</v>
          </cell>
          <cell r="F45">
            <v>644.941666666667</v>
          </cell>
          <cell r="G45">
            <v>0</v>
          </cell>
          <cell r="H45" t="str">
            <v>朝晖人力</v>
          </cell>
          <cell r="I45" t="str">
            <v>342221199606169235</v>
          </cell>
          <cell r="J45">
            <v>17344034212</v>
          </cell>
          <cell r="K45">
            <v>0</v>
          </cell>
        </row>
        <row r="46">
          <cell r="A46" t="str">
            <v>宿州吾悦店韩涛</v>
          </cell>
          <cell r="B46" t="str">
            <v>宿州吾悦店</v>
          </cell>
          <cell r="C46" t="str">
            <v>店长</v>
          </cell>
          <cell r="D46" t="str">
            <v>韩涛</v>
          </cell>
          <cell r="E46" t="str">
            <v>在职</v>
          </cell>
          <cell r="F46">
            <v>10230.932</v>
          </cell>
          <cell r="G46">
            <v>0</v>
          </cell>
          <cell r="H46" t="str">
            <v>朝晖人力</v>
          </cell>
          <cell r="I46" t="str">
            <v>420527198706285338</v>
          </cell>
          <cell r="J46" t="str">
            <v>13332527599</v>
          </cell>
          <cell r="K46">
            <v>0</v>
          </cell>
        </row>
        <row r="47">
          <cell r="A47" t="str">
            <v>宿州吾悦店涂佩</v>
          </cell>
          <cell r="B47" t="str">
            <v>宿州吾悦店</v>
          </cell>
          <cell r="C47" t="str">
            <v>前台主管</v>
          </cell>
          <cell r="D47" t="str">
            <v>涂佩</v>
          </cell>
          <cell r="E47" t="str">
            <v>在职</v>
          </cell>
          <cell r="F47">
            <v>3620</v>
          </cell>
          <cell r="G47">
            <v>0</v>
          </cell>
          <cell r="H47" t="str">
            <v>朝晖人力</v>
          </cell>
          <cell r="I47" t="str">
            <v>421122199006094225</v>
          </cell>
          <cell r="J47">
            <v>15655706018</v>
          </cell>
          <cell r="K47">
            <v>0</v>
          </cell>
        </row>
        <row r="48">
          <cell r="A48" t="str">
            <v>宿州吾悦店武梦瑶</v>
          </cell>
          <cell r="B48" t="str">
            <v>宿州吾悦店</v>
          </cell>
          <cell r="C48" t="str">
            <v>前台</v>
          </cell>
          <cell r="D48" t="str">
            <v>武梦瑶</v>
          </cell>
          <cell r="E48" t="str">
            <v>在职</v>
          </cell>
          <cell r="F48">
            <v>2935</v>
          </cell>
          <cell r="G48">
            <v>0</v>
          </cell>
          <cell r="H48" t="str">
            <v>朝晖人力</v>
          </cell>
          <cell r="I48" t="str">
            <v>341302200407280425</v>
          </cell>
          <cell r="J48">
            <v>15720578797</v>
          </cell>
          <cell r="K48">
            <v>0</v>
          </cell>
        </row>
        <row r="49">
          <cell r="A49" t="str">
            <v>宿州吾悦店王淑萍</v>
          </cell>
          <cell r="B49" t="str">
            <v>宿州吾悦店</v>
          </cell>
          <cell r="C49" t="str">
            <v>保洁</v>
          </cell>
          <cell r="D49" t="str">
            <v>王淑萍</v>
          </cell>
          <cell r="E49" t="str">
            <v>在职</v>
          </cell>
          <cell r="F49">
            <v>2380</v>
          </cell>
          <cell r="G49">
            <v>0</v>
          </cell>
          <cell r="H49" t="str">
            <v>朝晖人力</v>
          </cell>
          <cell r="I49" t="str">
            <v>340604196008270480</v>
          </cell>
          <cell r="J49">
            <v>13026041688</v>
          </cell>
          <cell r="K49">
            <v>0</v>
          </cell>
        </row>
        <row r="50">
          <cell r="A50" t="str">
            <v>宿州吾悦店哈大宝</v>
          </cell>
          <cell r="B50" t="str">
            <v>宿州吾悦店</v>
          </cell>
          <cell r="C50" t="str">
            <v>保洁</v>
          </cell>
          <cell r="D50" t="str">
            <v>哈大宝</v>
          </cell>
          <cell r="E50" t="str">
            <v>在职</v>
          </cell>
          <cell r="F50">
            <v>2380</v>
          </cell>
          <cell r="G50">
            <v>0</v>
          </cell>
          <cell r="H50" t="str">
            <v>朝晖人力</v>
          </cell>
          <cell r="I50" t="str">
            <v>340621196008214813</v>
          </cell>
          <cell r="J50">
            <v>13866590052</v>
          </cell>
          <cell r="K50">
            <v>0</v>
          </cell>
        </row>
        <row r="51">
          <cell r="A51" t="str">
            <v>宿州吾悦店李金鞠</v>
          </cell>
          <cell r="B51" t="str">
            <v>宿州吾悦店</v>
          </cell>
          <cell r="C51" t="str">
            <v>会籍经理</v>
          </cell>
          <cell r="D51" t="str">
            <v>李金鞠</v>
          </cell>
          <cell r="E51" t="str">
            <v>在职</v>
          </cell>
          <cell r="F51">
            <v>8050.53275</v>
          </cell>
          <cell r="G51">
            <v>0</v>
          </cell>
          <cell r="H51" t="str">
            <v>朝晖人力</v>
          </cell>
          <cell r="I51" t="str">
            <v>342201198804070420</v>
          </cell>
          <cell r="J51">
            <v>18705579951</v>
          </cell>
          <cell r="K51">
            <v>0</v>
          </cell>
        </row>
        <row r="52">
          <cell r="A52" t="str">
            <v>宿州吾悦店王宁</v>
          </cell>
          <cell r="B52" t="str">
            <v>宿州吾悦店</v>
          </cell>
          <cell r="C52" t="str">
            <v>会籍</v>
          </cell>
          <cell r="D52" t="str">
            <v>王宁</v>
          </cell>
          <cell r="E52" t="str">
            <v>在职</v>
          </cell>
          <cell r="F52">
            <v>1782.997</v>
          </cell>
          <cell r="G52">
            <v>0</v>
          </cell>
          <cell r="H52" t="str">
            <v>朝晖人力</v>
          </cell>
          <cell r="I52" t="str">
            <v>342201199210316416</v>
          </cell>
          <cell r="J52">
            <v>18714903660</v>
          </cell>
          <cell r="K52">
            <v>0</v>
          </cell>
        </row>
        <row r="53">
          <cell r="A53" t="str">
            <v>宿州吾悦店杨子席</v>
          </cell>
          <cell r="B53" t="str">
            <v>宿州吾悦店</v>
          </cell>
          <cell r="C53" t="str">
            <v>会籍</v>
          </cell>
          <cell r="D53" t="str">
            <v>杨子席</v>
          </cell>
          <cell r="E53" t="str">
            <v>在职</v>
          </cell>
          <cell r="F53">
            <v>1757</v>
          </cell>
          <cell r="G53">
            <v>0</v>
          </cell>
          <cell r="H53" t="str">
            <v>朝晖人力</v>
          </cell>
          <cell r="I53" t="str">
            <v>34130220060305285X</v>
          </cell>
          <cell r="J53">
            <v>18895767395</v>
          </cell>
          <cell r="K53">
            <v>0</v>
          </cell>
        </row>
        <row r="54">
          <cell r="A54" t="str">
            <v>宿州吾悦店张辰</v>
          </cell>
          <cell r="B54" t="str">
            <v>宿州吾悦店</v>
          </cell>
          <cell r="C54" t="str">
            <v>会籍</v>
          </cell>
          <cell r="D54" t="str">
            <v>张辰</v>
          </cell>
          <cell r="E54" t="str">
            <v>离职</v>
          </cell>
          <cell r="F54">
            <v>704.35</v>
          </cell>
          <cell r="G54">
            <v>0</v>
          </cell>
          <cell r="H54" t="str">
            <v>朝晖人力</v>
          </cell>
          <cell r="I54" t="str">
            <v>341302200610097511</v>
          </cell>
          <cell r="J54">
            <v>18712112827</v>
          </cell>
          <cell r="K54">
            <v>0</v>
          </cell>
        </row>
        <row r="55">
          <cell r="A55" t="str">
            <v>宿州吾悦店解天佑</v>
          </cell>
          <cell r="B55" t="str">
            <v>宿州吾悦店</v>
          </cell>
          <cell r="C55" t="str">
            <v>会籍</v>
          </cell>
          <cell r="D55" t="str">
            <v>解天佑</v>
          </cell>
          <cell r="E55" t="str">
            <v>离职</v>
          </cell>
          <cell r="F55">
            <v>704.35</v>
          </cell>
          <cell r="G55">
            <v>0</v>
          </cell>
          <cell r="H55" t="str">
            <v>朝晖人力</v>
          </cell>
          <cell r="I55" t="str">
            <v>341302200701011816</v>
          </cell>
          <cell r="J55">
            <v>15956005578</v>
          </cell>
          <cell r="K55">
            <v>0</v>
          </cell>
        </row>
        <row r="56">
          <cell r="A56" t="str">
            <v>宿州吾悦店吴忠虎</v>
          </cell>
          <cell r="B56" t="str">
            <v>宿州吾悦店</v>
          </cell>
          <cell r="C56" t="str">
            <v>私教</v>
          </cell>
          <cell r="D56" t="str">
            <v>吴忠虎</v>
          </cell>
          <cell r="E56" t="str">
            <v>在职</v>
          </cell>
          <cell r="F56">
            <v>2417.373</v>
          </cell>
          <cell r="G56">
            <v>0</v>
          </cell>
          <cell r="H56" t="str">
            <v>朝晖人力</v>
          </cell>
          <cell r="I56" t="str">
            <v>342201199703101616</v>
          </cell>
          <cell r="J56">
            <v>13855722392</v>
          </cell>
          <cell r="K56">
            <v>0</v>
          </cell>
        </row>
        <row r="57">
          <cell r="A57" t="str">
            <v>宿州吾悦店陈晨</v>
          </cell>
          <cell r="B57" t="str">
            <v>宿州吾悦店</v>
          </cell>
          <cell r="C57" t="str">
            <v>私教</v>
          </cell>
          <cell r="D57" t="str">
            <v>陈晨</v>
          </cell>
          <cell r="E57" t="str">
            <v>在职</v>
          </cell>
          <cell r="F57">
            <v>4176.34971428571</v>
          </cell>
          <cell r="G57">
            <v>0</v>
          </cell>
          <cell r="H57" t="str">
            <v>朝晖人力</v>
          </cell>
          <cell r="I57" t="str">
            <v>342201199508031835</v>
          </cell>
          <cell r="J57">
            <v>15306265124</v>
          </cell>
          <cell r="K57">
            <v>0</v>
          </cell>
        </row>
        <row r="58">
          <cell r="A58" t="str">
            <v>宿州吾悦店王佳康</v>
          </cell>
          <cell r="B58" t="str">
            <v>宿州吾悦店</v>
          </cell>
          <cell r="C58" t="str">
            <v>私教</v>
          </cell>
          <cell r="D58" t="str">
            <v>王佳康</v>
          </cell>
          <cell r="E58" t="str">
            <v>离职</v>
          </cell>
          <cell r="F58">
            <v>1027.17</v>
          </cell>
          <cell r="G58">
            <v>0</v>
          </cell>
          <cell r="H58" t="str">
            <v>朝晖人力</v>
          </cell>
          <cell r="I58" t="str">
            <v>341302200407228512</v>
          </cell>
          <cell r="J58">
            <v>18325719903</v>
          </cell>
          <cell r="K58">
            <v>0</v>
          </cell>
        </row>
        <row r="59">
          <cell r="A59" t="str">
            <v>宿州吾悦店朱欣园</v>
          </cell>
          <cell r="B59" t="str">
            <v>宿州吾悦店</v>
          </cell>
          <cell r="C59" t="str">
            <v>私教</v>
          </cell>
          <cell r="D59" t="str">
            <v>朱欣园</v>
          </cell>
          <cell r="E59" t="str">
            <v>在职</v>
          </cell>
          <cell r="F59">
            <v>2592.405</v>
          </cell>
          <cell r="G59">
            <v>0</v>
          </cell>
          <cell r="H59" t="str">
            <v>朝晖人力</v>
          </cell>
          <cell r="I59" t="str">
            <v>340621200508084436</v>
          </cell>
          <cell r="J59">
            <v>17682726539</v>
          </cell>
          <cell r="K59">
            <v>0</v>
          </cell>
        </row>
        <row r="60">
          <cell r="A60" t="str">
            <v>宿州吾悦店邢雪</v>
          </cell>
          <cell r="B60" t="str">
            <v>宿州吾悦店</v>
          </cell>
          <cell r="C60" t="str">
            <v>泳教</v>
          </cell>
          <cell r="D60" t="str">
            <v>邢雪雪</v>
          </cell>
          <cell r="E60" t="str">
            <v>在职</v>
          </cell>
          <cell r="F60">
            <v>11700.4</v>
          </cell>
          <cell r="G60">
            <v>0</v>
          </cell>
          <cell r="H60" t="str">
            <v>朝晖人力</v>
          </cell>
          <cell r="I60" t="str">
            <v>342201199008083284</v>
          </cell>
          <cell r="J60">
            <v>15155702610</v>
          </cell>
          <cell r="K60">
            <v>0</v>
          </cell>
        </row>
        <row r="61">
          <cell r="A61" t="str">
            <v>宿州吾悦店孙璐</v>
          </cell>
          <cell r="B61" t="str">
            <v>宿州吾悦店</v>
          </cell>
          <cell r="C61" t="str">
            <v>泳教</v>
          </cell>
          <cell r="D61" t="str">
            <v>孙璐</v>
          </cell>
          <cell r="E61" t="str">
            <v>在职</v>
          </cell>
          <cell r="F61">
            <v>9683.97633216783</v>
          </cell>
          <cell r="G61">
            <v>0</v>
          </cell>
          <cell r="H61" t="str">
            <v>朝晖人力</v>
          </cell>
          <cell r="I61" t="str">
            <v>341302200205149015</v>
          </cell>
          <cell r="J61">
            <v>19955776097</v>
          </cell>
          <cell r="K61">
            <v>0</v>
          </cell>
        </row>
        <row r="62">
          <cell r="A62" t="str">
            <v>宿州吾悦店王宇杰</v>
          </cell>
          <cell r="B62" t="str">
            <v>宿州吾悦店</v>
          </cell>
          <cell r="C62" t="str">
            <v>泳教</v>
          </cell>
          <cell r="D62" t="str">
            <v>王宇杰</v>
          </cell>
          <cell r="E62" t="str">
            <v>兼职</v>
          </cell>
          <cell r="F62">
            <v>536</v>
          </cell>
          <cell r="G62">
            <v>0</v>
          </cell>
          <cell r="H62" t="str">
            <v>朝晖人力</v>
          </cell>
          <cell r="I62" t="str">
            <v>341302200409157711</v>
          </cell>
          <cell r="J62">
            <v>19856073949</v>
          </cell>
          <cell r="K62">
            <v>0</v>
          </cell>
        </row>
        <row r="63">
          <cell r="A63" t="str">
            <v>宿州吾悦店李婕</v>
          </cell>
          <cell r="B63" t="str">
            <v>宿州吾悦店</v>
          </cell>
          <cell r="C63" t="str">
            <v>泳教</v>
          </cell>
          <cell r="D63" t="str">
            <v>李婕</v>
          </cell>
          <cell r="E63" t="str">
            <v>兼职</v>
          </cell>
          <cell r="F63">
            <v>880</v>
          </cell>
          <cell r="G63">
            <v>0</v>
          </cell>
          <cell r="H63" t="str">
            <v>朝晖人力</v>
          </cell>
          <cell r="I63" t="str">
            <v>342201200101175648</v>
          </cell>
          <cell r="J63">
            <v>18554522541</v>
          </cell>
          <cell r="K63">
            <v>0</v>
          </cell>
        </row>
        <row r="64">
          <cell r="A64" t="str">
            <v>宿州吾悦店宁丽</v>
          </cell>
          <cell r="B64" t="str">
            <v>宿州吾悦店</v>
          </cell>
          <cell r="C64" t="str">
            <v>泳教</v>
          </cell>
          <cell r="D64" t="str">
            <v>宁丽</v>
          </cell>
          <cell r="E64" t="str">
            <v>兼职</v>
          </cell>
          <cell r="F64">
            <v>1460</v>
          </cell>
          <cell r="G64">
            <v>0</v>
          </cell>
          <cell r="H64" t="str">
            <v>朝晖人力</v>
          </cell>
          <cell r="I64" t="str">
            <v>342201198801041229</v>
          </cell>
          <cell r="J64">
            <v>18905577397</v>
          </cell>
          <cell r="K64">
            <v>0</v>
          </cell>
        </row>
        <row r="65">
          <cell r="A65" t="str">
            <v>宿州吾悦店张鹏</v>
          </cell>
          <cell r="B65" t="str">
            <v>宿州吾悦店</v>
          </cell>
          <cell r="C65" t="str">
            <v>泳教</v>
          </cell>
          <cell r="D65" t="str">
            <v>张鹏</v>
          </cell>
          <cell r="E65" t="str">
            <v>兼职</v>
          </cell>
          <cell r="F65">
            <v>-163.2</v>
          </cell>
          <cell r="G65">
            <v>0</v>
          </cell>
          <cell r="H65" t="str">
            <v>不报</v>
          </cell>
          <cell r="I65" t="str">
            <v>342201196802280417</v>
          </cell>
          <cell r="J65">
            <v>15755710088</v>
          </cell>
        </row>
        <row r="66">
          <cell r="A66" t="str">
            <v>宿州吾悦店袁天豪</v>
          </cell>
          <cell r="B66" t="str">
            <v>宿州吾悦店</v>
          </cell>
          <cell r="C66" t="str">
            <v>泳教</v>
          </cell>
          <cell r="D66" t="str">
            <v>袁天豪</v>
          </cell>
          <cell r="E66" t="str">
            <v>兼职</v>
          </cell>
          <cell r="F66">
            <v>258</v>
          </cell>
          <cell r="G66">
            <v>0</v>
          </cell>
          <cell r="H66" t="str">
            <v>朝晖人力</v>
          </cell>
          <cell r="I66" t="str">
            <v>341302200410306438</v>
          </cell>
          <cell r="J66">
            <v>13026041688</v>
          </cell>
          <cell r="K66">
            <v>0</v>
          </cell>
        </row>
        <row r="67">
          <cell r="A67" t="str">
            <v>华农店陆航语</v>
          </cell>
          <cell r="B67" t="str">
            <v>华农店</v>
          </cell>
          <cell r="C67" t="str">
            <v>前台</v>
          </cell>
          <cell r="D67" t="str">
            <v>陆航语</v>
          </cell>
          <cell r="E67" t="str">
            <v>在职</v>
          </cell>
          <cell r="F67">
            <v>2970</v>
          </cell>
          <cell r="G67">
            <v>0</v>
          </cell>
          <cell r="H67" t="str">
            <v>朝晖人力</v>
          </cell>
          <cell r="I67" t="str">
            <v>422826200009215520</v>
          </cell>
          <cell r="J67">
            <v>18371822541</v>
          </cell>
          <cell r="K67">
            <v>0</v>
          </cell>
        </row>
        <row r="68">
          <cell r="A68" t="str">
            <v>华农店何丹丹</v>
          </cell>
          <cell r="B68" t="str">
            <v>华农店</v>
          </cell>
          <cell r="C68" t="str">
            <v>前台</v>
          </cell>
          <cell r="D68" t="str">
            <v>何丹丹</v>
          </cell>
          <cell r="E68" t="str">
            <v>在职</v>
          </cell>
          <cell r="F68">
            <v>2975</v>
          </cell>
          <cell r="G68">
            <v>0</v>
          </cell>
          <cell r="H68" t="str">
            <v>朝晖人力</v>
          </cell>
          <cell r="I68" t="str">
            <v>421125200501286122</v>
          </cell>
          <cell r="J68">
            <v>19986875770</v>
          </cell>
          <cell r="K68">
            <v>0</v>
          </cell>
        </row>
        <row r="69">
          <cell r="A69" t="str">
            <v>华农店何家珍</v>
          </cell>
          <cell r="B69" t="str">
            <v>华农店</v>
          </cell>
          <cell r="C69" t="str">
            <v>保洁</v>
          </cell>
          <cell r="D69" t="str">
            <v>何家珍</v>
          </cell>
          <cell r="E69" t="str">
            <v>在职</v>
          </cell>
          <cell r="F69">
            <v>3475</v>
          </cell>
          <cell r="G69">
            <v>0</v>
          </cell>
          <cell r="H69" t="str">
            <v>南湖</v>
          </cell>
          <cell r="I69" t="str">
            <v>420122196810222844</v>
          </cell>
          <cell r="J69">
            <v>13871599682</v>
          </cell>
          <cell r="K69">
            <v>0</v>
          </cell>
        </row>
        <row r="70">
          <cell r="A70" t="str">
            <v>华农店郭凯</v>
          </cell>
          <cell r="B70" t="str">
            <v>华农店</v>
          </cell>
          <cell r="C70" t="str">
            <v>店长</v>
          </cell>
          <cell r="D70" t="str">
            <v>郭凯</v>
          </cell>
          <cell r="E70" t="str">
            <v>在职</v>
          </cell>
          <cell r="F70">
            <v>9869.569</v>
          </cell>
          <cell r="G70">
            <v>41.09</v>
          </cell>
          <cell r="H70" t="str">
            <v>武汉山道</v>
          </cell>
          <cell r="I70" t="str">
            <v>421182199603072952</v>
          </cell>
          <cell r="J70">
            <v>13817689240</v>
          </cell>
          <cell r="K70">
            <v>41.09</v>
          </cell>
        </row>
        <row r="71">
          <cell r="A71" t="str">
            <v>华农店张博</v>
          </cell>
          <cell r="B71" t="str">
            <v>华农店</v>
          </cell>
          <cell r="C71" t="str">
            <v>会籍</v>
          </cell>
          <cell r="D71" t="str">
            <v>张博</v>
          </cell>
          <cell r="E71" t="str">
            <v>离职</v>
          </cell>
          <cell r="F71">
            <v>169.57</v>
          </cell>
          <cell r="G71">
            <v>0</v>
          </cell>
          <cell r="H71" t="str">
            <v>朝晖人力</v>
          </cell>
          <cell r="I71" t="str">
            <v>420682200301273515</v>
          </cell>
          <cell r="J71">
            <v>19171638372</v>
          </cell>
          <cell r="K71">
            <v>0</v>
          </cell>
        </row>
        <row r="72">
          <cell r="A72" t="str">
            <v>华农店沈盼</v>
          </cell>
          <cell r="B72" t="str">
            <v>华农店</v>
          </cell>
          <cell r="C72" t="str">
            <v>私教经理</v>
          </cell>
          <cell r="D72" t="str">
            <v>沈盼</v>
          </cell>
          <cell r="E72" t="str">
            <v>在职</v>
          </cell>
          <cell r="F72">
            <v>14035.3372615385</v>
          </cell>
          <cell r="G72">
            <v>903.53</v>
          </cell>
          <cell r="H72" t="str">
            <v>南湖</v>
          </cell>
          <cell r="I72" t="str">
            <v>422126199901264012</v>
          </cell>
          <cell r="J72">
            <v>18872230919</v>
          </cell>
          <cell r="K72">
            <v>0</v>
          </cell>
        </row>
        <row r="73">
          <cell r="A73" t="str">
            <v>华农店李志林</v>
          </cell>
          <cell r="B73" t="str">
            <v>华农店</v>
          </cell>
          <cell r="C73" t="str">
            <v>私教</v>
          </cell>
          <cell r="D73" t="str">
            <v>李志林</v>
          </cell>
          <cell r="E73" t="str">
            <v>在职</v>
          </cell>
          <cell r="F73">
            <v>8112.92829230769</v>
          </cell>
          <cell r="G73">
            <v>93.3900000000001</v>
          </cell>
          <cell r="H73" t="str">
            <v>南湖</v>
          </cell>
          <cell r="I73" t="str">
            <v>421221200007170714</v>
          </cell>
          <cell r="J73">
            <v>15926928101</v>
          </cell>
          <cell r="K73">
            <v>93.39</v>
          </cell>
        </row>
        <row r="74">
          <cell r="A74" t="str">
            <v>华农店李超</v>
          </cell>
          <cell r="B74" t="str">
            <v>华农店</v>
          </cell>
          <cell r="C74" t="str">
            <v>私教</v>
          </cell>
          <cell r="D74" t="str">
            <v>李超</v>
          </cell>
          <cell r="E74" t="str">
            <v>在职</v>
          </cell>
          <cell r="F74">
            <v>15935.4472581818</v>
          </cell>
          <cell r="G74">
            <v>328.06</v>
          </cell>
          <cell r="H74" t="str">
            <v>武汉山道</v>
          </cell>
          <cell r="I74" t="str">
            <v>420106198710140058</v>
          </cell>
          <cell r="J74">
            <v>13667230900</v>
          </cell>
          <cell r="K74">
            <v>328.06</v>
          </cell>
        </row>
        <row r="75">
          <cell r="A75" t="str">
            <v>华农店杨显川</v>
          </cell>
          <cell r="B75" t="str">
            <v>华农店</v>
          </cell>
          <cell r="C75" t="str">
            <v>私教</v>
          </cell>
          <cell r="D75" t="str">
            <v>杨显川</v>
          </cell>
          <cell r="E75" t="str">
            <v>在职</v>
          </cell>
          <cell r="F75">
            <v>2505.279</v>
          </cell>
          <cell r="G75">
            <v>0</v>
          </cell>
          <cell r="H75" t="str">
            <v>南湖</v>
          </cell>
          <cell r="I75" t="str">
            <v>420984199910052017</v>
          </cell>
          <cell r="J75">
            <v>17671720251</v>
          </cell>
          <cell r="K75">
            <v>0</v>
          </cell>
        </row>
        <row r="76">
          <cell r="A76" t="str">
            <v>华农店项志辉</v>
          </cell>
          <cell r="B76" t="str">
            <v>华农店</v>
          </cell>
          <cell r="C76" t="str">
            <v>私教</v>
          </cell>
          <cell r="D76" t="str">
            <v>项志辉</v>
          </cell>
          <cell r="E76" t="str">
            <v>兼职</v>
          </cell>
          <cell r="F76">
            <v>201.6</v>
          </cell>
          <cell r="G76">
            <v>0</v>
          </cell>
          <cell r="H76" t="str">
            <v>南湖</v>
          </cell>
          <cell r="I76" t="str">
            <v>421123200109040053</v>
          </cell>
          <cell r="J76">
            <v>13277145672</v>
          </cell>
          <cell r="K76">
            <v>0</v>
          </cell>
        </row>
        <row r="77">
          <cell r="A77" t="str">
            <v>华农店徐亮</v>
          </cell>
          <cell r="B77" t="str">
            <v>华农店</v>
          </cell>
          <cell r="C77" t="str">
            <v>泳教</v>
          </cell>
          <cell r="D77" t="str">
            <v>徐亮</v>
          </cell>
          <cell r="E77" t="str">
            <v>在职</v>
          </cell>
          <cell r="F77">
            <v>3063.84</v>
          </cell>
          <cell r="G77">
            <v>0</v>
          </cell>
          <cell r="H77" t="str">
            <v>南湖</v>
          </cell>
          <cell r="I77" t="str">
            <v>421125200202193356</v>
          </cell>
          <cell r="J77">
            <v>18140671940</v>
          </cell>
          <cell r="K77">
            <v>0</v>
          </cell>
        </row>
        <row r="78">
          <cell r="A78" t="str">
            <v>华农店徐家乐</v>
          </cell>
          <cell r="B78" t="str">
            <v>华农店</v>
          </cell>
          <cell r="C78" t="str">
            <v>泳教</v>
          </cell>
          <cell r="D78" t="str">
            <v>徐家乐</v>
          </cell>
          <cell r="E78" t="str">
            <v>在职</v>
          </cell>
          <cell r="F78">
            <v>7147.051</v>
          </cell>
          <cell r="G78">
            <v>117.3</v>
          </cell>
          <cell r="H78" t="str">
            <v>南湖</v>
          </cell>
          <cell r="I78" t="str">
            <v>341203200101121916</v>
          </cell>
          <cell r="J78">
            <v>17328453872</v>
          </cell>
          <cell r="K78">
            <v>64.7</v>
          </cell>
        </row>
        <row r="79">
          <cell r="A79" t="str">
            <v>华农店韩永虎</v>
          </cell>
          <cell r="B79" t="str">
            <v>华农店</v>
          </cell>
          <cell r="C79" t="str">
            <v>救生员</v>
          </cell>
          <cell r="D79" t="str">
            <v>韩永虎</v>
          </cell>
          <cell r="E79" t="str">
            <v>在职</v>
          </cell>
          <cell r="F79">
            <v>3000</v>
          </cell>
          <cell r="G79">
            <v>0</v>
          </cell>
          <cell r="H79" t="str">
            <v>鑫镒百货</v>
          </cell>
          <cell r="I79" t="str">
            <v>422727196507245337</v>
          </cell>
          <cell r="J79" t="str">
            <v>13872527441</v>
          </cell>
          <cell r="K79">
            <v>0</v>
          </cell>
        </row>
        <row r="80">
          <cell r="A80" t="str">
            <v>华农店占祺丹</v>
          </cell>
          <cell r="B80" t="str">
            <v>华农店</v>
          </cell>
          <cell r="C80" t="str">
            <v>泳教</v>
          </cell>
          <cell r="D80" t="str">
            <v>占祺丹</v>
          </cell>
          <cell r="E80" t="str">
            <v>在职</v>
          </cell>
          <cell r="F80">
            <v>5538.81</v>
          </cell>
          <cell r="G80">
            <v>0</v>
          </cell>
          <cell r="H80" t="str">
            <v>南湖</v>
          </cell>
          <cell r="I80" t="str">
            <v>421126200405015433</v>
          </cell>
          <cell r="J80">
            <v>13117073577</v>
          </cell>
          <cell r="K80">
            <v>0</v>
          </cell>
        </row>
        <row r="81">
          <cell r="A81" t="str">
            <v>华农店贾清霖</v>
          </cell>
          <cell r="B81" t="str">
            <v>华农店</v>
          </cell>
          <cell r="C81" t="str">
            <v>泳教</v>
          </cell>
          <cell r="D81" t="str">
            <v>贾清霖</v>
          </cell>
          <cell r="E81" t="str">
            <v>在职</v>
          </cell>
          <cell r="F81">
            <v>995</v>
          </cell>
          <cell r="G81">
            <v>0</v>
          </cell>
          <cell r="H81" t="str">
            <v>朝晖人力</v>
          </cell>
          <cell r="I81" t="str">
            <v>14260120010808281X</v>
          </cell>
          <cell r="J81">
            <v>15927401747</v>
          </cell>
          <cell r="K81">
            <v>0</v>
          </cell>
        </row>
        <row r="82">
          <cell r="A82" t="str">
            <v>华农店孟润</v>
          </cell>
          <cell r="B82" t="str">
            <v>华农店</v>
          </cell>
          <cell r="C82" t="str">
            <v>泳教</v>
          </cell>
          <cell r="D82" t="str">
            <v>孟润</v>
          </cell>
          <cell r="E82" t="str">
            <v>在职</v>
          </cell>
          <cell r="F82">
            <v>1140</v>
          </cell>
          <cell r="G82">
            <v>0</v>
          </cell>
          <cell r="H82" t="str">
            <v>朝晖人力</v>
          </cell>
          <cell r="I82" t="str">
            <v>420704200107031615</v>
          </cell>
          <cell r="J82">
            <v>18207117814</v>
          </cell>
          <cell r="K82">
            <v>0</v>
          </cell>
        </row>
        <row r="83">
          <cell r="A83" t="str">
            <v>华农店李文宇</v>
          </cell>
          <cell r="B83" t="str">
            <v>华农店</v>
          </cell>
          <cell r="C83" t="str">
            <v>泳教</v>
          </cell>
          <cell r="D83" t="str">
            <v>李文宇</v>
          </cell>
          <cell r="E83" t="str">
            <v>在职</v>
          </cell>
          <cell r="F83">
            <v>1514.75</v>
          </cell>
          <cell r="G83">
            <v>0</v>
          </cell>
          <cell r="H83" t="str">
            <v>朝晖人力</v>
          </cell>
          <cell r="I83" t="str">
            <v>422826200412174714</v>
          </cell>
          <cell r="J83">
            <v>15172905885</v>
          </cell>
          <cell r="K83">
            <v>0</v>
          </cell>
        </row>
        <row r="84">
          <cell r="A84" t="str">
            <v>荆州店李浩</v>
          </cell>
          <cell r="B84" t="str">
            <v>荆州店</v>
          </cell>
          <cell r="C84" t="str">
            <v>店长</v>
          </cell>
          <cell r="D84" t="str">
            <v>李浩</v>
          </cell>
          <cell r="E84" t="str">
            <v>在职</v>
          </cell>
          <cell r="F84">
            <v>8004.14</v>
          </cell>
          <cell r="G84">
            <v>300.42</v>
          </cell>
          <cell r="H84" t="str">
            <v>荆州分公司</v>
          </cell>
          <cell r="I84" t="str">
            <v>421022198908087833</v>
          </cell>
          <cell r="J84">
            <v>13545649629</v>
          </cell>
          <cell r="K84">
            <v>300.42</v>
          </cell>
        </row>
        <row r="85">
          <cell r="A85" t="str">
            <v>荆州店何艳艳</v>
          </cell>
          <cell r="B85" t="str">
            <v>荆州店</v>
          </cell>
          <cell r="C85" t="str">
            <v>运营主管</v>
          </cell>
          <cell r="D85" t="str">
            <v>何艳艳</v>
          </cell>
          <cell r="E85" t="str">
            <v>在职</v>
          </cell>
          <cell r="F85">
            <v>4380</v>
          </cell>
          <cell r="G85">
            <v>0</v>
          </cell>
          <cell r="H85" t="str">
            <v>荆州分公司</v>
          </cell>
          <cell r="I85" t="str">
            <v>420822198510106881</v>
          </cell>
          <cell r="J85">
            <v>13437220258</v>
          </cell>
          <cell r="K85">
            <v>0</v>
          </cell>
        </row>
        <row r="86">
          <cell r="A86" t="str">
            <v>荆州店索生露</v>
          </cell>
          <cell r="B86" t="str">
            <v>荆州店</v>
          </cell>
          <cell r="C86" t="str">
            <v>前台</v>
          </cell>
          <cell r="D86" t="str">
            <v>索生露</v>
          </cell>
          <cell r="E86" t="str">
            <v>在职</v>
          </cell>
          <cell r="F86">
            <v>2665</v>
          </cell>
          <cell r="G86">
            <v>0</v>
          </cell>
          <cell r="H86" t="str">
            <v>朝晖人力</v>
          </cell>
          <cell r="I86" t="str">
            <v>421003200202101024</v>
          </cell>
          <cell r="J86">
            <v>19530522062</v>
          </cell>
          <cell r="K86">
            <v>0</v>
          </cell>
        </row>
        <row r="87">
          <cell r="A87" t="str">
            <v>荆州店刘保玲</v>
          </cell>
          <cell r="B87" t="str">
            <v>荆州店</v>
          </cell>
          <cell r="C87" t="str">
            <v>保洁</v>
          </cell>
          <cell r="D87" t="str">
            <v>刘保玲</v>
          </cell>
          <cell r="E87" t="str">
            <v>在职</v>
          </cell>
          <cell r="F87">
            <v>2700</v>
          </cell>
          <cell r="G87">
            <v>0</v>
          </cell>
          <cell r="H87" t="str">
            <v>荆州分公司</v>
          </cell>
          <cell r="I87" t="str">
            <v>422421196602075845</v>
          </cell>
          <cell r="J87">
            <v>18672370860</v>
          </cell>
          <cell r="K87">
            <v>0</v>
          </cell>
        </row>
        <row r="88">
          <cell r="A88" t="str">
            <v>荆州店崔青梅</v>
          </cell>
          <cell r="B88" t="str">
            <v>荆州店</v>
          </cell>
          <cell r="C88" t="str">
            <v>保洁</v>
          </cell>
          <cell r="D88" t="str">
            <v>崔青梅</v>
          </cell>
          <cell r="E88" t="str">
            <v>在职</v>
          </cell>
          <cell r="F88">
            <v>2500</v>
          </cell>
          <cell r="G88">
            <v>0</v>
          </cell>
          <cell r="H88" t="str">
            <v>朝晖人力</v>
          </cell>
          <cell r="I88" t="str">
            <v>422421195612131826</v>
          </cell>
          <cell r="J88">
            <v>18607218817</v>
          </cell>
          <cell r="K88">
            <v>0</v>
          </cell>
        </row>
        <row r="89">
          <cell r="A89" t="str">
            <v>荆州店周晓霞</v>
          </cell>
          <cell r="B89" t="str">
            <v>荆州店</v>
          </cell>
          <cell r="C89" t="str">
            <v>会籍</v>
          </cell>
          <cell r="D89" t="str">
            <v>周晓霞</v>
          </cell>
          <cell r="E89" t="str">
            <v>在职</v>
          </cell>
          <cell r="F89">
            <v>5592.596</v>
          </cell>
          <cell r="G89">
            <v>0</v>
          </cell>
          <cell r="H89" t="str">
            <v>荆州分公司</v>
          </cell>
          <cell r="I89" t="str">
            <v>420527199309172609</v>
          </cell>
          <cell r="J89">
            <v>13767993203</v>
          </cell>
          <cell r="K89">
            <v>0</v>
          </cell>
        </row>
        <row r="90">
          <cell r="A90" t="str">
            <v>荆州店魏涛</v>
          </cell>
          <cell r="B90" t="str">
            <v>荆州店</v>
          </cell>
          <cell r="C90" t="str">
            <v>会籍</v>
          </cell>
          <cell r="D90" t="str">
            <v>魏涛</v>
          </cell>
          <cell r="E90" t="str">
            <v>在职</v>
          </cell>
          <cell r="F90">
            <v>5155.3</v>
          </cell>
          <cell r="G90">
            <v>0</v>
          </cell>
          <cell r="H90" t="str">
            <v>荆州分公司</v>
          </cell>
          <cell r="I90" t="str">
            <v>420323200110083114</v>
          </cell>
          <cell r="J90">
            <v>18671918794</v>
          </cell>
          <cell r="K90">
            <v>0</v>
          </cell>
        </row>
        <row r="91">
          <cell r="A91" t="str">
            <v>荆州店余波</v>
          </cell>
          <cell r="B91" t="str">
            <v>荆州店</v>
          </cell>
          <cell r="C91" t="str">
            <v>会籍主管</v>
          </cell>
          <cell r="D91" t="str">
            <v>余波</v>
          </cell>
          <cell r="E91" t="str">
            <v>在职</v>
          </cell>
          <cell r="F91">
            <v>4986.838</v>
          </cell>
          <cell r="G91">
            <v>0</v>
          </cell>
          <cell r="H91" t="str">
            <v>荆州分公司</v>
          </cell>
          <cell r="I91" t="str">
            <v>420322200102122711</v>
          </cell>
          <cell r="J91">
            <v>19537490212</v>
          </cell>
          <cell r="K91">
            <v>0</v>
          </cell>
        </row>
        <row r="92">
          <cell r="A92" t="str">
            <v>荆州店何晓蕾</v>
          </cell>
          <cell r="B92" t="str">
            <v>荆州店</v>
          </cell>
          <cell r="C92" t="str">
            <v>私教经理</v>
          </cell>
          <cell r="D92" t="str">
            <v>何晓蕾</v>
          </cell>
          <cell r="E92" t="str">
            <v>在职</v>
          </cell>
          <cell r="F92">
            <v>10750.2974504253</v>
          </cell>
          <cell r="G92">
            <v>575.03</v>
          </cell>
          <cell r="H92" t="str">
            <v>荆州分公司</v>
          </cell>
          <cell r="I92" t="str">
            <v>421003198609061554</v>
          </cell>
          <cell r="J92">
            <v>17879581263</v>
          </cell>
          <cell r="K92">
            <v>575.03</v>
          </cell>
        </row>
        <row r="93">
          <cell r="A93" t="str">
            <v>荆州店李鹏</v>
          </cell>
          <cell r="B93" t="str">
            <v>荆州店</v>
          </cell>
          <cell r="C93" t="str">
            <v>私教</v>
          </cell>
          <cell r="D93" t="str">
            <v>李鹏</v>
          </cell>
          <cell r="E93" t="str">
            <v>在职</v>
          </cell>
          <cell r="F93">
            <v>4402.70454545455</v>
          </cell>
          <cell r="G93">
            <v>0</v>
          </cell>
          <cell r="H93" t="str">
            <v>荆州分公司</v>
          </cell>
          <cell r="I93" t="str">
            <v>421022199408152496</v>
          </cell>
          <cell r="J93">
            <v>18872932531</v>
          </cell>
          <cell r="K93">
            <v>0</v>
          </cell>
        </row>
        <row r="94">
          <cell r="A94" t="str">
            <v>荆州店冯盼</v>
          </cell>
          <cell r="B94" t="str">
            <v>荆州店</v>
          </cell>
          <cell r="C94" t="str">
            <v>私教</v>
          </cell>
          <cell r="D94" t="str">
            <v>冯盼</v>
          </cell>
          <cell r="E94" t="str">
            <v>在职</v>
          </cell>
          <cell r="F94">
            <v>3097.16954545455</v>
          </cell>
          <cell r="G94">
            <v>0</v>
          </cell>
          <cell r="H94" t="str">
            <v>武汉山道</v>
          </cell>
          <cell r="I94" t="str">
            <v>420222199304104879</v>
          </cell>
          <cell r="J94">
            <v>15079071653</v>
          </cell>
          <cell r="K94">
            <v>0</v>
          </cell>
        </row>
        <row r="95">
          <cell r="A95" t="str">
            <v>荆州店谢祖强</v>
          </cell>
          <cell r="B95" t="str">
            <v>荆州店</v>
          </cell>
          <cell r="C95" t="str">
            <v>私教</v>
          </cell>
          <cell r="D95" t="str">
            <v>谢祖强</v>
          </cell>
          <cell r="E95" t="str">
            <v>在职</v>
          </cell>
          <cell r="F95">
            <v>6626.78431703765</v>
          </cell>
          <cell r="G95">
            <v>0</v>
          </cell>
          <cell r="H95" t="str">
            <v>荆州分公司</v>
          </cell>
          <cell r="I95" t="str">
            <v>421302199412171236</v>
          </cell>
          <cell r="J95">
            <v>13755843568</v>
          </cell>
          <cell r="K95">
            <v>0</v>
          </cell>
        </row>
        <row r="96">
          <cell r="A96" t="str">
            <v>荆州店郑旭珂</v>
          </cell>
          <cell r="B96" t="str">
            <v>荆州店</v>
          </cell>
          <cell r="C96" t="str">
            <v>私教</v>
          </cell>
          <cell r="D96" t="str">
            <v>郑旭珂</v>
          </cell>
          <cell r="E96" t="str">
            <v>在职</v>
          </cell>
          <cell r="F96">
            <v>1257.41564285714</v>
          </cell>
          <cell r="G96">
            <v>0</v>
          </cell>
          <cell r="H96" t="str">
            <v>荆州分公司</v>
          </cell>
          <cell r="I96" t="str">
            <v>420881200012114010</v>
          </cell>
          <cell r="J96">
            <v>18827761206</v>
          </cell>
          <cell r="K96">
            <v>0</v>
          </cell>
        </row>
        <row r="97">
          <cell r="A97" t="str">
            <v>荆州店刘玉雪</v>
          </cell>
          <cell r="B97" t="str">
            <v>荆州店</v>
          </cell>
          <cell r="C97" t="str">
            <v>私教</v>
          </cell>
          <cell r="D97" t="str">
            <v>刘玉雪</v>
          </cell>
          <cell r="E97" t="str">
            <v>在职</v>
          </cell>
          <cell r="F97">
            <v>4012.54090909091</v>
          </cell>
          <cell r="G97">
            <v>0</v>
          </cell>
          <cell r="H97" t="str">
            <v>武汉山道</v>
          </cell>
          <cell r="I97" t="str">
            <v>421087199405193725</v>
          </cell>
          <cell r="J97">
            <v>18779133088</v>
          </cell>
          <cell r="K97">
            <v>0</v>
          </cell>
        </row>
        <row r="98">
          <cell r="A98" t="str">
            <v>荆州店赵蒙蒙</v>
          </cell>
          <cell r="B98" t="str">
            <v>荆州店</v>
          </cell>
          <cell r="C98" t="str">
            <v>私教</v>
          </cell>
          <cell r="D98" t="str">
            <v>赵蒙蒙</v>
          </cell>
          <cell r="E98" t="str">
            <v>在职</v>
          </cell>
          <cell r="F98">
            <v>5966.78406226839</v>
          </cell>
          <cell r="G98">
            <v>29</v>
          </cell>
          <cell r="H98" t="str">
            <v>荆州分公司</v>
          </cell>
          <cell r="I98" t="str">
            <v>421087199104105322</v>
          </cell>
          <cell r="J98">
            <v>19170645381</v>
          </cell>
          <cell r="K98">
            <v>29</v>
          </cell>
        </row>
        <row r="99">
          <cell r="A99" t="str">
            <v>荆州店王远雄</v>
          </cell>
          <cell r="B99" t="str">
            <v>荆州店</v>
          </cell>
          <cell r="C99" t="str">
            <v>私教</v>
          </cell>
          <cell r="D99" t="str">
            <v>王远雄</v>
          </cell>
          <cell r="E99" t="str">
            <v>在职</v>
          </cell>
          <cell r="F99">
            <v>5314.41596692719</v>
          </cell>
          <cell r="G99">
            <v>9.43000000000001</v>
          </cell>
          <cell r="H99" t="str">
            <v>荆州分公司</v>
          </cell>
          <cell r="I99" t="str">
            <v>421003199311013239</v>
          </cell>
          <cell r="J99">
            <v>18772783207</v>
          </cell>
          <cell r="K99">
            <v>9.43</v>
          </cell>
        </row>
        <row r="100">
          <cell r="A100" t="str">
            <v>荆州店马冰峰</v>
          </cell>
          <cell r="B100" t="str">
            <v>荆州店</v>
          </cell>
          <cell r="C100" t="str">
            <v>私教</v>
          </cell>
          <cell r="D100" t="str">
            <v>马冰峰</v>
          </cell>
          <cell r="E100" t="str">
            <v>在职</v>
          </cell>
          <cell r="F100">
            <v>3159</v>
          </cell>
          <cell r="G100">
            <v>0</v>
          </cell>
          <cell r="H100" t="str">
            <v>荆州分公司</v>
          </cell>
          <cell r="I100" t="str">
            <v>420803197802042732</v>
          </cell>
          <cell r="J100">
            <v>15070903197</v>
          </cell>
          <cell r="K100">
            <v>0</v>
          </cell>
        </row>
        <row r="101">
          <cell r="A101" t="str">
            <v>荆州店蒋威</v>
          </cell>
          <cell r="B101" t="str">
            <v>荆州店</v>
          </cell>
          <cell r="C101" t="str">
            <v>私教</v>
          </cell>
          <cell r="D101" t="str">
            <v>蒋威</v>
          </cell>
          <cell r="E101" t="str">
            <v>在职</v>
          </cell>
          <cell r="F101">
            <v>1947.35454545455</v>
          </cell>
          <cell r="G101">
            <v>0</v>
          </cell>
          <cell r="H101" t="str">
            <v>荆州分公司</v>
          </cell>
          <cell r="I101" t="str">
            <v>421003199105021510</v>
          </cell>
          <cell r="J101">
            <v>15927876988</v>
          </cell>
          <cell r="K101">
            <v>0</v>
          </cell>
        </row>
        <row r="102">
          <cell r="A102" t="str">
            <v>荆州店张洪俊</v>
          </cell>
          <cell r="B102" t="str">
            <v>荆州店</v>
          </cell>
          <cell r="C102" t="str">
            <v>私教</v>
          </cell>
          <cell r="D102" t="str">
            <v>张洪俊</v>
          </cell>
          <cell r="E102" t="str">
            <v>在职</v>
          </cell>
          <cell r="F102">
            <v>2635.12467532468</v>
          </cell>
          <cell r="G102">
            <v>0</v>
          </cell>
          <cell r="H102" t="str">
            <v>荆州分公司</v>
          </cell>
          <cell r="I102" t="str">
            <v>421002199012083812</v>
          </cell>
          <cell r="J102">
            <v>18872295661</v>
          </cell>
          <cell r="K102">
            <v>0</v>
          </cell>
        </row>
        <row r="103">
          <cell r="A103" t="str">
            <v>荆州店王曼曼</v>
          </cell>
          <cell r="B103" t="str">
            <v>荆州店</v>
          </cell>
          <cell r="C103" t="str">
            <v>私教</v>
          </cell>
          <cell r="D103" t="str">
            <v>王曼曼</v>
          </cell>
          <cell r="E103" t="str">
            <v>在职</v>
          </cell>
          <cell r="F103">
            <v>3776.51772727273</v>
          </cell>
          <cell r="G103">
            <v>0</v>
          </cell>
          <cell r="H103" t="str">
            <v>荆州分公司</v>
          </cell>
          <cell r="I103" t="str">
            <v>342221199503045061</v>
          </cell>
          <cell r="J103">
            <v>13872208550</v>
          </cell>
          <cell r="K103">
            <v>0</v>
          </cell>
        </row>
        <row r="104">
          <cell r="A104" t="str">
            <v>荆州店刘敏</v>
          </cell>
          <cell r="B104" t="str">
            <v>荆州店</v>
          </cell>
          <cell r="C104" t="str">
            <v>私教</v>
          </cell>
          <cell r="D104" t="str">
            <v>刘敏</v>
          </cell>
          <cell r="E104" t="str">
            <v>兼职</v>
          </cell>
          <cell r="F104">
            <v>862.65</v>
          </cell>
          <cell r="G104">
            <v>0</v>
          </cell>
          <cell r="H104" t="str">
            <v>朝晖人力</v>
          </cell>
          <cell r="I104" t="str">
            <v>421003199008281046</v>
          </cell>
          <cell r="J104">
            <v>18062367725</v>
          </cell>
          <cell r="K104">
            <v>0</v>
          </cell>
        </row>
        <row r="105">
          <cell r="A105" t="str">
            <v>荆州店黄剩勇</v>
          </cell>
          <cell r="B105" t="str">
            <v>荆州店</v>
          </cell>
          <cell r="C105" t="str">
            <v>泳教</v>
          </cell>
          <cell r="D105" t="str">
            <v>黄剩勇</v>
          </cell>
          <cell r="E105" t="str">
            <v>在职</v>
          </cell>
          <cell r="F105">
            <v>2100</v>
          </cell>
          <cell r="G105">
            <v>0</v>
          </cell>
          <cell r="H105" t="str">
            <v>荆州分公司</v>
          </cell>
          <cell r="I105" t="str">
            <v>420400196801151018</v>
          </cell>
          <cell r="J105">
            <v>13872447788</v>
          </cell>
          <cell r="K105">
            <v>0</v>
          </cell>
        </row>
        <row r="106">
          <cell r="A106" t="str">
            <v>荆州店全新</v>
          </cell>
          <cell r="B106" t="str">
            <v>荆州店</v>
          </cell>
          <cell r="C106" t="str">
            <v>泳教</v>
          </cell>
          <cell r="D106" t="str">
            <v>全新</v>
          </cell>
          <cell r="E106" t="str">
            <v>在职</v>
          </cell>
          <cell r="F106">
            <v>3164</v>
          </cell>
          <cell r="G106">
            <v>0</v>
          </cell>
          <cell r="H106" t="str">
            <v>荆州分公司</v>
          </cell>
          <cell r="I106" t="str">
            <v>422421197102170832</v>
          </cell>
          <cell r="J106">
            <v>13997646731</v>
          </cell>
          <cell r="K106">
            <v>0</v>
          </cell>
        </row>
        <row r="107">
          <cell r="A107" t="str">
            <v>荆州店朱浩涵</v>
          </cell>
          <cell r="B107" t="str">
            <v>荆州店</v>
          </cell>
          <cell r="C107" t="str">
            <v>救生员</v>
          </cell>
          <cell r="D107" t="str">
            <v>朱浩涵</v>
          </cell>
          <cell r="E107" t="str">
            <v>离职</v>
          </cell>
          <cell r="F107">
            <v>730.43</v>
          </cell>
          <cell r="G107">
            <v>0</v>
          </cell>
          <cell r="H107" t="str">
            <v>朝晖人力</v>
          </cell>
          <cell r="I107" t="str">
            <v>“37082820060406361x</v>
          </cell>
          <cell r="J107">
            <v>17196788777</v>
          </cell>
          <cell r="K107">
            <v>0</v>
          </cell>
        </row>
        <row r="108">
          <cell r="A108" t="str">
            <v>荆州店孟如心</v>
          </cell>
          <cell r="B108" t="str">
            <v>荆州店</v>
          </cell>
          <cell r="C108" t="str">
            <v>泳教</v>
          </cell>
          <cell r="D108" t="str">
            <v>孟如心</v>
          </cell>
          <cell r="E108" t="str">
            <v>兼职</v>
          </cell>
          <cell r="F108">
            <v>200</v>
          </cell>
          <cell r="G108">
            <v>0</v>
          </cell>
          <cell r="H108" t="str">
            <v>朝晖人力</v>
          </cell>
          <cell r="I108" t="str">
            <v>“420881200312087421</v>
          </cell>
          <cell r="J108">
            <v>18371151802</v>
          </cell>
          <cell r="K108">
            <v>0</v>
          </cell>
        </row>
        <row r="109">
          <cell r="A109" t="str">
            <v>荆州二店马萍思</v>
          </cell>
          <cell r="B109" t="str">
            <v>荆州二店</v>
          </cell>
          <cell r="C109" t="str">
            <v>前台主管</v>
          </cell>
          <cell r="D109" t="str">
            <v>马萍思</v>
          </cell>
          <cell r="E109" t="str">
            <v>在职</v>
          </cell>
          <cell r="F109">
            <v>3945</v>
          </cell>
          <cell r="G109">
            <v>0</v>
          </cell>
          <cell r="H109" t="str">
            <v>朝晖人力</v>
          </cell>
          <cell r="I109" t="str">
            <v>421002200401305023</v>
          </cell>
          <cell r="J109">
            <v>15727237247</v>
          </cell>
          <cell r="K109">
            <v>0</v>
          </cell>
        </row>
        <row r="110">
          <cell r="A110" t="str">
            <v>荆州二店高怡云</v>
          </cell>
          <cell r="B110" t="str">
            <v>荆州二店</v>
          </cell>
          <cell r="C110" t="str">
            <v>前台</v>
          </cell>
          <cell r="D110" t="str">
            <v>高怡云</v>
          </cell>
          <cell r="E110" t="str">
            <v>在职</v>
          </cell>
          <cell r="F110">
            <v>2730</v>
          </cell>
          <cell r="G110">
            <v>0</v>
          </cell>
          <cell r="H110" t="str">
            <v>朝晖人力</v>
          </cell>
          <cell r="I110" t="str">
            <v>420922200306151429</v>
          </cell>
          <cell r="J110">
            <v>18071464080</v>
          </cell>
          <cell r="K110">
            <v>0</v>
          </cell>
        </row>
        <row r="111">
          <cell r="A111" t="str">
            <v>荆州二店张丽华</v>
          </cell>
          <cell r="B111" t="str">
            <v>荆州二店</v>
          </cell>
          <cell r="C111" t="str">
            <v>保洁</v>
          </cell>
          <cell r="D111" t="str">
            <v>张丽华</v>
          </cell>
          <cell r="E111" t="str">
            <v>在职</v>
          </cell>
          <cell r="F111">
            <v>2800</v>
          </cell>
          <cell r="G111">
            <v>0</v>
          </cell>
          <cell r="H111" t="str">
            <v>朝晖人力</v>
          </cell>
          <cell r="I111" t="str">
            <v>420400196206261482</v>
          </cell>
          <cell r="J111">
            <v>17798353605</v>
          </cell>
          <cell r="K111">
            <v>0</v>
          </cell>
        </row>
        <row r="112">
          <cell r="A112" t="str">
            <v>荆州二店黄荣海</v>
          </cell>
          <cell r="B112" t="str">
            <v>荆州二店</v>
          </cell>
          <cell r="C112" t="str">
            <v>保洁</v>
          </cell>
          <cell r="D112" t="str">
            <v>黄荣海</v>
          </cell>
          <cell r="E112" t="str">
            <v>在职</v>
          </cell>
          <cell r="F112">
            <v>2800</v>
          </cell>
          <cell r="G112">
            <v>0</v>
          </cell>
          <cell r="H112" t="str">
            <v>朝晖人力</v>
          </cell>
          <cell r="I112" t="str">
            <v>420400195712101014</v>
          </cell>
          <cell r="J112">
            <v>15572198880</v>
          </cell>
          <cell r="K112">
            <v>0</v>
          </cell>
        </row>
        <row r="113">
          <cell r="A113" t="str">
            <v>荆州二店宁帆</v>
          </cell>
          <cell r="B113" t="str">
            <v>荆州二店</v>
          </cell>
          <cell r="C113" t="str">
            <v>会籍经理</v>
          </cell>
          <cell r="D113" t="str">
            <v>宁帆</v>
          </cell>
          <cell r="E113" t="str">
            <v>在职</v>
          </cell>
          <cell r="F113">
            <v>8813.2</v>
          </cell>
          <cell r="G113">
            <v>0</v>
          </cell>
          <cell r="H113" t="str">
            <v>朝晖人力</v>
          </cell>
          <cell r="I113" t="str">
            <v>420684199002286030</v>
          </cell>
          <cell r="J113">
            <v>13296690800</v>
          </cell>
          <cell r="K113">
            <v>0</v>
          </cell>
        </row>
        <row r="114">
          <cell r="A114" t="str">
            <v>荆州二店徐方圆</v>
          </cell>
          <cell r="B114" t="str">
            <v>荆州二店</v>
          </cell>
          <cell r="C114" t="str">
            <v>会籍主管</v>
          </cell>
          <cell r="D114" t="str">
            <v>徐方圆</v>
          </cell>
          <cell r="E114" t="str">
            <v>在职</v>
          </cell>
          <cell r="F114">
            <v>10202.17</v>
          </cell>
          <cell r="G114">
            <v>520.21</v>
          </cell>
          <cell r="H114" t="str">
            <v>荆州分公司</v>
          </cell>
          <cell r="I114" t="str">
            <v>420323200205035510</v>
          </cell>
          <cell r="J114">
            <v>18679654540</v>
          </cell>
          <cell r="K114">
            <v>520.22</v>
          </cell>
        </row>
        <row r="115">
          <cell r="A115" t="str">
            <v>荆州二店余东杰</v>
          </cell>
          <cell r="B115" t="str">
            <v>荆州二店</v>
          </cell>
          <cell r="C115" t="str">
            <v>会籍</v>
          </cell>
          <cell r="D115" t="str">
            <v>余东杰</v>
          </cell>
          <cell r="E115" t="str">
            <v>在职</v>
          </cell>
          <cell r="F115">
            <v>1868.54</v>
          </cell>
          <cell r="G115">
            <v>0</v>
          </cell>
          <cell r="H115" t="str">
            <v>朝晖人力</v>
          </cell>
          <cell r="I115" t="str">
            <v>420322200702252712</v>
          </cell>
          <cell r="J115">
            <v>18572510225</v>
          </cell>
          <cell r="K115">
            <v>0</v>
          </cell>
        </row>
        <row r="116">
          <cell r="A116" t="str">
            <v>荆州二店周志伟</v>
          </cell>
          <cell r="B116" t="str">
            <v>荆州二店</v>
          </cell>
          <cell r="C116" t="str">
            <v>会籍</v>
          </cell>
          <cell r="D116" t="str">
            <v>周志伟</v>
          </cell>
          <cell r="E116" t="str">
            <v>在职</v>
          </cell>
          <cell r="F116">
            <v>2865.4</v>
          </cell>
          <cell r="G116">
            <v>0</v>
          </cell>
          <cell r="H116" t="str">
            <v>朝晖人力</v>
          </cell>
          <cell r="I116" t="str">
            <v>421003200306093516</v>
          </cell>
          <cell r="J116">
            <v>13972335027</v>
          </cell>
          <cell r="K116">
            <v>0</v>
          </cell>
        </row>
        <row r="117">
          <cell r="A117" t="str">
            <v>荆州二店孙吕芳</v>
          </cell>
          <cell r="B117" t="str">
            <v>荆州二店</v>
          </cell>
          <cell r="C117" t="str">
            <v>会籍</v>
          </cell>
          <cell r="D117" t="str">
            <v>孙吕芳</v>
          </cell>
          <cell r="E117" t="str">
            <v>在职</v>
          </cell>
          <cell r="F117">
            <v>1711.64</v>
          </cell>
          <cell r="G117">
            <v>0</v>
          </cell>
          <cell r="H117" t="str">
            <v>朝晖人力</v>
          </cell>
          <cell r="I117" t="str">
            <v>421002199704231820</v>
          </cell>
          <cell r="J117">
            <v>15927881087</v>
          </cell>
          <cell r="K117">
            <v>0</v>
          </cell>
        </row>
        <row r="118">
          <cell r="A118" t="str">
            <v>荆州二店杨洋</v>
          </cell>
          <cell r="B118" t="str">
            <v>荆州二店</v>
          </cell>
          <cell r="C118" t="str">
            <v>会籍</v>
          </cell>
          <cell r="D118" t="str">
            <v>杨洋</v>
          </cell>
          <cell r="E118" t="str">
            <v>在职</v>
          </cell>
          <cell r="F118">
            <v>3865.8</v>
          </cell>
          <cell r="G118">
            <v>0</v>
          </cell>
          <cell r="H118" t="str">
            <v>朝晖人力</v>
          </cell>
          <cell r="I118" t="str">
            <v>429005199711172650</v>
          </cell>
          <cell r="J118">
            <v>13593989043</v>
          </cell>
          <cell r="K118">
            <v>0</v>
          </cell>
        </row>
        <row r="119">
          <cell r="A119" t="str">
            <v>荆州二店平浩天</v>
          </cell>
          <cell r="B119" t="str">
            <v>荆州二店</v>
          </cell>
          <cell r="C119" t="str">
            <v>会籍</v>
          </cell>
          <cell r="D119" t="str">
            <v>平浩天</v>
          </cell>
          <cell r="E119" t="str">
            <v>在职</v>
          </cell>
          <cell r="F119">
            <v>1597.7847826087</v>
          </cell>
          <cell r="G119">
            <v>0</v>
          </cell>
          <cell r="H119" t="str">
            <v>朝晖人力</v>
          </cell>
          <cell r="I119" t="str">
            <v>421023200201013714</v>
          </cell>
          <cell r="J119">
            <v>13135772558</v>
          </cell>
          <cell r="K119">
            <v>0</v>
          </cell>
        </row>
        <row r="120">
          <cell r="A120" t="str">
            <v>荆州二店周琛</v>
          </cell>
          <cell r="B120" t="str">
            <v>荆州二店</v>
          </cell>
          <cell r="C120" t="str">
            <v>私教组长</v>
          </cell>
          <cell r="D120" t="str">
            <v>周琛</v>
          </cell>
          <cell r="E120" t="str">
            <v>在职</v>
          </cell>
          <cell r="F120">
            <v>5688.63914661654</v>
          </cell>
          <cell r="G120">
            <v>0</v>
          </cell>
          <cell r="H120" t="str">
            <v>朝晖人力</v>
          </cell>
          <cell r="I120" t="str">
            <v>42108719960603371x</v>
          </cell>
          <cell r="J120">
            <v>16671664828</v>
          </cell>
          <cell r="K120">
            <v>0</v>
          </cell>
        </row>
        <row r="121">
          <cell r="A121" t="str">
            <v>荆州二店严小虎</v>
          </cell>
          <cell r="B121" t="str">
            <v>荆州二店</v>
          </cell>
          <cell r="C121" t="str">
            <v>私教</v>
          </cell>
          <cell r="D121" t="str">
            <v>严小虎</v>
          </cell>
          <cell r="E121" t="str">
            <v>在职</v>
          </cell>
          <cell r="F121">
            <v>7576.45325732621</v>
          </cell>
          <cell r="G121">
            <v>67.38</v>
          </cell>
          <cell r="H121" t="str">
            <v>朝晖人力</v>
          </cell>
          <cell r="I121" t="str">
            <v>421003198603121536</v>
          </cell>
          <cell r="J121">
            <v>13545792120</v>
          </cell>
          <cell r="K121">
            <v>0</v>
          </cell>
        </row>
        <row r="122">
          <cell r="A122" t="str">
            <v>荆州二店黄涛</v>
          </cell>
          <cell r="B122" t="str">
            <v>荆州二店</v>
          </cell>
          <cell r="C122" t="str">
            <v>私教</v>
          </cell>
          <cell r="D122" t="str">
            <v>黄涛</v>
          </cell>
          <cell r="E122" t="str">
            <v>在职</v>
          </cell>
          <cell r="F122">
            <v>4207.4125</v>
          </cell>
          <cell r="G122">
            <v>0</v>
          </cell>
          <cell r="H122" t="str">
            <v>朝晖人力</v>
          </cell>
          <cell r="I122" t="str">
            <v>522121200312193233</v>
          </cell>
          <cell r="J122">
            <v>18285253529</v>
          </cell>
          <cell r="K122">
            <v>0</v>
          </cell>
        </row>
        <row r="123">
          <cell r="A123" t="str">
            <v>荆州二店魏宋阳</v>
          </cell>
          <cell r="B123" t="str">
            <v>荆州二店</v>
          </cell>
          <cell r="C123" t="str">
            <v>私教</v>
          </cell>
          <cell r="D123" t="str">
            <v>魏宋阳</v>
          </cell>
          <cell r="E123" t="str">
            <v>离职</v>
          </cell>
          <cell r="F123">
            <v>1776.5741835018</v>
          </cell>
          <cell r="G123">
            <v>0</v>
          </cell>
          <cell r="H123" t="str">
            <v>不报</v>
          </cell>
          <cell r="I123" t="str">
            <v>421022199503115415</v>
          </cell>
          <cell r="J123">
            <v>15926611043</v>
          </cell>
        </row>
        <row r="124">
          <cell r="A124" t="str">
            <v>荆州二店周国豪</v>
          </cell>
          <cell r="B124" t="str">
            <v>荆州二店</v>
          </cell>
          <cell r="C124" t="str">
            <v>私教</v>
          </cell>
          <cell r="D124" t="str">
            <v>周国豪</v>
          </cell>
          <cell r="E124" t="str">
            <v>在职</v>
          </cell>
          <cell r="F124">
            <v>3539.0106762142</v>
          </cell>
          <cell r="G124">
            <v>0</v>
          </cell>
          <cell r="H124" t="str">
            <v>朝晖人力</v>
          </cell>
          <cell r="I124" t="str">
            <v>421003199402080058</v>
          </cell>
          <cell r="J124">
            <v>17786673042</v>
          </cell>
          <cell r="K124">
            <v>0</v>
          </cell>
        </row>
        <row r="125">
          <cell r="A125" t="str">
            <v>荆州二店覃雨歌</v>
          </cell>
          <cell r="B125" t="str">
            <v>荆州二店</v>
          </cell>
          <cell r="C125" t="str">
            <v>私教</v>
          </cell>
          <cell r="D125" t="str">
            <v>覃雨歌</v>
          </cell>
          <cell r="E125" t="str">
            <v>离职</v>
          </cell>
          <cell r="F125">
            <v>1902.75</v>
          </cell>
          <cell r="G125">
            <v>0</v>
          </cell>
          <cell r="H125" t="str">
            <v>朝晖人力</v>
          </cell>
          <cell r="I125" t="str">
            <v>420606200108072520</v>
          </cell>
          <cell r="J125">
            <v>15172514808</v>
          </cell>
          <cell r="K125">
            <v>0</v>
          </cell>
        </row>
        <row r="126">
          <cell r="A126" t="str">
            <v>荆州二店尹成成</v>
          </cell>
          <cell r="B126" t="str">
            <v>荆州二店</v>
          </cell>
          <cell r="C126" t="str">
            <v>私教</v>
          </cell>
          <cell r="D126" t="str">
            <v>尹成成</v>
          </cell>
          <cell r="E126" t="str">
            <v>在职</v>
          </cell>
          <cell r="F126">
            <v>3136.92825</v>
          </cell>
          <cell r="G126">
            <v>0</v>
          </cell>
          <cell r="H126" t="str">
            <v>朝晖人力</v>
          </cell>
          <cell r="I126" t="str">
            <v>421003198908283261</v>
          </cell>
          <cell r="J126">
            <v>18986690343</v>
          </cell>
          <cell r="K126">
            <v>0</v>
          </cell>
        </row>
        <row r="127">
          <cell r="A127" t="str">
            <v>荆州二店陈全晟</v>
          </cell>
          <cell r="B127" t="str">
            <v>荆州二店</v>
          </cell>
          <cell r="C127" t="str">
            <v>泳教主管</v>
          </cell>
          <cell r="D127" t="str">
            <v>陈全晟</v>
          </cell>
          <cell r="E127" t="str">
            <v>在职</v>
          </cell>
          <cell r="F127">
            <v>11500.2</v>
          </cell>
          <cell r="G127">
            <v>195.01</v>
          </cell>
          <cell r="H127" t="str">
            <v>朝晖人力</v>
          </cell>
          <cell r="I127" t="str">
            <v>421126199501101416</v>
          </cell>
          <cell r="J127">
            <v>17771316646</v>
          </cell>
          <cell r="K127">
            <v>195.01</v>
          </cell>
        </row>
        <row r="128">
          <cell r="A128" t="str">
            <v>荆州二店谭鹏</v>
          </cell>
          <cell r="B128" t="str">
            <v>荆州二店</v>
          </cell>
          <cell r="C128" t="str">
            <v>泳教</v>
          </cell>
          <cell r="D128" t="str">
            <v>谭鹏</v>
          </cell>
          <cell r="E128" t="str">
            <v>离职</v>
          </cell>
          <cell r="F128">
            <v>1300</v>
          </cell>
          <cell r="G128">
            <v>0</v>
          </cell>
          <cell r="H128" t="str">
            <v>朝晖人力</v>
          </cell>
          <cell r="I128" t="str">
            <v>422801200302182417</v>
          </cell>
          <cell r="J128">
            <v>15572109760</v>
          </cell>
          <cell r="K128">
            <v>0</v>
          </cell>
        </row>
        <row r="129">
          <cell r="A129" t="str">
            <v>荆州二店陈明涛</v>
          </cell>
          <cell r="B129" t="str">
            <v>荆州二店</v>
          </cell>
          <cell r="C129" t="str">
            <v>泳教</v>
          </cell>
          <cell r="D129" t="str">
            <v>陈明涛</v>
          </cell>
          <cell r="E129" t="str">
            <v>在职</v>
          </cell>
          <cell r="F129">
            <v>8533.6</v>
          </cell>
          <cell r="G129">
            <v>0</v>
          </cell>
          <cell r="H129" t="str">
            <v>朝晖人力</v>
          </cell>
          <cell r="I129" t="str">
            <v>362321199901181017</v>
          </cell>
          <cell r="J129">
            <v>18480915685</v>
          </cell>
          <cell r="K129">
            <v>0</v>
          </cell>
        </row>
        <row r="130">
          <cell r="A130" t="str">
            <v>荆州二店李清何</v>
          </cell>
          <cell r="B130" t="str">
            <v>荆州二店</v>
          </cell>
          <cell r="C130" t="str">
            <v>救生员</v>
          </cell>
          <cell r="D130" t="str">
            <v>李清何</v>
          </cell>
          <cell r="E130" t="str">
            <v>在职</v>
          </cell>
          <cell r="F130">
            <v>3000</v>
          </cell>
          <cell r="G130">
            <v>0</v>
          </cell>
          <cell r="H130" t="str">
            <v>朝晖人力</v>
          </cell>
          <cell r="I130" t="str">
            <v>421022200211062433</v>
          </cell>
          <cell r="J130">
            <v>15671377786</v>
          </cell>
          <cell r="K130">
            <v>0</v>
          </cell>
        </row>
        <row r="131">
          <cell r="A131" t="str">
            <v>荆州二店刘圣超</v>
          </cell>
          <cell r="B131" t="str">
            <v>荆州二店</v>
          </cell>
          <cell r="C131" t="str">
            <v>泳教</v>
          </cell>
          <cell r="D131" t="str">
            <v>刘圣超</v>
          </cell>
          <cell r="E131" t="str">
            <v>全职</v>
          </cell>
          <cell r="F131">
            <v>8434.74870588235</v>
          </cell>
          <cell r="G131">
            <v>0</v>
          </cell>
          <cell r="H131" t="str">
            <v>朝晖人力</v>
          </cell>
          <cell r="I131" t="str">
            <v>421002200211064214</v>
          </cell>
          <cell r="J131">
            <v>13697230241</v>
          </cell>
          <cell r="K131">
            <v>0</v>
          </cell>
        </row>
        <row r="132">
          <cell r="A132" t="str">
            <v>荆州二店毕劲松</v>
          </cell>
          <cell r="B132" t="str">
            <v>荆州二店</v>
          </cell>
          <cell r="C132" t="str">
            <v>泳教</v>
          </cell>
          <cell r="D132" t="str">
            <v>毕劲松</v>
          </cell>
          <cell r="E132" t="str">
            <v>兼职</v>
          </cell>
          <cell r="F132">
            <v>708.8</v>
          </cell>
          <cell r="G132">
            <v>0</v>
          </cell>
          <cell r="H132" t="str">
            <v>朝晖人力</v>
          </cell>
          <cell r="I132" t="str">
            <v>421003199307171015</v>
          </cell>
          <cell r="J132">
            <v>18120585377</v>
          </cell>
          <cell r="K132">
            <v>0</v>
          </cell>
        </row>
        <row r="133">
          <cell r="A133" t="str">
            <v>民院店邱昊</v>
          </cell>
          <cell r="B133" t="str">
            <v>民院店</v>
          </cell>
          <cell r="C133" t="str">
            <v>私教经理</v>
          </cell>
          <cell r="D133" t="str">
            <v>邱昊</v>
          </cell>
          <cell r="E133" t="str">
            <v>在职</v>
          </cell>
          <cell r="F133">
            <v>7872.63744953886</v>
          </cell>
          <cell r="G133">
            <v>287.26</v>
          </cell>
          <cell r="H133" t="str">
            <v>辰菲</v>
          </cell>
          <cell r="I133" t="str">
            <v>420881199807220735</v>
          </cell>
          <cell r="J133">
            <v>15207107911</v>
          </cell>
          <cell r="K133">
            <v>287.27</v>
          </cell>
        </row>
        <row r="134">
          <cell r="A134" t="str">
            <v>民院店张学覃</v>
          </cell>
          <cell r="B134" t="str">
            <v>民院店</v>
          </cell>
          <cell r="C134" t="str">
            <v>私教</v>
          </cell>
          <cell r="D134" t="str">
            <v>张学覃</v>
          </cell>
          <cell r="E134" t="str">
            <v>在职</v>
          </cell>
          <cell r="F134">
            <v>5552.68679347826</v>
          </cell>
          <cell r="G134">
            <v>55.2699999999995</v>
          </cell>
          <cell r="H134" t="str">
            <v>辰菲</v>
          </cell>
          <cell r="I134" t="str">
            <v>130223199403051116</v>
          </cell>
          <cell r="J134">
            <v>13476159565</v>
          </cell>
          <cell r="K134">
            <v>55.27</v>
          </cell>
        </row>
        <row r="135">
          <cell r="A135" t="str">
            <v>民院店郑栋基</v>
          </cell>
          <cell r="B135" t="str">
            <v>民院店</v>
          </cell>
          <cell r="C135" t="str">
            <v>私教</v>
          </cell>
          <cell r="D135" t="str">
            <v>郑栋基</v>
          </cell>
          <cell r="E135" t="str">
            <v>休息</v>
          </cell>
          <cell r="F135">
            <v>0</v>
          </cell>
          <cell r="G135">
            <v>0</v>
          </cell>
          <cell r="H135" t="str">
            <v>辰菲</v>
          </cell>
          <cell r="I135" t="str">
            <v>420527199412062619</v>
          </cell>
          <cell r="J135">
            <v>17671322057</v>
          </cell>
          <cell r="K135">
            <v>0</v>
          </cell>
        </row>
        <row r="136">
          <cell r="A136" t="str">
            <v>民院店乐孜</v>
          </cell>
          <cell r="B136" t="str">
            <v>民院店</v>
          </cell>
          <cell r="C136" t="str">
            <v>私教</v>
          </cell>
          <cell r="D136" t="str">
            <v>乐孜</v>
          </cell>
          <cell r="E136" t="str">
            <v>在职</v>
          </cell>
          <cell r="F136">
            <v>9492.13862982669</v>
          </cell>
          <cell r="G136">
            <v>449.21</v>
          </cell>
          <cell r="H136" t="str">
            <v>辰菲</v>
          </cell>
          <cell r="I136" t="str">
            <v>420902200306117727</v>
          </cell>
          <cell r="J136">
            <v>18271755063</v>
          </cell>
          <cell r="K136">
            <v>449.21</v>
          </cell>
        </row>
        <row r="137">
          <cell r="A137" t="str">
            <v>民院店刘笑天</v>
          </cell>
          <cell r="B137" t="str">
            <v>民院店</v>
          </cell>
          <cell r="C137" t="str">
            <v>私教</v>
          </cell>
          <cell r="D137" t="str">
            <v>刘笑天</v>
          </cell>
          <cell r="E137" t="str">
            <v>在职</v>
          </cell>
          <cell r="F137">
            <v>10638.9494485126</v>
          </cell>
          <cell r="G137">
            <v>563.9</v>
          </cell>
          <cell r="H137" t="str">
            <v>辰菲</v>
          </cell>
          <cell r="I137" t="str">
            <v>420881199808015899</v>
          </cell>
          <cell r="J137">
            <v>17764106512</v>
          </cell>
          <cell r="K137">
            <v>563.9</v>
          </cell>
        </row>
        <row r="138">
          <cell r="A138" t="str">
            <v>民院店姜超</v>
          </cell>
          <cell r="B138" t="str">
            <v>民院店</v>
          </cell>
          <cell r="C138" t="str">
            <v>私教</v>
          </cell>
          <cell r="D138" t="str">
            <v>姜超</v>
          </cell>
          <cell r="E138" t="str">
            <v>在职</v>
          </cell>
          <cell r="F138">
            <v>11868.2327426195</v>
          </cell>
          <cell r="G138">
            <v>686.82</v>
          </cell>
          <cell r="H138" t="str">
            <v>辰菲</v>
          </cell>
          <cell r="I138" t="str">
            <v>421125200107050314</v>
          </cell>
          <cell r="J138">
            <v>17671089735</v>
          </cell>
          <cell r="K138">
            <v>686.82</v>
          </cell>
        </row>
        <row r="139">
          <cell r="A139" t="str">
            <v>民院店丁晨光</v>
          </cell>
          <cell r="B139" t="str">
            <v>民院店</v>
          </cell>
          <cell r="C139" t="str">
            <v>私教</v>
          </cell>
          <cell r="D139" t="str">
            <v>丁晨光</v>
          </cell>
          <cell r="E139" t="str">
            <v>在职</v>
          </cell>
          <cell r="F139">
            <v>4692.045</v>
          </cell>
          <cell r="G139">
            <v>0</v>
          </cell>
          <cell r="H139" t="str">
            <v>辰菲</v>
          </cell>
          <cell r="I139" t="str">
            <v>420982200106126719</v>
          </cell>
          <cell r="J139">
            <v>15623267206</v>
          </cell>
          <cell r="K139">
            <v>0</v>
          </cell>
        </row>
        <row r="140">
          <cell r="A140" t="str">
            <v>民院店谢志胜</v>
          </cell>
          <cell r="B140" t="str">
            <v>民院店</v>
          </cell>
          <cell r="C140" t="str">
            <v>私教</v>
          </cell>
          <cell r="D140" t="str">
            <v>谢志胜</v>
          </cell>
          <cell r="E140" t="str">
            <v>在职</v>
          </cell>
          <cell r="F140">
            <v>4647.21428571429</v>
          </cell>
          <cell r="G140">
            <v>0</v>
          </cell>
          <cell r="H140" t="str">
            <v>辰菲</v>
          </cell>
          <cell r="I140" t="str">
            <v>42070220021207151x</v>
          </cell>
          <cell r="J140">
            <v>18008684899</v>
          </cell>
          <cell r="K140">
            <v>0</v>
          </cell>
        </row>
        <row r="141">
          <cell r="A141" t="str">
            <v>民院店董殿强</v>
          </cell>
          <cell r="B141" t="str">
            <v>民院店</v>
          </cell>
          <cell r="C141" t="str">
            <v>私教</v>
          </cell>
          <cell r="D141" t="str">
            <v>董殿强</v>
          </cell>
          <cell r="E141" t="str">
            <v>在职</v>
          </cell>
          <cell r="F141">
            <v>5166.67087912088</v>
          </cell>
          <cell r="G141">
            <v>5</v>
          </cell>
          <cell r="H141" t="str">
            <v>朝晖人力</v>
          </cell>
          <cell r="I141" t="str">
            <v>411528200202215534</v>
          </cell>
          <cell r="J141">
            <v>13369590549</v>
          </cell>
          <cell r="K141">
            <v>5</v>
          </cell>
        </row>
        <row r="142">
          <cell r="A142" t="str">
            <v>民院店袁辉</v>
          </cell>
          <cell r="B142" t="str">
            <v>民院店</v>
          </cell>
          <cell r="C142" t="str">
            <v>私教</v>
          </cell>
          <cell r="D142" t="str">
            <v>袁辉</v>
          </cell>
          <cell r="E142" t="str">
            <v>在职</v>
          </cell>
          <cell r="F142">
            <v>5677.21483516483</v>
          </cell>
          <cell r="G142">
            <v>3</v>
          </cell>
          <cell r="H142" t="str">
            <v>朝晖人力</v>
          </cell>
          <cell r="I142" t="str">
            <v>429004200101300319</v>
          </cell>
          <cell r="J142">
            <v>16608660546</v>
          </cell>
          <cell r="K142">
            <v>0</v>
          </cell>
        </row>
        <row r="143">
          <cell r="A143" t="str">
            <v>民院店丁虎</v>
          </cell>
          <cell r="B143" t="str">
            <v>民院店</v>
          </cell>
          <cell r="C143" t="str">
            <v>私教</v>
          </cell>
          <cell r="D143" t="str">
            <v>丁虎</v>
          </cell>
          <cell r="E143" t="str">
            <v>在职</v>
          </cell>
          <cell r="F143">
            <v>4230.7941</v>
          </cell>
          <cell r="G143">
            <v>0</v>
          </cell>
          <cell r="H143" t="str">
            <v>朝晖人力</v>
          </cell>
          <cell r="I143" t="str">
            <v>420116199311150037</v>
          </cell>
          <cell r="J143">
            <v>17507131705</v>
          </cell>
          <cell r="K143">
            <v>0</v>
          </cell>
        </row>
        <row r="144">
          <cell r="A144" t="str">
            <v>民院店贺琨</v>
          </cell>
          <cell r="B144" t="str">
            <v>民院店</v>
          </cell>
          <cell r="C144" t="str">
            <v>副店长</v>
          </cell>
          <cell r="D144" t="str">
            <v>贺琨</v>
          </cell>
          <cell r="E144" t="str">
            <v>在职</v>
          </cell>
          <cell r="F144">
            <v>9289.008</v>
          </cell>
          <cell r="G144">
            <v>428.9</v>
          </cell>
          <cell r="H144" t="str">
            <v>辰菲</v>
          </cell>
          <cell r="I144" t="str">
            <v>421121198802066056</v>
          </cell>
          <cell r="J144" t="str">
            <v>没有</v>
          </cell>
          <cell r="K144">
            <v>428.9</v>
          </cell>
        </row>
        <row r="145">
          <cell r="A145" t="str">
            <v>民院店万诗琴</v>
          </cell>
          <cell r="B145" t="str">
            <v>民院店</v>
          </cell>
          <cell r="C145" t="str">
            <v>会籍</v>
          </cell>
          <cell r="D145" t="str">
            <v>万诗琴</v>
          </cell>
          <cell r="E145" t="str">
            <v>在职</v>
          </cell>
          <cell r="F145">
            <v>12158.22</v>
          </cell>
          <cell r="G145">
            <v>715.82</v>
          </cell>
          <cell r="H145" t="str">
            <v>辰菲</v>
          </cell>
          <cell r="I145" t="str">
            <v>429005199401040089</v>
          </cell>
          <cell r="J145">
            <v>15827293067</v>
          </cell>
          <cell r="K145">
            <v>715.82</v>
          </cell>
        </row>
        <row r="146">
          <cell r="A146" t="str">
            <v>民院店刘镇</v>
          </cell>
          <cell r="B146" t="str">
            <v>民院店</v>
          </cell>
          <cell r="C146" t="str">
            <v>会籍</v>
          </cell>
          <cell r="D146" t="str">
            <v>刘镇</v>
          </cell>
          <cell r="E146" t="str">
            <v>在职</v>
          </cell>
          <cell r="F146">
            <v>3987.4</v>
          </cell>
          <cell r="G146">
            <v>0</v>
          </cell>
          <cell r="H146" t="str">
            <v>辰菲</v>
          </cell>
          <cell r="I146" t="str">
            <v>420621199906211554</v>
          </cell>
          <cell r="J146">
            <v>15172685572</v>
          </cell>
          <cell r="K146">
            <v>0</v>
          </cell>
        </row>
        <row r="147">
          <cell r="A147" t="str">
            <v>民院店郑洁</v>
          </cell>
          <cell r="B147" t="str">
            <v>民院店</v>
          </cell>
          <cell r="C147" t="str">
            <v>会籍</v>
          </cell>
          <cell r="D147" t="str">
            <v>郑洁</v>
          </cell>
          <cell r="E147" t="str">
            <v>在职</v>
          </cell>
          <cell r="F147">
            <v>2862.64</v>
          </cell>
          <cell r="G147">
            <v>0</v>
          </cell>
          <cell r="H147" t="str">
            <v>辰菲</v>
          </cell>
          <cell r="I147" t="str">
            <v>420922200112296021</v>
          </cell>
          <cell r="J147">
            <v>13733429796</v>
          </cell>
          <cell r="K147">
            <v>0</v>
          </cell>
        </row>
        <row r="148">
          <cell r="A148" t="str">
            <v>民院店朱毅</v>
          </cell>
          <cell r="B148" t="str">
            <v>民院店</v>
          </cell>
          <cell r="C148" t="str">
            <v>会籍</v>
          </cell>
          <cell r="D148" t="str">
            <v>朱毅</v>
          </cell>
          <cell r="E148" t="str">
            <v>在职</v>
          </cell>
          <cell r="F148">
            <v>1988.15</v>
          </cell>
          <cell r="G148">
            <v>0</v>
          </cell>
          <cell r="H148" t="str">
            <v>朝晖人力</v>
          </cell>
          <cell r="I148" t="str">
            <v>420683198805245418</v>
          </cell>
          <cell r="J148">
            <v>15629165058</v>
          </cell>
          <cell r="K148">
            <v>0</v>
          </cell>
        </row>
        <row r="149">
          <cell r="A149" t="str">
            <v>民院店柯琪祺</v>
          </cell>
          <cell r="B149" t="str">
            <v>民院店</v>
          </cell>
          <cell r="C149" t="str">
            <v>会籍</v>
          </cell>
          <cell r="D149" t="str">
            <v>柯琪祺</v>
          </cell>
          <cell r="E149" t="str">
            <v>离职</v>
          </cell>
          <cell r="F149">
            <v>2169.675</v>
          </cell>
          <cell r="G149">
            <v>0</v>
          </cell>
          <cell r="H149" t="str">
            <v>朝晖人力</v>
          </cell>
          <cell r="I149" t="str">
            <v>420322200406221217</v>
          </cell>
          <cell r="J149">
            <v>18371973086</v>
          </cell>
          <cell r="K149">
            <v>0</v>
          </cell>
        </row>
        <row r="150">
          <cell r="A150" t="str">
            <v>民院店李建雄</v>
          </cell>
          <cell r="B150" t="str">
            <v>民院店</v>
          </cell>
          <cell r="C150" t="str">
            <v>会籍</v>
          </cell>
          <cell r="D150" t="str">
            <v>李建雄</v>
          </cell>
          <cell r="E150" t="str">
            <v>离职</v>
          </cell>
          <cell r="F150">
            <v>1890.325</v>
          </cell>
          <cell r="G150">
            <v>0</v>
          </cell>
          <cell r="H150" t="str">
            <v>朝晖人力</v>
          </cell>
          <cell r="I150" t="str">
            <v>450881200402135015</v>
          </cell>
          <cell r="J150">
            <v>18307852477</v>
          </cell>
          <cell r="K150">
            <v>0</v>
          </cell>
        </row>
        <row r="151">
          <cell r="A151" t="str">
            <v>民院店田亨</v>
          </cell>
          <cell r="B151" t="str">
            <v>民院店</v>
          </cell>
          <cell r="C151" t="str">
            <v>会籍</v>
          </cell>
          <cell r="D151" t="str">
            <v>田亨</v>
          </cell>
          <cell r="E151" t="str">
            <v>离职</v>
          </cell>
          <cell r="F151">
            <v>2013.275</v>
          </cell>
          <cell r="G151">
            <v>0</v>
          </cell>
          <cell r="H151" t="str">
            <v>朝晖人力</v>
          </cell>
          <cell r="I151" t="str">
            <v>420704200503030235</v>
          </cell>
          <cell r="J151">
            <v>15172704093</v>
          </cell>
          <cell r="K151">
            <v>0</v>
          </cell>
        </row>
        <row r="152">
          <cell r="A152" t="str">
            <v>民院店程浩楠</v>
          </cell>
          <cell r="B152" t="str">
            <v>民院店</v>
          </cell>
          <cell r="C152" t="str">
            <v>泳教主管</v>
          </cell>
          <cell r="D152" t="str">
            <v>程浩楠</v>
          </cell>
          <cell r="E152" t="str">
            <v>在职</v>
          </cell>
          <cell r="F152">
            <v>10239.968</v>
          </cell>
          <cell r="G152">
            <v>524</v>
          </cell>
          <cell r="H152" t="str">
            <v>辰菲</v>
          </cell>
          <cell r="I152" t="str">
            <v>421126200309101710</v>
          </cell>
          <cell r="J152">
            <v>15507177087</v>
          </cell>
          <cell r="K152">
            <v>524</v>
          </cell>
        </row>
        <row r="153">
          <cell r="A153" t="str">
            <v>民院店封庆</v>
          </cell>
          <cell r="B153" t="str">
            <v>民院店</v>
          </cell>
          <cell r="C153" t="str">
            <v>泳教</v>
          </cell>
          <cell r="D153" t="str">
            <v>封庆</v>
          </cell>
          <cell r="E153" t="str">
            <v>在职</v>
          </cell>
          <cell r="F153">
            <v>6547.29</v>
          </cell>
          <cell r="G153">
            <v>46.4200000000001</v>
          </cell>
          <cell r="H153" t="str">
            <v>辰菲</v>
          </cell>
          <cell r="I153" t="str">
            <v>421126200310041735</v>
          </cell>
          <cell r="J153">
            <v>17671088843</v>
          </cell>
          <cell r="K153">
            <v>46.42</v>
          </cell>
        </row>
        <row r="154">
          <cell r="A154" t="str">
            <v>民院店夏晨曦</v>
          </cell>
          <cell r="B154" t="str">
            <v>民院店</v>
          </cell>
          <cell r="C154" t="str">
            <v>泳教</v>
          </cell>
          <cell r="D154" t="str">
            <v>夏晨曦</v>
          </cell>
          <cell r="E154" t="str">
            <v>兼职</v>
          </cell>
          <cell r="F154">
            <v>0</v>
          </cell>
          <cell r="G154">
            <v>0</v>
          </cell>
          <cell r="H154" t="str">
            <v>辰菲</v>
          </cell>
          <cell r="I154" t="str">
            <v>421126200509040051</v>
          </cell>
          <cell r="J154">
            <v>15572343533</v>
          </cell>
          <cell r="K154">
            <v>0</v>
          </cell>
        </row>
        <row r="155">
          <cell r="A155" t="str">
            <v>民院店杨菁</v>
          </cell>
          <cell r="B155" t="str">
            <v>民院店</v>
          </cell>
          <cell r="C155" t="str">
            <v>泳教</v>
          </cell>
          <cell r="D155" t="str">
            <v>杨菁</v>
          </cell>
          <cell r="E155" t="str">
            <v>兼职</v>
          </cell>
          <cell r="F155">
            <v>1862.5</v>
          </cell>
          <cell r="G155">
            <v>0</v>
          </cell>
          <cell r="H155" t="str">
            <v>朝晖人力</v>
          </cell>
          <cell r="I155" t="str">
            <v>420902200511102305</v>
          </cell>
          <cell r="J155">
            <v>17320535142</v>
          </cell>
          <cell r="K155">
            <v>0</v>
          </cell>
        </row>
        <row r="156">
          <cell r="A156" t="str">
            <v>民院店高家林</v>
          </cell>
          <cell r="B156" t="str">
            <v>民院店</v>
          </cell>
          <cell r="C156" t="str">
            <v>泳教</v>
          </cell>
          <cell r="D156" t="str">
            <v>高家林</v>
          </cell>
          <cell r="E156" t="str">
            <v>在职</v>
          </cell>
          <cell r="F156">
            <v>4086.08</v>
          </cell>
          <cell r="G156">
            <v>0</v>
          </cell>
          <cell r="H156" t="str">
            <v>朝晖人力</v>
          </cell>
          <cell r="I156" t="str">
            <v>421126200501231419</v>
          </cell>
          <cell r="J156">
            <v>18872742371</v>
          </cell>
          <cell r="K156">
            <v>0</v>
          </cell>
        </row>
        <row r="157">
          <cell r="A157" t="str">
            <v>民院店任欣雨</v>
          </cell>
          <cell r="B157" t="str">
            <v>民院店</v>
          </cell>
          <cell r="C157" t="str">
            <v>泳教</v>
          </cell>
          <cell r="D157" t="str">
            <v>任欣雨</v>
          </cell>
          <cell r="E157" t="str">
            <v>兼职</v>
          </cell>
          <cell r="F157">
            <v>560</v>
          </cell>
          <cell r="G157">
            <v>0</v>
          </cell>
          <cell r="H157" t="str">
            <v>朝晖人力</v>
          </cell>
          <cell r="I157" t="str">
            <v>420881200602180042</v>
          </cell>
          <cell r="J157">
            <v>13310517515</v>
          </cell>
          <cell r="K157">
            <v>0</v>
          </cell>
        </row>
        <row r="158">
          <cell r="A158" t="str">
            <v>民院店刘定航</v>
          </cell>
          <cell r="B158" t="str">
            <v>民院店</v>
          </cell>
          <cell r="C158" t="str">
            <v>泳教</v>
          </cell>
          <cell r="D158" t="str">
            <v>刘定航</v>
          </cell>
          <cell r="E158" t="str">
            <v>兼职</v>
          </cell>
          <cell r="F158">
            <v>875</v>
          </cell>
          <cell r="G158">
            <v>0</v>
          </cell>
          <cell r="H158" t="str">
            <v>朝晖人力</v>
          </cell>
          <cell r="I158" t="str">
            <v>421126200408107210</v>
          </cell>
          <cell r="J158">
            <v>13872028619</v>
          </cell>
          <cell r="K158">
            <v>0</v>
          </cell>
        </row>
        <row r="159">
          <cell r="A159" t="str">
            <v>民院店高焱鑫</v>
          </cell>
          <cell r="B159" t="str">
            <v>民院店</v>
          </cell>
          <cell r="C159" t="str">
            <v>救生员</v>
          </cell>
          <cell r="D159" t="str">
            <v>高焱鑫</v>
          </cell>
          <cell r="E159" t="str">
            <v>在职</v>
          </cell>
          <cell r="F159">
            <v>3114.66</v>
          </cell>
          <cell r="G159">
            <v>0</v>
          </cell>
          <cell r="H159" t="str">
            <v>朝晖人力</v>
          </cell>
          <cell r="I159" t="str">
            <v>421126200709061439</v>
          </cell>
          <cell r="J159">
            <v>17886879334</v>
          </cell>
          <cell r="K159">
            <v>0</v>
          </cell>
        </row>
        <row r="160">
          <cell r="A160" t="str">
            <v>民院店陈凡</v>
          </cell>
          <cell r="B160" t="str">
            <v>民院店</v>
          </cell>
          <cell r="C160" t="str">
            <v>前台主管</v>
          </cell>
          <cell r="D160" t="str">
            <v>陈凡</v>
          </cell>
          <cell r="E160" t="str">
            <v>在职</v>
          </cell>
          <cell r="F160">
            <v>5180</v>
          </cell>
          <cell r="G160">
            <v>0</v>
          </cell>
          <cell r="H160" t="str">
            <v>辰菲</v>
          </cell>
          <cell r="I160" t="str">
            <v>421125198708153343</v>
          </cell>
          <cell r="J160">
            <v>15391527837</v>
          </cell>
          <cell r="K160">
            <v>0</v>
          </cell>
        </row>
        <row r="161">
          <cell r="A161" t="str">
            <v>民院店陈林芳</v>
          </cell>
          <cell r="B161" t="str">
            <v>民院店</v>
          </cell>
          <cell r="C161" t="str">
            <v>前台</v>
          </cell>
          <cell r="D161" t="str">
            <v>陈林芳</v>
          </cell>
          <cell r="E161" t="str">
            <v>在职</v>
          </cell>
          <cell r="F161">
            <v>3980</v>
          </cell>
          <cell r="G161">
            <v>0</v>
          </cell>
          <cell r="H161" t="str">
            <v>辰菲</v>
          </cell>
          <cell r="I161" t="str">
            <v>421122200008212120</v>
          </cell>
          <cell r="J161">
            <v>18272127530</v>
          </cell>
          <cell r="K161">
            <v>0</v>
          </cell>
        </row>
        <row r="162">
          <cell r="A162" t="str">
            <v>民院店赵盼</v>
          </cell>
          <cell r="B162" t="str">
            <v>民院店</v>
          </cell>
          <cell r="C162" t="str">
            <v>前台</v>
          </cell>
          <cell r="D162" t="str">
            <v>赵盼</v>
          </cell>
          <cell r="E162" t="str">
            <v>在职</v>
          </cell>
          <cell r="F162">
            <v>3475</v>
          </cell>
          <cell r="G162">
            <v>0</v>
          </cell>
          <cell r="H162" t="str">
            <v>辰菲</v>
          </cell>
          <cell r="I162" t="str">
            <v>421123200109170069</v>
          </cell>
          <cell r="J162">
            <v>13277142730</v>
          </cell>
          <cell r="K162">
            <v>0</v>
          </cell>
        </row>
        <row r="163">
          <cell r="A163" t="str">
            <v>民院店林莎莎</v>
          </cell>
          <cell r="B163" t="str">
            <v>民院店</v>
          </cell>
          <cell r="C163" t="str">
            <v>前台</v>
          </cell>
          <cell r="D163" t="str">
            <v>林莎莎</v>
          </cell>
          <cell r="E163" t="str">
            <v>在职</v>
          </cell>
          <cell r="F163">
            <v>2845.65434782609</v>
          </cell>
          <cell r="G163">
            <v>0</v>
          </cell>
          <cell r="H163" t="str">
            <v>朝晖人力</v>
          </cell>
          <cell r="I163" t="str">
            <v>420921199709134963</v>
          </cell>
          <cell r="J163">
            <v>15827477003</v>
          </cell>
          <cell r="K163">
            <v>0</v>
          </cell>
        </row>
        <row r="164">
          <cell r="A164" t="str">
            <v>民院店张宝慧</v>
          </cell>
          <cell r="B164" t="str">
            <v>民院店</v>
          </cell>
          <cell r="C164" t="str">
            <v>保洁</v>
          </cell>
          <cell r="D164" t="str">
            <v>张宝慧</v>
          </cell>
          <cell r="E164" t="str">
            <v>在职</v>
          </cell>
          <cell r="F164">
            <v>3180</v>
          </cell>
          <cell r="G164">
            <v>0</v>
          </cell>
          <cell r="H164" t="str">
            <v>辰菲</v>
          </cell>
          <cell r="I164" t="str">
            <v>420105196001151242</v>
          </cell>
          <cell r="J164">
            <v>13387508283</v>
          </cell>
          <cell r="K164">
            <v>0</v>
          </cell>
        </row>
        <row r="165">
          <cell r="A165" t="str">
            <v>民院店李本菊</v>
          </cell>
          <cell r="B165" t="str">
            <v>民院店</v>
          </cell>
          <cell r="C165" t="str">
            <v>保洁</v>
          </cell>
          <cell r="D165" t="str">
            <v>李本菊</v>
          </cell>
          <cell r="E165" t="str">
            <v>在职</v>
          </cell>
          <cell r="F165">
            <v>3180</v>
          </cell>
          <cell r="G165">
            <v>0</v>
          </cell>
          <cell r="H165" t="str">
            <v>辰菲</v>
          </cell>
          <cell r="I165" t="str">
            <v>420983195911106422</v>
          </cell>
          <cell r="J165">
            <v>15377031216</v>
          </cell>
          <cell r="K165">
            <v>0</v>
          </cell>
        </row>
        <row r="166">
          <cell r="A166" t="str">
            <v>民院店王文会</v>
          </cell>
          <cell r="B166" t="str">
            <v>民院店</v>
          </cell>
          <cell r="C166" t="str">
            <v>保洁</v>
          </cell>
          <cell r="D166" t="str">
            <v>王文会</v>
          </cell>
          <cell r="E166" t="str">
            <v>在职</v>
          </cell>
          <cell r="F166">
            <v>3180</v>
          </cell>
          <cell r="G166">
            <v>0</v>
          </cell>
          <cell r="H166" t="str">
            <v>辰菲</v>
          </cell>
          <cell r="I166" t="str">
            <v>420621195910245126</v>
          </cell>
          <cell r="J166">
            <v>18971536452</v>
          </cell>
          <cell r="K166">
            <v>0</v>
          </cell>
        </row>
        <row r="167">
          <cell r="A167" t="str">
            <v>民院店刘国华</v>
          </cell>
          <cell r="B167" t="str">
            <v>民院店</v>
          </cell>
          <cell r="C167" t="str">
            <v>维修师傅</v>
          </cell>
          <cell r="D167" t="str">
            <v>刘国华</v>
          </cell>
          <cell r="E167" t="str">
            <v>在职</v>
          </cell>
          <cell r="F167">
            <v>2000</v>
          </cell>
          <cell r="G167">
            <v>0</v>
          </cell>
          <cell r="H167" t="str">
            <v>不报</v>
          </cell>
          <cell r="I167" t="str">
            <v>不报</v>
          </cell>
          <cell r="J167" t="str">
            <v>不报</v>
          </cell>
        </row>
        <row r="167">
          <cell r="L167" t="str">
            <v>不报</v>
          </cell>
        </row>
        <row r="168">
          <cell r="A168" t="str">
            <v>杨家湾余威</v>
          </cell>
          <cell r="B168" t="str">
            <v>杨家湾</v>
          </cell>
          <cell r="C168" t="str">
            <v>店长</v>
          </cell>
          <cell r="D168" t="str">
            <v>余威</v>
          </cell>
          <cell r="E168" t="str">
            <v>在职</v>
          </cell>
          <cell r="F168">
            <v>5289.428</v>
          </cell>
          <cell r="G168">
            <v>0</v>
          </cell>
          <cell r="H168" t="str">
            <v>云杉</v>
          </cell>
          <cell r="I168" t="str">
            <v>420116199507300017</v>
          </cell>
          <cell r="J168">
            <v>15827335012</v>
          </cell>
          <cell r="K168">
            <v>0</v>
          </cell>
        </row>
        <row r="169">
          <cell r="A169" t="str">
            <v>杨家湾姚晶莹</v>
          </cell>
          <cell r="B169" t="str">
            <v>杨家湾</v>
          </cell>
          <cell r="C169" t="str">
            <v>前台</v>
          </cell>
          <cell r="D169" t="str">
            <v>姚晶莹</v>
          </cell>
          <cell r="E169" t="str">
            <v>在职</v>
          </cell>
          <cell r="F169">
            <v>2865</v>
          </cell>
          <cell r="G169">
            <v>0</v>
          </cell>
          <cell r="H169" t="str">
            <v>朝晖人力</v>
          </cell>
          <cell r="I169" t="str">
            <v>420521200407190920</v>
          </cell>
          <cell r="J169">
            <v>18671711226</v>
          </cell>
          <cell r="K169">
            <v>0</v>
          </cell>
        </row>
        <row r="170">
          <cell r="A170" t="str">
            <v>杨家湾蔡丽</v>
          </cell>
          <cell r="B170" t="str">
            <v>杨家湾</v>
          </cell>
          <cell r="C170" t="str">
            <v>前台</v>
          </cell>
          <cell r="D170" t="str">
            <v>蔡丽</v>
          </cell>
          <cell r="E170" t="str">
            <v>在职</v>
          </cell>
          <cell r="F170">
            <v>2865</v>
          </cell>
          <cell r="G170">
            <v>0</v>
          </cell>
          <cell r="H170" t="str">
            <v>朝晖人力</v>
          </cell>
          <cell r="I170" t="str">
            <v>522427200112072829</v>
          </cell>
          <cell r="J170">
            <v>15117691192</v>
          </cell>
          <cell r="K170">
            <v>0</v>
          </cell>
        </row>
        <row r="171">
          <cell r="A171" t="str">
            <v>杨家湾明爱华</v>
          </cell>
          <cell r="B171" t="str">
            <v>杨家湾</v>
          </cell>
          <cell r="C171" t="str">
            <v>保洁</v>
          </cell>
          <cell r="D171" t="str">
            <v>明爱华</v>
          </cell>
          <cell r="E171" t="str">
            <v>在职</v>
          </cell>
          <cell r="F171">
            <v>3235</v>
          </cell>
          <cell r="G171">
            <v>0</v>
          </cell>
          <cell r="H171" t="str">
            <v>云杉</v>
          </cell>
          <cell r="I171" t="str">
            <v>422201196108075026</v>
          </cell>
          <cell r="J171">
            <v>17371258916</v>
          </cell>
          <cell r="K171">
            <v>0</v>
          </cell>
        </row>
        <row r="172">
          <cell r="A172" t="str">
            <v>杨家湾朱爱兰</v>
          </cell>
          <cell r="B172" t="str">
            <v>杨家湾</v>
          </cell>
          <cell r="C172" t="str">
            <v>保洁</v>
          </cell>
          <cell r="D172" t="str">
            <v>朱爱兰</v>
          </cell>
          <cell r="E172" t="str">
            <v>在职</v>
          </cell>
          <cell r="F172">
            <v>3235</v>
          </cell>
          <cell r="G172">
            <v>0</v>
          </cell>
          <cell r="H172" t="str">
            <v>云杉</v>
          </cell>
          <cell r="I172" t="str">
            <v>422201196812255100</v>
          </cell>
          <cell r="J172">
            <v>15972146879</v>
          </cell>
          <cell r="K172">
            <v>0</v>
          </cell>
        </row>
        <row r="173">
          <cell r="A173" t="str">
            <v>杨家湾李舟健</v>
          </cell>
          <cell r="B173" t="str">
            <v>杨家湾</v>
          </cell>
          <cell r="C173" t="str">
            <v>会籍主管</v>
          </cell>
          <cell r="D173" t="str">
            <v>李舟健</v>
          </cell>
          <cell r="E173" t="str">
            <v>在职</v>
          </cell>
          <cell r="F173">
            <v>8731.102</v>
          </cell>
          <cell r="G173">
            <v>111.93</v>
          </cell>
          <cell r="H173" t="str">
            <v>云杉</v>
          </cell>
          <cell r="I173" t="str">
            <v>421002199611121411</v>
          </cell>
          <cell r="J173">
            <v>15871437502</v>
          </cell>
          <cell r="K173">
            <v>111.93</v>
          </cell>
        </row>
        <row r="174">
          <cell r="A174" t="str">
            <v>杨家湾陈治</v>
          </cell>
          <cell r="B174" t="str">
            <v>杨家湾</v>
          </cell>
          <cell r="C174" t="str">
            <v>会籍</v>
          </cell>
          <cell r="D174" t="str">
            <v>陈治</v>
          </cell>
          <cell r="E174" t="str">
            <v>在职</v>
          </cell>
          <cell r="F174">
            <v>3395.7</v>
          </cell>
          <cell r="G174">
            <v>0</v>
          </cell>
          <cell r="H174" t="str">
            <v>云杉</v>
          </cell>
          <cell r="I174" t="str">
            <v>421224200410305518</v>
          </cell>
          <cell r="J174">
            <v>13720187580</v>
          </cell>
          <cell r="K174">
            <v>0</v>
          </cell>
        </row>
        <row r="175">
          <cell r="A175" t="str">
            <v>杨家湾殷华泽</v>
          </cell>
          <cell r="B175" t="str">
            <v>杨家湾</v>
          </cell>
          <cell r="C175" t="str">
            <v>会籍</v>
          </cell>
          <cell r="D175" t="str">
            <v>殷华泽</v>
          </cell>
          <cell r="E175" t="str">
            <v>离职</v>
          </cell>
          <cell r="F175">
            <v>169.57</v>
          </cell>
          <cell r="G175">
            <v>0</v>
          </cell>
          <cell r="H175" t="str">
            <v>朝晖人力</v>
          </cell>
          <cell r="I175" t="str">
            <v>42280220040621001X</v>
          </cell>
          <cell r="J175">
            <v>18571282330</v>
          </cell>
          <cell r="K175">
            <v>0</v>
          </cell>
        </row>
        <row r="176">
          <cell r="A176" t="str">
            <v>杨家湾秦瀚</v>
          </cell>
          <cell r="B176" t="str">
            <v>杨家湾</v>
          </cell>
          <cell r="C176" t="str">
            <v>会籍</v>
          </cell>
          <cell r="D176" t="str">
            <v>秦瀚</v>
          </cell>
          <cell r="E176" t="str">
            <v>在职</v>
          </cell>
          <cell r="F176">
            <v>5035.49</v>
          </cell>
          <cell r="G176">
            <v>0</v>
          </cell>
          <cell r="H176" t="str">
            <v>朝晖人力</v>
          </cell>
          <cell r="I176" t="str">
            <v>422826200305253513</v>
          </cell>
          <cell r="J176">
            <v>15587615936</v>
          </cell>
          <cell r="K176">
            <v>0</v>
          </cell>
        </row>
        <row r="177">
          <cell r="A177" t="str">
            <v>杨家湾吴昌远</v>
          </cell>
          <cell r="B177" t="str">
            <v>杨家湾</v>
          </cell>
          <cell r="C177" t="str">
            <v>私教经理</v>
          </cell>
          <cell r="D177" t="str">
            <v>吴昌远</v>
          </cell>
          <cell r="E177" t="str">
            <v>在职</v>
          </cell>
          <cell r="F177">
            <v>6883.84825</v>
          </cell>
          <cell r="G177">
            <v>137.34</v>
          </cell>
          <cell r="H177" t="str">
            <v>云杉</v>
          </cell>
          <cell r="I177" t="str">
            <v>422326199803296716</v>
          </cell>
          <cell r="J177">
            <v>18671502816</v>
          </cell>
          <cell r="K177">
            <v>0</v>
          </cell>
        </row>
        <row r="178">
          <cell r="A178" t="str">
            <v>杨家湾杨诚</v>
          </cell>
          <cell r="B178" t="str">
            <v>杨家湾</v>
          </cell>
          <cell r="C178" t="str">
            <v>私教</v>
          </cell>
          <cell r="D178" t="str">
            <v>杨诚</v>
          </cell>
          <cell r="E178" t="str">
            <v>在职</v>
          </cell>
          <cell r="F178">
            <v>7743.79957894736</v>
          </cell>
          <cell r="G178">
            <v>274.38</v>
          </cell>
          <cell r="H178" t="str">
            <v>云杉</v>
          </cell>
          <cell r="I178" t="str">
            <v>420321199602187413</v>
          </cell>
          <cell r="J178">
            <v>15827320949</v>
          </cell>
          <cell r="K178">
            <v>274.38</v>
          </cell>
        </row>
        <row r="179">
          <cell r="A179" t="str">
            <v>杨家湾袁宵</v>
          </cell>
          <cell r="B179" t="str">
            <v>杨家湾</v>
          </cell>
          <cell r="C179" t="str">
            <v>私教</v>
          </cell>
          <cell r="D179" t="str">
            <v>袁宵</v>
          </cell>
          <cell r="E179" t="str">
            <v>在职</v>
          </cell>
          <cell r="F179">
            <v>10628.6172865546</v>
          </cell>
          <cell r="G179">
            <v>33.86</v>
          </cell>
          <cell r="H179" t="str">
            <v>云杉</v>
          </cell>
          <cell r="I179" t="str">
            <v>411323199803163831</v>
          </cell>
          <cell r="J179">
            <v>15527086716</v>
          </cell>
          <cell r="K179">
            <v>33.86</v>
          </cell>
        </row>
        <row r="180">
          <cell r="A180" t="str">
            <v>杨家湾曾强壮</v>
          </cell>
          <cell r="B180" t="str">
            <v>杨家湾</v>
          </cell>
          <cell r="C180" t="str">
            <v>私教</v>
          </cell>
          <cell r="D180" t="str">
            <v>曾强壮</v>
          </cell>
          <cell r="E180" t="str">
            <v>在职</v>
          </cell>
          <cell r="F180">
            <v>14162.20676</v>
          </cell>
          <cell r="G180">
            <v>266.23</v>
          </cell>
          <cell r="H180" t="str">
            <v>云杉</v>
          </cell>
          <cell r="I180" t="str">
            <v>420923199908015855</v>
          </cell>
          <cell r="J180">
            <v>15007117794</v>
          </cell>
          <cell r="K180">
            <v>266.22</v>
          </cell>
        </row>
        <row r="181">
          <cell r="A181" t="str">
            <v>杨家湾胡尔玉</v>
          </cell>
          <cell r="B181" t="str">
            <v>杨家湾</v>
          </cell>
          <cell r="C181" t="str">
            <v>私教</v>
          </cell>
          <cell r="D181" t="str">
            <v>胡尔玉</v>
          </cell>
          <cell r="E181" t="str">
            <v>在职</v>
          </cell>
          <cell r="F181">
            <v>5096.47500000001</v>
          </cell>
          <cell r="G181">
            <v>2.89999999999998</v>
          </cell>
          <cell r="H181" t="str">
            <v>云杉</v>
          </cell>
          <cell r="I181" t="str">
            <v>42282320010622418X</v>
          </cell>
          <cell r="J181">
            <v>18271715726</v>
          </cell>
          <cell r="K181">
            <v>2.9</v>
          </cell>
        </row>
        <row r="182">
          <cell r="A182" t="str">
            <v>杨家湾胡宇</v>
          </cell>
          <cell r="B182" t="str">
            <v>杨家湾</v>
          </cell>
          <cell r="C182" t="str">
            <v>私教</v>
          </cell>
          <cell r="D182" t="str">
            <v>胡宇</v>
          </cell>
          <cell r="E182" t="str">
            <v>兼职</v>
          </cell>
          <cell r="F182">
            <v>1592.90308564964</v>
          </cell>
          <cell r="G182">
            <v>0</v>
          </cell>
          <cell r="H182" t="str">
            <v>云杉</v>
          </cell>
          <cell r="I182" t="str">
            <v>429004199707163739</v>
          </cell>
          <cell r="J182">
            <v>18696347162</v>
          </cell>
          <cell r="K182">
            <v>0</v>
          </cell>
        </row>
        <row r="183">
          <cell r="A183" t="str">
            <v>杨家湾袁宁</v>
          </cell>
          <cell r="B183" t="str">
            <v>杨家湾</v>
          </cell>
          <cell r="C183" t="str">
            <v>私教</v>
          </cell>
          <cell r="D183" t="str">
            <v>袁宁</v>
          </cell>
          <cell r="E183" t="str">
            <v>在职</v>
          </cell>
          <cell r="F183">
            <v>3003.065</v>
          </cell>
          <cell r="G183">
            <v>0</v>
          </cell>
          <cell r="H183" t="str">
            <v>云杉</v>
          </cell>
          <cell r="I183" t="str">
            <v>210727199101295417</v>
          </cell>
          <cell r="J183">
            <v>13964546661</v>
          </cell>
          <cell r="K183">
            <v>0</v>
          </cell>
        </row>
        <row r="184">
          <cell r="A184" t="str">
            <v>杨家湾冯爽</v>
          </cell>
          <cell r="B184" t="str">
            <v>杨家湾</v>
          </cell>
          <cell r="C184" t="str">
            <v>私教</v>
          </cell>
          <cell r="D184" t="str">
            <v>冯爽</v>
          </cell>
          <cell r="E184" t="str">
            <v>在职</v>
          </cell>
          <cell r="F184">
            <v>4061.41818203884</v>
          </cell>
          <cell r="G184">
            <v>0</v>
          </cell>
          <cell r="H184" t="str">
            <v>云杉</v>
          </cell>
          <cell r="I184" t="str">
            <v>421083199306255331</v>
          </cell>
          <cell r="J184">
            <v>18727810846</v>
          </cell>
          <cell r="K184">
            <v>0</v>
          </cell>
        </row>
        <row r="185">
          <cell r="A185" t="str">
            <v>杨家湾涂子清</v>
          </cell>
          <cell r="B185" t="str">
            <v>杨家湾</v>
          </cell>
          <cell r="C185" t="str">
            <v>私教</v>
          </cell>
          <cell r="D185" t="str">
            <v>涂子清</v>
          </cell>
          <cell r="E185" t="str">
            <v>离职</v>
          </cell>
          <cell r="F185">
            <v>1902.73514563107</v>
          </cell>
          <cell r="G185">
            <v>0</v>
          </cell>
          <cell r="H185" t="str">
            <v>云杉</v>
          </cell>
          <cell r="I185" t="str">
            <v>421224200211035519</v>
          </cell>
          <cell r="J185">
            <v>18171810650</v>
          </cell>
          <cell r="K185">
            <v>0</v>
          </cell>
        </row>
        <row r="186">
          <cell r="A186" t="str">
            <v>杨家湾燕道安</v>
          </cell>
          <cell r="B186" t="str">
            <v>杨家湾</v>
          </cell>
          <cell r="C186" t="str">
            <v>私教</v>
          </cell>
          <cell r="D186" t="str">
            <v>燕道安</v>
          </cell>
          <cell r="E186" t="str">
            <v>在职</v>
          </cell>
          <cell r="F186">
            <v>2081.55078947369</v>
          </cell>
          <cell r="G186">
            <v>0</v>
          </cell>
          <cell r="H186" t="str">
            <v>朝晖人力</v>
          </cell>
          <cell r="I186" t="str">
            <v>42282520001107103X</v>
          </cell>
          <cell r="J186">
            <v>17671203184</v>
          </cell>
          <cell r="K186">
            <v>0</v>
          </cell>
        </row>
        <row r="187">
          <cell r="A187" t="str">
            <v>杨家湾张可</v>
          </cell>
          <cell r="B187" t="str">
            <v>杨家湾</v>
          </cell>
          <cell r="C187" t="str">
            <v>泳教主管</v>
          </cell>
          <cell r="D187" t="str">
            <v>张可</v>
          </cell>
          <cell r="E187" t="str">
            <v>在职</v>
          </cell>
          <cell r="F187">
            <v>5209.48</v>
          </cell>
          <cell r="G187">
            <v>6.27999999999997</v>
          </cell>
          <cell r="H187" t="str">
            <v>云杉</v>
          </cell>
          <cell r="I187" t="str">
            <v>421127200302270817</v>
          </cell>
          <cell r="J187">
            <v>13886422694</v>
          </cell>
          <cell r="K187">
            <v>6.28</v>
          </cell>
        </row>
        <row r="188">
          <cell r="A188" t="str">
            <v>杨家湾何志</v>
          </cell>
          <cell r="B188" t="str">
            <v>杨家湾</v>
          </cell>
          <cell r="C188" t="str">
            <v>泳教</v>
          </cell>
          <cell r="D188" t="str">
            <v>何志</v>
          </cell>
          <cell r="E188" t="str">
            <v>在职</v>
          </cell>
          <cell r="F188">
            <v>5059.68</v>
          </cell>
          <cell r="G188">
            <v>0</v>
          </cell>
          <cell r="H188" t="str">
            <v>云杉</v>
          </cell>
          <cell r="I188" t="str">
            <v>421121200408030039</v>
          </cell>
          <cell r="J188">
            <v>15007255682</v>
          </cell>
          <cell r="K188">
            <v>0</v>
          </cell>
        </row>
        <row r="189">
          <cell r="A189" t="str">
            <v>杨家湾高欣宇</v>
          </cell>
          <cell r="B189" t="str">
            <v>杨家湾</v>
          </cell>
          <cell r="C189" t="str">
            <v>泳教</v>
          </cell>
          <cell r="D189" t="str">
            <v>高欣宇</v>
          </cell>
          <cell r="E189" t="str">
            <v>兼职</v>
          </cell>
          <cell r="F189">
            <v>1595</v>
          </cell>
          <cell r="G189">
            <v>0</v>
          </cell>
          <cell r="H189" t="str">
            <v>朝晖人力</v>
          </cell>
          <cell r="I189" t="str">
            <v>420881200304205846</v>
          </cell>
          <cell r="J189">
            <v>15972636983</v>
          </cell>
          <cell r="K189">
            <v>0</v>
          </cell>
        </row>
        <row r="190">
          <cell r="A190" t="str">
            <v>杨家湾姚杰</v>
          </cell>
          <cell r="B190" t="str">
            <v>杨家湾</v>
          </cell>
          <cell r="C190" t="str">
            <v>泳教</v>
          </cell>
          <cell r="D190" t="str">
            <v>姚杰</v>
          </cell>
          <cell r="E190" t="str">
            <v>兼职</v>
          </cell>
          <cell r="F190">
            <v>106.071428571428</v>
          </cell>
          <cell r="G190">
            <v>0</v>
          </cell>
          <cell r="H190" t="str">
            <v>朝晖人力</v>
          </cell>
          <cell r="I190" t="str">
            <v>421181200605228219</v>
          </cell>
          <cell r="J190">
            <v>18186410425</v>
          </cell>
          <cell r="K190">
            <v>0</v>
          </cell>
        </row>
        <row r="191">
          <cell r="A191" t="str">
            <v>杨家湾曾小英</v>
          </cell>
          <cell r="B191" t="str">
            <v>杨家湾</v>
          </cell>
          <cell r="C191" t="str">
            <v>泳教</v>
          </cell>
          <cell r="D191" t="str">
            <v>曾小英</v>
          </cell>
          <cell r="E191" t="str">
            <v>兼职</v>
          </cell>
          <cell r="F191">
            <v>837.9</v>
          </cell>
          <cell r="G191">
            <v>0</v>
          </cell>
          <cell r="H191" t="str">
            <v>朝晖人力</v>
          </cell>
          <cell r="I191" t="str">
            <v>500235200001155481</v>
          </cell>
          <cell r="J191">
            <v>15623813868</v>
          </cell>
          <cell r="K191">
            <v>0</v>
          </cell>
        </row>
        <row r="192">
          <cell r="A192" t="str">
            <v>杨家湾杨菁</v>
          </cell>
          <cell r="B192" t="str">
            <v>杨家湾</v>
          </cell>
          <cell r="C192" t="str">
            <v>泳教</v>
          </cell>
          <cell r="D192" t="str">
            <v>杨菁</v>
          </cell>
          <cell r="E192" t="str">
            <v>兼职</v>
          </cell>
          <cell r="F192">
            <v>80</v>
          </cell>
          <cell r="G192">
            <v>0</v>
          </cell>
          <cell r="H192" t="str">
            <v>不报</v>
          </cell>
          <cell r="I192" t="str">
            <v>不报</v>
          </cell>
          <cell r="J192" t="str">
            <v>不报</v>
          </cell>
        </row>
        <row r="193">
          <cell r="A193" t="str">
            <v>杨家湾施宇童</v>
          </cell>
          <cell r="B193" t="str">
            <v>杨家湾</v>
          </cell>
          <cell r="C193" t="str">
            <v>泳教</v>
          </cell>
          <cell r="D193" t="str">
            <v>施宇童</v>
          </cell>
          <cell r="E193" t="str">
            <v>兼职</v>
          </cell>
          <cell r="F193">
            <v>375</v>
          </cell>
          <cell r="G193">
            <v>0</v>
          </cell>
          <cell r="H193" t="str">
            <v>朝晖人力</v>
          </cell>
          <cell r="I193" t="str">
            <v>34182320041022161x</v>
          </cell>
          <cell r="J193">
            <v>19356373672</v>
          </cell>
          <cell r="K193">
            <v>0</v>
          </cell>
        </row>
        <row r="194">
          <cell r="A194" t="str">
            <v>杨家湾廖复登</v>
          </cell>
          <cell r="B194" t="str">
            <v>杨家湾</v>
          </cell>
          <cell r="C194" t="str">
            <v>泳教</v>
          </cell>
          <cell r="D194" t="str">
            <v>廖复登</v>
          </cell>
          <cell r="E194" t="str">
            <v>兼职</v>
          </cell>
          <cell r="F194">
            <v>1500</v>
          </cell>
          <cell r="G194">
            <v>0</v>
          </cell>
          <cell r="H194" t="str">
            <v>云杉</v>
          </cell>
          <cell r="I194" t="str">
            <v>422823200404180218</v>
          </cell>
          <cell r="J194">
            <v>18162582474</v>
          </cell>
          <cell r="K194">
            <v>0</v>
          </cell>
        </row>
        <row r="195">
          <cell r="A195" t="str">
            <v>杨家湾黄垒垒</v>
          </cell>
          <cell r="B195" t="str">
            <v>杨家湾</v>
          </cell>
          <cell r="C195" t="str">
            <v>泳教</v>
          </cell>
          <cell r="D195" t="str">
            <v>黄垒垒</v>
          </cell>
          <cell r="E195" t="str">
            <v>兼职</v>
          </cell>
          <cell r="F195">
            <v>214.285714285715</v>
          </cell>
          <cell r="G195">
            <v>0</v>
          </cell>
          <cell r="H195" t="str">
            <v>朝晖人力</v>
          </cell>
          <cell r="I195" t="str">
            <v>420325200410087654</v>
          </cell>
          <cell r="J195">
            <v>18772885938</v>
          </cell>
          <cell r="K195">
            <v>0</v>
          </cell>
        </row>
        <row r="196">
          <cell r="A196" t="str">
            <v>杨家湾张浩</v>
          </cell>
          <cell r="B196" t="str">
            <v>杨家湾</v>
          </cell>
          <cell r="C196" t="str">
            <v>泳教</v>
          </cell>
          <cell r="D196" t="str">
            <v>张浩</v>
          </cell>
          <cell r="E196" t="str">
            <v>兼职</v>
          </cell>
          <cell r="F196">
            <v>375</v>
          </cell>
          <cell r="G196">
            <v>0</v>
          </cell>
          <cell r="H196" t="str">
            <v>朝晖人力</v>
          </cell>
          <cell r="I196" t="str">
            <v>421123200305304810</v>
          </cell>
          <cell r="J196">
            <v>19502712274</v>
          </cell>
          <cell r="K196">
            <v>0</v>
          </cell>
        </row>
        <row r="197">
          <cell r="A197" t="str">
            <v>钟祥店魏浩</v>
          </cell>
          <cell r="B197" t="str">
            <v>钟祥店</v>
          </cell>
          <cell r="C197" t="str">
            <v>店长</v>
          </cell>
          <cell r="D197" t="str">
            <v>魏浩</v>
          </cell>
          <cell r="E197" t="str">
            <v>在职</v>
          </cell>
          <cell r="F197">
            <v>11691.95</v>
          </cell>
          <cell r="G197">
            <v>200.76</v>
          </cell>
          <cell r="H197" t="str">
            <v>武汉山道</v>
          </cell>
          <cell r="I197" t="str">
            <v>421024199506072556</v>
          </cell>
          <cell r="J197">
            <v>15171153937</v>
          </cell>
          <cell r="K197">
            <v>200.76</v>
          </cell>
        </row>
        <row r="198">
          <cell r="A198" t="str">
            <v>钟祥店刘岑岑</v>
          </cell>
          <cell r="B198" t="str">
            <v>钟祥店</v>
          </cell>
          <cell r="C198" t="str">
            <v>店长</v>
          </cell>
          <cell r="D198" t="str">
            <v>刘岑岑</v>
          </cell>
          <cell r="E198" t="str">
            <v>在职</v>
          </cell>
          <cell r="F198">
            <v>6978.995</v>
          </cell>
          <cell r="G198">
            <v>59.37</v>
          </cell>
          <cell r="H198" t="str">
            <v>武汉山道</v>
          </cell>
          <cell r="I198" t="str">
            <v>420684198606286029</v>
          </cell>
          <cell r="J198">
            <v>17771855035</v>
          </cell>
          <cell r="K198">
            <v>59.37</v>
          </cell>
        </row>
        <row r="199">
          <cell r="A199" t="str">
            <v>钟祥店秦倩</v>
          </cell>
          <cell r="B199" t="str">
            <v>钟祥店</v>
          </cell>
          <cell r="C199" t="str">
            <v>前台主管</v>
          </cell>
          <cell r="D199" t="str">
            <v>秦倩</v>
          </cell>
          <cell r="E199" t="str">
            <v>在职</v>
          </cell>
          <cell r="F199">
            <v>3490</v>
          </cell>
          <cell r="G199">
            <v>0</v>
          </cell>
          <cell r="H199" t="str">
            <v>钟祥</v>
          </cell>
          <cell r="I199" t="str">
            <v>420821198909260243</v>
          </cell>
          <cell r="J199">
            <v>15007164829</v>
          </cell>
          <cell r="K199">
            <v>0</v>
          </cell>
        </row>
        <row r="200">
          <cell r="A200" t="str">
            <v>钟祥店高婷婷</v>
          </cell>
          <cell r="B200" t="str">
            <v>钟祥店</v>
          </cell>
          <cell r="C200" t="str">
            <v>前台</v>
          </cell>
          <cell r="D200" t="str">
            <v>高婷婷</v>
          </cell>
          <cell r="E200" t="str">
            <v>离职</v>
          </cell>
          <cell r="F200">
            <v>2685</v>
          </cell>
          <cell r="G200">
            <v>0</v>
          </cell>
          <cell r="H200" t="str">
            <v>朝晖人力</v>
          </cell>
          <cell r="I200" t="str">
            <v>42032219980301454X</v>
          </cell>
          <cell r="J200">
            <v>15172256038</v>
          </cell>
          <cell r="K200">
            <v>0</v>
          </cell>
        </row>
        <row r="201">
          <cell r="A201" t="str">
            <v>钟祥店刘君瑶</v>
          </cell>
          <cell r="B201" t="str">
            <v>钟祥店</v>
          </cell>
          <cell r="C201" t="str">
            <v>前台</v>
          </cell>
          <cell r="D201" t="str">
            <v>刘君瑶</v>
          </cell>
          <cell r="E201" t="str">
            <v>在职</v>
          </cell>
          <cell r="F201">
            <v>1080.43652173913</v>
          </cell>
          <cell r="G201">
            <v>0</v>
          </cell>
          <cell r="H201" t="str">
            <v>朝晖人力</v>
          </cell>
          <cell r="I201" t="str">
            <v>420881200309260027</v>
          </cell>
          <cell r="J201">
            <v>17786237519</v>
          </cell>
          <cell r="K201">
            <v>0</v>
          </cell>
        </row>
        <row r="202">
          <cell r="A202" t="str">
            <v>钟祥店林自惠</v>
          </cell>
          <cell r="B202" t="str">
            <v>钟祥店</v>
          </cell>
          <cell r="C202" t="str">
            <v>保洁</v>
          </cell>
          <cell r="D202" t="str">
            <v>林自惠</v>
          </cell>
          <cell r="E202" t="str">
            <v>在职</v>
          </cell>
          <cell r="F202">
            <v>2000</v>
          </cell>
          <cell r="G202">
            <v>0</v>
          </cell>
          <cell r="H202" t="str">
            <v>钟祥</v>
          </cell>
          <cell r="I202" t="str">
            <v>422431196712316825</v>
          </cell>
          <cell r="J202">
            <v>13451170457</v>
          </cell>
          <cell r="K202">
            <v>0</v>
          </cell>
        </row>
        <row r="203">
          <cell r="A203" t="str">
            <v>钟祥店陈定好</v>
          </cell>
          <cell r="B203" t="str">
            <v>钟祥店</v>
          </cell>
          <cell r="C203" t="str">
            <v>保洁</v>
          </cell>
          <cell r="D203" t="str">
            <v>陈定好</v>
          </cell>
          <cell r="E203" t="str">
            <v>在职</v>
          </cell>
          <cell r="F203">
            <v>2000</v>
          </cell>
          <cell r="G203">
            <v>0</v>
          </cell>
          <cell r="H203" t="str">
            <v>钟祥</v>
          </cell>
          <cell r="I203" t="str">
            <v>422431196307121450</v>
          </cell>
          <cell r="J203">
            <v>13797949208</v>
          </cell>
          <cell r="K203">
            <v>0</v>
          </cell>
        </row>
        <row r="204">
          <cell r="A204" t="str">
            <v>钟祥店张海玲</v>
          </cell>
          <cell r="B204" t="str">
            <v>钟祥店</v>
          </cell>
          <cell r="C204" t="str">
            <v>会籍</v>
          </cell>
          <cell r="D204" t="str">
            <v>张海玲</v>
          </cell>
          <cell r="E204" t="str">
            <v>在职</v>
          </cell>
          <cell r="F204">
            <v>5531.39940892441</v>
          </cell>
          <cell r="G204">
            <v>15.9499999999999</v>
          </cell>
          <cell r="H204" t="str">
            <v>钟祥</v>
          </cell>
          <cell r="I204" t="str">
            <v>42088119850119842X</v>
          </cell>
          <cell r="J204">
            <v>18908696388</v>
          </cell>
          <cell r="K204">
            <v>15.95</v>
          </cell>
        </row>
        <row r="205">
          <cell r="A205" t="str">
            <v>钟祥店王攀</v>
          </cell>
          <cell r="B205" t="str">
            <v>钟祥店</v>
          </cell>
          <cell r="C205" t="str">
            <v>会籍</v>
          </cell>
          <cell r="D205" t="str">
            <v>王攀</v>
          </cell>
          <cell r="E205" t="str">
            <v>在职</v>
          </cell>
          <cell r="F205">
            <v>4564.1</v>
          </cell>
          <cell r="G205">
            <v>0</v>
          </cell>
          <cell r="H205" t="str">
            <v>钟祥</v>
          </cell>
          <cell r="I205" t="str">
            <v>42088119891021171X</v>
          </cell>
          <cell r="J205">
            <v>17611173200</v>
          </cell>
          <cell r="K205">
            <v>0</v>
          </cell>
        </row>
        <row r="206">
          <cell r="A206" t="str">
            <v>钟祥店杨潇</v>
          </cell>
          <cell r="B206" t="str">
            <v>钟祥店</v>
          </cell>
          <cell r="C206" t="str">
            <v>会籍</v>
          </cell>
          <cell r="D206" t="str">
            <v>杨潇</v>
          </cell>
          <cell r="E206" t="str">
            <v>离职</v>
          </cell>
          <cell r="F206">
            <v>700</v>
          </cell>
          <cell r="G206">
            <v>0</v>
          </cell>
          <cell r="H206" t="str">
            <v>朝晖人力</v>
          </cell>
          <cell r="I206" t="str">
            <v>420881200310212911</v>
          </cell>
          <cell r="J206">
            <v>15337487174</v>
          </cell>
          <cell r="K206">
            <v>0</v>
          </cell>
        </row>
        <row r="207">
          <cell r="A207" t="str">
            <v>钟祥店李金成</v>
          </cell>
          <cell r="B207" t="str">
            <v>钟祥店</v>
          </cell>
          <cell r="C207" t="str">
            <v>私教经理</v>
          </cell>
          <cell r="D207" t="str">
            <v>李金成</v>
          </cell>
          <cell r="E207" t="str">
            <v>在职</v>
          </cell>
          <cell r="F207">
            <v>4661.40303571428</v>
          </cell>
          <cell r="G207">
            <v>0</v>
          </cell>
          <cell r="H207" t="str">
            <v>钟祥</v>
          </cell>
          <cell r="I207" t="str">
            <v>420881199402276511</v>
          </cell>
          <cell r="J207">
            <v>18502705023</v>
          </cell>
          <cell r="K207">
            <v>0</v>
          </cell>
        </row>
        <row r="208">
          <cell r="A208" t="str">
            <v>钟祥店陈亚锋</v>
          </cell>
          <cell r="B208" t="str">
            <v>钟祥店</v>
          </cell>
          <cell r="C208" t="str">
            <v>私教</v>
          </cell>
          <cell r="D208" t="str">
            <v>陈亚锋</v>
          </cell>
          <cell r="E208" t="str">
            <v>离职</v>
          </cell>
          <cell r="F208">
            <v>2325.58308006009</v>
          </cell>
          <cell r="G208">
            <v>0</v>
          </cell>
          <cell r="H208" t="str">
            <v>钟祥</v>
          </cell>
          <cell r="I208" t="str">
            <v>420881199010035436</v>
          </cell>
          <cell r="J208">
            <v>13297608873</v>
          </cell>
          <cell r="K208">
            <v>0</v>
          </cell>
        </row>
        <row r="209">
          <cell r="A209" t="str">
            <v>钟祥店王翊臣</v>
          </cell>
          <cell r="B209" t="str">
            <v>钟祥店</v>
          </cell>
          <cell r="C209" t="str">
            <v>私教</v>
          </cell>
          <cell r="D209" t="str">
            <v>王翊臣</v>
          </cell>
          <cell r="E209" t="str">
            <v>在职</v>
          </cell>
          <cell r="F209">
            <v>3432.7841500999</v>
          </cell>
          <cell r="G209">
            <v>0</v>
          </cell>
          <cell r="H209" t="str">
            <v>钟祥</v>
          </cell>
          <cell r="I209" t="str">
            <v>420881199710240430</v>
          </cell>
          <cell r="J209">
            <v>18696000078</v>
          </cell>
          <cell r="K209">
            <v>0</v>
          </cell>
        </row>
        <row r="210">
          <cell r="A210" t="str">
            <v>钟祥店刘建忠</v>
          </cell>
          <cell r="B210" t="str">
            <v>钟祥店</v>
          </cell>
          <cell r="C210" t="str">
            <v>私教</v>
          </cell>
          <cell r="D210" t="str">
            <v>刘建忠</v>
          </cell>
          <cell r="E210" t="str">
            <v>离职</v>
          </cell>
          <cell r="F210">
            <v>991.579569140242</v>
          </cell>
          <cell r="G210">
            <v>0</v>
          </cell>
          <cell r="H210" t="str">
            <v>不报</v>
          </cell>
          <cell r="I210" t="str">
            <v>632124198710262219</v>
          </cell>
          <cell r="J210">
            <v>15717827757</v>
          </cell>
        </row>
        <row r="211">
          <cell r="A211" t="str">
            <v>钟祥店曹惠</v>
          </cell>
          <cell r="B211" t="str">
            <v>钟祥店</v>
          </cell>
          <cell r="C211" t="str">
            <v>私教</v>
          </cell>
          <cell r="D211" t="str">
            <v>曹惠</v>
          </cell>
          <cell r="E211" t="str">
            <v>在职</v>
          </cell>
          <cell r="F211">
            <v>2388.825</v>
          </cell>
          <cell r="G211">
            <v>0</v>
          </cell>
          <cell r="H211" t="str">
            <v>钟祥</v>
          </cell>
          <cell r="I211" t="str">
            <v>420881200312015831</v>
          </cell>
          <cell r="J211">
            <v>19074761449</v>
          </cell>
          <cell r="K211">
            <v>0</v>
          </cell>
        </row>
        <row r="212">
          <cell r="A212" t="str">
            <v>钟祥店常虎</v>
          </cell>
          <cell r="B212" t="str">
            <v>钟祥店</v>
          </cell>
          <cell r="C212" t="str">
            <v>私教</v>
          </cell>
          <cell r="D212" t="str">
            <v>常虎</v>
          </cell>
          <cell r="E212" t="str">
            <v>在职</v>
          </cell>
          <cell r="F212">
            <v>4651.56633432872</v>
          </cell>
          <cell r="G212">
            <v>0</v>
          </cell>
          <cell r="H212" t="str">
            <v>朝晖人力</v>
          </cell>
          <cell r="I212" t="str">
            <v>41152119980728193X</v>
          </cell>
          <cell r="J212">
            <v>17359967906</v>
          </cell>
          <cell r="K212">
            <v>0</v>
          </cell>
        </row>
        <row r="213">
          <cell r="A213" t="str">
            <v>钟祥店寇子浩</v>
          </cell>
          <cell r="B213" t="str">
            <v>钟祥店</v>
          </cell>
          <cell r="C213" t="str">
            <v>私教</v>
          </cell>
          <cell r="D213" t="str">
            <v>寇子浩</v>
          </cell>
          <cell r="E213" t="str">
            <v>离职</v>
          </cell>
          <cell r="F213">
            <v>24.107142857143</v>
          </cell>
          <cell r="G213">
            <v>0</v>
          </cell>
          <cell r="H213" t="str">
            <v>不报</v>
          </cell>
          <cell r="I213" t="str">
            <v>42088119970715171x</v>
          </cell>
          <cell r="J213">
            <v>19171566673</v>
          </cell>
        </row>
        <row r="214">
          <cell r="A214" t="str">
            <v>钟祥店李征岗</v>
          </cell>
          <cell r="B214" t="str">
            <v>钟祥店</v>
          </cell>
          <cell r="C214" t="str">
            <v>泳教</v>
          </cell>
          <cell r="D214" t="str">
            <v>李征岗</v>
          </cell>
          <cell r="E214" t="str">
            <v>在职</v>
          </cell>
          <cell r="F214">
            <v>5572.8</v>
          </cell>
          <cell r="G214">
            <v>57.2800000000007</v>
          </cell>
          <cell r="H214" t="str">
            <v>钟祥</v>
          </cell>
          <cell r="I214" t="str">
            <v>420881199001246215</v>
          </cell>
          <cell r="J214">
            <v>18671992167</v>
          </cell>
          <cell r="K214">
            <v>57.28</v>
          </cell>
        </row>
        <row r="215">
          <cell r="A215" t="str">
            <v>钟祥店杨浩东</v>
          </cell>
          <cell r="B215" t="str">
            <v>钟祥店</v>
          </cell>
          <cell r="C215" t="str">
            <v>泳教</v>
          </cell>
          <cell r="D215" t="str">
            <v>杨浩东</v>
          </cell>
          <cell r="E215" t="str">
            <v>在职</v>
          </cell>
          <cell r="F215">
            <v>4308.1</v>
          </cell>
          <cell r="G215">
            <v>0</v>
          </cell>
          <cell r="H215" t="str">
            <v>钟祥</v>
          </cell>
          <cell r="I215" t="str">
            <v>420881199705268412</v>
          </cell>
          <cell r="J215">
            <v>13277654560</v>
          </cell>
          <cell r="K215">
            <v>0</v>
          </cell>
        </row>
        <row r="216">
          <cell r="A216" t="str">
            <v>钟祥店章毅</v>
          </cell>
          <cell r="B216" t="str">
            <v>钟祥店</v>
          </cell>
          <cell r="C216" t="str">
            <v>兼职泳教</v>
          </cell>
          <cell r="D216" t="str">
            <v>章毅</v>
          </cell>
          <cell r="E216" t="str">
            <v>在职</v>
          </cell>
          <cell r="F216">
            <v>375</v>
          </cell>
          <cell r="G216">
            <v>0</v>
          </cell>
          <cell r="H216" t="str">
            <v>朝晖人力</v>
          </cell>
          <cell r="I216" t="str">
            <v>420902200411173210</v>
          </cell>
          <cell r="J216">
            <v>19986283625</v>
          </cell>
          <cell r="K216">
            <v>0</v>
          </cell>
        </row>
        <row r="217">
          <cell r="A217" t="str">
            <v>高新吾悦店王健</v>
          </cell>
          <cell r="B217" t="str">
            <v>高新吾悦店</v>
          </cell>
          <cell r="C217" t="str">
            <v>店长</v>
          </cell>
          <cell r="D217" t="str">
            <v>王健</v>
          </cell>
          <cell r="E217" t="str">
            <v>在职</v>
          </cell>
          <cell r="F217">
            <v>8676.390495</v>
          </cell>
          <cell r="G217">
            <v>110.29</v>
          </cell>
          <cell r="H217" t="str">
            <v>武汉山道</v>
          </cell>
          <cell r="I217" t="str">
            <v>420684198502132017</v>
          </cell>
          <cell r="J217">
            <v>17371055355</v>
          </cell>
          <cell r="K217">
            <v>110.29</v>
          </cell>
        </row>
        <row r="218">
          <cell r="A218" t="str">
            <v>高新吾悦店艾欣雨</v>
          </cell>
          <cell r="B218" t="str">
            <v>高新吾悦店</v>
          </cell>
          <cell r="C218" t="str">
            <v>前台主管</v>
          </cell>
          <cell r="D218" t="str">
            <v>艾欣雨</v>
          </cell>
          <cell r="E218" t="str">
            <v>在职</v>
          </cell>
          <cell r="F218">
            <v>4200</v>
          </cell>
          <cell r="G218">
            <v>0</v>
          </cell>
          <cell r="H218" t="str">
            <v>高新吾悦</v>
          </cell>
          <cell r="I218" t="str">
            <v>36042720030211002X</v>
          </cell>
          <cell r="J218">
            <v>18270924070</v>
          </cell>
          <cell r="K218">
            <v>0</v>
          </cell>
        </row>
        <row r="219">
          <cell r="A219" t="str">
            <v>高新吾悦店杜靓琴</v>
          </cell>
          <cell r="B219" t="str">
            <v>高新吾悦店</v>
          </cell>
          <cell r="C219" t="str">
            <v>前台</v>
          </cell>
          <cell r="D219" t="str">
            <v>杜靓琴</v>
          </cell>
          <cell r="E219" t="str">
            <v>离职</v>
          </cell>
          <cell r="F219">
            <v>800</v>
          </cell>
          <cell r="G219">
            <v>0</v>
          </cell>
          <cell r="H219" t="str">
            <v>朝晖人力</v>
          </cell>
          <cell r="I219" t="str">
            <v>360622200311212668</v>
          </cell>
          <cell r="J219">
            <v>18797801121</v>
          </cell>
          <cell r="K219">
            <v>0</v>
          </cell>
        </row>
        <row r="220">
          <cell r="A220" t="str">
            <v>高新吾悦店洪思颖</v>
          </cell>
          <cell r="B220" t="str">
            <v>高新吾悦店</v>
          </cell>
          <cell r="C220" t="str">
            <v>前台</v>
          </cell>
          <cell r="D220" t="str">
            <v>洪思颖</v>
          </cell>
          <cell r="E220" t="str">
            <v>在职</v>
          </cell>
          <cell r="F220">
            <v>2380</v>
          </cell>
          <cell r="G220">
            <v>0</v>
          </cell>
          <cell r="H220" t="str">
            <v>朝晖人力</v>
          </cell>
          <cell r="I220" t="str">
            <v>421127200611102227</v>
          </cell>
          <cell r="J220">
            <v>19172393098</v>
          </cell>
          <cell r="K220">
            <v>0</v>
          </cell>
        </row>
        <row r="221">
          <cell r="A221" t="str">
            <v>高新吾悦店熊爱珍</v>
          </cell>
          <cell r="B221" t="str">
            <v>高新吾悦店</v>
          </cell>
          <cell r="C221" t="str">
            <v>保洁</v>
          </cell>
          <cell r="D221" t="str">
            <v>熊爱珍</v>
          </cell>
          <cell r="E221" t="str">
            <v>在职</v>
          </cell>
          <cell r="F221">
            <v>2985</v>
          </cell>
          <cell r="G221">
            <v>0</v>
          </cell>
          <cell r="H221" t="str">
            <v>高新吾悦</v>
          </cell>
          <cell r="I221" t="str">
            <v>362401195703190520</v>
          </cell>
          <cell r="J221">
            <v>15270885153</v>
          </cell>
          <cell r="K221">
            <v>0</v>
          </cell>
        </row>
        <row r="222">
          <cell r="A222" t="str">
            <v>高新吾悦店刘华芬</v>
          </cell>
          <cell r="B222" t="str">
            <v>高新吾悦店</v>
          </cell>
          <cell r="C222" t="str">
            <v>保洁</v>
          </cell>
          <cell r="D222" t="str">
            <v>刘华芬</v>
          </cell>
          <cell r="E222" t="str">
            <v>在职</v>
          </cell>
          <cell r="F222">
            <v>2785</v>
          </cell>
          <cell r="G222">
            <v>0</v>
          </cell>
          <cell r="H222" t="str">
            <v>高新吾悦</v>
          </cell>
          <cell r="I222" t="str">
            <v>132628195812161428</v>
          </cell>
          <cell r="J222">
            <v>17770898003</v>
          </cell>
          <cell r="K222">
            <v>0</v>
          </cell>
        </row>
        <row r="223">
          <cell r="A223" t="str">
            <v>高新吾悦店李俊</v>
          </cell>
          <cell r="B223" t="str">
            <v>高新吾悦店</v>
          </cell>
          <cell r="C223" t="str">
            <v>会籍经理</v>
          </cell>
          <cell r="D223" t="str">
            <v>李俊</v>
          </cell>
          <cell r="E223" t="str">
            <v>离职</v>
          </cell>
          <cell r="F223">
            <v>344.22</v>
          </cell>
          <cell r="G223">
            <v>0</v>
          </cell>
          <cell r="H223" t="str">
            <v>朝晖人力</v>
          </cell>
          <cell r="I223" t="str">
            <v>360730199401083812</v>
          </cell>
          <cell r="J223">
            <v>15970117931</v>
          </cell>
          <cell r="K223">
            <v>0</v>
          </cell>
        </row>
        <row r="224">
          <cell r="A224" t="str">
            <v>高新吾悦店谢敏辉</v>
          </cell>
          <cell r="B224" t="str">
            <v>高新吾悦店</v>
          </cell>
          <cell r="C224" t="str">
            <v>会籍</v>
          </cell>
          <cell r="D224" t="str">
            <v>谢敏辉</v>
          </cell>
          <cell r="E224" t="str">
            <v>在职</v>
          </cell>
          <cell r="F224">
            <v>4936.5862745098</v>
          </cell>
          <cell r="G224">
            <v>0</v>
          </cell>
          <cell r="H224" t="str">
            <v>高新吾悦</v>
          </cell>
          <cell r="I224" t="str">
            <v>350721200106170814</v>
          </cell>
          <cell r="J224">
            <v>18559487223</v>
          </cell>
          <cell r="K224">
            <v>0</v>
          </cell>
        </row>
        <row r="225">
          <cell r="A225" t="str">
            <v>高新吾悦店马乐乐</v>
          </cell>
          <cell r="B225" t="str">
            <v>高新吾悦店</v>
          </cell>
          <cell r="C225" t="str">
            <v>会籍</v>
          </cell>
          <cell r="D225" t="str">
            <v>马乐乐</v>
          </cell>
          <cell r="E225" t="str">
            <v>在职</v>
          </cell>
          <cell r="F225">
            <v>3114.484</v>
          </cell>
          <cell r="G225">
            <v>0</v>
          </cell>
          <cell r="H225" t="str">
            <v>朝晖人力</v>
          </cell>
          <cell r="I225" t="str">
            <v>341621200510063934</v>
          </cell>
          <cell r="J225">
            <v>18119938652</v>
          </cell>
          <cell r="K225">
            <v>0</v>
          </cell>
        </row>
        <row r="226">
          <cell r="A226" t="str">
            <v>高新吾悦店袁川</v>
          </cell>
          <cell r="B226" t="str">
            <v>高新吾悦店</v>
          </cell>
          <cell r="C226" t="str">
            <v>私教</v>
          </cell>
          <cell r="D226" t="str">
            <v>袁川</v>
          </cell>
          <cell r="E226" t="str">
            <v>在职</v>
          </cell>
          <cell r="F226">
            <v>2980.51554545455</v>
          </cell>
          <cell r="G226">
            <v>0</v>
          </cell>
          <cell r="H226" t="str">
            <v>高新吾悦</v>
          </cell>
          <cell r="I226" t="str">
            <v>362226199106121839</v>
          </cell>
          <cell r="J226">
            <v>18210510043</v>
          </cell>
          <cell r="K226">
            <v>0</v>
          </cell>
        </row>
        <row r="227">
          <cell r="A227" t="str">
            <v>高新吾悦店徐文涛</v>
          </cell>
          <cell r="B227" t="str">
            <v>高新吾悦店</v>
          </cell>
          <cell r="C227" t="str">
            <v>私教</v>
          </cell>
          <cell r="D227" t="str">
            <v>徐文涛</v>
          </cell>
          <cell r="E227" t="str">
            <v>兼职</v>
          </cell>
          <cell r="F227">
            <v>940.23</v>
          </cell>
          <cell r="G227">
            <v>0</v>
          </cell>
          <cell r="H227" t="str">
            <v>高新吾悦</v>
          </cell>
          <cell r="I227" t="str">
            <v>362321199509037512</v>
          </cell>
          <cell r="J227">
            <v>18870857093</v>
          </cell>
          <cell r="K227">
            <v>0</v>
          </cell>
        </row>
        <row r="228">
          <cell r="A228" t="str">
            <v>高新吾悦店肖丽</v>
          </cell>
          <cell r="B228" t="str">
            <v>高新吾悦店</v>
          </cell>
          <cell r="C228" t="str">
            <v>私教</v>
          </cell>
          <cell r="D228" t="str">
            <v>肖丽</v>
          </cell>
          <cell r="E228" t="str">
            <v>兼职</v>
          </cell>
          <cell r="F228">
            <v>1464.83403183024</v>
          </cell>
          <cell r="G228">
            <v>0</v>
          </cell>
          <cell r="H228" t="str">
            <v>朝晖人力</v>
          </cell>
          <cell r="I228" t="str">
            <v>362227199407212925</v>
          </cell>
          <cell r="J228">
            <v>18883866044</v>
          </cell>
          <cell r="K228">
            <v>0</v>
          </cell>
        </row>
        <row r="229">
          <cell r="A229" t="str">
            <v>高新吾悦店彭凯</v>
          </cell>
          <cell r="B229" t="str">
            <v>高新吾悦店</v>
          </cell>
          <cell r="C229" t="str">
            <v>私教</v>
          </cell>
          <cell r="D229" t="str">
            <v>彭凯</v>
          </cell>
          <cell r="E229" t="str">
            <v>兼职</v>
          </cell>
          <cell r="F229">
            <v>18</v>
          </cell>
          <cell r="G229">
            <v>0</v>
          </cell>
          <cell r="H229" t="str">
            <v>不报</v>
          </cell>
          <cell r="I229" t="str">
            <v>430726200008291817</v>
          </cell>
          <cell r="J229">
            <v>18720968957</v>
          </cell>
        </row>
        <row r="230">
          <cell r="A230" t="str">
            <v>高新吾悦店陈贤利</v>
          </cell>
          <cell r="B230" t="str">
            <v>高新吾悦店</v>
          </cell>
          <cell r="C230" t="str">
            <v>泳教</v>
          </cell>
          <cell r="D230" t="str">
            <v>陈贤利</v>
          </cell>
          <cell r="E230" t="str">
            <v>离职</v>
          </cell>
          <cell r="F230">
            <v>3704.314395</v>
          </cell>
          <cell r="G230">
            <v>0</v>
          </cell>
          <cell r="H230" t="str">
            <v>朝晖人力</v>
          </cell>
          <cell r="I230" t="str">
            <v>360723200309052011</v>
          </cell>
          <cell r="J230">
            <v>18673854682</v>
          </cell>
          <cell r="K230">
            <v>0</v>
          </cell>
        </row>
        <row r="231">
          <cell r="A231" t="str">
            <v>高新吾悦店李成成</v>
          </cell>
          <cell r="B231" t="str">
            <v>高新吾悦店</v>
          </cell>
          <cell r="C231" t="str">
            <v>泳教</v>
          </cell>
          <cell r="D231" t="str">
            <v>李成成</v>
          </cell>
          <cell r="E231" t="str">
            <v>在职</v>
          </cell>
          <cell r="F231">
            <v>2667.44897435898</v>
          </cell>
          <cell r="G231">
            <v>0</v>
          </cell>
          <cell r="H231" t="str">
            <v>朝晖人力</v>
          </cell>
          <cell r="I231" t="str">
            <v>362329199302214519</v>
          </cell>
          <cell r="J231">
            <v>0</v>
          </cell>
          <cell r="K231">
            <v>0</v>
          </cell>
        </row>
        <row r="232">
          <cell r="A232" t="str">
            <v>进贤吾悦店许建飞</v>
          </cell>
          <cell r="B232" t="str">
            <v>进贤吾悦店</v>
          </cell>
          <cell r="C232" t="str">
            <v>店长</v>
          </cell>
          <cell r="D232" t="str">
            <v>许建飞</v>
          </cell>
          <cell r="E232" t="str">
            <v>在职</v>
          </cell>
          <cell r="F232">
            <v>8136.0806</v>
          </cell>
          <cell r="G232">
            <v>232.9</v>
          </cell>
          <cell r="H232" t="str">
            <v>锋铭</v>
          </cell>
          <cell r="I232" t="str">
            <v>420684198401166074</v>
          </cell>
          <cell r="J232">
            <v>15827152339</v>
          </cell>
          <cell r="K232">
            <v>313.61</v>
          </cell>
        </row>
        <row r="233">
          <cell r="A233" t="str">
            <v>进贤吾悦店杨紫君</v>
          </cell>
          <cell r="B233" t="str">
            <v>进贤吾悦店</v>
          </cell>
          <cell r="C233" t="str">
            <v>前台主管</v>
          </cell>
          <cell r="D233" t="str">
            <v>杨紫君</v>
          </cell>
          <cell r="E233" t="str">
            <v>在职</v>
          </cell>
          <cell r="F233">
            <v>3780</v>
          </cell>
          <cell r="G233">
            <v>0</v>
          </cell>
          <cell r="H233" t="str">
            <v>进贤</v>
          </cell>
          <cell r="I233" t="str">
            <v>360428199911012768</v>
          </cell>
          <cell r="J233">
            <v>15679312608</v>
          </cell>
          <cell r="K233">
            <v>0</v>
          </cell>
        </row>
        <row r="234">
          <cell r="A234" t="str">
            <v>进贤吾悦店万义慧</v>
          </cell>
          <cell r="B234" t="str">
            <v>进贤吾悦店</v>
          </cell>
          <cell r="C234" t="str">
            <v>前台</v>
          </cell>
          <cell r="D234" t="str">
            <v>万义慧</v>
          </cell>
          <cell r="E234" t="str">
            <v>在职</v>
          </cell>
          <cell r="F234">
            <v>2990</v>
          </cell>
          <cell r="G234">
            <v>0</v>
          </cell>
          <cell r="H234" t="str">
            <v>进贤</v>
          </cell>
          <cell r="I234" t="str">
            <v>360124200203101528</v>
          </cell>
          <cell r="J234">
            <v>18172854145</v>
          </cell>
          <cell r="K234">
            <v>0</v>
          </cell>
        </row>
        <row r="235">
          <cell r="A235" t="str">
            <v>进贤吾悦店龚海芳</v>
          </cell>
          <cell r="B235" t="str">
            <v>进贤吾悦店</v>
          </cell>
          <cell r="C235" t="str">
            <v>前台</v>
          </cell>
          <cell r="D235" t="str">
            <v>龚海芳</v>
          </cell>
          <cell r="E235" t="str">
            <v>在职</v>
          </cell>
          <cell r="F235">
            <v>2990</v>
          </cell>
          <cell r="G235">
            <v>0</v>
          </cell>
          <cell r="H235" t="str">
            <v>进贤</v>
          </cell>
          <cell r="I235" t="str">
            <v>360124200404154546</v>
          </cell>
          <cell r="J235">
            <v>13803523512</v>
          </cell>
          <cell r="K235">
            <v>0</v>
          </cell>
        </row>
        <row r="236">
          <cell r="A236" t="str">
            <v>进贤吾悦店杨小明</v>
          </cell>
          <cell r="B236" t="str">
            <v>进贤吾悦店</v>
          </cell>
          <cell r="C236" t="str">
            <v>保洁</v>
          </cell>
          <cell r="D236" t="str">
            <v>杨小明</v>
          </cell>
          <cell r="E236" t="str">
            <v>在职</v>
          </cell>
          <cell r="F236">
            <v>2490</v>
          </cell>
          <cell r="G236">
            <v>0</v>
          </cell>
          <cell r="H236" t="str">
            <v>进贤</v>
          </cell>
          <cell r="I236" t="str">
            <v>360124196303095410</v>
          </cell>
          <cell r="J236">
            <v>15797687689</v>
          </cell>
          <cell r="K236">
            <v>0</v>
          </cell>
        </row>
        <row r="237">
          <cell r="A237" t="str">
            <v>进贤吾悦店胡金凤</v>
          </cell>
          <cell r="B237" t="str">
            <v>进贤吾悦店</v>
          </cell>
          <cell r="C237" t="str">
            <v>保洁</v>
          </cell>
          <cell r="D237" t="str">
            <v>胡金凤</v>
          </cell>
          <cell r="E237" t="str">
            <v>在职</v>
          </cell>
          <cell r="F237">
            <v>2490</v>
          </cell>
          <cell r="G237">
            <v>0</v>
          </cell>
          <cell r="H237" t="str">
            <v>朝晖人力</v>
          </cell>
          <cell r="I237" t="str">
            <v>360124196301282423</v>
          </cell>
          <cell r="J237">
            <v>13870826901</v>
          </cell>
          <cell r="K237">
            <v>0</v>
          </cell>
        </row>
        <row r="238">
          <cell r="A238" t="str">
            <v>进贤吾悦店陶珊珊</v>
          </cell>
          <cell r="B238" t="str">
            <v>进贤吾悦店</v>
          </cell>
          <cell r="C238" t="str">
            <v>会籍</v>
          </cell>
          <cell r="D238" t="str">
            <v>陶珊珊</v>
          </cell>
          <cell r="E238" t="str">
            <v>在职</v>
          </cell>
          <cell r="F238">
            <v>5150.91</v>
          </cell>
          <cell r="G238">
            <v>0</v>
          </cell>
          <cell r="H238" t="str">
            <v>进贤</v>
          </cell>
          <cell r="I238" t="str">
            <v>360124198902080068</v>
          </cell>
          <cell r="J238">
            <v>15870685220</v>
          </cell>
          <cell r="K238">
            <v>0</v>
          </cell>
        </row>
        <row r="239">
          <cell r="A239" t="str">
            <v>进贤吾悦店饶兰</v>
          </cell>
          <cell r="B239" t="str">
            <v>进贤吾悦店</v>
          </cell>
          <cell r="C239" t="str">
            <v>会籍</v>
          </cell>
          <cell r="D239" t="str">
            <v>饶兰</v>
          </cell>
          <cell r="E239" t="str">
            <v>在职</v>
          </cell>
          <cell r="F239">
            <v>5221.17</v>
          </cell>
          <cell r="G239">
            <v>6.63999999999999</v>
          </cell>
          <cell r="H239" t="str">
            <v>进贤</v>
          </cell>
          <cell r="I239" t="str">
            <v>360124198907175429</v>
          </cell>
          <cell r="J239">
            <v>19979082766</v>
          </cell>
          <cell r="K239">
            <v>6.64</v>
          </cell>
        </row>
        <row r="240">
          <cell r="A240" t="str">
            <v>进贤吾悦店梅佳佳</v>
          </cell>
          <cell r="B240" t="str">
            <v>进贤吾悦店</v>
          </cell>
          <cell r="C240" t="str">
            <v>会籍</v>
          </cell>
          <cell r="D240" t="str">
            <v>梅佳佳</v>
          </cell>
          <cell r="E240" t="str">
            <v>离职</v>
          </cell>
          <cell r="F240">
            <v>400</v>
          </cell>
          <cell r="G240">
            <v>0</v>
          </cell>
          <cell r="H240" t="str">
            <v>朝晖人力</v>
          </cell>
          <cell r="I240" t="str">
            <v>360124200310044549</v>
          </cell>
          <cell r="J240">
            <v>18279130738</v>
          </cell>
          <cell r="K240">
            <v>0</v>
          </cell>
        </row>
        <row r="241">
          <cell r="A241" t="str">
            <v>进贤吾悦店陶萍萍</v>
          </cell>
          <cell r="B241" t="str">
            <v>进贤吾悦店</v>
          </cell>
          <cell r="C241" t="str">
            <v>会籍</v>
          </cell>
          <cell r="D241" t="str">
            <v>陶萍萍</v>
          </cell>
          <cell r="E241" t="str">
            <v>离职</v>
          </cell>
          <cell r="F241">
            <v>400</v>
          </cell>
          <cell r="G241">
            <v>0</v>
          </cell>
          <cell r="H241" t="str">
            <v>朝晖人力</v>
          </cell>
          <cell r="I241" t="str">
            <v>360124200212031525</v>
          </cell>
          <cell r="J241">
            <v>18770017990</v>
          </cell>
          <cell r="K241">
            <v>0</v>
          </cell>
        </row>
        <row r="242">
          <cell r="A242" t="str">
            <v>进贤吾悦店胡军</v>
          </cell>
          <cell r="B242" t="str">
            <v>进贤吾悦店</v>
          </cell>
          <cell r="C242" t="str">
            <v>私教经理</v>
          </cell>
          <cell r="D242" t="str">
            <v>胡军</v>
          </cell>
          <cell r="E242" t="str">
            <v>在职</v>
          </cell>
          <cell r="F242">
            <v>6802.40505898005</v>
          </cell>
          <cell r="G242">
            <v>180.24</v>
          </cell>
          <cell r="H242" t="str">
            <v>进贤</v>
          </cell>
          <cell r="I242" t="str">
            <v>360124199710123312</v>
          </cell>
          <cell r="J242">
            <v>13576135365</v>
          </cell>
          <cell r="K242">
            <v>180.24</v>
          </cell>
        </row>
        <row r="243">
          <cell r="A243" t="str">
            <v>进贤吾悦店曹志勇</v>
          </cell>
          <cell r="B243" t="str">
            <v>进贤吾悦店</v>
          </cell>
          <cell r="C243" t="str">
            <v>私教</v>
          </cell>
          <cell r="D243" t="str">
            <v>曹志勇</v>
          </cell>
          <cell r="E243" t="str">
            <v>在职</v>
          </cell>
          <cell r="F243">
            <v>6609.888</v>
          </cell>
          <cell r="G243">
            <v>48.3</v>
          </cell>
          <cell r="H243" t="str">
            <v>进贤</v>
          </cell>
          <cell r="I243" t="str">
            <v>360124200309235110</v>
          </cell>
          <cell r="J243">
            <v>13677089435</v>
          </cell>
          <cell r="K243">
            <v>48.3</v>
          </cell>
        </row>
        <row r="244">
          <cell r="A244" t="str">
            <v>进贤吾悦店胡佳丰</v>
          </cell>
          <cell r="B244" t="str">
            <v>进贤吾悦店</v>
          </cell>
          <cell r="C244" t="str">
            <v>私教</v>
          </cell>
          <cell r="D244" t="str">
            <v>胡佳丰</v>
          </cell>
          <cell r="E244" t="str">
            <v>在职</v>
          </cell>
          <cell r="F244">
            <v>4633.59323076923</v>
          </cell>
          <cell r="G244">
            <v>0</v>
          </cell>
          <cell r="H244" t="str">
            <v>朝晖人力</v>
          </cell>
          <cell r="I244" t="str">
            <v>36010420020328041X</v>
          </cell>
          <cell r="J244">
            <v>18189056732</v>
          </cell>
          <cell r="K244">
            <v>0</v>
          </cell>
        </row>
        <row r="245">
          <cell r="A245" t="str">
            <v>进贤吾悦店后亚康</v>
          </cell>
          <cell r="B245" t="str">
            <v>进贤吾悦店</v>
          </cell>
          <cell r="C245" t="str">
            <v>私教</v>
          </cell>
          <cell r="D245" t="str">
            <v>后亚康</v>
          </cell>
          <cell r="E245" t="str">
            <v>离职</v>
          </cell>
          <cell r="F245">
            <v>1001.736</v>
          </cell>
          <cell r="G245">
            <v>0</v>
          </cell>
          <cell r="H245" t="str">
            <v>不报</v>
          </cell>
          <cell r="I245" t="str">
            <v>360124200009072495</v>
          </cell>
          <cell r="J245">
            <v>15279143748</v>
          </cell>
        </row>
        <row r="246">
          <cell r="A246" t="str">
            <v>进贤吾悦店熊丹</v>
          </cell>
          <cell r="B246" t="str">
            <v>进贤吾悦店</v>
          </cell>
          <cell r="C246" t="str">
            <v>私教</v>
          </cell>
          <cell r="D246" t="str">
            <v>熊丹</v>
          </cell>
          <cell r="E246" t="str">
            <v>兼职</v>
          </cell>
          <cell r="F246">
            <v>760.5</v>
          </cell>
          <cell r="G246">
            <v>0</v>
          </cell>
          <cell r="H246" t="str">
            <v>进贤</v>
          </cell>
          <cell r="I246" t="str">
            <v>362502198801013240</v>
          </cell>
          <cell r="J246">
            <v>15717002035</v>
          </cell>
          <cell r="K246">
            <v>0</v>
          </cell>
        </row>
        <row r="247">
          <cell r="A247" t="str">
            <v>进贤吾悦店丁辉龙</v>
          </cell>
          <cell r="B247" t="str">
            <v>进贤吾悦店</v>
          </cell>
          <cell r="C247" t="str">
            <v>泳教主管</v>
          </cell>
          <cell r="D247" t="str">
            <v>丁辉龙</v>
          </cell>
          <cell r="E247" t="str">
            <v>在职</v>
          </cell>
          <cell r="F247">
            <v>11907.5557142857</v>
          </cell>
          <cell r="G247">
            <v>690.759999999999</v>
          </cell>
          <cell r="H247" t="str">
            <v>进贤</v>
          </cell>
          <cell r="I247" t="str">
            <v>360731199609213432</v>
          </cell>
          <cell r="J247">
            <v>19928742917</v>
          </cell>
          <cell r="K247">
            <v>690.76</v>
          </cell>
        </row>
        <row r="248">
          <cell r="A248" t="str">
            <v>进贤吾悦店吴瑜婷</v>
          </cell>
          <cell r="B248" t="str">
            <v>进贤吾悦店</v>
          </cell>
          <cell r="C248" t="str">
            <v>泳教</v>
          </cell>
          <cell r="D248" t="str">
            <v>吴瑜婷</v>
          </cell>
          <cell r="E248" t="str">
            <v>在职</v>
          </cell>
          <cell r="F248">
            <v>4074.4</v>
          </cell>
          <cell r="G248">
            <v>0</v>
          </cell>
          <cell r="H248" t="str">
            <v>朝晖人力</v>
          </cell>
          <cell r="I248" t="str">
            <v>36012420071126362X</v>
          </cell>
          <cell r="J248">
            <v>15879008797</v>
          </cell>
          <cell r="K248">
            <v>0</v>
          </cell>
        </row>
        <row r="249">
          <cell r="A249" t="str">
            <v>进贤吾悦店李涛</v>
          </cell>
          <cell r="B249" t="str">
            <v>进贤吾悦店</v>
          </cell>
          <cell r="C249" t="str">
            <v>泳教</v>
          </cell>
          <cell r="D249" t="str">
            <v>李涛</v>
          </cell>
          <cell r="E249" t="str">
            <v>离职</v>
          </cell>
          <cell r="F249">
            <v>1803.3</v>
          </cell>
          <cell r="G249">
            <v>0</v>
          </cell>
          <cell r="H249" t="str">
            <v>进贤</v>
          </cell>
          <cell r="I249" t="str">
            <v>362427199902271712</v>
          </cell>
          <cell r="J249">
            <v>15079694110</v>
          </cell>
          <cell r="K249">
            <v>0</v>
          </cell>
        </row>
        <row r="250">
          <cell r="A250" t="str">
            <v>进贤吾悦店郭海峰</v>
          </cell>
          <cell r="B250" t="str">
            <v>进贤吾悦店</v>
          </cell>
          <cell r="C250" t="str">
            <v>兼职泳教</v>
          </cell>
          <cell r="D250" t="str">
            <v>郭海峰</v>
          </cell>
          <cell r="E250" t="str">
            <v>离职</v>
          </cell>
          <cell r="F250">
            <v>400</v>
          </cell>
          <cell r="G250">
            <v>0</v>
          </cell>
          <cell r="H250" t="str">
            <v>朝晖人力</v>
          </cell>
          <cell r="I250" t="str">
            <v>360481199409271213</v>
          </cell>
          <cell r="J250">
            <v>15271900500</v>
          </cell>
          <cell r="K250">
            <v>0</v>
          </cell>
        </row>
        <row r="251">
          <cell r="A251" t="str">
            <v>新力店金民</v>
          </cell>
          <cell r="B251" t="str">
            <v>新力店</v>
          </cell>
          <cell r="C251" t="str">
            <v>店长</v>
          </cell>
          <cell r="D251" t="str">
            <v>金民</v>
          </cell>
          <cell r="E251" t="str">
            <v>在职</v>
          </cell>
          <cell r="F251">
            <v>9286.366</v>
          </cell>
          <cell r="G251">
            <v>428.64</v>
          </cell>
          <cell r="H251" t="str">
            <v>南昌知行</v>
          </cell>
          <cell r="I251" t="str">
            <v>420321198708213830</v>
          </cell>
          <cell r="J251">
            <v>15623825066</v>
          </cell>
          <cell r="K251">
            <v>128.59</v>
          </cell>
        </row>
        <row r="252">
          <cell r="A252" t="str">
            <v>新力店雷婷</v>
          </cell>
          <cell r="B252" t="str">
            <v>新力店</v>
          </cell>
          <cell r="C252" t="str">
            <v>前台</v>
          </cell>
          <cell r="D252" t="str">
            <v>雷婷</v>
          </cell>
          <cell r="E252" t="str">
            <v>在职</v>
          </cell>
          <cell r="F252">
            <v>2940</v>
          </cell>
          <cell r="G252">
            <v>0</v>
          </cell>
          <cell r="H252" t="str">
            <v>朝晖人力</v>
          </cell>
          <cell r="I252" t="str">
            <v>362202199705124424</v>
          </cell>
          <cell r="J252">
            <v>15070942609</v>
          </cell>
          <cell r="K252">
            <v>0</v>
          </cell>
        </row>
        <row r="253">
          <cell r="A253" t="str">
            <v>新力店蔡虹</v>
          </cell>
          <cell r="B253" t="str">
            <v>新力店</v>
          </cell>
          <cell r="C253" t="str">
            <v>前台</v>
          </cell>
          <cell r="D253" t="str">
            <v>蔡虹</v>
          </cell>
          <cell r="E253" t="str">
            <v>在职</v>
          </cell>
          <cell r="F253">
            <v>2940</v>
          </cell>
          <cell r="G253">
            <v>0</v>
          </cell>
          <cell r="H253" t="str">
            <v>朝晖人力</v>
          </cell>
          <cell r="I253" t="str">
            <v>360121200302250546</v>
          </cell>
          <cell r="J253">
            <v>18397810691</v>
          </cell>
          <cell r="K253">
            <v>0</v>
          </cell>
        </row>
        <row r="254">
          <cell r="A254" t="str">
            <v>新力店黄园芳</v>
          </cell>
          <cell r="B254" t="str">
            <v>新力店</v>
          </cell>
          <cell r="C254" t="str">
            <v>保洁</v>
          </cell>
          <cell r="D254" t="str">
            <v>黄园芳</v>
          </cell>
          <cell r="E254" t="str">
            <v>在职</v>
          </cell>
          <cell r="F254">
            <v>2495</v>
          </cell>
          <cell r="G254">
            <v>0</v>
          </cell>
          <cell r="H254" t="str">
            <v>南昌知行</v>
          </cell>
          <cell r="I254" t="str">
            <v>360121196411025541</v>
          </cell>
          <cell r="J254">
            <v>13767993203</v>
          </cell>
          <cell r="K254">
            <v>0</v>
          </cell>
        </row>
        <row r="255">
          <cell r="A255" t="str">
            <v>新力店曹春香</v>
          </cell>
          <cell r="B255" t="str">
            <v>新力店</v>
          </cell>
          <cell r="C255" t="str">
            <v>保洁</v>
          </cell>
          <cell r="D255" t="str">
            <v>曹春香</v>
          </cell>
          <cell r="E255" t="str">
            <v>在职</v>
          </cell>
          <cell r="F255">
            <v>1247.5</v>
          </cell>
          <cell r="G255">
            <v>0</v>
          </cell>
          <cell r="H255" t="str">
            <v>朝晖人力</v>
          </cell>
          <cell r="I255" t="str">
            <v>362202196904194640</v>
          </cell>
          <cell r="J255">
            <v>13237087873</v>
          </cell>
          <cell r="K255">
            <v>0</v>
          </cell>
        </row>
        <row r="256">
          <cell r="A256" t="str">
            <v>新力店李满花</v>
          </cell>
          <cell r="B256" t="str">
            <v>新力店</v>
          </cell>
          <cell r="C256" t="str">
            <v>保洁</v>
          </cell>
          <cell r="D256" t="str">
            <v>李满花</v>
          </cell>
          <cell r="E256" t="str">
            <v>在职</v>
          </cell>
          <cell r="F256">
            <v>1247.5</v>
          </cell>
          <cell r="G256">
            <v>0</v>
          </cell>
          <cell r="H256" t="str">
            <v>朝晖人力</v>
          </cell>
          <cell r="I256" t="str">
            <v>360124196401133329</v>
          </cell>
          <cell r="J256">
            <v>0</v>
          </cell>
          <cell r="K256">
            <v>0</v>
          </cell>
        </row>
        <row r="257">
          <cell r="A257" t="str">
            <v>新力店冯小龙</v>
          </cell>
          <cell r="B257" t="str">
            <v>新力店</v>
          </cell>
          <cell r="C257" t="str">
            <v>会籍经理</v>
          </cell>
          <cell r="D257" t="str">
            <v>冯小龙</v>
          </cell>
          <cell r="E257" t="str">
            <v>在职</v>
          </cell>
          <cell r="F257">
            <v>7441.007</v>
          </cell>
          <cell r="G257">
            <v>227.19</v>
          </cell>
          <cell r="H257" t="str">
            <v>南昌知行</v>
          </cell>
          <cell r="I257" t="str">
            <v>36040220010326191X</v>
          </cell>
          <cell r="J257">
            <v>19520860795</v>
          </cell>
          <cell r="K257">
            <v>73.23</v>
          </cell>
        </row>
        <row r="258">
          <cell r="A258" t="str">
            <v>新力店龚祥和</v>
          </cell>
          <cell r="B258" t="str">
            <v>新力店</v>
          </cell>
          <cell r="C258" t="str">
            <v>会籍</v>
          </cell>
          <cell r="D258" t="str">
            <v>龚祥和</v>
          </cell>
          <cell r="E258" t="str">
            <v>在职</v>
          </cell>
          <cell r="F258">
            <v>3408.9</v>
          </cell>
          <cell r="G258">
            <v>0</v>
          </cell>
          <cell r="H258" t="str">
            <v>朝晖人力</v>
          </cell>
          <cell r="I258" t="str">
            <v>360121200511247212</v>
          </cell>
          <cell r="J258">
            <v>18070144392</v>
          </cell>
          <cell r="K258">
            <v>0</v>
          </cell>
        </row>
        <row r="259">
          <cell r="A259" t="str">
            <v>新力店衷子禹</v>
          </cell>
          <cell r="B259" t="str">
            <v>新力店</v>
          </cell>
          <cell r="C259" t="str">
            <v>会籍</v>
          </cell>
          <cell r="D259" t="str">
            <v>衷子禹</v>
          </cell>
          <cell r="E259" t="str">
            <v>在职</v>
          </cell>
          <cell r="F259">
            <v>5420.859</v>
          </cell>
          <cell r="G259">
            <v>0</v>
          </cell>
          <cell r="H259" t="str">
            <v>朝晖人力</v>
          </cell>
          <cell r="I259" t="str">
            <v>360121200301030533</v>
          </cell>
          <cell r="J259">
            <v>18170089901</v>
          </cell>
          <cell r="K259">
            <v>0</v>
          </cell>
        </row>
        <row r="260">
          <cell r="A260" t="str">
            <v>新力店熊沁琳</v>
          </cell>
          <cell r="B260" t="str">
            <v>新力店</v>
          </cell>
          <cell r="C260" t="str">
            <v>会籍</v>
          </cell>
          <cell r="D260" t="str">
            <v>熊沁琳</v>
          </cell>
          <cell r="E260" t="str">
            <v>在职</v>
          </cell>
          <cell r="F260">
            <v>2933.09739130435</v>
          </cell>
          <cell r="G260">
            <v>0</v>
          </cell>
          <cell r="H260" t="str">
            <v>朝晖人力</v>
          </cell>
          <cell r="I260" t="str">
            <v>360981200403230827</v>
          </cell>
          <cell r="J260">
            <v>19170645381</v>
          </cell>
          <cell r="K260">
            <v>0</v>
          </cell>
        </row>
        <row r="261">
          <cell r="A261" t="str">
            <v>新力店王敏</v>
          </cell>
          <cell r="B261" t="str">
            <v>新力店</v>
          </cell>
          <cell r="C261" t="str">
            <v>会籍</v>
          </cell>
          <cell r="D261" t="str">
            <v>王敏</v>
          </cell>
          <cell r="E261" t="str">
            <v>离职</v>
          </cell>
          <cell r="F261">
            <v>1521.73913043478</v>
          </cell>
          <cell r="G261">
            <v>0</v>
          </cell>
          <cell r="H261" t="str">
            <v>朝晖人力</v>
          </cell>
          <cell r="I261" t="str">
            <v>361021200504220017</v>
          </cell>
          <cell r="J261">
            <v>19870223885</v>
          </cell>
          <cell r="K261">
            <v>0</v>
          </cell>
        </row>
        <row r="262">
          <cell r="A262" t="str">
            <v>新力店李陈</v>
          </cell>
          <cell r="B262" t="str">
            <v>新力店</v>
          </cell>
          <cell r="C262" t="str">
            <v>私教</v>
          </cell>
          <cell r="D262" t="str">
            <v>李陈</v>
          </cell>
          <cell r="E262" t="str">
            <v>在职</v>
          </cell>
          <cell r="F262">
            <v>7203.30506781377</v>
          </cell>
          <cell r="G262">
            <v>220.33</v>
          </cell>
          <cell r="H262" t="str">
            <v>南昌知行</v>
          </cell>
          <cell r="I262" t="str">
            <v>341182198810192418</v>
          </cell>
          <cell r="J262">
            <v>18658912110</v>
          </cell>
          <cell r="K262">
            <v>66.1</v>
          </cell>
        </row>
        <row r="263">
          <cell r="A263" t="str">
            <v>新力店胡阿威</v>
          </cell>
          <cell r="B263" t="str">
            <v>新力店</v>
          </cell>
          <cell r="C263" t="str">
            <v>私教</v>
          </cell>
          <cell r="D263" t="str">
            <v>胡阿威</v>
          </cell>
          <cell r="E263" t="str">
            <v>在职</v>
          </cell>
          <cell r="F263">
            <v>7012.00400564349</v>
          </cell>
          <cell r="G263">
            <v>60.36</v>
          </cell>
          <cell r="H263" t="str">
            <v>南昌知行</v>
          </cell>
          <cell r="I263" t="str">
            <v>360425199301232836</v>
          </cell>
          <cell r="J263">
            <v>18126226392</v>
          </cell>
          <cell r="K263">
            <v>60.36</v>
          </cell>
        </row>
        <row r="264">
          <cell r="A264" t="str">
            <v>新力店李志永</v>
          </cell>
          <cell r="B264" t="str">
            <v>新力店</v>
          </cell>
          <cell r="C264" t="str">
            <v>私教</v>
          </cell>
          <cell r="D264" t="str">
            <v>李志永</v>
          </cell>
          <cell r="E264" t="str">
            <v>离职</v>
          </cell>
          <cell r="F264">
            <v>293.478260869565</v>
          </cell>
          <cell r="G264">
            <v>0</v>
          </cell>
          <cell r="H264" t="str">
            <v>不报</v>
          </cell>
          <cell r="I264" t="str">
            <v>362329199709164517</v>
          </cell>
          <cell r="J264">
            <v>18680111356</v>
          </cell>
        </row>
        <row r="265">
          <cell r="A265" t="str">
            <v>新力店钟磷辉</v>
          </cell>
          <cell r="B265" t="str">
            <v>新力店</v>
          </cell>
          <cell r="C265" t="str">
            <v>私教</v>
          </cell>
          <cell r="D265" t="str">
            <v>钟磷辉</v>
          </cell>
          <cell r="E265" t="str">
            <v>离职</v>
          </cell>
          <cell r="F265">
            <v>489.130434782609</v>
          </cell>
          <cell r="G265">
            <v>0</v>
          </cell>
          <cell r="H265" t="str">
            <v>不报</v>
          </cell>
          <cell r="I265" t="str">
            <v>360827200507226458</v>
          </cell>
          <cell r="J265">
            <v>19870304238</v>
          </cell>
        </row>
        <row r="266">
          <cell r="A266" t="str">
            <v>新力店阳洪武</v>
          </cell>
          <cell r="B266" t="str">
            <v>新力店</v>
          </cell>
          <cell r="C266" t="str">
            <v>私教</v>
          </cell>
          <cell r="D266" t="str">
            <v>阳洪武</v>
          </cell>
          <cell r="E266" t="str">
            <v>离职</v>
          </cell>
          <cell r="F266">
            <v>782.608695652174</v>
          </cell>
          <cell r="G266">
            <v>0</v>
          </cell>
          <cell r="H266" t="str">
            <v>不报</v>
          </cell>
          <cell r="I266" t="str">
            <v>36031220040305053X</v>
          </cell>
          <cell r="J266">
            <v>15179956580</v>
          </cell>
        </row>
        <row r="267">
          <cell r="A267" t="str">
            <v>新力店熊鹏鹏</v>
          </cell>
          <cell r="B267" t="str">
            <v>新力店</v>
          </cell>
          <cell r="C267" t="str">
            <v>私教</v>
          </cell>
          <cell r="D267" t="str">
            <v>熊鹏鹏</v>
          </cell>
          <cell r="E267" t="str">
            <v>离职</v>
          </cell>
          <cell r="F267">
            <v>391.304347826087</v>
          </cell>
          <cell r="G267">
            <v>0</v>
          </cell>
          <cell r="H267" t="str">
            <v>不报</v>
          </cell>
          <cell r="I267" t="str">
            <v>不报</v>
          </cell>
          <cell r="J267" t="str">
            <v>不报</v>
          </cell>
        </row>
        <row r="268">
          <cell r="A268" t="str">
            <v>新力店凌培华</v>
          </cell>
          <cell r="B268" t="str">
            <v>新力店</v>
          </cell>
          <cell r="C268" t="str">
            <v>泳教</v>
          </cell>
          <cell r="D268" t="str">
            <v>凌培华</v>
          </cell>
          <cell r="E268" t="str">
            <v>在职</v>
          </cell>
          <cell r="F268">
            <v>5103.52</v>
          </cell>
          <cell r="G268">
            <v>3.09999999999997</v>
          </cell>
          <cell r="H268" t="str">
            <v>朝晖人力</v>
          </cell>
          <cell r="I268" t="str">
            <v>360734199603152439</v>
          </cell>
          <cell r="J268">
            <v>14779791934</v>
          </cell>
          <cell r="K268">
            <v>3.1</v>
          </cell>
        </row>
        <row r="269">
          <cell r="A269" t="str">
            <v>新力店张志明</v>
          </cell>
          <cell r="B269" t="str">
            <v>新力店</v>
          </cell>
          <cell r="C269" t="str">
            <v>泳教</v>
          </cell>
          <cell r="D269" t="str">
            <v>张志明</v>
          </cell>
          <cell r="E269" t="str">
            <v>在职</v>
          </cell>
          <cell r="F269">
            <v>6308.7975</v>
          </cell>
          <cell r="G269">
            <v>0</v>
          </cell>
          <cell r="H269" t="str">
            <v>朝晖人力</v>
          </cell>
          <cell r="I269" t="str">
            <v>360111199008100979</v>
          </cell>
          <cell r="J269">
            <v>15970591311</v>
          </cell>
          <cell r="K269">
            <v>0</v>
          </cell>
        </row>
        <row r="270">
          <cell r="A270" t="str">
            <v>新余二店章若阳</v>
          </cell>
          <cell r="B270" t="str">
            <v>新余二店</v>
          </cell>
          <cell r="C270" t="str">
            <v>店长</v>
          </cell>
          <cell r="D270" t="str">
            <v>章若阳</v>
          </cell>
          <cell r="E270" t="str">
            <v>在职</v>
          </cell>
          <cell r="F270">
            <v>8979.527325</v>
          </cell>
          <cell r="G270">
            <v>397.950000000001</v>
          </cell>
          <cell r="H270" t="str">
            <v>上亿</v>
          </cell>
          <cell r="I270" t="str">
            <v>340825200011101516</v>
          </cell>
          <cell r="J270">
            <v>17681276264</v>
          </cell>
          <cell r="K270">
            <v>397.95</v>
          </cell>
        </row>
        <row r="271">
          <cell r="A271" t="str">
            <v>新余二店廖琪</v>
          </cell>
          <cell r="B271" t="str">
            <v>新余二店</v>
          </cell>
          <cell r="C271" t="str">
            <v>前台主管</v>
          </cell>
          <cell r="D271" t="str">
            <v>廖琪</v>
          </cell>
          <cell r="E271" t="str">
            <v>在职</v>
          </cell>
          <cell r="F271">
            <v>3680</v>
          </cell>
          <cell r="G271">
            <v>0</v>
          </cell>
          <cell r="H271" t="str">
            <v>上亿</v>
          </cell>
          <cell r="I271" t="str">
            <v>360502200009246022</v>
          </cell>
          <cell r="J271">
            <v>18379010927</v>
          </cell>
          <cell r="K271">
            <v>0</v>
          </cell>
        </row>
        <row r="272">
          <cell r="A272" t="str">
            <v>新余二店王纪沁</v>
          </cell>
          <cell r="B272" t="str">
            <v>新余二店</v>
          </cell>
          <cell r="C272" t="str">
            <v>前台</v>
          </cell>
          <cell r="D272" t="str">
            <v>王纪沁</v>
          </cell>
          <cell r="E272" t="str">
            <v>在职</v>
          </cell>
          <cell r="F272">
            <v>1003.48</v>
          </cell>
          <cell r="G272">
            <v>0</v>
          </cell>
          <cell r="H272" t="str">
            <v>上亿</v>
          </cell>
          <cell r="I272" t="str">
            <v>422822200106125046</v>
          </cell>
          <cell r="J272">
            <v>15171939126</v>
          </cell>
          <cell r="K272">
            <v>0</v>
          </cell>
        </row>
        <row r="273">
          <cell r="A273" t="str">
            <v>新余二店廖霞霞</v>
          </cell>
          <cell r="B273" t="str">
            <v>新余二店</v>
          </cell>
          <cell r="C273" t="str">
            <v>前台</v>
          </cell>
          <cell r="D273" t="str">
            <v>廖霞霞</v>
          </cell>
          <cell r="E273" t="str">
            <v>兼职</v>
          </cell>
          <cell r="F273">
            <v>2800</v>
          </cell>
          <cell r="G273">
            <v>0</v>
          </cell>
          <cell r="H273" t="str">
            <v>朝晖人力</v>
          </cell>
          <cell r="I273" t="str">
            <v>360502200303146049</v>
          </cell>
          <cell r="J273">
            <v>18317903795</v>
          </cell>
          <cell r="K273">
            <v>0</v>
          </cell>
        </row>
        <row r="274">
          <cell r="A274" t="str">
            <v>新余二店黄六妹</v>
          </cell>
          <cell r="B274" t="str">
            <v>新余二店</v>
          </cell>
          <cell r="C274" t="str">
            <v>保洁</v>
          </cell>
          <cell r="D274" t="str">
            <v>黄六妹</v>
          </cell>
          <cell r="E274" t="str">
            <v>在职</v>
          </cell>
          <cell r="F274">
            <v>2485</v>
          </cell>
          <cell r="G274">
            <v>0</v>
          </cell>
          <cell r="H274" t="str">
            <v>上亿</v>
          </cell>
          <cell r="I274" t="str">
            <v>36050219640620402X</v>
          </cell>
          <cell r="J274">
            <v>13767292860</v>
          </cell>
          <cell r="K274">
            <v>0</v>
          </cell>
        </row>
        <row r="275">
          <cell r="A275" t="str">
            <v>新余二店彭正英</v>
          </cell>
          <cell r="B275" t="str">
            <v>新余二店</v>
          </cell>
          <cell r="C275" t="str">
            <v>保洁</v>
          </cell>
          <cell r="D275" t="str">
            <v>彭正英</v>
          </cell>
          <cell r="E275" t="str">
            <v>在职</v>
          </cell>
          <cell r="F275">
            <v>2390</v>
          </cell>
          <cell r="G275">
            <v>0</v>
          </cell>
          <cell r="H275" t="str">
            <v>上亿</v>
          </cell>
          <cell r="I275" t="str">
            <v>360502196507156629</v>
          </cell>
          <cell r="J275">
            <v>19170808356</v>
          </cell>
          <cell r="K275">
            <v>0</v>
          </cell>
        </row>
        <row r="276">
          <cell r="A276" t="str">
            <v>新余二店袁丽聪</v>
          </cell>
          <cell r="B276" t="str">
            <v>新余二店</v>
          </cell>
          <cell r="C276" t="str">
            <v>副店长</v>
          </cell>
          <cell r="D276" t="str">
            <v>袁丽聪</v>
          </cell>
          <cell r="E276" t="str">
            <v>在职</v>
          </cell>
          <cell r="F276">
            <v>8386.629</v>
          </cell>
          <cell r="G276">
            <v>108.66</v>
          </cell>
          <cell r="H276" t="str">
            <v>上亿</v>
          </cell>
          <cell r="I276" t="str">
            <v>360502199104093321</v>
          </cell>
          <cell r="J276">
            <v>15807905559</v>
          </cell>
          <cell r="K276">
            <v>108.67</v>
          </cell>
        </row>
        <row r="277">
          <cell r="A277" t="str">
            <v>新余二店张媛</v>
          </cell>
          <cell r="B277" t="str">
            <v>新余二店</v>
          </cell>
          <cell r="C277" t="str">
            <v>会籍主管</v>
          </cell>
          <cell r="D277" t="str">
            <v>张媛</v>
          </cell>
          <cell r="E277" t="str">
            <v>在职</v>
          </cell>
          <cell r="F277">
            <v>4043.95</v>
          </cell>
          <cell r="G277">
            <v>0</v>
          </cell>
          <cell r="H277" t="str">
            <v>上亿</v>
          </cell>
          <cell r="I277" t="str">
            <v>362233197509255529</v>
          </cell>
          <cell r="J277">
            <v>15679007801</v>
          </cell>
          <cell r="K277">
            <v>0</v>
          </cell>
        </row>
        <row r="278">
          <cell r="A278" t="str">
            <v>新余二店付腾</v>
          </cell>
          <cell r="B278" t="str">
            <v>新余二店</v>
          </cell>
          <cell r="C278" t="str">
            <v>会籍</v>
          </cell>
          <cell r="D278" t="str">
            <v>付腾</v>
          </cell>
          <cell r="E278" t="str">
            <v>在职</v>
          </cell>
          <cell r="F278">
            <v>3868.5</v>
          </cell>
          <cell r="G278">
            <v>0</v>
          </cell>
          <cell r="H278" t="str">
            <v>上亿</v>
          </cell>
          <cell r="I278" t="str">
            <v>362203199902015557</v>
          </cell>
          <cell r="J278">
            <v>13149940155</v>
          </cell>
          <cell r="K278">
            <v>0</v>
          </cell>
        </row>
        <row r="279">
          <cell r="A279" t="str">
            <v>新余二店付国槟</v>
          </cell>
          <cell r="B279" t="str">
            <v>新余二店</v>
          </cell>
          <cell r="C279" t="str">
            <v>会籍</v>
          </cell>
          <cell r="D279" t="str">
            <v>付国槟</v>
          </cell>
          <cell r="E279" t="str">
            <v>在职</v>
          </cell>
          <cell r="F279">
            <v>3919.4</v>
          </cell>
          <cell r="G279">
            <v>0</v>
          </cell>
          <cell r="H279" t="str">
            <v>上亿</v>
          </cell>
          <cell r="I279" t="str">
            <v>360902200604075215</v>
          </cell>
          <cell r="J279">
            <v>18465734615</v>
          </cell>
          <cell r="K279">
            <v>0</v>
          </cell>
        </row>
        <row r="280">
          <cell r="A280" t="str">
            <v>新余二店朱少斌</v>
          </cell>
          <cell r="B280" t="str">
            <v>新余二店</v>
          </cell>
          <cell r="C280" t="str">
            <v>会籍</v>
          </cell>
          <cell r="D280" t="str">
            <v>朱少斌</v>
          </cell>
          <cell r="E280" t="str">
            <v>在职</v>
          </cell>
          <cell r="F280">
            <v>5280.02</v>
          </cell>
          <cell r="G280">
            <v>8.40000000000009</v>
          </cell>
          <cell r="H280" t="str">
            <v>上亿</v>
          </cell>
          <cell r="I280" t="str">
            <v>362329200403140032</v>
          </cell>
          <cell r="J280">
            <v>15867454192</v>
          </cell>
          <cell r="K280">
            <v>8.4</v>
          </cell>
        </row>
        <row r="281">
          <cell r="A281" t="str">
            <v>新余二店胡杨</v>
          </cell>
          <cell r="B281" t="str">
            <v>新余二店</v>
          </cell>
          <cell r="C281" t="str">
            <v>私教经理</v>
          </cell>
          <cell r="D281" t="str">
            <v>胡杨</v>
          </cell>
          <cell r="E281" t="str">
            <v>在职</v>
          </cell>
          <cell r="F281">
            <v>3293.71059642857</v>
          </cell>
          <cell r="G281">
            <v>0</v>
          </cell>
          <cell r="H281" t="str">
            <v>上亿</v>
          </cell>
          <cell r="I281" t="str">
            <v>360502199801130431</v>
          </cell>
          <cell r="J281">
            <v>19815179269</v>
          </cell>
          <cell r="K281">
            <v>0</v>
          </cell>
        </row>
        <row r="282">
          <cell r="A282" t="str">
            <v>新余二店许文瑞</v>
          </cell>
          <cell r="B282" t="str">
            <v>新余二店</v>
          </cell>
          <cell r="C282" t="str">
            <v>私教</v>
          </cell>
          <cell r="D282" t="str">
            <v>许文瑞</v>
          </cell>
          <cell r="E282" t="str">
            <v>在职</v>
          </cell>
          <cell r="F282">
            <v>4060.9267134215</v>
          </cell>
          <cell r="G282">
            <v>0</v>
          </cell>
          <cell r="H282" t="str">
            <v>上亿</v>
          </cell>
          <cell r="I282" t="str">
            <v>360502200012161337</v>
          </cell>
          <cell r="J282">
            <v>18859679075</v>
          </cell>
          <cell r="K282">
            <v>0</v>
          </cell>
        </row>
        <row r="283">
          <cell r="A283" t="str">
            <v>新余二店章家成</v>
          </cell>
          <cell r="B283" t="str">
            <v>新余二店</v>
          </cell>
          <cell r="C283" t="str">
            <v>私教</v>
          </cell>
          <cell r="D283" t="str">
            <v>章家成</v>
          </cell>
          <cell r="E283" t="str">
            <v>在职</v>
          </cell>
          <cell r="F283">
            <v>6481.5654715719</v>
          </cell>
          <cell r="G283">
            <v>0</v>
          </cell>
          <cell r="H283" t="str">
            <v>上亿</v>
          </cell>
          <cell r="I283" t="str">
            <v>360502199701100913</v>
          </cell>
          <cell r="J283">
            <v>15279022125</v>
          </cell>
          <cell r="K283">
            <v>0</v>
          </cell>
        </row>
        <row r="284">
          <cell r="A284" t="str">
            <v>新余二店皮文静</v>
          </cell>
          <cell r="B284" t="str">
            <v>新余二店</v>
          </cell>
          <cell r="C284" t="str">
            <v>私教</v>
          </cell>
          <cell r="D284" t="str">
            <v>皮文静</v>
          </cell>
          <cell r="E284" t="str">
            <v>在职</v>
          </cell>
          <cell r="F284">
            <v>7884.50086986926</v>
          </cell>
          <cell r="G284">
            <v>288.45</v>
          </cell>
          <cell r="H284" t="str">
            <v>上亿</v>
          </cell>
          <cell r="I284" t="str">
            <v>360502199410136027皮青青</v>
          </cell>
          <cell r="J284">
            <v>15779003053</v>
          </cell>
          <cell r="K284">
            <v>288.45</v>
          </cell>
        </row>
        <row r="285">
          <cell r="A285" t="str">
            <v>新余二店华云云</v>
          </cell>
          <cell r="B285" t="str">
            <v>新余二店</v>
          </cell>
          <cell r="C285" t="str">
            <v>私教</v>
          </cell>
          <cell r="D285" t="str">
            <v>华云云</v>
          </cell>
          <cell r="E285" t="str">
            <v>在职</v>
          </cell>
          <cell r="F285">
            <v>3488.94381435926</v>
          </cell>
          <cell r="G285">
            <v>0</v>
          </cell>
          <cell r="H285" t="str">
            <v>上亿</v>
          </cell>
          <cell r="I285" t="str">
            <v>360502199007023612</v>
          </cell>
          <cell r="J285">
            <v>1510006767</v>
          </cell>
          <cell r="K285">
            <v>0</v>
          </cell>
        </row>
        <row r="286">
          <cell r="A286" t="str">
            <v>新余二店付莉莉</v>
          </cell>
          <cell r="B286" t="str">
            <v>新余二店</v>
          </cell>
          <cell r="C286" t="str">
            <v>私教</v>
          </cell>
          <cell r="D286" t="str">
            <v>付莉莉</v>
          </cell>
          <cell r="E286" t="str">
            <v>在职</v>
          </cell>
          <cell r="F286">
            <v>1887.75</v>
          </cell>
          <cell r="G286">
            <v>0</v>
          </cell>
          <cell r="H286" t="str">
            <v>朝晖人力</v>
          </cell>
          <cell r="I286" t="str">
            <v>360502199008225021</v>
          </cell>
          <cell r="J286">
            <v>18507902808</v>
          </cell>
          <cell r="K286">
            <v>0</v>
          </cell>
        </row>
        <row r="287">
          <cell r="A287" t="str">
            <v>新余二店肖飞遥</v>
          </cell>
          <cell r="B287" t="str">
            <v>新余二店</v>
          </cell>
          <cell r="C287" t="str">
            <v>泳教主管</v>
          </cell>
          <cell r="D287" t="str">
            <v>肖飞遥</v>
          </cell>
          <cell r="E287" t="str">
            <v>在职</v>
          </cell>
          <cell r="F287">
            <v>1589.63</v>
          </cell>
          <cell r="G287">
            <v>0</v>
          </cell>
          <cell r="H287" t="str">
            <v>上亿</v>
          </cell>
          <cell r="I287" t="str">
            <v>360502199807011337</v>
          </cell>
          <cell r="J287">
            <v>18579090968</v>
          </cell>
          <cell r="K287">
            <v>0</v>
          </cell>
        </row>
        <row r="288">
          <cell r="A288" t="str">
            <v>新余二店张科杰</v>
          </cell>
          <cell r="B288" t="str">
            <v>新余二店</v>
          </cell>
          <cell r="C288" t="str">
            <v>泳教</v>
          </cell>
          <cell r="D288" t="str">
            <v>张科杰</v>
          </cell>
          <cell r="E288" t="str">
            <v>在职</v>
          </cell>
          <cell r="F288">
            <v>5901.66</v>
          </cell>
          <cell r="G288">
            <v>27.05</v>
          </cell>
          <cell r="H288" t="str">
            <v>上亿</v>
          </cell>
          <cell r="I288" t="str">
            <v>360311199604172558</v>
          </cell>
          <cell r="J288">
            <v>13647992174</v>
          </cell>
          <cell r="K288">
            <v>27.05</v>
          </cell>
        </row>
        <row r="289">
          <cell r="A289" t="str">
            <v>新余二店吴红梅</v>
          </cell>
          <cell r="B289" t="str">
            <v>新余二店</v>
          </cell>
          <cell r="C289" t="str">
            <v>泳教</v>
          </cell>
          <cell r="D289" t="str">
            <v>吴红梅</v>
          </cell>
          <cell r="E289" t="str">
            <v>在职</v>
          </cell>
          <cell r="F289">
            <v>9059.4</v>
          </cell>
          <cell r="G289">
            <v>121.79</v>
          </cell>
          <cell r="H289" t="str">
            <v>朝晖人力</v>
          </cell>
          <cell r="I289" t="str">
            <v>360502198309063623</v>
          </cell>
          <cell r="J289">
            <v>18107906980</v>
          </cell>
          <cell r="K289">
            <v>121.79</v>
          </cell>
        </row>
        <row r="290">
          <cell r="A290" t="str">
            <v>新余二店高翔</v>
          </cell>
          <cell r="B290" t="str">
            <v>新余二店</v>
          </cell>
          <cell r="C290" t="str">
            <v>泳教</v>
          </cell>
          <cell r="D290" t="str">
            <v>高翔</v>
          </cell>
          <cell r="E290" t="str">
            <v>离职</v>
          </cell>
          <cell r="F290">
            <v>480</v>
          </cell>
          <cell r="G290">
            <v>0</v>
          </cell>
          <cell r="H290" t="str">
            <v>朝晖人力</v>
          </cell>
          <cell r="I290" t="str">
            <v>360502199306206611</v>
          </cell>
          <cell r="J290">
            <v>13340009779</v>
          </cell>
          <cell r="K290">
            <v>0</v>
          </cell>
        </row>
        <row r="291">
          <cell r="A291" t="str">
            <v>新余二店杨其进</v>
          </cell>
          <cell r="B291" t="str">
            <v>新余二店</v>
          </cell>
          <cell r="C291" t="str">
            <v>救生员</v>
          </cell>
          <cell r="D291" t="str">
            <v>杨其进</v>
          </cell>
          <cell r="E291" t="str">
            <v>在职</v>
          </cell>
          <cell r="F291">
            <v>2200</v>
          </cell>
          <cell r="G291">
            <v>0</v>
          </cell>
          <cell r="H291" t="str">
            <v>上亿</v>
          </cell>
          <cell r="I291" t="str">
            <v>360281197204135912</v>
          </cell>
          <cell r="J291">
            <v>13807909649</v>
          </cell>
          <cell r="K291">
            <v>0</v>
          </cell>
        </row>
        <row r="292">
          <cell r="A292" t="str">
            <v>新余店廖苑</v>
          </cell>
          <cell r="B292" t="str">
            <v>新余店</v>
          </cell>
          <cell r="C292" t="str">
            <v>前台主管</v>
          </cell>
          <cell r="D292" t="str">
            <v>廖苑</v>
          </cell>
          <cell r="E292" t="str">
            <v>在职</v>
          </cell>
          <cell r="F292">
            <v>4592.95</v>
          </cell>
          <cell r="G292">
            <v>0</v>
          </cell>
          <cell r="H292" t="str">
            <v>新余</v>
          </cell>
          <cell r="I292" t="str">
            <v>360502199110270021</v>
          </cell>
          <cell r="J292">
            <v>13162961982</v>
          </cell>
          <cell r="K292">
            <v>0</v>
          </cell>
        </row>
        <row r="293">
          <cell r="A293" t="str">
            <v>新余店辛泉</v>
          </cell>
          <cell r="B293" t="str">
            <v>新余店</v>
          </cell>
          <cell r="C293" t="str">
            <v>前台</v>
          </cell>
          <cell r="D293" t="str">
            <v>辛泉</v>
          </cell>
          <cell r="E293" t="str">
            <v>离职</v>
          </cell>
          <cell r="F293">
            <v>2790</v>
          </cell>
          <cell r="G293">
            <v>0</v>
          </cell>
          <cell r="H293" t="str">
            <v>新余</v>
          </cell>
          <cell r="I293" t="str">
            <v>362227200109013827</v>
          </cell>
          <cell r="J293">
            <v>15727583581</v>
          </cell>
          <cell r="K293">
            <v>0</v>
          </cell>
        </row>
        <row r="294">
          <cell r="A294" t="str">
            <v>新余店晏小琴</v>
          </cell>
          <cell r="B294" t="str">
            <v>新余店</v>
          </cell>
          <cell r="C294" t="str">
            <v>保洁</v>
          </cell>
          <cell r="D294" t="str">
            <v>晏小琴</v>
          </cell>
          <cell r="E294" t="str">
            <v>离职</v>
          </cell>
          <cell r="F294">
            <v>2597</v>
          </cell>
          <cell r="G294">
            <v>0</v>
          </cell>
          <cell r="H294" t="str">
            <v>新余</v>
          </cell>
          <cell r="I294" t="str">
            <v>362228197711203721</v>
          </cell>
          <cell r="J294">
            <v>13879546623</v>
          </cell>
          <cell r="K294">
            <v>0</v>
          </cell>
        </row>
        <row r="295">
          <cell r="A295" t="str">
            <v>新余店黄爱秀</v>
          </cell>
          <cell r="B295" t="str">
            <v>新余店</v>
          </cell>
          <cell r="C295" t="str">
            <v>保洁</v>
          </cell>
          <cell r="D295" t="str">
            <v>黄爱秀</v>
          </cell>
          <cell r="E295" t="str">
            <v>在职</v>
          </cell>
          <cell r="F295">
            <v>2397</v>
          </cell>
          <cell r="G295">
            <v>0</v>
          </cell>
          <cell r="H295" t="str">
            <v>朝晖人力</v>
          </cell>
          <cell r="I295" t="str">
            <v>360502196910083722</v>
          </cell>
          <cell r="J295">
            <v>15350392187</v>
          </cell>
          <cell r="K295">
            <v>0</v>
          </cell>
        </row>
        <row r="296">
          <cell r="A296" t="str">
            <v>新余店吴小兰</v>
          </cell>
          <cell r="B296" t="str">
            <v>新余店</v>
          </cell>
          <cell r="C296" t="str">
            <v>保洁</v>
          </cell>
          <cell r="D296" t="str">
            <v>吴小兰</v>
          </cell>
          <cell r="E296" t="str">
            <v>离职</v>
          </cell>
          <cell r="F296">
            <v>765.215217391304</v>
          </cell>
          <cell r="G296">
            <v>0</v>
          </cell>
          <cell r="H296" t="str">
            <v>朝晖人力</v>
          </cell>
          <cell r="I296" t="str">
            <v>362201196706080267</v>
          </cell>
          <cell r="J296">
            <v>13197842775</v>
          </cell>
          <cell r="K296">
            <v>0</v>
          </cell>
        </row>
        <row r="297">
          <cell r="A297" t="str">
            <v>新余店昌恩宇</v>
          </cell>
          <cell r="B297" t="str">
            <v>新余店</v>
          </cell>
          <cell r="C297" t="str">
            <v>会籍经理</v>
          </cell>
          <cell r="D297" t="str">
            <v>昌恩宇</v>
          </cell>
          <cell r="E297" t="str">
            <v>在职</v>
          </cell>
          <cell r="F297">
            <v>3485.755</v>
          </cell>
          <cell r="G297">
            <v>0</v>
          </cell>
          <cell r="H297" t="str">
            <v>新余</v>
          </cell>
          <cell r="I297" t="str">
            <v>360502200008173079</v>
          </cell>
          <cell r="J297">
            <v>18779007958</v>
          </cell>
          <cell r="K297">
            <v>0</v>
          </cell>
        </row>
        <row r="298">
          <cell r="A298" t="str">
            <v>新余店刘春连</v>
          </cell>
          <cell r="B298" t="str">
            <v>新余店</v>
          </cell>
          <cell r="C298" t="str">
            <v>会籍</v>
          </cell>
          <cell r="D298" t="str">
            <v>刘春连</v>
          </cell>
          <cell r="E298" t="str">
            <v>在职</v>
          </cell>
          <cell r="F298">
            <v>5078.16</v>
          </cell>
          <cell r="G298">
            <v>2.34999999999991</v>
          </cell>
          <cell r="H298" t="str">
            <v>新余</v>
          </cell>
          <cell r="I298" t="str">
            <v>360102198102024326</v>
          </cell>
          <cell r="J298">
            <v>15207904818</v>
          </cell>
          <cell r="K298">
            <v>2.35</v>
          </cell>
        </row>
        <row r="299">
          <cell r="A299" t="str">
            <v>新余店许家慧</v>
          </cell>
          <cell r="B299" t="str">
            <v>新余店</v>
          </cell>
          <cell r="C299" t="str">
            <v>会籍</v>
          </cell>
          <cell r="D299" t="str">
            <v>许家慧</v>
          </cell>
          <cell r="E299" t="str">
            <v>在职</v>
          </cell>
          <cell r="F299">
            <v>2850.648</v>
          </cell>
          <cell r="G299">
            <v>0</v>
          </cell>
          <cell r="H299" t="str">
            <v>朝晖人力</v>
          </cell>
          <cell r="I299" t="str">
            <v>360733200404222720</v>
          </cell>
          <cell r="J299">
            <v>18942280473</v>
          </cell>
          <cell r="K299">
            <v>0</v>
          </cell>
        </row>
        <row r="300">
          <cell r="A300" t="str">
            <v>新余店叶梦娜</v>
          </cell>
          <cell r="B300" t="str">
            <v>新余店</v>
          </cell>
          <cell r="C300" t="str">
            <v>会籍</v>
          </cell>
          <cell r="D300" t="str">
            <v>叶梦娜</v>
          </cell>
          <cell r="E300" t="str">
            <v>离职</v>
          </cell>
          <cell r="F300">
            <v>860.870869565217</v>
          </cell>
          <cell r="G300">
            <v>0</v>
          </cell>
          <cell r="H300" t="str">
            <v>朝晖人力</v>
          </cell>
          <cell r="I300" t="str">
            <v>360423200610064023</v>
          </cell>
          <cell r="J300">
            <v>13133633072</v>
          </cell>
          <cell r="K300">
            <v>0</v>
          </cell>
        </row>
        <row r="301">
          <cell r="A301" t="str">
            <v>新余店王冲</v>
          </cell>
          <cell r="B301" t="str">
            <v>新余店</v>
          </cell>
          <cell r="C301" t="str">
            <v>会籍</v>
          </cell>
          <cell r="D301" t="str">
            <v>王冲</v>
          </cell>
          <cell r="E301" t="str">
            <v>离职</v>
          </cell>
          <cell r="F301">
            <v>560.35</v>
          </cell>
          <cell r="G301">
            <v>0</v>
          </cell>
          <cell r="H301" t="str">
            <v>朝晖人力</v>
          </cell>
          <cell r="I301" t="str">
            <v>361124200311211514</v>
          </cell>
          <cell r="J301">
            <v>13036242025</v>
          </cell>
          <cell r="K301">
            <v>0</v>
          </cell>
        </row>
        <row r="302">
          <cell r="A302" t="str">
            <v>新余店胡泉</v>
          </cell>
          <cell r="B302" t="str">
            <v>新余店</v>
          </cell>
          <cell r="C302" t="str">
            <v>私教</v>
          </cell>
          <cell r="D302" t="str">
            <v>胡泉</v>
          </cell>
          <cell r="E302" t="str">
            <v>离职</v>
          </cell>
          <cell r="F302">
            <v>185.625</v>
          </cell>
          <cell r="G302">
            <v>0</v>
          </cell>
          <cell r="H302" t="str">
            <v>不报</v>
          </cell>
          <cell r="I302" t="str">
            <v>360502199511081619</v>
          </cell>
          <cell r="J302">
            <v>18667412259</v>
          </cell>
        </row>
        <row r="303">
          <cell r="A303" t="str">
            <v>新余店罗涛</v>
          </cell>
          <cell r="B303" t="str">
            <v>新余店</v>
          </cell>
          <cell r="C303" t="str">
            <v>私教</v>
          </cell>
          <cell r="D303" t="str">
            <v>罗涛</v>
          </cell>
          <cell r="E303" t="str">
            <v>在职</v>
          </cell>
          <cell r="F303">
            <v>4032.53832542458</v>
          </cell>
          <cell r="G303">
            <v>0</v>
          </cell>
          <cell r="H303" t="str">
            <v>新余</v>
          </cell>
          <cell r="I303" t="str">
            <v>360321200305316011</v>
          </cell>
          <cell r="J303">
            <v>17776055357</v>
          </cell>
          <cell r="K303">
            <v>0</v>
          </cell>
        </row>
        <row r="304">
          <cell r="A304" t="str">
            <v>新余店杨帆</v>
          </cell>
          <cell r="B304" t="str">
            <v>新余店</v>
          </cell>
          <cell r="C304" t="str">
            <v>私教</v>
          </cell>
          <cell r="D304" t="str">
            <v>杨帆</v>
          </cell>
          <cell r="E304" t="str">
            <v>在职</v>
          </cell>
          <cell r="F304">
            <v>2311.93131293706</v>
          </cell>
          <cell r="G304">
            <v>0</v>
          </cell>
          <cell r="H304" t="str">
            <v>朝晖人力</v>
          </cell>
          <cell r="I304" t="str">
            <v>360982200510163531</v>
          </cell>
          <cell r="J304">
            <v>18322923394</v>
          </cell>
          <cell r="K304">
            <v>0</v>
          </cell>
        </row>
        <row r="305">
          <cell r="A305" t="str">
            <v>新余店郭成龙</v>
          </cell>
          <cell r="B305" t="str">
            <v>新余店</v>
          </cell>
          <cell r="C305" t="str">
            <v>兼职私教</v>
          </cell>
          <cell r="D305" t="str">
            <v>郭成龙</v>
          </cell>
          <cell r="E305" t="str">
            <v>离职</v>
          </cell>
          <cell r="F305">
            <v>81</v>
          </cell>
          <cell r="G305">
            <v>0</v>
          </cell>
          <cell r="H305" t="str">
            <v>不报</v>
          </cell>
          <cell r="I305" t="str">
            <v>360521200002154212</v>
          </cell>
          <cell r="J305">
            <v>19881363520</v>
          </cell>
        </row>
        <row r="306">
          <cell r="A306" t="str">
            <v>新余店严海天</v>
          </cell>
          <cell r="B306" t="str">
            <v>新余店</v>
          </cell>
          <cell r="C306" t="str">
            <v>泳教主管</v>
          </cell>
          <cell r="D306" t="str">
            <v>严海天</v>
          </cell>
          <cell r="E306" t="str">
            <v>在职</v>
          </cell>
          <cell r="F306">
            <v>5124.4</v>
          </cell>
          <cell r="G306">
            <v>12.4400000000001</v>
          </cell>
          <cell r="H306" t="str">
            <v>新余</v>
          </cell>
          <cell r="I306" t="str">
            <v>360321199804214532</v>
          </cell>
          <cell r="J306">
            <v>15879454244</v>
          </cell>
          <cell r="K306">
            <v>12.44</v>
          </cell>
        </row>
        <row r="307">
          <cell r="A307" t="str">
            <v>新余店任旺</v>
          </cell>
          <cell r="B307" t="str">
            <v>新余店</v>
          </cell>
          <cell r="C307" t="str">
            <v>泳教</v>
          </cell>
          <cell r="D307" t="str">
            <v>任旺</v>
          </cell>
          <cell r="E307" t="str">
            <v>在职</v>
          </cell>
          <cell r="F307">
            <v>4198.4</v>
          </cell>
          <cell r="G307">
            <v>0</v>
          </cell>
          <cell r="H307" t="str">
            <v>新余</v>
          </cell>
          <cell r="I307" t="str">
            <v>360521200008211011</v>
          </cell>
          <cell r="J307">
            <v>19179921840</v>
          </cell>
          <cell r="K307">
            <v>0</v>
          </cell>
        </row>
        <row r="308">
          <cell r="A308" t="str">
            <v>新余店陈烜持</v>
          </cell>
          <cell r="B308" t="str">
            <v>新余店</v>
          </cell>
          <cell r="C308" t="str">
            <v>泳教</v>
          </cell>
          <cell r="D308" t="str">
            <v>陈烜持</v>
          </cell>
          <cell r="E308" t="str">
            <v>在职</v>
          </cell>
          <cell r="F308">
            <v>5197.53</v>
          </cell>
          <cell r="G308">
            <v>5.07000000000005</v>
          </cell>
          <cell r="H308" t="str">
            <v>朝晖人力</v>
          </cell>
          <cell r="I308" t="str">
            <v>36030219980705351X</v>
          </cell>
          <cell r="J308" t="str">
            <v>13317095318
</v>
          </cell>
          <cell r="K308">
            <v>5.07</v>
          </cell>
        </row>
        <row r="309">
          <cell r="A309" t="str">
            <v>瑶湖店刘致显</v>
          </cell>
          <cell r="B309" t="str">
            <v>瑶湖店</v>
          </cell>
          <cell r="C309" t="str">
            <v>店长</v>
          </cell>
          <cell r="D309" t="str">
            <v>刘致显</v>
          </cell>
          <cell r="E309" t="str">
            <v>在职</v>
          </cell>
          <cell r="F309">
            <v>6732.411088</v>
          </cell>
          <cell r="G309">
            <v>51.97</v>
          </cell>
          <cell r="H309" t="str">
            <v>南昌知行</v>
          </cell>
          <cell r="I309" t="str">
            <v>150124199809286518</v>
          </cell>
          <cell r="J309">
            <v>15024904563</v>
          </cell>
          <cell r="K309">
            <v>51.97</v>
          </cell>
        </row>
        <row r="310">
          <cell r="A310" t="str">
            <v>瑶湖店熊雯娟</v>
          </cell>
          <cell r="B310" t="str">
            <v>瑶湖店</v>
          </cell>
          <cell r="C310" t="str">
            <v>前台</v>
          </cell>
          <cell r="D310" t="str">
            <v>熊雯娟</v>
          </cell>
          <cell r="E310" t="str">
            <v>在职</v>
          </cell>
          <cell r="F310">
            <v>3195</v>
          </cell>
          <cell r="G310">
            <v>0</v>
          </cell>
          <cell r="H310" t="str">
            <v>南昌知行</v>
          </cell>
          <cell r="I310" t="str">
            <v>360983200308062442</v>
          </cell>
          <cell r="J310">
            <v>15170560877</v>
          </cell>
          <cell r="K310">
            <v>0</v>
          </cell>
        </row>
        <row r="311">
          <cell r="A311" t="str">
            <v>瑶湖店吴湘怡</v>
          </cell>
          <cell r="B311" t="str">
            <v>瑶湖店</v>
          </cell>
          <cell r="C311" t="str">
            <v>前台</v>
          </cell>
          <cell r="D311" t="str">
            <v>吴湘怡</v>
          </cell>
          <cell r="E311" t="str">
            <v>在职</v>
          </cell>
          <cell r="F311">
            <v>2885</v>
          </cell>
          <cell r="G311">
            <v>0</v>
          </cell>
          <cell r="H311" t="str">
            <v>朝晖人力</v>
          </cell>
          <cell r="I311" t="str">
            <v>360124200507050061</v>
          </cell>
          <cell r="J311">
            <v>19527490075</v>
          </cell>
          <cell r="K311">
            <v>0</v>
          </cell>
        </row>
        <row r="312">
          <cell r="A312" t="str">
            <v>瑶湖店欧阳热香</v>
          </cell>
          <cell r="B312" t="str">
            <v>瑶湖店</v>
          </cell>
          <cell r="C312" t="str">
            <v>保洁</v>
          </cell>
          <cell r="D312" t="str">
            <v>欧阳热香</v>
          </cell>
          <cell r="E312" t="str">
            <v>在职</v>
          </cell>
          <cell r="F312">
            <v>2790</v>
          </cell>
          <cell r="G312">
            <v>0</v>
          </cell>
          <cell r="H312" t="str">
            <v>鑫镒百货</v>
          </cell>
          <cell r="I312" t="str">
            <v>360121196307102447</v>
          </cell>
          <cell r="J312">
            <v>15870692528</v>
          </cell>
          <cell r="K312">
            <v>0</v>
          </cell>
          <cell r="L312" t="str">
            <v>每月4000报税</v>
          </cell>
        </row>
        <row r="313">
          <cell r="A313" t="str">
            <v>瑶湖店郑香云</v>
          </cell>
          <cell r="B313" t="str">
            <v>瑶湖店</v>
          </cell>
          <cell r="C313" t="str">
            <v>保洁</v>
          </cell>
          <cell r="D313" t="str">
            <v>郑香云</v>
          </cell>
          <cell r="E313" t="str">
            <v>在职</v>
          </cell>
          <cell r="F313">
            <v>2790</v>
          </cell>
          <cell r="G313">
            <v>0</v>
          </cell>
          <cell r="H313" t="str">
            <v>朝晖人力</v>
          </cell>
          <cell r="I313" t="str">
            <v>360111195601181425</v>
          </cell>
          <cell r="J313">
            <v>13672222800</v>
          </cell>
          <cell r="K313">
            <v>0</v>
          </cell>
        </row>
        <row r="314">
          <cell r="A314" t="str">
            <v>瑶湖店洪伟</v>
          </cell>
          <cell r="B314" t="str">
            <v>瑶湖店</v>
          </cell>
          <cell r="C314" t="str">
            <v>私教主管</v>
          </cell>
          <cell r="D314" t="str">
            <v>洪伟</v>
          </cell>
          <cell r="E314" t="str">
            <v>在职</v>
          </cell>
          <cell r="F314">
            <v>6393.0957</v>
          </cell>
          <cell r="G314">
            <v>41.79</v>
          </cell>
          <cell r="H314" t="str">
            <v>南昌知行</v>
          </cell>
          <cell r="I314" t="str">
            <v>360202200207275530</v>
          </cell>
          <cell r="J314">
            <v>19198388881</v>
          </cell>
          <cell r="K314">
            <v>41.79</v>
          </cell>
        </row>
        <row r="315">
          <cell r="A315" t="str">
            <v>瑶湖店熊小霞</v>
          </cell>
          <cell r="B315" t="str">
            <v>瑶湖店</v>
          </cell>
          <cell r="C315" t="str">
            <v>私教</v>
          </cell>
          <cell r="D315" t="str">
            <v>熊小霞</v>
          </cell>
          <cell r="E315" t="str">
            <v>在职</v>
          </cell>
          <cell r="F315">
            <v>8759.6552</v>
          </cell>
          <cell r="G315">
            <v>112.79</v>
          </cell>
          <cell r="H315" t="str">
            <v>南昌知行</v>
          </cell>
          <cell r="I315" t="str">
            <v>360121198909102443</v>
          </cell>
          <cell r="J315">
            <v>18170011008</v>
          </cell>
          <cell r="K315">
            <v>112.79</v>
          </cell>
        </row>
        <row r="316">
          <cell r="A316" t="str">
            <v>瑶湖店闵宇萧</v>
          </cell>
          <cell r="B316" t="str">
            <v>瑶湖店</v>
          </cell>
          <cell r="C316" t="str">
            <v>私教</v>
          </cell>
          <cell r="D316" t="str">
            <v>闵宇萧</v>
          </cell>
          <cell r="E316" t="str">
            <v>在职</v>
          </cell>
          <cell r="F316">
            <v>3639.787875</v>
          </cell>
          <cell r="G316">
            <v>0</v>
          </cell>
          <cell r="H316" t="str">
            <v>南昌知行</v>
          </cell>
          <cell r="I316" t="str">
            <v>36012120051217887x</v>
          </cell>
          <cell r="J316">
            <v>16606139745</v>
          </cell>
          <cell r="K316">
            <v>0</v>
          </cell>
        </row>
        <row r="317">
          <cell r="A317" t="str">
            <v>瑶湖店刘永胜</v>
          </cell>
          <cell r="B317" t="str">
            <v>瑶湖店</v>
          </cell>
          <cell r="C317" t="str">
            <v>私教</v>
          </cell>
          <cell r="D317" t="str">
            <v>刘永胜</v>
          </cell>
          <cell r="E317" t="str">
            <v>离职</v>
          </cell>
          <cell r="F317">
            <v>2447.973</v>
          </cell>
          <cell r="G317">
            <v>0</v>
          </cell>
          <cell r="H317" t="str">
            <v>朝晖人力</v>
          </cell>
          <cell r="I317" t="str">
            <v>360926200410221633</v>
          </cell>
          <cell r="J317">
            <v>18397952829</v>
          </cell>
          <cell r="K317">
            <v>0</v>
          </cell>
        </row>
        <row r="318">
          <cell r="A318" t="str">
            <v>瑶湖店郭家君</v>
          </cell>
          <cell r="B318" t="str">
            <v>瑶湖店</v>
          </cell>
          <cell r="C318" t="str">
            <v>私教</v>
          </cell>
          <cell r="D318" t="str">
            <v>郭家君</v>
          </cell>
          <cell r="E318" t="str">
            <v>离职</v>
          </cell>
          <cell r="F318">
            <v>894.942</v>
          </cell>
          <cell r="G318">
            <v>0</v>
          </cell>
          <cell r="H318" t="str">
            <v>不报</v>
          </cell>
          <cell r="I318" t="str">
            <v>360427199811242017</v>
          </cell>
          <cell r="J318">
            <v>18296299226</v>
          </cell>
        </row>
        <row r="319">
          <cell r="A319" t="str">
            <v>瑶湖店夏志鑫</v>
          </cell>
          <cell r="B319" t="str">
            <v>瑶湖店</v>
          </cell>
          <cell r="C319" t="str">
            <v>私教</v>
          </cell>
          <cell r="D319" t="str">
            <v>夏志鑫</v>
          </cell>
          <cell r="E319" t="str">
            <v>离职</v>
          </cell>
          <cell r="F319">
            <v>2071.665</v>
          </cell>
          <cell r="G319">
            <v>0</v>
          </cell>
          <cell r="H319" t="str">
            <v>朝晖人力</v>
          </cell>
          <cell r="I319" t="str">
            <v>360124200403263353</v>
          </cell>
          <cell r="J319">
            <v>18870078906</v>
          </cell>
          <cell r="K319">
            <v>0</v>
          </cell>
        </row>
        <row r="320">
          <cell r="A320" t="str">
            <v>瑶湖店罗东扬</v>
          </cell>
          <cell r="B320" t="str">
            <v>瑶湖店</v>
          </cell>
          <cell r="C320" t="str">
            <v>私教</v>
          </cell>
          <cell r="D320" t="str">
            <v>罗东扬</v>
          </cell>
          <cell r="E320" t="str">
            <v>在职</v>
          </cell>
          <cell r="F320">
            <v>737.450608695652</v>
          </cell>
          <cell r="G320">
            <v>0</v>
          </cell>
          <cell r="H320" t="str">
            <v>朝晖人力</v>
          </cell>
          <cell r="I320" t="str">
            <v>411725200405082032</v>
          </cell>
          <cell r="J320">
            <v>18974749423</v>
          </cell>
          <cell r="K320">
            <v>0</v>
          </cell>
        </row>
        <row r="321">
          <cell r="A321" t="str">
            <v>瑶湖店黄鑫</v>
          </cell>
          <cell r="B321" t="str">
            <v>瑶湖店</v>
          </cell>
          <cell r="C321" t="str">
            <v>私教</v>
          </cell>
          <cell r="D321" t="str">
            <v>黄鑫</v>
          </cell>
          <cell r="E321" t="str">
            <v>在职</v>
          </cell>
          <cell r="F321">
            <v>2757.555</v>
          </cell>
          <cell r="G321">
            <v>0</v>
          </cell>
          <cell r="H321" t="str">
            <v>朝晖人力</v>
          </cell>
          <cell r="I321" t="str">
            <v>362526200108012910</v>
          </cell>
          <cell r="J321">
            <v>19939882583</v>
          </cell>
          <cell r="K321">
            <v>0</v>
          </cell>
        </row>
        <row r="322">
          <cell r="A322" t="str">
            <v>瑶湖店胡小兰</v>
          </cell>
          <cell r="B322" t="str">
            <v>瑶湖店</v>
          </cell>
          <cell r="C322" t="str">
            <v>会籍</v>
          </cell>
          <cell r="D322" t="str">
            <v>胡小兰</v>
          </cell>
          <cell r="E322" t="str">
            <v>在职</v>
          </cell>
          <cell r="F322">
            <v>7728.57667</v>
          </cell>
          <cell r="G322">
            <v>272.860000000001</v>
          </cell>
          <cell r="H322" t="str">
            <v>南昌知行</v>
          </cell>
          <cell r="I322" t="str">
            <v>360121199212242424</v>
          </cell>
          <cell r="J322">
            <v>15858945139</v>
          </cell>
          <cell r="K322">
            <v>81.86</v>
          </cell>
        </row>
        <row r="323">
          <cell r="A323" t="str">
            <v>瑶湖店徐阳阳</v>
          </cell>
          <cell r="B323" t="str">
            <v>瑶湖店</v>
          </cell>
          <cell r="C323" t="str">
            <v>会籍</v>
          </cell>
          <cell r="D323" t="str">
            <v>徐阳阳</v>
          </cell>
          <cell r="E323" t="str">
            <v>在职</v>
          </cell>
          <cell r="F323">
            <v>3158.97</v>
          </cell>
          <cell r="G323">
            <v>0</v>
          </cell>
          <cell r="H323" t="str">
            <v>南昌知行</v>
          </cell>
          <cell r="I323" t="str">
            <v>360121199506262412</v>
          </cell>
          <cell r="J323">
            <v>13687917578</v>
          </cell>
          <cell r="K323">
            <v>0</v>
          </cell>
        </row>
        <row r="324">
          <cell r="A324" t="str">
            <v>瑶湖店崔嘉诚</v>
          </cell>
          <cell r="B324" t="str">
            <v>瑶湖店</v>
          </cell>
          <cell r="C324" t="str">
            <v>会籍</v>
          </cell>
          <cell r="D324" t="str">
            <v>崔嘉诚</v>
          </cell>
          <cell r="E324" t="str">
            <v>离职</v>
          </cell>
          <cell r="F324">
            <v>3600.7704</v>
          </cell>
          <cell r="G324">
            <v>0</v>
          </cell>
          <cell r="H324" t="str">
            <v>朝晖人力</v>
          </cell>
          <cell r="I324" t="str">
            <v>140521200307040012</v>
          </cell>
          <cell r="J324">
            <v>17803565047</v>
          </cell>
          <cell r="K324">
            <v>0</v>
          </cell>
        </row>
        <row r="325">
          <cell r="A325" t="str">
            <v>瑶湖店罗双</v>
          </cell>
          <cell r="B325" t="str">
            <v>瑶湖店</v>
          </cell>
          <cell r="C325" t="str">
            <v>会籍</v>
          </cell>
          <cell r="D325" t="str">
            <v>罗双</v>
          </cell>
          <cell r="E325" t="str">
            <v>在职</v>
          </cell>
          <cell r="F325">
            <v>1492.4</v>
          </cell>
          <cell r="G325">
            <v>0</v>
          </cell>
          <cell r="H325" t="str">
            <v>朝晖人力</v>
          </cell>
          <cell r="I325" t="str">
            <v>360111200505136548</v>
          </cell>
          <cell r="J325">
            <v>13257080513</v>
          </cell>
          <cell r="K325">
            <v>0</v>
          </cell>
        </row>
        <row r="326">
          <cell r="A326" t="str">
            <v>瑶湖店上官雅玲</v>
          </cell>
          <cell r="B326" t="str">
            <v>瑶湖店</v>
          </cell>
          <cell r="C326" t="str">
            <v>会籍</v>
          </cell>
          <cell r="D326" t="str">
            <v>上官雅玲</v>
          </cell>
          <cell r="E326" t="str">
            <v>离职</v>
          </cell>
          <cell r="F326">
            <v>695.655217391304</v>
          </cell>
          <cell r="G326">
            <v>0</v>
          </cell>
          <cell r="H326" t="str">
            <v>朝晖人力</v>
          </cell>
          <cell r="I326" t="str">
            <v>361127200603044825</v>
          </cell>
          <cell r="J326">
            <v>18479350372</v>
          </cell>
          <cell r="K326">
            <v>0</v>
          </cell>
        </row>
        <row r="327">
          <cell r="A327" t="str">
            <v>瑶湖店吴华敏</v>
          </cell>
          <cell r="B327" t="str">
            <v>瑶湖店</v>
          </cell>
          <cell r="C327" t="str">
            <v>泳教主管</v>
          </cell>
          <cell r="D327" t="str">
            <v>吴华敏</v>
          </cell>
          <cell r="E327" t="str">
            <v>在职</v>
          </cell>
          <cell r="F327">
            <v>10749.6623076923</v>
          </cell>
          <cell r="G327">
            <v>157.49</v>
          </cell>
          <cell r="H327" t="str">
            <v>南昌知行</v>
          </cell>
          <cell r="I327" t="str">
            <v>44088219981128271x</v>
          </cell>
          <cell r="J327">
            <v>17841439144</v>
          </cell>
          <cell r="K327">
            <v>172.49</v>
          </cell>
        </row>
        <row r="328">
          <cell r="A328" t="str">
            <v>瑶湖店刘高逸</v>
          </cell>
          <cell r="B328" t="str">
            <v>瑶湖店</v>
          </cell>
          <cell r="C328" t="str">
            <v>泳教</v>
          </cell>
          <cell r="D328" t="str">
            <v>刘高逸</v>
          </cell>
          <cell r="E328" t="str">
            <v>离职</v>
          </cell>
          <cell r="F328">
            <v>6110.33</v>
          </cell>
          <cell r="G328">
            <v>0</v>
          </cell>
          <cell r="H328" t="str">
            <v>南昌知行</v>
          </cell>
          <cell r="I328" t="str">
            <v>430681200110290035</v>
          </cell>
          <cell r="J328">
            <v>15574819158</v>
          </cell>
          <cell r="K328">
            <v>33.31</v>
          </cell>
        </row>
        <row r="329">
          <cell r="A329" t="str">
            <v>瑶湖店胡德会</v>
          </cell>
          <cell r="B329" t="str">
            <v>瑶湖店</v>
          </cell>
          <cell r="C329" t="str">
            <v>泳教</v>
          </cell>
          <cell r="D329" t="str">
            <v>胡德会</v>
          </cell>
          <cell r="E329" t="str">
            <v>离职</v>
          </cell>
          <cell r="F329">
            <v>4185.97</v>
          </cell>
          <cell r="G329">
            <v>0</v>
          </cell>
          <cell r="H329" t="str">
            <v>朝晖人力</v>
          </cell>
          <cell r="I329" t="str">
            <v>52242520010416128x</v>
          </cell>
          <cell r="J329">
            <v>15179901407</v>
          </cell>
          <cell r="K329">
            <v>0</v>
          </cell>
        </row>
        <row r="330">
          <cell r="A330" t="str">
            <v>瑶湖店万志军</v>
          </cell>
          <cell r="B330" t="str">
            <v>瑶湖店</v>
          </cell>
          <cell r="C330" t="str">
            <v>工程维修</v>
          </cell>
          <cell r="D330" t="str">
            <v>万志军</v>
          </cell>
          <cell r="E330" t="str">
            <v>兼职</v>
          </cell>
          <cell r="F330">
            <v>700</v>
          </cell>
          <cell r="G330">
            <v>0</v>
          </cell>
          <cell r="H330" t="str">
            <v>不报</v>
          </cell>
          <cell r="I330" t="str">
            <v>360121199009182497</v>
          </cell>
          <cell r="J330">
            <v>17710918109</v>
          </cell>
        </row>
        <row r="331">
          <cell r="A331" t="str">
            <v>财富中心店袁佳蓉</v>
          </cell>
          <cell r="B331" t="str">
            <v>财富中心店</v>
          </cell>
          <cell r="C331" t="str">
            <v>前台主管</v>
          </cell>
          <cell r="D331" t="str">
            <v>袁佳蓉</v>
          </cell>
          <cell r="E331" t="str">
            <v>在职</v>
          </cell>
          <cell r="F331">
            <v>2809.71</v>
          </cell>
          <cell r="G331">
            <v>0</v>
          </cell>
          <cell r="H331" t="str">
            <v>宜春山道</v>
          </cell>
          <cell r="I331" t="str">
            <v>362228199908292827</v>
          </cell>
          <cell r="J331">
            <v>15770535436</v>
          </cell>
          <cell r="K331">
            <v>0</v>
          </cell>
        </row>
        <row r="332">
          <cell r="A332" t="str">
            <v>财富中心店徐懿成</v>
          </cell>
          <cell r="B332" t="str">
            <v>财富中心店</v>
          </cell>
          <cell r="C332" t="str">
            <v>前台</v>
          </cell>
          <cell r="D332" t="str">
            <v>徐懿成</v>
          </cell>
          <cell r="E332" t="str">
            <v>在职</v>
          </cell>
          <cell r="F332">
            <v>2990</v>
          </cell>
          <cell r="G332">
            <v>0</v>
          </cell>
          <cell r="H332" t="str">
            <v>宜春山道</v>
          </cell>
          <cell r="I332" t="str">
            <v>360902200309025442</v>
          </cell>
          <cell r="J332">
            <v>15579971863</v>
          </cell>
          <cell r="K332">
            <v>0</v>
          </cell>
        </row>
        <row r="333">
          <cell r="A333" t="str">
            <v>财富中心店廖美芳</v>
          </cell>
          <cell r="B333" t="str">
            <v>财富中心店</v>
          </cell>
          <cell r="C333" t="str">
            <v>前台</v>
          </cell>
          <cell r="D333" t="str">
            <v>廖美芳</v>
          </cell>
          <cell r="E333" t="str">
            <v>在职</v>
          </cell>
          <cell r="F333">
            <v>2992.5</v>
          </cell>
          <cell r="G333">
            <v>0</v>
          </cell>
          <cell r="H333" t="str">
            <v>宜春山道</v>
          </cell>
          <cell r="I333" t="str">
            <v>362201199512253047</v>
          </cell>
          <cell r="J333">
            <v>13707951326</v>
          </cell>
          <cell r="K333">
            <v>0</v>
          </cell>
        </row>
        <row r="334">
          <cell r="A334" t="str">
            <v>财富中心店邹冬方</v>
          </cell>
          <cell r="B334" t="str">
            <v>财富中心店</v>
          </cell>
          <cell r="C334" t="str">
            <v>保洁</v>
          </cell>
          <cell r="D334" t="str">
            <v>邹冬方</v>
          </cell>
          <cell r="E334" t="str">
            <v>在职</v>
          </cell>
          <cell r="F334">
            <v>2495</v>
          </cell>
          <cell r="G334">
            <v>0</v>
          </cell>
          <cell r="H334" t="str">
            <v>宜春山道</v>
          </cell>
          <cell r="I334" t="str">
            <v>362201197310035026</v>
          </cell>
          <cell r="J334">
            <v>18979508006</v>
          </cell>
          <cell r="K334">
            <v>0</v>
          </cell>
        </row>
        <row r="335">
          <cell r="A335" t="str">
            <v>财富中心店李冬连</v>
          </cell>
          <cell r="B335" t="str">
            <v>财富中心店</v>
          </cell>
          <cell r="C335" t="str">
            <v>保洁</v>
          </cell>
          <cell r="D335" t="str">
            <v>李冬连</v>
          </cell>
          <cell r="E335" t="str">
            <v>在职</v>
          </cell>
          <cell r="F335">
            <v>2495</v>
          </cell>
          <cell r="G335">
            <v>0</v>
          </cell>
          <cell r="H335" t="str">
            <v>宜春山道</v>
          </cell>
          <cell r="I335" t="str">
            <v>362201196812092624</v>
          </cell>
          <cell r="J335">
            <v>19970535082</v>
          </cell>
          <cell r="K335">
            <v>0</v>
          </cell>
        </row>
        <row r="336">
          <cell r="A336" t="str">
            <v>财富中心店胡镇华</v>
          </cell>
          <cell r="B336" t="str">
            <v>财富中心店</v>
          </cell>
          <cell r="C336" t="str">
            <v>会籍主管</v>
          </cell>
          <cell r="D336" t="str">
            <v>胡镇华</v>
          </cell>
          <cell r="E336" t="str">
            <v>在职</v>
          </cell>
          <cell r="F336">
            <v>10937.12655</v>
          </cell>
          <cell r="G336">
            <v>593.71</v>
          </cell>
          <cell r="H336" t="str">
            <v>宜春山道</v>
          </cell>
          <cell r="I336" t="str">
            <v>36223320040618163X</v>
          </cell>
          <cell r="J336">
            <v>18146649822</v>
          </cell>
          <cell r="K336">
            <v>593.71</v>
          </cell>
        </row>
        <row r="337">
          <cell r="A337" t="str">
            <v>财富中心店陈丽</v>
          </cell>
          <cell r="B337" t="str">
            <v>财富中心店</v>
          </cell>
          <cell r="C337" t="str">
            <v>会籍</v>
          </cell>
          <cell r="D337" t="str">
            <v>陈丽</v>
          </cell>
          <cell r="E337" t="str">
            <v>离职</v>
          </cell>
          <cell r="F337">
            <v>1639.290815</v>
          </cell>
          <cell r="G337">
            <v>0</v>
          </cell>
          <cell r="H337" t="str">
            <v>宜春山道</v>
          </cell>
          <cell r="I337" t="str">
            <v>362201199201137700</v>
          </cell>
          <cell r="J337">
            <v>18779566066</v>
          </cell>
          <cell r="K337">
            <v>0</v>
          </cell>
        </row>
        <row r="338">
          <cell r="A338" t="str">
            <v>财富中心店王如宇</v>
          </cell>
          <cell r="B338" t="str">
            <v>财富中心店</v>
          </cell>
          <cell r="C338" t="str">
            <v>会籍</v>
          </cell>
          <cell r="D338" t="str">
            <v>王如宇</v>
          </cell>
          <cell r="E338" t="str">
            <v>在职</v>
          </cell>
          <cell r="F338">
            <v>3712.330038</v>
          </cell>
          <cell r="G338">
            <v>0</v>
          </cell>
          <cell r="H338" t="str">
            <v>宜春山道</v>
          </cell>
          <cell r="I338" t="str">
            <v>360926200803201617</v>
          </cell>
          <cell r="J338">
            <v>18296562543</v>
          </cell>
          <cell r="K338">
            <v>0</v>
          </cell>
        </row>
        <row r="339">
          <cell r="A339" t="str">
            <v>财富中心店龙子译</v>
          </cell>
          <cell r="B339" t="str">
            <v>财富中心店</v>
          </cell>
          <cell r="C339" t="str">
            <v>会籍</v>
          </cell>
          <cell r="D339" t="str">
            <v>龙子译</v>
          </cell>
          <cell r="E339" t="str">
            <v>在职</v>
          </cell>
          <cell r="F339">
            <v>3759.705476</v>
          </cell>
          <cell r="G339">
            <v>0</v>
          </cell>
          <cell r="H339" t="str">
            <v>宜春山道</v>
          </cell>
          <cell r="I339" t="str">
            <v>36222720030116123x</v>
          </cell>
          <cell r="J339">
            <v>13133797701</v>
          </cell>
          <cell r="K339">
            <v>0</v>
          </cell>
        </row>
        <row r="340">
          <cell r="A340" t="str">
            <v>财富中心店陈康</v>
          </cell>
          <cell r="B340" t="str">
            <v>财富中心店</v>
          </cell>
          <cell r="C340" t="str">
            <v>会籍</v>
          </cell>
          <cell r="D340" t="str">
            <v>陈康</v>
          </cell>
          <cell r="E340" t="str">
            <v>在职</v>
          </cell>
          <cell r="F340">
            <v>2437.685615</v>
          </cell>
          <cell r="G340">
            <v>0</v>
          </cell>
          <cell r="H340" t="str">
            <v>朝晖人力</v>
          </cell>
          <cell r="I340" t="str">
            <v>360902200406013419</v>
          </cell>
          <cell r="J340">
            <v>15507004974</v>
          </cell>
          <cell r="K340">
            <v>0</v>
          </cell>
        </row>
        <row r="341">
          <cell r="A341" t="str">
            <v>财富中心店刘海</v>
          </cell>
          <cell r="B341" t="str">
            <v>财富中心店</v>
          </cell>
          <cell r="C341" t="str">
            <v>私教经理</v>
          </cell>
          <cell r="D341" t="str">
            <v>刘海</v>
          </cell>
          <cell r="E341" t="str">
            <v>在职</v>
          </cell>
          <cell r="F341">
            <v>9951.1288863667</v>
          </cell>
          <cell r="G341">
            <v>148.53</v>
          </cell>
          <cell r="H341" t="str">
            <v>宜春山道</v>
          </cell>
          <cell r="I341" t="str">
            <v>362201199204140219</v>
          </cell>
          <cell r="J341">
            <v>18460460101</v>
          </cell>
          <cell r="K341">
            <v>148.53</v>
          </cell>
        </row>
        <row r="342">
          <cell r="A342" t="str">
            <v>财富中心店童超</v>
          </cell>
          <cell r="B342" t="str">
            <v>财富中心店</v>
          </cell>
          <cell r="C342" t="str">
            <v>私教主管</v>
          </cell>
          <cell r="D342" t="str">
            <v>童超</v>
          </cell>
          <cell r="E342" t="str">
            <v>在职</v>
          </cell>
          <cell r="F342">
            <v>6475.81613186813</v>
          </cell>
          <cell r="G342">
            <v>147.58</v>
          </cell>
          <cell r="H342" t="str">
            <v>宜春山道</v>
          </cell>
          <cell r="I342" t="str">
            <v>362201198207161010</v>
          </cell>
          <cell r="J342">
            <v>13660057085</v>
          </cell>
          <cell r="K342">
            <v>147.58</v>
          </cell>
        </row>
        <row r="343">
          <cell r="A343" t="str">
            <v>财富中心店张希伟</v>
          </cell>
          <cell r="B343" t="str">
            <v>财富中心店</v>
          </cell>
          <cell r="C343" t="str">
            <v>私教主管</v>
          </cell>
          <cell r="D343" t="str">
            <v>张希伟</v>
          </cell>
          <cell r="E343" t="str">
            <v>在职</v>
          </cell>
          <cell r="F343">
            <v>10820.5779669287</v>
          </cell>
          <cell r="G343">
            <v>1000.65</v>
          </cell>
          <cell r="H343" t="str">
            <v>宜春山道</v>
          </cell>
          <cell r="I343" t="str">
            <v>362201200210224019</v>
          </cell>
          <cell r="J343">
            <v>13097078502</v>
          </cell>
          <cell r="K343">
            <v>1000.65</v>
          </cell>
        </row>
        <row r="344">
          <cell r="A344" t="str">
            <v>财富中心店张希伟</v>
          </cell>
          <cell r="B344" t="str">
            <v>财富中心店</v>
          </cell>
          <cell r="C344" t="str">
            <v>私教主管</v>
          </cell>
          <cell r="D344" t="str">
            <v>张希伟</v>
          </cell>
          <cell r="E344" t="str">
            <v>在职</v>
          </cell>
          <cell r="F344">
            <v>10820.5779669287</v>
          </cell>
          <cell r="G344">
            <v>1000.65</v>
          </cell>
          <cell r="H344" t="str">
            <v>不报</v>
          </cell>
          <cell r="I344" t="str">
            <v>362201200210224019</v>
          </cell>
          <cell r="J344">
            <v>13097078502</v>
          </cell>
        </row>
        <row r="345">
          <cell r="A345" t="str">
            <v>财富中心店欧阳波</v>
          </cell>
          <cell r="B345" t="str">
            <v>财富中心店</v>
          </cell>
          <cell r="C345" t="str">
            <v>私教</v>
          </cell>
          <cell r="D345" t="str">
            <v>欧阳波</v>
          </cell>
          <cell r="E345" t="str">
            <v>在职</v>
          </cell>
          <cell r="F345">
            <v>7912.36104918436</v>
          </cell>
          <cell r="G345">
            <v>87.37</v>
          </cell>
          <cell r="H345" t="str">
            <v>宜春山道</v>
          </cell>
          <cell r="I345" t="str">
            <v>362201198607045449</v>
          </cell>
          <cell r="J345">
            <v>13755839636</v>
          </cell>
          <cell r="K345">
            <v>87.37</v>
          </cell>
        </row>
        <row r="346">
          <cell r="A346" t="str">
            <v>财富中心店丰振</v>
          </cell>
          <cell r="B346" t="str">
            <v>财富中心店</v>
          </cell>
          <cell r="C346" t="str">
            <v>私教</v>
          </cell>
          <cell r="D346" t="str">
            <v>丰振</v>
          </cell>
          <cell r="E346" t="str">
            <v>在职</v>
          </cell>
          <cell r="F346">
            <v>13892.5857362637</v>
          </cell>
          <cell r="G346">
            <v>111.2</v>
          </cell>
          <cell r="H346" t="str">
            <v>宜春山道</v>
          </cell>
          <cell r="I346" t="str">
            <v>360481200102190617</v>
          </cell>
          <cell r="J346">
            <v>18942252409</v>
          </cell>
          <cell r="K346">
            <v>100.07</v>
          </cell>
        </row>
        <row r="347">
          <cell r="A347" t="str">
            <v>财富中心店谢彩贵</v>
          </cell>
          <cell r="B347" t="str">
            <v>财富中心店</v>
          </cell>
          <cell r="C347" t="str">
            <v>私教</v>
          </cell>
          <cell r="D347" t="str">
            <v>谢彩贵</v>
          </cell>
          <cell r="E347" t="str">
            <v>在职</v>
          </cell>
          <cell r="F347">
            <v>19065.2304699177</v>
          </cell>
          <cell r="G347">
            <v>1382.85</v>
          </cell>
          <cell r="H347" t="str">
            <v>宜春山道</v>
          </cell>
          <cell r="I347" t="str">
            <v>360322200308103018</v>
          </cell>
          <cell r="J347">
            <v>13479853786</v>
          </cell>
          <cell r="K347">
            <v>1382.85</v>
          </cell>
        </row>
        <row r="348">
          <cell r="A348" t="str">
            <v>财富中心店余世瑾</v>
          </cell>
          <cell r="B348" t="str">
            <v>财富中心店</v>
          </cell>
          <cell r="C348" t="str">
            <v>私教</v>
          </cell>
          <cell r="D348" t="str">
            <v>余世瑾</v>
          </cell>
          <cell r="E348" t="str">
            <v>在职</v>
          </cell>
          <cell r="F348">
            <v>3438.86830434783</v>
          </cell>
          <cell r="G348">
            <v>0</v>
          </cell>
          <cell r="H348" t="str">
            <v>朝晖人力</v>
          </cell>
          <cell r="I348" t="str">
            <v>360902200104184810</v>
          </cell>
          <cell r="J348">
            <v>18279545643</v>
          </cell>
          <cell r="K348">
            <v>0</v>
          </cell>
        </row>
        <row r="349">
          <cell r="A349" t="str">
            <v>财富中心店曾德涛</v>
          </cell>
          <cell r="B349" t="str">
            <v>财富中心店</v>
          </cell>
          <cell r="C349" t="str">
            <v>私教</v>
          </cell>
          <cell r="D349" t="str">
            <v>曾德涛</v>
          </cell>
          <cell r="E349" t="str">
            <v>在职</v>
          </cell>
          <cell r="F349">
            <v>9669.37186031236</v>
          </cell>
          <cell r="G349">
            <v>140.08</v>
          </cell>
          <cell r="H349" t="str">
            <v>朝晖人力</v>
          </cell>
          <cell r="I349" t="str">
            <v>360323200307060016</v>
          </cell>
          <cell r="J349">
            <v>18079959450</v>
          </cell>
          <cell r="K349">
            <v>140.08</v>
          </cell>
        </row>
        <row r="350">
          <cell r="A350" t="str">
            <v>财富中心店潘琴</v>
          </cell>
          <cell r="B350" t="str">
            <v>财富中心店</v>
          </cell>
          <cell r="C350" t="str">
            <v>泳教</v>
          </cell>
          <cell r="D350" t="str">
            <v>潘琴</v>
          </cell>
          <cell r="E350" t="str">
            <v>兼职</v>
          </cell>
          <cell r="F350">
            <v>2892</v>
          </cell>
          <cell r="G350">
            <v>0</v>
          </cell>
          <cell r="H350" t="str">
            <v>朝晖人力</v>
          </cell>
          <cell r="I350" t="str">
            <v>360428199609250423</v>
          </cell>
          <cell r="J350">
            <v>18870273471</v>
          </cell>
          <cell r="K350">
            <v>0</v>
          </cell>
        </row>
        <row r="351">
          <cell r="A351" t="str">
            <v>财富中心店涂文峰</v>
          </cell>
          <cell r="B351" t="str">
            <v>财富中心店</v>
          </cell>
          <cell r="C351" t="str">
            <v>泳教</v>
          </cell>
          <cell r="D351" t="str">
            <v>涂文峰</v>
          </cell>
          <cell r="E351" t="str">
            <v>在职</v>
          </cell>
          <cell r="F351">
            <v>9049.70188679245</v>
          </cell>
          <cell r="G351">
            <v>0</v>
          </cell>
          <cell r="H351" t="str">
            <v>朝晖人力</v>
          </cell>
          <cell r="I351" t="str">
            <v>362227199006250074</v>
          </cell>
          <cell r="J351">
            <v>18770520074</v>
          </cell>
          <cell r="K351">
            <v>0</v>
          </cell>
        </row>
        <row r="352">
          <cell r="A352" t="str">
            <v>财富中心店刘峰磊</v>
          </cell>
          <cell r="B352" t="str">
            <v>财富中心店</v>
          </cell>
          <cell r="C352" t="str">
            <v>泳教</v>
          </cell>
          <cell r="D352" t="str">
            <v>刘峰磊</v>
          </cell>
          <cell r="E352" t="str">
            <v>在职</v>
          </cell>
          <cell r="F352">
            <v>3641.05</v>
          </cell>
          <cell r="G352">
            <v>0</v>
          </cell>
          <cell r="H352" t="str">
            <v>朝晖人力</v>
          </cell>
          <cell r="I352" t="str">
            <v>362201200302185213</v>
          </cell>
          <cell r="J352">
            <v>18379117563</v>
          </cell>
          <cell r="K352">
            <v>0</v>
          </cell>
        </row>
        <row r="353">
          <cell r="A353" t="str">
            <v>宜春店孙利</v>
          </cell>
          <cell r="B353" t="str">
            <v>宜春店</v>
          </cell>
          <cell r="C353" t="str">
            <v>店长</v>
          </cell>
          <cell r="D353" t="str">
            <v>孙利</v>
          </cell>
          <cell r="E353" t="str">
            <v>在职</v>
          </cell>
          <cell r="F353">
            <v>5530.231236</v>
          </cell>
          <cell r="G353">
            <v>0</v>
          </cell>
          <cell r="H353" t="str">
            <v>宜春</v>
          </cell>
          <cell r="I353" t="str">
            <v>36222719960817251X</v>
          </cell>
          <cell r="J353">
            <v>18695079607</v>
          </cell>
          <cell r="K353">
            <v>0</v>
          </cell>
        </row>
        <row r="354">
          <cell r="A354" t="str">
            <v>宜春店孙嘉怡</v>
          </cell>
          <cell r="B354" t="str">
            <v>宜春店</v>
          </cell>
          <cell r="C354" t="str">
            <v>前台主管</v>
          </cell>
          <cell r="D354" t="str">
            <v>孙嘉怡</v>
          </cell>
          <cell r="E354" t="str">
            <v>在职</v>
          </cell>
          <cell r="F354">
            <v>3770</v>
          </cell>
          <cell r="G354">
            <v>0</v>
          </cell>
          <cell r="H354" t="str">
            <v>宜春</v>
          </cell>
          <cell r="I354" t="str">
            <v>360902200612043029</v>
          </cell>
          <cell r="J354">
            <v>18178947961</v>
          </cell>
          <cell r="K354">
            <v>0</v>
          </cell>
        </row>
        <row r="355">
          <cell r="A355" t="str">
            <v>宜春店刘雨绮</v>
          </cell>
          <cell r="B355" t="str">
            <v>宜春店</v>
          </cell>
          <cell r="C355" t="str">
            <v>前台</v>
          </cell>
          <cell r="D355" t="str">
            <v>刘雨绮</v>
          </cell>
          <cell r="E355" t="str">
            <v>在职</v>
          </cell>
          <cell r="F355">
            <v>2990</v>
          </cell>
          <cell r="G355">
            <v>0</v>
          </cell>
          <cell r="H355" t="str">
            <v>宜春</v>
          </cell>
          <cell r="I355" t="str">
            <v>360902200504213828</v>
          </cell>
          <cell r="J355">
            <v>19965026267</v>
          </cell>
          <cell r="K355">
            <v>0</v>
          </cell>
        </row>
        <row r="356">
          <cell r="A356" t="str">
            <v>宜春店王心柳</v>
          </cell>
          <cell r="B356" t="str">
            <v>宜春店</v>
          </cell>
          <cell r="C356" t="str">
            <v>前台</v>
          </cell>
          <cell r="D356" t="str">
            <v>王心柳</v>
          </cell>
          <cell r="E356" t="str">
            <v>在职</v>
          </cell>
          <cell r="F356">
            <v>2490</v>
          </cell>
          <cell r="G356">
            <v>0</v>
          </cell>
          <cell r="H356" t="str">
            <v>朝晖人力</v>
          </cell>
          <cell r="I356" t="str">
            <v>360902200211014024</v>
          </cell>
          <cell r="J356" t="e">
            <v>#N/A</v>
          </cell>
          <cell r="K356">
            <v>0</v>
          </cell>
        </row>
        <row r="357">
          <cell r="A357" t="str">
            <v>宜春店易金梅</v>
          </cell>
          <cell r="B357" t="str">
            <v>宜春店</v>
          </cell>
          <cell r="C357" t="str">
            <v>保洁</v>
          </cell>
          <cell r="D357" t="str">
            <v>易金梅</v>
          </cell>
          <cell r="E357" t="str">
            <v>在职</v>
          </cell>
          <cell r="F357">
            <v>2685</v>
          </cell>
          <cell r="G357">
            <v>0</v>
          </cell>
          <cell r="H357" t="str">
            <v>宜春</v>
          </cell>
          <cell r="I357" t="str">
            <v>362201195707213629</v>
          </cell>
          <cell r="J357">
            <v>18779568768</v>
          </cell>
          <cell r="K357">
            <v>0</v>
          </cell>
        </row>
        <row r="358">
          <cell r="A358" t="str">
            <v>宜春店周梅连</v>
          </cell>
          <cell r="B358" t="str">
            <v>宜春店</v>
          </cell>
          <cell r="C358" t="str">
            <v>保洁</v>
          </cell>
          <cell r="D358" t="str">
            <v>周梅连</v>
          </cell>
          <cell r="E358" t="str">
            <v>在职</v>
          </cell>
          <cell r="F358">
            <v>2590</v>
          </cell>
          <cell r="G358">
            <v>0</v>
          </cell>
          <cell r="H358" t="str">
            <v>宜春</v>
          </cell>
          <cell r="I358" t="str">
            <v>362201196608202224</v>
          </cell>
          <cell r="J358">
            <v>15390781187</v>
          </cell>
          <cell r="K358">
            <v>0</v>
          </cell>
        </row>
        <row r="359">
          <cell r="A359" t="str">
            <v>宜春店周玉荣</v>
          </cell>
          <cell r="B359" t="str">
            <v>宜春店</v>
          </cell>
          <cell r="C359" t="str">
            <v>会籍经理</v>
          </cell>
          <cell r="D359" t="str">
            <v>周玉荣</v>
          </cell>
          <cell r="E359" t="str">
            <v>在职</v>
          </cell>
          <cell r="F359">
            <v>7769.5050575</v>
          </cell>
          <cell r="G359">
            <v>276.950000000001</v>
          </cell>
          <cell r="H359" t="str">
            <v>宜春</v>
          </cell>
          <cell r="I359" t="str">
            <v>362201198506152413</v>
          </cell>
          <cell r="J359">
            <v>15824537583</v>
          </cell>
          <cell r="K359">
            <v>276.95</v>
          </cell>
        </row>
        <row r="360">
          <cell r="A360" t="str">
            <v>宜春店周利康</v>
          </cell>
          <cell r="B360" t="str">
            <v>宜春店</v>
          </cell>
          <cell r="C360" t="str">
            <v>会籍</v>
          </cell>
          <cell r="D360" t="str">
            <v>周利康</v>
          </cell>
          <cell r="E360" t="str">
            <v>在职</v>
          </cell>
          <cell r="F360">
            <v>9420.72023</v>
          </cell>
          <cell r="G360">
            <v>332.07</v>
          </cell>
          <cell r="H360" t="str">
            <v>宜春</v>
          </cell>
          <cell r="I360" t="str">
            <v>362201199608271418</v>
          </cell>
          <cell r="J360">
            <v>15179576662</v>
          </cell>
          <cell r="K360">
            <v>332.07</v>
          </cell>
        </row>
        <row r="361">
          <cell r="A361" t="str">
            <v>宜春店孙泽民</v>
          </cell>
          <cell r="B361" t="str">
            <v>宜春店</v>
          </cell>
          <cell r="C361" t="str">
            <v>会籍</v>
          </cell>
          <cell r="D361" t="str">
            <v>孙泽民</v>
          </cell>
          <cell r="E361" t="str">
            <v>在职</v>
          </cell>
          <cell r="F361">
            <v>7642.59</v>
          </cell>
          <cell r="G361">
            <v>264.26</v>
          </cell>
          <cell r="H361" t="str">
            <v>宜春</v>
          </cell>
          <cell r="I361" t="str">
            <v>360922200311282515</v>
          </cell>
          <cell r="J361">
            <v>18296586942</v>
          </cell>
          <cell r="K361">
            <v>264.26</v>
          </cell>
        </row>
        <row r="362">
          <cell r="A362" t="str">
            <v>宜春店肖雷宏</v>
          </cell>
          <cell r="B362" t="str">
            <v>宜春店</v>
          </cell>
          <cell r="C362" t="str">
            <v>会籍</v>
          </cell>
          <cell r="D362" t="str">
            <v>肖雷宏</v>
          </cell>
          <cell r="E362" t="str">
            <v>在职</v>
          </cell>
          <cell r="F362">
            <v>2925.52</v>
          </cell>
          <cell r="G362">
            <v>0</v>
          </cell>
          <cell r="H362" t="str">
            <v>朝晖人力</v>
          </cell>
          <cell r="I362" t="str">
            <v>360323200607100593</v>
          </cell>
          <cell r="J362">
            <v>13755517697</v>
          </cell>
          <cell r="K362">
            <v>0</v>
          </cell>
        </row>
        <row r="363">
          <cell r="A363" t="str">
            <v>宜春店钟幸妍</v>
          </cell>
          <cell r="B363" t="str">
            <v>宜春店</v>
          </cell>
          <cell r="C363" t="str">
            <v>会籍</v>
          </cell>
          <cell r="D363" t="str">
            <v>钟幸妍</v>
          </cell>
          <cell r="E363" t="str">
            <v>离职</v>
          </cell>
          <cell r="F363">
            <v>1630.4347826087</v>
          </cell>
          <cell r="G363">
            <v>0</v>
          </cell>
          <cell r="H363" t="str">
            <v>朝晖人力</v>
          </cell>
          <cell r="I363" t="str">
            <v>360924200608121627</v>
          </cell>
          <cell r="J363">
            <v>17770542362</v>
          </cell>
          <cell r="K363">
            <v>0</v>
          </cell>
        </row>
        <row r="364">
          <cell r="A364" t="str">
            <v>宜春店易林吉</v>
          </cell>
          <cell r="B364" t="str">
            <v>宜春店</v>
          </cell>
          <cell r="C364" t="str">
            <v>会籍</v>
          </cell>
          <cell r="D364" t="str">
            <v>易林吉</v>
          </cell>
          <cell r="E364" t="str">
            <v>离职</v>
          </cell>
          <cell r="F364">
            <v>217.391304347826</v>
          </cell>
          <cell r="G364">
            <v>0</v>
          </cell>
          <cell r="H364" t="str">
            <v>不报</v>
          </cell>
          <cell r="I364" t="str">
            <v>362201199811283617</v>
          </cell>
          <cell r="J364">
            <v>13472606871</v>
          </cell>
        </row>
        <row r="365">
          <cell r="A365" t="str">
            <v>宜春店罗江豪</v>
          </cell>
          <cell r="B365" t="str">
            <v>宜春店</v>
          </cell>
          <cell r="C365" t="str">
            <v>会籍</v>
          </cell>
          <cell r="D365" t="str">
            <v>罗江豪</v>
          </cell>
          <cell r="E365" t="str">
            <v>离职</v>
          </cell>
          <cell r="F365">
            <v>905.205217391304</v>
          </cell>
          <cell r="G365">
            <v>0</v>
          </cell>
          <cell r="H365" t="str">
            <v>朝晖人力</v>
          </cell>
          <cell r="I365" t="str">
            <v>362202200308220637</v>
          </cell>
          <cell r="J365">
            <v>13647951885</v>
          </cell>
          <cell r="K365">
            <v>0</v>
          </cell>
        </row>
        <row r="366">
          <cell r="A366" t="str">
            <v>宜春店张鹏</v>
          </cell>
          <cell r="B366" t="str">
            <v>宜春店</v>
          </cell>
          <cell r="C366" t="str">
            <v>私教经理</v>
          </cell>
          <cell r="D366" t="str">
            <v>张鹏</v>
          </cell>
          <cell r="E366" t="str">
            <v>在职</v>
          </cell>
          <cell r="F366">
            <v>14445.0183305101</v>
          </cell>
          <cell r="G366">
            <v>944.5</v>
          </cell>
          <cell r="H366" t="str">
            <v>宜春</v>
          </cell>
          <cell r="I366" t="str">
            <v>421121199303184079</v>
          </cell>
          <cell r="J366">
            <v>18202745875</v>
          </cell>
          <cell r="K366">
            <v>944.5</v>
          </cell>
        </row>
        <row r="367">
          <cell r="A367" t="str">
            <v>宜春店汤情</v>
          </cell>
          <cell r="B367" t="str">
            <v>宜春店</v>
          </cell>
          <cell r="C367" t="str">
            <v>私教主管</v>
          </cell>
          <cell r="D367" t="str">
            <v>汤情</v>
          </cell>
          <cell r="E367" t="str">
            <v>在职</v>
          </cell>
          <cell r="F367">
            <v>12372.7562765957</v>
          </cell>
          <cell r="G367">
            <v>737.27</v>
          </cell>
          <cell r="H367" t="str">
            <v>宜春</v>
          </cell>
          <cell r="I367" t="str">
            <v>362201199202154887</v>
          </cell>
          <cell r="J367">
            <v>17688252160</v>
          </cell>
          <cell r="K367">
            <v>737.27</v>
          </cell>
        </row>
        <row r="368">
          <cell r="A368" t="str">
            <v>宜春店汤情</v>
          </cell>
          <cell r="B368" t="str">
            <v>宜春店</v>
          </cell>
          <cell r="C368" t="str">
            <v>私教主管</v>
          </cell>
          <cell r="D368" t="str">
            <v>汤情</v>
          </cell>
          <cell r="E368" t="str">
            <v>在职</v>
          </cell>
          <cell r="F368">
            <v>12372.7562765957</v>
          </cell>
          <cell r="G368">
            <v>737.27</v>
          </cell>
          <cell r="H368" t="str">
            <v>不报</v>
          </cell>
          <cell r="I368" t="str">
            <v>362201199202154887</v>
          </cell>
          <cell r="J368">
            <v>17688252160</v>
          </cell>
        </row>
        <row r="369">
          <cell r="A369" t="str">
            <v>宜春店余烽</v>
          </cell>
          <cell r="B369" t="str">
            <v>宜春店</v>
          </cell>
          <cell r="C369" t="str">
            <v>私教</v>
          </cell>
          <cell r="D369" t="str">
            <v>余烽</v>
          </cell>
          <cell r="E369" t="str">
            <v>在职</v>
          </cell>
          <cell r="F369">
            <v>9561.97777142857</v>
          </cell>
          <cell r="G369">
            <v>13.86</v>
          </cell>
          <cell r="H369" t="str">
            <v>宜春</v>
          </cell>
          <cell r="I369" t="str">
            <v>421121199303282816</v>
          </cell>
          <cell r="J369">
            <v>13972752717</v>
          </cell>
          <cell r="K369">
            <v>13.86</v>
          </cell>
        </row>
        <row r="370">
          <cell r="A370" t="str">
            <v>宜春店袁文军</v>
          </cell>
          <cell r="B370" t="str">
            <v>宜春店</v>
          </cell>
          <cell r="C370" t="str">
            <v>私教</v>
          </cell>
          <cell r="D370" t="str">
            <v>袁文军</v>
          </cell>
          <cell r="E370" t="str">
            <v>在职</v>
          </cell>
          <cell r="F370">
            <v>9667.19355937247</v>
          </cell>
          <cell r="G370">
            <v>0</v>
          </cell>
          <cell r="H370" t="str">
            <v>宜春</v>
          </cell>
          <cell r="I370" t="str">
            <v>362201199305102633</v>
          </cell>
          <cell r="J370">
            <v>15179511061</v>
          </cell>
          <cell r="K370">
            <v>0</v>
          </cell>
        </row>
        <row r="371">
          <cell r="A371" t="str">
            <v>宜春店李妍洋</v>
          </cell>
          <cell r="B371" t="str">
            <v>宜春店</v>
          </cell>
          <cell r="C371" t="str">
            <v>私教</v>
          </cell>
          <cell r="D371" t="str">
            <v>李妍洋</v>
          </cell>
          <cell r="E371" t="str">
            <v>在职</v>
          </cell>
          <cell r="F371">
            <v>19750.7055</v>
          </cell>
          <cell r="G371">
            <v>1475.07</v>
          </cell>
          <cell r="H371" t="str">
            <v>宜春</v>
          </cell>
          <cell r="I371" t="str">
            <v>622424199002275042</v>
          </cell>
          <cell r="J371">
            <v>13707054993</v>
          </cell>
          <cell r="K371">
            <v>1475.07</v>
          </cell>
        </row>
        <row r="372">
          <cell r="A372" t="str">
            <v>宜春店李潇</v>
          </cell>
          <cell r="B372" t="str">
            <v>宜春店</v>
          </cell>
          <cell r="C372" t="str">
            <v>私教</v>
          </cell>
          <cell r="D372" t="str">
            <v>李潇</v>
          </cell>
          <cell r="E372" t="str">
            <v>在职</v>
          </cell>
          <cell r="F372">
            <v>4169.54803846153</v>
          </cell>
          <cell r="G372">
            <v>0</v>
          </cell>
          <cell r="H372" t="str">
            <v>宜春</v>
          </cell>
          <cell r="I372" t="str">
            <v>362201199702045417</v>
          </cell>
          <cell r="J372">
            <v>17897959511</v>
          </cell>
          <cell r="K372">
            <v>0</v>
          </cell>
        </row>
        <row r="373">
          <cell r="A373" t="str">
            <v>宜春店万子依</v>
          </cell>
          <cell r="B373" t="str">
            <v>宜春店</v>
          </cell>
          <cell r="C373" t="str">
            <v>私教</v>
          </cell>
          <cell r="D373" t="str">
            <v>万子依</v>
          </cell>
          <cell r="E373" t="str">
            <v>在职</v>
          </cell>
          <cell r="F373">
            <v>11805.237</v>
          </cell>
          <cell r="G373">
            <v>204.16</v>
          </cell>
          <cell r="H373" t="str">
            <v>宜春</v>
          </cell>
          <cell r="I373" t="str">
            <v>360424200202132169</v>
          </cell>
          <cell r="J373">
            <v>15079284814</v>
          </cell>
          <cell r="K373">
            <v>204.16</v>
          </cell>
        </row>
        <row r="374">
          <cell r="A374" t="str">
            <v>宜春店潘意鹏</v>
          </cell>
          <cell r="B374" t="str">
            <v>宜春店</v>
          </cell>
          <cell r="C374" t="str">
            <v>私教</v>
          </cell>
          <cell r="D374" t="str">
            <v>潘意鹏</v>
          </cell>
          <cell r="E374" t="str">
            <v>在职</v>
          </cell>
          <cell r="F374">
            <v>2612.268</v>
          </cell>
          <cell r="G374">
            <v>0</v>
          </cell>
          <cell r="H374" t="str">
            <v>朝晖人力</v>
          </cell>
          <cell r="I374" t="str">
            <v>362201199804012210</v>
          </cell>
          <cell r="J374">
            <v>18322926705</v>
          </cell>
          <cell r="K374">
            <v>0</v>
          </cell>
        </row>
        <row r="375">
          <cell r="A375" t="str">
            <v>宜春店王猛</v>
          </cell>
          <cell r="B375" t="str">
            <v>宜春店</v>
          </cell>
          <cell r="C375" t="str">
            <v>私教</v>
          </cell>
          <cell r="D375" t="str">
            <v>王猛</v>
          </cell>
          <cell r="E375" t="str">
            <v>在职</v>
          </cell>
          <cell r="F375">
            <v>3457.296</v>
          </cell>
          <cell r="G375">
            <v>0</v>
          </cell>
          <cell r="H375" t="str">
            <v>朝晖人力</v>
          </cell>
          <cell r="I375" t="str">
            <v>239005199707061514</v>
          </cell>
          <cell r="J375" t="str">
            <v>19062518329</v>
          </cell>
          <cell r="K375">
            <v>0</v>
          </cell>
        </row>
        <row r="376">
          <cell r="A376" t="str">
            <v>宜春店祁锋</v>
          </cell>
          <cell r="B376" t="str">
            <v>宜春店</v>
          </cell>
          <cell r="C376" t="str">
            <v>私教主管</v>
          </cell>
          <cell r="D376" t="str">
            <v>祁锋</v>
          </cell>
          <cell r="E376" t="str">
            <v>在职</v>
          </cell>
          <cell r="F376">
            <v>11250.0927327935</v>
          </cell>
          <cell r="G376">
            <v>97.46</v>
          </cell>
          <cell r="H376" t="str">
            <v>宜春</v>
          </cell>
          <cell r="I376" t="str">
            <v>421121199305262413</v>
          </cell>
          <cell r="J376">
            <v>13476079134</v>
          </cell>
          <cell r="K376">
            <v>97.46</v>
          </cell>
        </row>
        <row r="377">
          <cell r="A377" t="str">
            <v>宜春店李亮</v>
          </cell>
          <cell r="B377" t="str">
            <v>宜春店</v>
          </cell>
          <cell r="C377" t="str">
            <v>私教</v>
          </cell>
          <cell r="D377" t="str">
            <v>李亮</v>
          </cell>
          <cell r="E377" t="str">
            <v>在职</v>
          </cell>
          <cell r="F377">
            <v>5202.97757692308</v>
          </cell>
          <cell r="G377">
            <v>6.07999999999993</v>
          </cell>
          <cell r="H377" t="str">
            <v>宜春</v>
          </cell>
          <cell r="I377" t="str">
            <v>42112119940820243X</v>
          </cell>
          <cell r="J377">
            <v>13476721816</v>
          </cell>
          <cell r="K377">
            <v>6.09</v>
          </cell>
        </row>
        <row r="378">
          <cell r="A378" t="str">
            <v>宜春店陶正发</v>
          </cell>
          <cell r="B378" t="str">
            <v>宜春店</v>
          </cell>
          <cell r="C378" t="str">
            <v>私教</v>
          </cell>
          <cell r="D378" t="str">
            <v>陶正发</v>
          </cell>
          <cell r="E378" t="str">
            <v>离职</v>
          </cell>
          <cell r="F378">
            <v>3834.98304957643</v>
          </cell>
          <cell r="G378">
            <v>0</v>
          </cell>
          <cell r="H378" t="str">
            <v>朝晖人力</v>
          </cell>
          <cell r="I378" t="str">
            <v>532627200006142531</v>
          </cell>
          <cell r="J378">
            <v>15570303910</v>
          </cell>
          <cell r="K378">
            <v>0</v>
          </cell>
        </row>
        <row r="379">
          <cell r="A379" t="str">
            <v>宜春店汪玉琪</v>
          </cell>
          <cell r="B379" t="str">
            <v>宜春店</v>
          </cell>
          <cell r="C379" t="str">
            <v>私教</v>
          </cell>
          <cell r="D379" t="str">
            <v>汪玉琪</v>
          </cell>
          <cell r="E379" t="str">
            <v>在职</v>
          </cell>
          <cell r="F379">
            <v>2192.3264</v>
          </cell>
          <cell r="G379">
            <v>0</v>
          </cell>
          <cell r="H379" t="str">
            <v>朝晖人力</v>
          </cell>
          <cell r="I379" t="str">
            <v>360902200701143080</v>
          </cell>
          <cell r="J379">
            <v>15270433856</v>
          </cell>
          <cell r="K379">
            <v>0</v>
          </cell>
        </row>
        <row r="380">
          <cell r="A380" t="str">
            <v>宜春店稂国良</v>
          </cell>
          <cell r="B380" t="str">
            <v>宜春店</v>
          </cell>
          <cell r="C380" t="str">
            <v>私教</v>
          </cell>
          <cell r="D380" t="str">
            <v>稂国良</v>
          </cell>
          <cell r="E380" t="str">
            <v>在职</v>
          </cell>
          <cell r="F380">
            <v>2523.03</v>
          </cell>
          <cell r="G380">
            <v>0</v>
          </cell>
          <cell r="H380" t="str">
            <v>朝晖人力</v>
          </cell>
          <cell r="I380" t="str">
            <v>362401200007122835</v>
          </cell>
          <cell r="J380">
            <v>15279266582</v>
          </cell>
          <cell r="K380">
            <v>0</v>
          </cell>
        </row>
        <row r="381">
          <cell r="A381" t="str">
            <v>宜春店曹玉德</v>
          </cell>
          <cell r="B381" t="str">
            <v>宜春店</v>
          </cell>
          <cell r="C381" t="str">
            <v>泳教主管</v>
          </cell>
          <cell r="D381" t="str">
            <v>曹玉德</v>
          </cell>
          <cell r="E381" t="str">
            <v>在职</v>
          </cell>
          <cell r="F381">
            <v>4113.74528301887</v>
          </cell>
          <cell r="G381">
            <v>0</v>
          </cell>
          <cell r="H381" t="str">
            <v>宜春</v>
          </cell>
          <cell r="I381" t="str">
            <v>360902200105143818</v>
          </cell>
          <cell r="J381">
            <v>18879599033</v>
          </cell>
          <cell r="K381">
            <v>0</v>
          </cell>
        </row>
        <row r="382">
          <cell r="A382" t="str">
            <v>宜春店晏嘉洋</v>
          </cell>
          <cell r="B382" t="str">
            <v>宜春店</v>
          </cell>
          <cell r="C382" t="str">
            <v>泳教</v>
          </cell>
          <cell r="D382" t="str">
            <v>晏嘉洋</v>
          </cell>
          <cell r="E382" t="str">
            <v>在职</v>
          </cell>
          <cell r="F382">
            <v>6589.04</v>
          </cell>
          <cell r="G382">
            <v>47.67</v>
          </cell>
          <cell r="H382" t="str">
            <v>宜春</v>
          </cell>
          <cell r="I382" t="str">
            <v>362201200204093411</v>
          </cell>
          <cell r="J382">
            <v>15180593617</v>
          </cell>
          <cell r="K382">
            <v>47.67</v>
          </cell>
        </row>
        <row r="383">
          <cell r="A383" t="str">
            <v>宜春店胡稳</v>
          </cell>
          <cell r="B383" t="str">
            <v>宜春店</v>
          </cell>
          <cell r="C383" t="str">
            <v>泳教</v>
          </cell>
          <cell r="D383" t="str">
            <v>胡稳</v>
          </cell>
          <cell r="E383" t="str">
            <v>兼职</v>
          </cell>
          <cell r="F383">
            <v>399.75</v>
          </cell>
          <cell r="G383">
            <v>0</v>
          </cell>
          <cell r="H383" t="str">
            <v>宜春</v>
          </cell>
          <cell r="I383" t="str">
            <v>362201199411041811</v>
          </cell>
          <cell r="J383">
            <v>18379199003</v>
          </cell>
          <cell r="K383">
            <v>0</v>
          </cell>
        </row>
        <row r="384">
          <cell r="A384" t="str">
            <v>宜春店骆星臻</v>
          </cell>
          <cell r="B384" t="str">
            <v>宜春店</v>
          </cell>
          <cell r="C384" t="str">
            <v>泳教</v>
          </cell>
          <cell r="D384" t="str">
            <v>骆星臻</v>
          </cell>
          <cell r="E384" t="str">
            <v>兼职</v>
          </cell>
          <cell r="F384">
            <v>250</v>
          </cell>
          <cell r="G384">
            <v>0</v>
          </cell>
          <cell r="H384" t="str">
            <v>朝晖人力</v>
          </cell>
          <cell r="I384" t="str">
            <v>36220120010510041X</v>
          </cell>
          <cell r="J384">
            <v>17679187905</v>
          </cell>
          <cell r="K384">
            <v>0</v>
          </cell>
        </row>
        <row r="385">
          <cell r="A385" t="str">
            <v>宜春店易林艳</v>
          </cell>
          <cell r="B385" t="str">
            <v>宜春店</v>
          </cell>
          <cell r="C385" t="str">
            <v>泳教</v>
          </cell>
          <cell r="D385" t="str">
            <v>易林艳</v>
          </cell>
          <cell r="E385" t="str">
            <v>兼职</v>
          </cell>
          <cell r="F385">
            <v>695</v>
          </cell>
          <cell r="G385">
            <v>0</v>
          </cell>
          <cell r="H385" t="str">
            <v>朝晖人力</v>
          </cell>
          <cell r="I385" t="str">
            <v>362201200006153823</v>
          </cell>
          <cell r="J385">
            <v>13197875230</v>
          </cell>
          <cell r="K385">
            <v>0</v>
          </cell>
        </row>
        <row r="386">
          <cell r="A386" t="str">
            <v>宜春店李安贵</v>
          </cell>
          <cell r="B386" t="str">
            <v>宜春店</v>
          </cell>
          <cell r="C386" t="str">
            <v>救生员</v>
          </cell>
          <cell r="D386" t="str">
            <v>李安贵</v>
          </cell>
          <cell r="E386" t="str">
            <v>在职</v>
          </cell>
          <cell r="F386">
            <v>3000</v>
          </cell>
          <cell r="G386">
            <v>0</v>
          </cell>
          <cell r="H386" t="str">
            <v>宜春</v>
          </cell>
          <cell r="I386" t="str">
            <v>362201197007222056</v>
          </cell>
          <cell r="J386">
            <v>15728742583</v>
          </cell>
          <cell r="K386">
            <v>0</v>
          </cell>
        </row>
        <row r="387">
          <cell r="A387" t="str">
            <v>宜春店黎文根</v>
          </cell>
          <cell r="B387" t="str">
            <v>宜春店</v>
          </cell>
          <cell r="C387" t="str">
            <v>兼职电工师傅</v>
          </cell>
          <cell r="D387" t="str">
            <v>黎文根</v>
          </cell>
          <cell r="E387" t="str">
            <v>兼职</v>
          </cell>
          <cell r="F387">
            <v>1000</v>
          </cell>
          <cell r="G387">
            <v>0</v>
          </cell>
          <cell r="H387" t="str">
            <v>宜春</v>
          </cell>
          <cell r="I387" t="str">
            <v>362201198812104698</v>
          </cell>
          <cell r="J387">
            <v>18797955900</v>
          </cell>
          <cell r="K387">
            <v>0</v>
          </cell>
        </row>
        <row r="388">
          <cell r="A388" t="str">
            <v>蚌埠银泰店彭莹莹</v>
          </cell>
          <cell r="B388" t="str">
            <v>蚌埠银泰店</v>
          </cell>
          <cell r="C388" t="str">
            <v>前台主管</v>
          </cell>
          <cell r="D388" t="str">
            <v>彭莹莹</v>
          </cell>
          <cell r="E388" t="str">
            <v>在职</v>
          </cell>
          <cell r="F388">
            <v>1065.21434782609</v>
          </cell>
          <cell r="G388">
            <v>0</v>
          </cell>
          <cell r="H388" t="str">
            <v>朝晖人力</v>
          </cell>
          <cell r="I388" t="str">
            <v>34031119930320142X</v>
          </cell>
          <cell r="J388">
            <v>18895657368</v>
          </cell>
          <cell r="K388">
            <v>0</v>
          </cell>
        </row>
        <row r="389">
          <cell r="A389" t="str">
            <v>蚌埠银泰店田雨鑫</v>
          </cell>
          <cell r="B389" t="str">
            <v>蚌埠银泰店</v>
          </cell>
          <cell r="C389" t="str">
            <v>前台</v>
          </cell>
          <cell r="D389" t="str">
            <v>田雨鑫</v>
          </cell>
          <cell r="E389" t="str">
            <v>离职</v>
          </cell>
          <cell r="F389">
            <v>2500</v>
          </cell>
          <cell r="G389">
            <v>0</v>
          </cell>
          <cell r="H389" t="str">
            <v>朝晖人力</v>
          </cell>
          <cell r="I389" t="str">
            <v>341282200503124621</v>
          </cell>
          <cell r="J389">
            <v>13696683639</v>
          </cell>
          <cell r="K389">
            <v>0</v>
          </cell>
        </row>
        <row r="390">
          <cell r="A390" t="str">
            <v>蚌埠银泰店沈诗玉</v>
          </cell>
          <cell r="B390" t="str">
            <v>蚌埠银泰店</v>
          </cell>
          <cell r="C390" t="str">
            <v>前台</v>
          </cell>
          <cell r="D390" t="str">
            <v>沈诗玉</v>
          </cell>
          <cell r="E390" t="str">
            <v>在职</v>
          </cell>
          <cell r="F390">
            <v>2250</v>
          </cell>
          <cell r="G390">
            <v>0</v>
          </cell>
          <cell r="H390" t="str">
            <v>朝晖人力</v>
          </cell>
          <cell r="I390" t="str">
            <v>340321199808313104</v>
          </cell>
          <cell r="J390">
            <v>18096548666</v>
          </cell>
          <cell r="K390">
            <v>0</v>
          </cell>
        </row>
        <row r="391">
          <cell r="A391" t="str">
            <v>蚌埠银泰店王秉江</v>
          </cell>
          <cell r="B391" t="str">
            <v>蚌埠银泰店</v>
          </cell>
          <cell r="C391" t="str">
            <v>保洁</v>
          </cell>
          <cell r="D391" t="str">
            <v>王秉江</v>
          </cell>
          <cell r="E391" t="str">
            <v>离职</v>
          </cell>
          <cell r="F391">
            <v>1630.4347826087</v>
          </cell>
          <cell r="G391">
            <v>0</v>
          </cell>
          <cell r="H391" t="str">
            <v>朝晖人力</v>
          </cell>
          <cell r="I391" t="str">
            <v>340304195704070430</v>
          </cell>
          <cell r="J391">
            <v>18655224998</v>
          </cell>
          <cell r="K391">
            <v>0</v>
          </cell>
        </row>
        <row r="392">
          <cell r="A392" t="str">
            <v>蚌埠银泰店李桂华</v>
          </cell>
          <cell r="B392" t="str">
            <v>蚌埠银泰店</v>
          </cell>
          <cell r="C392" t="str">
            <v>保洁</v>
          </cell>
          <cell r="D392" t="str">
            <v>李桂华</v>
          </cell>
          <cell r="E392" t="str">
            <v>在职</v>
          </cell>
          <cell r="F392">
            <v>1521.73913043478</v>
          </cell>
          <cell r="G392">
            <v>0</v>
          </cell>
          <cell r="H392" t="str">
            <v>朝晖人力</v>
          </cell>
          <cell r="I392" t="str">
            <v>340123196511187707</v>
          </cell>
          <cell r="J392">
            <v>17705522172</v>
          </cell>
          <cell r="K392">
            <v>0</v>
          </cell>
        </row>
        <row r="393">
          <cell r="A393" t="str">
            <v>蚌埠银泰店刘备</v>
          </cell>
          <cell r="B393" t="str">
            <v>蚌埠银泰店</v>
          </cell>
          <cell r="C393" t="str">
            <v>一部经理</v>
          </cell>
          <cell r="D393" t="str">
            <v>刘备</v>
          </cell>
          <cell r="E393" t="str">
            <v>在职</v>
          </cell>
          <cell r="F393">
            <v>3767.9</v>
          </cell>
          <cell r="G393">
            <v>0</v>
          </cell>
          <cell r="H393" t="str">
            <v>朝晖人力</v>
          </cell>
          <cell r="I393" t="str">
            <v>340321199403172454</v>
          </cell>
          <cell r="J393">
            <v>15555536558</v>
          </cell>
          <cell r="K393">
            <v>0</v>
          </cell>
        </row>
        <row r="394">
          <cell r="A394" t="str">
            <v>蚌埠银泰店王紫贵</v>
          </cell>
          <cell r="B394" t="str">
            <v>蚌埠银泰店</v>
          </cell>
          <cell r="C394" t="str">
            <v>会籍</v>
          </cell>
          <cell r="D394" t="str">
            <v>王紫贵</v>
          </cell>
          <cell r="E394" t="str">
            <v>在职</v>
          </cell>
          <cell r="F394">
            <v>1526.09</v>
          </cell>
          <cell r="G394">
            <v>0</v>
          </cell>
          <cell r="H394" t="str">
            <v>朝晖人力</v>
          </cell>
          <cell r="I394" t="str">
            <v>340303200302060616</v>
          </cell>
          <cell r="J394">
            <v>18255215140</v>
          </cell>
          <cell r="K394">
            <v>0</v>
          </cell>
        </row>
        <row r="395">
          <cell r="A395" t="str">
            <v>蚌埠银泰店项鑫宇</v>
          </cell>
          <cell r="B395" t="str">
            <v>蚌埠银泰店</v>
          </cell>
          <cell r="C395" t="str">
            <v>会籍</v>
          </cell>
          <cell r="D395" t="str">
            <v>项鑫宇</v>
          </cell>
          <cell r="E395" t="str">
            <v>离职</v>
          </cell>
          <cell r="F395">
            <v>1507.405</v>
          </cell>
          <cell r="G395">
            <v>0</v>
          </cell>
          <cell r="H395" t="str">
            <v>朝晖人力</v>
          </cell>
          <cell r="I395" t="str">
            <v>330382200805178011</v>
          </cell>
          <cell r="J395">
            <v>15967699563</v>
          </cell>
          <cell r="K395">
            <v>0</v>
          </cell>
        </row>
        <row r="396">
          <cell r="A396" t="str">
            <v>蚌埠银泰店王世俊</v>
          </cell>
          <cell r="B396" t="str">
            <v>蚌埠银泰店</v>
          </cell>
          <cell r="C396" t="str">
            <v>会籍</v>
          </cell>
          <cell r="D396" t="str">
            <v>王世俊</v>
          </cell>
          <cell r="E396" t="str">
            <v>在职</v>
          </cell>
          <cell r="F396">
            <v>1486.96</v>
          </cell>
          <cell r="G396">
            <v>0</v>
          </cell>
          <cell r="H396" t="str">
            <v>朝晖人力</v>
          </cell>
          <cell r="I396" t="str">
            <v>341126200502185637</v>
          </cell>
          <cell r="J396">
            <v>15755297200</v>
          </cell>
          <cell r="K396">
            <v>0</v>
          </cell>
        </row>
        <row r="397">
          <cell r="A397" t="str">
            <v>蚌埠银泰店肖纪雨</v>
          </cell>
          <cell r="B397" t="str">
            <v>蚌埠银泰店</v>
          </cell>
          <cell r="C397" t="str">
            <v>会籍</v>
          </cell>
          <cell r="D397" t="str">
            <v>肖纪雨</v>
          </cell>
          <cell r="E397" t="str">
            <v>离职</v>
          </cell>
          <cell r="F397">
            <v>1721.74</v>
          </cell>
          <cell r="G397">
            <v>0</v>
          </cell>
          <cell r="H397" t="str">
            <v>朝晖人力</v>
          </cell>
          <cell r="I397" t="str">
            <v>340302200407071825</v>
          </cell>
          <cell r="J397">
            <v>19155291675</v>
          </cell>
          <cell r="K397">
            <v>0</v>
          </cell>
        </row>
        <row r="398">
          <cell r="A398" t="str">
            <v>蚌埠银泰店凌梦璇</v>
          </cell>
          <cell r="B398" t="str">
            <v>蚌埠银泰店</v>
          </cell>
          <cell r="C398" t="str">
            <v>会籍</v>
          </cell>
          <cell r="D398" t="str">
            <v>凌梦璇</v>
          </cell>
          <cell r="E398" t="str">
            <v>离职</v>
          </cell>
          <cell r="F398">
            <v>1545.22</v>
          </cell>
          <cell r="G398">
            <v>0</v>
          </cell>
          <cell r="H398" t="str">
            <v>朝晖人力</v>
          </cell>
          <cell r="I398" t="str">
            <v>340402200301200428</v>
          </cell>
          <cell r="J398">
            <v>19855420857</v>
          </cell>
          <cell r="K398">
            <v>0</v>
          </cell>
        </row>
        <row r="399">
          <cell r="A399" t="str">
            <v>蚌埠银泰店陈子晴</v>
          </cell>
          <cell r="B399" t="str">
            <v>蚌埠银泰店</v>
          </cell>
          <cell r="C399" t="str">
            <v>会籍</v>
          </cell>
          <cell r="D399" t="str">
            <v>陈子晴</v>
          </cell>
          <cell r="E399" t="str">
            <v>离职</v>
          </cell>
          <cell r="F399">
            <v>1745.74</v>
          </cell>
          <cell r="G399">
            <v>0</v>
          </cell>
          <cell r="H399" t="str">
            <v>朝晖人力</v>
          </cell>
          <cell r="I399" t="str">
            <v>340323200412201921</v>
          </cell>
          <cell r="J399">
            <v>18326931362</v>
          </cell>
          <cell r="K399">
            <v>0</v>
          </cell>
        </row>
        <row r="400">
          <cell r="A400" t="str">
            <v>蚌埠银泰店董玟</v>
          </cell>
          <cell r="B400" t="str">
            <v>蚌埠银泰店</v>
          </cell>
          <cell r="C400" t="str">
            <v>会籍</v>
          </cell>
          <cell r="D400" t="str">
            <v>董玟</v>
          </cell>
          <cell r="E400" t="str">
            <v>离职</v>
          </cell>
          <cell r="F400">
            <v>2743.74</v>
          </cell>
          <cell r="G400">
            <v>0</v>
          </cell>
          <cell r="H400" t="str">
            <v>朝晖人力</v>
          </cell>
          <cell r="I400" t="str">
            <v>341126200307163627</v>
          </cell>
          <cell r="J400">
            <v>18455067918</v>
          </cell>
          <cell r="K400">
            <v>0</v>
          </cell>
        </row>
        <row r="401">
          <cell r="A401" t="str">
            <v>蚌埠银泰店张宝宝</v>
          </cell>
          <cell r="B401" t="str">
            <v>蚌埠银泰店</v>
          </cell>
          <cell r="C401" t="str">
            <v>三部经理</v>
          </cell>
          <cell r="D401" t="str">
            <v>张宝宝</v>
          </cell>
          <cell r="E401" t="str">
            <v>在职</v>
          </cell>
          <cell r="F401">
            <v>43659.1886</v>
          </cell>
          <cell r="G401">
            <v>1687.35</v>
          </cell>
          <cell r="H401" t="str">
            <v>武汉山道</v>
          </cell>
          <cell r="I401" t="str">
            <v>152127199403142136</v>
          </cell>
          <cell r="J401">
            <v>13986237095</v>
          </cell>
          <cell r="K401">
            <v>1687.35</v>
          </cell>
        </row>
        <row r="402">
          <cell r="A402" t="str">
            <v>蚌埠银泰店方金</v>
          </cell>
          <cell r="B402" t="str">
            <v>蚌埠银泰店</v>
          </cell>
          <cell r="C402" t="str">
            <v>一组组长</v>
          </cell>
          <cell r="D402" t="str">
            <v>方金</v>
          </cell>
          <cell r="E402" t="str">
            <v>离职</v>
          </cell>
          <cell r="F402">
            <v>14790.645</v>
          </cell>
          <cell r="G402">
            <v>212.37</v>
          </cell>
          <cell r="H402" t="str">
            <v>朝晖人力</v>
          </cell>
          <cell r="I402" t="str">
            <v>421123199101041611</v>
          </cell>
          <cell r="J402">
            <v>13971105121</v>
          </cell>
          <cell r="K402">
            <v>0</v>
          </cell>
        </row>
        <row r="403">
          <cell r="A403" t="str">
            <v>蚌埠银泰店官紫鹏</v>
          </cell>
          <cell r="B403" t="str">
            <v>蚌埠银泰店</v>
          </cell>
          <cell r="C403" t="str">
            <v>会籍</v>
          </cell>
          <cell r="D403" t="str">
            <v>官紫鹏</v>
          </cell>
          <cell r="E403" t="str">
            <v>离职</v>
          </cell>
          <cell r="F403">
            <v>65116.48</v>
          </cell>
          <cell r="G403">
            <v>3187.8</v>
          </cell>
          <cell r="H403" t="str">
            <v>朝晖人力</v>
          </cell>
          <cell r="I403" t="str">
            <v>362531200007304819</v>
          </cell>
          <cell r="J403">
            <v>15679348520</v>
          </cell>
          <cell r="K403">
            <v>3187.8</v>
          </cell>
        </row>
        <row r="404">
          <cell r="A404" t="str">
            <v>蚌埠银泰店李志鸿</v>
          </cell>
          <cell r="B404" t="str">
            <v>蚌埠银泰店</v>
          </cell>
          <cell r="C404" t="str">
            <v>会籍</v>
          </cell>
          <cell r="D404" t="str">
            <v>李志鸿</v>
          </cell>
          <cell r="E404" t="str">
            <v>离职</v>
          </cell>
          <cell r="F404">
            <v>2863.925</v>
          </cell>
          <cell r="G404">
            <v>0</v>
          </cell>
          <cell r="H404" t="str">
            <v>朝晖人力</v>
          </cell>
          <cell r="I404" t="str">
            <v>441302200605048719</v>
          </cell>
          <cell r="J404">
            <v>17727259538</v>
          </cell>
          <cell r="K404">
            <v>0</v>
          </cell>
        </row>
        <row r="405">
          <cell r="A405" t="str">
            <v>蚌埠银泰店李彬</v>
          </cell>
          <cell r="B405" t="str">
            <v>蚌埠银泰店</v>
          </cell>
          <cell r="C405" t="str">
            <v>二组组长</v>
          </cell>
          <cell r="D405" t="str">
            <v>李彬</v>
          </cell>
          <cell r="E405" t="str">
            <v>在职</v>
          </cell>
          <cell r="F405">
            <v>4070.585</v>
          </cell>
          <cell r="G405">
            <v>0</v>
          </cell>
          <cell r="H405" t="str">
            <v>朝晖人力</v>
          </cell>
          <cell r="I405" t="str">
            <v>340321199910036238</v>
          </cell>
          <cell r="J405">
            <v>15050227449</v>
          </cell>
          <cell r="K405">
            <v>0</v>
          </cell>
        </row>
        <row r="406">
          <cell r="A406" t="str">
            <v>蚌埠银泰店屈小凡</v>
          </cell>
          <cell r="B406" t="str">
            <v>蚌埠银泰店</v>
          </cell>
          <cell r="C406" t="str">
            <v>会籍</v>
          </cell>
          <cell r="D406" t="str">
            <v>屈小凡</v>
          </cell>
          <cell r="E406" t="str">
            <v>在职</v>
          </cell>
          <cell r="F406">
            <v>2437</v>
          </cell>
          <cell r="G406">
            <v>0</v>
          </cell>
          <cell r="H406" t="str">
            <v>朝晖人力</v>
          </cell>
          <cell r="I406" t="str">
            <v>340302200311020425</v>
          </cell>
          <cell r="J406">
            <v>18226590327</v>
          </cell>
          <cell r="K406">
            <v>0</v>
          </cell>
        </row>
        <row r="407">
          <cell r="A407" t="str">
            <v>蚌埠银泰店史玲娟</v>
          </cell>
          <cell r="B407" t="str">
            <v>蚌埠银泰店</v>
          </cell>
          <cell r="C407" t="str">
            <v>会籍</v>
          </cell>
          <cell r="D407" t="str">
            <v>史玲娟</v>
          </cell>
          <cell r="E407" t="str">
            <v>在职</v>
          </cell>
          <cell r="F407">
            <v>3464.95</v>
          </cell>
          <cell r="G407">
            <v>0</v>
          </cell>
          <cell r="H407" t="str">
            <v>朝晖人力</v>
          </cell>
          <cell r="I407" t="str">
            <v>340323200311216227</v>
          </cell>
          <cell r="J407">
            <v>15755212422</v>
          </cell>
          <cell r="K407">
            <v>0</v>
          </cell>
        </row>
        <row r="408">
          <cell r="A408" t="str">
            <v>总部刘超</v>
          </cell>
          <cell r="B408" t="str">
            <v>总部</v>
          </cell>
          <cell r="C408" t="str">
            <v>区域总监</v>
          </cell>
          <cell r="D408" t="str">
            <v>刘超</v>
          </cell>
          <cell r="E408" t="str">
            <v>在职</v>
          </cell>
          <cell r="F408">
            <v>2000</v>
          </cell>
          <cell r="G408">
            <v>0</v>
          </cell>
          <cell r="H408" t="str">
            <v>武汉山道</v>
          </cell>
          <cell r="I408" t="str">
            <v>420684199112306039</v>
          </cell>
          <cell r="J408" t="str">
            <v>15927458080</v>
          </cell>
          <cell r="K408">
            <v>0</v>
          </cell>
          <cell r="L408" t="str">
            <v>每月2000报税</v>
          </cell>
        </row>
        <row r="409">
          <cell r="A409" t="str">
            <v>总部王敬保</v>
          </cell>
          <cell r="B409" t="str">
            <v>总部</v>
          </cell>
          <cell r="C409" t="str">
            <v>区域总监</v>
          </cell>
          <cell r="D409" t="str">
            <v>王敬保</v>
          </cell>
          <cell r="E409" t="str">
            <v>在职</v>
          </cell>
          <cell r="F409">
            <v>7000</v>
          </cell>
          <cell r="G409">
            <v>60</v>
          </cell>
          <cell r="H409" t="str">
            <v>武汉山道</v>
          </cell>
          <cell r="I409" t="str">
            <v>130229198804184052</v>
          </cell>
          <cell r="J409" t="str">
            <v>18545211234</v>
          </cell>
          <cell r="K409">
            <v>60</v>
          </cell>
          <cell r="L409" t="str">
            <v>每月7000报税</v>
          </cell>
        </row>
        <row r="410">
          <cell r="A410" t="str">
            <v>总部王丽</v>
          </cell>
          <cell r="B410" t="str">
            <v>总部</v>
          </cell>
          <cell r="C410" t="str">
            <v>运营总监</v>
          </cell>
          <cell r="D410" t="str">
            <v>王丽</v>
          </cell>
          <cell r="E410" t="str">
            <v>在职</v>
          </cell>
          <cell r="F410">
            <v>6779.71</v>
          </cell>
          <cell r="G410">
            <v>53.39</v>
          </cell>
          <cell r="H410" t="str">
            <v>绿动</v>
          </cell>
          <cell r="I410" t="str">
            <v>421003198501290021</v>
          </cell>
          <cell r="J410" t="str">
            <v>15572190999</v>
          </cell>
          <cell r="K410">
            <v>53.39</v>
          </cell>
        </row>
        <row r="411">
          <cell r="A411" t="str">
            <v>总部肖梅婷</v>
          </cell>
          <cell r="B411" t="str">
            <v>总部</v>
          </cell>
          <cell r="C411" t="str">
            <v>运营总监</v>
          </cell>
          <cell r="D411" t="str">
            <v>肖梅婷</v>
          </cell>
          <cell r="E411" t="str">
            <v>在职</v>
          </cell>
          <cell r="F411">
            <v>7571.31</v>
          </cell>
          <cell r="G411">
            <v>77.14</v>
          </cell>
          <cell r="H411" t="str">
            <v>武汉山道</v>
          </cell>
          <cell r="I411" t="str">
            <v>362428198704227325</v>
          </cell>
          <cell r="J411" t="str">
            <v>15079005889</v>
          </cell>
          <cell r="K411">
            <v>77.14</v>
          </cell>
        </row>
        <row r="412">
          <cell r="A412" t="str">
            <v>总部李琼</v>
          </cell>
          <cell r="B412" t="str">
            <v>总部</v>
          </cell>
          <cell r="C412" t="str">
            <v>武汉运营总监</v>
          </cell>
          <cell r="D412" t="str">
            <v>李琼</v>
          </cell>
          <cell r="E412" t="str">
            <v>在职</v>
          </cell>
          <cell r="F412">
            <v>6598.72</v>
          </cell>
          <cell r="G412">
            <v>47.97</v>
          </cell>
          <cell r="H412" t="str">
            <v>武汉山道</v>
          </cell>
          <cell r="I412" t="str">
            <v>420104198301273041</v>
          </cell>
          <cell r="J412">
            <v>15652545859</v>
          </cell>
          <cell r="K412">
            <v>47.97</v>
          </cell>
        </row>
        <row r="413">
          <cell r="A413" t="str">
            <v>总部胡方</v>
          </cell>
          <cell r="B413" t="str">
            <v>总部</v>
          </cell>
          <cell r="C413" t="str">
            <v>人事经理</v>
          </cell>
          <cell r="D413" t="str">
            <v>胡方</v>
          </cell>
          <cell r="E413" t="str">
            <v>在职</v>
          </cell>
          <cell r="F413">
            <v>6239.05</v>
          </cell>
          <cell r="G413">
            <v>0</v>
          </cell>
          <cell r="H413" t="str">
            <v>朝晖人力</v>
          </cell>
          <cell r="I413" t="str">
            <v>421087198402022766</v>
          </cell>
          <cell r="J413" t="str">
            <v>13554383684</v>
          </cell>
          <cell r="K413">
            <v>0</v>
          </cell>
        </row>
        <row r="414">
          <cell r="A414" t="str">
            <v>总部周厚梅</v>
          </cell>
          <cell r="B414" t="str">
            <v>总部</v>
          </cell>
          <cell r="C414" t="str">
            <v>人事专员</v>
          </cell>
          <cell r="D414" t="str">
            <v>周厚梅</v>
          </cell>
          <cell r="E414" t="str">
            <v>在职</v>
          </cell>
          <cell r="F414">
            <v>3015.30263157895</v>
          </cell>
          <cell r="G414">
            <v>0</v>
          </cell>
          <cell r="H414" t="str">
            <v>武汉山道</v>
          </cell>
          <cell r="I414" t="str">
            <v>429005200006043947</v>
          </cell>
          <cell r="J414">
            <v>15623555937</v>
          </cell>
          <cell r="K414">
            <v>0</v>
          </cell>
        </row>
        <row r="415">
          <cell r="A415" t="str">
            <v>总部张鹏</v>
          </cell>
          <cell r="B415" t="str">
            <v>总部</v>
          </cell>
          <cell r="C415" t="str">
            <v>人事</v>
          </cell>
          <cell r="D415" t="str">
            <v>张鹏</v>
          </cell>
          <cell r="E415" t="str">
            <v>在职</v>
          </cell>
          <cell r="F415">
            <v>9739.38</v>
          </cell>
          <cell r="G415">
            <v>142.19</v>
          </cell>
          <cell r="H415" t="str">
            <v>武汉山道</v>
          </cell>
          <cell r="I415" t="str">
            <v>420582198610051697</v>
          </cell>
          <cell r="J415" t="str">
            <v>15872406661</v>
          </cell>
          <cell r="K415">
            <v>142.19</v>
          </cell>
        </row>
        <row r="416">
          <cell r="A416" t="str">
            <v>总部陈旭</v>
          </cell>
          <cell r="B416" t="str">
            <v>总部</v>
          </cell>
          <cell r="C416" t="str">
            <v>会计</v>
          </cell>
          <cell r="D416" t="str">
            <v>陈旭</v>
          </cell>
          <cell r="E416" t="str">
            <v>在职</v>
          </cell>
          <cell r="F416">
            <v>4500</v>
          </cell>
          <cell r="G416">
            <v>0</v>
          </cell>
          <cell r="H416" t="str">
            <v>武汉山道</v>
          </cell>
          <cell r="I416" t="str">
            <v>429006200209160920</v>
          </cell>
          <cell r="J416">
            <v>15817179165</v>
          </cell>
          <cell r="K416">
            <v>0</v>
          </cell>
        </row>
        <row r="417">
          <cell r="A417" t="str">
            <v>总部王巧巧</v>
          </cell>
          <cell r="B417" t="str">
            <v>总部</v>
          </cell>
          <cell r="C417" t="str">
            <v>出纳</v>
          </cell>
          <cell r="D417" t="str">
            <v>王巧巧</v>
          </cell>
          <cell r="E417" t="str">
            <v>在职</v>
          </cell>
          <cell r="F417">
            <v>5088.72</v>
          </cell>
          <cell r="G417">
            <v>0</v>
          </cell>
          <cell r="H417" t="str">
            <v>云杉</v>
          </cell>
          <cell r="I417" t="str">
            <v>421087199910023727</v>
          </cell>
          <cell r="J417">
            <v>19972657268</v>
          </cell>
          <cell r="K417">
            <v>0</v>
          </cell>
        </row>
        <row r="418">
          <cell r="A418" t="str">
            <v>总部罗婷</v>
          </cell>
          <cell r="B418" t="str">
            <v>总部</v>
          </cell>
          <cell r="C418" t="str">
            <v>出纳</v>
          </cell>
          <cell r="D418" t="str">
            <v>罗婷</v>
          </cell>
          <cell r="E418" t="str">
            <v>在职</v>
          </cell>
          <cell r="F418">
            <v>2200.00333333333</v>
          </cell>
          <cell r="G418">
            <v>0</v>
          </cell>
          <cell r="H418" t="str">
            <v>武汉山道</v>
          </cell>
          <cell r="I418" t="str">
            <v>421181200407173528</v>
          </cell>
          <cell r="J418">
            <v>18086149093</v>
          </cell>
          <cell r="K418">
            <v>0</v>
          </cell>
        </row>
        <row r="419">
          <cell r="A419" t="str">
            <v>总部李慧</v>
          </cell>
          <cell r="B419" t="str">
            <v>总部</v>
          </cell>
          <cell r="C419" t="str">
            <v>会计</v>
          </cell>
          <cell r="D419" t="str">
            <v>李慧</v>
          </cell>
          <cell r="E419" t="str">
            <v>在职</v>
          </cell>
          <cell r="F419">
            <v>5029.38</v>
          </cell>
          <cell r="G419">
            <v>0</v>
          </cell>
          <cell r="H419" t="str">
            <v>云杉</v>
          </cell>
          <cell r="I419" t="str">
            <v>430981199708257222</v>
          </cell>
          <cell r="J419">
            <v>18890535729</v>
          </cell>
          <cell r="K419">
            <v>0</v>
          </cell>
        </row>
        <row r="420">
          <cell r="A420" t="str">
            <v>总部刘琴</v>
          </cell>
          <cell r="B420" t="str">
            <v>总部</v>
          </cell>
          <cell r="C420" t="str">
            <v>财务经理</v>
          </cell>
          <cell r="D420" t="str">
            <v>刘琴</v>
          </cell>
          <cell r="E420" t="str">
            <v>在职</v>
          </cell>
          <cell r="F420">
            <v>5000</v>
          </cell>
          <cell r="G420">
            <v>0</v>
          </cell>
          <cell r="H420" t="str">
            <v>不报</v>
          </cell>
          <cell r="I420" t="str">
            <v>不报</v>
          </cell>
          <cell r="J420" t="str">
            <v>不报</v>
          </cell>
        </row>
        <row r="420">
          <cell r="L420" t="str">
            <v>不报</v>
          </cell>
        </row>
        <row r="421">
          <cell r="A421" t="str">
            <v>总部汪玉婷</v>
          </cell>
          <cell r="B421" t="str">
            <v>总部</v>
          </cell>
          <cell r="C421" t="str">
            <v>财务经理</v>
          </cell>
          <cell r="D421" t="str">
            <v>汪玉婷</v>
          </cell>
          <cell r="E421" t="str">
            <v>在职</v>
          </cell>
          <cell r="F421">
            <v>8399.38</v>
          </cell>
          <cell r="G421">
            <v>11.99</v>
          </cell>
          <cell r="H421" t="str">
            <v>武汉山道</v>
          </cell>
          <cell r="I421" t="str">
            <v>421122199303122165</v>
          </cell>
          <cell r="J421" t="str">
            <v>15827936050</v>
          </cell>
          <cell r="K421">
            <v>11.99</v>
          </cell>
        </row>
        <row r="422">
          <cell r="A422" t="str">
            <v>总部黄石</v>
          </cell>
          <cell r="B422" t="str">
            <v>总部</v>
          </cell>
          <cell r="C422" t="str">
            <v>工程部</v>
          </cell>
          <cell r="D422" t="str">
            <v>黄石</v>
          </cell>
          <cell r="E422" t="str">
            <v>在职</v>
          </cell>
          <cell r="F422">
            <v>7529.71</v>
          </cell>
          <cell r="G422">
            <v>30.9</v>
          </cell>
          <cell r="H422" t="str">
            <v>知行</v>
          </cell>
          <cell r="I422" t="str">
            <v>420684198711205032</v>
          </cell>
          <cell r="J422" t="str">
            <v>15271810703</v>
          </cell>
          <cell r="K422">
            <v>30.9</v>
          </cell>
        </row>
        <row r="423">
          <cell r="A423" t="str">
            <v>总部刘瑞斌</v>
          </cell>
          <cell r="B423" t="str">
            <v>总部</v>
          </cell>
          <cell r="C423" t="str">
            <v>帮厨</v>
          </cell>
          <cell r="D423" t="str">
            <v>刘瑞斌</v>
          </cell>
          <cell r="E423" t="str">
            <v>在职</v>
          </cell>
          <cell r="F423">
            <v>7000</v>
          </cell>
          <cell r="G423">
            <v>0</v>
          </cell>
          <cell r="H423" t="str">
            <v>不报</v>
          </cell>
          <cell r="I423" t="str">
            <v>不报</v>
          </cell>
          <cell r="J423" t="str">
            <v>不报</v>
          </cell>
        </row>
        <row r="424">
          <cell r="A424" t="str">
            <v>总部梁珩</v>
          </cell>
          <cell r="B424" t="str">
            <v>总部</v>
          </cell>
          <cell r="C424" t="str">
            <v>技术顾问</v>
          </cell>
          <cell r="D424" t="str">
            <v>梁珩</v>
          </cell>
          <cell r="E424" t="str">
            <v>在职</v>
          </cell>
          <cell r="F424">
            <v>10000</v>
          </cell>
          <cell r="G424">
            <v>150</v>
          </cell>
          <cell r="H424" t="str">
            <v>武汉山道</v>
          </cell>
          <cell r="I424" t="str">
            <v>420116198402030028（罗利平）</v>
          </cell>
          <cell r="J424">
            <v>13554033501</v>
          </cell>
          <cell r="K424">
            <v>150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在职人数"/>
      <sheetName val="Sheet1"/>
      <sheetName val="Sheet2"/>
      <sheetName val="Sheet3"/>
      <sheetName val="Sheet4"/>
    </sheetNames>
    <sheetDataSet>
      <sheetData sheetId="0">
        <row r="1">
          <cell r="J1" t="str">
            <v>入职签订</v>
          </cell>
        </row>
        <row r="1">
          <cell r="Y1" t="str">
            <v>离职签订</v>
          </cell>
        </row>
        <row r="1">
          <cell r="AC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薪资方案确认</v>
          </cell>
          <cell r="U2" t="str">
            <v>竟业禁止协议</v>
          </cell>
          <cell r="V2" t="str">
            <v>原件是否归档</v>
          </cell>
          <cell r="W2" t="str">
            <v>员工状态</v>
          </cell>
          <cell r="X2" t="str">
            <v>离职时间</v>
          </cell>
          <cell r="Y2" t="str">
            <v>离职申请表</v>
          </cell>
          <cell r="Z2" t="str">
            <v>离职交接表</v>
          </cell>
          <cell r="AA2" t="str">
            <v>教练变更确认书</v>
          </cell>
          <cell r="AB2" t="str">
            <v>原件是否归档</v>
          </cell>
          <cell r="AC2" t="str">
            <v>性别</v>
          </cell>
          <cell r="AD2" t="str">
            <v>学历</v>
          </cell>
          <cell r="AE2" t="str">
            <v>身份证号</v>
          </cell>
          <cell r="AF2" t="str">
            <v>身份证地址</v>
          </cell>
          <cell r="AG2" t="str">
            <v>开户银行</v>
          </cell>
          <cell r="AH2" t="str">
            <v>银行账号</v>
          </cell>
          <cell r="AI2" t="str">
            <v>银行渠道</v>
          </cell>
          <cell r="AJ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W3" t="str">
            <v>在职</v>
          </cell>
        </row>
        <row r="3">
          <cell r="AC3" t="str">
            <v>男</v>
          </cell>
          <cell r="AD3" t="str">
            <v>大专</v>
          </cell>
          <cell r="AE3" t="str">
            <v>422727196507245337</v>
          </cell>
        </row>
        <row r="3">
          <cell r="AG3" t="str">
            <v>交通银行</v>
          </cell>
          <cell r="AH3" t="str">
            <v>6222620610043514090</v>
          </cell>
          <cell r="AI3" t="str">
            <v>其他</v>
          </cell>
          <cell r="AJ3" t="str">
            <v>13872527441</v>
          </cell>
        </row>
        <row r="4">
          <cell r="D4" t="str">
            <v>华农店郭凯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W4" t="str">
            <v>在职</v>
          </cell>
        </row>
        <row r="4">
          <cell r="AC4" t="str">
            <v>男</v>
          </cell>
          <cell r="AD4" t="str">
            <v>本科</v>
          </cell>
          <cell r="AE4" t="str">
            <v>421182199603072952</v>
          </cell>
        </row>
        <row r="4">
          <cell r="AG4" t="str">
            <v>中信银行</v>
          </cell>
          <cell r="AH4" t="str">
            <v>6217711511482836</v>
          </cell>
          <cell r="AI4" t="str">
            <v>中信</v>
          </cell>
          <cell r="AJ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</row>
        <row r="5"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V5" t="str">
            <v>是</v>
          </cell>
          <cell r="W5" t="str">
            <v>在职</v>
          </cell>
        </row>
        <row r="5">
          <cell r="AC5" t="str">
            <v>男</v>
          </cell>
          <cell r="AD5" t="str">
            <v>本科</v>
          </cell>
          <cell r="AE5" t="str">
            <v>341203200101121916</v>
          </cell>
        </row>
        <row r="5">
          <cell r="AG5" t="str">
            <v>交通银行</v>
          </cell>
          <cell r="AH5" t="str">
            <v>6222620610043513282</v>
          </cell>
          <cell r="AI5" t="str">
            <v>其他</v>
          </cell>
          <cell r="AJ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</row>
        <row r="6"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W6" t="str">
            <v>在职</v>
          </cell>
        </row>
        <row r="6">
          <cell r="AC6" t="str">
            <v>男</v>
          </cell>
          <cell r="AD6" t="str">
            <v>本科</v>
          </cell>
          <cell r="AE6" t="str">
            <v>421221200007170714</v>
          </cell>
        </row>
        <row r="6">
          <cell r="AG6" t="str">
            <v>中信银行</v>
          </cell>
          <cell r="AH6" t="str">
            <v>6217 7315 0714 8829</v>
          </cell>
          <cell r="AI6" t="str">
            <v>中信</v>
          </cell>
          <cell r="AJ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</row>
        <row r="7"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W7" t="str">
            <v>在职</v>
          </cell>
        </row>
        <row r="7">
          <cell r="AC7" t="str">
            <v>男</v>
          </cell>
          <cell r="AD7" t="str">
            <v>本科</v>
          </cell>
          <cell r="AE7" t="str">
            <v>420984199910052017</v>
          </cell>
        </row>
        <row r="7">
          <cell r="AG7" t="str">
            <v>中信银行</v>
          </cell>
          <cell r="AH7" t="str">
            <v>6217 7315 0714 8811</v>
          </cell>
          <cell r="AI7" t="str">
            <v>中信</v>
          </cell>
          <cell r="AJ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</row>
        <row r="8"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W8" t="str">
            <v>在职</v>
          </cell>
        </row>
        <row r="8">
          <cell r="AC8" t="str">
            <v>男</v>
          </cell>
          <cell r="AD8" t="str">
            <v>本科</v>
          </cell>
          <cell r="AE8" t="str">
            <v>420106198710140058</v>
          </cell>
        </row>
        <row r="8">
          <cell r="AG8" t="str">
            <v>交通银行</v>
          </cell>
          <cell r="AH8" t="str">
            <v>6222620610019751684</v>
          </cell>
          <cell r="AI8" t="str">
            <v>其他</v>
          </cell>
          <cell r="AJ8">
            <v>13667230900</v>
          </cell>
        </row>
        <row r="9">
          <cell r="D9" t="str">
            <v>‘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W9" t="str">
            <v>在职</v>
          </cell>
        </row>
        <row r="9">
          <cell r="AC9" t="str">
            <v>女</v>
          </cell>
          <cell r="AD9" t="str">
            <v>本科</v>
          </cell>
          <cell r="AE9" t="str">
            <v>421123199307284029</v>
          </cell>
        </row>
        <row r="9">
          <cell r="AG9" t="str">
            <v>汉口银行</v>
          </cell>
          <cell r="AH9" t="str">
            <v>6230 2900 1069 4046</v>
          </cell>
          <cell r="AI9" t="str">
            <v>其他</v>
          </cell>
          <cell r="AJ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兼职</v>
          </cell>
        </row>
        <row r="10">
          <cell r="J10" t="str">
            <v>劳动合同</v>
          </cell>
        </row>
        <row r="10"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W10" t="str">
            <v>在职</v>
          </cell>
        </row>
        <row r="10">
          <cell r="AC10" t="str">
            <v>男</v>
          </cell>
          <cell r="AD10" t="str">
            <v>本科</v>
          </cell>
          <cell r="AE10" t="str">
            <v>421125200202193356</v>
          </cell>
        </row>
        <row r="10">
          <cell r="AG10" t="str">
            <v>交通银行</v>
          </cell>
          <cell r="AH10" t="str">
            <v>6222620610043513274</v>
          </cell>
          <cell r="AI10" t="str">
            <v>其他</v>
          </cell>
          <cell r="AJ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</row>
        <row r="11"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W11" t="str">
            <v>在职</v>
          </cell>
        </row>
        <row r="11">
          <cell r="AC11" t="str">
            <v>男</v>
          </cell>
          <cell r="AD11" t="str">
            <v>本科</v>
          </cell>
          <cell r="AE11" t="str">
            <v>422126199901264012</v>
          </cell>
        </row>
        <row r="11">
          <cell r="AG11" t="str">
            <v>交通银行</v>
          </cell>
          <cell r="AH11" t="str">
            <v>6222620610043513886</v>
          </cell>
          <cell r="AI11" t="str">
            <v>其他</v>
          </cell>
          <cell r="AJ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</row>
        <row r="12"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W12" t="str">
            <v>在职</v>
          </cell>
        </row>
        <row r="12">
          <cell r="AC12" t="str">
            <v>女</v>
          </cell>
          <cell r="AD12" t="str">
            <v>本科</v>
          </cell>
          <cell r="AE12" t="str">
            <v>420122196810222844</v>
          </cell>
        </row>
        <row r="12">
          <cell r="AG12" t="str">
            <v>交通银行</v>
          </cell>
          <cell r="AH12" t="str">
            <v>6222620610043514058</v>
          </cell>
          <cell r="AI12" t="str">
            <v>其他</v>
          </cell>
          <cell r="AJ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</row>
        <row r="13"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W13" t="str">
            <v>在职</v>
          </cell>
        </row>
        <row r="13">
          <cell r="AC13" t="str">
            <v>男</v>
          </cell>
          <cell r="AD13" t="str">
            <v>本科</v>
          </cell>
          <cell r="AE13" t="str">
            <v>421123200109040053</v>
          </cell>
        </row>
        <row r="13">
          <cell r="AG13" t="str">
            <v>交通银行</v>
          </cell>
          <cell r="AH13" t="str">
            <v>622262 0610034116038</v>
          </cell>
          <cell r="AI13" t="str">
            <v>其他</v>
          </cell>
          <cell r="AJ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兼职</v>
          </cell>
        </row>
        <row r="14">
          <cell r="J14" t="str">
            <v>劳动合同</v>
          </cell>
        </row>
        <row r="14"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W14" t="str">
            <v>在职</v>
          </cell>
        </row>
        <row r="14">
          <cell r="AC14" t="str">
            <v>男</v>
          </cell>
          <cell r="AD14" t="str">
            <v>本科</v>
          </cell>
          <cell r="AE14" t="str">
            <v>421126200405015433</v>
          </cell>
        </row>
        <row r="14">
          <cell r="AG14" t="str">
            <v>交通银行</v>
          </cell>
          <cell r="AH14" t="str">
            <v>6222620610043513779</v>
          </cell>
          <cell r="AI14" t="str">
            <v>其他</v>
          </cell>
          <cell r="AJ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</row>
        <row r="15"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W15" t="str">
            <v>在职</v>
          </cell>
        </row>
        <row r="15">
          <cell r="AC15" t="str">
            <v>女</v>
          </cell>
          <cell r="AD15" t="str">
            <v>本科</v>
          </cell>
          <cell r="AE15" t="str">
            <v>422826200009215520</v>
          </cell>
        </row>
        <row r="15">
          <cell r="AG15" t="str">
            <v>交通银行</v>
          </cell>
          <cell r="AH15" t="str">
            <v>6222620610044694131</v>
          </cell>
          <cell r="AI15" t="str">
            <v>其他</v>
          </cell>
          <cell r="AJ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</row>
        <row r="16"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W16" t="str">
            <v>离职</v>
          </cell>
          <cell r="X16">
            <v>45934</v>
          </cell>
        </row>
        <row r="16">
          <cell r="AC16" t="str">
            <v>男</v>
          </cell>
          <cell r="AD16" t="str">
            <v>本科</v>
          </cell>
          <cell r="AE16" t="str">
            <v>420682200301273515</v>
          </cell>
        </row>
        <row r="16">
          <cell r="AG16" t="str">
            <v>交通银行</v>
          </cell>
          <cell r="AH16" t="str">
            <v>6222620610044693976</v>
          </cell>
          <cell r="AI16" t="str">
            <v>其他</v>
          </cell>
          <cell r="AJ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</row>
        <row r="17"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W17" t="str">
            <v>离职</v>
          </cell>
          <cell r="X17">
            <v>45931</v>
          </cell>
        </row>
        <row r="17">
          <cell r="AC17" t="str">
            <v>男</v>
          </cell>
          <cell r="AD17" t="str">
            <v>本科</v>
          </cell>
          <cell r="AE17" t="str">
            <v>420624200408196114</v>
          </cell>
        </row>
        <row r="17">
          <cell r="AG17" t="str">
            <v>交通银行</v>
          </cell>
          <cell r="AH17" t="str">
            <v>6222620610044694024</v>
          </cell>
          <cell r="AI17" t="str">
            <v>其他</v>
          </cell>
          <cell r="AJ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</row>
        <row r="18">
          <cell r="L18">
            <v>45876</v>
          </cell>
          <cell r="M18">
            <v>46972</v>
          </cell>
          <cell r="N18" t="str">
            <v>3年</v>
          </cell>
        </row>
        <row r="18">
          <cell r="W18" t="str">
            <v>离职</v>
          </cell>
          <cell r="X18">
            <v>45962</v>
          </cell>
        </row>
        <row r="18">
          <cell r="AC18" t="str">
            <v>女</v>
          </cell>
          <cell r="AD18" t="str">
            <v>本科</v>
          </cell>
          <cell r="AE18" t="str">
            <v>421125200501286122</v>
          </cell>
        </row>
        <row r="18">
          <cell r="AG18" t="str">
            <v>中国农业银行</v>
          </cell>
          <cell r="AH18" t="str">
            <v>6228481627104244479</v>
          </cell>
          <cell r="AI18" t="str">
            <v>其他</v>
          </cell>
          <cell r="AJ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U19" t="str">
            <v>已签</v>
          </cell>
        </row>
        <row r="19">
          <cell r="W19" t="str">
            <v>在职</v>
          </cell>
        </row>
        <row r="19">
          <cell r="AC19" t="str">
            <v>男</v>
          </cell>
          <cell r="AD19" t="str">
            <v>本科</v>
          </cell>
          <cell r="AE19" t="str">
            <v>152127199403142136</v>
          </cell>
        </row>
        <row r="19">
          <cell r="AG19" t="str">
            <v>中信银行</v>
          </cell>
          <cell r="AH19" t="str">
            <v>6217711511483180</v>
          </cell>
          <cell r="AI19" t="str">
            <v>中信</v>
          </cell>
          <cell r="AJ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</row>
        <row r="20">
          <cell r="W20" t="str">
            <v>在职</v>
          </cell>
        </row>
        <row r="20">
          <cell r="AC20" t="str">
            <v>男</v>
          </cell>
          <cell r="AD20" t="str">
            <v>大专</v>
          </cell>
          <cell r="AE20" t="str">
            <v>420881199807220735</v>
          </cell>
        </row>
        <row r="20">
          <cell r="AG20" t="str">
            <v>中信银行</v>
          </cell>
          <cell r="AH20" t="str">
            <v>6217711511483198</v>
          </cell>
          <cell r="AI20" t="str">
            <v>中信</v>
          </cell>
          <cell r="AJ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</row>
        <row r="21">
          <cell r="W21" t="str">
            <v>在职</v>
          </cell>
        </row>
        <row r="21">
          <cell r="AC21" t="str">
            <v>男</v>
          </cell>
          <cell r="AD21" t="str">
            <v>本科</v>
          </cell>
          <cell r="AE21" t="str">
            <v>130223199403051116</v>
          </cell>
        </row>
        <row r="21">
          <cell r="AG21" t="str">
            <v>中信银行</v>
          </cell>
          <cell r="AH21" t="str">
            <v>6217731507226419</v>
          </cell>
          <cell r="AI21" t="str">
            <v>中信</v>
          </cell>
          <cell r="AJ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</row>
        <row r="22">
          <cell r="V22" t="str">
            <v>是</v>
          </cell>
          <cell r="W22" t="str">
            <v>在职</v>
          </cell>
        </row>
        <row r="22">
          <cell r="AC22" t="str">
            <v>女</v>
          </cell>
          <cell r="AD22" t="str">
            <v>大专</v>
          </cell>
          <cell r="AE22" t="str">
            <v>429005199401040089</v>
          </cell>
        </row>
        <row r="22">
          <cell r="AG22" t="str">
            <v>中信银行</v>
          </cell>
          <cell r="AH22" t="str">
            <v>6217681504107106</v>
          </cell>
          <cell r="AI22" t="str">
            <v>中信</v>
          </cell>
          <cell r="AJ22">
            <v>15827293067</v>
          </cell>
        </row>
        <row r="23">
          <cell r="D23" t="str">
            <v>民院店姜超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</row>
        <row r="23">
          <cell r="V23" t="str">
            <v>是</v>
          </cell>
          <cell r="W23" t="str">
            <v>在职</v>
          </cell>
        </row>
        <row r="23">
          <cell r="AC23" t="str">
            <v>男</v>
          </cell>
          <cell r="AD23" t="str">
            <v>大专</v>
          </cell>
          <cell r="AE23" t="str">
            <v>421125200107050314</v>
          </cell>
        </row>
        <row r="23">
          <cell r="AG23" t="str">
            <v>招商银行</v>
          </cell>
          <cell r="AH23" t="str">
            <v>6214832773684969</v>
          </cell>
          <cell r="AI23" t="str">
            <v>招商银行</v>
          </cell>
          <cell r="AJ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</row>
        <row r="24">
          <cell r="W24" t="str">
            <v>在职</v>
          </cell>
        </row>
        <row r="24">
          <cell r="AC24" t="str">
            <v>男</v>
          </cell>
          <cell r="AD24" t="str">
            <v>大专</v>
          </cell>
          <cell r="AE24" t="str">
            <v>420621199906211554</v>
          </cell>
        </row>
        <row r="24">
          <cell r="AG24" t="str">
            <v>中信银行</v>
          </cell>
          <cell r="AH24" t="str">
            <v>6217731507226633</v>
          </cell>
          <cell r="AI24" t="str">
            <v>中信</v>
          </cell>
          <cell r="AJ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W25" t="str">
            <v>在职</v>
          </cell>
        </row>
        <row r="25">
          <cell r="AC25" t="str">
            <v>女</v>
          </cell>
          <cell r="AD25" t="str">
            <v>大专</v>
          </cell>
          <cell r="AE25" t="str">
            <v>420922200112296021</v>
          </cell>
        </row>
        <row r="25">
          <cell r="AG25" t="str">
            <v>招商银行</v>
          </cell>
          <cell r="AH25" t="str">
            <v>6214832773684811</v>
          </cell>
          <cell r="AI25" t="str">
            <v>招商银行</v>
          </cell>
          <cell r="AJ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46072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V26" t="str">
            <v>是</v>
          </cell>
          <cell r="W26" t="str">
            <v>在职</v>
          </cell>
        </row>
        <row r="26">
          <cell r="AC26" t="str">
            <v>男</v>
          </cell>
          <cell r="AD26" t="str">
            <v>大专</v>
          </cell>
          <cell r="AE26" t="str">
            <v>210727199101295417</v>
          </cell>
        </row>
        <row r="26">
          <cell r="AG26" t="str">
            <v>交通银行</v>
          </cell>
          <cell r="AH26" t="str">
            <v>6222620610043062231</v>
          </cell>
          <cell r="AI26" t="str">
            <v>其他</v>
          </cell>
          <cell r="AJ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46084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</row>
        <row r="27">
          <cell r="W27" t="str">
            <v>在职</v>
          </cell>
        </row>
        <row r="27">
          <cell r="AC27" t="str">
            <v>男</v>
          </cell>
        </row>
        <row r="27">
          <cell r="AE27" t="str">
            <v>420881199808015899</v>
          </cell>
        </row>
        <row r="27">
          <cell r="AG27" t="str">
            <v>招商银行</v>
          </cell>
          <cell r="AH27" t="str">
            <v>6214832774233121</v>
          </cell>
          <cell r="AI27" t="str">
            <v>其他</v>
          </cell>
          <cell r="AJ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</row>
        <row r="28">
          <cell r="W28" t="str">
            <v>在职</v>
          </cell>
        </row>
        <row r="28">
          <cell r="AC28" t="str">
            <v>女</v>
          </cell>
        </row>
        <row r="28">
          <cell r="AE28" t="str">
            <v>420902200306117727</v>
          </cell>
        </row>
        <row r="28">
          <cell r="AG28" t="str">
            <v>招商银行</v>
          </cell>
          <cell r="AH28" t="str">
            <v>6214837123808903</v>
          </cell>
          <cell r="AI28" t="str">
            <v>招商银行</v>
          </cell>
          <cell r="AJ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</row>
        <row r="29">
          <cell r="W29" t="str">
            <v>在职</v>
          </cell>
        </row>
        <row r="29">
          <cell r="AC29" t="str">
            <v>男</v>
          </cell>
        </row>
        <row r="29">
          <cell r="AE29" t="str">
            <v>421121198802066056</v>
          </cell>
        </row>
        <row r="29">
          <cell r="AH29" t="str">
            <v>6230760000000655479</v>
          </cell>
          <cell r="AI29" t="str">
            <v>其他</v>
          </cell>
        </row>
        <row r="30">
          <cell r="D30" t="str">
            <v>民院店陈林芳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W30" t="str">
            <v>在职</v>
          </cell>
        </row>
        <row r="30">
          <cell r="AC30" t="str">
            <v>女</v>
          </cell>
          <cell r="AD30" t="str">
            <v>本科</v>
          </cell>
          <cell r="AE30" t="str">
            <v>421122200008212120</v>
          </cell>
        </row>
        <row r="30">
          <cell r="AG30" t="str">
            <v>招商银行</v>
          </cell>
          <cell r="AH30" t="str">
            <v>6214832761038392</v>
          </cell>
          <cell r="AI30" t="str">
            <v>招商银行</v>
          </cell>
          <cell r="AJ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W31" t="str">
            <v>离职</v>
          </cell>
          <cell r="X31">
            <v>45677</v>
          </cell>
        </row>
        <row r="31">
          <cell r="AC31" t="str">
            <v>男</v>
          </cell>
          <cell r="AD31" t="str">
            <v>大专</v>
          </cell>
          <cell r="AE31" t="str">
            <v>420527199412062619</v>
          </cell>
        </row>
        <row r="31">
          <cell r="AG31" t="str">
            <v>招商银行</v>
          </cell>
          <cell r="AH31" t="str">
            <v>6214832729256219</v>
          </cell>
          <cell r="AI31" t="str">
            <v>招商银行</v>
          </cell>
          <cell r="AJ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</row>
        <row r="32">
          <cell r="W32" t="str">
            <v>在职</v>
          </cell>
        </row>
        <row r="32">
          <cell r="AC32" t="str">
            <v>女</v>
          </cell>
          <cell r="AD32" t="str">
            <v>大专</v>
          </cell>
          <cell r="AE32" t="str">
            <v>421123200109170069</v>
          </cell>
        </row>
        <row r="32">
          <cell r="AG32" t="str">
            <v>招商银行</v>
          </cell>
          <cell r="AH32" t="str">
            <v>6214832773684977</v>
          </cell>
          <cell r="AI32" t="str">
            <v>招商银行</v>
          </cell>
          <cell r="AJ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</row>
        <row r="33">
          <cell r="W33" t="str">
            <v>在职</v>
          </cell>
        </row>
        <row r="33">
          <cell r="AC33" t="str">
            <v>男</v>
          </cell>
        </row>
        <row r="33">
          <cell r="AE33" t="str">
            <v>421126200309101710</v>
          </cell>
        </row>
        <row r="33">
          <cell r="AG33" t="str">
            <v>招商银行</v>
          </cell>
          <cell r="AH33" t="str">
            <v>6214832773684852</v>
          </cell>
          <cell r="AI33" t="str">
            <v>招商银行</v>
          </cell>
          <cell r="AJ33">
            <v>15507177087</v>
          </cell>
        </row>
        <row r="34">
          <cell r="D34" t="str">
            <v>民院店封庆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W34" t="str">
            <v>在职</v>
          </cell>
        </row>
        <row r="34">
          <cell r="AC34" t="str">
            <v>男</v>
          </cell>
        </row>
        <row r="34">
          <cell r="AE34" t="str">
            <v>421126200310041735</v>
          </cell>
        </row>
        <row r="34">
          <cell r="AG34" t="str">
            <v>招商银行</v>
          </cell>
          <cell r="AH34" t="str">
            <v>6214832773684902</v>
          </cell>
          <cell r="AI34" t="str">
            <v>招商银行</v>
          </cell>
          <cell r="AJ34">
            <v>17671088843</v>
          </cell>
        </row>
        <row r="35">
          <cell r="D35" t="str">
            <v>民院店常珈铭</v>
          </cell>
          <cell r="E35" t="str">
            <v>泳教部</v>
          </cell>
          <cell r="F35" t="str">
            <v>泳教</v>
          </cell>
          <cell r="G35">
            <v>45465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45465</v>
          </cell>
        </row>
        <row r="35">
          <cell r="R35" t="str">
            <v>已签</v>
          </cell>
        </row>
        <row r="35">
          <cell r="W35" t="str">
            <v>在职</v>
          </cell>
        </row>
        <row r="35">
          <cell r="AC35" t="str">
            <v>男</v>
          </cell>
        </row>
        <row r="35">
          <cell r="AE35" t="str">
            <v>420321200209232113</v>
          </cell>
        </row>
        <row r="35">
          <cell r="AG35" t="str">
            <v>招商银行</v>
          </cell>
          <cell r="AH35" t="str">
            <v>6214837196328441</v>
          </cell>
          <cell r="AI35" t="str">
            <v>招商银行</v>
          </cell>
          <cell r="AJ35">
            <v>15671912115</v>
          </cell>
        </row>
        <row r="36">
          <cell r="D36" t="str">
            <v>民院店夏晨曦</v>
          </cell>
          <cell r="E36" t="str">
            <v>泳教部</v>
          </cell>
          <cell r="F36" t="str">
            <v>泳教</v>
          </cell>
          <cell r="G36">
            <v>45463</v>
          </cell>
          <cell r="H36" t="str">
            <v>兼职</v>
          </cell>
          <cell r="I36" t="str">
            <v>无</v>
          </cell>
          <cell r="J36" t="str">
            <v>兼职合同</v>
          </cell>
          <cell r="K36" t="str">
            <v>门店</v>
          </cell>
          <cell r="L36">
            <v>45463</v>
          </cell>
        </row>
        <row r="36">
          <cell r="R36" t="str">
            <v>已签</v>
          </cell>
        </row>
        <row r="36">
          <cell r="W36" t="str">
            <v>在职</v>
          </cell>
        </row>
        <row r="36">
          <cell r="AC36" t="str">
            <v>男</v>
          </cell>
        </row>
        <row r="36">
          <cell r="AE36" t="str">
            <v>421126200509040051</v>
          </cell>
        </row>
        <row r="36">
          <cell r="AG36" t="str">
            <v>中国建设银行</v>
          </cell>
          <cell r="AH36" t="str">
            <v>6217002730014033215</v>
          </cell>
          <cell r="AI36" t="str">
            <v>其他</v>
          </cell>
          <cell r="AJ36">
            <v>15572343533</v>
          </cell>
        </row>
        <row r="37">
          <cell r="D37" t="str">
            <v>民院店张宝慧</v>
          </cell>
          <cell r="E37" t="str">
            <v>运营部</v>
          </cell>
          <cell r="F37" t="str">
            <v>保洁</v>
          </cell>
          <cell r="G37">
            <v>45474</v>
          </cell>
          <cell r="H37" t="str">
            <v>全职</v>
          </cell>
          <cell r="I37" t="str">
            <v>雇主责任险</v>
          </cell>
          <cell r="J37" t="str">
            <v>劳务合同</v>
          </cell>
          <cell r="K37" t="str">
            <v>门店</v>
          </cell>
          <cell r="L37">
            <v>45474</v>
          </cell>
          <cell r="M37">
            <v>46568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</row>
        <row r="37">
          <cell r="W37" t="str">
            <v>在职</v>
          </cell>
        </row>
        <row r="37">
          <cell r="AC37" t="str">
            <v>女</v>
          </cell>
        </row>
        <row r="37">
          <cell r="AE37" t="str">
            <v>420105196001151242</v>
          </cell>
        </row>
        <row r="37">
          <cell r="AG37" t="str">
            <v>中国工商银行</v>
          </cell>
          <cell r="AH37" t="str">
            <v>6215593202011315507</v>
          </cell>
          <cell r="AI37" t="str">
            <v>其他</v>
          </cell>
          <cell r="AJ37">
            <v>13387508283</v>
          </cell>
        </row>
        <row r="38">
          <cell r="D38" t="str">
            <v>民院店丁晨光</v>
          </cell>
          <cell r="E38" t="str">
            <v>私教部</v>
          </cell>
          <cell r="F38" t="str">
            <v>私教</v>
          </cell>
          <cell r="G38">
            <v>45497</v>
          </cell>
          <cell r="H38" t="str">
            <v>全职</v>
          </cell>
          <cell r="I38" t="str">
            <v>雇主责任险</v>
          </cell>
          <cell r="J38" t="str">
            <v>劳动合同</v>
          </cell>
          <cell r="K38" t="str">
            <v>门店</v>
          </cell>
          <cell r="L38">
            <v>45497</v>
          </cell>
          <cell r="M38">
            <v>46591</v>
          </cell>
          <cell r="N38" t="str">
            <v>3年</v>
          </cell>
          <cell r="O38" t="str">
            <v>已签</v>
          </cell>
          <cell r="P38" t="str">
            <v>已签</v>
          </cell>
          <cell r="Q38" t="str">
            <v>已签</v>
          </cell>
          <cell r="R38" t="str">
            <v>已签</v>
          </cell>
          <cell r="S38" t="str">
            <v>不缴</v>
          </cell>
        </row>
        <row r="38">
          <cell r="W38" t="str">
            <v>在职</v>
          </cell>
        </row>
        <row r="38">
          <cell r="AC38" t="str">
            <v>男</v>
          </cell>
        </row>
        <row r="38">
          <cell r="AE38" t="str">
            <v>420982200106126719</v>
          </cell>
        </row>
        <row r="38">
          <cell r="AG38" t="str">
            <v>恒丰银行</v>
          </cell>
          <cell r="AH38" t="str">
            <v>6230780100038130986</v>
          </cell>
          <cell r="AI38" t="str">
            <v>其他</v>
          </cell>
          <cell r="AJ38">
            <v>15623267206</v>
          </cell>
        </row>
        <row r="39">
          <cell r="D39" t="str">
            <v>曙光四楼高崇</v>
          </cell>
          <cell r="E39" t="str">
            <v>餐饮部</v>
          </cell>
          <cell r="F39" t="str">
            <v>厨师</v>
          </cell>
          <cell r="G39">
            <v>45411</v>
          </cell>
          <cell r="H39" t="str">
            <v>全职</v>
          </cell>
        </row>
        <row r="39">
          <cell r="J39" t="str">
            <v>劳务合同</v>
          </cell>
        </row>
        <row r="39">
          <cell r="L39">
            <v>45411</v>
          </cell>
          <cell r="M39">
            <v>46505</v>
          </cell>
          <cell r="N39" t="str">
            <v>3年</v>
          </cell>
        </row>
        <row r="39">
          <cell r="S39" t="str">
            <v>不缴</v>
          </cell>
        </row>
        <row r="39">
          <cell r="W39" t="str">
            <v>离职</v>
          </cell>
        </row>
        <row r="39">
          <cell r="AC39" t="str">
            <v>男</v>
          </cell>
        </row>
        <row r="39">
          <cell r="AE39" t="str">
            <v>210621197110061839</v>
          </cell>
        </row>
        <row r="39">
          <cell r="AG39" t="str">
            <v>中国工商银行</v>
          </cell>
          <cell r="AH39" t="str">
            <v>6212260200148832070</v>
          </cell>
          <cell r="AI39" t="str">
            <v>其他</v>
          </cell>
          <cell r="AJ39">
            <v>18202754783</v>
          </cell>
        </row>
        <row r="40">
          <cell r="D40" t="str">
            <v>民院店李本菊</v>
          </cell>
          <cell r="E40" t="str">
            <v>运营部</v>
          </cell>
          <cell r="F40" t="str">
            <v>保洁</v>
          </cell>
          <cell r="G40">
            <v>45692</v>
          </cell>
          <cell r="H40" t="str">
            <v>全职</v>
          </cell>
          <cell r="I40" t="str">
            <v>无</v>
          </cell>
          <cell r="J40" t="str">
            <v>劳务合同</v>
          </cell>
          <cell r="K40" t="str">
            <v>门店</v>
          </cell>
          <cell r="L40">
            <v>45692</v>
          </cell>
          <cell r="M40">
            <v>46786</v>
          </cell>
          <cell r="N40" t="str">
            <v>3年</v>
          </cell>
          <cell r="O40" t="str">
            <v>已签</v>
          </cell>
          <cell r="P40" t="str">
            <v>已签</v>
          </cell>
          <cell r="Q40" t="str">
            <v>已签</v>
          </cell>
          <cell r="R40" t="str">
            <v>已签</v>
          </cell>
          <cell r="S40" t="str">
            <v>不缴</v>
          </cell>
        </row>
        <row r="40">
          <cell r="W40" t="str">
            <v>在职</v>
          </cell>
        </row>
        <row r="40">
          <cell r="AC40" t="str">
            <v>女</v>
          </cell>
        </row>
        <row r="40">
          <cell r="AE40" t="str">
            <v>420983195911106422</v>
          </cell>
        </row>
        <row r="40">
          <cell r="AG40" t="str">
            <v>招商银行</v>
          </cell>
          <cell r="AH40" t="str">
            <v>6214832773684951</v>
          </cell>
          <cell r="AI40" t="str">
            <v>招商银行</v>
          </cell>
          <cell r="AJ40">
            <v>15377031216</v>
          </cell>
        </row>
        <row r="41">
          <cell r="D41" t="str">
            <v>民院店谢志胜</v>
          </cell>
          <cell r="E41" t="str">
            <v>私教部</v>
          </cell>
          <cell r="F41" t="str">
            <v>私教</v>
          </cell>
          <cell r="G41">
            <v>45709</v>
          </cell>
          <cell r="H41" t="str">
            <v>全职</v>
          </cell>
          <cell r="I41" t="str">
            <v>雇主责任险</v>
          </cell>
          <cell r="J41" t="str">
            <v>劳动合同</v>
          </cell>
          <cell r="K41" t="str">
            <v>门店</v>
          </cell>
          <cell r="L41">
            <v>45709</v>
          </cell>
          <cell r="M41">
            <v>46803</v>
          </cell>
          <cell r="N41" t="str">
            <v>3年</v>
          </cell>
          <cell r="O41" t="str">
            <v>已签</v>
          </cell>
          <cell r="P41" t="str">
            <v>已签</v>
          </cell>
          <cell r="Q41" t="str">
            <v>已签</v>
          </cell>
          <cell r="R41" t="str">
            <v>已签</v>
          </cell>
          <cell r="S41" t="str">
            <v>不缴</v>
          </cell>
        </row>
        <row r="41">
          <cell r="W41" t="str">
            <v>在职</v>
          </cell>
        </row>
        <row r="41">
          <cell r="AC41" t="str">
            <v>男</v>
          </cell>
        </row>
        <row r="41">
          <cell r="AE41" t="str">
            <v>42070220021207151x</v>
          </cell>
        </row>
        <row r="41">
          <cell r="AG41" t="str">
            <v>招商银行</v>
          </cell>
          <cell r="AH41" t="str">
            <v>6214835295241622</v>
          </cell>
          <cell r="AI41" t="str">
            <v>招商银行</v>
          </cell>
          <cell r="AJ41">
            <v>18008684899</v>
          </cell>
        </row>
        <row r="42">
          <cell r="D42" t="str">
            <v>民院店陈凡</v>
          </cell>
          <cell r="E42" t="str">
            <v>运营部</v>
          </cell>
          <cell r="F42" t="str">
            <v>前台主管</v>
          </cell>
          <cell r="G42">
            <v>45717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门店</v>
          </cell>
          <cell r="L42">
            <v>45717</v>
          </cell>
          <cell r="M42">
            <v>46812</v>
          </cell>
          <cell r="N42" t="str">
            <v>3年</v>
          </cell>
        </row>
        <row r="42">
          <cell r="W42" t="str">
            <v>离职</v>
          </cell>
          <cell r="X42">
            <v>45992</v>
          </cell>
        </row>
        <row r="42">
          <cell r="AC42" t="str">
            <v>女</v>
          </cell>
        </row>
        <row r="42">
          <cell r="AE42" t="str">
            <v>421125198708153343</v>
          </cell>
        </row>
        <row r="42">
          <cell r="AG42" t="str">
            <v>中国工商银行</v>
          </cell>
          <cell r="AH42" t="str">
            <v>6222023202050531739</v>
          </cell>
          <cell r="AI42" t="str">
            <v>其他</v>
          </cell>
          <cell r="AJ42">
            <v>15391527837</v>
          </cell>
        </row>
        <row r="43">
          <cell r="D43" t="str">
            <v>民院店王文会</v>
          </cell>
          <cell r="E43" t="str">
            <v>运营部</v>
          </cell>
          <cell r="F43" t="str">
            <v>保洁</v>
          </cell>
          <cell r="G43">
            <v>45744</v>
          </cell>
          <cell r="H43" t="str">
            <v>全职</v>
          </cell>
          <cell r="I43" t="str">
            <v>无</v>
          </cell>
          <cell r="J43" t="str">
            <v>劳务合同</v>
          </cell>
          <cell r="K43" t="str">
            <v>门店</v>
          </cell>
          <cell r="L43">
            <v>45744</v>
          </cell>
          <cell r="M43">
            <v>46839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V43" t="str">
            <v>是</v>
          </cell>
          <cell r="W43" t="str">
            <v>在职</v>
          </cell>
        </row>
        <row r="43">
          <cell r="AC43" t="str">
            <v>女</v>
          </cell>
        </row>
        <row r="43">
          <cell r="AE43" t="str">
            <v>420621195910245126</v>
          </cell>
        </row>
        <row r="43">
          <cell r="AG43" t="str">
            <v>招商银行</v>
          </cell>
          <cell r="AH43" t="str">
            <v>6214833374175167</v>
          </cell>
          <cell r="AI43" t="str">
            <v>招商银行</v>
          </cell>
          <cell r="AJ43">
            <v>18971536452</v>
          </cell>
        </row>
        <row r="44">
          <cell r="D44" t="str">
            <v>民院店董殿强</v>
          </cell>
          <cell r="E44" t="str">
            <v>私教部</v>
          </cell>
          <cell r="F44" t="str">
            <v>私教</v>
          </cell>
          <cell r="G44">
            <v>45798</v>
          </cell>
          <cell r="H44" t="str">
            <v>全职</v>
          </cell>
          <cell r="I44" t="str">
            <v>无</v>
          </cell>
          <cell r="J44" t="str">
            <v>劳动合同</v>
          </cell>
          <cell r="K44" t="str">
            <v>人力</v>
          </cell>
          <cell r="L44">
            <v>45798</v>
          </cell>
          <cell r="M44">
            <v>46893</v>
          </cell>
          <cell r="N44" t="str">
            <v>3年</v>
          </cell>
          <cell r="O44" t="str">
            <v>已签</v>
          </cell>
          <cell r="P44" t="str">
            <v>已签</v>
          </cell>
          <cell r="Q44" t="str">
            <v>已签</v>
          </cell>
          <cell r="R44" t="str">
            <v>已签</v>
          </cell>
          <cell r="S44" t="str">
            <v>不缴</v>
          </cell>
        </row>
        <row r="44">
          <cell r="W44" t="str">
            <v>在职</v>
          </cell>
        </row>
        <row r="44">
          <cell r="AC44" t="str">
            <v>男</v>
          </cell>
        </row>
        <row r="44">
          <cell r="AE44" t="str">
            <v>411528200202215534</v>
          </cell>
        </row>
        <row r="44">
          <cell r="AG44" t="str">
            <v>中国建设银行</v>
          </cell>
          <cell r="AH44" t="str">
            <v>6216732580000177552</v>
          </cell>
          <cell r="AI44" t="str">
            <v>其他</v>
          </cell>
          <cell r="AJ44">
            <v>13369590549</v>
          </cell>
        </row>
        <row r="45">
          <cell r="D45" t="str">
            <v>民院店朱毅</v>
          </cell>
          <cell r="E45" t="str">
            <v>会籍部</v>
          </cell>
          <cell r="F45" t="str">
            <v>会籍</v>
          </cell>
          <cell r="G45">
            <v>45798</v>
          </cell>
          <cell r="H45" t="str">
            <v>兼职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45798</v>
          </cell>
          <cell r="M45">
            <v>46893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</row>
        <row r="45">
          <cell r="W45" t="str">
            <v>在职</v>
          </cell>
        </row>
        <row r="45">
          <cell r="AC45" t="str">
            <v>男</v>
          </cell>
        </row>
        <row r="45">
          <cell r="AE45" t="str">
            <v>420683198805245418</v>
          </cell>
        </row>
        <row r="45">
          <cell r="AG45" t="str">
            <v>中信银行</v>
          </cell>
          <cell r="AH45" t="str">
            <v>6217731507226591</v>
          </cell>
          <cell r="AI45" t="str">
            <v>中信</v>
          </cell>
          <cell r="AJ45">
            <v>15629165058</v>
          </cell>
        </row>
        <row r="46">
          <cell r="D46" t="str">
            <v>民院店杨菁</v>
          </cell>
          <cell r="E46" t="str">
            <v>泳教部</v>
          </cell>
          <cell r="F46" t="str">
            <v>泳教</v>
          </cell>
          <cell r="G46">
            <v>45788</v>
          </cell>
          <cell r="H46" t="str">
            <v>兼职</v>
          </cell>
          <cell r="I46" t="str">
            <v>无</v>
          </cell>
          <cell r="J46" t="str">
            <v>兼职合同</v>
          </cell>
          <cell r="K46" t="str">
            <v>人力</v>
          </cell>
          <cell r="L46">
            <v>45788</v>
          </cell>
        </row>
        <row r="46">
          <cell r="R46" t="str">
            <v>已签</v>
          </cell>
        </row>
        <row r="46">
          <cell r="W46" t="str">
            <v>在职</v>
          </cell>
        </row>
        <row r="46">
          <cell r="AC46" t="str">
            <v>女</v>
          </cell>
        </row>
        <row r="46">
          <cell r="AE46" t="str">
            <v>420902200511102305</v>
          </cell>
        </row>
        <row r="46">
          <cell r="AG46" t="str">
            <v>中国工商银行</v>
          </cell>
          <cell r="AH46" t="str">
            <v>6222031812002057748</v>
          </cell>
          <cell r="AI46" t="str">
            <v>其他</v>
          </cell>
          <cell r="AJ46">
            <v>17320535142</v>
          </cell>
        </row>
        <row r="47">
          <cell r="D47" t="str">
            <v>民院店高家林</v>
          </cell>
          <cell r="E47" t="str">
            <v>泳教部</v>
          </cell>
          <cell r="F47" t="str">
            <v>泳教</v>
          </cell>
          <cell r="G47">
            <v>45811</v>
          </cell>
          <cell r="H47" t="str">
            <v>全职</v>
          </cell>
          <cell r="I47" t="str">
            <v>无</v>
          </cell>
          <cell r="J47" t="str">
            <v>劳动合同</v>
          </cell>
          <cell r="K47" t="str">
            <v>人力</v>
          </cell>
          <cell r="L47">
            <v>45901</v>
          </cell>
          <cell r="M47">
            <v>46996</v>
          </cell>
          <cell r="N47" t="str">
            <v>3年</v>
          </cell>
          <cell r="O47" t="str">
            <v>已签</v>
          </cell>
          <cell r="P47" t="str">
            <v>已签</v>
          </cell>
          <cell r="Q47" t="str">
            <v>已签</v>
          </cell>
          <cell r="R47" t="str">
            <v>已签</v>
          </cell>
          <cell r="S47" t="str">
            <v>不缴</v>
          </cell>
        </row>
        <row r="47">
          <cell r="W47" t="str">
            <v>在职</v>
          </cell>
        </row>
        <row r="47">
          <cell r="AC47" t="str">
            <v>男</v>
          </cell>
        </row>
        <row r="47">
          <cell r="AE47" t="str">
            <v>421126200501231419</v>
          </cell>
        </row>
        <row r="47">
          <cell r="AG47" t="str">
            <v>中国工商银行</v>
          </cell>
          <cell r="AH47" t="str">
            <v>6222031814001856039</v>
          </cell>
          <cell r="AI47" t="str">
            <v>其他</v>
          </cell>
          <cell r="AJ47">
            <v>18872742371</v>
          </cell>
        </row>
        <row r="48">
          <cell r="D48" t="str">
            <v>民院店肖瑶</v>
          </cell>
          <cell r="E48" t="str">
            <v>运营部</v>
          </cell>
          <cell r="F48" t="str">
            <v>前台</v>
          </cell>
          <cell r="G48">
            <v>45820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45820</v>
          </cell>
          <cell r="M48">
            <v>46915</v>
          </cell>
          <cell r="N48" t="str">
            <v>3年</v>
          </cell>
        </row>
        <row r="48">
          <cell r="W48" t="str">
            <v>离职</v>
          </cell>
          <cell r="X48">
            <v>45931</v>
          </cell>
        </row>
        <row r="48">
          <cell r="AC48" t="str">
            <v>女</v>
          </cell>
        </row>
        <row r="48">
          <cell r="AE48" t="str">
            <v>429004199902084243</v>
          </cell>
        </row>
        <row r="48">
          <cell r="AG48" t="str">
            <v>招商银行</v>
          </cell>
          <cell r="AH48" t="str">
            <v>6214832716047555</v>
          </cell>
          <cell r="AI48" t="str">
            <v>招商银行</v>
          </cell>
          <cell r="AJ48">
            <v>18627969325</v>
          </cell>
        </row>
        <row r="49">
          <cell r="D49" t="str">
            <v>民院店任欣雨</v>
          </cell>
          <cell r="E49" t="str">
            <v>私教部</v>
          </cell>
          <cell r="F49" t="str">
            <v>私教</v>
          </cell>
          <cell r="G49">
            <v>45826</v>
          </cell>
          <cell r="H49" t="str">
            <v>兼职</v>
          </cell>
          <cell r="I49" t="str">
            <v>无</v>
          </cell>
          <cell r="J49" t="str">
            <v>兼职合同</v>
          </cell>
          <cell r="K49" t="str">
            <v>人力</v>
          </cell>
          <cell r="L49">
            <v>45826</v>
          </cell>
        </row>
        <row r="49">
          <cell r="W49" t="str">
            <v>在职</v>
          </cell>
        </row>
        <row r="49">
          <cell r="AC49" t="str">
            <v>女</v>
          </cell>
        </row>
        <row r="49">
          <cell r="AE49" t="str">
            <v>420881200602180042</v>
          </cell>
        </row>
        <row r="49">
          <cell r="AG49" t="str">
            <v>中国建设银行</v>
          </cell>
          <cell r="AH49" t="str">
            <v>6217002700010717293</v>
          </cell>
          <cell r="AI49" t="str">
            <v>其他</v>
          </cell>
          <cell r="AJ49">
            <v>13310517515</v>
          </cell>
        </row>
        <row r="50">
          <cell r="D50" t="str">
            <v>民院店高焱鑫</v>
          </cell>
          <cell r="E50" t="str">
            <v>会籍部</v>
          </cell>
          <cell r="F50" t="str">
            <v>会籍</v>
          </cell>
          <cell r="G50">
            <v>45901</v>
          </cell>
          <cell r="H50" t="str">
            <v>全职</v>
          </cell>
          <cell r="I50" t="str">
            <v>无</v>
          </cell>
          <cell r="J50" t="str">
            <v>劳动合同</v>
          </cell>
          <cell r="K50" t="str">
            <v>人力</v>
          </cell>
          <cell r="L50">
            <v>45901</v>
          </cell>
          <cell r="M50">
            <v>46996</v>
          </cell>
          <cell r="N50" t="str">
            <v>3年</v>
          </cell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W50" t="str">
            <v>在职</v>
          </cell>
        </row>
        <row r="50">
          <cell r="AC50" t="str">
            <v>男</v>
          </cell>
        </row>
        <row r="50">
          <cell r="AE50" t="str">
            <v>421126200709061439</v>
          </cell>
        </row>
        <row r="50">
          <cell r="AG50" t="str">
            <v>中国工商银行</v>
          </cell>
          <cell r="AH50" t="str">
            <v>6222031814002745249</v>
          </cell>
          <cell r="AI50" t="str">
            <v>其他</v>
          </cell>
          <cell r="AJ50">
            <v>17886879334</v>
          </cell>
        </row>
        <row r="51">
          <cell r="D51" t="str">
            <v>民院店袁辉</v>
          </cell>
          <cell r="E51" t="str">
            <v>私教部</v>
          </cell>
          <cell r="F51" t="str">
            <v>私教</v>
          </cell>
          <cell r="G51">
            <v>45709</v>
          </cell>
          <cell r="H51" t="str">
            <v>全职</v>
          </cell>
          <cell r="I51" t="str">
            <v>雇主责任险</v>
          </cell>
          <cell r="J51" t="str">
            <v>劳动合同</v>
          </cell>
        </row>
        <row r="51">
          <cell r="L51">
            <v>45839</v>
          </cell>
          <cell r="M51">
            <v>46934</v>
          </cell>
          <cell r="N51" t="str">
            <v>3年</v>
          </cell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W51" t="str">
            <v>在职</v>
          </cell>
        </row>
        <row r="51">
          <cell r="AC51" t="str">
            <v>男</v>
          </cell>
          <cell r="AD51" t="str">
            <v>本科</v>
          </cell>
          <cell r="AE51" t="str">
            <v>429004200101300319</v>
          </cell>
        </row>
        <row r="51">
          <cell r="AG51" t="str">
            <v>中国农业银行</v>
          </cell>
          <cell r="AH51" t="str">
            <v>6228483269745447076</v>
          </cell>
          <cell r="AI51" t="str">
            <v>其他</v>
          </cell>
          <cell r="AJ51">
            <v>16608660546</v>
          </cell>
        </row>
        <row r="52">
          <cell r="D52" t="str">
            <v>民院店李建雄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V52" t="str">
            <v>是</v>
          </cell>
          <cell r="W52" t="str">
            <v>离职</v>
          </cell>
          <cell r="X52">
            <v>45965</v>
          </cell>
        </row>
        <row r="52">
          <cell r="AB52" t="str">
            <v>是</v>
          </cell>
          <cell r="AC52" t="str">
            <v>男</v>
          </cell>
        </row>
        <row r="52">
          <cell r="AE52" t="str">
            <v>450881200402135015</v>
          </cell>
        </row>
        <row r="52">
          <cell r="AG52" t="str">
            <v>中国建设银行</v>
          </cell>
          <cell r="AH52" t="str">
            <v>6217002740034463045</v>
          </cell>
          <cell r="AI52" t="str">
            <v>其他</v>
          </cell>
          <cell r="AJ52">
            <v>18307852477</v>
          </cell>
        </row>
        <row r="53">
          <cell r="D53" t="str">
            <v>民院店田亨</v>
          </cell>
          <cell r="E53" t="str">
            <v>会籍部</v>
          </cell>
          <cell r="F53" t="str">
            <v>会籍</v>
          </cell>
          <cell r="G53">
            <v>45905</v>
          </cell>
          <cell r="H53" t="str">
            <v>全职</v>
          </cell>
          <cell r="I53" t="str">
            <v>无</v>
          </cell>
          <cell r="J53" t="str">
            <v>实习协议</v>
          </cell>
          <cell r="K53" t="str">
            <v>人力</v>
          </cell>
          <cell r="L53">
            <v>45905</v>
          </cell>
        </row>
        <row r="53"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V53" t="str">
            <v>是</v>
          </cell>
          <cell r="W53" t="str">
            <v>离职</v>
          </cell>
          <cell r="X53">
            <v>45965</v>
          </cell>
        </row>
        <row r="53">
          <cell r="AB53" t="str">
            <v>是</v>
          </cell>
          <cell r="AC53" t="str">
            <v>男</v>
          </cell>
        </row>
        <row r="53">
          <cell r="AE53" t="str">
            <v>420704200503030235</v>
          </cell>
        </row>
        <row r="53">
          <cell r="AG53" t="str">
            <v>中国工商银行</v>
          </cell>
          <cell r="AH53" t="str">
            <v>6217211811004100870</v>
          </cell>
          <cell r="AI53" t="str">
            <v>其他</v>
          </cell>
          <cell r="AJ53">
            <v>15172704093</v>
          </cell>
        </row>
        <row r="54">
          <cell r="D54" t="str">
            <v>民院店柯琪祺</v>
          </cell>
          <cell r="E54" t="str">
            <v>会籍部</v>
          </cell>
          <cell r="F54" t="str">
            <v>会籍</v>
          </cell>
          <cell r="G54">
            <v>45905</v>
          </cell>
          <cell r="H54" t="str">
            <v>全职</v>
          </cell>
          <cell r="I54" t="str">
            <v>无</v>
          </cell>
          <cell r="J54" t="str">
            <v>实习协议</v>
          </cell>
          <cell r="K54" t="str">
            <v>人力</v>
          </cell>
          <cell r="L54">
            <v>45905</v>
          </cell>
        </row>
        <row r="54"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V54" t="str">
            <v>是</v>
          </cell>
          <cell r="W54" t="str">
            <v>离职</v>
          </cell>
          <cell r="X54">
            <v>45965</v>
          </cell>
        </row>
        <row r="54">
          <cell r="AB54" t="str">
            <v>是</v>
          </cell>
          <cell r="AC54" t="str">
            <v>男</v>
          </cell>
        </row>
        <row r="54">
          <cell r="AE54" t="str">
            <v>420322200406221217</v>
          </cell>
        </row>
        <row r="54">
          <cell r="AG54" t="str">
            <v>中国工商银行</v>
          </cell>
          <cell r="AH54" t="str">
            <v>6217233202017413746</v>
          </cell>
          <cell r="AI54" t="str">
            <v>其他</v>
          </cell>
          <cell r="AJ54">
            <v>18371973086</v>
          </cell>
        </row>
        <row r="55">
          <cell r="D55" t="str">
            <v>民院店丁虎</v>
          </cell>
          <cell r="E55" t="str">
            <v>私教部</v>
          </cell>
          <cell r="F55" t="str">
            <v>私教</v>
          </cell>
          <cell r="G55">
            <v>45903</v>
          </cell>
          <cell r="H55" t="str">
            <v>全职</v>
          </cell>
          <cell r="I55" t="str">
            <v>无</v>
          </cell>
          <cell r="J55" t="str">
            <v>劳动合同</v>
          </cell>
          <cell r="K55" t="str">
            <v>人力</v>
          </cell>
          <cell r="L55">
            <v>45903</v>
          </cell>
          <cell r="M55">
            <v>46998</v>
          </cell>
          <cell r="N55" t="str">
            <v>3年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不缴</v>
          </cell>
        </row>
        <row r="55">
          <cell r="V55" t="str">
            <v>是</v>
          </cell>
          <cell r="W55" t="str">
            <v>在职</v>
          </cell>
        </row>
        <row r="55">
          <cell r="AB55" t="str">
            <v>是</v>
          </cell>
          <cell r="AC55" t="str">
            <v>男</v>
          </cell>
        </row>
        <row r="55">
          <cell r="AE55" t="str">
            <v>420116199311150037</v>
          </cell>
        </row>
        <row r="55">
          <cell r="AG55" t="str">
            <v>交通银行</v>
          </cell>
          <cell r="AH55" t="str">
            <v>6222620610041518671</v>
          </cell>
          <cell r="AI55" t="str">
            <v>其他</v>
          </cell>
          <cell r="AJ55">
            <v>17507131705</v>
          </cell>
        </row>
        <row r="56">
          <cell r="D56" t="str">
            <v>民院店林莎莎</v>
          </cell>
          <cell r="E56" t="str">
            <v>运营部</v>
          </cell>
          <cell r="F56" t="str">
            <v>前台</v>
          </cell>
          <cell r="G56">
            <v>45929</v>
          </cell>
          <cell r="H56" t="str">
            <v>全职</v>
          </cell>
        </row>
        <row r="56">
          <cell r="J56" t="str">
            <v>劳动合同</v>
          </cell>
        </row>
        <row r="56">
          <cell r="L56">
            <v>45929</v>
          </cell>
          <cell r="M56">
            <v>47025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不缴</v>
          </cell>
        </row>
        <row r="56">
          <cell r="W56" t="str">
            <v>在职</v>
          </cell>
        </row>
        <row r="56">
          <cell r="AC56" t="str">
            <v>女</v>
          </cell>
        </row>
        <row r="56">
          <cell r="AE56" t="str">
            <v>420921199709134963</v>
          </cell>
        </row>
        <row r="56">
          <cell r="AG56" t="str">
            <v>招商银行</v>
          </cell>
          <cell r="AH56" t="str">
            <v>6214832758846153</v>
          </cell>
          <cell r="AI56" t="str">
            <v>招商银行</v>
          </cell>
          <cell r="AJ56">
            <v>15827477003</v>
          </cell>
        </row>
        <row r="57">
          <cell r="D57" t="str">
            <v>杨家湾余威</v>
          </cell>
          <cell r="E57" t="str">
            <v>会籍部</v>
          </cell>
          <cell r="F57" t="str">
            <v>店长</v>
          </cell>
          <cell r="G57">
            <v>43551</v>
          </cell>
          <cell r="H57" t="str">
            <v>全职</v>
          </cell>
          <cell r="I57" t="str">
            <v>社保</v>
          </cell>
          <cell r="J57" t="str">
            <v>劳动合同</v>
          </cell>
        </row>
        <row r="57">
          <cell r="L57">
            <v>44647</v>
          </cell>
          <cell r="M57">
            <v>46472</v>
          </cell>
          <cell r="N57" t="str">
            <v>5年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最低</v>
          </cell>
        </row>
        <row r="57">
          <cell r="V57" t="str">
            <v>是</v>
          </cell>
          <cell r="W57" t="str">
            <v>在职</v>
          </cell>
        </row>
        <row r="57">
          <cell r="AC57" t="str">
            <v>男</v>
          </cell>
          <cell r="AD57" t="str">
            <v>本科</v>
          </cell>
          <cell r="AE57" t="str">
            <v>420116199507300017</v>
          </cell>
        </row>
        <row r="57">
          <cell r="AG57" t="str">
            <v>招商银行</v>
          </cell>
          <cell r="AH57" t="str">
            <v>6214 8327 5099 8945</v>
          </cell>
          <cell r="AI57" t="str">
            <v>招商银行</v>
          </cell>
          <cell r="AJ57">
            <v>15827335012</v>
          </cell>
        </row>
        <row r="58">
          <cell r="D58" t="str">
            <v>杨家湾杨诚</v>
          </cell>
          <cell r="E58" t="str">
            <v>私教部</v>
          </cell>
          <cell r="F58" t="str">
            <v>私教经理</v>
          </cell>
          <cell r="G58">
            <v>44506</v>
          </cell>
          <cell r="H58" t="str">
            <v>全职</v>
          </cell>
          <cell r="I58" t="str">
            <v>社保</v>
          </cell>
          <cell r="J58" t="str">
            <v>劳动合同</v>
          </cell>
        </row>
        <row r="58">
          <cell r="L58">
            <v>45602</v>
          </cell>
          <cell r="M58">
            <v>46696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最低</v>
          </cell>
        </row>
        <row r="58">
          <cell r="V58" t="str">
            <v>是</v>
          </cell>
          <cell r="W58" t="str">
            <v>在职</v>
          </cell>
        </row>
        <row r="58">
          <cell r="AC58" t="str">
            <v>男</v>
          </cell>
        </row>
        <row r="58">
          <cell r="AE58" t="str">
            <v>420321199602187413</v>
          </cell>
        </row>
        <row r="58">
          <cell r="AG58" t="str">
            <v>中信银行</v>
          </cell>
          <cell r="AH58" t="str">
            <v>6217711508130679</v>
          </cell>
          <cell r="AI58" t="str">
            <v>中信</v>
          </cell>
          <cell r="AJ58">
            <v>15827320949</v>
          </cell>
        </row>
        <row r="59">
          <cell r="D59" t="str">
            <v>杨家湾张可</v>
          </cell>
          <cell r="E59" t="str">
            <v>泳教部</v>
          </cell>
          <cell r="F59" t="str">
            <v>泳教</v>
          </cell>
          <cell r="G59">
            <v>44543</v>
          </cell>
          <cell r="H59" t="str">
            <v>全职</v>
          </cell>
        </row>
        <row r="59">
          <cell r="J59" t="str">
            <v>劳动合同</v>
          </cell>
        </row>
        <row r="59">
          <cell r="L59">
            <v>45518</v>
          </cell>
          <cell r="M59">
            <v>46612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不缴</v>
          </cell>
        </row>
        <row r="59">
          <cell r="V59" t="str">
            <v>是</v>
          </cell>
          <cell r="W59" t="str">
            <v>在职</v>
          </cell>
        </row>
        <row r="59">
          <cell r="AC59" t="str">
            <v>男</v>
          </cell>
        </row>
        <row r="59">
          <cell r="AE59" t="str">
            <v>421127200302270817</v>
          </cell>
        </row>
        <row r="59">
          <cell r="AG59" t="str">
            <v>交通银行</v>
          </cell>
          <cell r="AH59" t="str">
            <v>6222620610043516459</v>
          </cell>
          <cell r="AI59" t="str">
            <v>其他</v>
          </cell>
          <cell r="AJ59">
            <v>13886422694</v>
          </cell>
        </row>
        <row r="60">
          <cell r="D60" t="str">
            <v>杨家湾李舟健</v>
          </cell>
          <cell r="E60" t="str">
            <v>会籍部</v>
          </cell>
          <cell r="F60" t="str">
            <v>会籍经理</v>
          </cell>
          <cell r="G60">
            <v>42939</v>
          </cell>
          <cell r="H60" t="str">
            <v>全职</v>
          </cell>
        </row>
        <row r="60"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V60" t="str">
            <v>是</v>
          </cell>
          <cell r="W60" t="str">
            <v>在职</v>
          </cell>
        </row>
        <row r="60">
          <cell r="AC60" t="str">
            <v>男</v>
          </cell>
        </row>
        <row r="60">
          <cell r="AE60" t="str">
            <v>421002199611121411</v>
          </cell>
        </row>
        <row r="60">
          <cell r="AG60" t="str">
            <v>中信银行</v>
          </cell>
          <cell r="AH60" t="str">
            <v>6217731507148506</v>
          </cell>
          <cell r="AI60" t="str">
            <v>中信</v>
          </cell>
          <cell r="AJ60">
            <v>15871437502</v>
          </cell>
        </row>
        <row r="61">
          <cell r="D61" t="str">
            <v>杨家湾曾强壮</v>
          </cell>
          <cell r="E61" t="str">
            <v>私教部</v>
          </cell>
          <cell r="F61" t="str">
            <v>私教</v>
          </cell>
          <cell r="G61">
            <v>44082</v>
          </cell>
          <cell r="H61" t="str">
            <v>全职</v>
          </cell>
          <cell r="I61" t="str">
            <v>社保</v>
          </cell>
          <cell r="J61" t="str">
            <v>劳动合同</v>
          </cell>
        </row>
        <row r="61">
          <cell r="L61">
            <v>45707</v>
          </cell>
          <cell r="M61">
            <v>46801</v>
          </cell>
          <cell r="N61" t="str">
            <v>3年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最低</v>
          </cell>
        </row>
        <row r="61">
          <cell r="V61" t="str">
            <v>是</v>
          </cell>
          <cell r="W61" t="str">
            <v>在职</v>
          </cell>
        </row>
        <row r="61">
          <cell r="AC61" t="str">
            <v>男</v>
          </cell>
        </row>
        <row r="61">
          <cell r="AE61" t="str">
            <v>420923199908015855</v>
          </cell>
        </row>
        <row r="61">
          <cell r="AG61" t="str">
            <v>中信银行</v>
          </cell>
          <cell r="AH61" t="str">
            <v>6217731507148423</v>
          </cell>
          <cell r="AI61" t="str">
            <v>中信</v>
          </cell>
          <cell r="AJ61">
            <v>15007117794</v>
          </cell>
        </row>
        <row r="62">
          <cell r="D62" t="str">
            <v>杨家湾袁宵</v>
          </cell>
          <cell r="E62" t="str">
            <v>私教部</v>
          </cell>
          <cell r="F62" t="str">
            <v>私教</v>
          </cell>
          <cell r="G62">
            <v>44641</v>
          </cell>
          <cell r="H62" t="str">
            <v>全职</v>
          </cell>
          <cell r="I62" t="str">
            <v>社保</v>
          </cell>
          <cell r="J62" t="str">
            <v>劳动合同</v>
          </cell>
        </row>
        <row r="62">
          <cell r="L62">
            <v>45707</v>
          </cell>
          <cell r="M62">
            <v>46801</v>
          </cell>
          <cell r="N62" t="str">
            <v>3年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V62" t="str">
            <v>是</v>
          </cell>
          <cell r="W62" t="str">
            <v>在职</v>
          </cell>
        </row>
        <row r="62">
          <cell r="AC62" t="str">
            <v>男</v>
          </cell>
        </row>
        <row r="62">
          <cell r="AE62" t="str">
            <v>411323199803163831</v>
          </cell>
        </row>
        <row r="62">
          <cell r="AG62" t="str">
            <v>交通银行</v>
          </cell>
          <cell r="AH62" t="str">
            <v>6222620610043516285</v>
          </cell>
          <cell r="AI62" t="str">
            <v>其他</v>
          </cell>
          <cell r="AJ62">
            <v>15527086716</v>
          </cell>
        </row>
        <row r="63">
          <cell r="D63" t="str">
            <v>杨家湾明爱华</v>
          </cell>
          <cell r="E63" t="str">
            <v>运营部</v>
          </cell>
          <cell r="F63" t="str">
            <v>保洁</v>
          </cell>
          <cell r="G63">
            <v>44647</v>
          </cell>
          <cell r="H63" t="str">
            <v>全职</v>
          </cell>
        </row>
        <row r="63">
          <cell r="J63" t="str">
            <v>劳务合同</v>
          </cell>
        </row>
        <row r="63">
          <cell r="L63">
            <v>45735</v>
          </cell>
          <cell r="M63">
            <v>46464</v>
          </cell>
          <cell r="N63" t="str">
            <v>2年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V63" t="str">
            <v>是</v>
          </cell>
          <cell r="W63" t="str">
            <v>在职</v>
          </cell>
        </row>
        <row r="63">
          <cell r="AC63" t="str">
            <v>女</v>
          </cell>
        </row>
        <row r="63">
          <cell r="AE63" t="str">
            <v>422201196108075026</v>
          </cell>
        </row>
        <row r="63">
          <cell r="AG63" t="str">
            <v>中国邮政储蓄银行</v>
          </cell>
          <cell r="AH63" t="str">
            <v>6217975200051823939</v>
          </cell>
          <cell r="AI63" t="str">
            <v>其他</v>
          </cell>
          <cell r="AJ63">
            <v>17371258916</v>
          </cell>
        </row>
        <row r="64">
          <cell r="D64" t="str">
            <v>杨家湾朱爱兰</v>
          </cell>
          <cell r="E64" t="str">
            <v>运营部</v>
          </cell>
          <cell r="F64" t="str">
            <v>保洁</v>
          </cell>
          <cell r="G64">
            <v>44958</v>
          </cell>
          <cell r="H64" t="str">
            <v>全职</v>
          </cell>
        </row>
        <row r="64">
          <cell r="J64" t="str">
            <v>劳务合同</v>
          </cell>
        </row>
        <row r="64">
          <cell r="L64">
            <v>44958</v>
          </cell>
          <cell r="M64">
            <v>46053</v>
          </cell>
          <cell r="N64" t="str">
            <v>3年</v>
          </cell>
          <cell r="O64" t="str">
            <v>已签</v>
          </cell>
          <cell r="P64" t="str">
            <v>已签</v>
          </cell>
          <cell r="Q64" t="str">
            <v>已签</v>
          </cell>
          <cell r="R64" t="str">
            <v>已签</v>
          </cell>
          <cell r="S64" t="str">
            <v>不缴</v>
          </cell>
        </row>
        <row r="64">
          <cell r="V64" t="str">
            <v>是</v>
          </cell>
          <cell r="W64" t="str">
            <v>在职</v>
          </cell>
        </row>
        <row r="64">
          <cell r="AC64" t="str">
            <v>女</v>
          </cell>
        </row>
        <row r="64">
          <cell r="AE64" t="str">
            <v>422201196812255100</v>
          </cell>
        </row>
        <row r="64">
          <cell r="AG64" t="str">
            <v>招商银行</v>
          </cell>
          <cell r="AH64" t="str">
            <v>6214832746511422</v>
          </cell>
          <cell r="AI64" t="str">
            <v>招商银行</v>
          </cell>
          <cell r="AJ64">
            <v>15972146879</v>
          </cell>
        </row>
        <row r="65">
          <cell r="D65" t="str">
            <v>杨家湾吴昌远</v>
          </cell>
          <cell r="E65" t="str">
            <v>私教部</v>
          </cell>
          <cell r="F65" t="str">
            <v>私教</v>
          </cell>
          <cell r="G65">
            <v>45016</v>
          </cell>
          <cell r="H65" t="str">
            <v>全职</v>
          </cell>
        </row>
        <row r="65">
          <cell r="J65" t="str">
            <v>劳动合同</v>
          </cell>
        </row>
        <row r="65">
          <cell r="L65">
            <v>45016</v>
          </cell>
          <cell r="M65">
            <v>46111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V65" t="str">
            <v>是</v>
          </cell>
          <cell r="W65" t="str">
            <v>在职</v>
          </cell>
        </row>
        <row r="65">
          <cell r="AC65" t="str">
            <v>男</v>
          </cell>
        </row>
        <row r="65">
          <cell r="AE65" t="str">
            <v>422326199803296716</v>
          </cell>
        </row>
        <row r="65">
          <cell r="AG65" t="str">
            <v>交通银行</v>
          </cell>
          <cell r="AH65" t="str">
            <v>6222624230000816135</v>
          </cell>
          <cell r="AI65" t="str">
            <v>其他</v>
          </cell>
          <cell r="AJ65">
            <v>18671502816</v>
          </cell>
        </row>
        <row r="66">
          <cell r="D66" t="str">
            <v>杨家湾胡宇</v>
          </cell>
          <cell r="E66" t="str">
            <v>私教部</v>
          </cell>
          <cell r="F66" t="str">
            <v>私教</v>
          </cell>
          <cell r="G66">
            <v>45016</v>
          </cell>
          <cell r="H66" t="str">
            <v>兼职</v>
          </cell>
        </row>
        <row r="66">
          <cell r="J66" t="str">
            <v>劳动合同</v>
          </cell>
        </row>
        <row r="66">
          <cell r="L66">
            <v>45016</v>
          </cell>
          <cell r="M66">
            <v>46111</v>
          </cell>
          <cell r="N66" t="str">
            <v>3年</v>
          </cell>
        </row>
        <row r="66">
          <cell r="S66" t="str">
            <v>不缴</v>
          </cell>
        </row>
        <row r="66">
          <cell r="W66" t="str">
            <v>在职</v>
          </cell>
        </row>
        <row r="66">
          <cell r="Y66" t="str">
            <v>已签</v>
          </cell>
          <cell r="Z66" t="str">
            <v>已签</v>
          </cell>
          <cell r="AA66" t="str">
            <v>已签</v>
          </cell>
          <cell r="AB66" t="str">
            <v>是</v>
          </cell>
          <cell r="AC66" t="str">
            <v>男</v>
          </cell>
        </row>
        <row r="66">
          <cell r="AE66" t="str">
            <v>429004199707163739</v>
          </cell>
        </row>
        <row r="66">
          <cell r="AG66" t="str">
            <v>交通银行</v>
          </cell>
          <cell r="AH66" t="str">
            <v>6222620610043515980</v>
          </cell>
          <cell r="AI66" t="str">
            <v>其他</v>
          </cell>
          <cell r="AJ66">
            <v>18696347162</v>
          </cell>
        </row>
        <row r="67">
          <cell r="D67" t="str">
            <v>杨家湾胡尔玉</v>
          </cell>
          <cell r="E67" t="str">
            <v>私教部</v>
          </cell>
          <cell r="F67" t="str">
            <v>私教</v>
          </cell>
          <cell r="G67">
            <v>44973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44973</v>
          </cell>
          <cell r="M67">
            <v>46068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V67" t="str">
            <v>是</v>
          </cell>
          <cell r="W67" t="str">
            <v>在职</v>
          </cell>
        </row>
        <row r="67">
          <cell r="AC67" t="str">
            <v>女</v>
          </cell>
        </row>
        <row r="67">
          <cell r="AE67" t="str">
            <v>42282320010622418X</v>
          </cell>
        </row>
        <row r="67">
          <cell r="AG67" t="str">
            <v>交通银行</v>
          </cell>
          <cell r="AH67" t="str">
            <v>6222620610043516087</v>
          </cell>
          <cell r="AI67" t="str">
            <v>其他</v>
          </cell>
          <cell r="AJ67">
            <v>18271715726</v>
          </cell>
        </row>
        <row r="68">
          <cell r="D68" t="str">
            <v>杨家湾陈治</v>
          </cell>
          <cell r="E68" t="str">
            <v>会籍部</v>
          </cell>
          <cell r="F68" t="str">
            <v>会籍</v>
          </cell>
          <cell r="G68">
            <v>45347</v>
          </cell>
          <cell r="H68" t="str">
            <v>全职</v>
          </cell>
        </row>
        <row r="68">
          <cell r="J68" t="str">
            <v>劳动合同</v>
          </cell>
        </row>
        <row r="68">
          <cell r="L68">
            <v>46445</v>
          </cell>
          <cell r="M68">
            <v>47540</v>
          </cell>
          <cell r="N68" t="str">
            <v>3年</v>
          </cell>
          <cell r="O68" t="str">
            <v>已签</v>
          </cell>
          <cell r="P68" t="str">
            <v>已签</v>
          </cell>
          <cell r="Q68" t="str">
            <v>已签</v>
          </cell>
          <cell r="R68" t="str">
            <v>已签</v>
          </cell>
          <cell r="S68" t="str">
            <v>不缴</v>
          </cell>
        </row>
        <row r="68">
          <cell r="V68" t="str">
            <v>是</v>
          </cell>
          <cell r="W68" t="str">
            <v>在职</v>
          </cell>
        </row>
        <row r="68">
          <cell r="AC68" t="str">
            <v>男</v>
          </cell>
        </row>
        <row r="68">
          <cell r="AE68" t="str">
            <v>421224200410305518</v>
          </cell>
        </row>
        <row r="68">
          <cell r="AG68" t="str">
            <v>交通银行</v>
          </cell>
          <cell r="AH68" t="str">
            <v>6222620610043516277</v>
          </cell>
          <cell r="AI68" t="str">
            <v>其他</v>
          </cell>
          <cell r="AJ68">
            <v>13720187580</v>
          </cell>
        </row>
        <row r="69">
          <cell r="D69" t="str">
            <v>杨家湾冯爽</v>
          </cell>
          <cell r="E69" t="str">
            <v>私教部</v>
          </cell>
          <cell r="F69" t="str">
            <v>私教</v>
          </cell>
          <cell r="G69">
            <v>45423</v>
          </cell>
          <cell r="H69" t="str">
            <v>全职</v>
          </cell>
        </row>
        <row r="69">
          <cell r="J69" t="str">
            <v>劳动合同</v>
          </cell>
        </row>
        <row r="69">
          <cell r="L69">
            <v>45423</v>
          </cell>
          <cell r="M69">
            <v>46517</v>
          </cell>
          <cell r="N69" t="str">
            <v>3年</v>
          </cell>
          <cell r="O69" t="str">
            <v>已签</v>
          </cell>
          <cell r="P69" t="str">
            <v>已签</v>
          </cell>
          <cell r="Q69" t="str">
            <v>已签</v>
          </cell>
          <cell r="R69" t="str">
            <v>已签</v>
          </cell>
          <cell r="S69" t="str">
            <v>不缴</v>
          </cell>
        </row>
        <row r="69">
          <cell r="V69" t="str">
            <v>是</v>
          </cell>
          <cell r="W69" t="str">
            <v>在职</v>
          </cell>
        </row>
        <row r="69">
          <cell r="AC69" t="str">
            <v>男</v>
          </cell>
        </row>
        <row r="69">
          <cell r="AE69" t="str">
            <v>421083199306255331</v>
          </cell>
        </row>
        <row r="69">
          <cell r="AG69" t="str">
            <v>招商银行</v>
          </cell>
          <cell r="AH69" t="str">
            <v>6225 8878 6829 2778 招商银行 向梅</v>
          </cell>
          <cell r="AI69" t="str">
            <v>招商银行</v>
          </cell>
          <cell r="AJ69">
            <v>18727810846</v>
          </cell>
        </row>
        <row r="70">
          <cell r="D70" t="str">
            <v>杨家湾徐胜</v>
          </cell>
          <cell r="E70" t="str">
            <v>会籍部</v>
          </cell>
          <cell r="F70" t="str">
            <v>泳教</v>
          </cell>
          <cell r="G70">
            <v>45525</v>
          </cell>
          <cell r="H70" t="str">
            <v>兼职</v>
          </cell>
        </row>
        <row r="70">
          <cell r="J70" t="str">
            <v>兼职合同</v>
          </cell>
        </row>
        <row r="70">
          <cell r="L70">
            <v>45840</v>
          </cell>
          <cell r="M70">
            <v>46204</v>
          </cell>
          <cell r="N70" t="str">
            <v>1年</v>
          </cell>
        </row>
        <row r="70">
          <cell r="W70" t="str">
            <v>在职</v>
          </cell>
        </row>
        <row r="70">
          <cell r="AC70" t="str">
            <v>男</v>
          </cell>
        </row>
        <row r="70">
          <cell r="AE70" t="str">
            <v>421123200402050015</v>
          </cell>
        </row>
        <row r="70">
          <cell r="AG70" t="str">
            <v>中国农业银行</v>
          </cell>
          <cell r="AH70" t="str">
            <v>6230521620053351674</v>
          </cell>
          <cell r="AI70" t="str">
            <v>其他</v>
          </cell>
          <cell r="AJ70">
            <v>19974824590</v>
          </cell>
        </row>
        <row r="71">
          <cell r="D71" t="str">
            <v>杨家湾高鹏</v>
          </cell>
          <cell r="E71" t="str">
            <v>会籍部</v>
          </cell>
          <cell r="F71" t="str">
            <v>会籍/泳教</v>
          </cell>
          <cell r="G71">
            <v>45550</v>
          </cell>
          <cell r="H71" t="str">
            <v>兼职</v>
          </cell>
        </row>
        <row r="71">
          <cell r="J71" t="str">
            <v>兼职合同</v>
          </cell>
        </row>
        <row r="71">
          <cell r="L71">
            <v>45911</v>
          </cell>
          <cell r="M71">
            <v>46276</v>
          </cell>
          <cell r="N71" t="str">
            <v>1年</v>
          </cell>
        </row>
        <row r="71">
          <cell r="W71" t="str">
            <v>在职</v>
          </cell>
        </row>
        <row r="71">
          <cell r="AC71" t="str">
            <v>男</v>
          </cell>
        </row>
        <row r="71">
          <cell r="AE71" t="str">
            <v>421121200202204419</v>
          </cell>
        </row>
        <row r="71">
          <cell r="AG71" t="str">
            <v>招商银行</v>
          </cell>
          <cell r="AH71" t="str">
            <v>6214832766836402</v>
          </cell>
          <cell r="AI71" t="str">
            <v>招商银行</v>
          </cell>
          <cell r="AJ71">
            <v>15571360659</v>
          </cell>
        </row>
        <row r="72">
          <cell r="D72" t="str">
            <v>杨家湾廖复登</v>
          </cell>
          <cell r="E72" t="str">
            <v>泳教部</v>
          </cell>
          <cell r="F72" t="str">
            <v>会籍/泳教</v>
          </cell>
          <cell r="G72">
            <v>45616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45616</v>
          </cell>
          <cell r="M72">
            <v>46710</v>
          </cell>
          <cell r="N72" t="str">
            <v>3年</v>
          </cell>
        </row>
        <row r="72">
          <cell r="S72" t="str">
            <v>不缴</v>
          </cell>
        </row>
        <row r="72">
          <cell r="W72" t="str">
            <v>离职</v>
          </cell>
          <cell r="X72">
            <v>45931</v>
          </cell>
          <cell r="Y72" t="str">
            <v>已签</v>
          </cell>
          <cell r="Z72" t="str">
            <v>已签</v>
          </cell>
          <cell r="AA72" t="str">
            <v>已签</v>
          </cell>
          <cell r="AB72" t="str">
            <v>是</v>
          </cell>
          <cell r="AC72" t="str">
            <v>男</v>
          </cell>
        </row>
        <row r="72">
          <cell r="AE72" t="str">
            <v>422823200404180218</v>
          </cell>
        </row>
        <row r="72">
          <cell r="AG72" t="str">
            <v>交通银行</v>
          </cell>
          <cell r="AH72" t="str">
            <v>6222620610043516194</v>
          </cell>
          <cell r="AI72" t="str">
            <v>其他</v>
          </cell>
          <cell r="AJ72">
            <v>18162582474</v>
          </cell>
        </row>
        <row r="73">
          <cell r="D73" t="str">
            <v>杨家湾涂子清</v>
          </cell>
          <cell r="E73" t="str">
            <v>私教部</v>
          </cell>
          <cell r="F73" t="str">
            <v>私教</v>
          </cell>
          <cell r="G73">
            <v>45723</v>
          </cell>
          <cell r="H73" t="str">
            <v>全职</v>
          </cell>
        </row>
        <row r="73">
          <cell r="J73" t="str">
            <v>劳动合同</v>
          </cell>
        </row>
        <row r="73">
          <cell r="L73">
            <v>45723</v>
          </cell>
          <cell r="M73">
            <v>46818</v>
          </cell>
          <cell r="N73" t="str">
            <v>3年</v>
          </cell>
        </row>
        <row r="73">
          <cell r="S73" t="str">
            <v>不缴</v>
          </cell>
        </row>
        <row r="73">
          <cell r="W73" t="str">
            <v>离职</v>
          </cell>
          <cell r="X73">
            <v>45962</v>
          </cell>
          <cell r="Y73" t="str">
            <v>已签</v>
          </cell>
          <cell r="Z73" t="str">
            <v>已签</v>
          </cell>
          <cell r="AA73" t="str">
            <v>已签</v>
          </cell>
          <cell r="AB73" t="str">
            <v>是</v>
          </cell>
          <cell r="AC73" t="str">
            <v>男</v>
          </cell>
        </row>
        <row r="73">
          <cell r="AE73" t="str">
            <v>421224200211035519</v>
          </cell>
        </row>
        <row r="73">
          <cell r="AG73" t="str">
            <v>中国建设银行</v>
          </cell>
          <cell r="AH73" t="str">
            <v>6212842740000012722</v>
          </cell>
          <cell r="AI73" t="str">
            <v>其他</v>
          </cell>
          <cell r="AJ73">
            <v>18171810650</v>
          </cell>
        </row>
        <row r="74">
          <cell r="D74" t="str">
            <v>杨家湾何志</v>
          </cell>
          <cell r="E74" t="str">
            <v>会籍部</v>
          </cell>
          <cell r="F74" t="str">
            <v>会籍</v>
          </cell>
          <cell r="G74">
            <v>45706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45706</v>
          </cell>
          <cell r="M74">
            <v>46800</v>
          </cell>
          <cell r="N74" t="str">
            <v>3年</v>
          </cell>
          <cell r="O74" t="str">
            <v>已签</v>
          </cell>
          <cell r="P74" t="str">
            <v>已签</v>
          </cell>
          <cell r="Q74" t="str">
            <v>已签</v>
          </cell>
          <cell r="R74" t="str">
            <v>已签</v>
          </cell>
          <cell r="S74" t="str">
            <v>不缴</v>
          </cell>
        </row>
        <row r="74">
          <cell r="V74" t="str">
            <v>是</v>
          </cell>
          <cell r="W74" t="str">
            <v>在职</v>
          </cell>
        </row>
        <row r="74">
          <cell r="AC74" t="str">
            <v>男</v>
          </cell>
          <cell r="AD74" t="str">
            <v>大专</v>
          </cell>
          <cell r="AE74" t="str">
            <v>421121200408030039</v>
          </cell>
        </row>
        <row r="74">
          <cell r="AG74" t="str">
            <v>中国农业银行</v>
          </cell>
          <cell r="AH74" t="str">
            <v>6230521620047974276</v>
          </cell>
          <cell r="AI74" t="str">
            <v>其他</v>
          </cell>
          <cell r="AJ74">
            <v>15007255682</v>
          </cell>
        </row>
        <row r="75">
          <cell r="D75" t="str">
            <v>杨家湾吕红霞</v>
          </cell>
          <cell r="E75" t="str">
            <v>泳教部</v>
          </cell>
          <cell r="F75" t="str">
            <v>泳教</v>
          </cell>
          <cell r="G75">
            <v>45729</v>
          </cell>
          <cell r="H75" t="str">
            <v>兼职</v>
          </cell>
        </row>
        <row r="75">
          <cell r="J75" t="str">
            <v>兼职合同</v>
          </cell>
        </row>
        <row r="75">
          <cell r="L75">
            <v>45729</v>
          </cell>
        </row>
        <row r="75">
          <cell r="W75" t="str">
            <v>在职</v>
          </cell>
        </row>
        <row r="75">
          <cell r="AC75" t="str">
            <v>女</v>
          </cell>
        </row>
        <row r="75">
          <cell r="AE75" t="str">
            <v>422801200503111228</v>
          </cell>
        </row>
        <row r="75">
          <cell r="AG75" t="str">
            <v>工商银行</v>
          </cell>
          <cell r="AH75" t="str">
            <v>6215581817003673979</v>
          </cell>
          <cell r="AI75" t="str">
            <v>其他</v>
          </cell>
          <cell r="AJ75">
            <v>15926112861</v>
          </cell>
        </row>
        <row r="76">
          <cell r="D76" t="str">
            <v>总部王星宇</v>
          </cell>
          <cell r="E76" t="str">
            <v>私教部</v>
          </cell>
          <cell r="F76" t="str">
            <v>私教</v>
          </cell>
          <cell r="G76">
            <v>45717</v>
          </cell>
          <cell r="H76" t="str">
            <v>全职</v>
          </cell>
        </row>
        <row r="76">
          <cell r="J76" t="str">
            <v>劳动合同</v>
          </cell>
        </row>
        <row r="76">
          <cell r="L76">
            <v>45877</v>
          </cell>
          <cell r="M76">
            <v>46972</v>
          </cell>
          <cell r="N76" t="str">
            <v>3年</v>
          </cell>
        </row>
        <row r="76">
          <cell r="W76" t="str">
            <v>离职</v>
          </cell>
        </row>
        <row r="76">
          <cell r="AE76" t="str">
            <v>420111200008058418</v>
          </cell>
        </row>
        <row r="76">
          <cell r="AG76" t="str">
            <v>招商银行</v>
          </cell>
          <cell r="AH76" t="str">
            <v>6214 8502 7335 5559</v>
          </cell>
          <cell r="AI76" t="str">
            <v>招商银行</v>
          </cell>
          <cell r="AJ76">
            <v>18827618832</v>
          </cell>
        </row>
        <row r="77">
          <cell r="D77" t="str">
            <v>杨家湾张锐</v>
          </cell>
          <cell r="E77" t="str">
            <v>会籍部</v>
          </cell>
          <cell r="F77" t="str">
            <v>会籍</v>
          </cell>
          <cell r="G77">
            <v>45811</v>
          </cell>
          <cell r="H77" t="str">
            <v>全职</v>
          </cell>
        </row>
        <row r="77">
          <cell r="J77" t="str">
            <v>劳动合同</v>
          </cell>
        </row>
        <row r="77">
          <cell r="L77">
            <v>45811</v>
          </cell>
          <cell r="M77">
            <v>46906</v>
          </cell>
          <cell r="N77" t="str">
            <v>3年</v>
          </cell>
        </row>
        <row r="77">
          <cell r="S77" t="str">
            <v>不缴</v>
          </cell>
        </row>
        <row r="77">
          <cell r="W77" t="str">
            <v>离职</v>
          </cell>
          <cell r="X77">
            <v>45931</v>
          </cell>
          <cell r="Y77" t="str">
            <v>已签</v>
          </cell>
          <cell r="Z77" t="str">
            <v>已签</v>
          </cell>
        </row>
        <row r="77">
          <cell r="AC77" t="str">
            <v>男</v>
          </cell>
        </row>
        <row r="77">
          <cell r="AE77" t="str">
            <v>420984199410219036</v>
          </cell>
        </row>
        <row r="77">
          <cell r="AG77" t="str">
            <v>招商银行</v>
          </cell>
          <cell r="AH77" t="str">
            <v>6214 8512 7310 5812孝感分行营业部</v>
          </cell>
          <cell r="AI77" t="str">
            <v>招商银行</v>
          </cell>
          <cell r="AJ77">
            <v>15007297301</v>
          </cell>
        </row>
        <row r="78">
          <cell r="D78" t="str">
            <v>杨家湾王子恒</v>
          </cell>
          <cell r="E78" t="str">
            <v>泳教部</v>
          </cell>
          <cell r="F78" t="str">
            <v>泳教</v>
          </cell>
          <cell r="G78">
            <v>45817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45817</v>
          </cell>
        </row>
        <row r="78">
          <cell r="W78" t="str">
            <v>在职</v>
          </cell>
        </row>
        <row r="78">
          <cell r="AC78" t="str">
            <v>男</v>
          </cell>
        </row>
        <row r="78">
          <cell r="AE78" t="str">
            <v>150203200512134811</v>
          </cell>
        </row>
        <row r="78">
          <cell r="AG78" t="str">
            <v>中国银行</v>
          </cell>
          <cell r="AH78" t="str">
            <v>6216728400001440964</v>
          </cell>
          <cell r="AI78" t="str">
            <v>其他</v>
          </cell>
          <cell r="AJ78">
            <v>13081533493</v>
          </cell>
        </row>
        <row r="79">
          <cell r="D79" t="str">
            <v>杨家湾高欣宇</v>
          </cell>
          <cell r="E79" t="str">
            <v>泳教部</v>
          </cell>
          <cell r="F79" t="str">
            <v>泳教</v>
          </cell>
          <cell r="G79">
            <v>45818</v>
          </cell>
          <cell r="H79" t="str">
            <v>兼职</v>
          </cell>
        </row>
        <row r="79">
          <cell r="J79" t="str">
            <v>兼职合同</v>
          </cell>
        </row>
        <row r="79">
          <cell r="S79" t="str">
            <v>不缴</v>
          </cell>
        </row>
        <row r="79">
          <cell r="W79" t="str">
            <v>在职</v>
          </cell>
        </row>
        <row r="79">
          <cell r="Y79" t="str">
            <v>已签</v>
          </cell>
          <cell r="Z79" t="str">
            <v>已签</v>
          </cell>
        </row>
        <row r="79">
          <cell r="AC79" t="str">
            <v>女</v>
          </cell>
        </row>
        <row r="79">
          <cell r="AE79" t="str">
            <v>420881200304205846</v>
          </cell>
        </row>
        <row r="79">
          <cell r="AG79" t="str">
            <v>湖北农信 </v>
          </cell>
          <cell r="AH79" t="str">
            <v>6224 1212 0219 8447</v>
          </cell>
          <cell r="AI79" t="str">
            <v>其他</v>
          </cell>
          <cell r="AJ79">
            <v>15972636983</v>
          </cell>
        </row>
        <row r="80">
          <cell r="D80" t="str">
            <v>杨家湾施宇童</v>
          </cell>
          <cell r="E80" t="str">
            <v>泳教部</v>
          </cell>
          <cell r="F80" t="str">
            <v>泳教</v>
          </cell>
          <cell r="G80">
            <v>45821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45821</v>
          </cell>
          <cell r="M80">
            <v>46185</v>
          </cell>
          <cell r="N80" t="str">
            <v>1年</v>
          </cell>
        </row>
        <row r="80">
          <cell r="W80" t="str">
            <v>在职</v>
          </cell>
        </row>
        <row r="80">
          <cell r="AC80" t="str">
            <v>男</v>
          </cell>
        </row>
        <row r="80">
          <cell r="AE80" t="str">
            <v>34182320041022161x</v>
          </cell>
        </row>
        <row r="80">
          <cell r="AG80" t="str">
            <v>中国邮政储蓄银行</v>
          </cell>
          <cell r="AH80" t="str">
            <v>6217973770003829228</v>
          </cell>
          <cell r="AI80" t="str">
            <v>其他</v>
          </cell>
          <cell r="AJ80">
            <v>19356373672</v>
          </cell>
        </row>
        <row r="81">
          <cell r="D81" t="str">
            <v>杨家湾张浩</v>
          </cell>
          <cell r="E81" t="str">
            <v>泳教部</v>
          </cell>
          <cell r="F81" t="str">
            <v>泳教</v>
          </cell>
          <cell r="G81">
            <v>45833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45833</v>
          </cell>
          <cell r="M81">
            <v>46197</v>
          </cell>
          <cell r="N81" t="str">
            <v>1年</v>
          </cell>
        </row>
        <row r="81">
          <cell r="W81" t="str">
            <v>在职</v>
          </cell>
        </row>
        <row r="81">
          <cell r="AC81" t="str">
            <v>男</v>
          </cell>
        </row>
        <row r="81">
          <cell r="AE81" t="str">
            <v>421123200305304810</v>
          </cell>
        </row>
        <row r="81">
          <cell r="AG81" t="str">
            <v>招商银行</v>
          </cell>
          <cell r="AH81" t="str">
            <v>6214830525525886</v>
          </cell>
          <cell r="AI81" t="str">
            <v>招商银行</v>
          </cell>
          <cell r="AJ81">
            <v>19502712274</v>
          </cell>
        </row>
        <row r="82">
          <cell r="D82" t="str">
            <v>杨家湾曾小英</v>
          </cell>
          <cell r="E82" t="str">
            <v>泳教部</v>
          </cell>
          <cell r="F82" t="str">
            <v>泳教</v>
          </cell>
          <cell r="G82">
            <v>45835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45835</v>
          </cell>
        </row>
        <row r="82">
          <cell r="W82" t="str">
            <v>在职</v>
          </cell>
        </row>
        <row r="82">
          <cell r="AC82" t="str">
            <v>女</v>
          </cell>
        </row>
        <row r="82">
          <cell r="AE82" t="str">
            <v>500235200001155481</v>
          </cell>
        </row>
        <row r="82">
          <cell r="AG82" t="str">
            <v>工商银行</v>
          </cell>
          <cell r="AH82" t="str">
            <v>6215582319004846133</v>
          </cell>
          <cell r="AI82" t="str">
            <v>其他</v>
          </cell>
          <cell r="AJ82">
            <v>15623813868</v>
          </cell>
        </row>
        <row r="83">
          <cell r="D83" t="str">
            <v>杨家湾李熊文</v>
          </cell>
          <cell r="E83" t="str">
            <v>泳教部</v>
          </cell>
          <cell r="F83" t="str">
            <v>泳教</v>
          </cell>
          <cell r="G83">
            <v>45836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45836</v>
          </cell>
        </row>
        <row r="83">
          <cell r="N83" t="str">
            <v>1个月</v>
          </cell>
        </row>
        <row r="83">
          <cell r="W83" t="str">
            <v>在职</v>
          </cell>
        </row>
        <row r="83">
          <cell r="AC83" t="str">
            <v>男</v>
          </cell>
        </row>
        <row r="83">
          <cell r="AE83" t="str">
            <v>429006200512165134</v>
          </cell>
        </row>
        <row r="83">
          <cell r="AG83" t="str">
            <v>中国工商银行</v>
          </cell>
          <cell r="AH83" t="str">
            <v>6222033202016671338</v>
          </cell>
          <cell r="AI83" t="str">
            <v>其他</v>
          </cell>
          <cell r="AJ83">
            <v>18154371668</v>
          </cell>
        </row>
        <row r="84">
          <cell r="D84" t="str">
            <v>杨家湾唐睿</v>
          </cell>
          <cell r="E84" t="str">
            <v>泳教部</v>
          </cell>
          <cell r="F84" t="str">
            <v>泳教</v>
          </cell>
          <cell r="G84">
            <v>45838</v>
          </cell>
          <cell r="H84" t="str">
            <v>兼职</v>
          </cell>
        </row>
        <row r="84">
          <cell r="J84" t="str">
            <v>兼职合同</v>
          </cell>
        </row>
        <row r="84">
          <cell r="L84">
            <v>45838</v>
          </cell>
          <cell r="M84">
            <v>46202</v>
          </cell>
          <cell r="N84" t="str">
            <v>1年</v>
          </cell>
        </row>
        <row r="84">
          <cell r="W84" t="str">
            <v>在职</v>
          </cell>
        </row>
        <row r="84">
          <cell r="AC84" t="str">
            <v>男</v>
          </cell>
        </row>
        <row r="84">
          <cell r="AE84" t="str">
            <v>42090220031010593X</v>
          </cell>
        </row>
        <row r="84">
          <cell r="AG84" t="str">
            <v>中国邮政储蓄银行</v>
          </cell>
          <cell r="AH84" t="str">
            <v>6217995200295569773</v>
          </cell>
          <cell r="AI84" t="str">
            <v>其他</v>
          </cell>
          <cell r="AJ84">
            <v>15697125963</v>
          </cell>
        </row>
        <row r="85">
          <cell r="D85" t="str">
            <v>杨家湾黄垒垒</v>
          </cell>
          <cell r="E85" t="str">
            <v>泳教部</v>
          </cell>
          <cell r="F85" t="str">
            <v>泳教</v>
          </cell>
          <cell r="G85">
            <v>45840</v>
          </cell>
          <cell r="H85" t="str">
            <v>兼职</v>
          </cell>
        </row>
        <row r="85">
          <cell r="J85" t="str">
            <v>兼职合同</v>
          </cell>
        </row>
        <row r="85">
          <cell r="L85">
            <v>45840</v>
          </cell>
          <cell r="M85">
            <v>46204</v>
          </cell>
          <cell r="N85" t="str">
            <v>1年</v>
          </cell>
        </row>
        <row r="85">
          <cell r="W85" t="str">
            <v>在职</v>
          </cell>
        </row>
        <row r="85">
          <cell r="AC85" t="str">
            <v>男</v>
          </cell>
        </row>
        <row r="85">
          <cell r="AE85" t="str">
            <v>420325200410087654</v>
          </cell>
        </row>
        <row r="85">
          <cell r="AG85" t="str">
            <v>招商银行</v>
          </cell>
          <cell r="AH85" t="str">
            <v>6214832771136848</v>
          </cell>
          <cell r="AI85" t="str">
            <v>招商银行</v>
          </cell>
          <cell r="AJ85">
            <v>18772885938</v>
          </cell>
        </row>
        <row r="86">
          <cell r="D86" t="str">
            <v>杨家湾殷华泽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全职</v>
          </cell>
        </row>
        <row r="86">
          <cell r="J86" t="str">
            <v>劳动合同</v>
          </cell>
        </row>
        <row r="86">
          <cell r="L86">
            <v>45842</v>
          </cell>
          <cell r="M86">
            <v>45934</v>
          </cell>
          <cell r="N86" t="str">
            <v>3个月</v>
          </cell>
        </row>
        <row r="86">
          <cell r="S86" t="str">
            <v>不缴</v>
          </cell>
        </row>
        <row r="86">
          <cell r="W86" t="str">
            <v>离职</v>
          </cell>
          <cell r="X86">
            <v>45933</v>
          </cell>
          <cell r="Y86" t="str">
            <v>已签</v>
          </cell>
          <cell r="Z86" t="str">
            <v>已签</v>
          </cell>
        </row>
        <row r="86">
          <cell r="AB86" t="str">
            <v>是</v>
          </cell>
          <cell r="AC86" t="str">
            <v>男</v>
          </cell>
        </row>
        <row r="86">
          <cell r="AE86" t="str">
            <v>42280220040621001X</v>
          </cell>
        </row>
        <row r="86">
          <cell r="AG86" t="str">
            <v>中国农业银行</v>
          </cell>
          <cell r="AH86" t="str">
            <v>6228480059875494375</v>
          </cell>
          <cell r="AI86" t="str">
            <v>其他</v>
          </cell>
          <cell r="AJ86">
            <v>18571282330</v>
          </cell>
        </row>
        <row r="87">
          <cell r="D87" t="str">
            <v>杨家湾李昱</v>
          </cell>
          <cell r="E87" t="str">
            <v>会籍部</v>
          </cell>
          <cell r="F87" t="str">
            <v>会籍/泳教</v>
          </cell>
          <cell r="G87">
            <v>45842</v>
          </cell>
          <cell r="H87" t="str">
            <v>兼职</v>
          </cell>
        </row>
        <row r="87">
          <cell r="J87" t="str">
            <v>实习协议</v>
          </cell>
        </row>
        <row r="87">
          <cell r="L87">
            <v>45842</v>
          </cell>
          <cell r="M87">
            <v>45934</v>
          </cell>
          <cell r="N87" t="str">
            <v>3个月</v>
          </cell>
        </row>
        <row r="87">
          <cell r="S87" t="str">
            <v>不缴</v>
          </cell>
        </row>
        <row r="87">
          <cell r="W87" t="str">
            <v>离职</v>
          </cell>
        </row>
        <row r="87">
          <cell r="Y87" t="str">
            <v>已签</v>
          </cell>
          <cell r="Z87" t="str">
            <v>已签</v>
          </cell>
        </row>
        <row r="87">
          <cell r="AB87" t="str">
            <v>是</v>
          </cell>
          <cell r="AC87" t="str">
            <v>男</v>
          </cell>
        </row>
        <row r="87">
          <cell r="AE87" t="str">
            <v>53011220040413201X</v>
          </cell>
        </row>
        <row r="87">
          <cell r="AG87" t="str">
            <v>中国农业银行</v>
          </cell>
          <cell r="AH87" t="str">
            <v>6228480059875508471</v>
          </cell>
          <cell r="AI87" t="str">
            <v>其他</v>
          </cell>
          <cell r="AJ87">
            <v>13368854160</v>
          </cell>
        </row>
        <row r="88">
          <cell r="D88" t="str">
            <v>杨家湾秦瀚</v>
          </cell>
          <cell r="E88" t="str">
            <v>会籍部</v>
          </cell>
          <cell r="F88" t="str">
            <v>会籍</v>
          </cell>
          <cell r="G88">
            <v>45842</v>
          </cell>
          <cell r="H88" t="str">
            <v>兼职</v>
          </cell>
        </row>
        <row r="88">
          <cell r="J88" t="str">
            <v>劳动合同</v>
          </cell>
        </row>
        <row r="88">
          <cell r="L88">
            <v>45930</v>
          </cell>
          <cell r="M88">
            <v>46295</v>
          </cell>
          <cell r="N88" t="str">
            <v>1年</v>
          </cell>
          <cell r="O88" t="str">
            <v>已签</v>
          </cell>
          <cell r="P88" t="str">
            <v>已签</v>
          </cell>
          <cell r="Q88" t="str">
            <v>已签</v>
          </cell>
        </row>
        <row r="88">
          <cell r="S88" t="str">
            <v>不缴</v>
          </cell>
        </row>
        <row r="88">
          <cell r="V88" t="str">
            <v>是</v>
          </cell>
          <cell r="W88" t="str">
            <v>离职</v>
          </cell>
        </row>
        <row r="88">
          <cell r="Y88" t="str">
            <v>已签</v>
          </cell>
          <cell r="Z88" t="str">
            <v>已签</v>
          </cell>
        </row>
        <row r="88">
          <cell r="AB88" t="str">
            <v>是</v>
          </cell>
          <cell r="AC88" t="str">
            <v>男</v>
          </cell>
        </row>
        <row r="88">
          <cell r="AE88" t="str">
            <v>422826200305253513</v>
          </cell>
        </row>
        <row r="88">
          <cell r="AG88" t="str">
            <v>中国农业银行</v>
          </cell>
          <cell r="AH88" t="str">
            <v>6228480059875499978</v>
          </cell>
          <cell r="AI88" t="str">
            <v>其他</v>
          </cell>
          <cell r="AJ88">
            <v>15587615936</v>
          </cell>
        </row>
        <row r="89">
          <cell r="D89" t="str">
            <v>杨家湾姚杰</v>
          </cell>
          <cell r="E89" t="str">
            <v>泳教部</v>
          </cell>
          <cell r="F89" t="str">
            <v>泳教</v>
          </cell>
          <cell r="G89">
            <v>45843</v>
          </cell>
          <cell r="H89" t="str">
            <v>兼职</v>
          </cell>
        </row>
        <row r="89">
          <cell r="J89" t="str">
            <v>兼职合同</v>
          </cell>
        </row>
        <row r="89">
          <cell r="L89">
            <v>45843</v>
          </cell>
          <cell r="M89">
            <v>46207</v>
          </cell>
          <cell r="N89" t="str">
            <v>1年</v>
          </cell>
        </row>
        <row r="89">
          <cell r="W89" t="str">
            <v>在职</v>
          </cell>
        </row>
        <row r="89">
          <cell r="AC89" t="str">
            <v>男</v>
          </cell>
        </row>
        <row r="89">
          <cell r="AE89" t="str">
            <v>421181200605228219</v>
          </cell>
        </row>
        <row r="89">
          <cell r="AG89" t="str">
            <v>中国农业银行</v>
          </cell>
          <cell r="AH89" t="str">
            <v>6228480057120566971</v>
          </cell>
          <cell r="AI89" t="str">
            <v>其他</v>
          </cell>
          <cell r="AJ89">
            <v>18186410425</v>
          </cell>
        </row>
        <row r="90">
          <cell r="D90" t="str">
            <v>杨家湾黄瑞</v>
          </cell>
          <cell r="E90" t="str">
            <v>泳教部</v>
          </cell>
          <cell r="F90" t="str">
            <v>泳教</v>
          </cell>
          <cell r="G90">
            <v>45848</v>
          </cell>
          <cell r="H90" t="str">
            <v>兼职</v>
          </cell>
        </row>
        <row r="90">
          <cell r="J90" t="str">
            <v>兼职合同</v>
          </cell>
        </row>
        <row r="90">
          <cell r="L90">
            <v>45848</v>
          </cell>
          <cell r="M90">
            <v>46213</v>
          </cell>
          <cell r="N90" t="str">
            <v>1年</v>
          </cell>
        </row>
        <row r="90">
          <cell r="W90" t="str">
            <v>在职</v>
          </cell>
        </row>
        <row r="90">
          <cell r="AC90" t="str">
            <v>男</v>
          </cell>
        </row>
        <row r="90">
          <cell r="AE90" t="str">
            <v>452132200505280916</v>
          </cell>
        </row>
        <row r="90">
          <cell r="AG90" t="str">
            <v>中国工商银行</v>
          </cell>
          <cell r="AH90" t="str">
            <v>6222033202007179739</v>
          </cell>
          <cell r="AI90" t="str">
            <v>其他</v>
          </cell>
          <cell r="AJ90">
            <v>17752800960</v>
          </cell>
        </row>
        <row r="91">
          <cell r="D91" t="str">
            <v>杨家湾姚晶莹</v>
          </cell>
          <cell r="E91" t="str">
            <v>运营部</v>
          </cell>
          <cell r="F91" t="str">
            <v>前台</v>
          </cell>
          <cell r="G91">
            <v>45878</v>
          </cell>
          <cell r="H91" t="str">
            <v>全职</v>
          </cell>
        </row>
        <row r="91">
          <cell r="J91" t="str">
            <v>劳动合同</v>
          </cell>
        </row>
        <row r="91">
          <cell r="L91">
            <v>45881</v>
          </cell>
          <cell r="M91">
            <v>46246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V91" t="str">
            <v>是</v>
          </cell>
          <cell r="W91" t="str">
            <v>离职</v>
          </cell>
          <cell r="X91">
            <v>46005</v>
          </cell>
        </row>
        <row r="91">
          <cell r="AB91" t="str">
            <v>是</v>
          </cell>
          <cell r="AC91" t="str">
            <v>女</v>
          </cell>
        </row>
        <row r="91">
          <cell r="AE91" t="str">
            <v>420521200407190920</v>
          </cell>
        </row>
        <row r="91">
          <cell r="AG91" t="str">
            <v>中国农业银行</v>
          </cell>
          <cell r="AH91" t="str">
            <v>6228480059912913379</v>
          </cell>
          <cell r="AI91" t="str">
            <v>其他</v>
          </cell>
          <cell r="AJ91">
            <v>18671711226</v>
          </cell>
        </row>
        <row r="92">
          <cell r="D92" t="str">
            <v>杨家湾蔡丽</v>
          </cell>
          <cell r="E92" t="str">
            <v>运营部</v>
          </cell>
          <cell r="F92" t="str">
            <v>前台</v>
          </cell>
          <cell r="G92">
            <v>45894</v>
          </cell>
          <cell r="H92" t="str">
            <v>全职</v>
          </cell>
        </row>
        <row r="92">
          <cell r="J92" t="str">
            <v>劳动合同</v>
          </cell>
        </row>
        <row r="92">
          <cell r="L92">
            <v>45894</v>
          </cell>
          <cell r="M92">
            <v>46259</v>
          </cell>
          <cell r="N92" t="str">
            <v>1年</v>
          </cell>
          <cell r="O92" t="str">
            <v>已签</v>
          </cell>
          <cell r="P92" t="str">
            <v>已签</v>
          </cell>
          <cell r="Q92" t="str">
            <v>已签</v>
          </cell>
          <cell r="R92" t="str">
            <v>已签</v>
          </cell>
          <cell r="S92" t="str">
            <v>不缴</v>
          </cell>
        </row>
        <row r="92">
          <cell r="V92" t="str">
            <v>是</v>
          </cell>
          <cell r="W92" t="str">
            <v>离职</v>
          </cell>
          <cell r="X92">
            <v>46048</v>
          </cell>
        </row>
        <row r="92">
          <cell r="AB92" t="str">
            <v>是</v>
          </cell>
          <cell r="AC92" t="str">
            <v>女</v>
          </cell>
        </row>
        <row r="92">
          <cell r="AE92" t="str">
            <v>522427200112072829</v>
          </cell>
        </row>
        <row r="92">
          <cell r="AG92" t="str">
            <v>招商银行</v>
          </cell>
          <cell r="AH92" t="str">
            <v>6214832776114386</v>
          </cell>
          <cell r="AI92" t="str">
            <v>招商银行</v>
          </cell>
          <cell r="AJ92">
            <v>15117691192</v>
          </cell>
        </row>
        <row r="93">
          <cell r="D93" t="str">
            <v>杨家湾燕道安</v>
          </cell>
          <cell r="E93" t="str">
            <v>运营部</v>
          </cell>
          <cell r="F93" t="str">
            <v>私教</v>
          </cell>
          <cell r="G93">
            <v>45908</v>
          </cell>
          <cell r="H93" t="str">
            <v>全职</v>
          </cell>
        </row>
        <row r="93">
          <cell r="J93" t="str">
            <v>劳动合同</v>
          </cell>
        </row>
        <row r="93">
          <cell r="L93">
            <v>45910</v>
          </cell>
          <cell r="M93">
            <v>46275</v>
          </cell>
          <cell r="N93" t="str">
            <v>1年</v>
          </cell>
          <cell r="O93" t="str">
            <v>已签</v>
          </cell>
          <cell r="P93" t="str">
            <v>已签</v>
          </cell>
          <cell r="Q93" t="str">
            <v>已签</v>
          </cell>
          <cell r="R93" t="str">
            <v>已签</v>
          </cell>
          <cell r="S93" t="str">
            <v>不缴</v>
          </cell>
        </row>
        <row r="93">
          <cell r="V93" t="str">
            <v>是</v>
          </cell>
          <cell r="W93" t="str">
            <v>在职</v>
          </cell>
        </row>
        <row r="93">
          <cell r="AB93" t="str">
            <v>是</v>
          </cell>
          <cell r="AC93" t="str">
            <v>女</v>
          </cell>
        </row>
        <row r="93">
          <cell r="AE93" t="str">
            <v>42282520001107103X</v>
          </cell>
        </row>
        <row r="93">
          <cell r="AG93" t="str">
            <v>中国农业银行</v>
          </cell>
          <cell r="AH93" t="str">
            <v>622828 1260037163210</v>
          </cell>
          <cell r="AI93" t="str">
            <v>其他</v>
          </cell>
          <cell r="AJ93">
            <v>17671203184</v>
          </cell>
        </row>
        <row r="94">
          <cell r="D94" t="str">
            <v>杨家湾周德越</v>
          </cell>
          <cell r="E94" t="str">
            <v>泳教部</v>
          </cell>
          <cell r="F94" t="str">
            <v>泳教</v>
          </cell>
          <cell r="G94">
            <v>45794</v>
          </cell>
          <cell r="H94" t="str">
            <v>兼职</v>
          </cell>
        </row>
        <row r="94">
          <cell r="J94" t="str">
            <v>兼职合同</v>
          </cell>
        </row>
        <row r="94">
          <cell r="W94" t="str">
            <v>在职</v>
          </cell>
        </row>
        <row r="94">
          <cell r="AC94" t="str">
            <v>男</v>
          </cell>
        </row>
        <row r="94">
          <cell r="AE94" t="str">
            <v>450121200401171597</v>
          </cell>
        </row>
        <row r="94">
          <cell r="AG94" t="str">
            <v>中国农业银行</v>
          </cell>
          <cell r="AH94" t="str">
            <v>6228480838945006677</v>
          </cell>
          <cell r="AI94" t="str">
            <v>其他</v>
          </cell>
          <cell r="AJ94">
            <v>13036110695</v>
          </cell>
        </row>
        <row r="95">
          <cell r="D95" t="str">
            <v>杨家湾徐孝坤</v>
          </cell>
          <cell r="E95" t="str">
            <v>泳教部</v>
          </cell>
          <cell r="F95" t="str">
            <v>泳教</v>
          </cell>
          <cell r="G95">
            <v>45848</v>
          </cell>
          <cell r="H95" t="str">
            <v>兼职</v>
          </cell>
        </row>
        <row r="95">
          <cell r="J95" t="str">
            <v>兼职合同</v>
          </cell>
        </row>
        <row r="95">
          <cell r="L95">
            <v>45814</v>
          </cell>
          <cell r="M95">
            <v>46179</v>
          </cell>
          <cell r="N95" t="str">
            <v>1年</v>
          </cell>
        </row>
        <row r="95">
          <cell r="W95" t="str">
            <v>在职</v>
          </cell>
        </row>
        <row r="95">
          <cell r="AC95" t="str">
            <v>男</v>
          </cell>
        </row>
        <row r="95">
          <cell r="AE95" t="str">
            <v>420624200603221311</v>
          </cell>
        </row>
        <row r="95">
          <cell r="AG95" t="str">
            <v>中国农业银行</v>
          </cell>
          <cell r="AH95" t="str">
            <v>6228480057120574371</v>
          </cell>
          <cell r="AI95" t="str">
            <v>其他</v>
          </cell>
          <cell r="AJ95">
            <v>15623882030</v>
          </cell>
        </row>
        <row r="96">
          <cell r="D96" t="str">
            <v>总部王丽</v>
          </cell>
          <cell r="E96" t="str">
            <v>运营部</v>
          </cell>
          <cell r="F96" t="str">
            <v>运营总监</v>
          </cell>
          <cell r="G96">
            <v>42618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45540</v>
          </cell>
          <cell r="M96">
            <v>47365</v>
          </cell>
          <cell r="N96" t="str">
            <v>3年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</row>
        <row r="96">
          <cell r="W96" t="str">
            <v>在职</v>
          </cell>
        </row>
        <row r="96">
          <cell r="AC96" t="str">
            <v>女</v>
          </cell>
          <cell r="AD96" t="str">
            <v>本科</v>
          </cell>
          <cell r="AE96" t="str">
            <v>421003198501290021</v>
          </cell>
        </row>
        <row r="96">
          <cell r="AG96" t="str">
            <v>湖北银行荆州楚都支行</v>
          </cell>
          <cell r="AH96" t="str">
            <v>6230760000005128274</v>
          </cell>
          <cell r="AI96" t="str">
            <v>其他</v>
          </cell>
          <cell r="AJ96">
            <v>15572190999</v>
          </cell>
        </row>
        <row r="97">
          <cell r="D97" t="str">
            <v>荆州店何艳艳</v>
          </cell>
          <cell r="E97" t="str">
            <v>运营部</v>
          </cell>
          <cell r="F97" t="str">
            <v>前台主管</v>
          </cell>
          <cell r="G97">
            <v>44429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45525</v>
          </cell>
          <cell r="M97">
            <v>46619</v>
          </cell>
          <cell r="N97" t="str">
            <v>3年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V97" t="str">
            <v>是</v>
          </cell>
          <cell r="W97" t="str">
            <v>在职</v>
          </cell>
        </row>
        <row r="97">
          <cell r="AC97" t="str">
            <v>女</v>
          </cell>
          <cell r="AD97" t="str">
            <v>高中</v>
          </cell>
          <cell r="AE97" t="str">
            <v>420822198510106881</v>
          </cell>
        </row>
        <row r="97">
          <cell r="AG97" t="str">
            <v>交通银行</v>
          </cell>
          <cell r="AH97" t="str">
            <v>6222620610043551555</v>
          </cell>
          <cell r="AI97" t="str">
            <v>其他</v>
          </cell>
          <cell r="AJ97">
            <v>13437220258</v>
          </cell>
        </row>
        <row r="98">
          <cell r="D98" t="str">
            <v>荆州店李浩</v>
          </cell>
          <cell r="E98" t="str">
            <v>运营部</v>
          </cell>
          <cell r="F98" t="str">
            <v>店长</v>
          </cell>
          <cell r="G98">
            <v>43182</v>
          </cell>
          <cell r="H98" t="str">
            <v>全职</v>
          </cell>
          <cell r="I98" t="str">
            <v>社保</v>
          </cell>
          <cell r="J98" t="str">
            <v>劳动合同</v>
          </cell>
        </row>
        <row r="98">
          <cell r="L98">
            <v>44278</v>
          </cell>
          <cell r="M98">
            <v>46103</v>
          </cell>
          <cell r="N98" t="str">
            <v>5年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V98" t="str">
            <v>是</v>
          </cell>
          <cell r="W98" t="str">
            <v>在职</v>
          </cell>
        </row>
        <row r="98">
          <cell r="AC98" t="str">
            <v>男</v>
          </cell>
          <cell r="AD98" t="str">
            <v>大专</v>
          </cell>
          <cell r="AE98" t="str">
            <v>421022198908087833</v>
          </cell>
        </row>
        <row r="98">
          <cell r="AG98" t="str">
            <v>交通银行</v>
          </cell>
          <cell r="AH98" t="str">
            <v>6222624290001590386</v>
          </cell>
          <cell r="AI98" t="str">
            <v>其他</v>
          </cell>
          <cell r="AJ98">
            <v>13545649629</v>
          </cell>
        </row>
        <row r="99">
          <cell r="D99" t="str">
            <v>荆州店周晓霞</v>
          </cell>
          <cell r="E99" t="str">
            <v>会籍部</v>
          </cell>
          <cell r="F99" t="str">
            <v>会籍</v>
          </cell>
          <cell r="G99">
            <v>44319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45415</v>
          </cell>
          <cell r="M99">
            <v>47240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V99" t="str">
            <v>是</v>
          </cell>
          <cell r="W99" t="str">
            <v>在职</v>
          </cell>
        </row>
        <row r="99">
          <cell r="AC99" t="str">
            <v>女</v>
          </cell>
          <cell r="AD99" t="str">
            <v>大专</v>
          </cell>
          <cell r="AE99" t="str">
            <v>420527199309172609</v>
          </cell>
        </row>
        <row r="99">
          <cell r="AG99" t="str">
            <v>交通银行</v>
          </cell>
          <cell r="AH99" t="str">
            <v>6222620610043554039</v>
          </cell>
          <cell r="AI99" t="str">
            <v>其他</v>
          </cell>
          <cell r="AJ99">
            <v>13767993203</v>
          </cell>
        </row>
        <row r="100">
          <cell r="D100" t="str">
            <v>荆州店马冰峰</v>
          </cell>
          <cell r="E100" t="str">
            <v>私教部</v>
          </cell>
          <cell r="F100" t="str">
            <v>私教</v>
          </cell>
          <cell r="G100">
            <v>42978</v>
          </cell>
          <cell r="H100" t="str">
            <v>全职</v>
          </cell>
        </row>
        <row r="100">
          <cell r="J100" t="str">
            <v>劳动合同</v>
          </cell>
        </row>
        <row r="100">
          <cell r="L100">
            <v>44074</v>
          </cell>
          <cell r="M100">
            <v>46264</v>
          </cell>
          <cell r="N100" t="str">
            <v>6年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V100" t="str">
            <v>是</v>
          </cell>
          <cell r="W100" t="str">
            <v>在职</v>
          </cell>
        </row>
        <row r="100">
          <cell r="AC100" t="str">
            <v>男</v>
          </cell>
          <cell r="AD100" t="str">
            <v>大专</v>
          </cell>
          <cell r="AE100" t="str">
            <v>420803197802042732</v>
          </cell>
        </row>
        <row r="100">
          <cell r="AG100" t="str">
            <v>中信银行</v>
          </cell>
          <cell r="AH100" t="str">
            <v>6217731508519234</v>
          </cell>
          <cell r="AI100" t="str">
            <v>中信</v>
          </cell>
          <cell r="AJ100">
            <v>15070903197</v>
          </cell>
        </row>
        <row r="101">
          <cell r="D101" t="str">
            <v>荆州店郑旭珂</v>
          </cell>
          <cell r="E101" t="str">
            <v>私教部</v>
          </cell>
          <cell r="F101" t="str">
            <v>私教</v>
          </cell>
          <cell r="G101">
            <v>44600</v>
          </cell>
          <cell r="H101" t="str">
            <v>全职</v>
          </cell>
        </row>
        <row r="101">
          <cell r="J101" t="str">
            <v>劳动合同</v>
          </cell>
        </row>
        <row r="101">
          <cell r="L101">
            <v>45696</v>
          </cell>
          <cell r="M101">
            <v>47521</v>
          </cell>
          <cell r="N101" t="str">
            <v>5年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不缴</v>
          </cell>
        </row>
        <row r="101">
          <cell r="V101" t="str">
            <v>是</v>
          </cell>
          <cell r="W101" t="str">
            <v>离职</v>
          </cell>
        </row>
        <row r="101">
          <cell r="AC101" t="str">
            <v>男</v>
          </cell>
          <cell r="AD101" t="str">
            <v>大专</v>
          </cell>
          <cell r="AE101" t="str">
            <v>420881200012114010</v>
          </cell>
        </row>
        <row r="101">
          <cell r="AG101" t="str">
            <v>中信银行</v>
          </cell>
          <cell r="AH101" t="str">
            <v>6217731508519218</v>
          </cell>
          <cell r="AI101" t="str">
            <v>中信</v>
          </cell>
          <cell r="AJ101">
            <v>18827761206</v>
          </cell>
        </row>
        <row r="102">
          <cell r="D102" t="str">
            <v>荆州店王远雄</v>
          </cell>
          <cell r="E102" t="str">
            <v>私教部</v>
          </cell>
          <cell r="F102" t="str">
            <v>私教</v>
          </cell>
          <cell r="G102">
            <v>44645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45741</v>
          </cell>
          <cell r="M102">
            <v>46836</v>
          </cell>
          <cell r="N102" t="str">
            <v>3年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V102" t="str">
            <v>是</v>
          </cell>
          <cell r="W102" t="str">
            <v>在职</v>
          </cell>
        </row>
        <row r="102">
          <cell r="AC102" t="str">
            <v>男</v>
          </cell>
          <cell r="AD102" t="str">
            <v>中专</v>
          </cell>
          <cell r="AE102" t="str">
            <v>421003199311013239</v>
          </cell>
        </row>
        <row r="102">
          <cell r="AG102" t="str">
            <v>交通银行</v>
          </cell>
          <cell r="AH102" t="str">
            <v>6222620610043552066</v>
          </cell>
          <cell r="AI102" t="str">
            <v>其他</v>
          </cell>
          <cell r="AJ102">
            <v>18772783207</v>
          </cell>
        </row>
        <row r="103">
          <cell r="D103" t="str">
            <v>荆州店刘玉雪</v>
          </cell>
          <cell r="E103" t="str">
            <v>私教部</v>
          </cell>
          <cell r="F103" t="str">
            <v>私教</v>
          </cell>
          <cell r="G103">
            <v>41963</v>
          </cell>
          <cell r="H103" t="str">
            <v>全职</v>
          </cell>
          <cell r="I103" t="str">
            <v>社保</v>
          </cell>
          <cell r="J103" t="str">
            <v>劳动合同</v>
          </cell>
        </row>
        <row r="103">
          <cell r="L103">
            <v>44885</v>
          </cell>
          <cell r="M103">
            <v>48537</v>
          </cell>
          <cell r="N103" t="str">
            <v>10年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V103" t="str">
            <v>是</v>
          </cell>
          <cell r="W103" t="str">
            <v>在职</v>
          </cell>
        </row>
        <row r="103">
          <cell r="AC103" t="str">
            <v>女</v>
          </cell>
          <cell r="AD103" t="str">
            <v>大专</v>
          </cell>
          <cell r="AE103" t="str">
            <v>421087199405193725</v>
          </cell>
        </row>
        <row r="103">
          <cell r="AG103" t="str">
            <v>交通银行</v>
          </cell>
          <cell r="AH103" t="str">
            <v>6222620610043552850</v>
          </cell>
          <cell r="AI103" t="str">
            <v>其他</v>
          </cell>
          <cell r="AJ103">
            <v>18779133088</v>
          </cell>
        </row>
        <row r="104">
          <cell r="D104" t="str">
            <v>荆州店李鹏</v>
          </cell>
          <cell r="E104" t="str">
            <v>私教部</v>
          </cell>
          <cell r="F104" t="str">
            <v>私教主管</v>
          </cell>
          <cell r="G104">
            <v>44624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45720</v>
          </cell>
          <cell r="M104">
            <v>47545</v>
          </cell>
          <cell r="N104" t="str">
            <v>5年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V104" t="str">
            <v>是</v>
          </cell>
          <cell r="W104" t="str">
            <v>在职</v>
          </cell>
        </row>
        <row r="104">
          <cell r="AC104" t="str">
            <v>男</v>
          </cell>
          <cell r="AD104" t="str">
            <v>大专</v>
          </cell>
          <cell r="AE104" t="str">
            <v>421022199408152496</v>
          </cell>
        </row>
        <row r="104">
          <cell r="AG104" t="str">
            <v>中信银行</v>
          </cell>
          <cell r="AH104" t="str">
            <v>6217731508519242</v>
          </cell>
          <cell r="AI104" t="str">
            <v>中信</v>
          </cell>
          <cell r="AJ104">
            <v>18872932531</v>
          </cell>
        </row>
        <row r="105">
          <cell r="D105" t="str">
            <v>荆州店冯盼</v>
          </cell>
          <cell r="E105" t="str">
            <v>私教部</v>
          </cell>
          <cell r="F105" t="str">
            <v>私教</v>
          </cell>
          <cell r="G105">
            <v>44652</v>
          </cell>
          <cell r="H105" t="str">
            <v>全职</v>
          </cell>
          <cell r="I105" t="str">
            <v>社保</v>
          </cell>
          <cell r="J105" t="str">
            <v>劳动合同</v>
          </cell>
        </row>
        <row r="105">
          <cell r="L105">
            <v>45748</v>
          </cell>
          <cell r="M105">
            <v>47573</v>
          </cell>
          <cell r="N105" t="str">
            <v>5年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最低</v>
          </cell>
        </row>
        <row r="105">
          <cell r="V105" t="str">
            <v>是</v>
          </cell>
          <cell r="W105" t="str">
            <v>在职</v>
          </cell>
        </row>
        <row r="105">
          <cell r="AC105" t="str">
            <v>男</v>
          </cell>
          <cell r="AD105" t="str">
            <v>大专</v>
          </cell>
          <cell r="AE105" t="str">
            <v>420222199304104879</v>
          </cell>
        </row>
        <row r="105">
          <cell r="AG105" t="str">
            <v>交通银行</v>
          </cell>
          <cell r="AH105" t="str">
            <v>6222620610043552876</v>
          </cell>
          <cell r="AI105" t="str">
            <v>其他</v>
          </cell>
          <cell r="AJ105">
            <v>15079071653</v>
          </cell>
        </row>
        <row r="106">
          <cell r="D106" t="str">
            <v>荆州店谢祖强</v>
          </cell>
          <cell r="E106" t="str">
            <v>私教部</v>
          </cell>
          <cell r="F106" t="str">
            <v>私教</v>
          </cell>
          <cell r="G106">
            <v>43729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45928</v>
          </cell>
          <cell r="M106">
            <v>47023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V106" t="str">
            <v>是</v>
          </cell>
          <cell r="W106" t="str">
            <v>在职</v>
          </cell>
        </row>
        <row r="106">
          <cell r="AC106" t="str">
            <v>男</v>
          </cell>
          <cell r="AD106" t="str">
            <v>本科</v>
          </cell>
          <cell r="AE106" t="str">
            <v>421302199412171236</v>
          </cell>
        </row>
        <row r="106">
          <cell r="AG106" t="str">
            <v>交通银行</v>
          </cell>
          <cell r="AH106" t="str">
            <v>6222620610043551647</v>
          </cell>
          <cell r="AI106" t="str">
            <v>其他</v>
          </cell>
          <cell r="AJ106">
            <v>13755843568</v>
          </cell>
        </row>
        <row r="107">
          <cell r="D107" t="str">
            <v>荆州店张洪俊</v>
          </cell>
          <cell r="E107" t="str">
            <v>私教部</v>
          </cell>
          <cell r="F107" t="str">
            <v>私教</v>
          </cell>
          <cell r="G107">
            <v>45152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45152</v>
          </cell>
          <cell r="M107">
            <v>46247</v>
          </cell>
          <cell r="N107" t="str">
            <v>3年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V107" t="str">
            <v>是</v>
          </cell>
          <cell r="W107" t="str">
            <v>离职</v>
          </cell>
          <cell r="X107">
            <v>46037</v>
          </cell>
        </row>
        <row r="107">
          <cell r="AC107" t="str">
            <v>男</v>
          </cell>
          <cell r="AD107" t="str">
            <v>大专</v>
          </cell>
          <cell r="AE107" t="str">
            <v>421002199012083812</v>
          </cell>
        </row>
        <row r="107">
          <cell r="AG107" t="str">
            <v>交通银行</v>
          </cell>
          <cell r="AH107" t="str">
            <v>6222620610043552488</v>
          </cell>
          <cell r="AI107" t="str">
            <v>其他</v>
          </cell>
          <cell r="AJ107">
            <v>18872295661</v>
          </cell>
        </row>
        <row r="108">
          <cell r="D108" t="str">
            <v>荆州店蒋威</v>
          </cell>
          <cell r="E108" t="str">
            <v>私教部</v>
          </cell>
          <cell r="F108" t="str">
            <v>私教</v>
          </cell>
          <cell r="G108">
            <v>45090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45090</v>
          </cell>
          <cell r="M108">
            <v>46185</v>
          </cell>
          <cell r="N108" t="str">
            <v>3年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V108" t="str">
            <v>是</v>
          </cell>
          <cell r="W108" t="str">
            <v>在职</v>
          </cell>
        </row>
        <row r="108">
          <cell r="AC108" t="str">
            <v>男</v>
          </cell>
          <cell r="AD108" t="str">
            <v>中专</v>
          </cell>
          <cell r="AE108" t="str">
            <v>421003199105021510</v>
          </cell>
        </row>
        <row r="108">
          <cell r="AG108" t="str">
            <v>交通银行</v>
          </cell>
          <cell r="AH108" t="str">
            <v>6222620610043552363</v>
          </cell>
          <cell r="AI108" t="str">
            <v>其他</v>
          </cell>
          <cell r="AJ108">
            <v>15927876988</v>
          </cell>
        </row>
        <row r="109">
          <cell r="D109" t="str">
            <v>荆州店赵蒙蒙</v>
          </cell>
          <cell r="E109" t="str">
            <v>私教部</v>
          </cell>
          <cell r="F109" t="str">
            <v>私教</v>
          </cell>
          <cell r="G109">
            <v>43678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45869</v>
          </cell>
          <cell r="M109">
            <v>47694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V109" t="str">
            <v>是</v>
          </cell>
          <cell r="W109" t="str">
            <v>在职</v>
          </cell>
        </row>
        <row r="109">
          <cell r="AC109" t="str">
            <v>女</v>
          </cell>
          <cell r="AD109" t="str">
            <v>大专</v>
          </cell>
          <cell r="AE109" t="str">
            <v>421087199104105322</v>
          </cell>
        </row>
        <row r="109">
          <cell r="AG109" t="str">
            <v>交通银行</v>
          </cell>
          <cell r="AH109" t="str">
            <v>6222620610043552496</v>
          </cell>
          <cell r="AI109" t="str">
            <v>其他</v>
          </cell>
          <cell r="AJ109">
            <v>19170645381</v>
          </cell>
        </row>
        <row r="110">
          <cell r="D110" t="str">
            <v>荆州店何晓蕾</v>
          </cell>
          <cell r="E110" t="str">
            <v>私教部</v>
          </cell>
          <cell r="F110" t="str">
            <v>私教经理</v>
          </cell>
          <cell r="G110">
            <v>44303</v>
          </cell>
          <cell r="H110" t="str">
            <v>全职</v>
          </cell>
        </row>
        <row r="110">
          <cell r="J110" t="str">
            <v>劳动合同</v>
          </cell>
        </row>
        <row r="110">
          <cell r="L110">
            <v>45399</v>
          </cell>
          <cell r="M110">
            <v>47224</v>
          </cell>
          <cell r="N110" t="str">
            <v>5年</v>
          </cell>
          <cell r="O110" t="str">
            <v>已签</v>
          </cell>
          <cell r="P110" t="str">
            <v>已签</v>
          </cell>
          <cell r="Q110" t="str">
            <v>已签</v>
          </cell>
          <cell r="R110" t="str">
            <v>已签</v>
          </cell>
          <cell r="S110" t="str">
            <v>不缴</v>
          </cell>
        </row>
        <row r="110">
          <cell r="V110" t="str">
            <v>是</v>
          </cell>
          <cell r="W110" t="str">
            <v>在职</v>
          </cell>
        </row>
        <row r="110">
          <cell r="AC110" t="str">
            <v>男</v>
          </cell>
          <cell r="AD110" t="str">
            <v>大专</v>
          </cell>
          <cell r="AE110" t="str">
            <v>421003198609061554</v>
          </cell>
        </row>
        <row r="110">
          <cell r="AG110" t="str">
            <v>交通银行</v>
          </cell>
          <cell r="AH110" t="str">
            <v>6222620610017499211</v>
          </cell>
          <cell r="AI110" t="str">
            <v>其他</v>
          </cell>
          <cell r="AJ110">
            <v>17879581263</v>
          </cell>
        </row>
        <row r="111">
          <cell r="D111" t="str">
            <v>荆州店全新</v>
          </cell>
          <cell r="E111" t="str">
            <v>泳教部</v>
          </cell>
          <cell r="F111" t="str">
            <v>泳教</v>
          </cell>
          <cell r="G111">
            <v>42932</v>
          </cell>
          <cell r="H111" t="str">
            <v>全职</v>
          </cell>
        </row>
        <row r="111">
          <cell r="J111" t="str">
            <v>劳动合同</v>
          </cell>
        </row>
        <row r="111">
          <cell r="L111">
            <v>45853</v>
          </cell>
          <cell r="M111">
            <v>47678</v>
          </cell>
          <cell r="N111" t="str">
            <v>5年</v>
          </cell>
          <cell r="O111" t="str">
            <v>已签</v>
          </cell>
          <cell r="P111" t="str">
            <v>已签</v>
          </cell>
          <cell r="Q111" t="str">
            <v>已签</v>
          </cell>
          <cell r="R111" t="str">
            <v>已签</v>
          </cell>
          <cell r="S111" t="str">
            <v>不缴</v>
          </cell>
        </row>
        <row r="111">
          <cell r="V111" t="str">
            <v>是</v>
          </cell>
          <cell r="W111" t="str">
            <v>在职</v>
          </cell>
        </row>
        <row r="111">
          <cell r="AC111" t="str">
            <v>男</v>
          </cell>
          <cell r="AD111" t="str">
            <v>高中</v>
          </cell>
          <cell r="AE111" t="str">
            <v>422421197102170832</v>
          </cell>
        </row>
        <row r="111">
          <cell r="AG111" t="str">
            <v>中信银行</v>
          </cell>
          <cell r="AH111" t="str">
            <v>6217711511143511</v>
          </cell>
          <cell r="AI111" t="str">
            <v>中信</v>
          </cell>
          <cell r="AJ111">
            <v>13997646731</v>
          </cell>
        </row>
        <row r="112">
          <cell r="D112" t="str">
            <v>荆州店黄剩勇</v>
          </cell>
          <cell r="E112" t="str">
            <v>泳教部</v>
          </cell>
          <cell r="F112" t="str">
            <v>兼职泳教</v>
          </cell>
          <cell r="G112">
            <v>43162</v>
          </cell>
          <cell r="H112" t="str">
            <v>全职</v>
          </cell>
        </row>
        <row r="112">
          <cell r="J112" t="str">
            <v>劳动合同</v>
          </cell>
        </row>
        <row r="112">
          <cell r="L112">
            <v>44258</v>
          </cell>
          <cell r="M112">
            <v>46083</v>
          </cell>
          <cell r="N112" t="str">
            <v>5年</v>
          </cell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V112" t="str">
            <v>是</v>
          </cell>
          <cell r="W112" t="str">
            <v>离职</v>
          </cell>
        </row>
        <row r="112">
          <cell r="AC112" t="str">
            <v>男</v>
          </cell>
          <cell r="AD112" t="str">
            <v>大专</v>
          </cell>
          <cell r="AE112" t="str">
            <v>420400196801151018</v>
          </cell>
        </row>
        <row r="112">
          <cell r="AG112" t="str">
            <v>中信银行</v>
          </cell>
          <cell r="AH112" t="str">
            <v>6217731507148910</v>
          </cell>
          <cell r="AI112" t="str">
            <v>中信</v>
          </cell>
          <cell r="AJ112">
            <v>13872447788</v>
          </cell>
        </row>
        <row r="113">
          <cell r="D113" t="str">
            <v>荆州店黄剩勇</v>
          </cell>
          <cell r="E113" t="str">
            <v>泳教部</v>
          </cell>
          <cell r="F113" t="str">
            <v>兼职泳教</v>
          </cell>
          <cell r="G113">
            <v>43162</v>
          </cell>
          <cell r="H113" t="str">
            <v>兼职</v>
          </cell>
        </row>
        <row r="113">
          <cell r="J113" t="str">
            <v>兼职合同</v>
          </cell>
        </row>
        <row r="113">
          <cell r="L113">
            <v>45973</v>
          </cell>
          <cell r="M113">
            <v>46337</v>
          </cell>
          <cell r="N113" t="str">
            <v>1年</v>
          </cell>
        </row>
        <row r="113">
          <cell r="P113" t="str">
            <v>已签</v>
          </cell>
          <cell r="Q113" t="str">
            <v>已签</v>
          </cell>
        </row>
        <row r="113">
          <cell r="S113" t="str">
            <v>不缴</v>
          </cell>
        </row>
        <row r="113">
          <cell r="V113" t="str">
            <v>是</v>
          </cell>
          <cell r="W113" t="str">
            <v>在职</v>
          </cell>
        </row>
        <row r="113">
          <cell r="AC113" t="str">
            <v>男</v>
          </cell>
          <cell r="AD113" t="str">
            <v>大专</v>
          </cell>
          <cell r="AE113" t="str">
            <v>420400196801151018</v>
          </cell>
        </row>
        <row r="113">
          <cell r="AG113" t="str">
            <v>中信银行</v>
          </cell>
          <cell r="AH113" t="str">
            <v>6217731507148910</v>
          </cell>
          <cell r="AI113" t="str">
            <v>中信</v>
          </cell>
          <cell r="AJ113">
            <v>13872447788</v>
          </cell>
        </row>
        <row r="114">
          <cell r="D114" t="str">
            <v>荆州店江新林</v>
          </cell>
          <cell r="E114" t="str">
            <v>泳教部</v>
          </cell>
          <cell r="F114" t="str">
            <v>泳教</v>
          </cell>
          <cell r="G114">
            <v>45454</v>
          </cell>
          <cell r="H114" t="str">
            <v>兼职</v>
          </cell>
        </row>
        <row r="114">
          <cell r="J114" t="str">
            <v>兼职合同</v>
          </cell>
        </row>
        <row r="114"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V114" t="str">
            <v>是</v>
          </cell>
          <cell r="W114" t="str">
            <v>在职</v>
          </cell>
        </row>
        <row r="114">
          <cell r="AC114" t="str">
            <v>男</v>
          </cell>
        </row>
        <row r="114">
          <cell r="AE114" t="str">
            <v>“421182200310125518</v>
          </cell>
        </row>
        <row r="114">
          <cell r="AG114" t="str">
            <v>中国邮政储蓄银行</v>
          </cell>
          <cell r="AH114" t="str">
            <v>6217995200247586446</v>
          </cell>
          <cell r="AI114" t="str">
            <v>其他</v>
          </cell>
          <cell r="AJ114">
            <v>13758271330</v>
          </cell>
        </row>
        <row r="115">
          <cell r="D115" t="str">
            <v>荆州店李淼</v>
          </cell>
          <cell r="E115" t="str">
            <v>泳教部</v>
          </cell>
          <cell r="F115" t="str">
            <v>泳教</v>
          </cell>
          <cell r="G115">
            <v>43999</v>
          </cell>
          <cell r="H115" t="str">
            <v>兼职</v>
          </cell>
        </row>
        <row r="115">
          <cell r="J115" t="str">
            <v>兼职合同</v>
          </cell>
        </row>
        <row r="115">
          <cell r="L115">
            <v>45912</v>
          </cell>
          <cell r="M115">
            <v>46082</v>
          </cell>
        </row>
        <row r="115"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V115" t="str">
            <v>是</v>
          </cell>
          <cell r="W115" t="str">
            <v>在职</v>
          </cell>
        </row>
        <row r="115">
          <cell r="AC115" t="str">
            <v>男</v>
          </cell>
          <cell r="AD115" t="str">
            <v>高中</v>
          </cell>
          <cell r="AE115" t="str">
            <v>421003199601162910</v>
          </cell>
        </row>
        <row r="115">
          <cell r="AG115" t="str">
            <v>中信银行</v>
          </cell>
          <cell r="AH115" t="str">
            <v>户名：李淼
卡号：6217 7115 1148 3933
开户行：中信银行武汉南湖支行</v>
          </cell>
          <cell r="AI115" t="str">
            <v>中信</v>
          </cell>
          <cell r="AJ115">
            <v>18170860065</v>
          </cell>
        </row>
        <row r="116">
          <cell r="D116" t="str">
            <v>荆州店刘保玲</v>
          </cell>
          <cell r="E116" t="str">
            <v>运营部</v>
          </cell>
          <cell r="F116" t="str">
            <v>保洁</v>
          </cell>
          <cell r="G116">
            <v>44900</v>
          </cell>
          <cell r="H116" t="str">
            <v>全职</v>
          </cell>
        </row>
        <row r="116">
          <cell r="J116" t="str">
            <v>劳务合同</v>
          </cell>
        </row>
        <row r="116">
          <cell r="L116">
            <v>44900</v>
          </cell>
          <cell r="M116">
            <v>47091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V116" t="str">
            <v>是</v>
          </cell>
          <cell r="W116" t="str">
            <v>在职</v>
          </cell>
        </row>
        <row r="116">
          <cell r="AC116" t="str">
            <v>女</v>
          </cell>
          <cell r="AD116" t="str">
            <v>初中</v>
          </cell>
          <cell r="AE116" t="str">
            <v>422421196602075845</v>
          </cell>
        </row>
        <row r="116">
          <cell r="AG116" t="str">
            <v>交通银行</v>
          </cell>
          <cell r="AH116" t="str">
            <v>6222620610043551977</v>
          </cell>
          <cell r="AI116" t="str">
            <v>其他</v>
          </cell>
          <cell r="AJ116">
            <v>18672370860</v>
          </cell>
        </row>
        <row r="117">
          <cell r="D117" t="str">
            <v>荆州店王曼曼</v>
          </cell>
          <cell r="E117" t="str">
            <v>私教部</v>
          </cell>
          <cell r="F117" t="str">
            <v>私教</v>
          </cell>
          <cell r="G117">
            <v>45362</v>
          </cell>
          <cell r="H117" t="str">
            <v>全职</v>
          </cell>
        </row>
        <row r="117">
          <cell r="J117" t="str">
            <v>劳动合同</v>
          </cell>
        </row>
        <row r="117">
          <cell r="L117">
            <v>45362</v>
          </cell>
          <cell r="M117">
            <v>46456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V117" t="str">
            <v>是</v>
          </cell>
          <cell r="W117" t="str">
            <v>在职</v>
          </cell>
        </row>
        <row r="117">
          <cell r="AD117" t="str">
            <v>大专</v>
          </cell>
          <cell r="AE117" t="str">
            <v>342221199503045061</v>
          </cell>
        </row>
        <row r="117">
          <cell r="AG117" t="str">
            <v>交通银行</v>
          </cell>
          <cell r="AH117" t="str">
            <v>6222620610043552124</v>
          </cell>
          <cell r="AI117" t="str">
            <v>其他</v>
          </cell>
          <cell r="AJ117">
            <v>13872208550</v>
          </cell>
        </row>
        <row r="118">
          <cell r="D118" t="str">
            <v>荆州店魏涛</v>
          </cell>
          <cell r="E118" t="str">
            <v>会籍部</v>
          </cell>
          <cell r="F118" t="str">
            <v>会籍</v>
          </cell>
          <cell r="G118">
            <v>45452</v>
          </cell>
          <cell r="H118" t="str">
            <v>全职</v>
          </cell>
        </row>
        <row r="118">
          <cell r="J118" t="str">
            <v>劳动合同</v>
          </cell>
        </row>
        <row r="118">
          <cell r="L118">
            <v>45452</v>
          </cell>
          <cell r="M118">
            <v>46546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V118" t="str">
            <v>是</v>
          </cell>
          <cell r="W118" t="str">
            <v>在职</v>
          </cell>
        </row>
        <row r="118">
          <cell r="AD118" t="str">
            <v>中专</v>
          </cell>
          <cell r="AE118" t="str">
            <v>420323200110083114</v>
          </cell>
        </row>
        <row r="118">
          <cell r="AG118" t="str">
            <v>交通银行</v>
          </cell>
          <cell r="AH118" t="str">
            <v>6222620610043551530</v>
          </cell>
          <cell r="AI118" t="str">
            <v>其他</v>
          </cell>
          <cell r="AJ118">
            <v>18671918794</v>
          </cell>
        </row>
        <row r="119">
          <cell r="D119" t="str">
            <v>荆州店余波</v>
          </cell>
          <cell r="E119" t="str">
            <v>会籍部</v>
          </cell>
          <cell r="F119" t="str">
            <v>会籍主管</v>
          </cell>
          <cell r="G119">
            <v>44959</v>
          </cell>
          <cell r="H119" t="str">
            <v>全职</v>
          </cell>
        </row>
        <row r="119">
          <cell r="J119" t="str">
            <v>劳动合同</v>
          </cell>
        </row>
        <row r="119">
          <cell r="L119">
            <v>44959</v>
          </cell>
          <cell r="M119">
            <v>47149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V119" t="str">
            <v>是</v>
          </cell>
          <cell r="W119" t="str">
            <v>在职</v>
          </cell>
        </row>
        <row r="119">
          <cell r="AD119" t="str">
            <v>大专</v>
          </cell>
          <cell r="AE119" t="str">
            <v>420322200102122711</v>
          </cell>
        </row>
        <row r="119">
          <cell r="AG119" t="str">
            <v>中信银行</v>
          </cell>
          <cell r="AH119" t="str">
            <v>户名：余波
卡号：6217 6815 0640 0657
开户行：中信银行荆州分行营业部</v>
          </cell>
          <cell r="AI119" t="str">
            <v>中信</v>
          </cell>
          <cell r="AJ119">
            <v>19537490212</v>
          </cell>
        </row>
        <row r="120">
          <cell r="D120" t="str">
            <v>荆州店刘敏</v>
          </cell>
          <cell r="E120" t="str">
            <v>私教部</v>
          </cell>
          <cell r="F120" t="str">
            <v>私教</v>
          </cell>
          <cell r="G120">
            <v>45764</v>
          </cell>
          <cell r="H120" t="str">
            <v>兼职</v>
          </cell>
        </row>
        <row r="120">
          <cell r="J120" t="str">
            <v>兼职合同</v>
          </cell>
        </row>
        <row r="120">
          <cell r="L120">
            <v>45870</v>
          </cell>
          <cell r="M120">
            <v>46965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V120" t="str">
            <v>是</v>
          </cell>
          <cell r="W120" t="str">
            <v>在职</v>
          </cell>
        </row>
        <row r="120">
          <cell r="AE120" t="str">
            <v>421003199008281046</v>
          </cell>
        </row>
        <row r="120">
          <cell r="AG120" t="str">
            <v>中国银行荆陵支行</v>
          </cell>
          <cell r="AH120" t="str">
            <v>6217857600003380495</v>
          </cell>
          <cell r="AI120" t="str">
            <v>其他</v>
          </cell>
          <cell r="AJ120">
            <v>18062367725</v>
          </cell>
        </row>
        <row r="121">
          <cell r="D121" t="str">
            <v>荆州店崔青梅</v>
          </cell>
          <cell r="E121" t="str">
            <v>运营部</v>
          </cell>
          <cell r="F121" t="str">
            <v>保洁</v>
          </cell>
          <cell r="G121">
            <v>45885</v>
          </cell>
          <cell r="H121" t="str">
            <v>全职</v>
          </cell>
        </row>
        <row r="121">
          <cell r="J121" t="str">
            <v>劳务合同</v>
          </cell>
        </row>
        <row r="121">
          <cell r="L121">
            <v>45885</v>
          </cell>
          <cell r="M121">
            <v>46980</v>
          </cell>
          <cell r="N121" t="str">
            <v>3年</v>
          </cell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V121" t="str">
            <v>是</v>
          </cell>
          <cell r="W121" t="str">
            <v>在职</v>
          </cell>
        </row>
        <row r="121">
          <cell r="AC121" t="str">
            <v>女</v>
          </cell>
          <cell r="AD121" t="str">
            <v>初中</v>
          </cell>
          <cell r="AE121" t="str">
            <v>422421195612131826</v>
          </cell>
        </row>
        <row r="121">
          <cell r="AG121" t="str">
            <v>中国银行</v>
          </cell>
          <cell r="AH121" t="str">
            <v>6215697600006751625</v>
          </cell>
          <cell r="AI121" t="str">
            <v>其他</v>
          </cell>
          <cell r="AJ121">
            <v>18607218817</v>
          </cell>
        </row>
        <row r="122">
          <cell r="D122" t="str">
            <v>荆州店索生露</v>
          </cell>
          <cell r="E122" t="str">
            <v>运营部</v>
          </cell>
          <cell r="F122" t="str">
            <v>前台</v>
          </cell>
          <cell r="G122">
            <v>45886</v>
          </cell>
          <cell r="H122" t="str">
            <v>全职</v>
          </cell>
        </row>
        <row r="122">
          <cell r="J122" t="str">
            <v>劳动合同</v>
          </cell>
        </row>
        <row r="122">
          <cell r="L122">
            <v>45886</v>
          </cell>
          <cell r="M122">
            <v>46981</v>
          </cell>
          <cell r="N122" t="str">
            <v>3年</v>
          </cell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不缴</v>
          </cell>
        </row>
        <row r="122">
          <cell r="V122" t="str">
            <v>是</v>
          </cell>
          <cell r="W122" t="str">
            <v>在职</v>
          </cell>
        </row>
        <row r="122">
          <cell r="AC122" t="str">
            <v>女</v>
          </cell>
          <cell r="AD122" t="str">
            <v>大专</v>
          </cell>
          <cell r="AE122" t="str">
            <v>421003200202101024</v>
          </cell>
        </row>
        <row r="122">
          <cell r="AG122" t="str">
            <v>建设银行</v>
          </cell>
          <cell r="AH122" t="str">
            <v>6217002660014783040</v>
          </cell>
          <cell r="AI122" t="str">
            <v>其他</v>
          </cell>
          <cell r="AJ122">
            <v>19530522062</v>
          </cell>
        </row>
        <row r="123">
          <cell r="D123" t="str">
            <v>荆州店朱浩涵</v>
          </cell>
          <cell r="E123" t="str">
            <v>泳教部</v>
          </cell>
          <cell r="F123" t="str">
            <v>救生员</v>
          </cell>
          <cell r="G123">
            <v>45915</v>
          </cell>
          <cell r="H123" t="str">
            <v>全职</v>
          </cell>
        </row>
        <row r="123">
          <cell r="J123" t="str">
            <v>劳动合同</v>
          </cell>
        </row>
        <row r="123">
          <cell r="L123">
            <v>45915</v>
          </cell>
          <cell r="M123">
            <v>47010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不缴</v>
          </cell>
        </row>
        <row r="123">
          <cell r="U123" t="str">
            <v>已签</v>
          </cell>
          <cell r="V123" t="str">
            <v>是</v>
          </cell>
          <cell r="W123" t="str">
            <v>离职</v>
          </cell>
          <cell r="X123">
            <v>45951</v>
          </cell>
          <cell r="Y123" t="str">
            <v>已签</v>
          </cell>
          <cell r="Z123" t="str">
            <v>已签</v>
          </cell>
          <cell r="AA123" t="str">
            <v>已签</v>
          </cell>
          <cell r="AB123" t="str">
            <v>是</v>
          </cell>
          <cell r="AC123" t="str">
            <v>男</v>
          </cell>
        </row>
        <row r="123">
          <cell r="AE123" t="str">
            <v>“37082820060406361x</v>
          </cell>
        </row>
        <row r="123">
          <cell r="AG123" t="str">
            <v>工商银行</v>
          </cell>
          <cell r="AH123" t="str">
            <v>6222031803001623853</v>
          </cell>
          <cell r="AI123" t="str">
            <v>其他</v>
          </cell>
          <cell r="AJ123">
            <v>17196788777</v>
          </cell>
        </row>
        <row r="124">
          <cell r="D124" t="str">
            <v>荆州店孟如心</v>
          </cell>
          <cell r="E124" t="str">
            <v>泳教部</v>
          </cell>
          <cell r="F124" t="str">
            <v>泳教</v>
          </cell>
          <cell r="G124">
            <v>45925</v>
          </cell>
          <cell r="H124" t="str">
            <v>兼职</v>
          </cell>
        </row>
        <row r="124">
          <cell r="J124" t="str">
            <v>兼职合同</v>
          </cell>
        </row>
        <row r="124">
          <cell r="L124">
            <v>45925</v>
          </cell>
          <cell r="M124">
            <v>46137</v>
          </cell>
        </row>
        <row r="124"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U124" t="str">
            <v>已签</v>
          </cell>
          <cell r="V124" t="str">
            <v>是</v>
          </cell>
          <cell r="W124" t="str">
            <v>在职</v>
          </cell>
        </row>
        <row r="124">
          <cell r="AC124" t="str">
            <v>女</v>
          </cell>
          <cell r="AD124" t="str">
            <v>本科</v>
          </cell>
          <cell r="AE124" t="str">
            <v>“420881200312087421</v>
          </cell>
        </row>
        <row r="124">
          <cell r="AG124" t="str">
            <v>建设银行</v>
          </cell>
          <cell r="AH124" t="str">
            <v>6217002700010186176</v>
          </cell>
          <cell r="AI124" t="str">
            <v>其他</v>
          </cell>
          <cell r="AJ124">
            <v>18371151802</v>
          </cell>
        </row>
        <row r="125">
          <cell r="D125" t="str">
            <v>钟祥店刘岑岑</v>
          </cell>
          <cell r="E125" t="str">
            <v>运营部</v>
          </cell>
          <cell r="F125" t="str">
            <v>店长</v>
          </cell>
          <cell r="G125">
            <v>43409</v>
          </cell>
          <cell r="H125" t="str">
            <v>全职</v>
          </cell>
          <cell r="I125" t="str">
            <v>社保</v>
          </cell>
          <cell r="J125" t="str">
            <v>劳动合同</v>
          </cell>
        </row>
        <row r="125">
          <cell r="L125">
            <v>45063</v>
          </cell>
          <cell r="M125">
            <v>46158</v>
          </cell>
          <cell r="N125" t="str">
            <v>3年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最低</v>
          </cell>
        </row>
        <row r="125">
          <cell r="V125" t="str">
            <v>是</v>
          </cell>
          <cell r="W125" t="str">
            <v>在职</v>
          </cell>
        </row>
        <row r="125">
          <cell r="AC125" t="str">
            <v>女</v>
          </cell>
          <cell r="AD125" t="str">
            <v>高中</v>
          </cell>
          <cell r="AE125" t="str">
            <v>420684198606286029</v>
          </cell>
        </row>
        <row r="125">
          <cell r="AG125" t="str">
            <v>中国工商银行湖北钟祥</v>
          </cell>
          <cell r="AH125" t="str">
            <v>6215581809006975378</v>
          </cell>
          <cell r="AI125" t="str">
            <v>其他</v>
          </cell>
          <cell r="AJ125">
            <v>17771855035</v>
          </cell>
        </row>
        <row r="126">
          <cell r="D126" t="str">
            <v>钟祥店王翊臣</v>
          </cell>
          <cell r="E126" t="str">
            <v>私教部</v>
          </cell>
          <cell r="F126" t="str">
            <v>私教</v>
          </cell>
          <cell r="G126">
            <v>44504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45600</v>
          </cell>
          <cell r="M126">
            <v>46694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V126" t="str">
            <v>是</v>
          </cell>
          <cell r="W126" t="str">
            <v>在职</v>
          </cell>
        </row>
        <row r="126">
          <cell r="AC126" t="str">
            <v>男</v>
          </cell>
          <cell r="AD126" t="str">
            <v>大学</v>
          </cell>
          <cell r="AE126" t="str">
            <v>420881199710240430</v>
          </cell>
        </row>
        <row r="126">
          <cell r="AG126" t="str">
            <v>交通银行</v>
          </cell>
          <cell r="AH126" t="str">
            <v>6222620610043515345</v>
          </cell>
          <cell r="AI126" t="str">
            <v>其他</v>
          </cell>
          <cell r="AJ126">
            <v>18696000078</v>
          </cell>
        </row>
        <row r="127">
          <cell r="D127" t="str">
            <v>钟祥店李征岗</v>
          </cell>
          <cell r="E127" t="str">
            <v>泳教部</v>
          </cell>
          <cell r="F127" t="str">
            <v>泳教</v>
          </cell>
          <cell r="G127">
            <v>43610</v>
          </cell>
          <cell r="H127" t="str">
            <v>全职</v>
          </cell>
        </row>
        <row r="127">
          <cell r="J127" t="str">
            <v>劳动合同</v>
          </cell>
        </row>
        <row r="127">
          <cell r="L127">
            <v>45786</v>
          </cell>
          <cell r="M127">
            <v>47611</v>
          </cell>
          <cell r="N127" t="str">
            <v>5年</v>
          </cell>
          <cell r="O127" t="str">
            <v>已签</v>
          </cell>
          <cell r="P127" t="str">
            <v>已签</v>
          </cell>
          <cell r="Q127" t="str">
            <v>已签</v>
          </cell>
          <cell r="R127" t="str">
            <v>已签</v>
          </cell>
          <cell r="S127" t="str">
            <v>不缴</v>
          </cell>
        </row>
        <row r="127">
          <cell r="V127" t="str">
            <v>是</v>
          </cell>
          <cell r="W127" t="str">
            <v>在职</v>
          </cell>
        </row>
        <row r="127">
          <cell r="AC127" t="str">
            <v>男</v>
          </cell>
          <cell r="AD127" t="str">
            <v>高中</v>
          </cell>
          <cell r="AE127" t="str">
            <v>420881199001246215</v>
          </cell>
        </row>
        <row r="127">
          <cell r="AG127" t="str">
            <v>中信银行</v>
          </cell>
          <cell r="AH127" t="str">
            <v>6217731504620499</v>
          </cell>
          <cell r="AI127" t="str">
            <v>中信</v>
          </cell>
          <cell r="AJ127">
            <v>18671992167</v>
          </cell>
        </row>
        <row r="128">
          <cell r="D128" t="str">
            <v>钟祥店张海玲</v>
          </cell>
          <cell r="E128" t="str">
            <v>会籍部</v>
          </cell>
          <cell r="F128" t="str">
            <v>会籍</v>
          </cell>
          <cell r="G128">
            <v>44611</v>
          </cell>
          <cell r="H128" t="str">
            <v>全职</v>
          </cell>
        </row>
        <row r="128">
          <cell r="J128" t="str">
            <v>劳动合同</v>
          </cell>
        </row>
        <row r="128">
          <cell r="L128">
            <v>45693</v>
          </cell>
          <cell r="M128">
            <v>47518</v>
          </cell>
          <cell r="N128" t="str">
            <v>5年</v>
          </cell>
          <cell r="O128" t="str">
            <v>已签</v>
          </cell>
          <cell r="P128" t="str">
            <v>已签</v>
          </cell>
          <cell r="Q128" t="str">
            <v>已签</v>
          </cell>
          <cell r="R128" t="str">
            <v>已签</v>
          </cell>
          <cell r="S128" t="str">
            <v>不缴</v>
          </cell>
        </row>
        <row r="128">
          <cell r="V128" t="str">
            <v>是</v>
          </cell>
          <cell r="W128" t="str">
            <v>在职</v>
          </cell>
        </row>
        <row r="128">
          <cell r="AC128" t="str">
            <v>女</v>
          </cell>
          <cell r="AD128" t="str">
            <v>大学</v>
          </cell>
          <cell r="AE128" t="str">
            <v>42088119850119842X</v>
          </cell>
        </row>
        <row r="128">
          <cell r="AG128" t="str">
            <v>钟祥民生村镇银行股份有限公司总行营业部</v>
          </cell>
          <cell r="AH128" t="str">
            <v>6213990130186226</v>
          </cell>
          <cell r="AI128" t="str">
            <v>其他</v>
          </cell>
          <cell r="AJ128">
            <v>18908696388</v>
          </cell>
        </row>
        <row r="129">
          <cell r="D129" t="str">
            <v>钟祥店王攀</v>
          </cell>
          <cell r="E129" t="str">
            <v>会籍部</v>
          </cell>
          <cell r="F129" t="str">
            <v>会籍</v>
          </cell>
          <cell r="G129">
            <v>44960</v>
          </cell>
          <cell r="H129" t="str">
            <v>兼职</v>
          </cell>
        </row>
        <row r="129">
          <cell r="J129" t="str">
            <v>兼职合同</v>
          </cell>
        </row>
        <row r="129">
          <cell r="L129">
            <v>44960</v>
          </cell>
          <cell r="M129">
            <v>46055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V129" t="str">
            <v>是</v>
          </cell>
          <cell r="W129" t="str">
            <v>在职</v>
          </cell>
          <cell r="X129">
            <v>45962</v>
          </cell>
          <cell r="Y129" t="str">
            <v>已签</v>
          </cell>
          <cell r="Z129" t="str">
            <v>已签</v>
          </cell>
        </row>
        <row r="129">
          <cell r="AB129" t="str">
            <v>是</v>
          </cell>
          <cell r="AC129" t="str">
            <v>男</v>
          </cell>
          <cell r="AD129" t="str">
            <v>大学</v>
          </cell>
          <cell r="AE129" t="str">
            <v>42088119891021171X</v>
          </cell>
        </row>
        <row r="129">
          <cell r="AG129" t="str">
            <v>交通银行</v>
          </cell>
          <cell r="AH129" t="str">
            <v>6222620610043515527</v>
          </cell>
          <cell r="AI129" t="str">
            <v>其他</v>
          </cell>
          <cell r="AJ129">
            <v>17611173200</v>
          </cell>
        </row>
        <row r="130">
          <cell r="D130" t="str">
            <v>钟祥店林自惠</v>
          </cell>
          <cell r="E130" t="str">
            <v>运营部</v>
          </cell>
          <cell r="F130" t="str">
            <v>保洁</v>
          </cell>
          <cell r="G130">
            <v>45029</v>
          </cell>
          <cell r="H130" t="str">
            <v>全职</v>
          </cell>
        </row>
        <row r="130">
          <cell r="J130" t="str">
            <v>劳务合同</v>
          </cell>
        </row>
        <row r="130">
          <cell r="L130">
            <v>45029</v>
          </cell>
          <cell r="M130">
            <v>46124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V130" t="str">
            <v>是</v>
          </cell>
          <cell r="W130" t="str">
            <v>在职</v>
          </cell>
        </row>
        <row r="130">
          <cell r="AC130" t="str">
            <v>女</v>
          </cell>
          <cell r="AD130" t="str">
            <v>高中</v>
          </cell>
          <cell r="AE130" t="str">
            <v>422431196712316825</v>
          </cell>
        </row>
        <row r="130">
          <cell r="AG130" t="str">
            <v>中国农业银行</v>
          </cell>
          <cell r="AH130" t="str">
            <v>6228481609766888272</v>
          </cell>
          <cell r="AI130" t="str">
            <v>其他</v>
          </cell>
          <cell r="AJ130">
            <v>13451170457</v>
          </cell>
        </row>
        <row r="131">
          <cell r="D131" t="str">
            <v>总部魏浩</v>
          </cell>
          <cell r="E131" t="str">
            <v>运营部</v>
          </cell>
          <cell r="F131" t="str">
            <v>区域总监</v>
          </cell>
        </row>
        <row r="131">
          <cell r="H131" t="str">
            <v>全职</v>
          </cell>
          <cell r="I131" t="str">
            <v>社保</v>
          </cell>
          <cell r="J131" t="str">
            <v>劳动合同</v>
          </cell>
        </row>
        <row r="131">
          <cell r="L131" t="str">
            <v>续签无期限</v>
          </cell>
        </row>
        <row r="131">
          <cell r="P131" t="str">
            <v>已签</v>
          </cell>
          <cell r="Q131" t="str">
            <v>已签</v>
          </cell>
        </row>
        <row r="131">
          <cell r="S131" t="str">
            <v>最低</v>
          </cell>
        </row>
        <row r="131">
          <cell r="W131" t="str">
            <v>在职</v>
          </cell>
        </row>
        <row r="131">
          <cell r="AC131" t="str">
            <v>男</v>
          </cell>
          <cell r="AD131" t="str">
            <v>大学</v>
          </cell>
        </row>
        <row r="131">
          <cell r="AH131" t="str">
            <v>6215340302801096642</v>
          </cell>
          <cell r="AI131" t="str">
            <v>其他</v>
          </cell>
        </row>
        <row r="132">
          <cell r="D132" t="str">
            <v>钟祥店陈亚锋</v>
          </cell>
          <cell r="E132" t="str">
            <v>私教部</v>
          </cell>
          <cell r="F132" t="str">
            <v>私教</v>
          </cell>
          <cell r="G132">
            <v>43305</v>
          </cell>
          <cell r="H132" t="str">
            <v>兼职</v>
          </cell>
        </row>
        <row r="132">
          <cell r="J132" t="str">
            <v>兼职合同</v>
          </cell>
        </row>
        <row r="132">
          <cell r="L132">
            <v>45353</v>
          </cell>
          <cell r="M132">
            <v>46447</v>
          </cell>
          <cell r="N132" t="str">
            <v>3年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V132" t="str">
            <v>是</v>
          </cell>
          <cell r="W132" t="str">
            <v>离职</v>
          </cell>
          <cell r="X132">
            <v>45953</v>
          </cell>
          <cell r="Y132" t="str">
            <v>已签</v>
          </cell>
          <cell r="Z132" t="str">
            <v>已签</v>
          </cell>
        </row>
        <row r="132">
          <cell r="AB132" t="str">
            <v>是</v>
          </cell>
          <cell r="AC132" t="str">
            <v>男</v>
          </cell>
          <cell r="AD132" t="str">
            <v>大学</v>
          </cell>
          <cell r="AE132" t="str">
            <v>420881199010035436</v>
          </cell>
        </row>
        <row r="132">
          <cell r="AG132" t="str">
            <v>交通银行</v>
          </cell>
          <cell r="AH132" t="str">
            <v>6222620610043515808</v>
          </cell>
          <cell r="AI132" t="str">
            <v>其他</v>
          </cell>
          <cell r="AJ132">
            <v>13297608873</v>
          </cell>
        </row>
        <row r="133">
          <cell r="D133" t="str">
            <v>钟祥店李金成</v>
          </cell>
          <cell r="E133" t="str">
            <v>私教部</v>
          </cell>
          <cell r="F133" t="str">
            <v>私教经理</v>
          </cell>
          <cell r="G133">
            <v>45245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45245</v>
          </cell>
          <cell r="M133">
            <v>46340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V133" t="str">
            <v>是</v>
          </cell>
          <cell r="W133" t="str">
            <v>在职</v>
          </cell>
        </row>
        <row r="133">
          <cell r="AC133" t="str">
            <v>男</v>
          </cell>
          <cell r="AD133" t="str">
            <v>大学</v>
          </cell>
          <cell r="AE133" t="str">
            <v>420881199402276511</v>
          </cell>
        </row>
        <row r="133">
          <cell r="AG133" t="str">
            <v>交通银行</v>
          </cell>
          <cell r="AH133" t="str">
            <v>6222620610043515253</v>
          </cell>
          <cell r="AI133" t="str">
            <v>其他</v>
          </cell>
          <cell r="AJ133">
            <v>18502705023</v>
          </cell>
        </row>
        <row r="134">
          <cell r="D134" t="str">
            <v>钟祥店陈定好</v>
          </cell>
          <cell r="E134" t="str">
            <v>运营部</v>
          </cell>
          <cell r="F134" t="str">
            <v>保洁</v>
          </cell>
          <cell r="G134">
            <v>45347</v>
          </cell>
          <cell r="H134" t="str">
            <v>全职</v>
          </cell>
        </row>
        <row r="134">
          <cell r="J134" t="str">
            <v>劳务合同</v>
          </cell>
        </row>
        <row r="134">
          <cell r="L134">
            <v>45347</v>
          </cell>
          <cell r="M134">
            <v>46442</v>
          </cell>
          <cell r="N134" t="str">
            <v>3年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V134" t="str">
            <v>是</v>
          </cell>
          <cell r="W134" t="str">
            <v>离职</v>
          </cell>
          <cell r="X134">
            <v>46003</v>
          </cell>
          <cell r="Y134" t="str">
            <v>已签</v>
          </cell>
          <cell r="Z134" t="str">
            <v>已签</v>
          </cell>
        </row>
        <row r="134">
          <cell r="AB134" t="str">
            <v>是</v>
          </cell>
          <cell r="AC134" t="str">
            <v>男</v>
          </cell>
          <cell r="AD134" t="str">
            <v>高中</v>
          </cell>
          <cell r="AE134" t="str">
            <v>422431196307121450</v>
          </cell>
        </row>
        <row r="134">
          <cell r="AG134" t="str">
            <v>中国农业银行</v>
          </cell>
          <cell r="AH134" t="str">
            <v>6213361604006363274</v>
          </cell>
          <cell r="AI134" t="str">
            <v>其他</v>
          </cell>
          <cell r="AJ134">
            <v>13797949208</v>
          </cell>
        </row>
        <row r="135">
          <cell r="D135" t="str">
            <v>钟祥店杨浩东</v>
          </cell>
          <cell r="E135" t="str">
            <v>泳教部</v>
          </cell>
          <cell r="F135" t="str">
            <v>泳教</v>
          </cell>
          <cell r="G135">
            <v>45505</v>
          </cell>
          <cell r="H135" t="str">
            <v>兼职</v>
          </cell>
        </row>
        <row r="135">
          <cell r="J135" t="str">
            <v>劳动合同</v>
          </cell>
        </row>
        <row r="135">
          <cell r="L135">
            <v>45505</v>
          </cell>
          <cell r="M135">
            <v>47331</v>
          </cell>
          <cell r="N135" t="str">
            <v>5年</v>
          </cell>
          <cell r="O135" t="str">
            <v>已签</v>
          </cell>
          <cell r="P135" t="str">
            <v>已签</v>
          </cell>
          <cell r="Q135" t="str">
            <v>已签</v>
          </cell>
          <cell r="R135" t="str">
            <v>已签</v>
          </cell>
          <cell r="S135" t="str">
            <v>不缴</v>
          </cell>
        </row>
        <row r="135">
          <cell r="V135" t="str">
            <v>是</v>
          </cell>
          <cell r="W135" t="str">
            <v>在职</v>
          </cell>
        </row>
        <row r="135">
          <cell r="Y135" t="str">
            <v>已签</v>
          </cell>
          <cell r="Z135" t="str">
            <v>已签</v>
          </cell>
        </row>
        <row r="135">
          <cell r="AC135" t="str">
            <v>男</v>
          </cell>
          <cell r="AD135" t="str">
            <v>大学</v>
          </cell>
          <cell r="AE135" t="str">
            <v>420881199705268412</v>
          </cell>
        </row>
        <row r="135">
          <cell r="AG135" t="str">
            <v>交通银行</v>
          </cell>
          <cell r="AH135" t="str">
            <v>6222620610043515840</v>
          </cell>
          <cell r="AI135" t="str">
            <v>其他</v>
          </cell>
          <cell r="AJ135">
            <v>13277654560</v>
          </cell>
        </row>
        <row r="136">
          <cell r="D136" t="str">
            <v>钟祥店秦满（秦倩）</v>
          </cell>
          <cell r="E136" t="str">
            <v>运营部</v>
          </cell>
          <cell r="F136" t="str">
            <v>前台主管</v>
          </cell>
          <cell r="G136">
            <v>45591</v>
          </cell>
          <cell r="H136" t="str">
            <v>全职</v>
          </cell>
        </row>
        <row r="136">
          <cell r="J136" t="str">
            <v>劳动合同</v>
          </cell>
        </row>
        <row r="136">
          <cell r="L136">
            <v>45591</v>
          </cell>
          <cell r="M136">
            <v>46685</v>
          </cell>
          <cell r="N136" t="str">
            <v>3年</v>
          </cell>
          <cell r="O136" t="str">
            <v>已签</v>
          </cell>
          <cell r="P136" t="str">
            <v>已签</v>
          </cell>
          <cell r="Q136" t="str">
            <v>已签</v>
          </cell>
          <cell r="R136" t="str">
            <v>已签</v>
          </cell>
          <cell r="S136" t="str">
            <v>不缴</v>
          </cell>
        </row>
        <row r="136">
          <cell r="V136" t="str">
            <v>是</v>
          </cell>
          <cell r="W136" t="str">
            <v>在职</v>
          </cell>
        </row>
        <row r="136">
          <cell r="AC136" t="str">
            <v>女</v>
          </cell>
          <cell r="AD136" t="str">
            <v>大学</v>
          </cell>
          <cell r="AE136" t="str">
            <v>420821198909260243</v>
          </cell>
        </row>
        <row r="136">
          <cell r="AG136" t="str">
            <v>中国建设银行</v>
          </cell>
          <cell r="AH136" t="str">
            <v>6217002700009187581</v>
          </cell>
          <cell r="AI136" t="str">
            <v>其他</v>
          </cell>
          <cell r="AJ136">
            <v>15007164829</v>
          </cell>
        </row>
        <row r="137">
          <cell r="D137" t="str">
            <v>钟祥店刘建忠</v>
          </cell>
          <cell r="E137" t="str">
            <v>私教部</v>
          </cell>
          <cell r="F137" t="str">
            <v>私教</v>
          </cell>
          <cell r="G137">
            <v>45694</v>
          </cell>
          <cell r="H137" t="str">
            <v>兼职</v>
          </cell>
        </row>
        <row r="137">
          <cell r="J137" t="str">
            <v>兼职合同</v>
          </cell>
        </row>
        <row r="137">
          <cell r="L137">
            <v>45694</v>
          </cell>
          <cell r="M137">
            <v>47519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V137" t="str">
            <v>是</v>
          </cell>
          <cell r="W137" t="str">
            <v>在职</v>
          </cell>
        </row>
        <row r="137">
          <cell r="AC137" t="str">
            <v>男</v>
          </cell>
          <cell r="AD137" t="str">
            <v>大学</v>
          </cell>
          <cell r="AE137" t="str">
            <v>632124198710262219</v>
          </cell>
        </row>
        <row r="137">
          <cell r="AG137" t="str">
            <v>交通银行</v>
          </cell>
          <cell r="AH137" t="str">
            <v>6222620610043515394</v>
          </cell>
          <cell r="AI137" t="str">
            <v>其他</v>
          </cell>
          <cell r="AJ137">
            <v>15717827757</v>
          </cell>
        </row>
        <row r="138">
          <cell r="D138" t="str">
            <v>钟祥店曹惠</v>
          </cell>
          <cell r="E138" t="str">
            <v>私教部</v>
          </cell>
          <cell r="F138" t="str">
            <v>私教</v>
          </cell>
          <cell r="G138">
            <v>45704</v>
          </cell>
          <cell r="H138" t="str">
            <v>兼职 </v>
          </cell>
        </row>
        <row r="138">
          <cell r="J138" t="str">
            <v>兼职合同</v>
          </cell>
        </row>
        <row r="138">
          <cell r="L138">
            <v>46023</v>
          </cell>
          <cell r="M138">
            <v>46387</v>
          </cell>
          <cell r="N138" t="str">
            <v>1年</v>
          </cell>
          <cell r="O138" t="str">
            <v>已签</v>
          </cell>
          <cell r="P138" t="str">
            <v>已签</v>
          </cell>
          <cell r="Q138" t="str">
            <v>已签</v>
          </cell>
          <cell r="R138" t="str">
            <v>已签</v>
          </cell>
          <cell r="S138" t="str">
            <v>不缴</v>
          </cell>
        </row>
        <row r="138">
          <cell r="V138" t="str">
            <v>是</v>
          </cell>
          <cell r="W138" t="str">
            <v>在职</v>
          </cell>
        </row>
        <row r="138">
          <cell r="Y138" t="str">
            <v>已签</v>
          </cell>
          <cell r="Z138" t="str">
            <v>已签</v>
          </cell>
          <cell r="AA138" t="str">
            <v>已签</v>
          </cell>
          <cell r="AB138" t="str">
            <v>是</v>
          </cell>
          <cell r="AC138" t="str">
            <v>男</v>
          </cell>
          <cell r="AD138" t="str">
            <v>大学</v>
          </cell>
          <cell r="AE138" t="str">
            <v>420881200312015831</v>
          </cell>
        </row>
        <row r="138">
          <cell r="AG138" t="str">
            <v>交通银行</v>
          </cell>
          <cell r="AH138" t="str">
            <v>6224121232217092</v>
          </cell>
          <cell r="AI138" t="str">
            <v>其他</v>
          </cell>
          <cell r="AJ138">
            <v>19074761449</v>
          </cell>
        </row>
        <row r="139">
          <cell r="D139" t="str">
            <v>钟祥店常虎</v>
          </cell>
          <cell r="E139" t="str">
            <v>私教部</v>
          </cell>
          <cell r="F139" t="str">
            <v>私教</v>
          </cell>
          <cell r="G139">
            <v>45786</v>
          </cell>
          <cell r="H139" t="str">
            <v>兼职</v>
          </cell>
        </row>
        <row r="139">
          <cell r="J139" t="str">
            <v>劳动合同</v>
          </cell>
        </row>
        <row r="139">
          <cell r="L139">
            <v>45901</v>
          </cell>
          <cell r="M139">
            <v>46997</v>
          </cell>
          <cell r="N139" t="str">
            <v>3年</v>
          </cell>
          <cell r="O139" t="str">
            <v>已签</v>
          </cell>
          <cell r="P139" t="str">
            <v>已签</v>
          </cell>
          <cell r="Q139" t="str">
            <v>已签</v>
          </cell>
          <cell r="R139" t="str">
            <v>已签</v>
          </cell>
          <cell r="S139" t="str">
            <v>不缴</v>
          </cell>
        </row>
        <row r="139">
          <cell r="V139" t="str">
            <v>是</v>
          </cell>
          <cell r="W139" t="str">
            <v>在职</v>
          </cell>
        </row>
        <row r="139">
          <cell r="Y139" t="str">
            <v>已签</v>
          </cell>
        </row>
        <row r="139">
          <cell r="AC139" t="str">
            <v>男</v>
          </cell>
          <cell r="AD139" t="str">
            <v>大学</v>
          </cell>
          <cell r="AE139" t="str">
            <v>41152119980728193X</v>
          </cell>
        </row>
        <row r="139">
          <cell r="AG139" t="str">
            <v>交通银行</v>
          </cell>
          <cell r="AH139" t="str">
            <v>6222620610043515451</v>
          </cell>
          <cell r="AI139" t="str">
            <v>其他</v>
          </cell>
          <cell r="AJ139">
            <v>17359967906</v>
          </cell>
        </row>
        <row r="140">
          <cell r="D140" t="str">
            <v>钟祥店高婷婷</v>
          </cell>
          <cell r="E140" t="str">
            <v>运营部</v>
          </cell>
          <cell r="F140" t="str">
            <v>前台</v>
          </cell>
          <cell r="G140">
            <v>45853</v>
          </cell>
          <cell r="H140" t="str">
            <v>全职</v>
          </cell>
        </row>
        <row r="140">
          <cell r="J140" t="str">
            <v>劳动合同</v>
          </cell>
        </row>
        <row r="140">
          <cell r="L140">
            <v>45853</v>
          </cell>
          <cell r="M140">
            <v>47678</v>
          </cell>
          <cell r="N140" t="str">
            <v>5年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V140" t="str">
            <v>是</v>
          </cell>
          <cell r="W140" t="str">
            <v>离职</v>
          </cell>
          <cell r="X140">
            <v>45962</v>
          </cell>
          <cell r="Y140" t="str">
            <v>已签</v>
          </cell>
        </row>
        <row r="140">
          <cell r="AB140" t="str">
            <v>是</v>
          </cell>
          <cell r="AC140" t="str">
            <v>女</v>
          </cell>
          <cell r="AD140" t="str">
            <v>大学</v>
          </cell>
          <cell r="AE140" t="str">
            <v>42032219980301454X</v>
          </cell>
        </row>
        <row r="140">
          <cell r="AG140" t="str">
            <v>湖北农信</v>
          </cell>
          <cell r="AH140" t="str">
            <v>6224121238736111</v>
          </cell>
          <cell r="AI140" t="str">
            <v>其他</v>
          </cell>
          <cell r="AJ140">
            <v>15172256038</v>
          </cell>
        </row>
        <row r="141">
          <cell r="D141" t="str">
            <v>钟祥店杨潇</v>
          </cell>
          <cell r="E141" t="str">
            <v>会籍部</v>
          </cell>
          <cell r="F141" t="str">
            <v>会籍</v>
          </cell>
          <cell r="G141">
            <v>45895</v>
          </cell>
          <cell r="H141" t="str">
            <v>全职</v>
          </cell>
        </row>
        <row r="141">
          <cell r="J141" t="str">
            <v>劳动合同</v>
          </cell>
        </row>
        <row r="141">
          <cell r="L141">
            <v>45895</v>
          </cell>
          <cell r="M141">
            <v>47720</v>
          </cell>
          <cell r="N141" t="str">
            <v>5年</v>
          </cell>
        </row>
        <row r="141">
          <cell r="V141" t="str">
            <v>是</v>
          </cell>
          <cell r="W141" t="str">
            <v>离职</v>
          </cell>
          <cell r="X141">
            <v>45939</v>
          </cell>
          <cell r="Y141" t="str">
            <v>已签</v>
          </cell>
          <cell r="Z141" t="str">
            <v>已签</v>
          </cell>
        </row>
        <row r="141">
          <cell r="AB141" t="str">
            <v>是</v>
          </cell>
          <cell r="AC141" t="str">
            <v>男</v>
          </cell>
          <cell r="AD141" t="str">
            <v>大学</v>
          </cell>
          <cell r="AE141" t="str">
            <v>420881200310212911</v>
          </cell>
        </row>
        <row r="141">
          <cell r="AG141" t="str">
            <v>工商银行</v>
          </cell>
          <cell r="AH141" t="str">
            <v>6215581809007075699</v>
          </cell>
          <cell r="AI141" t="str">
            <v>其他</v>
          </cell>
          <cell r="AJ141">
            <v>15337487174</v>
          </cell>
        </row>
        <row r="142">
          <cell r="D142" t="str">
            <v>总部肖梅婷</v>
          </cell>
          <cell r="E142" t="str">
            <v>运营部</v>
          </cell>
          <cell r="F142" t="str">
            <v>运营总监</v>
          </cell>
          <cell r="G142">
            <v>43077</v>
          </cell>
          <cell r="H142" t="str">
            <v>全职</v>
          </cell>
          <cell r="I142" t="str">
            <v>社保</v>
          </cell>
          <cell r="J142" t="str">
            <v>劳动合同</v>
          </cell>
        </row>
        <row r="142">
          <cell r="L142">
            <v>44172</v>
          </cell>
          <cell r="M142">
            <v>45997</v>
          </cell>
          <cell r="N142" t="str">
            <v>5年</v>
          </cell>
        </row>
        <row r="142">
          <cell r="W142" t="str">
            <v>在职</v>
          </cell>
        </row>
        <row r="142">
          <cell r="AC142" t="str">
            <v>女</v>
          </cell>
          <cell r="AD142" t="str">
            <v>本科</v>
          </cell>
          <cell r="AE142" t="str">
            <v>362428198704227325</v>
          </cell>
        </row>
        <row r="142">
          <cell r="AG142" t="str">
            <v>农业银行</v>
          </cell>
          <cell r="AH142" t="str">
            <v>6228480921203641813</v>
          </cell>
          <cell r="AI142" t="str">
            <v>其他</v>
          </cell>
          <cell r="AJ142">
            <v>15079005889</v>
          </cell>
        </row>
        <row r="143">
          <cell r="D143" t="str">
            <v>新力店黄园芳</v>
          </cell>
          <cell r="E143" t="str">
            <v>运营部</v>
          </cell>
          <cell r="F143" t="str">
            <v>保洁</v>
          </cell>
          <cell r="G143">
            <v>44745</v>
          </cell>
          <cell r="H143" t="str">
            <v>全职</v>
          </cell>
        </row>
        <row r="143">
          <cell r="J143" t="str">
            <v>劳务合同</v>
          </cell>
        </row>
        <row r="143">
          <cell r="L143">
            <v>45840</v>
          </cell>
          <cell r="M143">
            <v>47666</v>
          </cell>
          <cell r="N143" t="str">
            <v>5年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V143" t="str">
            <v>是</v>
          </cell>
          <cell r="W143" t="str">
            <v>在职</v>
          </cell>
        </row>
        <row r="143">
          <cell r="AC143" t="str">
            <v>女</v>
          </cell>
          <cell r="AD143" t="str">
            <v>初中</v>
          </cell>
          <cell r="AE143" t="str">
            <v>360121196411025541</v>
          </cell>
        </row>
        <row r="143">
          <cell r="AG143" t="str">
            <v>中信银行</v>
          </cell>
          <cell r="AH143" t="str">
            <v>6217681505418478</v>
          </cell>
          <cell r="AI143" t="str">
            <v>中信</v>
          </cell>
          <cell r="AJ143">
            <v>13767993203</v>
          </cell>
        </row>
        <row r="144">
          <cell r="D144" t="str">
            <v>新力店冯小龙</v>
          </cell>
          <cell r="E144" t="str">
            <v>会籍部</v>
          </cell>
          <cell r="F144" t="str">
            <v>会籍经理</v>
          </cell>
          <cell r="G144">
            <v>45397</v>
          </cell>
          <cell r="H144" t="str">
            <v>全职</v>
          </cell>
          <cell r="I144" t="str">
            <v>社保</v>
          </cell>
          <cell r="J144" t="str">
            <v>劳动合同</v>
          </cell>
        </row>
        <row r="144">
          <cell r="L144">
            <v>45397</v>
          </cell>
          <cell r="M144">
            <v>46491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最低</v>
          </cell>
        </row>
        <row r="144">
          <cell r="V144" t="str">
            <v>是</v>
          </cell>
          <cell r="W144" t="str">
            <v>在职</v>
          </cell>
        </row>
        <row r="144">
          <cell r="AC144" t="str">
            <v>男</v>
          </cell>
          <cell r="AD144" t="str">
            <v>中专</v>
          </cell>
          <cell r="AE144" t="str">
            <v>36040220010326191X</v>
          </cell>
        </row>
        <row r="144">
          <cell r="AG144" t="str">
            <v>中信银行</v>
          </cell>
          <cell r="AH144" t="str">
            <v>6217715704921500 张琳 他老婆</v>
          </cell>
          <cell r="AI144" t="str">
            <v>中信</v>
          </cell>
          <cell r="AJ144">
            <v>19520860795</v>
          </cell>
        </row>
        <row r="145">
          <cell r="D145" t="str">
            <v>新力店曹春香</v>
          </cell>
          <cell r="E145" t="str">
            <v>运营部</v>
          </cell>
          <cell r="F145" t="str">
            <v>保洁</v>
          </cell>
          <cell r="G145">
            <v>45820</v>
          </cell>
          <cell r="H145" t="str">
            <v>全职</v>
          </cell>
        </row>
        <row r="145">
          <cell r="J145" t="str">
            <v>劳务合同</v>
          </cell>
        </row>
        <row r="145">
          <cell r="L145">
            <v>45820</v>
          </cell>
          <cell r="M145">
            <v>46915</v>
          </cell>
          <cell r="N145" t="str">
            <v>3年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V145" t="str">
            <v>是</v>
          </cell>
          <cell r="W145" t="str">
            <v>在职</v>
          </cell>
        </row>
        <row r="145">
          <cell r="AC145" t="str">
            <v>女</v>
          </cell>
        </row>
        <row r="145">
          <cell r="AE145" t="str">
            <v>362202196904194640</v>
          </cell>
        </row>
        <row r="145">
          <cell r="AG145" t="str">
            <v>农业银行</v>
          </cell>
          <cell r="AH145" t="str">
            <v>6230520920020858178</v>
          </cell>
          <cell r="AI145" t="str">
            <v>其他</v>
          </cell>
          <cell r="AJ145">
            <v>13237087873</v>
          </cell>
        </row>
        <row r="146">
          <cell r="D146" t="str">
            <v>新力店李满花</v>
          </cell>
          <cell r="E146" t="str">
            <v>运营部</v>
          </cell>
          <cell r="F146" t="str">
            <v>保洁</v>
          </cell>
          <cell r="G146">
            <v>45895</v>
          </cell>
          <cell r="H146" t="str">
            <v>全职</v>
          </cell>
        </row>
        <row r="146">
          <cell r="J146" t="str">
            <v>劳务合同</v>
          </cell>
        </row>
        <row r="146">
          <cell r="L146">
            <v>45895</v>
          </cell>
          <cell r="M146">
            <v>46990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V146" t="str">
            <v>是</v>
          </cell>
          <cell r="W146" t="str">
            <v>在职</v>
          </cell>
        </row>
        <row r="146">
          <cell r="AC146" t="str">
            <v>女</v>
          </cell>
        </row>
        <row r="146">
          <cell r="AH146" t="str">
            <v>6226822200373841805</v>
          </cell>
          <cell r="AI146" t="str">
            <v>其他</v>
          </cell>
        </row>
        <row r="147">
          <cell r="D147" t="str">
            <v>新力店李陈</v>
          </cell>
          <cell r="E147" t="str">
            <v>私教部</v>
          </cell>
          <cell r="F147" t="str">
            <v>私教</v>
          </cell>
          <cell r="G147">
            <v>45402</v>
          </cell>
          <cell r="H147" t="str">
            <v>全职</v>
          </cell>
        </row>
        <row r="147">
          <cell r="J147" t="str">
            <v>劳动合同</v>
          </cell>
        </row>
        <row r="147">
          <cell r="L147">
            <v>45415</v>
          </cell>
          <cell r="M147">
            <v>46509</v>
          </cell>
          <cell r="N147" t="str">
            <v>3年</v>
          </cell>
          <cell r="O147" t="str">
            <v>已签</v>
          </cell>
          <cell r="P147" t="str">
            <v>已签</v>
          </cell>
          <cell r="Q147" t="str">
            <v>已签</v>
          </cell>
          <cell r="R147" t="str">
            <v>已签</v>
          </cell>
          <cell r="S147" t="str">
            <v>不缴</v>
          </cell>
        </row>
        <row r="147">
          <cell r="V147" t="str">
            <v>是</v>
          </cell>
          <cell r="W147" t="str">
            <v>在职</v>
          </cell>
        </row>
        <row r="147">
          <cell r="AC147" t="str">
            <v>男</v>
          </cell>
        </row>
        <row r="147">
          <cell r="AE147" t="str">
            <v>341182198810192418</v>
          </cell>
        </row>
        <row r="147">
          <cell r="AG147" t="str">
            <v>兴业银行</v>
          </cell>
          <cell r="AH147" t="str">
            <v>622908403156967416</v>
          </cell>
          <cell r="AI147" t="str">
            <v>其他</v>
          </cell>
          <cell r="AJ147">
            <v>18658912110</v>
          </cell>
        </row>
        <row r="148">
          <cell r="D148" t="str">
            <v>新力店胡阿威</v>
          </cell>
          <cell r="E148" t="str">
            <v>私教部</v>
          </cell>
          <cell r="F148" t="str">
            <v>私教</v>
          </cell>
          <cell r="G148">
            <v>45478</v>
          </cell>
          <cell r="H148" t="str">
            <v>全职</v>
          </cell>
        </row>
        <row r="148">
          <cell r="J148" t="str">
            <v>劳动合同</v>
          </cell>
        </row>
        <row r="148">
          <cell r="L148">
            <v>45478</v>
          </cell>
          <cell r="M148">
            <v>46572</v>
          </cell>
          <cell r="N148" t="str">
            <v>3年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V148" t="str">
            <v>是</v>
          </cell>
          <cell r="W148" t="str">
            <v>在职</v>
          </cell>
        </row>
        <row r="148">
          <cell r="AC148" t="str">
            <v>男</v>
          </cell>
        </row>
        <row r="148">
          <cell r="AE148" t="str">
            <v>360425199301232836</v>
          </cell>
        </row>
        <row r="148">
          <cell r="AG148" t="str">
            <v>兴业银行</v>
          </cell>
          <cell r="AH148" t="str">
            <v>622908403156970816 兴业银行 胡阿威</v>
          </cell>
          <cell r="AI148" t="str">
            <v>其他</v>
          </cell>
          <cell r="AJ148">
            <v>18126226392</v>
          </cell>
        </row>
        <row r="149">
          <cell r="D149" t="str">
            <v>新力店金民</v>
          </cell>
          <cell r="E149" t="str">
            <v>运营部</v>
          </cell>
          <cell r="F149" t="str">
            <v>店长</v>
          </cell>
          <cell r="G149">
            <v>45614</v>
          </cell>
          <cell r="H149" t="str">
            <v>全职</v>
          </cell>
        </row>
        <row r="149">
          <cell r="J149" t="str">
            <v>劳动合同</v>
          </cell>
        </row>
        <row r="149">
          <cell r="L149">
            <v>45615</v>
          </cell>
          <cell r="M149">
            <v>46709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V149" t="str">
            <v>是</v>
          </cell>
          <cell r="W149" t="str">
            <v>在职</v>
          </cell>
        </row>
        <row r="149">
          <cell r="AC149" t="str">
            <v>男</v>
          </cell>
        </row>
        <row r="149">
          <cell r="AE149" t="str">
            <v>420321198708213830</v>
          </cell>
        </row>
        <row r="149">
          <cell r="AG149" t="str">
            <v>中国建设银行（开户人肖芬）夫妻关系</v>
          </cell>
          <cell r="AH149" t="str">
            <v>金民（开户人肖芬，夫妻关系）6217007200061545649建设银行</v>
          </cell>
          <cell r="AI149" t="str">
            <v>其他</v>
          </cell>
          <cell r="AJ149">
            <v>15623825066</v>
          </cell>
        </row>
        <row r="150">
          <cell r="D150" t="str">
            <v>新力店李付阳</v>
          </cell>
          <cell r="E150" t="str">
            <v>泳教部</v>
          </cell>
          <cell r="F150" t="str">
            <v>泳教</v>
          </cell>
          <cell r="G150">
            <v>45737</v>
          </cell>
          <cell r="H150" t="str">
            <v>兼职</v>
          </cell>
        </row>
        <row r="150">
          <cell r="J150" t="str">
            <v>兼职合同</v>
          </cell>
        </row>
        <row r="150">
          <cell r="L150">
            <v>45901</v>
          </cell>
          <cell r="M150">
            <v>46996</v>
          </cell>
          <cell r="N150" t="str">
            <v>3年</v>
          </cell>
          <cell r="O150" t="str">
            <v>已签</v>
          </cell>
          <cell r="P150" t="str">
            <v>已签</v>
          </cell>
          <cell r="Q150" t="str">
            <v>已签</v>
          </cell>
          <cell r="R150" t="str">
            <v>已签</v>
          </cell>
          <cell r="S150" t="str">
            <v>不缴</v>
          </cell>
        </row>
        <row r="150">
          <cell r="V150" t="str">
            <v>是</v>
          </cell>
          <cell r="W150" t="str">
            <v>在职</v>
          </cell>
        </row>
        <row r="150">
          <cell r="AC150" t="str">
            <v>男</v>
          </cell>
        </row>
        <row r="150">
          <cell r="AE150" t="str">
            <v>130430200103090033</v>
          </cell>
        </row>
        <row r="150">
          <cell r="AG150" t="str">
            <v>农业银行</v>
          </cell>
          <cell r="AH150" t="str">
            <v>6228480639206159472</v>
          </cell>
          <cell r="AI150" t="str">
            <v>其他</v>
          </cell>
          <cell r="AJ150">
            <v>15176822621</v>
          </cell>
        </row>
        <row r="151">
          <cell r="D151" t="str">
            <v>新力店凌培华</v>
          </cell>
          <cell r="E151" t="str">
            <v>泳教部</v>
          </cell>
          <cell r="F151" t="str">
            <v>泳教</v>
          </cell>
          <cell r="G151">
            <v>46002</v>
          </cell>
          <cell r="H151" t="str">
            <v>兼职</v>
          </cell>
        </row>
        <row r="151">
          <cell r="J151" t="str">
            <v>兼职合同</v>
          </cell>
        </row>
        <row r="151">
          <cell r="L151">
            <v>46002</v>
          </cell>
          <cell r="M151">
            <v>46366</v>
          </cell>
          <cell r="N151" t="str">
            <v>1年</v>
          </cell>
          <cell r="O151" t="str">
            <v>已签</v>
          </cell>
          <cell r="P151" t="str">
            <v>已签</v>
          </cell>
          <cell r="Q151" t="str">
            <v>已签</v>
          </cell>
          <cell r="R151" t="str">
            <v>已签</v>
          </cell>
          <cell r="S151" t="str">
            <v>不缴</v>
          </cell>
        </row>
        <row r="151">
          <cell r="V151" t="str">
            <v>是</v>
          </cell>
          <cell r="W151" t="str">
            <v>在职</v>
          </cell>
        </row>
        <row r="151">
          <cell r="AC151" t="str">
            <v>男</v>
          </cell>
        </row>
        <row r="151">
          <cell r="AE151" t="str">
            <v>360734199603152439</v>
          </cell>
        </row>
        <row r="151">
          <cell r="AG151" t="str">
            <v>邮政储蓄银行</v>
          </cell>
          <cell r="AH151" t="str">
            <v>6210984280007151191</v>
          </cell>
          <cell r="AI151" t="str">
            <v>其他</v>
          </cell>
          <cell r="AJ151">
            <v>14779791934</v>
          </cell>
        </row>
        <row r="152">
          <cell r="D152" t="str">
            <v>新力店雷婷</v>
          </cell>
          <cell r="E152" t="str">
            <v>运营部</v>
          </cell>
          <cell r="F152" t="str">
            <v>前台</v>
          </cell>
          <cell r="G152">
            <v>45792</v>
          </cell>
          <cell r="H152" t="str">
            <v>全职</v>
          </cell>
        </row>
        <row r="152">
          <cell r="J152" t="str">
            <v>劳动合同</v>
          </cell>
        </row>
        <row r="152">
          <cell r="L152">
            <v>45799</v>
          </cell>
          <cell r="M152">
            <v>46894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V152" t="str">
            <v>是</v>
          </cell>
          <cell r="W152" t="str">
            <v>在职</v>
          </cell>
        </row>
        <row r="152">
          <cell r="AC152" t="str">
            <v>女</v>
          </cell>
        </row>
        <row r="152">
          <cell r="AE152" t="str">
            <v>362202199705124424</v>
          </cell>
        </row>
        <row r="152">
          <cell r="AG152" t="str">
            <v>建设银行</v>
          </cell>
          <cell r="AH152" t="str">
            <v>6217002020078671781</v>
          </cell>
          <cell r="AI152" t="str">
            <v>其他</v>
          </cell>
          <cell r="AJ152">
            <v>15070942609</v>
          </cell>
        </row>
        <row r="153">
          <cell r="D153" t="str">
            <v>新力店胡张鸿</v>
          </cell>
          <cell r="E153" t="str">
            <v>泳教部</v>
          </cell>
          <cell r="F153" t="str">
            <v>泳教</v>
          </cell>
          <cell r="G153">
            <v>45813</v>
          </cell>
          <cell r="H153" t="str">
            <v>兼职</v>
          </cell>
        </row>
        <row r="153">
          <cell r="J153" t="str">
            <v>兼职合同</v>
          </cell>
        </row>
        <row r="153">
          <cell r="L153">
            <v>45839</v>
          </cell>
          <cell r="M153">
            <v>46934</v>
          </cell>
          <cell r="N153" t="str">
            <v>3年</v>
          </cell>
        </row>
        <row r="153">
          <cell r="S153" t="str">
            <v>不缴</v>
          </cell>
        </row>
        <row r="153">
          <cell r="W153" t="str">
            <v>离职</v>
          </cell>
          <cell r="X153">
            <v>45970</v>
          </cell>
        </row>
        <row r="153">
          <cell r="AC153" t="str">
            <v>男</v>
          </cell>
        </row>
        <row r="153">
          <cell r="AE153" t="str">
            <v>360881200506030515</v>
          </cell>
        </row>
        <row r="153">
          <cell r="AG153" t="str">
            <v>工商银行</v>
          </cell>
          <cell r="AH153" t="str">
            <v>6215 5815 0900 5746 693</v>
          </cell>
          <cell r="AI153" t="str">
            <v>其他</v>
          </cell>
          <cell r="AJ153">
            <v>18058302408</v>
          </cell>
        </row>
        <row r="154">
          <cell r="D154" t="str">
            <v>新力店胡景</v>
          </cell>
          <cell r="E154" t="str">
            <v>泳教部</v>
          </cell>
          <cell r="F154" t="str">
            <v>泳教</v>
          </cell>
          <cell r="G154">
            <v>45830</v>
          </cell>
          <cell r="H154" t="str">
            <v>兼职</v>
          </cell>
        </row>
        <row r="154">
          <cell r="J154" t="str">
            <v>兼职合同</v>
          </cell>
        </row>
        <row r="154">
          <cell r="L154">
            <v>45837</v>
          </cell>
          <cell r="M154">
            <v>46932</v>
          </cell>
          <cell r="N154" t="str">
            <v>3年</v>
          </cell>
        </row>
        <row r="154">
          <cell r="W154" t="str">
            <v>在职</v>
          </cell>
        </row>
        <row r="154">
          <cell r="AC154" t="str">
            <v>男</v>
          </cell>
        </row>
        <row r="154">
          <cell r="AE154" t="str">
            <v>362204199212227815</v>
          </cell>
        </row>
        <row r="154">
          <cell r="AG154" t="str">
            <v>中国工商银行</v>
          </cell>
          <cell r="AH154" t="str">
            <v>6217211508001376624</v>
          </cell>
          <cell r="AI154" t="str">
            <v>其他</v>
          </cell>
          <cell r="AJ154">
            <v>17779515878</v>
          </cell>
        </row>
        <row r="155">
          <cell r="D155" t="str">
            <v>新力店张志明</v>
          </cell>
          <cell r="E155" t="str">
            <v>泳教部</v>
          </cell>
          <cell r="F155" t="str">
            <v>泳教</v>
          </cell>
          <cell r="G155">
            <v>45839</v>
          </cell>
          <cell r="H155" t="str">
            <v>全职</v>
          </cell>
        </row>
        <row r="155">
          <cell r="J155" t="str">
            <v>劳动合同</v>
          </cell>
        </row>
        <row r="155">
          <cell r="L155">
            <v>45845</v>
          </cell>
          <cell r="M155">
            <v>46940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  <cell r="R155" t="str">
            <v>已签</v>
          </cell>
          <cell r="S155" t="str">
            <v>不缴</v>
          </cell>
        </row>
        <row r="155">
          <cell r="V155" t="str">
            <v>是</v>
          </cell>
          <cell r="W155" t="str">
            <v>在职</v>
          </cell>
        </row>
        <row r="155">
          <cell r="AC155" t="str">
            <v>男</v>
          </cell>
        </row>
        <row r="155">
          <cell r="AE155" t="str">
            <v>360111199008100979</v>
          </cell>
        </row>
        <row r="155">
          <cell r="AG155" t="str">
            <v>中国建设银行</v>
          </cell>
          <cell r="AH155" t="str">
            <v>6217002020063479646</v>
          </cell>
          <cell r="AI155" t="str">
            <v>其他</v>
          </cell>
          <cell r="AJ155">
            <v>15970591311</v>
          </cell>
        </row>
        <row r="156">
          <cell r="D156" t="str">
            <v>新力店龚祥和</v>
          </cell>
          <cell r="E156" t="str">
            <v>会籍部</v>
          </cell>
          <cell r="F156" t="str">
            <v>会籍</v>
          </cell>
          <cell r="G156">
            <v>45864</v>
          </cell>
          <cell r="H156" t="str">
            <v>全职</v>
          </cell>
        </row>
        <row r="156">
          <cell r="J156" t="str">
            <v>劳动合同</v>
          </cell>
        </row>
        <row r="156">
          <cell r="L156">
            <v>45871</v>
          </cell>
          <cell r="M156">
            <v>46966</v>
          </cell>
          <cell r="N156" t="str">
            <v>3年</v>
          </cell>
          <cell r="O156" t="str">
            <v>已签</v>
          </cell>
          <cell r="P156" t="str">
            <v>已签</v>
          </cell>
          <cell r="Q156" t="str">
            <v>已签</v>
          </cell>
          <cell r="R156" t="str">
            <v>已签</v>
          </cell>
          <cell r="S156" t="str">
            <v>不缴</v>
          </cell>
        </row>
        <row r="156">
          <cell r="V156" t="str">
            <v>是</v>
          </cell>
          <cell r="W156" t="str">
            <v>在职</v>
          </cell>
        </row>
        <row r="156">
          <cell r="AC156" t="str">
            <v>男</v>
          </cell>
        </row>
        <row r="156">
          <cell r="AE156" t="str">
            <v>360121200511247212</v>
          </cell>
        </row>
        <row r="156">
          <cell r="AG156" t="str">
            <v>平安银行</v>
          </cell>
          <cell r="AH156" t="str">
            <v>6230580000376826991</v>
          </cell>
          <cell r="AI156" t="str">
            <v>其他</v>
          </cell>
          <cell r="AJ156">
            <v>18070144392</v>
          </cell>
        </row>
        <row r="157">
          <cell r="D157" t="str">
            <v>新力店衷子禹</v>
          </cell>
          <cell r="E157" t="str">
            <v>会籍部</v>
          </cell>
          <cell r="F157" t="str">
            <v>会籍</v>
          </cell>
          <cell r="G157">
            <v>45897</v>
          </cell>
          <cell r="H157" t="str">
            <v>全职</v>
          </cell>
        </row>
        <row r="157">
          <cell r="J157" t="str">
            <v>劳动合同</v>
          </cell>
        </row>
        <row r="157">
          <cell r="L157">
            <v>45897</v>
          </cell>
          <cell r="M157">
            <v>46992</v>
          </cell>
          <cell r="N157" t="str">
            <v>3年</v>
          </cell>
          <cell r="O157" t="str">
            <v>已签</v>
          </cell>
          <cell r="P157" t="str">
            <v>已签</v>
          </cell>
          <cell r="Q157" t="str">
            <v>已签</v>
          </cell>
          <cell r="R157" t="str">
            <v>已签</v>
          </cell>
          <cell r="S157" t="str">
            <v>不缴</v>
          </cell>
        </row>
        <row r="157">
          <cell r="V157" t="str">
            <v>是</v>
          </cell>
          <cell r="W157" t="str">
            <v>在职</v>
          </cell>
        </row>
        <row r="157">
          <cell r="AC157" t="str">
            <v>男</v>
          </cell>
        </row>
        <row r="157">
          <cell r="AE157" t="str">
            <v>360121200301030533</v>
          </cell>
        </row>
        <row r="157">
          <cell r="AG157" t="str">
            <v>招商银行</v>
          </cell>
          <cell r="AH157" t="str">
            <v>6214837944560212招商银行</v>
          </cell>
          <cell r="AI157" t="str">
            <v>招商银行</v>
          </cell>
          <cell r="AJ157">
            <v>18170089901</v>
          </cell>
        </row>
        <row r="158">
          <cell r="D158" t="str">
            <v>新力店蔡虹</v>
          </cell>
          <cell r="E158" t="str">
            <v>运营部</v>
          </cell>
          <cell r="F158" t="str">
            <v>前台</v>
          </cell>
          <cell r="G158">
            <v>45901</v>
          </cell>
          <cell r="H158" t="str">
            <v>全职</v>
          </cell>
        </row>
        <row r="158">
          <cell r="J158" t="str">
            <v>劳动合同</v>
          </cell>
        </row>
        <row r="158">
          <cell r="L158">
            <v>45901</v>
          </cell>
          <cell r="M158">
            <v>46996</v>
          </cell>
          <cell r="N158" t="str">
            <v>3年</v>
          </cell>
          <cell r="O158" t="str">
            <v>已签</v>
          </cell>
          <cell r="P158" t="str">
            <v>已签</v>
          </cell>
          <cell r="Q158" t="str">
            <v>已签</v>
          </cell>
          <cell r="R158" t="str">
            <v>已签</v>
          </cell>
          <cell r="S158" t="str">
            <v>不缴</v>
          </cell>
        </row>
        <row r="158">
          <cell r="V158" t="str">
            <v>是</v>
          </cell>
          <cell r="W158" t="str">
            <v>在职</v>
          </cell>
        </row>
        <row r="158">
          <cell r="AC158" t="str">
            <v>女</v>
          </cell>
        </row>
        <row r="158">
          <cell r="AE158" t="str">
            <v>360121200302250546</v>
          </cell>
        </row>
        <row r="158">
          <cell r="AH158" t="str">
            <v>6217002020083494542</v>
          </cell>
          <cell r="AI158" t="str">
            <v>其他</v>
          </cell>
          <cell r="AJ158">
            <v>18397810691</v>
          </cell>
        </row>
        <row r="159">
          <cell r="D159" t="str">
            <v>新力店熊沁琳</v>
          </cell>
          <cell r="E159" t="str">
            <v>会籍部</v>
          </cell>
          <cell r="F159" t="str">
            <v>会籍顾问</v>
          </cell>
          <cell r="G159">
            <v>45940</v>
          </cell>
          <cell r="H159" t="str">
            <v>全职</v>
          </cell>
        </row>
        <row r="159">
          <cell r="J159" t="str">
            <v>劳动合同</v>
          </cell>
        </row>
        <row r="159">
          <cell r="L159">
            <v>45940</v>
          </cell>
          <cell r="M159">
            <v>47035</v>
          </cell>
          <cell r="N159" t="str">
            <v>3年</v>
          </cell>
          <cell r="O159" t="str">
            <v>已签</v>
          </cell>
          <cell r="P159" t="str">
            <v>已签</v>
          </cell>
          <cell r="Q159" t="str">
            <v>已签</v>
          </cell>
          <cell r="R159" t="str">
            <v>已签</v>
          </cell>
          <cell r="S159" t="str">
            <v>不缴</v>
          </cell>
        </row>
        <row r="159">
          <cell r="V159" t="str">
            <v>是</v>
          </cell>
          <cell r="W159" t="str">
            <v>在职</v>
          </cell>
        </row>
        <row r="159">
          <cell r="AC159" t="str">
            <v>女</v>
          </cell>
        </row>
        <row r="159">
          <cell r="AE159" t="str">
            <v>360981200403230827</v>
          </cell>
        </row>
        <row r="159">
          <cell r="AG159" t="str">
            <v>招商银行</v>
          </cell>
          <cell r="AH159" t="str">
            <v>6214833380424708</v>
          </cell>
          <cell r="AI159" t="str">
            <v>招商银行</v>
          </cell>
          <cell r="AJ159">
            <v>19170645381</v>
          </cell>
        </row>
        <row r="160">
          <cell r="D160" t="str">
            <v>新力店王敏</v>
          </cell>
          <cell r="E160" t="str">
            <v>私教部</v>
          </cell>
          <cell r="F160" t="str">
            <v>健身教练</v>
          </cell>
          <cell r="G160">
            <v>45943</v>
          </cell>
          <cell r="H160" t="str">
            <v>全职</v>
          </cell>
        </row>
        <row r="160">
          <cell r="J160" t="str">
            <v>劳动合同</v>
          </cell>
        </row>
        <row r="160">
          <cell r="L160">
            <v>45943</v>
          </cell>
          <cell r="M160">
            <v>47038</v>
          </cell>
          <cell r="N160" t="str">
            <v>3年</v>
          </cell>
          <cell r="O160" t="str">
            <v>已签</v>
          </cell>
          <cell r="P160" t="str">
            <v>已签</v>
          </cell>
          <cell r="Q160" t="str">
            <v>已签</v>
          </cell>
          <cell r="R160" t="str">
            <v>已签</v>
          </cell>
          <cell r="S160" t="str">
            <v>不缴</v>
          </cell>
        </row>
        <row r="160">
          <cell r="V160" t="str">
            <v>是</v>
          </cell>
          <cell r="W160" t="str">
            <v>离职</v>
          </cell>
          <cell r="X160">
            <v>45960</v>
          </cell>
        </row>
        <row r="160">
          <cell r="AC160" t="str">
            <v>男</v>
          </cell>
        </row>
        <row r="160">
          <cell r="AE160" t="str">
            <v>361021200504220017</v>
          </cell>
        </row>
        <row r="160">
          <cell r="AI160" t="str">
            <v>其他</v>
          </cell>
          <cell r="AJ160">
            <v>19870223885</v>
          </cell>
        </row>
        <row r="161">
          <cell r="D161" t="str">
            <v>新力店李志永</v>
          </cell>
          <cell r="E161" t="str">
            <v>私教部</v>
          </cell>
          <cell r="F161" t="str">
            <v>健身教练</v>
          </cell>
          <cell r="G161">
            <v>45944</v>
          </cell>
          <cell r="H161" t="str">
            <v>全职</v>
          </cell>
        </row>
        <row r="161">
          <cell r="O161" t="str">
            <v>已签</v>
          </cell>
          <cell r="P161" t="str">
            <v>已签</v>
          </cell>
          <cell r="Q161" t="str">
            <v>已签</v>
          </cell>
        </row>
        <row r="161">
          <cell r="S161" t="str">
            <v>不缴</v>
          </cell>
        </row>
        <row r="161">
          <cell r="V161" t="str">
            <v>是</v>
          </cell>
          <cell r="W161" t="str">
            <v>离职</v>
          </cell>
          <cell r="X161">
            <v>45947</v>
          </cell>
        </row>
        <row r="161">
          <cell r="AC161" t="str">
            <v>男</v>
          </cell>
        </row>
        <row r="161">
          <cell r="AE161" t="str">
            <v>362329199709164517</v>
          </cell>
        </row>
        <row r="161">
          <cell r="AG161" t="str">
            <v>中国建设银行</v>
          </cell>
          <cell r="AH161" t="str">
            <v>6217003100008105966</v>
          </cell>
          <cell r="AI161" t="str">
            <v>其他</v>
          </cell>
          <cell r="AJ161">
            <v>18680111356</v>
          </cell>
        </row>
        <row r="162">
          <cell r="D162" t="str">
            <v>新力店阳洪武</v>
          </cell>
          <cell r="E162" t="str">
            <v>私教部</v>
          </cell>
          <cell r="F162" t="str">
            <v>健身教练</v>
          </cell>
          <cell r="G162">
            <v>45944</v>
          </cell>
          <cell r="H162" t="str">
            <v>全职</v>
          </cell>
        </row>
        <row r="162">
          <cell r="J162" t="str">
            <v>劳动合同</v>
          </cell>
        </row>
        <row r="162">
          <cell r="L162">
            <v>45944</v>
          </cell>
          <cell r="M162">
            <v>47039</v>
          </cell>
          <cell r="N162" t="str">
            <v>3年</v>
          </cell>
          <cell r="O162" t="str">
            <v>已签</v>
          </cell>
          <cell r="P162" t="str">
            <v>已签</v>
          </cell>
          <cell r="Q162" t="str">
            <v>已签</v>
          </cell>
        </row>
        <row r="162">
          <cell r="S162" t="str">
            <v>不缴</v>
          </cell>
        </row>
        <row r="162">
          <cell r="V162" t="str">
            <v>是</v>
          </cell>
          <cell r="W162" t="str">
            <v>离职</v>
          </cell>
          <cell r="X162">
            <v>45952</v>
          </cell>
          <cell r="Y162" t="str">
            <v>已签</v>
          </cell>
          <cell r="Z162" t="str">
            <v>已签</v>
          </cell>
        </row>
        <row r="162">
          <cell r="AC162" t="str">
            <v>男</v>
          </cell>
        </row>
        <row r="162">
          <cell r="AE162" t="str">
            <v>36031220040305053X</v>
          </cell>
        </row>
        <row r="162">
          <cell r="AG162" t="str">
            <v>江西农商银行</v>
          </cell>
          <cell r="AH162" t="str">
            <v>6226822012200929442</v>
          </cell>
          <cell r="AI162" t="str">
            <v>其他</v>
          </cell>
          <cell r="AJ162">
            <v>15179956580</v>
          </cell>
        </row>
        <row r="163">
          <cell r="D163" t="str">
            <v>新力店钟磷辉</v>
          </cell>
          <cell r="E163" t="str">
            <v>私教部</v>
          </cell>
          <cell r="F163" t="str">
            <v>健身教练</v>
          </cell>
          <cell r="G163">
            <v>45944</v>
          </cell>
          <cell r="H163" t="str">
            <v>全职</v>
          </cell>
        </row>
        <row r="163">
          <cell r="O163" t="str">
            <v>已签</v>
          </cell>
          <cell r="P163" t="str">
            <v>已签</v>
          </cell>
          <cell r="Q163" t="str">
            <v>已签</v>
          </cell>
        </row>
        <row r="163">
          <cell r="S163" t="str">
            <v>不缴</v>
          </cell>
        </row>
        <row r="163">
          <cell r="V163" t="str">
            <v>是</v>
          </cell>
          <cell r="W163" t="str">
            <v>离职</v>
          </cell>
          <cell r="X163">
            <v>45949</v>
          </cell>
          <cell r="Y163" t="str">
            <v>已签</v>
          </cell>
          <cell r="Z163" t="str">
            <v>已签</v>
          </cell>
        </row>
        <row r="163">
          <cell r="AC163" t="str">
            <v>男</v>
          </cell>
        </row>
        <row r="163">
          <cell r="AE163" t="str">
            <v>360827200507226458</v>
          </cell>
        </row>
        <row r="163">
          <cell r="AI163" t="str">
            <v>其他</v>
          </cell>
          <cell r="AJ163">
            <v>19870304238</v>
          </cell>
        </row>
        <row r="164">
          <cell r="D164" t="str">
            <v>瑶湖店欧阳热香</v>
          </cell>
          <cell r="E164" t="str">
            <v>运营部</v>
          </cell>
          <cell r="F164" t="str">
            <v>保洁</v>
          </cell>
          <cell r="G164">
            <v>43346</v>
          </cell>
          <cell r="H164" t="str">
            <v>全职</v>
          </cell>
        </row>
        <row r="164">
          <cell r="J164" t="str">
            <v>劳务合同</v>
          </cell>
        </row>
        <row r="164">
          <cell r="L164">
            <v>45219</v>
          </cell>
          <cell r="M164">
            <v>47045</v>
          </cell>
          <cell r="N164" t="str">
            <v>5年</v>
          </cell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  <cell r="S164" t="str">
            <v>不缴</v>
          </cell>
        </row>
        <row r="164">
          <cell r="V164" t="str">
            <v>是</v>
          </cell>
          <cell r="W164" t="str">
            <v>在职</v>
          </cell>
        </row>
        <row r="164">
          <cell r="AC164" t="str">
            <v>女</v>
          </cell>
          <cell r="AD164" t="str">
            <v>小学</v>
          </cell>
          <cell r="AE164" t="str">
            <v>360121196307102447</v>
          </cell>
        </row>
        <row r="164">
          <cell r="AG164" t="str">
            <v>农业银行</v>
          </cell>
          <cell r="AH164" t="str">
            <v>6230520920020887276</v>
          </cell>
          <cell r="AI164" t="str">
            <v>其他</v>
          </cell>
          <cell r="AJ164">
            <v>15870692528</v>
          </cell>
        </row>
        <row r="165">
          <cell r="D165" t="str">
            <v>瑶湖店吴华敏</v>
          </cell>
          <cell r="E165" t="str">
            <v>泳教部</v>
          </cell>
          <cell r="F165" t="str">
            <v>泳教</v>
          </cell>
          <cell r="G165">
            <v>43716</v>
          </cell>
          <cell r="H165" t="str">
            <v>全职</v>
          </cell>
          <cell r="I165" t="str">
            <v>社保</v>
          </cell>
          <cell r="J165" t="str">
            <v>劳动合同</v>
          </cell>
        </row>
        <row r="165">
          <cell r="L165">
            <v>44812</v>
          </cell>
          <cell r="M165">
            <v>46637</v>
          </cell>
          <cell r="N165" t="str">
            <v>5年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最低</v>
          </cell>
        </row>
        <row r="165">
          <cell r="V165" t="str">
            <v>是</v>
          </cell>
          <cell r="W165" t="str">
            <v>在职</v>
          </cell>
        </row>
        <row r="165">
          <cell r="AC165" t="str">
            <v>男</v>
          </cell>
          <cell r="AD165" t="str">
            <v>本科</v>
          </cell>
          <cell r="AE165" t="str">
            <v>44088219981128271x</v>
          </cell>
        </row>
        <row r="165">
          <cell r="AG165" t="str">
            <v>中信银行</v>
          </cell>
          <cell r="AH165" t="str">
            <v>6217681505418080</v>
          </cell>
          <cell r="AI165" t="str">
            <v>中信</v>
          </cell>
          <cell r="AJ165">
            <v>17841439144</v>
          </cell>
        </row>
        <row r="166">
          <cell r="D166" t="str">
            <v>瑶湖店胡小兰</v>
          </cell>
          <cell r="E166" t="str">
            <v>会籍部</v>
          </cell>
          <cell r="F166" t="str">
            <v>会籍</v>
          </cell>
          <cell r="G166">
            <v>43994</v>
          </cell>
          <cell r="H166" t="str">
            <v>全职</v>
          </cell>
          <cell r="I166" t="str">
            <v>社保</v>
          </cell>
          <cell r="J166" t="str">
            <v>劳动合同</v>
          </cell>
        </row>
        <row r="166">
          <cell r="L166">
            <v>45089</v>
          </cell>
          <cell r="M166">
            <v>46915</v>
          </cell>
          <cell r="N166" t="str">
            <v>5年</v>
          </cell>
          <cell r="O166" t="str">
            <v>已签</v>
          </cell>
          <cell r="P166" t="str">
            <v>已签</v>
          </cell>
          <cell r="Q166" t="str">
            <v>已签</v>
          </cell>
          <cell r="R166" t="str">
            <v>已签</v>
          </cell>
          <cell r="S166" t="str">
            <v>最低</v>
          </cell>
        </row>
        <row r="166">
          <cell r="V166" t="str">
            <v>是</v>
          </cell>
          <cell r="W166" t="str">
            <v>在职</v>
          </cell>
        </row>
        <row r="166">
          <cell r="AC166" t="str">
            <v>女</v>
          </cell>
          <cell r="AD166" t="str">
            <v>中专</v>
          </cell>
          <cell r="AE166" t="str">
            <v>360121199212242424</v>
          </cell>
        </row>
        <row r="166">
          <cell r="AG166" t="str">
            <v>中信银行</v>
          </cell>
          <cell r="AH166" t="str">
            <v>6217735701893486</v>
          </cell>
          <cell r="AI166" t="str">
            <v>中信</v>
          </cell>
          <cell r="AJ166">
            <v>15858945139</v>
          </cell>
        </row>
        <row r="167">
          <cell r="D167" t="str">
            <v>瑶湖店万志军</v>
          </cell>
          <cell r="E167" t="str">
            <v>运营部</v>
          </cell>
          <cell r="F167" t="str">
            <v>工程师</v>
          </cell>
          <cell r="G167">
            <v>45078</v>
          </cell>
          <cell r="H167" t="str">
            <v>兼职</v>
          </cell>
        </row>
        <row r="167">
          <cell r="J167" t="str">
            <v>兼职合同</v>
          </cell>
        </row>
        <row r="167">
          <cell r="L167">
            <v>45078</v>
          </cell>
        </row>
        <row r="167">
          <cell r="O167" t="str">
            <v>已签</v>
          </cell>
          <cell r="P167" t="str">
            <v>已签</v>
          </cell>
          <cell r="Q167" t="str">
            <v>已签</v>
          </cell>
          <cell r="R167" t="str">
            <v>已签</v>
          </cell>
        </row>
        <row r="167">
          <cell r="V167" t="str">
            <v>是</v>
          </cell>
          <cell r="W167" t="str">
            <v>在职</v>
          </cell>
        </row>
        <row r="167">
          <cell r="AC167" t="str">
            <v>男</v>
          </cell>
        </row>
        <row r="167">
          <cell r="AE167" t="str">
            <v>360121199009182497</v>
          </cell>
        </row>
        <row r="167">
          <cell r="AG167" t="str">
            <v>招商银行</v>
          </cell>
          <cell r="AH167" t="str">
            <v>6214830377354179</v>
          </cell>
          <cell r="AI167" t="str">
            <v>招商银行</v>
          </cell>
          <cell r="AJ167">
            <v>17710918109</v>
          </cell>
        </row>
        <row r="168">
          <cell r="D168" t="str">
            <v>瑶湖店洪伟</v>
          </cell>
          <cell r="E168" t="str">
            <v>私教部</v>
          </cell>
          <cell r="F168" t="str">
            <v>私教</v>
          </cell>
          <cell r="G168">
            <v>45404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45710</v>
          </cell>
          <cell r="M168">
            <v>46804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V168" t="str">
            <v>是</v>
          </cell>
          <cell r="W168" t="str">
            <v>在职</v>
          </cell>
        </row>
        <row r="168">
          <cell r="AC168" t="str">
            <v>男</v>
          </cell>
          <cell r="AD168" t="str">
            <v>大专</v>
          </cell>
          <cell r="AE168" t="str">
            <v>360202200207275530</v>
          </cell>
        </row>
        <row r="168">
          <cell r="AG168" t="str">
            <v>招商银行</v>
          </cell>
          <cell r="AH168" t="str">
            <v>6214830372669753</v>
          </cell>
          <cell r="AI168" t="str">
            <v>招商银行</v>
          </cell>
          <cell r="AJ168">
            <v>19198388881</v>
          </cell>
        </row>
        <row r="169">
          <cell r="D169" t="str">
            <v>瑶湖店熊小霞</v>
          </cell>
          <cell r="E169" t="str">
            <v>私教部</v>
          </cell>
          <cell r="F169" t="str">
            <v>私教</v>
          </cell>
          <cell r="G169">
            <v>45425</v>
          </cell>
          <cell r="H169" t="str">
            <v>全职</v>
          </cell>
        </row>
        <row r="169">
          <cell r="J169" t="str">
            <v>劳动合同</v>
          </cell>
        </row>
        <row r="169">
          <cell r="L169">
            <v>45425</v>
          </cell>
          <cell r="M169">
            <v>46519</v>
          </cell>
          <cell r="N169" t="str">
            <v>3年</v>
          </cell>
          <cell r="O169" t="str">
            <v>已签</v>
          </cell>
          <cell r="P169" t="str">
            <v>已签</v>
          </cell>
          <cell r="Q169" t="str">
            <v>已签</v>
          </cell>
          <cell r="R169" t="str">
            <v>已签</v>
          </cell>
          <cell r="S169" t="str">
            <v>不缴</v>
          </cell>
        </row>
        <row r="169">
          <cell r="V169" t="str">
            <v>是</v>
          </cell>
          <cell r="W169" t="str">
            <v>在职</v>
          </cell>
        </row>
        <row r="169">
          <cell r="AC169" t="str">
            <v>女</v>
          </cell>
        </row>
        <row r="169">
          <cell r="AE169" t="str">
            <v>360121198909102443</v>
          </cell>
        </row>
        <row r="169">
          <cell r="AG169" t="str">
            <v>中国银行</v>
          </cell>
          <cell r="AH169" t="str">
            <v>6216606500017580617</v>
          </cell>
          <cell r="AI169" t="str">
            <v>其他</v>
          </cell>
          <cell r="AJ169">
            <v>18170011008</v>
          </cell>
        </row>
        <row r="170">
          <cell r="D170" t="str">
            <v>瑶湖店刘高逸</v>
          </cell>
          <cell r="E170" t="str">
            <v>泳教部</v>
          </cell>
          <cell r="F170" t="str">
            <v>泳教</v>
          </cell>
          <cell r="G170">
            <v>45469</v>
          </cell>
          <cell r="H170" t="str">
            <v>全职</v>
          </cell>
        </row>
        <row r="170">
          <cell r="J170" t="str">
            <v>劳动合同</v>
          </cell>
        </row>
        <row r="170">
          <cell r="L170">
            <v>45469</v>
          </cell>
          <cell r="M170">
            <v>46563</v>
          </cell>
          <cell r="N170" t="str">
            <v>3年</v>
          </cell>
          <cell r="O170" t="str">
            <v>已签</v>
          </cell>
          <cell r="P170" t="str">
            <v>已签</v>
          </cell>
          <cell r="Q170" t="str">
            <v>已签</v>
          </cell>
        </row>
        <row r="170">
          <cell r="S170" t="str">
            <v>不缴</v>
          </cell>
        </row>
        <row r="170">
          <cell r="V170" t="str">
            <v>是</v>
          </cell>
          <cell r="W170" t="str">
            <v>离职</v>
          </cell>
          <cell r="X170">
            <v>45962</v>
          </cell>
          <cell r="Y170" t="str">
            <v>已签</v>
          </cell>
          <cell r="Z170" t="str">
            <v>已签</v>
          </cell>
        </row>
        <row r="170">
          <cell r="AB170" t="str">
            <v>是</v>
          </cell>
          <cell r="AC170" t="str">
            <v>男</v>
          </cell>
        </row>
        <row r="170">
          <cell r="AE170" t="str">
            <v>430681200110290035</v>
          </cell>
        </row>
        <row r="170">
          <cell r="AG170" t="str">
            <v>中国工商银行</v>
          </cell>
          <cell r="AH170" t="str">
            <v>6222031901009974375中国工商银行长沙后湖路支行</v>
          </cell>
          <cell r="AI170" t="str">
            <v>其他</v>
          </cell>
          <cell r="AJ170">
            <v>15574819158</v>
          </cell>
        </row>
        <row r="171">
          <cell r="D171" t="str">
            <v>瑶湖店闵宇萧</v>
          </cell>
          <cell r="E171" t="str">
            <v>私教部</v>
          </cell>
          <cell r="F171" t="str">
            <v>私教</v>
          </cell>
          <cell r="G171">
            <v>45477</v>
          </cell>
          <cell r="H171" t="str">
            <v>全职</v>
          </cell>
        </row>
        <row r="171">
          <cell r="J171" t="str">
            <v>劳动合同</v>
          </cell>
        </row>
        <row r="171">
          <cell r="L171">
            <v>45477</v>
          </cell>
          <cell r="M171">
            <v>46571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  <cell r="R171" t="str">
            <v>已签</v>
          </cell>
          <cell r="S171" t="str">
            <v>不缴</v>
          </cell>
        </row>
        <row r="171">
          <cell r="V171" t="str">
            <v>是</v>
          </cell>
          <cell r="W171" t="str">
            <v>在职</v>
          </cell>
        </row>
        <row r="171">
          <cell r="AC171" t="str">
            <v>男</v>
          </cell>
        </row>
        <row r="171">
          <cell r="AE171" t="str">
            <v>36012120051217887x</v>
          </cell>
        </row>
        <row r="171">
          <cell r="AG171" t="str">
            <v>江西银行</v>
          </cell>
          <cell r="AH171" t="str">
            <v>6222759533715983</v>
          </cell>
          <cell r="AI171" t="str">
            <v>其他</v>
          </cell>
          <cell r="AJ171">
            <v>16606139745</v>
          </cell>
        </row>
        <row r="172">
          <cell r="D172" t="str">
            <v>瑶湖店熊雯娟</v>
          </cell>
          <cell r="E172" t="str">
            <v>运营部</v>
          </cell>
          <cell r="F172" t="str">
            <v>前台</v>
          </cell>
          <cell r="G172">
            <v>45525</v>
          </cell>
          <cell r="H172" t="str">
            <v>全职</v>
          </cell>
        </row>
        <row r="172">
          <cell r="J172" t="str">
            <v>劳动合同</v>
          </cell>
        </row>
        <row r="172">
          <cell r="L172">
            <v>45525</v>
          </cell>
          <cell r="M172">
            <v>46619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  <cell r="R172" t="str">
            <v>已签</v>
          </cell>
          <cell r="S172" t="str">
            <v>不缴</v>
          </cell>
        </row>
        <row r="172">
          <cell r="V172" t="str">
            <v>是</v>
          </cell>
          <cell r="W172" t="str">
            <v>离职</v>
          </cell>
          <cell r="X172">
            <v>46000</v>
          </cell>
          <cell r="Y172" t="str">
            <v>已签</v>
          </cell>
          <cell r="Z172" t="str">
            <v>已签</v>
          </cell>
        </row>
        <row r="172">
          <cell r="AB172" t="str">
            <v>是</v>
          </cell>
          <cell r="AC172" t="str">
            <v>女</v>
          </cell>
        </row>
        <row r="172">
          <cell r="AE172" t="str">
            <v>360983200308062442</v>
          </cell>
        </row>
        <row r="172">
          <cell r="AG172" t="str">
            <v>中国建设银行</v>
          </cell>
          <cell r="AH172" t="str">
            <v>6217002020085970101</v>
          </cell>
          <cell r="AI172" t="str">
            <v>其他</v>
          </cell>
          <cell r="AJ172">
            <v>15170560877</v>
          </cell>
        </row>
        <row r="173">
          <cell r="D173" t="str">
            <v>瑶湖店章颖</v>
          </cell>
          <cell r="E173" t="str">
            <v>运营部</v>
          </cell>
          <cell r="F173" t="str">
            <v>前台</v>
          </cell>
          <cell r="G173">
            <v>45542</v>
          </cell>
          <cell r="H173" t="str">
            <v>全职</v>
          </cell>
        </row>
        <row r="173">
          <cell r="J173" t="str">
            <v>劳动合同</v>
          </cell>
        </row>
        <row r="173">
          <cell r="L173">
            <v>45542</v>
          </cell>
          <cell r="M173">
            <v>46636</v>
          </cell>
          <cell r="N173" t="str">
            <v>3年</v>
          </cell>
          <cell r="O173" t="str">
            <v>已签</v>
          </cell>
          <cell r="P173" t="str">
            <v>已签</v>
          </cell>
        </row>
        <row r="173">
          <cell r="V173" t="str">
            <v>是</v>
          </cell>
          <cell r="W173" t="str">
            <v>离职</v>
          </cell>
          <cell r="X173">
            <v>45931</v>
          </cell>
          <cell r="Y173" t="str">
            <v>已签</v>
          </cell>
          <cell r="Z173" t="str">
            <v>已签</v>
          </cell>
          <cell r="AA173" t="str">
            <v>已签</v>
          </cell>
          <cell r="AB173" t="str">
            <v>是</v>
          </cell>
          <cell r="AC173" t="str">
            <v>女</v>
          </cell>
        </row>
        <row r="173">
          <cell r="AE173" t="str">
            <v>360121199910218827</v>
          </cell>
        </row>
        <row r="173">
          <cell r="AG173" t="str">
            <v>中国农业银行</v>
          </cell>
          <cell r="AH173" t="str">
            <v>6230520920031386078</v>
          </cell>
          <cell r="AI173" t="str">
            <v>其他</v>
          </cell>
          <cell r="AJ173">
            <v>19524634131</v>
          </cell>
        </row>
        <row r="174">
          <cell r="D174" t="str">
            <v>瑶湖店徐阳阳</v>
          </cell>
          <cell r="E174" t="str">
            <v>会籍部</v>
          </cell>
          <cell r="F174" t="str">
            <v>会籍</v>
          </cell>
          <cell r="G174">
            <v>45701</v>
          </cell>
          <cell r="H174" t="str">
            <v>全职</v>
          </cell>
        </row>
        <row r="174">
          <cell r="J174" t="str">
            <v>劳动合同</v>
          </cell>
        </row>
        <row r="174">
          <cell r="L174">
            <v>45701</v>
          </cell>
          <cell r="M174">
            <v>46795</v>
          </cell>
          <cell r="N174" t="str">
            <v>3年</v>
          </cell>
          <cell r="O174" t="str">
            <v>已签</v>
          </cell>
          <cell r="P174" t="str">
            <v>已签</v>
          </cell>
          <cell r="Q174" t="str">
            <v>已签</v>
          </cell>
          <cell r="R174" t="str">
            <v>已签</v>
          </cell>
          <cell r="S174" t="str">
            <v>不缴</v>
          </cell>
        </row>
        <row r="174">
          <cell r="V174" t="str">
            <v>是</v>
          </cell>
          <cell r="W174" t="str">
            <v>在职</v>
          </cell>
        </row>
        <row r="174">
          <cell r="AC174" t="str">
            <v>男</v>
          </cell>
        </row>
        <row r="174">
          <cell r="AE174" t="str">
            <v>360121199506262412</v>
          </cell>
        </row>
        <row r="174">
          <cell r="AG174" t="str">
            <v>农商银行</v>
          </cell>
          <cell r="AH174" t="str">
            <v>6226825510100332846</v>
          </cell>
          <cell r="AI174" t="str">
            <v>其他</v>
          </cell>
          <cell r="AJ174">
            <v>13687917578</v>
          </cell>
        </row>
        <row r="175">
          <cell r="D175" t="str">
            <v>瑶湖店刘致显</v>
          </cell>
          <cell r="E175" t="str">
            <v>运营部</v>
          </cell>
          <cell r="F175" t="str">
            <v>店长</v>
          </cell>
          <cell r="G175">
            <v>45707</v>
          </cell>
          <cell r="H175" t="str">
            <v>全职</v>
          </cell>
        </row>
        <row r="175">
          <cell r="J175" t="str">
            <v>劳动合同</v>
          </cell>
        </row>
        <row r="175">
          <cell r="L175">
            <v>45707</v>
          </cell>
          <cell r="M175">
            <v>46801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  <cell r="R175" t="str">
            <v>已签</v>
          </cell>
          <cell r="S175" t="str">
            <v>不缴</v>
          </cell>
        </row>
        <row r="175">
          <cell r="V175" t="str">
            <v>是</v>
          </cell>
          <cell r="W175" t="str">
            <v>离职</v>
          </cell>
          <cell r="X175">
            <v>45998</v>
          </cell>
          <cell r="Y175" t="str">
            <v>已签</v>
          </cell>
          <cell r="Z175" t="str">
            <v>已签</v>
          </cell>
        </row>
        <row r="175">
          <cell r="AB175" t="str">
            <v>是</v>
          </cell>
          <cell r="AC175" t="str">
            <v>男</v>
          </cell>
        </row>
        <row r="175">
          <cell r="AE175" t="str">
            <v>150124199809286518</v>
          </cell>
        </row>
        <row r="175">
          <cell r="AG175" t="str">
            <v>中信银行</v>
          </cell>
          <cell r="AH175" t="str">
            <v>6217681505418007</v>
          </cell>
          <cell r="AI175" t="str">
            <v>中信</v>
          </cell>
          <cell r="AJ175">
            <v>15024904563</v>
          </cell>
        </row>
        <row r="176">
          <cell r="D176" t="str">
            <v>瑶湖店胡德会</v>
          </cell>
          <cell r="E176" t="str">
            <v>会籍部</v>
          </cell>
          <cell r="F176" t="str">
            <v>会籍</v>
          </cell>
          <cell r="G176">
            <v>45809</v>
          </cell>
          <cell r="H176" t="str">
            <v>全职</v>
          </cell>
        </row>
        <row r="176">
          <cell r="J176" t="str">
            <v>劳动合同</v>
          </cell>
        </row>
        <row r="176">
          <cell r="L176">
            <v>45809</v>
          </cell>
          <cell r="M176">
            <v>46904</v>
          </cell>
          <cell r="N176" t="str">
            <v>3年</v>
          </cell>
          <cell r="O176" t="str">
            <v>已签</v>
          </cell>
          <cell r="P176" t="str">
            <v>已签</v>
          </cell>
          <cell r="Q176" t="str">
            <v>已签</v>
          </cell>
        </row>
        <row r="176">
          <cell r="S176" t="str">
            <v>不缴</v>
          </cell>
        </row>
        <row r="176">
          <cell r="V176" t="str">
            <v>是</v>
          </cell>
          <cell r="W176" t="str">
            <v>离职</v>
          </cell>
          <cell r="X176">
            <v>45962</v>
          </cell>
          <cell r="Y176" t="str">
            <v>已签</v>
          </cell>
          <cell r="Z176" t="str">
            <v>已签</v>
          </cell>
        </row>
        <row r="176">
          <cell r="AB176" t="str">
            <v>是</v>
          </cell>
          <cell r="AC176" t="str">
            <v>女</v>
          </cell>
        </row>
        <row r="176">
          <cell r="AE176" t="str">
            <v>52242520010416128x</v>
          </cell>
        </row>
        <row r="176">
          <cell r="AG176" t="str">
            <v>中国建设银行</v>
          </cell>
          <cell r="AH176" t="str">
            <v>6217002100014529036</v>
          </cell>
          <cell r="AI176" t="str">
            <v>其他</v>
          </cell>
          <cell r="AJ176">
            <v>15179901407</v>
          </cell>
        </row>
        <row r="177">
          <cell r="D177" t="str">
            <v>瑶湖店郑香云</v>
          </cell>
          <cell r="E177" t="str">
            <v>运营部</v>
          </cell>
          <cell r="F177" t="str">
            <v>保洁</v>
          </cell>
          <cell r="G177">
            <v>45837</v>
          </cell>
          <cell r="H177" t="str">
            <v>全职</v>
          </cell>
        </row>
        <row r="177">
          <cell r="J177" t="str">
            <v>劳务合同</v>
          </cell>
        </row>
        <row r="177">
          <cell r="L177">
            <v>45837</v>
          </cell>
          <cell r="M177">
            <v>46932</v>
          </cell>
          <cell r="N177" t="str">
            <v>3年</v>
          </cell>
          <cell r="O177" t="str">
            <v>已签</v>
          </cell>
          <cell r="P177" t="str">
            <v>已签</v>
          </cell>
          <cell r="Q177" t="str">
            <v>已签</v>
          </cell>
          <cell r="R177" t="str">
            <v>已签</v>
          </cell>
          <cell r="S177" t="str">
            <v>不缴</v>
          </cell>
        </row>
        <row r="177">
          <cell r="V177" t="str">
            <v>是</v>
          </cell>
          <cell r="W177" t="str">
            <v>在职</v>
          </cell>
        </row>
        <row r="177">
          <cell r="AC177" t="str">
            <v>女</v>
          </cell>
        </row>
        <row r="177">
          <cell r="AE177" t="str">
            <v>360111195601181425</v>
          </cell>
        </row>
        <row r="177">
          <cell r="AG177" t="str">
            <v>中国建设银行</v>
          </cell>
          <cell r="AH177" t="str">
            <v>6217002020066706656</v>
          </cell>
          <cell r="AI177" t="str">
            <v>其他</v>
          </cell>
          <cell r="AJ177">
            <v>13672222800</v>
          </cell>
        </row>
        <row r="178">
          <cell r="D178" t="str">
            <v>瑶湖店刘永胜</v>
          </cell>
          <cell r="E178" t="str">
            <v>私教部</v>
          </cell>
          <cell r="F178" t="str">
            <v>私教</v>
          </cell>
          <cell r="G178">
            <v>45845</v>
          </cell>
          <cell r="H178" t="str">
            <v>全职</v>
          </cell>
        </row>
        <row r="178">
          <cell r="J178" t="str">
            <v>劳动合同</v>
          </cell>
        </row>
        <row r="178">
          <cell r="L178">
            <v>45845</v>
          </cell>
          <cell r="M178">
            <v>46940</v>
          </cell>
          <cell r="N178" t="str">
            <v>3年</v>
          </cell>
          <cell r="O178" t="str">
            <v>已签</v>
          </cell>
          <cell r="P178" t="str">
            <v>已签</v>
          </cell>
          <cell r="Q178" t="str">
            <v>已签</v>
          </cell>
        </row>
        <row r="178">
          <cell r="S178" t="str">
            <v>不缴</v>
          </cell>
        </row>
        <row r="178">
          <cell r="V178" t="str">
            <v>是</v>
          </cell>
          <cell r="W178" t="str">
            <v>离职</v>
          </cell>
          <cell r="X178">
            <v>45973</v>
          </cell>
          <cell r="Y178" t="str">
            <v>已签</v>
          </cell>
          <cell r="Z178" t="str">
            <v>已签</v>
          </cell>
        </row>
        <row r="178">
          <cell r="AB178" t="str">
            <v>是</v>
          </cell>
          <cell r="AC178" t="str">
            <v>男</v>
          </cell>
        </row>
        <row r="178">
          <cell r="AE178" t="str">
            <v>360926200410221633</v>
          </cell>
        </row>
        <row r="178">
          <cell r="AG178" t="str">
            <v>中国农业银行</v>
          </cell>
          <cell r="AH178" t="str">
            <v>6230522320031145970</v>
          </cell>
          <cell r="AI178" t="str">
            <v>其他</v>
          </cell>
          <cell r="AJ178">
            <v>18397952829</v>
          </cell>
        </row>
        <row r="179">
          <cell r="D179" t="str">
            <v>瑶湖店崔嘉诚</v>
          </cell>
          <cell r="E179" t="str">
            <v>会籍部</v>
          </cell>
          <cell r="F179" t="str">
            <v>会籍</v>
          </cell>
          <cell r="G179">
            <v>45847</v>
          </cell>
          <cell r="H179" t="str">
            <v>兼职</v>
          </cell>
        </row>
        <row r="179">
          <cell r="J179" t="str">
            <v>兼职合同</v>
          </cell>
        </row>
        <row r="179">
          <cell r="L179">
            <v>45847</v>
          </cell>
          <cell r="M179">
            <v>46942</v>
          </cell>
          <cell r="N179" t="str">
            <v>3年</v>
          </cell>
          <cell r="O179" t="str">
            <v>已签</v>
          </cell>
          <cell r="P179" t="str">
            <v>已签</v>
          </cell>
          <cell r="Q179" t="str">
            <v>已签</v>
          </cell>
          <cell r="R179" t="str">
            <v>已签</v>
          </cell>
          <cell r="S179" t="str">
            <v>不缴</v>
          </cell>
        </row>
        <row r="179">
          <cell r="V179" t="str">
            <v>是</v>
          </cell>
          <cell r="W179" t="str">
            <v>离职</v>
          </cell>
          <cell r="X179">
            <v>45981</v>
          </cell>
          <cell r="Y179" t="str">
            <v>已签</v>
          </cell>
          <cell r="Z179" t="str">
            <v>已签</v>
          </cell>
        </row>
        <row r="179">
          <cell r="AB179" t="str">
            <v>是</v>
          </cell>
          <cell r="AC179" t="str">
            <v>男</v>
          </cell>
        </row>
        <row r="179">
          <cell r="AE179" t="str">
            <v>140521200307040012</v>
          </cell>
        </row>
        <row r="179">
          <cell r="AG179" t="str">
            <v>中国工商银行</v>
          </cell>
          <cell r="AH179" t="str">
            <v>6222030506001525645</v>
          </cell>
          <cell r="AI179" t="str">
            <v>其他</v>
          </cell>
          <cell r="AJ179">
            <v>17803565047</v>
          </cell>
        </row>
        <row r="180">
          <cell r="D180" t="str">
            <v>瑶湖店郭家君</v>
          </cell>
          <cell r="E180" t="str">
            <v>私教部</v>
          </cell>
          <cell r="F180" t="str">
            <v>私教</v>
          </cell>
          <cell r="G180">
            <v>45823</v>
          </cell>
          <cell r="H180" t="str">
            <v>全职</v>
          </cell>
        </row>
        <row r="180">
          <cell r="J180" t="str">
            <v>劳动合同</v>
          </cell>
        </row>
        <row r="180">
          <cell r="L180">
            <v>45823</v>
          </cell>
          <cell r="M180">
            <v>46918</v>
          </cell>
          <cell r="N180" t="str">
            <v>3年</v>
          </cell>
        </row>
        <row r="180">
          <cell r="S180" t="str">
            <v>不缴</v>
          </cell>
        </row>
        <row r="180">
          <cell r="V180" t="str">
            <v>是</v>
          </cell>
          <cell r="W180" t="str">
            <v>离职</v>
          </cell>
          <cell r="X180">
            <v>45944</v>
          </cell>
          <cell r="Y180" t="str">
            <v>已签</v>
          </cell>
          <cell r="Z180" t="str">
            <v>已签</v>
          </cell>
          <cell r="AA180" t="str">
            <v>已签</v>
          </cell>
          <cell r="AB180" t="str">
            <v>是</v>
          </cell>
          <cell r="AC180" t="str">
            <v>男</v>
          </cell>
        </row>
        <row r="180">
          <cell r="AE180" t="str">
            <v>360427199811242017</v>
          </cell>
          <cell r="AF180" t="str">
            <v>江西九江</v>
          </cell>
          <cell r="AG180" t="str">
            <v>工商银行</v>
          </cell>
          <cell r="AH180" t="str">
            <v>6215 5815 0700 7328 767</v>
          </cell>
          <cell r="AI180" t="str">
            <v>其他</v>
          </cell>
          <cell r="AJ180">
            <v>18296299226</v>
          </cell>
        </row>
        <row r="181">
          <cell r="D181" t="str">
            <v>瑶湖店夏志鑫</v>
          </cell>
          <cell r="E181" t="str">
            <v>私教部</v>
          </cell>
          <cell r="F181" t="str">
            <v>私教</v>
          </cell>
          <cell r="G181">
            <v>45835</v>
          </cell>
          <cell r="H181" t="str">
            <v>全职</v>
          </cell>
        </row>
        <row r="181">
          <cell r="J181" t="str">
            <v>劳动合同</v>
          </cell>
        </row>
        <row r="181">
          <cell r="L181">
            <v>45835</v>
          </cell>
          <cell r="M181">
            <v>46930</v>
          </cell>
          <cell r="N181" t="str">
            <v>3年</v>
          </cell>
        </row>
        <row r="181">
          <cell r="S181" t="str">
            <v>不缴</v>
          </cell>
        </row>
        <row r="181">
          <cell r="V181" t="str">
            <v>是</v>
          </cell>
          <cell r="W181" t="str">
            <v>离职</v>
          </cell>
          <cell r="X181">
            <v>45944</v>
          </cell>
          <cell r="Y181" t="str">
            <v>已签</v>
          </cell>
          <cell r="Z181" t="str">
            <v>已签</v>
          </cell>
          <cell r="AA181" t="str">
            <v>已签</v>
          </cell>
          <cell r="AB181" t="str">
            <v>是</v>
          </cell>
          <cell r="AC181" t="str">
            <v>男</v>
          </cell>
        </row>
        <row r="181">
          <cell r="AE181" t="str">
            <v>360124200403263353</v>
          </cell>
          <cell r="AF181" t="str">
            <v>江西南昌</v>
          </cell>
          <cell r="AG181" t="str">
            <v>招商银行</v>
          </cell>
          <cell r="AH181" t="str">
            <v>6214 8303 7628 4278</v>
          </cell>
          <cell r="AI181" t="str">
            <v>招商银行</v>
          </cell>
          <cell r="AJ181">
            <v>18870078906</v>
          </cell>
        </row>
        <row r="182">
          <cell r="D182" t="str">
            <v>瑶湖店黄鑫</v>
          </cell>
          <cell r="E182" t="str">
            <v>私教部</v>
          </cell>
          <cell r="F182" t="str">
            <v>私教</v>
          </cell>
          <cell r="G182">
            <v>45865</v>
          </cell>
          <cell r="H182" t="str">
            <v>全职</v>
          </cell>
        </row>
        <row r="182">
          <cell r="J182" t="str">
            <v>劳动合同</v>
          </cell>
        </row>
        <row r="182">
          <cell r="L182">
            <v>45865</v>
          </cell>
          <cell r="M182">
            <v>46960</v>
          </cell>
          <cell r="N182" t="str">
            <v>3年</v>
          </cell>
          <cell r="O182" t="str">
            <v>已签</v>
          </cell>
          <cell r="P182" t="str">
            <v>已签</v>
          </cell>
          <cell r="Q182" t="str">
            <v>已签</v>
          </cell>
          <cell r="R182" t="str">
            <v>已签</v>
          </cell>
          <cell r="S182" t="str">
            <v>不缴</v>
          </cell>
        </row>
        <row r="182">
          <cell r="V182" t="str">
            <v>是</v>
          </cell>
          <cell r="W182" t="str">
            <v>离职</v>
          </cell>
          <cell r="X182">
            <v>46003</v>
          </cell>
          <cell r="Y182" t="str">
            <v>已签</v>
          </cell>
          <cell r="Z182" t="str">
            <v>已签</v>
          </cell>
          <cell r="AA182" t="str">
            <v>已签</v>
          </cell>
          <cell r="AB182" t="str">
            <v>是</v>
          </cell>
          <cell r="AC182" t="str">
            <v>男</v>
          </cell>
        </row>
        <row r="182">
          <cell r="AE182" t="str">
            <v>362526200108012910</v>
          </cell>
        </row>
        <row r="182">
          <cell r="AG182" t="str">
            <v>中国工商银行</v>
          </cell>
          <cell r="AH182" t="str">
            <v>6214721511000374863</v>
          </cell>
          <cell r="AI182" t="str">
            <v>其他</v>
          </cell>
          <cell r="AJ182">
            <v>19939882583</v>
          </cell>
        </row>
        <row r="183">
          <cell r="D183" t="str">
            <v>瑶湖店罗双</v>
          </cell>
          <cell r="E183" t="str">
            <v>会籍部</v>
          </cell>
          <cell r="F183" t="str">
            <v>会籍</v>
          </cell>
          <cell r="G183">
            <v>45916</v>
          </cell>
          <cell r="H183" t="str">
            <v>实习</v>
          </cell>
        </row>
        <row r="183">
          <cell r="J183" t="str">
            <v>实习协议</v>
          </cell>
        </row>
        <row r="183">
          <cell r="L183">
            <v>45916</v>
          </cell>
          <cell r="M183">
            <v>46097</v>
          </cell>
          <cell r="N183" t="str">
            <v>6个月</v>
          </cell>
          <cell r="O183" t="str">
            <v>已签</v>
          </cell>
          <cell r="P183" t="str">
            <v>已签</v>
          </cell>
          <cell r="Q183" t="str">
            <v>已签</v>
          </cell>
          <cell r="R183" t="str">
            <v>已签</v>
          </cell>
          <cell r="S183" t="str">
            <v>不缴</v>
          </cell>
          <cell r="T183" t="str">
            <v>已签</v>
          </cell>
        </row>
        <row r="183">
          <cell r="V183" t="str">
            <v>是</v>
          </cell>
          <cell r="W183" t="str">
            <v>离职</v>
          </cell>
          <cell r="X183">
            <v>46004</v>
          </cell>
        </row>
        <row r="183">
          <cell r="AC183" t="str">
            <v>女</v>
          </cell>
        </row>
        <row r="183">
          <cell r="AE183" t="str">
            <v>360111200505136548</v>
          </cell>
        </row>
        <row r="183">
          <cell r="AG183" t="str">
            <v>北京银行</v>
          </cell>
          <cell r="AH183" t="str">
            <v>6214686620160239</v>
          </cell>
          <cell r="AI183" t="str">
            <v>其他</v>
          </cell>
          <cell r="AJ183">
            <v>13257080513</v>
          </cell>
        </row>
        <row r="184">
          <cell r="D184" t="str">
            <v>瑶湖店胡斯琴</v>
          </cell>
          <cell r="E184" t="str">
            <v>人事部</v>
          </cell>
          <cell r="F184" t="str">
            <v>人事</v>
          </cell>
          <cell r="G184">
            <v>45924</v>
          </cell>
          <cell r="H184" t="str">
            <v>全职</v>
          </cell>
        </row>
        <row r="184">
          <cell r="J184" t="str">
            <v>劳动合同</v>
          </cell>
        </row>
        <row r="184">
          <cell r="O184" t="str">
            <v>已签</v>
          </cell>
          <cell r="P184" t="str">
            <v>已签</v>
          </cell>
          <cell r="Q184" t="str">
            <v>已签</v>
          </cell>
          <cell r="R184" t="str">
            <v>已签</v>
          </cell>
          <cell r="S184" t="str">
            <v>不缴</v>
          </cell>
        </row>
        <row r="184">
          <cell r="V184" t="str">
            <v>是</v>
          </cell>
          <cell r="W184" t="str">
            <v>离职</v>
          </cell>
          <cell r="X184">
            <v>45938</v>
          </cell>
          <cell r="Y184" t="str">
            <v>已签</v>
          </cell>
          <cell r="Z184" t="str">
            <v>已签</v>
          </cell>
          <cell r="AA184" t="str">
            <v>已签</v>
          </cell>
          <cell r="AB184" t="str">
            <v>是</v>
          </cell>
          <cell r="AC184" t="str">
            <v>女</v>
          </cell>
        </row>
        <row r="184">
          <cell r="AE184" t="str">
            <v>360121199911072460</v>
          </cell>
        </row>
        <row r="184">
          <cell r="AG184" t="str">
            <v>中国银行</v>
          </cell>
          <cell r="AH184" t="str">
            <v>6217906500027589942</v>
          </cell>
          <cell r="AI184" t="str">
            <v>其他</v>
          </cell>
          <cell r="AJ184">
            <v>18779139262</v>
          </cell>
        </row>
        <row r="185">
          <cell r="D185" t="str">
            <v>瑶湖店吴湘怡</v>
          </cell>
          <cell r="E185" t="str">
            <v>运营部</v>
          </cell>
          <cell r="F185" t="str">
            <v>前台</v>
          </cell>
          <cell r="G185">
            <v>45925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45925</v>
          </cell>
          <cell r="M185">
            <v>47020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V185" t="str">
            <v>是</v>
          </cell>
          <cell r="W185" t="str">
            <v>在职</v>
          </cell>
        </row>
        <row r="185">
          <cell r="AE185" t="str">
            <v>360124200507050061</v>
          </cell>
        </row>
        <row r="185">
          <cell r="AG185" t="str">
            <v>江西银行</v>
          </cell>
          <cell r="AH185" t="str">
            <v>6222759530962364</v>
          </cell>
          <cell r="AI185" t="str">
            <v>其他</v>
          </cell>
          <cell r="AJ185">
            <v>19527490075</v>
          </cell>
        </row>
        <row r="186">
          <cell r="D186" t="str">
            <v>新余店廖苑</v>
          </cell>
          <cell r="E186" t="str">
            <v>运营部</v>
          </cell>
          <cell r="F186" t="str">
            <v>前台主管</v>
          </cell>
          <cell r="G186">
            <v>45208</v>
          </cell>
          <cell r="H186" t="str">
            <v>全职</v>
          </cell>
          <cell r="I186" t="str">
            <v>社保</v>
          </cell>
          <cell r="J186" t="str">
            <v>劳动合同</v>
          </cell>
        </row>
        <row r="186">
          <cell r="L186">
            <v>45208</v>
          </cell>
          <cell r="M186">
            <v>46303</v>
          </cell>
          <cell r="N186" t="str">
            <v>3年</v>
          </cell>
          <cell r="O186" t="str">
            <v>已签</v>
          </cell>
          <cell r="P186" t="str">
            <v>已签</v>
          </cell>
        </row>
        <row r="186">
          <cell r="R186" t="str">
            <v>已签</v>
          </cell>
          <cell r="S186" t="str">
            <v>不缴</v>
          </cell>
        </row>
        <row r="186">
          <cell r="V186" t="str">
            <v>是</v>
          </cell>
          <cell r="W186" t="str">
            <v>在职</v>
          </cell>
        </row>
        <row r="186">
          <cell r="AC186" t="str">
            <v>女</v>
          </cell>
        </row>
        <row r="186">
          <cell r="AE186" t="str">
            <v>360502199110270021</v>
          </cell>
          <cell r="AF186" t="str">
            <v>江西新余</v>
          </cell>
          <cell r="AG186" t="str">
            <v>招商银行</v>
          </cell>
          <cell r="AH186" t="str">
            <v>6214 8327 7357 2628/招商</v>
          </cell>
          <cell r="AI186" t="str">
            <v>招商银行</v>
          </cell>
          <cell r="AJ186">
            <v>13162961982</v>
          </cell>
        </row>
        <row r="187">
          <cell r="D187" t="str">
            <v>新余店晏小琴</v>
          </cell>
          <cell r="E187" t="str">
            <v>运营部</v>
          </cell>
          <cell r="F187" t="str">
            <v>保洁</v>
          </cell>
          <cell r="G187">
            <v>45075</v>
          </cell>
          <cell r="H187" t="str">
            <v>全职</v>
          </cell>
        </row>
        <row r="187">
          <cell r="J187" t="str">
            <v>劳务合同</v>
          </cell>
        </row>
        <row r="187">
          <cell r="L187">
            <v>45075</v>
          </cell>
          <cell r="M187">
            <v>46170</v>
          </cell>
          <cell r="N187" t="str">
            <v>3年</v>
          </cell>
          <cell r="O187" t="str">
            <v>已签</v>
          </cell>
          <cell r="P187" t="str">
            <v>已签</v>
          </cell>
        </row>
        <row r="187">
          <cell r="R187" t="str">
            <v>已签</v>
          </cell>
          <cell r="S187" t="str">
            <v>不缴</v>
          </cell>
        </row>
        <row r="187">
          <cell r="V187" t="str">
            <v>是</v>
          </cell>
          <cell r="W187" t="str">
            <v>离职</v>
          </cell>
          <cell r="X187">
            <v>45962</v>
          </cell>
          <cell r="Y187" t="str">
            <v>已签</v>
          </cell>
          <cell r="Z187" t="str">
            <v>已签</v>
          </cell>
        </row>
        <row r="187">
          <cell r="AB187" t="str">
            <v>是</v>
          </cell>
          <cell r="AC187" t="str">
            <v>女</v>
          </cell>
        </row>
        <row r="187">
          <cell r="AE187" t="str">
            <v>362228197711203721</v>
          </cell>
        </row>
        <row r="187">
          <cell r="AG187" t="str">
            <v>招商银行</v>
          </cell>
          <cell r="AH187" t="str">
            <v>6214832773574988</v>
          </cell>
          <cell r="AI187" t="str">
            <v>招商银行</v>
          </cell>
          <cell r="AJ187">
            <v>13879546623</v>
          </cell>
        </row>
        <row r="188">
          <cell r="D188" t="str">
            <v>新余店胡泉</v>
          </cell>
          <cell r="E188" t="str">
            <v>私教部</v>
          </cell>
          <cell r="F188" t="str">
            <v>私教</v>
          </cell>
          <cell r="G188">
            <v>45110</v>
          </cell>
          <cell r="H188" t="str">
            <v>全职</v>
          </cell>
        </row>
        <row r="188">
          <cell r="J188" t="str">
            <v>劳动合同</v>
          </cell>
        </row>
        <row r="188">
          <cell r="L188">
            <v>45110</v>
          </cell>
          <cell r="M188">
            <v>46205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V188" t="str">
            <v>是</v>
          </cell>
          <cell r="W188" t="str">
            <v>在职</v>
          </cell>
        </row>
        <row r="188">
          <cell r="AC188" t="str">
            <v>男</v>
          </cell>
        </row>
        <row r="188">
          <cell r="AE188" t="str">
            <v>360502199511081619</v>
          </cell>
          <cell r="AF188" t="str">
            <v>江西新余</v>
          </cell>
          <cell r="AG188" t="str">
            <v>招商银行</v>
          </cell>
          <cell r="AH188" t="str">
            <v>6214835815141419</v>
          </cell>
          <cell r="AI188" t="str">
            <v>招商银行</v>
          </cell>
          <cell r="AJ188">
            <v>18667412259</v>
          </cell>
        </row>
        <row r="189">
          <cell r="D189" t="str">
            <v>新余店刘春连（刘春）</v>
          </cell>
          <cell r="E189" t="str">
            <v>会籍部</v>
          </cell>
          <cell r="F189" t="str">
            <v>会籍</v>
          </cell>
          <cell r="G189">
            <v>44994</v>
          </cell>
          <cell r="H189" t="str">
            <v>全职</v>
          </cell>
        </row>
        <row r="189">
          <cell r="J189" t="str">
            <v>劳动合同</v>
          </cell>
        </row>
        <row r="189">
          <cell r="L189">
            <v>44994</v>
          </cell>
          <cell r="M189">
            <v>47184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V189" t="str">
            <v>是</v>
          </cell>
          <cell r="W189" t="str">
            <v>在职</v>
          </cell>
        </row>
        <row r="189">
          <cell r="AC189" t="str">
            <v>女</v>
          </cell>
        </row>
        <row r="189">
          <cell r="AE189" t="str">
            <v>360102198102024326</v>
          </cell>
        </row>
        <row r="189">
          <cell r="AG189" t="str">
            <v>农业银行</v>
          </cell>
          <cell r="AH189" t="str">
            <v>6230521760006236174</v>
          </cell>
          <cell r="AI189" t="str">
            <v>其他</v>
          </cell>
          <cell r="AJ189">
            <v>15207904818</v>
          </cell>
        </row>
        <row r="190">
          <cell r="D190" t="str">
            <v>新余店严海天</v>
          </cell>
          <cell r="E190" t="str">
            <v>泳教部</v>
          </cell>
          <cell r="F190" t="str">
            <v>泳教主管</v>
          </cell>
          <cell r="G190">
            <v>45507</v>
          </cell>
          <cell r="H190" t="str">
            <v>全职</v>
          </cell>
        </row>
        <row r="190">
          <cell r="J190" t="str">
            <v>劳动合同</v>
          </cell>
        </row>
        <row r="190">
          <cell r="L190">
            <v>45507</v>
          </cell>
          <cell r="M190">
            <v>46601</v>
          </cell>
          <cell r="N190" t="str">
            <v>3年</v>
          </cell>
          <cell r="O190" t="str">
            <v>已签</v>
          </cell>
          <cell r="P190" t="str">
            <v>已签</v>
          </cell>
          <cell r="Q190" t="str">
            <v>已签</v>
          </cell>
          <cell r="R190" t="str">
            <v>已签</v>
          </cell>
          <cell r="S190" t="str">
            <v>不缴</v>
          </cell>
        </row>
        <row r="190">
          <cell r="V190" t="str">
            <v>是</v>
          </cell>
          <cell r="W190" t="str">
            <v>在职</v>
          </cell>
        </row>
        <row r="190">
          <cell r="AC190" t="str">
            <v>男</v>
          </cell>
        </row>
        <row r="190">
          <cell r="AE190" t="str">
            <v>360321199804214532</v>
          </cell>
          <cell r="AF190" t="str">
            <v>江西</v>
          </cell>
          <cell r="AG190" t="str">
            <v>招商银行</v>
          </cell>
          <cell r="AH190" t="str">
            <v>6214832773574509</v>
          </cell>
          <cell r="AI190" t="str">
            <v>招商银行</v>
          </cell>
          <cell r="AJ190">
            <v>15879454244</v>
          </cell>
        </row>
        <row r="191">
          <cell r="D191" t="str">
            <v>新余店罗涛</v>
          </cell>
          <cell r="E191" t="str">
            <v>私教部</v>
          </cell>
          <cell r="F191" t="str">
            <v>私教</v>
          </cell>
          <cell r="G191">
            <v>45617</v>
          </cell>
          <cell r="H191" t="str">
            <v>全职</v>
          </cell>
        </row>
        <row r="191">
          <cell r="J191" t="str">
            <v>劳动合同</v>
          </cell>
        </row>
        <row r="191">
          <cell r="L191">
            <v>45617</v>
          </cell>
          <cell r="M191">
            <v>46711</v>
          </cell>
          <cell r="N191" t="str">
            <v>3年</v>
          </cell>
          <cell r="O191" t="str">
            <v>已签</v>
          </cell>
          <cell r="P191" t="str">
            <v>已签</v>
          </cell>
          <cell r="Q191" t="str">
            <v>已签</v>
          </cell>
          <cell r="R191" t="str">
            <v>已签</v>
          </cell>
          <cell r="S191" t="str">
            <v>不缴</v>
          </cell>
        </row>
        <row r="191">
          <cell r="V191" t="str">
            <v>是</v>
          </cell>
          <cell r="W191" t="str">
            <v>在职</v>
          </cell>
        </row>
        <row r="191">
          <cell r="AC191" t="str">
            <v>男</v>
          </cell>
        </row>
        <row r="191">
          <cell r="AE191" t="str">
            <v>360321200305316011</v>
          </cell>
          <cell r="AF191" t="str">
            <v>江西</v>
          </cell>
          <cell r="AG191" t="str">
            <v>招商银行</v>
          </cell>
          <cell r="AH191" t="str">
            <v>6214 8327 7357 2636</v>
          </cell>
          <cell r="AI191" t="str">
            <v>招商银行</v>
          </cell>
          <cell r="AJ191">
            <v>17776055357</v>
          </cell>
        </row>
        <row r="192">
          <cell r="D192" t="str">
            <v>新余店昌恩宇</v>
          </cell>
          <cell r="E192" t="str">
            <v>会籍部</v>
          </cell>
          <cell r="F192" t="str">
            <v>会籍经理</v>
          </cell>
          <cell r="G192">
            <v>45698</v>
          </cell>
          <cell r="H192" t="str">
            <v>全职</v>
          </cell>
        </row>
        <row r="192">
          <cell r="J192" t="str">
            <v>劳动合同</v>
          </cell>
        </row>
        <row r="192">
          <cell r="L192">
            <v>45698</v>
          </cell>
          <cell r="M192">
            <v>46792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V192" t="str">
            <v>是</v>
          </cell>
          <cell r="W192" t="str">
            <v>在职</v>
          </cell>
        </row>
        <row r="192">
          <cell r="AC192" t="str">
            <v>男</v>
          </cell>
        </row>
        <row r="192">
          <cell r="AE192" t="str">
            <v>360502200008173079</v>
          </cell>
          <cell r="AF192" t="str">
            <v>江西新余</v>
          </cell>
          <cell r="AG192" t="str">
            <v>招商银行</v>
          </cell>
          <cell r="AH192" t="str">
            <v>6214832777104238</v>
          </cell>
          <cell r="AI192" t="str">
            <v>招商银行</v>
          </cell>
          <cell r="AJ192">
            <v>18779007958</v>
          </cell>
        </row>
        <row r="193">
          <cell r="D193" t="str">
            <v>新余店辛泉</v>
          </cell>
          <cell r="E193" t="str">
            <v>运营部</v>
          </cell>
          <cell r="F193" t="str">
            <v>前台</v>
          </cell>
          <cell r="G193">
            <v>45701</v>
          </cell>
          <cell r="H193" t="str">
            <v>全职</v>
          </cell>
        </row>
        <row r="193">
          <cell r="J193" t="str">
            <v>劳动合同</v>
          </cell>
        </row>
        <row r="193">
          <cell r="L193">
            <v>45701</v>
          </cell>
          <cell r="M193">
            <v>46795</v>
          </cell>
          <cell r="N193" t="str">
            <v>3年</v>
          </cell>
          <cell r="O193" t="str">
            <v>已签</v>
          </cell>
          <cell r="P193" t="str">
            <v>已签</v>
          </cell>
        </row>
        <row r="193">
          <cell r="R193" t="str">
            <v>已签</v>
          </cell>
          <cell r="S193" t="str">
            <v>不缴</v>
          </cell>
        </row>
        <row r="193">
          <cell r="V193" t="str">
            <v>是</v>
          </cell>
          <cell r="W193" t="str">
            <v>离职</v>
          </cell>
          <cell r="X193">
            <v>45979</v>
          </cell>
          <cell r="Y193" t="str">
            <v>已签</v>
          </cell>
          <cell r="Z193" t="str">
            <v>已签</v>
          </cell>
        </row>
        <row r="193">
          <cell r="AB193" t="str">
            <v>是</v>
          </cell>
          <cell r="AC193" t="str">
            <v>女</v>
          </cell>
        </row>
        <row r="193">
          <cell r="AE193" t="str">
            <v>362227200109013827</v>
          </cell>
          <cell r="AF193" t="str">
            <v>江西宜春</v>
          </cell>
          <cell r="AG193" t="str">
            <v>招商银行</v>
          </cell>
          <cell r="AH193" t="str">
            <v>6214832773574475</v>
          </cell>
          <cell r="AI193" t="str">
            <v>招商银行</v>
          </cell>
          <cell r="AJ193">
            <v>15727583581</v>
          </cell>
        </row>
        <row r="194">
          <cell r="D194" t="str">
            <v>新余店任旺</v>
          </cell>
          <cell r="E194" t="str">
            <v>会籍部</v>
          </cell>
          <cell r="F194" t="str">
            <v>会籍</v>
          </cell>
          <cell r="G194">
            <v>45702</v>
          </cell>
          <cell r="H194" t="str">
            <v>全职</v>
          </cell>
        </row>
        <row r="194">
          <cell r="J194" t="str">
            <v>劳动合同</v>
          </cell>
        </row>
        <row r="194">
          <cell r="L194">
            <v>45702</v>
          </cell>
          <cell r="M194">
            <v>46796</v>
          </cell>
          <cell r="N194" t="str">
            <v>3年</v>
          </cell>
          <cell r="O194" t="str">
            <v>已签</v>
          </cell>
          <cell r="P194" t="str">
            <v>已签</v>
          </cell>
          <cell r="Q194" t="str">
            <v>已签</v>
          </cell>
          <cell r="R194" t="str">
            <v>已签</v>
          </cell>
          <cell r="S194" t="str">
            <v>不缴</v>
          </cell>
        </row>
        <row r="194">
          <cell r="V194" t="str">
            <v>是</v>
          </cell>
          <cell r="W194" t="str">
            <v>离职</v>
          </cell>
          <cell r="X194">
            <v>46002</v>
          </cell>
        </row>
        <row r="194">
          <cell r="AC194" t="str">
            <v>男</v>
          </cell>
        </row>
        <row r="194">
          <cell r="AE194" t="str">
            <v>360521200008211011</v>
          </cell>
          <cell r="AF194" t="str">
            <v>江西萍乡</v>
          </cell>
          <cell r="AG194" t="str">
            <v>招商银行</v>
          </cell>
          <cell r="AH194" t="str">
            <v>6214832773572602</v>
          </cell>
          <cell r="AI194" t="str">
            <v>招商银行</v>
          </cell>
          <cell r="AJ194">
            <v>19179921840</v>
          </cell>
        </row>
        <row r="195">
          <cell r="D195" t="str">
            <v>新余店许家慧</v>
          </cell>
          <cell r="E195" t="str">
            <v>会籍部</v>
          </cell>
          <cell r="F195" t="str">
            <v>会籍</v>
          </cell>
          <cell r="G195">
            <v>45748</v>
          </cell>
          <cell r="H195" t="str">
            <v>全职</v>
          </cell>
        </row>
        <row r="195">
          <cell r="J195" t="str">
            <v>劳动合同</v>
          </cell>
        </row>
        <row r="195">
          <cell r="L195">
            <v>45748</v>
          </cell>
          <cell r="M195">
            <v>46843</v>
          </cell>
          <cell r="N195" t="str">
            <v>3年</v>
          </cell>
          <cell r="O195" t="str">
            <v>已签</v>
          </cell>
          <cell r="P195" t="str">
            <v>已签</v>
          </cell>
          <cell r="Q195" t="str">
            <v>已签</v>
          </cell>
          <cell r="R195" t="str">
            <v>已签</v>
          </cell>
          <cell r="S195" t="str">
            <v>不缴</v>
          </cell>
        </row>
        <row r="195">
          <cell r="V195" t="str">
            <v>是</v>
          </cell>
          <cell r="W195" t="str">
            <v>在职</v>
          </cell>
        </row>
        <row r="195">
          <cell r="AC195" t="str">
            <v>女</v>
          </cell>
        </row>
        <row r="195">
          <cell r="AE195" t="str">
            <v>360733200404222720</v>
          </cell>
          <cell r="AF195" t="str">
            <v>江西新余</v>
          </cell>
          <cell r="AG195" t="str">
            <v>招商银行</v>
          </cell>
          <cell r="AH195" t="str">
            <v>6214832777104196</v>
          </cell>
          <cell r="AI195" t="str">
            <v>招商银行</v>
          </cell>
          <cell r="AJ195">
            <v>18942280473</v>
          </cell>
        </row>
        <row r="196">
          <cell r="D196" t="str">
            <v>新余店陈烜持</v>
          </cell>
          <cell r="E196" t="str">
            <v>泳教部</v>
          </cell>
          <cell r="F196" t="str">
            <v>泳教</v>
          </cell>
          <cell r="G196">
            <v>45771</v>
          </cell>
          <cell r="H196" t="str">
            <v>全职</v>
          </cell>
        </row>
        <row r="196">
          <cell r="J196" t="str">
            <v>劳动合同</v>
          </cell>
        </row>
        <row r="196">
          <cell r="L196">
            <v>45771</v>
          </cell>
          <cell r="M196">
            <v>46866</v>
          </cell>
          <cell r="N196" t="str">
            <v>3年</v>
          </cell>
          <cell r="O196" t="str">
            <v>已签</v>
          </cell>
          <cell r="P196" t="str">
            <v>已签</v>
          </cell>
          <cell r="Q196" t="str">
            <v>已签</v>
          </cell>
          <cell r="R196" t="str">
            <v>已签</v>
          </cell>
          <cell r="S196" t="str">
            <v>不缴</v>
          </cell>
        </row>
        <row r="196">
          <cell r="V196" t="str">
            <v>是</v>
          </cell>
          <cell r="W196" t="str">
            <v>在职</v>
          </cell>
        </row>
        <row r="196">
          <cell r="AC196" t="str">
            <v>男</v>
          </cell>
        </row>
        <row r="196">
          <cell r="AE196" t="str">
            <v>36030219980705351X</v>
          </cell>
          <cell r="AF196" t="str">
            <v>江西萍乡</v>
          </cell>
          <cell r="AG196" t="str">
            <v>建设银行</v>
          </cell>
          <cell r="AH196" t="str">
            <v>6217002050005838914</v>
          </cell>
          <cell r="AI196" t="str">
            <v>其他</v>
          </cell>
          <cell r="AJ196" t="str">
            <v>13317095318
</v>
          </cell>
        </row>
        <row r="197">
          <cell r="D197" t="str">
            <v>新余店丁家鑫</v>
          </cell>
          <cell r="E197" t="str">
            <v>泳教部</v>
          </cell>
          <cell r="F197" t="str">
            <v>泳教</v>
          </cell>
          <cell r="G197">
            <v>45784</v>
          </cell>
          <cell r="H197" t="str">
            <v>兼职</v>
          </cell>
        </row>
        <row r="197">
          <cell r="J197" t="str">
            <v>兼职合同</v>
          </cell>
        </row>
        <row r="197">
          <cell r="L197">
            <v>45784</v>
          </cell>
          <cell r="M197">
            <v>46879</v>
          </cell>
          <cell r="N197" t="str">
            <v>3年</v>
          </cell>
          <cell r="O197" t="str">
            <v>已签</v>
          </cell>
          <cell r="P197" t="str">
            <v>已签</v>
          </cell>
          <cell r="Q197" t="str">
            <v>已签</v>
          </cell>
          <cell r="R197" t="str">
            <v>已签</v>
          </cell>
          <cell r="S197" t="str">
            <v>不缴</v>
          </cell>
        </row>
        <row r="197">
          <cell r="V197" t="str">
            <v>是</v>
          </cell>
          <cell r="W197" t="str">
            <v>离职</v>
          </cell>
          <cell r="X197">
            <v>45944</v>
          </cell>
          <cell r="Y197" t="str">
            <v>已签</v>
          </cell>
          <cell r="Z197" t="str">
            <v>已签</v>
          </cell>
          <cell r="AA197" t="str">
            <v>已签</v>
          </cell>
          <cell r="AB197" t="str">
            <v>是</v>
          </cell>
          <cell r="AC197" t="str">
            <v>男</v>
          </cell>
        </row>
        <row r="197">
          <cell r="AE197" t="str">
            <v>360502200103280411</v>
          </cell>
          <cell r="AF197" t="str">
            <v>江西新余</v>
          </cell>
          <cell r="AG197" t="str">
            <v>中国工商银行</v>
          </cell>
          <cell r="AH197" t="str">
            <v>6217211505001544482</v>
          </cell>
          <cell r="AI197" t="str">
            <v>其他</v>
          </cell>
          <cell r="AJ197">
            <v>18979045602</v>
          </cell>
        </row>
        <row r="198">
          <cell r="D198" t="str">
            <v>新余店王冲</v>
          </cell>
          <cell r="E198" t="str">
            <v>会籍部</v>
          </cell>
          <cell r="F198" t="str">
            <v>会籍</v>
          </cell>
          <cell r="G198">
            <v>45793</v>
          </cell>
          <cell r="H198" t="str">
            <v>全职</v>
          </cell>
        </row>
        <row r="198">
          <cell r="J198" t="str">
            <v>劳动合同</v>
          </cell>
        </row>
        <row r="198">
          <cell r="L198">
            <v>45793</v>
          </cell>
          <cell r="M198">
            <v>46888</v>
          </cell>
          <cell r="N198" t="str">
            <v>3年</v>
          </cell>
          <cell r="O198" t="str">
            <v>已签</v>
          </cell>
          <cell r="P198" t="str">
            <v>已签</v>
          </cell>
          <cell r="Q198" t="str">
            <v>已签</v>
          </cell>
          <cell r="R198" t="str">
            <v>已签</v>
          </cell>
          <cell r="S198" t="str">
            <v>不缴</v>
          </cell>
        </row>
        <row r="198">
          <cell r="V198" t="str">
            <v>是</v>
          </cell>
          <cell r="W198" t="str">
            <v>离职</v>
          </cell>
          <cell r="X198">
            <v>45963</v>
          </cell>
          <cell r="Y198" t="str">
            <v>已签</v>
          </cell>
          <cell r="Z198" t="str">
            <v>已签</v>
          </cell>
        </row>
        <row r="198">
          <cell r="AB198" t="str">
            <v>是</v>
          </cell>
          <cell r="AC198" t="str">
            <v>男</v>
          </cell>
        </row>
        <row r="198">
          <cell r="AE198" t="str">
            <v>361124200311211514</v>
          </cell>
          <cell r="AF198" t="str">
            <v>江西上饶</v>
          </cell>
          <cell r="AG198" t="str">
            <v>招商银行</v>
          </cell>
          <cell r="AH198" t="str">
            <v>6214832777104238 昌恩宇</v>
          </cell>
          <cell r="AI198" t="str">
            <v>招商银行</v>
          </cell>
          <cell r="AJ198">
            <v>13036242025</v>
          </cell>
        </row>
        <row r="199">
          <cell r="D199" t="str">
            <v>新余店黄爱秀</v>
          </cell>
          <cell r="E199" t="str">
            <v>运营部</v>
          </cell>
          <cell r="F199" t="str">
            <v>保洁</v>
          </cell>
          <cell r="G199">
            <v>45848</v>
          </cell>
          <cell r="H199" t="str">
            <v>全职</v>
          </cell>
        </row>
        <row r="199">
          <cell r="J199" t="str">
            <v>劳务合同</v>
          </cell>
        </row>
        <row r="199">
          <cell r="L199">
            <v>45848</v>
          </cell>
          <cell r="M199">
            <v>46943</v>
          </cell>
          <cell r="N199" t="str">
            <v>3年</v>
          </cell>
          <cell r="O199" t="str">
            <v>已签</v>
          </cell>
          <cell r="P199" t="str">
            <v>已签</v>
          </cell>
          <cell r="Q199" t="str">
            <v>已签</v>
          </cell>
          <cell r="R199" t="str">
            <v>已签</v>
          </cell>
          <cell r="S199" t="str">
            <v>不缴</v>
          </cell>
        </row>
        <row r="199">
          <cell r="V199" t="str">
            <v>是</v>
          </cell>
          <cell r="W199" t="str">
            <v>在职</v>
          </cell>
        </row>
        <row r="199">
          <cell r="AC199" t="str">
            <v>女</v>
          </cell>
        </row>
        <row r="199">
          <cell r="AE199" t="str">
            <v>360502196910083722</v>
          </cell>
          <cell r="AF199" t="str">
            <v>江西新余</v>
          </cell>
          <cell r="AG199" t="str">
            <v>江西省农村信用社</v>
          </cell>
          <cell r="AH199" t="str">
            <v>6226820021004184783</v>
          </cell>
          <cell r="AI199" t="str">
            <v>其他</v>
          </cell>
          <cell r="AJ199">
            <v>15350392187</v>
          </cell>
        </row>
        <row r="200">
          <cell r="D200" t="str">
            <v>新余店刘霞</v>
          </cell>
          <cell r="E200" t="str">
            <v>私教部</v>
          </cell>
          <cell r="F200" t="str">
            <v>私教</v>
          </cell>
          <cell r="G200">
            <v>45656</v>
          </cell>
          <cell r="H200" t="str">
            <v>兼职</v>
          </cell>
        </row>
        <row r="200">
          <cell r="J200" t="str">
            <v>兼职合同</v>
          </cell>
        </row>
        <row r="200">
          <cell r="L200">
            <v>45656</v>
          </cell>
          <cell r="M200">
            <v>46750</v>
          </cell>
          <cell r="N200" t="str">
            <v>3年</v>
          </cell>
        </row>
        <row r="200">
          <cell r="S200" t="str">
            <v>不缴</v>
          </cell>
        </row>
        <row r="200">
          <cell r="V200" t="str">
            <v>是</v>
          </cell>
          <cell r="W200" t="str">
            <v>离职</v>
          </cell>
          <cell r="X200">
            <v>45941</v>
          </cell>
          <cell r="Y200" t="str">
            <v>已签</v>
          </cell>
          <cell r="Z200" t="str">
            <v>已签</v>
          </cell>
          <cell r="AA200" t="str">
            <v>已签</v>
          </cell>
          <cell r="AB200" t="str">
            <v>是</v>
          </cell>
          <cell r="AC200" t="str">
            <v>女</v>
          </cell>
        </row>
        <row r="200">
          <cell r="AE200" t="str">
            <v>360502198711146064</v>
          </cell>
          <cell r="AF200" t="str">
            <v>江西宜春</v>
          </cell>
          <cell r="AG200" t="str">
            <v>中国建设银行</v>
          </cell>
          <cell r="AH200" t="str">
            <v>6215340300302181426</v>
          </cell>
          <cell r="AI200" t="str">
            <v>其他</v>
          </cell>
          <cell r="AJ200">
            <v>13607907399</v>
          </cell>
        </row>
        <row r="201">
          <cell r="D201" t="str">
            <v>新余店杨帆</v>
          </cell>
          <cell r="E201" t="str">
            <v>私教部</v>
          </cell>
          <cell r="F201" t="str">
            <v>私教</v>
          </cell>
          <cell r="G201">
            <v>45831</v>
          </cell>
          <cell r="H201" t="str">
            <v>全职</v>
          </cell>
        </row>
        <row r="201">
          <cell r="J201" t="str">
            <v>劳动合同</v>
          </cell>
        </row>
        <row r="201">
          <cell r="L201">
            <v>45831</v>
          </cell>
          <cell r="M201">
            <v>46926</v>
          </cell>
          <cell r="N201" t="str">
            <v>3年</v>
          </cell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V201" t="str">
            <v>是</v>
          </cell>
          <cell r="W201" t="str">
            <v>在职</v>
          </cell>
        </row>
        <row r="201">
          <cell r="AC201" t="str">
            <v>男</v>
          </cell>
        </row>
        <row r="201">
          <cell r="AE201" t="str">
            <v>360982200510163531</v>
          </cell>
          <cell r="AF201" t="str">
            <v>江西</v>
          </cell>
          <cell r="AG201" t="str">
            <v>农业银行</v>
          </cell>
          <cell r="AH201" t="str">
            <v>6230522320040727875</v>
          </cell>
          <cell r="AI201" t="str">
            <v>其他</v>
          </cell>
          <cell r="AJ201">
            <v>18322923394</v>
          </cell>
        </row>
        <row r="202">
          <cell r="D202" t="str">
            <v>新余店郭成龙</v>
          </cell>
          <cell r="E202" t="str">
            <v>私教部</v>
          </cell>
          <cell r="F202" t="str">
            <v>私教</v>
          </cell>
          <cell r="G202">
            <v>45857</v>
          </cell>
          <cell r="H202" t="str">
            <v>兼职</v>
          </cell>
        </row>
        <row r="202">
          <cell r="J202" t="str">
            <v>兼职合同</v>
          </cell>
        </row>
        <row r="202">
          <cell r="L202">
            <v>45857</v>
          </cell>
          <cell r="M202">
            <v>46952</v>
          </cell>
          <cell r="N202" t="str">
            <v>3年</v>
          </cell>
        </row>
        <row r="202">
          <cell r="S202" t="str">
            <v>不缴</v>
          </cell>
        </row>
        <row r="202">
          <cell r="V202" t="str">
            <v>是</v>
          </cell>
          <cell r="W202" t="str">
            <v>离职</v>
          </cell>
          <cell r="X202">
            <v>45948</v>
          </cell>
          <cell r="Y202" t="str">
            <v>已签</v>
          </cell>
          <cell r="Z202" t="str">
            <v>已签</v>
          </cell>
          <cell r="AA202" t="str">
            <v>已签</v>
          </cell>
          <cell r="AB202" t="str">
            <v>是</v>
          </cell>
          <cell r="AC202" t="str">
            <v>男</v>
          </cell>
        </row>
        <row r="202">
          <cell r="AE202" t="str">
            <v>360521200002154212</v>
          </cell>
          <cell r="AF202" t="str">
            <v>江西</v>
          </cell>
          <cell r="AG202" t="str">
            <v>江西银行</v>
          </cell>
          <cell r="AH202" t="str">
            <v>6222759600620173</v>
          </cell>
          <cell r="AI202" t="str">
            <v>其他</v>
          </cell>
          <cell r="AJ202">
            <v>19881363520</v>
          </cell>
        </row>
        <row r="203">
          <cell r="D203" t="str">
            <v>新余店罗雁</v>
          </cell>
          <cell r="E203" t="str">
            <v>会籍部</v>
          </cell>
          <cell r="F203" t="str">
            <v>会籍顾问</v>
          </cell>
          <cell r="G203">
            <v>45942</v>
          </cell>
          <cell r="H203" t="str">
            <v>全职</v>
          </cell>
        </row>
        <row r="203">
          <cell r="W203" t="str">
            <v>离职</v>
          </cell>
          <cell r="X203">
            <v>45943</v>
          </cell>
          <cell r="Y203" t="str">
            <v>已签</v>
          </cell>
          <cell r="Z203" t="str">
            <v>已签</v>
          </cell>
          <cell r="AA203" t="str">
            <v>已签</v>
          </cell>
          <cell r="AB203" t="str">
            <v>是</v>
          </cell>
          <cell r="AC203" t="str">
            <v>女</v>
          </cell>
        </row>
        <row r="203">
          <cell r="AF203" t="str">
            <v>江西新余</v>
          </cell>
        </row>
        <row r="203">
          <cell r="AI203" t="str">
            <v>其他</v>
          </cell>
          <cell r="AJ203">
            <v>14797900652</v>
          </cell>
        </row>
        <row r="204">
          <cell r="D204" t="str">
            <v>新余店叶梦娜</v>
          </cell>
          <cell r="E204" t="str">
            <v>会籍部</v>
          </cell>
          <cell r="F204" t="str">
            <v>会籍</v>
          </cell>
          <cell r="G204">
            <v>45950</v>
          </cell>
          <cell r="H204" t="str">
            <v>全职</v>
          </cell>
        </row>
        <row r="204">
          <cell r="J204" t="str">
            <v>劳动合同</v>
          </cell>
        </row>
        <row r="204"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V204" t="str">
            <v>是</v>
          </cell>
          <cell r="W204" t="str">
            <v>离职</v>
          </cell>
          <cell r="X204">
            <v>45967</v>
          </cell>
          <cell r="Y204" t="str">
            <v>已签</v>
          </cell>
          <cell r="Z204" t="str">
            <v>已签</v>
          </cell>
        </row>
        <row r="204">
          <cell r="AB204" t="str">
            <v>是</v>
          </cell>
        </row>
        <row r="204">
          <cell r="AE204" t="str">
            <v>360423200610064023</v>
          </cell>
          <cell r="AF204" t="str">
            <v>江西九江</v>
          </cell>
        </row>
        <row r="204">
          <cell r="AI204" t="str">
            <v>其他</v>
          </cell>
          <cell r="AJ204">
            <v>13133633072</v>
          </cell>
        </row>
        <row r="205">
          <cell r="D205" t="str">
            <v>总部章若阳</v>
          </cell>
          <cell r="E205" t="str">
            <v>运营部</v>
          </cell>
          <cell r="F205" t="str">
            <v>店长</v>
          </cell>
          <cell r="G205">
            <v>45343</v>
          </cell>
          <cell r="H205" t="str">
            <v>全职</v>
          </cell>
          <cell r="I205" t="str">
            <v>社保</v>
          </cell>
          <cell r="J205" t="str">
            <v>劳动合同</v>
          </cell>
        </row>
        <row r="205">
          <cell r="L205">
            <v>45343</v>
          </cell>
          <cell r="M205">
            <v>46438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最低</v>
          </cell>
        </row>
        <row r="205">
          <cell r="W205" t="str">
            <v>在职</v>
          </cell>
        </row>
        <row r="205">
          <cell r="AC205" t="str">
            <v>男</v>
          </cell>
        </row>
        <row r="205">
          <cell r="AE205" t="str">
            <v>340825200011101516</v>
          </cell>
          <cell r="AF205" t="str">
            <v>安徽</v>
          </cell>
          <cell r="AG205" t="str">
            <v>工商银行</v>
          </cell>
          <cell r="AH205" t="str">
            <v>6222 0315 0500 1715 536
工商银行</v>
          </cell>
          <cell r="AI205" t="str">
            <v>其他</v>
          </cell>
          <cell r="AJ205">
            <v>17681276264</v>
          </cell>
        </row>
        <row r="206">
          <cell r="D206" t="str">
            <v>新余二店付腾</v>
          </cell>
          <cell r="E206" t="str">
            <v>会籍部</v>
          </cell>
          <cell r="F206" t="str">
            <v>会籍</v>
          </cell>
          <cell r="G206">
            <v>45109</v>
          </cell>
          <cell r="H206" t="str">
            <v>全职</v>
          </cell>
        </row>
        <row r="206">
          <cell r="J206" t="str">
            <v>劳动合同</v>
          </cell>
        </row>
        <row r="206">
          <cell r="L206">
            <v>45406</v>
          </cell>
          <cell r="M206">
            <v>46500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不缴</v>
          </cell>
        </row>
        <row r="206">
          <cell r="W206" t="str">
            <v>在职</v>
          </cell>
        </row>
        <row r="206">
          <cell r="AC206" t="str">
            <v>男</v>
          </cell>
        </row>
        <row r="206">
          <cell r="AE206" t="str">
            <v>362203199902015557</v>
          </cell>
          <cell r="AF206" t="str">
            <v>江西樟树</v>
          </cell>
          <cell r="AG206" t="str">
            <v>招商银行</v>
          </cell>
          <cell r="AH206" t="str">
            <v>6214830926151993</v>
          </cell>
          <cell r="AI206" t="str">
            <v>招商银行</v>
          </cell>
          <cell r="AJ206">
            <v>13149940155</v>
          </cell>
        </row>
        <row r="207">
          <cell r="D207" t="str">
            <v>新余二店章家成</v>
          </cell>
          <cell r="E207" t="str">
            <v>私教部</v>
          </cell>
          <cell r="F207" t="str">
            <v>私教</v>
          </cell>
          <cell r="G207">
            <v>45342</v>
          </cell>
          <cell r="H207" t="str">
            <v>全职</v>
          </cell>
        </row>
        <row r="207">
          <cell r="J207" t="str">
            <v>劳动合同</v>
          </cell>
        </row>
        <row r="207">
          <cell r="L207">
            <v>45342</v>
          </cell>
          <cell r="M207">
            <v>46437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W207" t="str">
            <v>在职</v>
          </cell>
        </row>
        <row r="207">
          <cell r="AC207" t="str">
            <v>男</v>
          </cell>
        </row>
        <row r="207">
          <cell r="AE207" t="str">
            <v>360502199701100913</v>
          </cell>
          <cell r="AF207" t="str">
            <v>江西新余</v>
          </cell>
          <cell r="AG207" t="str">
            <v>招商银行</v>
          </cell>
          <cell r="AH207" t="str">
            <v>6214832773572552</v>
          </cell>
          <cell r="AI207" t="str">
            <v>招商银行</v>
          </cell>
          <cell r="AJ207">
            <v>15279022125</v>
          </cell>
        </row>
        <row r="208">
          <cell r="D208" t="str">
            <v>新余二店王纪沁</v>
          </cell>
          <cell r="E208" t="str">
            <v>运营部</v>
          </cell>
          <cell r="F208" t="str">
            <v>前台</v>
          </cell>
          <cell r="G208">
            <v>45343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45343</v>
          </cell>
          <cell r="M208">
            <v>46438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V208" t="str">
            <v>是</v>
          </cell>
          <cell r="W208" t="str">
            <v>在职</v>
          </cell>
        </row>
        <row r="208">
          <cell r="AC208" t="str">
            <v>女</v>
          </cell>
        </row>
        <row r="208">
          <cell r="AE208" t="str">
            <v>422822200106125046</v>
          </cell>
          <cell r="AF208" t="str">
            <v>湖北</v>
          </cell>
          <cell r="AG208" t="str">
            <v>招商银行</v>
          </cell>
          <cell r="AH208" t="str">
            <v>改6214832777104071</v>
          </cell>
          <cell r="AI208" t="str">
            <v>招商银行</v>
          </cell>
          <cell r="AJ208">
            <v>15171939126</v>
          </cell>
        </row>
        <row r="209">
          <cell r="D209" t="str">
            <v>新余二店肖飞遥</v>
          </cell>
          <cell r="E209" t="str">
            <v>泳教部</v>
          </cell>
          <cell r="F209" t="str">
            <v>泳教主管</v>
          </cell>
          <cell r="G209">
            <v>45354</v>
          </cell>
          <cell r="H209" t="str">
            <v>兼职</v>
          </cell>
        </row>
        <row r="209">
          <cell r="J209" t="str">
            <v>劳动合同</v>
          </cell>
        </row>
        <row r="209">
          <cell r="L209">
            <v>45354</v>
          </cell>
          <cell r="M209">
            <v>46448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W209" t="str">
            <v>离职</v>
          </cell>
          <cell r="X209">
            <v>46006</v>
          </cell>
        </row>
        <row r="209">
          <cell r="AC209" t="str">
            <v>男</v>
          </cell>
        </row>
        <row r="209">
          <cell r="AE209" t="str">
            <v>360502199807011337</v>
          </cell>
          <cell r="AF209" t="str">
            <v>江西新余</v>
          </cell>
          <cell r="AG209" t="str">
            <v>招商银行</v>
          </cell>
          <cell r="AH209" t="str">
            <v>改6214 8327 7710 4089</v>
          </cell>
          <cell r="AI209" t="str">
            <v>招商银行</v>
          </cell>
          <cell r="AJ209">
            <v>18579090968</v>
          </cell>
        </row>
        <row r="210">
          <cell r="D210" t="str">
            <v>新余二店许文瑞</v>
          </cell>
          <cell r="E210" t="str">
            <v>私教部</v>
          </cell>
          <cell r="F210" t="str">
            <v>私教</v>
          </cell>
          <cell r="G210">
            <v>45358</v>
          </cell>
          <cell r="H210" t="str">
            <v>兼职</v>
          </cell>
        </row>
        <row r="210">
          <cell r="J210" t="str">
            <v>劳动合同</v>
          </cell>
        </row>
        <row r="210">
          <cell r="L210">
            <v>45358</v>
          </cell>
          <cell r="M210">
            <v>46452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W210" t="str">
            <v>在职</v>
          </cell>
        </row>
        <row r="210">
          <cell r="AC210" t="str">
            <v>男</v>
          </cell>
        </row>
        <row r="210">
          <cell r="AE210" t="str">
            <v>360502200012161337</v>
          </cell>
          <cell r="AF210" t="str">
            <v>江西新余</v>
          </cell>
          <cell r="AG210" t="str">
            <v>招商银行</v>
          </cell>
          <cell r="AH210" t="str">
            <v>改6214 8327 7710 4113</v>
          </cell>
          <cell r="AI210" t="str">
            <v>招商银行</v>
          </cell>
          <cell r="AJ210">
            <v>18859679075</v>
          </cell>
        </row>
        <row r="211">
          <cell r="D211" t="str">
            <v>新余二店廖琪</v>
          </cell>
          <cell r="E211" t="str">
            <v>运营部</v>
          </cell>
          <cell r="F211" t="str">
            <v>前台主管</v>
          </cell>
          <cell r="G211">
            <v>45380</v>
          </cell>
          <cell r="H211" t="str">
            <v>全职</v>
          </cell>
        </row>
        <row r="211">
          <cell r="J211" t="str">
            <v>劳动合同</v>
          </cell>
        </row>
        <row r="211">
          <cell r="L211">
            <v>45380</v>
          </cell>
          <cell r="M211">
            <v>46474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W211" t="str">
            <v>离职</v>
          </cell>
          <cell r="X211">
            <v>46023</v>
          </cell>
        </row>
        <row r="211">
          <cell r="AC211" t="str">
            <v>女</v>
          </cell>
        </row>
        <row r="211">
          <cell r="AE211" t="str">
            <v>360502200009246022</v>
          </cell>
          <cell r="AF211" t="str">
            <v>江西新余</v>
          </cell>
          <cell r="AG211" t="str">
            <v>招商银行</v>
          </cell>
          <cell r="AH211" t="str">
            <v>改6214832777104139</v>
          </cell>
          <cell r="AI211" t="str">
            <v>招商银行</v>
          </cell>
          <cell r="AJ211">
            <v>18379010927</v>
          </cell>
        </row>
        <row r="212">
          <cell r="D212" t="str">
            <v>新余二店皮文静（皮青青）</v>
          </cell>
          <cell r="E212" t="str">
            <v>私教部</v>
          </cell>
          <cell r="F212" t="str">
            <v>私教</v>
          </cell>
          <cell r="G212">
            <v>45464</v>
          </cell>
          <cell r="H212" t="str">
            <v>全职</v>
          </cell>
        </row>
        <row r="212">
          <cell r="J212" t="str">
            <v>劳动合同</v>
          </cell>
        </row>
        <row r="212">
          <cell r="L212">
            <v>45464</v>
          </cell>
          <cell r="M212">
            <v>46558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W212" t="str">
            <v>在职</v>
          </cell>
        </row>
        <row r="212">
          <cell r="AC212" t="str">
            <v>女</v>
          </cell>
        </row>
        <row r="212">
          <cell r="AE212" t="str">
            <v>360502199410136027（皮青青）</v>
          </cell>
          <cell r="AF212" t="str">
            <v>江西</v>
          </cell>
          <cell r="AG212" t="str">
            <v>工商银行</v>
          </cell>
          <cell r="AH212" t="str">
            <v>6216606500013611309</v>
          </cell>
          <cell r="AI212" t="str">
            <v>其他</v>
          </cell>
          <cell r="AJ212">
            <v>15779003053</v>
          </cell>
        </row>
        <row r="213">
          <cell r="D213" t="str">
            <v>新余二店张媛</v>
          </cell>
          <cell r="E213" t="str">
            <v>会籍部</v>
          </cell>
          <cell r="F213" t="str">
            <v>会籍</v>
          </cell>
          <cell r="G213">
            <v>44992</v>
          </cell>
          <cell r="H213" t="str">
            <v>全职</v>
          </cell>
        </row>
        <row r="213">
          <cell r="J213" t="str">
            <v>劳动合同</v>
          </cell>
        </row>
        <row r="213">
          <cell r="L213">
            <v>44992</v>
          </cell>
          <cell r="M213">
            <v>46087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W213" t="str">
            <v>在职</v>
          </cell>
        </row>
        <row r="213">
          <cell r="AC213" t="str">
            <v>女</v>
          </cell>
        </row>
        <row r="213">
          <cell r="AE213" t="str">
            <v>362233197509255529</v>
          </cell>
        </row>
        <row r="213">
          <cell r="AG213" t="str">
            <v>中国支行毓秀支行</v>
          </cell>
          <cell r="AH213" t="str">
            <v>6217566500015660979</v>
          </cell>
          <cell r="AI213" t="str">
            <v>其他</v>
          </cell>
          <cell r="AJ213">
            <v>15679007801</v>
          </cell>
        </row>
        <row r="214">
          <cell r="D214" t="str">
            <v>新余二店杨其进</v>
          </cell>
          <cell r="E214" t="str">
            <v>泳教部</v>
          </cell>
          <cell r="F214" t="str">
            <v>救生员</v>
          </cell>
          <cell r="G214">
            <v>45540</v>
          </cell>
          <cell r="H214" t="str">
            <v>全职</v>
          </cell>
        </row>
        <row r="214">
          <cell r="J214" t="str">
            <v>劳动合同</v>
          </cell>
        </row>
        <row r="214">
          <cell r="L214">
            <v>45540</v>
          </cell>
          <cell r="M214">
            <v>46634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W214" t="str">
            <v>离职</v>
          </cell>
          <cell r="X214">
            <v>46020</v>
          </cell>
        </row>
        <row r="214">
          <cell r="AC214" t="str">
            <v>男</v>
          </cell>
        </row>
        <row r="214">
          <cell r="AE214" t="str">
            <v>360281197204135912</v>
          </cell>
          <cell r="AF214" t="str">
            <v>江西</v>
          </cell>
          <cell r="AG214" t="str">
            <v>工商银行</v>
          </cell>
          <cell r="AH214" t="str">
            <v>户名 ：杨金寿
开户行 ：中国工商银行
卡号 ：6217211505001620043</v>
          </cell>
          <cell r="AI214" t="str">
            <v>其他</v>
          </cell>
          <cell r="AJ214">
            <v>13807909649</v>
          </cell>
        </row>
        <row r="215">
          <cell r="D215" t="str">
            <v>新余二店黄六妹</v>
          </cell>
          <cell r="E215" t="str">
            <v>运营部</v>
          </cell>
          <cell r="F215" t="str">
            <v>保洁</v>
          </cell>
          <cell r="G215">
            <v>45390</v>
          </cell>
          <cell r="H215" t="str">
            <v>全职</v>
          </cell>
        </row>
        <row r="215">
          <cell r="J215" t="str">
            <v>劳务合同</v>
          </cell>
        </row>
        <row r="215">
          <cell r="L215">
            <v>45390</v>
          </cell>
          <cell r="M215">
            <v>46484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W215" t="str">
            <v>在职</v>
          </cell>
        </row>
        <row r="215">
          <cell r="AC215" t="str">
            <v>女</v>
          </cell>
        </row>
        <row r="215">
          <cell r="AE215" t="str">
            <v>36050219640620402X</v>
          </cell>
          <cell r="AF215" t="str">
            <v>江西新余</v>
          </cell>
        </row>
        <row r="215">
          <cell r="AH215" t="str">
            <v>6226822200006432667</v>
          </cell>
          <cell r="AI215" t="str">
            <v>其他</v>
          </cell>
          <cell r="AJ215">
            <v>13767292860</v>
          </cell>
        </row>
        <row r="216">
          <cell r="D216" t="str">
            <v>新余二店张科杰</v>
          </cell>
          <cell r="E216" t="str">
            <v>泳教部</v>
          </cell>
          <cell r="F216" t="str">
            <v>泳教</v>
          </cell>
          <cell r="G216">
            <v>45400</v>
          </cell>
          <cell r="H216" t="str">
            <v>全职</v>
          </cell>
        </row>
        <row r="216">
          <cell r="J216" t="str">
            <v>劳动合同</v>
          </cell>
        </row>
        <row r="216">
          <cell r="L216">
            <v>45400</v>
          </cell>
          <cell r="M216">
            <v>46494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不缴</v>
          </cell>
        </row>
        <row r="216">
          <cell r="W216" t="str">
            <v>离职</v>
          </cell>
          <cell r="X216">
            <v>46023</v>
          </cell>
          <cell r="Y216" t="str">
            <v>已签</v>
          </cell>
          <cell r="Z216" t="str">
            <v>已签</v>
          </cell>
        </row>
        <row r="216">
          <cell r="AB216" t="str">
            <v>是</v>
          </cell>
          <cell r="AC216" t="str">
            <v>男</v>
          </cell>
        </row>
        <row r="216">
          <cell r="AE216" t="str">
            <v>360311199604172558</v>
          </cell>
          <cell r="AF216" t="str">
            <v>江西</v>
          </cell>
          <cell r="AG216" t="str">
            <v>招商银行</v>
          </cell>
          <cell r="AH216" t="str">
            <v>6214832773574517</v>
          </cell>
          <cell r="AI216" t="str">
            <v>招商银行</v>
          </cell>
          <cell r="AJ216">
            <v>13647992174</v>
          </cell>
        </row>
        <row r="217">
          <cell r="D217" t="str">
            <v>新余二店袁丽聪</v>
          </cell>
          <cell r="E217" t="str">
            <v>会籍部</v>
          </cell>
          <cell r="F217" t="str">
            <v>副店长</v>
          </cell>
          <cell r="G217">
            <v>45348</v>
          </cell>
          <cell r="H217" t="str">
            <v>全职</v>
          </cell>
        </row>
        <row r="217">
          <cell r="J217" t="str">
            <v>劳动合同</v>
          </cell>
        </row>
        <row r="217">
          <cell r="L217">
            <v>45348</v>
          </cell>
          <cell r="M217">
            <v>46443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不缴</v>
          </cell>
        </row>
        <row r="217">
          <cell r="W217" t="str">
            <v>在职</v>
          </cell>
        </row>
        <row r="217">
          <cell r="AC217" t="str">
            <v>女</v>
          </cell>
        </row>
        <row r="217">
          <cell r="AE217" t="str">
            <v>360502199104093321</v>
          </cell>
          <cell r="AF217" t="str">
            <v>江西新余</v>
          </cell>
          <cell r="AG217" t="str">
            <v>招商银行</v>
          </cell>
          <cell r="AH217" t="str">
            <v>改6214832777104121</v>
          </cell>
          <cell r="AI217" t="str">
            <v>招商银行</v>
          </cell>
          <cell r="AJ217">
            <v>15807905559</v>
          </cell>
        </row>
        <row r="218">
          <cell r="D218" t="str">
            <v>新余二店付国槟</v>
          </cell>
          <cell r="E218" t="str">
            <v>会籍部</v>
          </cell>
          <cell r="F218" t="str">
            <v>会籍</v>
          </cell>
          <cell r="G218">
            <v>45472</v>
          </cell>
          <cell r="H218" t="str">
            <v>全职</v>
          </cell>
        </row>
        <row r="218">
          <cell r="J218" t="str">
            <v>劳动合同</v>
          </cell>
        </row>
        <row r="218">
          <cell r="L218">
            <v>45472</v>
          </cell>
          <cell r="M218">
            <v>46566</v>
          </cell>
          <cell r="N218" t="str">
            <v>3年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W218" t="str">
            <v>在职</v>
          </cell>
        </row>
        <row r="218">
          <cell r="AC218" t="str">
            <v>男</v>
          </cell>
        </row>
        <row r="218">
          <cell r="AE218" t="str">
            <v>360902200604075215</v>
          </cell>
          <cell r="AF218" t="str">
            <v>江西</v>
          </cell>
          <cell r="AG218" t="str">
            <v>招商银行</v>
          </cell>
          <cell r="AH218" t="str">
            <v>6214832773574525</v>
          </cell>
          <cell r="AI218" t="str">
            <v>招商银行</v>
          </cell>
          <cell r="AJ218">
            <v>18465734615</v>
          </cell>
        </row>
        <row r="219">
          <cell r="D219" t="str">
            <v>新余二店华云云</v>
          </cell>
          <cell r="E219" t="str">
            <v>私教部</v>
          </cell>
          <cell r="F219" t="str">
            <v>私教</v>
          </cell>
          <cell r="G219">
            <v>45578</v>
          </cell>
          <cell r="H219" t="str">
            <v>全职</v>
          </cell>
        </row>
        <row r="219">
          <cell r="J219" t="str">
            <v>劳动合同</v>
          </cell>
        </row>
        <row r="219">
          <cell r="L219">
            <v>45578</v>
          </cell>
          <cell r="M219">
            <v>46672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不缴</v>
          </cell>
        </row>
        <row r="219">
          <cell r="W219" t="str">
            <v>在职</v>
          </cell>
        </row>
        <row r="219">
          <cell r="AC219" t="str">
            <v>男</v>
          </cell>
        </row>
        <row r="219">
          <cell r="AE219" t="str">
            <v>360502199007023612</v>
          </cell>
          <cell r="AF219" t="str">
            <v>江西新余</v>
          </cell>
          <cell r="AG219" t="str">
            <v>招商银行</v>
          </cell>
          <cell r="AH219" t="str">
            <v>6214 8327 7357 2545华云云，招商银行</v>
          </cell>
          <cell r="AI219" t="str">
            <v>招商银行</v>
          </cell>
          <cell r="AJ219">
            <v>1510006767</v>
          </cell>
        </row>
        <row r="220">
          <cell r="D220" t="str">
            <v>新余二店朱少斌</v>
          </cell>
          <cell r="E220" t="str">
            <v>会籍部</v>
          </cell>
          <cell r="F220" t="str">
            <v>会籍</v>
          </cell>
          <cell r="G220">
            <v>45717</v>
          </cell>
          <cell r="H220" t="str">
            <v>全职</v>
          </cell>
        </row>
        <row r="220">
          <cell r="J220" t="str">
            <v>劳动合同</v>
          </cell>
        </row>
        <row r="220">
          <cell r="L220">
            <v>45717</v>
          </cell>
          <cell r="M220">
            <v>46812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不缴</v>
          </cell>
        </row>
        <row r="220">
          <cell r="W220" t="str">
            <v>在职</v>
          </cell>
        </row>
        <row r="220">
          <cell r="AC220" t="str">
            <v>男</v>
          </cell>
        </row>
        <row r="220">
          <cell r="AE220" t="str">
            <v>362329200403140032</v>
          </cell>
          <cell r="AF220" t="str">
            <v>江西</v>
          </cell>
          <cell r="AG220" t="str">
            <v>招商银行</v>
          </cell>
          <cell r="AH220" t="str">
            <v>改6214 8327 7710 4162</v>
          </cell>
          <cell r="AI220" t="str">
            <v>招商银行</v>
          </cell>
          <cell r="AJ220">
            <v>15867454192</v>
          </cell>
        </row>
        <row r="221">
          <cell r="D221" t="str">
            <v>新余二店彭正英</v>
          </cell>
          <cell r="E221" t="str">
            <v>运营部</v>
          </cell>
          <cell r="F221" t="str">
            <v>保洁</v>
          </cell>
          <cell r="G221">
            <v>45738</v>
          </cell>
          <cell r="H221" t="str">
            <v>全职</v>
          </cell>
        </row>
        <row r="221">
          <cell r="J221" t="str">
            <v>劳务合同</v>
          </cell>
        </row>
        <row r="221">
          <cell r="L221">
            <v>45738</v>
          </cell>
          <cell r="M221">
            <v>46833</v>
          </cell>
          <cell r="N221" t="str">
            <v>3年</v>
          </cell>
          <cell r="O221" t="str">
            <v>已签</v>
          </cell>
          <cell r="P221" t="str">
            <v>已签</v>
          </cell>
          <cell r="Q221" t="str">
            <v>已签</v>
          </cell>
          <cell r="R221" t="str">
            <v>已签</v>
          </cell>
          <cell r="S221" t="str">
            <v>不缴</v>
          </cell>
        </row>
        <row r="221">
          <cell r="W221" t="str">
            <v>在职</v>
          </cell>
        </row>
        <row r="221">
          <cell r="AC221" t="str">
            <v>女</v>
          </cell>
        </row>
        <row r="221">
          <cell r="AE221" t="str">
            <v>360502196507156629</v>
          </cell>
          <cell r="AF221" t="str">
            <v>江西新余</v>
          </cell>
        </row>
        <row r="221">
          <cell r="AH221" t="str">
            <v>6226822200004864085</v>
          </cell>
          <cell r="AI221" t="str">
            <v>其他</v>
          </cell>
          <cell r="AJ221">
            <v>19170808356</v>
          </cell>
        </row>
        <row r="222">
          <cell r="D222" t="str">
            <v>新余二店廖霞霞</v>
          </cell>
          <cell r="E222" t="str">
            <v>运营部</v>
          </cell>
          <cell r="F222" t="str">
            <v>前台</v>
          </cell>
          <cell r="G222">
            <v>45756</v>
          </cell>
          <cell r="H222" t="str">
            <v>兼职</v>
          </cell>
        </row>
        <row r="222">
          <cell r="J222" t="str">
            <v>劳动合同</v>
          </cell>
        </row>
        <row r="222">
          <cell r="L222">
            <v>45756</v>
          </cell>
          <cell r="M222">
            <v>46851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不缴</v>
          </cell>
        </row>
        <row r="222">
          <cell r="W222" t="str">
            <v>在职</v>
          </cell>
        </row>
        <row r="222">
          <cell r="AC222" t="str">
            <v>女</v>
          </cell>
        </row>
        <row r="222">
          <cell r="AE222" t="str">
            <v>360502200303146049</v>
          </cell>
          <cell r="AF222" t="str">
            <v>江西新余</v>
          </cell>
          <cell r="AG222" t="str">
            <v>农业银行</v>
          </cell>
          <cell r="AH222" t="str">
            <v>改6222031505002015217工商银行 廖霞霞</v>
          </cell>
          <cell r="AI222" t="str">
            <v>其他</v>
          </cell>
          <cell r="AJ222">
            <v>18317903795</v>
          </cell>
        </row>
        <row r="223">
          <cell r="D223" t="str">
            <v>新余二店付莉莉</v>
          </cell>
          <cell r="E223" t="str">
            <v>私教部</v>
          </cell>
          <cell r="F223" t="str">
            <v>私教</v>
          </cell>
          <cell r="G223">
            <v>45778</v>
          </cell>
          <cell r="H223" t="str">
            <v>兼职</v>
          </cell>
        </row>
        <row r="223">
          <cell r="J223" t="str">
            <v>兼职合同</v>
          </cell>
        </row>
        <row r="223">
          <cell r="L223">
            <v>46023</v>
          </cell>
          <cell r="M223">
            <v>46054</v>
          </cell>
          <cell r="N223" t="str">
            <v>3年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不缴</v>
          </cell>
        </row>
        <row r="223">
          <cell r="W223" t="str">
            <v>离职</v>
          </cell>
          <cell r="X223">
            <v>46023</v>
          </cell>
          <cell r="Y223" t="str">
            <v>已签</v>
          </cell>
          <cell r="Z223" t="str">
            <v>已签</v>
          </cell>
        </row>
        <row r="223">
          <cell r="AB223" t="str">
            <v>是</v>
          </cell>
          <cell r="AC223" t="str">
            <v>女</v>
          </cell>
        </row>
        <row r="223">
          <cell r="AE223" t="str">
            <v>360502199008225021</v>
          </cell>
          <cell r="AF223" t="str">
            <v>江西新余</v>
          </cell>
          <cell r="AG223" t="str">
            <v>农业银行</v>
          </cell>
          <cell r="AH223" t="str">
            <v>6228481761379480417</v>
          </cell>
          <cell r="AI223" t="str">
            <v>其他</v>
          </cell>
          <cell r="AJ223">
            <v>18507902808</v>
          </cell>
        </row>
        <row r="224">
          <cell r="D224" t="str">
            <v>新余二店胡杨</v>
          </cell>
          <cell r="E224" t="str">
            <v>私教部</v>
          </cell>
          <cell r="F224" t="str">
            <v>私教经理</v>
          </cell>
          <cell r="G224">
            <v>45717</v>
          </cell>
          <cell r="H224" t="str">
            <v>兼职</v>
          </cell>
        </row>
        <row r="224">
          <cell r="J224" t="str">
            <v>劳动合同</v>
          </cell>
        </row>
        <row r="224">
          <cell r="L224">
            <v>45717</v>
          </cell>
          <cell r="M224">
            <v>46812</v>
          </cell>
          <cell r="N224" t="str">
            <v>3年</v>
          </cell>
          <cell r="O224" t="str">
            <v>已签</v>
          </cell>
          <cell r="P224" t="str">
            <v>已签</v>
          </cell>
          <cell r="Q224" t="str">
            <v>已签</v>
          </cell>
          <cell r="R224" t="str">
            <v>已签</v>
          </cell>
          <cell r="S224" t="str">
            <v>不缴</v>
          </cell>
        </row>
        <row r="224">
          <cell r="W224" t="str">
            <v>在职</v>
          </cell>
        </row>
        <row r="224">
          <cell r="AC224" t="str">
            <v>男</v>
          </cell>
        </row>
        <row r="224">
          <cell r="AE224" t="str">
            <v>360502199801130431</v>
          </cell>
          <cell r="AF224" t="str">
            <v>江西</v>
          </cell>
          <cell r="AG224" t="str">
            <v>工商银行</v>
          </cell>
          <cell r="AH224" t="str">
            <v>6215581502011739471</v>
          </cell>
          <cell r="AI224" t="str">
            <v>其他</v>
          </cell>
          <cell r="AJ224">
            <v>19815179269</v>
          </cell>
        </row>
        <row r="225">
          <cell r="D225" t="str">
            <v>新余二店吴红梅</v>
          </cell>
          <cell r="E225" t="str">
            <v>泳教部</v>
          </cell>
          <cell r="F225" t="str">
            <v>泳教</v>
          </cell>
          <cell r="G225">
            <v>45815</v>
          </cell>
          <cell r="H225" t="str">
            <v>兼职</v>
          </cell>
        </row>
        <row r="225">
          <cell r="J225" t="str">
            <v>劳动合同</v>
          </cell>
        </row>
        <row r="225">
          <cell r="L225">
            <v>45815</v>
          </cell>
          <cell r="M225">
            <v>46910</v>
          </cell>
          <cell r="N225" t="str">
            <v>3年</v>
          </cell>
          <cell r="O225" t="str">
            <v>已签</v>
          </cell>
          <cell r="P225" t="str">
            <v>已签</v>
          </cell>
          <cell r="Q225" t="str">
            <v>已签</v>
          </cell>
          <cell r="R225" t="str">
            <v>已签</v>
          </cell>
          <cell r="S225" t="str">
            <v>不缴</v>
          </cell>
        </row>
        <row r="225">
          <cell r="W225" t="str">
            <v>在职</v>
          </cell>
        </row>
        <row r="225">
          <cell r="AC225" t="str">
            <v>女</v>
          </cell>
        </row>
        <row r="225">
          <cell r="AE225" t="str">
            <v>360502198309063623</v>
          </cell>
          <cell r="AF225" t="str">
            <v>江西新余</v>
          </cell>
          <cell r="AG225" t="str">
            <v>农商银行</v>
          </cell>
          <cell r="AH225" t="str">
            <v>6226822021007224626</v>
          </cell>
          <cell r="AI225" t="str">
            <v>其他</v>
          </cell>
          <cell r="AJ225">
            <v>18107906980</v>
          </cell>
        </row>
        <row r="226">
          <cell r="D226" t="str">
            <v>新余二店高翔</v>
          </cell>
          <cell r="E226" t="str">
            <v>泳教部</v>
          </cell>
          <cell r="F226" t="str">
            <v>泳教</v>
          </cell>
          <cell r="G226">
            <v>45825</v>
          </cell>
          <cell r="H226" t="str">
            <v>全职</v>
          </cell>
        </row>
        <row r="226">
          <cell r="J226" t="str">
            <v>劳动合同</v>
          </cell>
        </row>
        <row r="226">
          <cell r="L226">
            <v>45825</v>
          </cell>
          <cell r="M226">
            <v>46920</v>
          </cell>
          <cell r="N226" t="str">
            <v>3年</v>
          </cell>
          <cell r="O226" t="str">
            <v>已签</v>
          </cell>
          <cell r="P226" t="str">
            <v>已签</v>
          </cell>
          <cell r="Q226" t="str">
            <v>已签</v>
          </cell>
          <cell r="R226" t="str">
            <v>已签</v>
          </cell>
          <cell r="S226" t="str">
            <v>不缴</v>
          </cell>
        </row>
        <row r="226">
          <cell r="W226" t="str">
            <v>离职</v>
          </cell>
          <cell r="X226">
            <v>45948</v>
          </cell>
        </row>
        <row r="226">
          <cell r="AC226" t="str">
            <v>男</v>
          </cell>
        </row>
        <row r="226">
          <cell r="AE226" t="str">
            <v>360502199306206611</v>
          </cell>
          <cell r="AF226" t="str">
            <v>江西新余</v>
          </cell>
          <cell r="AG226" t="str">
            <v>建设银行</v>
          </cell>
          <cell r="AH226" t="str">
            <v>6217002060002737795</v>
          </cell>
          <cell r="AI226" t="str">
            <v>其他</v>
          </cell>
          <cell r="AJ226">
            <v>13340009779</v>
          </cell>
        </row>
        <row r="227">
          <cell r="D227" t="str">
            <v>财富中心店胡镇华</v>
          </cell>
          <cell r="E227" t="str">
            <v>会籍部</v>
          </cell>
          <cell r="F227" t="str">
            <v>会籍主管</v>
          </cell>
          <cell r="G227">
            <v>44828</v>
          </cell>
          <cell r="H227" t="str">
            <v>全职</v>
          </cell>
          <cell r="I227" t="str">
            <v>社保</v>
          </cell>
          <cell r="J227" t="str">
            <v>劳动合同</v>
          </cell>
        </row>
        <row r="227">
          <cell r="L227">
            <v>45896</v>
          </cell>
          <cell r="M227">
            <v>46991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最低</v>
          </cell>
        </row>
        <row r="227">
          <cell r="V227" t="str">
            <v>是</v>
          </cell>
          <cell r="W227" t="str">
            <v>在职</v>
          </cell>
        </row>
        <row r="227">
          <cell r="AC227" t="str">
            <v>男</v>
          </cell>
        </row>
        <row r="227">
          <cell r="AE227" t="str">
            <v>36223320040618163X</v>
          </cell>
        </row>
        <row r="227">
          <cell r="AG227" t="str">
            <v>招商银行</v>
          </cell>
          <cell r="AH227" t="str">
            <v>6214832775831543</v>
          </cell>
          <cell r="AI227" t="str">
            <v>招商银行</v>
          </cell>
          <cell r="AJ227">
            <v>18146649822</v>
          </cell>
        </row>
        <row r="228">
          <cell r="D228" t="str">
            <v>财富中心店袁佳蓉</v>
          </cell>
          <cell r="E228" t="str">
            <v>运营部</v>
          </cell>
          <cell r="F228" t="str">
            <v>前台主管</v>
          </cell>
          <cell r="G228">
            <v>44961</v>
          </cell>
          <cell r="H228" t="str">
            <v>全职</v>
          </cell>
          <cell r="I228" t="str">
            <v>社保</v>
          </cell>
          <cell r="J228" t="str">
            <v>劳动合同</v>
          </cell>
          <cell r="K228" t="str">
            <v>山道</v>
          </cell>
          <cell r="L228">
            <v>45929</v>
          </cell>
          <cell r="M228">
            <v>47024</v>
          </cell>
          <cell r="N228" t="str">
            <v>3年</v>
          </cell>
          <cell r="O228" t="str">
            <v>已签</v>
          </cell>
          <cell r="P228" t="str">
            <v>已签</v>
          </cell>
          <cell r="Q228" t="str">
            <v>已签</v>
          </cell>
          <cell r="R228" t="str">
            <v>已签</v>
          </cell>
          <cell r="S228" t="str">
            <v>最低</v>
          </cell>
        </row>
        <row r="228">
          <cell r="V228" t="str">
            <v>是</v>
          </cell>
          <cell r="W228" t="str">
            <v>在职</v>
          </cell>
        </row>
        <row r="228">
          <cell r="AC228" t="str">
            <v>女</v>
          </cell>
          <cell r="AD228" t="str">
            <v>大专</v>
          </cell>
          <cell r="AE228" t="str">
            <v>362228199908292827</v>
          </cell>
          <cell r="AF228" t="str">
            <v>江西省宜春市上高县徐家渡镇火溪村袁家27号</v>
          </cell>
          <cell r="AG228" t="str">
            <v>招商银行</v>
          </cell>
          <cell r="AH228" t="str">
            <v>6214837905431759</v>
          </cell>
          <cell r="AI228" t="str">
            <v>招商银行</v>
          </cell>
          <cell r="AJ228">
            <v>15770535436</v>
          </cell>
        </row>
        <row r="229">
          <cell r="D229" t="str">
            <v>财富中心店邹冬方</v>
          </cell>
          <cell r="E229" t="str">
            <v>运营部</v>
          </cell>
          <cell r="F229" t="str">
            <v>保洁</v>
          </cell>
          <cell r="G229">
            <v>45194</v>
          </cell>
          <cell r="H229" t="str">
            <v>全职</v>
          </cell>
        </row>
        <row r="229">
          <cell r="J229" t="str">
            <v>劳务合同</v>
          </cell>
        </row>
        <row r="229">
          <cell r="L229">
            <v>45197</v>
          </cell>
          <cell r="M229">
            <v>46292</v>
          </cell>
          <cell r="N229" t="str">
            <v>叁年</v>
          </cell>
          <cell r="O229" t="str">
            <v>已签</v>
          </cell>
          <cell r="P229" t="str">
            <v>已签</v>
          </cell>
          <cell r="Q229" t="str">
            <v>已签</v>
          </cell>
          <cell r="R229" t="str">
            <v>已签</v>
          </cell>
          <cell r="S229" t="str">
            <v>不缴</v>
          </cell>
        </row>
        <row r="229">
          <cell r="V229" t="str">
            <v>是</v>
          </cell>
          <cell r="W229" t="str">
            <v>在职</v>
          </cell>
        </row>
        <row r="229">
          <cell r="AC229" t="str">
            <v>女</v>
          </cell>
        </row>
        <row r="229">
          <cell r="AE229" t="str">
            <v>362201197310035026</v>
          </cell>
          <cell r="AF229" t="str">
            <v>江西省宜春市袁州区湖田乡樟树村田背村民小组19号</v>
          </cell>
          <cell r="AG229" t="str">
            <v>中国光大银行</v>
          </cell>
          <cell r="AH229" t="str">
            <v>6226 6333 0135 2897</v>
          </cell>
          <cell r="AI229" t="str">
            <v>其他</v>
          </cell>
          <cell r="AJ229">
            <v>18979508006</v>
          </cell>
        </row>
        <row r="230">
          <cell r="D230" t="str">
            <v>财富中心店童超</v>
          </cell>
          <cell r="E230" t="str">
            <v>私教部</v>
          </cell>
          <cell r="F230" t="str">
            <v>私教主管</v>
          </cell>
          <cell r="G230">
            <v>45201</v>
          </cell>
          <cell r="H230" t="str">
            <v>全职</v>
          </cell>
          <cell r="I230" t="str">
            <v>社保</v>
          </cell>
          <cell r="J230" t="str">
            <v>劳动合同</v>
          </cell>
        </row>
        <row r="230">
          <cell r="L230">
            <v>45777</v>
          </cell>
          <cell r="M230">
            <v>46872</v>
          </cell>
          <cell r="N230" t="str">
            <v>3年</v>
          </cell>
          <cell r="O230" t="str">
            <v>已签</v>
          </cell>
          <cell r="P230" t="str">
            <v>已签</v>
          </cell>
          <cell r="Q230" t="str">
            <v>已签</v>
          </cell>
          <cell r="R230" t="str">
            <v>已签</v>
          </cell>
          <cell r="S230" t="str">
            <v>最低</v>
          </cell>
        </row>
        <row r="230">
          <cell r="V230" t="str">
            <v>是</v>
          </cell>
          <cell r="W230" t="str">
            <v>在职</v>
          </cell>
        </row>
        <row r="230">
          <cell r="AC230" t="str">
            <v>男</v>
          </cell>
        </row>
        <row r="230">
          <cell r="AE230" t="str">
            <v>362201198207161010</v>
          </cell>
          <cell r="AF230" t="str">
            <v>江西省宜春市袁州区湛郎街日升社区农技路68号</v>
          </cell>
          <cell r="AG230" t="str">
            <v>招商银行</v>
          </cell>
          <cell r="AH230" t="str">
            <v>6214832773358895</v>
          </cell>
          <cell r="AI230" t="str">
            <v>招商银行</v>
          </cell>
          <cell r="AJ230">
            <v>13660057085</v>
          </cell>
        </row>
        <row r="231">
          <cell r="D231" t="str">
            <v>财富中心店刘海</v>
          </cell>
          <cell r="E231" t="str">
            <v>私教部</v>
          </cell>
          <cell r="F231" t="str">
            <v>私教经理</v>
          </cell>
          <cell r="G231">
            <v>43566</v>
          </cell>
          <cell r="H231" t="str">
            <v>全职</v>
          </cell>
          <cell r="I231" t="str">
            <v>社保</v>
          </cell>
          <cell r="J231" t="str">
            <v>劳动合同</v>
          </cell>
        </row>
        <row r="231">
          <cell r="L231">
            <v>45780</v>
          </cell>
          <cell r="M231">
            <v>46875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最低</v>
          </cell>
        </row>
        <row r="231">
          <cell r="V231" t="str">
            <v>是</v>
          </cell>
          <cell r="W231" t="str">
            <v>在职</v>
          </cell>
        </row>
        <row r="231">
          <cell r="AC231" t="str">
            <v>男</v>
          </cell>
          <cell r="AD231" t="str">
            <v>本科</v>
          </cell>
          <cell r="AE231" t="str">
            <v>362201199204140219</v>
          </cell>
        </row>
        <row r="231">
          <cell r="AG231" t="str">
            <v>工商银行</v>
          </cell>
          <cell r="AH231" t="str">
            <v>6215581508008574961</v>
          </cell>
          <cell r="AI231" t="str">
            <v>其他</v>
          </cell>
          <cell r="AJ231">
            <v>18460460101</v>
          </cell>
        </row>
        <row r="232">
          <cell r="D232" t="str">
            <v>财富中心店陈丽</v>
          </cell>
          <cell r="E232" t="str">
            <v>会籍部</v>
          </cell>
          <cell r="F232" t="str">
            <v>会籍</v>
          </cell>
          <cell r="G232">
            <v>45342</v>
          </cell>
          <cell r="H232" t="str">
            <v>全职</v>
          </cell>
        </row>
        <row r="232">
          <cell r="J232" t="str">
            <v>劳动合同</v>
          </cell>
        </row>
        <row r="232">
          <cell r="L232">
            <v>45352</v>
          </cell>
          <cell r="M232">
            <v>46447</v>
          </cell>
          <cell r="N232" t="str">
            <v>3年</v>
          </cell>
        </row>
        <row r="232">
          <cell r="S232" t="str">
            <v>不缴</v>
          </cell>
        </row>
        <row r="232">
          <cell r="V232" t="str">
            <v>是</v>
          </cell>
          <cell r="W232" t="str">
            <v>离职</v>
          </cell>
          <cell r="X232">
            <v>45950</v>
          </cell>
          <cell r="Y232" t="str">
            <v>已签</v>
          </cell>
          <cell r="Z232" t="str">
            <v>已签</v>
          </cell>
        </row>
        <row r="232">
          <cell r="AB232" t="str">
            <v>是</v>
          </cell>
          <cell r="AC232" t="str">
            <v>女</v>
          </cell>
        </row>
        <row r="232">
          <cell r="AE232" t="str">
            <v>362201199201137700</v>
          </cell>
          <cell r="AF232" t="str">
            <v>江西省宜春市袁州区飞剑潭乡周源村王汤组17号</v>
          </cell>
          <cell r="AG232" t="str">
            <v>招商银行</v>
          </cell>
          <cell r="AH232" t="str">
            <v>6214832773358598</v>
          </cell>
          <cell r="AI232" t="str">
            <v>招商银行</v>
          </cell>
          <cell r="AJ232">
            <v>18779566066</v>
          </cell>
        </row>
        <row r="233">
          <cell r="D233" t="str">
            <v>财富中心店徐懿成</v>
          </cell>
          <cell r="E233" t="str">
            <v>运营部</v>
          </cell>
          <cell r="F233" t="str">
            <v>前台</v>
          </cell>
          <cell r="G233">
            <v>45415</v>
          </cell>
          <cell r="H233" t="str">
            <v>全职</v>
          </cell>
        </row>
        <row r="233">
          <cell r="J233" t="str">
            <v>劳动合同</v>
          </cell>
        </row>
        <row r="233">
          <cell r="L233">
            <v>45415</v>
          </cell>
          <cell r="M233">
            <v>46509</v>
          </cell>
          <cell r="N233" t="str">
            <v>3年</v>
          </cell>
          <cell r="O233" t="str">
            <v>已签</v>
          </cell>
          <cell r="P233" t="str">
            <v>已签</v>
          </cell>
          <cell r="Q233" t="str">
            <v>已签</v>
          </cell>
          <cell r="R233" t="str">
            <v>已签</v>
          </cell>
          <cell r="S233" t="str">
            <v>不缴</v>
          </cell>
        </row>
        <row r="233">
          <cell r="V233" t="str">
            <v>是</v>
          </cell>
          <cell r="W233" t="str">
            <v>在职</v>
          </cell>
        </row>
        <row r="233">
          <cell r="AC233" t="str">
            <v>女</v>
          </cell>
        </row>
        <row r="233">
          <cell r="AE233" t="str">
            <v>360902200309025442</v>
          </cell>
          <cell r="AF233" t="str">
            <v>江西省宜春市袁州区西村镇山背村徐家组9号</v>
          </cell>
          <cell r="AG233" t="str">
            <v>招商银行</v>
          </cell>
          <cell r="AH233" t="str">
            <v>6214832773358846</v>
          </cell>
          <cell r="AI233" t="str">
            <v>招商银行</v>
          </cell>
          <cell r="AJ233">
            <v>15579971863</v>
          </cell>
        </row>
        <row r="234">
          <cell r="D234" t="str">
            <v>财富中心店张希伟</v>
          </cell>
          <cell r="E234" t="str">
            <v>私教部</v>
          </cell>
          <cell r="F234" t="str">
            <v>私教主管</v>
          </cell>
          <cell r="G234">
            <v>45432</v>
          </cell>
          <cell r="H234" t="str">
            <v>全职</v>
          </cell>
        </row>
        <row r="234">
          <cell r="J234" t="str">
            <v>劳动合同</v>
          </cell>
        </row>
        <row r="234">
          <cell r="L234">
            <v>45432</v>
          </cell>
          <cell r="M234">
            <v>46526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V234" t="str">
            <v>是</v>
          </cell>
          <cell r="W234" t="str">
            <v>在职</v>
          </cell>
        </row>
        <row r="234">
          <cell r="AC234" t="str">
            <v>男</v>
          </cell>
          <cell r="AD234" t="str">
            <v>大专</v>
          </cell>
          <cell r="AE234" t="str">
            <v>362201200210224019</v>
          </cell>
          <cell r="AF234" t="str">
            <v>江西省宜春市袁州区
天台镇鲁搓村四组10号
</v>
          </cell>
          <cell r="AG234" t="str">
            <v>中国工商银行</v>
          </cell>
          <cell r="AH234" t="str">
            <v>账号:6212264301018578540  张镜蓉</v>
          </cell>
          <cell r="AI234" t="str">
            <v>其他</v>
          </cell>
          <cell r="AJ234">
            <v>13097078502</v>
          </cell>
        </row>
        <row r="235">
          <cell r="D235" t="str">
            <v>财富中心店欧阳波</v>
          </cell>
          <cell r="E235" t="str">
            <v>私教部</v>
          </cell>
          <cell r="F235" t="str">
            <v>私教</v>
          </cell>
          <cell r="G235">
            <v>45441</v>
          </cell>
          <cell r="H235" t="str">
            <v>全职</v>
          </cell>
        </row>
        <row r="235">
          <cell r="J235" t="str">
            <v>劳动合同</v>
          </cell>
        </row>
        <row r="235">
          <cell r="L235">
            <v>45448</v>
          </cell>
          <cell r="M235">
            <v>46542</v>
          </cell>
          <cell r="N235" t="str">
            <v>3年</v>
          </cell>
          <cell r="O235" t="str">
            <v>已签</v>
          </cell>
          <cell r="P235" t="str">
            <v>已签</v>
          </cell>
          <cell r="Q235" t="str">
            <v>已签</v>
          </cell>
          <cell r="R235" t="str">
            <v>已签</v>
          </cell>
          <cell r="S235" t="str">
            <v>不缴</v>
          </cell>
        </row>
        <row r="235">
          <cell r="V235" t="str">
            <v>是</v>
          </cell>
          <cell r="W235" t="str">
            <v>在职</v>
          </cell>
        </row>
        <row r="235">
          <cell r="AC235" t="str">
            <v>女</v>
          </cell>
          <cell r="AD235" t="str">
            <v>大专</v>
          </cell>
          <cell r="AE235" t="str">
            <v>362201198607045449</v>
          </cell>
          <cell r="AF235" t="str">
            <v>江西省宜春市袁州区宜春南路717号13栋4单元201</v>
          </cell>
          <cell r="AG235" t="str">
            <v>招商银行</v>
          </cell>
          <cell r="AH235" t="str">
            <v>6214832773358622</v>
          </cell>
          <cell r="AI235" t="str">
            <v>招商银行</v>
          </cell>
          <cell r="AJ235">
            <v>13755839636</v>
          </cell>
        </row>
        <row r="236">
          <cell r="D236" t="str">
            <v>财富中心店肖金根</v>
          </cell>
          <cell r="E236" t="str">
            <v>会籍部</v>
          </cell>
          <cell r="F236" t="str">
            <v>会籍</v>
          </cell>
          <cell r="G236">
            <v>45472</v>
          </cell>
          <cell r="H236" t="str">
            <v>全职</v>
          </cell>
        </row>
        <row r="236">
          <cell r="J236" t="str">
            <v>劳动合同</v>
          </cell>
        </row>
        <row r="236">
          <cell r="L236">
            <v>45472</v>
          </cell>
          <cell r="M236">
            <v>46566</v>
          </cell>
          <cell r="N236" t="str">
            <v>3年</v>
          </cell>
        </row>
        <row r="236">
          <cell r="S236" t="str">
            <v>不缴</v>
          </cell>
        </row>
        <row r="236">
          <cell r="V236" t="str">
            <v>是</v>
          </cell>
          <cell r="W236" t="str">
            <v>离职</v>
          </cell>
          <cell r="X236">
            <v>45931</v>
          </cell>
          <cell r="Y236" t="str">
            <v>已签</v>
          </cell>
          <cell r="Z236" t="str">
            <v>已签</v>
          </cell>
        </row>
        <row r="236">
          <cell r="AB236" t="str">
            <v>是</v>
          </cell>
          <cell r="AC236" t="str">
            <v>男</v>
          </cell>
        </row>
        <row r="236">
          <cell r="AE236" t="str">
            <v>360312199912170518</v>
          </cell>
          <cell r="AF236" t="str">
            <v>江西省萍乡市芦溪县宣风镇竹垣村分界埠24号</v>
          </cell>
          <cell r="AG236" t="str">
            <v>招商银行</v>
          </cell>
          <cell r="AH236" t="str">
            <v>6214832773358812</v>
          </cell>
          <cell r="AI236" t="str">
            <v>招商银行</v>
          </cell>
          <cell r="AJ236">
            <v>15297993173</v>
          </cell>
        </row>
        <row r="237">
          <cell r="D237" t="str">
            <v>财富中心店李冬连</v>
          </cell>
          <cell r="E237" t="str">
            <v>运营部</v>
          </cell>
          <cell r="F237" t="str">
            <v>保洁</v>
          </cell>
          <cell r="G237">
            <v>45477</v>
          </cell>
          <cell r="H237" t="str">
            <v>全职</v>
          </cell>
        </row>
        <row r="237">
          <cell r="J237" t="str">
            <v>劳务合同</v>
          </cell>
        </row>
        <row r="237">
          <cell r="L237">
            <v>45477</v>
          </cell>
          <cell r="M237">
            <v>46571</v>
          </cell>
          <cell r="N237" t="str">
            <v>3年</v>
          </cell>
          <cell r="O237" t="str">
            <v>已签</v>
          </cell>
          <cell r="P237" t="str">
            <v>已签</v>
          </cell>
          <cell r="Q237" t="str">
            <v>已签</v>
          </cell>
          <cell r="R237" t="str">
            <v>已签</v>
          </cell>
          <cell r="S237" t="str">
            <v>不缴</v>
          </cell>
        </row>
        <row r="237">
          <cell r="V237" t="str">
            <v>是</v>
          </cell>
          <cell r="W237" t="str">
            <v>在职</v>
          </cell>
        </row>
        <row r="237">
          <cell r="AC237" t="str">
            <v>女</v>
          </cell>
        </row>
        <row r="237">
          <cell r="AE237" t="str">
            <v>362201196812092624</v>
          </cell>
          <cell r="AF237" t="str">
            <v>江西省宣春市袁州区柏木乡双园村西边组12号</v>
          </cell>
          <cell r="AG237" t="str">
            <v>中国工商银行</v>
          </cell>
          <cell r="AH237" t="str">
            <v>6222031202009807503</v>
          </cell>
          <cell r="AI237" t="str">
            <v>其他</v>
          </cell>
          <cell r="AJ237">
            <v>19970535082</v>
          </cell>
        </row>
        <row r="238">
          <cell r="D238" t="str">
            <v>财富中心店丰振</v>
          </cell>
          <cell r="E238" t="str">
            <v>私教部</v>
          </cell>
          <cell r="F238" t="str">
            <v>私教</v>
          </cell>
          <cell r="G238">
            <v>45538</v>
          </cell>
          <cell r="H238" t="str">
            <v>全职</v>
          </cell>
        </row>
        <row r="238">
          <cell r="J238" t="str">
            <v>劳动合同</v>
          </cell>
        </row>
        <row r="238">
          <cell r="L238">
            <v>45538</v>
          </cell>
          <cell r="M238">
            <v>46632</v>
          </cell>
          <cell r="N238" t="str">
            <v>3年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V238" t="str">
            <v>是</v>
          </cell>
          <cell r="W238" t="str">
            <v>在职</v>
          </cell>
        </row>
        <row r="238">
          <cell r="AC238" t="str">
            <v>男</v>
          </cell>
        </row>
        <row r="238">
          <cell r="AE238" t="str">
            <v>360481200102190617</v>
          </cell>
          <cell r="AF238" t="str">
            <v>江西省瑞昌市桂林办事处常丰村下丰</v>
          </cell>
          <cell r="AG238" t="str">
            <v>招商银行</v>
          </cell>
          <cell r="AH238" t="str">
            <v>6214837977902679</v>
          </cell>
          <cell r="AI238" t="str">
            <v>招商银行</v>
          </cell>
          <cell r="AJ238">
            <v>18942252409</v>
          </cell>
        </row>
        <row r="239">
          <cell r="D239" t="str">
            <v>财富中心店谢彩贵</v>
          </cell>
          <cell r="E239" t="str">
            <v>私教部</v>
          </cell>
          <cell r="F239" t="str">
            <v>私教</v>
          </cell>
          <cell r="G239">
            <v>45539</v>
          </cell>
          <cell r="H239" t="str">
            <v>全职</v>
          </cell>
        </row>
        <row r="239">
          <cell r="J239" t="str">
            <v>劳动合同</v>
          </cell>
        </row>
        <row r="239">
          <cell r="L239">
            <v>45539</v>
          </cell>
          <cell r="M239">
            <v>46633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V239" t="str">
            <v>是</v>
          </cell>
          <cell r="W239" t="str">
            <v>在职</v>
          </cell>
        </row>
        <row r="239">
          <cell r="AC239" t="str">
            <v>男</v>
          </cell>
        </row>
        <row r="239">
          <cell r="AE239" t="str">
            <v>360322200308103018</v>
          </cell>
          <cell r="AF239" t="str">
            <v>江西省萍乡市开发区彭高镇坛华村张家山16号</v>
          </cell>
          <cell r="AG239" t="str">
            <v>招商银行</v>
          </cell>
          <cell r="AH239" t="str">
            <v>6214832773358648</v>
          </cell>
          <cell r="AI239" t="str">
            <v>招商银行</v>
          </cell>
          <cell r="AJ239">
            <v>13479853786</v>
          </cell>
        </row>
        <row r="240">
          <cell r="D240" t="str">
            <v>财富中心店廖美芳</v>
          </cell>
          <cell r="E240" t="str">
            <v>运营部</v>
          </cell>
          <cell r="F240" t="str">
            <v>前台</v>
          </cell>
          <cell r="G240">
            <v>45560</v>
          </cell>
          <cell r="H240" t="str">
            <v>全职</v>
          </cell>
        </row>
        <row r="240">
          <cell r="J240" t="str">
            <v>劳动合同</v>
          </cell>
        </row>
        <row r="240">
          <cell r="L240">
            <v>45567</v>
          </cell>
          <cell r="M240">
            <v>46661</v>
          </cell>
          <cell r="N240" t="str">
            <v>3年</v>
          </cell>
          <cell r="O240" t="str">
            <v>已签</v>
          </cell>
          <cell r="P240" t="str">
            <v>已签</v>
          </cell>
          <cell r="Q240" t="str">
            <v>已签</v>
          </cell>
          <cell r="R240" t="str">
            <v>已签</v>
          </cell>
          <cell r="S240" t="str">
            <v>不缴</v>
          </cell>
        </row>
        <row r="240">
          <cell r="V240" t="str">
            <v>是</v>
          </cell>
          <cell r="W240" t="str">
            <v>在职</v>
          </cell>
        </row>
        <row r="240">
          <cell r="AC240" t="str">
            <v>女</v>
          </cell>
          <cell r="AD240" t="str">
            <v>中专</v>
          </cell>
          <cell r="AE240" t="str">
            <v>362201199512253047</v>
          </cell>
          <cell r="AF240" t="str">
            <v>江西省宜春市袁州区洪塘镇林场村</v>
          </cell>
          <cell r="AG240" t="str">
            <v>招商银行</v>
          </cell>
          <cell r="AH240" t="str">
            <v>6214832773358903</v>
          </cell>
          <cell r="AI240" t="str">
            <v>招商银行</v>
          </cell>
          <cell r="AJ240">
            <v>13707951326</v>
          </cell>
        </row>
        <row r="241">
          <cell r="D241" t="str">
            <v>财富中心店王如宇</v>
          </cell>
          <cell r="E241" t="str">
            <v>会籍部</v>
          </cell>
          <cell r="F241" t="str">
            <v>会籍</v>
          </cell>
          <cell r="G241">
            <v>45598</v>
          </cell>
          <cell r="H241" t="str">
            <v>全职</v>
          </cell>
        </row>
        <row r="241">
          <cell r="J241" t="str">
            <v>劳动合同</v>
          </cell>
        </row>
        <row r="241">
          <cell r="L241">
            <v>45598</v>
          </cell>
          <cell r="M241">
            <v>46692</v>
          </cell>
          <cell r="N241" t="str">
            <v>3年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不缴</v>
          </cell>
        </row>
        <row r="241">
          <cell r="V241" t="str">
            <v>是</v>
          </cell>
          <cell r="W241" t="str">
            <v>在职</v>
          </cell>
        </row>
        <row r="241">
          <cell r="AC241" t="str">
            <v>男</v>
          </cell>
        </row>
        <row r="241">
          <cell r="AE241" t="str">
            <v>360926200803201617</v>
          </cell>
          <cell r="AF241" t="str">
            <v>江西省宜春市铜鼓县棋坪镇九峰村神山组</v>
          </cell>
          <cell r="AG241" t="str">
            <v>招商银行</v>
          </cell>
          <cell r="AH241" t="str">
            <v>6214833431211781</v>
          </cell>
          <cell r="AI241" t="str">
            <v>招商银行</v>
          </cell>
          <cell r="AJ241">
            <v>18296562543</v>
          </cell>
        </row>
        <row r="242">
          <cell r="D242" t="str">
            <v>财富中心店钟屹坤</v>
          </cell>
          <cell r="E242" t="str">
            <v>泳教部</v>
          </cell>
          <cell r="F242" t="str">
            <v>泳教</v>
          </cell>
          <cell r="G242">
            <v>45696</v>
          </cell>
          <cell r="H242" t="str">
            <v>兼职</v>
          </cell>
        </row>
        <row r="242">
          <cell r="J242" t="str">
            <v>兼职合同</v>
          </cell>
        </row>
        <row r="242">
          <cell r="L242">
            <v>45696</v>
          </cell>
          <cell r="M242">
            <v>46790</v>
          </cell>
          <cell r="N242" t="str">
            <v>3年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不缴</v>
          </cell>
        </row>
        <row r="242">
          <cell r="V242" t="str">
            <v>是</v>
          </cell>
          <cell r="W242" t="str">
            <v>在职</v>
          </cell>
          <cell r="X242">
            <v>45931</v>
          </cell>
          <cell r="Y242" t="str">
            <v>已签</v>
          </cell>
          <cell r="Z242" t="str">
            <v>已签</v>
          </cell>
        </row>
        <row r="242">
          <cell r="AB242" t="str">
            <v>是</v>
          </cell>
          <cell r="AC242" t="str">
            <v>男</v>
          </cell>
          <cell r="AD242" t="str">
            <v>本科</v>
          </cell>
          <cell r="AE242" t="str">
            <v>362227198908150019</v>
          </cell>
          <cell r="AF242" t="str">
            <v>江西省宜春市万载县康乐街道河西路70号3栋2单元401室</v>
          </cell>
          <cell r="AG242" t="str">
            <v>招商银行</v>
          </cell>
          <cell r="AH242" t="str">
            <v>6214830340462562</v>
          </cell>
          <cell r="AI242" t="str">
            <v>招商银行</v>
          </cell>
          <cell r="AJ242">
            <v>18170450255</v>
          </cell>
        </row>
        <row r="243">
          <cell r="D243" t="str">
            <v>财富中心店晏铖</v>
          </cell>
          <cell r="E243" t="str">
            <v>泳教部</v>
          </cell>
          <cell r="F243" t="str">
            <v>泳教</v>
          </cell>
          <cell r="G243">
            <v>45763</v>
          </cell>
          <cell r="H243" t="str">
            <v>兼职</v>
          </cell>
        </row>
        <row r="243">
          <cell r="J243" t="str">
            <v>劳动合同</v>
          </cell>
        </row>
        <row r="243">
          <cell r="L243">
            <v>45763</v>
          </cell>
          <cell r="M243">
            <v>46858</v>
          </cell>
          <cell r="N243" t="str">
            <v>3年</v>
          </cell>
        </row>
        <row r="243">
          <cell r="S243" t="str">
            <v>不缴</v>
          </cell>
        </row>
        <row r="243">
          <cell r="V243" t="str">
            <v>是</v>
          </cell>
          <cell r="W243" t="str">
            <v>离职</v>
          </cell>
          <cell r="X243">
            <v>45931</v>
          </cell>
          <cell r="Y243" t="str">
            <v>已签</v>
          </cell>
          <cell r="Z243" t="str">
            <v>已签</v>
          </cell>
        </row>
        <row r="243">
          <cell r="AB243" t="str">
            <v>是</v>
          </cell>
          <cell r="AC243" t="str">
            <v>男</v>
          </cell>
        </row>
        <row r="243">
          <cell r="AE243" t="str">
            <v>360521199711277017</v>
          </cell>
          <cell r="AF243" t="str">
            <v>江西省新余市分宜县杨桥镇湾里村委第四村民小组
4号</v>
          </cell>
          <cell r="AG243" t="str">
            <v>招商银行</v>
          </cell>
          <cell r="AH243" t="str">
            <v>6214835852321775（招商新办）</v>
          </cell>
          <cell r="AI243" t="str">
            <v>招商银行</v>
          </cell>
          <cell r="AJ243">
            <v>18870291270</v>
          </cell>
        </row>
        <row r="244">
          <cell r="D244" t="str">
            <v>财富中心店潘琴</v>
          </cell>
          <cell r="E244" t="str">
            <v>泳教部</v>
          </cell>
          <cell r="F244" t="str">
            <v>泳教</v>
          </cell>
          <cell r="G244">
            <v>45765</v>
          </cell>
          <cell r="H244" t="str">
            <v>兼职</v>
          </cell>
        </row>
        <row r="244">
          <cell r="J244" t="str">
            <v>兼职合同</v>
          </cell>
        </row>
        <row r="244">
          <cell r="L244">
            <v>45765</v>
          </cell>
          <cell r="M244">
            <v>45948</v>
          </cell>
          <cell r="N244" t="str">
            <v>6个月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不缴</v>
          </cell>
        </row>
        <row r="244">
          <cell r="V244" t="str">
            <v>是</v>
          </cell>
          <cell r="W244" t="str">
            <v>在职</v>
          </cell>
        </row>
        <row r="244">
          <cell r="AC244" t="str">
            <v>女</v>
          </cell>
        </row>
        <row r="244">
          <cell r="AE244" t="str">
            <v>360428199609250423</v>
          </cell>
          <cell r="AF244" t="str">
            <v>江西省宜春市袁州区芦村乡双江村中坊组35号</v>
          </cell>
          <cell r="AG244" t="str">
            <v>招商银行</v>
          </cell>
          <cell r="AH244" t="str">
            <v>6214 8327 7583 1527(招商新办）</v>
          </cell>
          <cell r="AI244" t="str">
            <v>招商银行</v>
          </cell>
          <cell r="AJ244">
            <v>18870273471</v>
          </cell>
        </row>
        <row r="245">
          <cell r="D245" t="str">
            <v>财富中心店龙子译</v>
          </cell>
          <cell r="E245" t="str">
            <v>会籍部</v>
          </cell>
          <cell r="F245" t="str">
            <v>会籍</v>
          </cell>
          <cell r="G245">
            <v>45706</v>
          </cell>
          <cell r="H245" t="str">
            <v>全职</v>
          </cell>
        </row>
        <row r="245">
          <cell r="J245" t="str">
            <v>劳动合同</v>
          </cell>
        </row>
        <row r="245">
          <cell r="L245">
            <v>45706</v>
          </cell>
          <cell r="M245">
            <v>46800</v>
          </cell>
          <cell r="N245" t="str">
            <v>3年</v>
          </cell>
          <cell r="O245" t="str">
            <v>已签</v>
          </cell>
          <cell r="P245" t="str">
            <v>已签</v>
          </cell>
          <cell r="Q245" t="str">
            <v>已签</v>
          </cell>
          <cell r="R245" t="str">
            <v>已签</v>
          </cell>
          <cell r="S245" t="str">
            <v>不缴</v>
          </cell>
        </row>
        <row r="245">
          <cell r="V245" t="str">
            <v>是</v>
          </cell>
          <cell r="W245" t="str">
            <v>在职</v>
          </cell>
        </row>
        <row r="245">
          <cell r="AB245" t="str">
            <v>是</v>
          </cell>
          <cell r="AC245" t="str">
            <v>男</v>
          </cell>
        </row>
        <row r="245">
          <cell r="AE245" t="str">
            <v>36222720030116123x</v>
          </cell>
        </row>
        <row r="245">
          <cell r="AG245" t="str">
            <v>招商银行</v>
          </cell>
          <cell r="AH245" t="str">
            <v>6214832775831485</v>
          </cell>
          <cell r="AI245" t="str">
            <v>招商银行</v>
          </cell>
          <cell r="AJ245">
            <v>13133797701</v>
          </cell>
        </row>
        <row r="246">
          <cell r="D246" t="str">
            <v>财富中心店陈康</v>
          </cell>
          <cell r="E246" t="str">
            <v>会籍部</v>
          </cell>
          <cell r="F246" t="str">
            <v>会籍</v>
          </cell>
          <cell r="G246">
            <v>45817</v>
          </cell>
          <cell r="H246" t="str">
            <v>全职</v>
          </cell>
        </row>
        <row r="246">
          <cell r="J246" t="str">
            <v>劳动合同</v>
          </cell>
        </row>
        <row r="246">
          <cell r="L246">
            <v>45817</v>
          </cell>
          <cell r="M246">
            <v>46912</v>
          </cell>
          <cell r="N246" t="str">
            <v>3年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不缴</v>
          </cell>
        </row>
        <row r="246">
          <cell r="V246" t="str">
            <v>是</v>
          </cell>
          <cell r="W246" t="str">
            <v>在职</v>
          </cell>
        </row>
        <row r="246">
          <cell r="AC246" t="str">
            <v>男</v>
          </cell>
        </row>
        <row r="246">
          <cell r="AE246" t="str">
            <v>360902200406013419</v>
          </cell>
          <cell r="AF246" t="str">
            <v>江西省宜春市袁州区金瑞镇西溪村西溪组42号</v>
          </cell>
          <cell r="AG246" t="str">
            <v>招商银行</v>
          </cell>
          <cell r="AH246" t="str">
            <v>6214832775830511</v>
          </cell>
          <cell r="AI246" t="str">
            <v>招商银行</v>
          </cell>
          <cell r="AJ246">
            <v>15507004974</v>
          </cell>
        </row>
        <row r="247">
          <cell r="D247" t="str">
            <v>财富中心店涂文峰</v>
          </cell>
          <cell r="E247" t="str">
            <v>泳教部</v>
          </cell>
          <cell r="F247" t="str">
            <v>泳教</v>
          </cell>
          <cell r="G247">
            <v>45829</v>
          </cell>
          <cell r="H247" t="str">
            <v>全职</v>
          </cell>
        </row>
        <row r="247">
          <cell r="J247" t="str">
            <v>劳动合同</v>
          </cell>
        </row>
        <row r="247">
          <cell r="L247">
            <v>45901</v>
          </cell>
          <cell r="M247">
            <v>46996</v>
          </cell>
          <cell r="N247" t="str">
            <v>3年</v>
          </cell>
          <cell r="O247" t="str">
            <v>已签</v>
          </cell>
          <cell r="P247" t="str">
            <v>已签</v>
          </cell>
          <cell r="Q247" t="str">
            <v>已签</v>
          </cell>
          <cell r="R247" t="str">
            <v>已签</v>
          </cell>
          <cell r="S247" t="str">
            <v>不缴</v>
          </cell>
        </row>
        <row r="247">
          <cell r="V247" t="str">
            <v>是</v>
          </cell>
          <cell r="W247" t="str">
            <v>在职</v>
          </cell>
        </row>
        <row r="247">
          <cell r="AC247" t="str">
            <v>男</v>
          </cell>
        </row>
        <row r="247">
          <cell r="AE247" t="str">
            <v>362227199006250074</v>
          </cell>
        </row>
        <row r="247">
          <cell r="AG247" t="str">
            <v>招商银行</v>
          </cell>
          <cell r="AH247" t="str">
            <v>6214 8379 0051 2918（招商新办）</v>
          </cell>
          <cell r="AI247" t="str">
            <v>招商银行</v>
          </cell>
          <cell r="AJ247">
            <v>18770520074</v>
          </cell>
        </row>
        <row r="248">
          <cell r="D248" t="str">
            <v>财富中心店曾德涛</v>
          </cell>
          <cell r="E248" t="str">
            <v>私教部</v>
          </cell>
          <cell r="F248" t="str">
            <v>私教</v>
          </cell>
          <cell r="G248">
            <v>45848</v>
          </cell>
          <cell r="H248" t="str">
            <v>全职</v>
          </cell>
        </row>
        <row r="248">
          <cell r="J248" t="str">
            <v>劳动合同</v>
          </cell>
        </row>
        <row r="248">
          <cell r="L248">
            <v>45848</v>
          </cell>
          <cell r="M248">
            <v>46943</v>
          </cell>
          <cell r="N248" t="str">
            <v>3年</v>
          </cell>
          <cell r="O248" t="str">
            <v>已签</v>
          </cell>
          <cell r="P248" t="str">
            <v>已签</v>
          </cell>
          <cell r="Q248" t="str">
            <v>已签</v>
          </cell>
          <cell r="R248" t="str">
            <v>已签</v>
          </cell>
          <cell r="S248" t="str">
            <v>不缴</v>
          </cell>
        </row>
        <row r="248">
          <cell r="V248" t="str">
            <v>是</v>
          </cell>
          <cell r="W248" t="str">
            <v>在职</v>
          </cell>
        </row>
        <row r="248">
          <cell r="AC248" t="str">
            <v>男</v>
          </cell>
        </row>
        <row r="248">
          <cell r="AE248" t="str">
            <v>360323200307060016</v>
          </cell>
        </row>
        <row r="248">
          <cell r="AG248" t="str">
            <v>招商银行</v>
          </cell>
          <cell r="AH248" t="str">
            <v>6214 8327 7583 1535(招商新办）</v>
          </cell>
          <cell r="AI248" t="str">
            <v>招商银行</v>
          </cell>
          <cell r="AJ248">
            <v>18079959450</v>
          </cell>
        </row>
        <row r="249">
          <cell r="D249" t="str">
            <v>财富中心店刘峰磊</v>
          </cell>
          <cell r="E249" t="str">
            <v>泳教部</v>
          </cell>
          <cell r="F249" t="str">
            <v>泳教</v>
          </cell>
          <cell r="G249">
            <v>45931</v>
          </cell>
          <cell r="H249" t="str">
            <v>全职</v>
          </cell>
        </row>
        <row r="249">
          <cell r="J249" t="str">
            <v>劳动合同</v>
          </cell>
        </row>
        <row r="249">
          <cell r="L249">
            <v>45931</v>
          </cell>
          <cell r="M249">
            <v>47026</v>
          </cell>
          <cell r="N249" t="str">
            <v>3年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不缴</v>
          </cell>
        </row>
        <row r="249">
          <cell r="V249" t="str">
            <v>是</v>
          </cell>
          <cell r="W249" t="str">
            <v>在职</v>
          </cell>
        </row>
        <row r="249">
          <cell r="AC249" t="str">
            <v>男</v>
          </cell>
        </row>
        <row r="249">
          <cell r="AE249" t="str">
            <v>362201200302185213</v>
          </cell>
          <cell r="AF249" t="str">
            <v>江西省宜春市袁州区新田乡里光村光田组17号</v>
          </cell>
          <cell r="AG249" t="str">
            <v>建设银行</v>
          </cell>
          <cell r="AH249" t="str">
            <v>6217002020085265197</v>
          </cell>
          <cell r="AI249" t="str">
            <v>其他</v>
          </cell>
          <cell r="AJ249">
            <v>18379117563</v>
          </cell>
        </row>
        <row r="250">
          <cell r="D250" t="str">
            <v>财富中心店余世瑾</v>
          </cell>
          <cell r="E250" t="str">
            <v>私教部</v>
          </cell>
          <cell r="F250" t="str">
            <v>私教</v>
          </cell>
          <cell r="G250">
            <v>45945</v>
          </cell>
          <cell r="H250" t="str">
            <v>全职</v>
          </cell>
        </row>
        <row r="250">
          <cell r="J250" t="str">
            <v>劳动合同</v>
          </cell>
        </row>
        <row r="250">
          <cell r="L250">
            <v>45945</v>
          </cell>
          <cell r="M250">
            <v>47040</v>
          </cell>
          <cell r="N250" t="str">
            <v>3年</v>
          </cell>
          <cell r="O250" t="str">
            <v>已签</v>
          </cell>
          <cell r="P250" t="str">
            <v>已签</v>
          </cell>
          <cell r="Q250" t="str">
            <v>已签</v>
          </cell>
          <cell r="R250" t="str">
            <v>已签</v>
          </cell>
          <cell r="S250" t="str">
            <v>不缴</v>
          </cell>
        </row>
        <row r="250">
          <cell r="V250" t="str">
            <v>是</v>
          </cell>
          <cell r="W250" t="str">
            <v>在职</v>
          </cell>
        </row>
        <row r="250">
          <cell r="AC250" t="str">
            <v>男</v>
          </cell>
        </row>
        <row r="250">
          <cell r="AE250" t="str">
            <v>36092200104184810</v>
          </cell>
        </row>
        <row r="250">
          <cell r="AG250" t="str">
            <v>湖州银行</v>
          </cell>
          <cell r="AH250" t="str">
            <v>6231718888802501524</v>
          </cell>
          <cell r="AI250" t="str">
            <v>其他</v>
          </cell>
          <cell r="AJ250">
            <v>18279545643</v>
          </cell>
        </row>
        <row r="251">
          <cell r="D251" t="str">
            <v>总部刘超</v>
          </cell>
          <cell r="E251" t="str">
            <v>运营部</v>
          </cell>
          <cell r="F251" t="str">
            <v>区域总监</v>
          </cell>
        </row>
        <row r="251">
          <cell r="H251" t="str">
            <v>全职</v>
          </cell>
          <cell r="I251" t="str">
            <v>社保</v>
          </cell>
          <cell r="J251" t="str">
            <v>劳动合同</v>
          </cell>
        </row>
        <row r="251">
          <cell r="L251">
            <v>45604</v>
          </cell>
          <cell r="M251">
            <v>47429</v>
          </cell>
          <cell r="N251" t="str">
            <v>5年</v>
          </cell>
        </row>
        <row r="251">
          <cell r="W251" t="str">
            <v>在职</v>
          </cell>
        </row>
        <row r="251">
          <cell r="AC251" t="str">
            <v>男</v>
          </cell>
          <cell r="AD251" t="str">
            <v>大专</v>
          </cell>
          <cell r="AE251" t="str">
            <v>420684199112306039</v>
          </cell>
        </row>
        <row r="251">
          <cell r="AH251" t="str">
            <v>6212883202002457207</v>
          </cell>
          <cell r="AI251" t="str">
            <v>其他</v>
          </cell>
        </row>
        <row r="252">
          <cell r="D252" t="str">
            <v>宜春店张鹏</v>
          </cell>
          <cell r="E252" t="str">
            <v>私教部</v>
          </cell>
          <cell r="F252" t="str">
            <v>私教经理</v>
          </cell>
          <cell r="G252">
            <v>43676</v>
          </cell>
          <cell r="H252" t="str">
            <v>全职</v>
          </cell>
          <cell r="I252" t="str">
            <v>社保</v>
          </cell>
          <cell r="J252" t="str">
            <v>劳动合同</v>
          </cell>
        </row>
        <row r="252">
          <cell r="L252">
            <v>44772</v>
          </cell>
          <cell r="M252">
            <v>46597</v>
          </cell>
          <cell r="N252" t="str">
            <v>5年</v>
          </cell>
          <cell r="O252" t="str">
            <v>已签</v>
          </cell>
          <cell r="P252" t="str">
            <v>已签</v>
          </cell>
          <cell r="Q252" t="str">
            <v>已签</v>
          </cell>
          <cell r="R252" t="str">
            <v>已签</v>
          </cell>
          <cell r="S252" t="str">
            <v>最低</v>
          </cell>
        </row>
        <row r="252">
          <cell r="V252" t="str">
            <v>是</v>
          </cell>
          <cell r="W252" t="str">
            <v>在职</v>
          </cell>
        </row>
        <row r="252">
          <cell r="AC252" t="str">
            <v>男</v>
          </cell>
          <cell r="AD252" t="str">
            <v>大专</v>
          </cell>
          <cell r="AE252" t="str">
            <v>421121199303184079</v>
          </cell>
        </row>
        <row r="252">
          <cell r="AG252" t="str">
            <v>工商银行</v>
          </cell>
          <cell r="AH252" t="str">
            <v>6217681505418338</v>
          </cell>
          <cell r="AI252" t="str">
            <v>其他</v>
          </cell>
          <cell r="AJ252">
            <v>18202745875</v>
          </cell>
        </row>
        <row r="253">
          <cell r="D253" t="str">
            <v>宜春店汤情</v>
          </cell>
          <cell r="E253" t="str">
            <v>私教部</v>
          </cell>
          <cell r="F253" t="str">
            <v>私教主管</v>
          </cell>
          <cell r="G253">
            <v>44333</v>
          </cell>
          <cell r="H253" t="str">
            <v>全职</v>
          </cell>
          <cell r="I253" t="str">
            <v>社保</v>
          </cell>
          <cell r="J253" t="str">
            <v>劳动合同</v>
          </cell>
        </row>
        <row r="253">
          <cell r="L253">
            <v>45429</v>
          </cell>
          <cell r="M253">
            <v>47254</v>
          </cell>
          <cell r="N253" t="str">
            <v>5年</v>
          </cell>
          <cell r="O253" t="str">
            <v>已签</v>
          </cell>
          <cell r="P253" t="str">
            <v>已签</v>
          </cell>
          <cell r="Q253" t="str">
            <v>已签</v>
          </cell>
          <cell r="R253" t="str">
            <v>已签</v>
          </cell>
          <cell r="S253" t="str">
            <v>最低</v>
          </cell>
        </row>
        <row r="253">
          <cell r="V253" t="str">
            <v>是</v>
          </cell>
          <cell r="W253" t="str">
            <v>在职</v>
          </cell>
        </row>
        <row r="253">
          <cell r="AC253" t="str">
            <v>女</v>
          </cell>
          <cell r="AD253" t="str">
            <v>中专</v>
          </cell>
          <cell r="AE253" t="str">
            <v>362201199202154887</v>
          </cell>
        </row>
        <row r="253">
          <cell r="AG253" t="str">
            <v>招商银行</v>
          </cell>
          <cell r="AH253" t="str">
            <v>6214832773358697</v>
          </cell>
          <cell r="AI253" t="str">
            <v>招商银行</v>
          </cell>
          <cell r="AJ253">
            <v>17688252160</v>
          </cell>
        </row>
        <row r="254">
          <cell r="D254" t="str">
            <v>宜春店余烽</v>
          </cell>
          <cell r="E254" t="str">
            <v>私教部</v>
          </cell>
          <cell r="F254" t="str">
            <v>私教</v>
          </cell>
          <cell r="G254">
            <v>44047</v>
          </cell>
          <cell r="H254" t="str">
            <v>全职</v>
          </cell>
          <cell r="I254" t="str">
            <v>社保</v>
          </cell>
          <cell r="J254" t="str">
            <v>劳动合同</v>
          </cell>
        </row>
        <row r="254">
          <cell r="L254">
            <v>45142</v>
          </cell>
          <cell r="M254">
            <v>46968</v>
          </cell>
          <cell r="N254" t="str">
            <v>5年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最低</v>
          </cell>
        </row>
        <row r="254">
          <cell r="V254" t="str">
            <v>是</v>
          </cell>
          <cell r="W254" t="str">
            <v>在职</v>
          </cell>
        </row>
        <row r="254">
          <cell r="AC254" t="str">
            <v>男</v>
          </cell>
          <cell r="AD254" t="str">
            <v>本科</v>
          </cell>
          <cell r="AE254" t="str">
            <v>421121199303282816</v>
          </cell>
        </row>
        <row r="254">
          <cell r="AG254" t="str">
            <v>工商银行</v>
          </cell>
          <cell r="AH254" t="str">
            <v>6217681505418312</v>
          </cell>
          <cell r="AI254" t="str">
            <v>其他</v>
          </cell>
          <cell r="AJ254">
            <v>13972752717</v>
          </cell>
        </row>
        <row r="255">
          <cell r="D255" t="str">
            <v>宜春店祁锋</v>
          </cell>
          <cell r="E255" t="str">
            <v>私教部</v>
          </cell>
          <cell r="F255" t="str">
            <v>私教主管</v>
          </cell>
          <cell r="G255">
            <v>43922</v>
          </cell>
          <cell r="H255" t="str">
            <v>全职</v>
          </cell>
          <cell r="I255" t="str">
            <v>社保</v>
          </cell>
          <cell r="J255" t="str">
            <v>劳动合同</v>
          </cell>
        </row>
        <row r="255">
          <cell r="L255">
            <v>45017</v>
          </cell>
          <cell r="M255">
            <v>46844</v>
          </cell>
          <cell r="N255" t="str">
            <v>5年</v>
          </cell>
          <cell r="O255" t="str">
            <v>已签</v>
          </cell>
          <cell r="P255" t="str">
            <v>已签</v>
          </cell>
          <cell r="Q255" t="str">
            <v>已签</v>
          </cell>
          <cell r="R255" t="str">
            <v>已签</v>
          </cell>
          <cell r="S255" t="str">
            <v>最低</v>
          </cell>
        </row>
        <row r="255">
          <cell r="V255" t="str">
            <v>是</v>
          </cell>
          <cell r="W255" t="str">
            <v>离职</v>
          </cell>
          <cell r="X255">
            <v>46027</v>
          </cell>
        </row>
        <row r="255">
          <cell r="AC255" t="str">
            <v>男</v>
          </cell>
          <cell r="AD255" t="str">
            <v>本科</v>
          </cell>
          <cell r="AE255" t="str">
            <v>421121199305262413</v>
          </cell>
        </row>
        <row r="255">
          <cell r="AG255" t="str">
            <v>招商银行</v>
          </cell>
          <cell r="AH255" t="str">
            <v>6217681505418221</v>
          </cell>
          <cell r="AI255" t="str">
            <v>招商银行</v>
          </cell>
          <cell r="AJ255">
            <v>13476079134</v>
          </cell>
        </row>
        <row r="256">
          <cell r="D256" t="str">
            <v>宜春店李亮</v>
          </cell>
          <cell r="E256" t="str">
            <v>私教部</v>
          </cell>
          <cell r="F256" t="str">
            <v>私教</v>
          </cell>
          <cell r="G256">
            <v>43922</v>
          </cell>
          <cell r="H256" t="str">
            <v>全职</v>
          </cell>
          <cell r="I256" t="str">
            <v>社保</v>
          </cell>
          <cell r="J256" t="str">
            <v>劳动合同</v>
          </cell>
        </row>
        <row r="256">
          <cell r="L256">
            <v>45017</v>
          </cell>
          <cell r="M256">
            <v>46844</v>
          </cell>
          <cell r="N256" t="str">
            <v>5年</v>
          </cell>
          <cell r="O256" t="str">
            <v>已签</v>
          </cell>
          <cell r="P256" t="str">
            <v>已签</v>
          </cell>
          <cell r="Q256" t="str">
            <v>已签</v>
          </cell>
          <cell r="R256" t="str">
            <v>已签</v>
          </cell>
          <cell r="S256" t="str">
            <v>最低</v>
          </cell>
        </row>
        <row r="256">
          <cell r="V256" t="str">
            <v>是</v>
          </cell>
          <cell r="W256" t="str">
            <v>在职</v>
          </cell>
        </row>
        <row r="256">
          <cell r="AC256" t="str">
            <v>男</v>
          </cell>
          <cell r="AD256" t="str">
            <v>本科</v>
          </cell>
          <cell r="AE256" t="str">
            <v>42112119940820243X</v>
          </cell>
        </row>
        <row r="256">
          <cell r="AG256" t="str">
            <v>工商银行</v>
          </cell>
          <cell r="AH256" t="str">
            <v>6217681505418114</v>
          </cell>
          <cell r="AI256" t="str">
            <v>其他</v>
          </cell>
          <cell r="AJ256">
            <v>13476721816</v>
          </cell>
        </row>
        <row r="257">
          <cell r="D257" t="str">
            <v>宜春店周玉荣</v>
          </cell>
          <cell r="E257" t="str">
            <v>会籍部</v>
          </cell>
          <cell r="F257" t="str">
            <v>会籍经理</v>
          </cell>
          <cell r="G257">
            <v>44604</v>
          </cell>
          <cell r="H257" t="str">
            <v>全职</v>
          </cell>
        </row>
        <row r="257">
          <cell r="J257" t="str">
            <v>劳动合同</v>
          </cell>
        </row>
        <row r="257">
          <cell r="L257">
            <v>45700</v>
          </cell>
          <cell r="M257">
            <v>47525</v>
          </cell>
          <cell r="N257" t="str">
            <v>5年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不缴</v>
          </cell>
        </row>
        <row r="257">
          <cell r="V257" t="str">
            <v>是</v>
          </cell>
          <cell r="W257" t="str">
            <v>在职</v>
          </cell>
        </row>
        <row r="257">
          <cell r="AC257" t="str">
            <v>男</v>
          </cell>
          <cell r="AD257" t="str">
            <v>中专</v>
          </cell>
          <cell r="AE257" t="str">
            <v>362201198506152413</v>
          </cell>
        </row>
        <row r="257">
          <cell r="AG257" t="str">
            <v>中国农业银行</v>
          </cell>
          <cell r="AH257" t="str">
            <v>6228480310499935719（招商卡限额）</v>
          </cell>
          <cell r="AI257" t="str">
            <v>其他</v>
          </cell>
          <cell r="AJ257">
            <v>15824537583</v>
          </cell>
        </row>
        <row r="258">
          <cell r="D258" t="str">
            <v>总部孙辰文（孙利）</v>
          </cell>
          <cell r="E258" t="str">
            <v>运营部</v>
          </cell>
          <cell r="F258" t="str">
            <v>区域总监</v>
          </cell>
          <cell r="G258">
            <v>44609</v>
          </cell>
          <cell r="H258" t="str">
            <v>全职</v>
          </cell>
          <cell r="I258" t="str">
            <v>社保</v>
          </cell>
          <cell r="J258" t="str">
            <v>劳动合同</v>
          </cell>
        </row>
        <row r="258">
          <cell r="L258">
            <v>45704</v>
          </cell>
          <cell r="M258">
            <v>46798</v>
          </cell>
          <cell r="N258" t="str">
            <v>3年</v>
          </cell>
          <cell r="O258" t="str">
            <v>已签</v>
          </cell>
          <cell r="P258" t="str">
            <v>已签</v>
          </cell>
          <cell r="Q258" t="str">
            <v>已签</v>
          </cell>
        </row>
        <row r="258">
          <cell r="S258" t="str">
            <v>最低</v>
          </cell>
        </row>
        <row r="258">
          <cell r="W258" t="str">
            <v>在职</v>
          </cell>
        </row>
        <row r="258">
          <cell r="AC258" t="str">
            <v>男</v>
          </cell>
          <cell r="AD258" t="str">
            <v>大专</v>
          </cell>
          <cell r="AE258" t="str">
            <v>36222719960817251X</v>
          </cell>
        </row>
        <row r="258">
          <cell r="AG258" t="str">
            <v>建设银行</v>
          </cell>
          <cell r="AH258" t="str">
            <v>6217002830006412847</v>
          </cell>
          <cell r="AI258" t="str">
            <v>其他</v>
          </cell>
          <cell r="AJ258">
            <v>18695079607</v>
          </cell>
        </row>
        <row r="259">
          <cell r="D259" t="str">
            <v>宜春店易金梅</v>
          </cell>
          <cell r="E259" t="str">
            <v>运营部</v>
          </cell>
          <cell r="F259" t="str">
            <v>保洁</v>
          </cell>
          <cell r="G259">
            <v>44765</v>
          </cell>
          <cell r="H259" t="str">
            <v>全职</v>
          </cell>
        </row>
        <row r="259">
          <cell r="J259" t="str">
            <v>劳务合同</v>
          </cell>
        </row>
        <row r="259">
          <cell r="L259">
            <v>45842</v>
          </cell>
          <cell r="M259">
            <v>46937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V259" t="str">
            <v>是</v>
          </cell>
          <cell r="W259" t="str">
            <v>在职</v>
          </cell>
        </row>
        <row r="259">
          <cell r="AC259" t="str">
            <v>女</v>
          </cell>
        </row>
        <row r="259">
          <cell r="AE259" t="str">
            <v>362201195707213629</v>
          </cell>
        </row>
        <row r="259">
          <cell r="AG259" t="str">
            <v>邮政储蓄</v>
          </cell>
          <cell r="AH259" t="str">
            <v>6217681505418304</v>
          </cell>
          <cell r="AI259" t="str">
            <v>其他</v>
          </cell>
          <cell r="AJ259">
            <v>18779568768</v>
          </cell>
        </row>
        <row r="260">
          <cell r="D260" t="str">
            <v>宜春店李安贵</v>
          </cell>
          <cell r="E260" t="str">
            <v>泳教部</v>
          </cell>
          <cell r="F260" t="str">
            <v>救生员</v>
          </cell>
          <cell r="G260">
            <v>44792</v>
          </cell>
          <cell r="H260" t="str">
            <v>全职</v>
          </cell>
        </row>
        <row r="260">
          <cell r="J260" t="str">
            <v>劳动合同</v>
          </cell>
        </row>
        <row r="260">
          <cell r="L260">
            <v>45877</v>
          </cell>
          <cell r="M260">
            <v>46972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V260" t="str">
            <v>是</v>
          </cell>
          <cell r="W260" t="str">
            <v>在职</v>
          </cell>
        </row>
        <row r="260">
          <cell r="AC260" t="str">
            <v>男</v>
          </cell>
        </row>
        <row r="260">
          <cell r="AE260" t="str">
            <v>362201197007222056</v>
          </cell>
        </row>
        <row r="260">
          <cell r="AG260" t="str">
            <v>招商银行</v>
          </cell>
          <cell r="AH260" t="str">
            <v>6214832773359356</v>
          </cell>
          <cell r="AI260" t="str">
            <v>招商银行</v>
          </cell>
          <cell r="AJ260">
            <v>15728742583</v>
          </cell>
        </row>
        <row r="261">
          <cell r="D261" t="str">
            <v>宜春店袁文军</v>
          </cell>
          <cell r="E261" t="str">
            <v>私教部</v>
          </cell>
          <cell r="F261" t="str">
            <v>私教</v>
          </cell>
          <cell r="G261">
            <v>44998</v>
          </cell>
          <cell r="H261" t="str">
            <v>全职</v>
          </cell>
          <cell r="I261" t="str">
            <v>社保</v>
          </cell>
          <cell r="J261" t="str">
            <v>劳动合同</v>
          </cell>
        </row>
        <row r="261">
          <cell r="L261">
            <v>44998</v>
          </cell>
          <cell r="M261">
            <v>46093</v>
          </cell>
          <cell r="N261" t="str">
            <v>3年</v>
          </cell>
          <cell r="O261" t="str">
            <v>已签</v>
          </cell>
          <cell r="P261" t="str">
            <v>已签</v>
          </cell>
          <cell r="Q261" t="str">
            <v>已签</v>
          </cell>
          <cell r="R261" t="str">
            <v>已签</v>
          </cell>
          <cell r="S261" t="str">
            <v>最低</v>
          </cell>
        </row>
        <row r="261">
          <cell r="V261" t="str">
            <v>是</v>
          </cell>
          <cell r="W261" t="str">
            <v>在职</v>
          </cell>
        </row>
        <row r="261">
          <cell r="AC261" t="str">
            <v>男</v>
          </cell>
          <cell r="AD261" t="str">
            <v>大专</v>
          </cell>
          <cell r="AE261" t="str">
            <v>362201199305102633</v>
          </cell>
        </row>
        <row r="261">
          <cell r="AG261" t="str">
            <v>招商银行</v>
          </cell>
          <cell r="AH261" t="str">
            <v>6214832010822026</v>
          </cell>
          <cell r="AI261" t="str">
            <v>招商银行</v>
          </cell>
          <cell r="AJ261">
            <v>15179511061</v>
          </cell>
        </row>
        <row r="262">
          <cell r="D262" t="str">
            <v>宜春店李妍洋</v>
          </cell>
          <cell r="E262" t="str">
            <v>私教部</v>
          </cell>
          <cell r="F262" t="str">
            <v>私教</v>
          </cell>
          <cell r="G262">
            <v>45093</v>
          </cell>
          <cell r="H262" t="str">
            <v>全职</v>
          </cell>
        </row>
        <row r="262">
          <cell r="J262" t="str">
            <v>劳动合同</v>
          </cell>
        </row>
        <row r="262">
          <cell r="L262">
            <v>45093</v>
          </cell>
          <cell r="M262">
            <v>46188</v>
          </cell>
          <cell r="N262" t="str">
            <v>3年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V262" t="str">
            <v>是</v>
          </cell>
          <cell r="W262" t="str">
            <v>在职</v>
          </cell>
        </row>
        <row r="262">
          <cell r="AC262" t="str">
            <v>女</v>
          </cell>
        </row>
        <row r="262">
          <cell r="AE262" t="str">
            <v>622424199002275042</v>
          </cell>
        </row>
        <row r="262">
          <cell r="AG262" t="str">
            <v>农业银行</v>
          </cell>
          <cell r="AH262" t="str">
            <v>6228481768220589775</v>
          </cell>
          <cell r="AI262" t="str">
            <v>其他</v>
          </cell>
          <cell r="AJ262">
            <v>13707054993</v>
          </cell>
        </row>
        <row r="263">
          <cell r="D263" t="str">
            <v>宜春店周利康</v>
          </cell>
          <cell r="E263" t="str">
            <v>会籍部</v>
          </cell>
          <cell r="F263" t="str">
            <v>会籍</v>
          </cell>
          <cell r="G263">
            <v>45112</v>
          </cell>
          <cell r="H263" t="str">
            <v>全职</v>
          </cell>
        </row>
        <row r="263">
          <cell r="J263" t="str">
            <v>劳动合同</v>
          </cell>
        </row>
        <row r="263">
          <cell r="L263">
            <v>45112</v>
          </cell>
          <cell r="M263">
            <v>46207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V263" t="str">
            <v>是</v>
          </cell>
          <cell r="W263" t="str">
            <v>在职</v>
          </cell>
        </row>
        <row r="263">
          <cell r="AC263" t="str">
            <v>男</v>
          </cell>
        </row>
        <row r="263">
          <cell r="AE263" t="str">
            <v>362201199608271418</v>
          </cell>
          <cell r="AF263" t="str">
            <v>江西省宜春市袁州区黄颇路513号</v>
          </cell>
          <cell r="AG263" t="str">
            <v>中国工商银行</v>
          </cell>
          <cell r="AH263" t="str">
            <v>6222 0315 0800 3682 977</v>
          </cell>
          <cell r="AI263" t="str">
            <v>其他</v>
          </cell>
          <cell r="AJ263">
            <v>15179576662</v>
          </cell>
        </row>
        <row r="264">
          <cell r="D264" t="str">
            <v>宜春店黎文根</v>
          </cell>
          <cell r="E264" t="str">
            <v>运营部</v>
          </cell>
          <cell r="F264" t="str">
            <v>水电安装维修</v>
          </cell>
          <cell r="G264">
            <v>45125</v>
          </cell>
          <cell r="H264" t="str">
            <v>兼职</v>
          </cell>
        </row>
        <row r="264">
          <cell r="J264" t="str">
            <v>兼职合同</v>
          </cell>
        </row>
        <row r="264">
          <cell r="L264">
            <v>45125</v>
          </cell>
        </row>
        <row r="264">
          <cell r="W264" t="str">
            <v>在职</v>
          </cell>
        </row>
        <row r="264">
          <cell r="AC264" t="str">
            <v>男</v>
          </cell>
        </row>
        <row r="264">
          <cell r="AE264" t="str">
            <v>362201198812104698</v>
          </cell>
          <cell r="AF264" t="str">
            <v>江西省宜春市袁州区楠木
乡荷溪村杨园组2号</v>
          </cell>
          <cell r="AG264" t="str">
            <v>中国工商银行</v>
          </cell>
          <cell r="AH264" t="str">
            <v>622203 1508004829932</v>
          </cell>
          <cell r="AI264" t="str">
            <v>其他</v>
          </cell>
          <cell r="AJ264">
            <v>18797955900</v>
          </cell>
        </row>
        <row r="265">
          <cell r="D265" t="str">
            <v>宜春店曹玉德</v>
          </cell>
          <cell r="E265" t="str">
            <v>泳教部</v>
          </cell>
          <cell r="F265" t="str">
            <v>泳教</v>
          </cell>
          <cell r="G265">
            <v>45179</v>
          </cell>
          <cell r="H265" t="str">
            <v>全职</v>
          </cell>
        </row>
        <row r="265">
          <cell r="J265" t="str">
            <v>劳动合同</v>
          </cell>
        </row>
        <row r="265">
          <cell r="L265">
            <v>45179</v>
          </cell>
          <cell r="M265">
            <v>46274</v>
          </cell>
          <cell r="N265" t="str">
            <v>3年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V265" t="str">
            <v>是</v>
          </cell>
          <cell r="W265" t="str">
            <v>在职</v>
          </cell>
        </row>
        <row r="265">
          <cell r="AC265" t="str">
            <v>男</v>
          </cell>
        </row>
        <row r="265">
          <cell r="AE265" t="str">
            <v>360902200105143818</v>
          </cell>
          <cell r="AF265" t="str">
            <v>江西省宜春市袁州区竹亭乡乡罗布村柳家组18号</v>
          </cell>
          <cell r="AG265" t="str">
            <v>招商银行</v>
          </cell>
          <cell r="AH265" t="str">
            <v>6214832773359406</v>
          </cell>
          <cell r="AI265" t="str">
            <v>招商银行</v>
          </cell>
          <cell r="AJ265">
            <v>18879599033</v>
          </cell>
        </row>
        <row r="266">
          <cell r="D266" t="str">
            <v>宜春店晏嘉洋</v>
          </cell>
          <cell r="E266" t="str">
            <v>泳教部</v>
          </cell>
          <cell r="F266" t="str">
            <v>泳教</v>
          </cell>
          <cell r="G266">
            <v>45355</v>
          </cell>
          <cell r="H266" t="str">
            <v>兼职</v>
          </cell>
        </row>
        <row r="266">
          <cell r="J266" t="str">
            <v>劳动合同</v>
          </cell>
        </row>
        <row r="266">
          <cell r="L266">
            <v>45355</v>
          </cell>
          <cell r="M266">
            <v>46449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V266" t="str">
            <v>是</v>
          </cell>
          <cell r="W266" t="str">
            <v>在职</v>
          </cell>
        </row>
        <row r="266">
          <cell r="AC266" t="str">
            <v>男</v>
          </cell>
        </row>
        <row r="266">
          <cell r="AE266" t="str">
            <v>362201200204093411</v>
          </cell>
          <cell r="AF266" t="str">
            <v>江西省宜春市袁州区金瑞住址镇前进村老屋组24号</v>
          </cell>
          <cell r="AG266" t="str">
            <v>招商银行</v>
          </cell>
          <cell r="AH266" t="str">
            <v>6214832773358705</v>
          </cell>
          <cell r="AI266" t="str">
            <v>招商银行</v>
          </cell>
          <cell r="AJ266">
            <v>15180593617</v>
          </cell>
        </row>
        <row r="267">
          <cell r="D267" t="str">
            <v>宜春店胡稳</v>
          </cell>
          <cell r="E267" t="str">
            <v>泳教部</v>
          </cell>
          <cell r="F267" t="str">
            <v>泳教</v>
          </cell>
          <cell r="G267">
            <v>45444</v>
          </cell>
          <cell r="H267" t="str">
            <v>兼职</v>
          </cell>
        </row>
        <row r="267">
          <cell r="J267" t="str">
            <v>兼职合同</v>
          </cell>
        </row>
        <row r="267">
          <cell r="L267">
            <v>45444</v>
          </cell>
          <cell r="M267">
            <v>46538</v>
          </cell>
          <cell r="N267" t="str">
            <v>3年</v>
          </cell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  <cell r="S267" t="str">
            <v>不缴</v>
          </cell>
        </row>
        <row r="267">
          <cell r="V267" t="str">
            <v>是</v>
          </cell>
          <cell r="W267" t="str">
            <v>在职</v>
          </cell>
        </row>
        <row r="267">
          <cell r="AC267" t="str">
            <v>男</v>
          </cell>
        </row>
        <row r="267">
          <cell r="AE267" t="str">
            <v>362201199411041811</v>
          </cell>
          <cell r="AF267" t="str">
            <v>江西省宜春市袁州区渥江乡湾田村麻坑组19号</v>
          </cell>
          <cell r="AG267" t="str">
            <v>招商银行</v>
          </cell>
          <cell r="AH267" t="str">
            <v>6214838643445416</v>
          </cell>
          <cell r="AI267" t="str">
            <v>招商银行</v>
          </cell>
          <cell r="AJ267">
            <v>18379199003</v>
          </cell>
        </row>
        <row r="268">
          <cell r="D268" t="str">
            <v>宜春店孙泽民</v>
          </cell>
          <cell r="E268" t="str">
            <v>会籍部</v>
          </cell>
          <cell r="F268" t="str">
            <v>会籍</v>
          </cell>
          <cell r="G268">
            <v>45564</v>
          </cell>
          <cell r="H268" t="str">
            <v>全职</v>
          </cell>
        </row>
        <row r="268">
          <cell r="J268" t="str">
            <v>劳动合同</v>
          </cell>
        </row>
        <row r="268">
          <cell r="L268">
            <v>45564</v>
          </cell>
          <cell r="M268">
            <v>46658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V268" t="str">
            <v>是</v>
          </cell>
          <cell r="W268" t="str">
            <v>在职</v>
          </cell>
        </row>
        <row r="268">
          <cell r="AC268" t="str">
            <v>男</v>
          </cell>
        </row>
        <row r="268">
          <cell r="AE268" t="str">
            <v>360922200311282515</v>
          </cell>
        </row>
        <row r="268">
          <cell r="AG268" t="str">
            <v>招商银行</v>
          </cell>
          <cell r="AH268" t="str">
            <v>6214832773358713</v>
          </cell>
          <cell r="AI268" t="str">
            <v>招商银行</v>
          </cell>
          <cell r="AJ268">
            <v>18296586942</v>
          </cell>
        </row>
        <row r="269">
          <cell r="D269" t="str">
            <v>宜春店周梅连</v>
          </cell>
          <cell r="E269" t="str">
            <v>运营部</v>
          </cell>
          <cell r="F269" t="str">
            <v>保洁</v>
          </cell>
          <cell r="G269">
            <v>45700</v>
          </cell>
          <cell r="H269" t="str">
            <v>全职</v>
          </cell>
        </row>
        <row r="269">
          <cell r="J269" t="str">
            <v>劳务合同</v>
          </cell>
        </row>
        <row r="269">
          <cell r="L269">
            <v>45700</v>
          </cell>
          <cell r="M269">
            <v>46794</v>
          </cell>
          <cell r="N269" t="str">
            <v>3年</v>
          </cell>
          <cell r="O269" t="str">
            <v>已签</v>
          </cell>
          <cell r="P269" t="str">
            <v>已签</v>
          </cell>
          <cell r="Q269" t="str">
            <v>已签</v>
          </cell>
          <cell r="R269" t="str">
            <v>已签</v>
          </cell>
          <cell r="S269" t="str">
            <v>不缴</v>
          </cell>
        </row>
        <row r="269">
          <cell r="V269" t="str">
            <v>是</v>
          </cell>
          <cell r="W269" t="str">
            <v>在职</v>
          </cell>
        </row>
        <row r="269">
          <cell r="AC269" t="str">
            <v>女</v>
          </cell>
        </row>
        <row r="269">
          <cell r="AE269" t="str">
            <v>362201196608202224</v>
          </cell>
          <cell r="AF269" t="str">
            <v>江西省宜春市袁州区芦村乡老立村上芦村组17号</v>
          </cell>
          <cell r="AG269" t="str">
            <v>中国农业银行</v>
          </cell>
          <cell r="AH269" t="str">
            <v>6230522320018201275</v>
          </cell>
          <cell r="AI269" t="str">
            <v>其他</v>
          </cell>
          <cell r="AJ269">
            <v>15390781187</v>
          </cell>
        </row>
        <row r="270">
          <cell r="D270" t="str">
            <v>宜春店李潇</v>
          </cell>
          <cell r="E270" t="str">
            <v>私教部</v>
          </cell>
          <cell r="F270" t="str">
            <v>私教</v>
          </cell>
          <cell r="G270">
            <v>45708</v>
          </cell>
          <cell r="H270" t="str">
            <v>全职</v>
          </cell>
        </row>
        <row r="270">
          <cell r="J270" t="str">
            <v>劳动合同</v>
          </cell>
        </row>
        <row r="270">
          <cell r="L270">
            <v>45708</v>
          </cell>
          <cell r="M270">
            <v>46802</v>
          </cell>
          <cell r="N270" t="str">
            <v>3年</v>
          </cell>
          <cell r="O270" t="str">
            <v>已签</v>
          </cell>
          <cell r="P270" t="str">
            <v>已签</v>
          </cell>
          <cell r="Q270" t="str">
            <v>已签</v>
          </cell>
          <cell r="R270" t="str">
            <v>已签</v>
          </cell>
          <cell r="S270" t="str">
            <v>不缴</v>
          </cell>
        </row>
        <row r="270">
          <cell r="V270" t="str">
            <v>是</v>
          </cell>
          <cell r="W270" t="str">
            <v>在职</v>
          </cell>
        </row>
        <row r="270">
          <cell r="AC270" t="str">
            <v>男</v>
          </cell>
        </row>
        <row r="270">
          <cell r="AE270" t="str">
            <v>362201199702045417</v>
          </cell>
          <cell r="AF270" t="str">
            <v>江西省宜春市袁州区凤凰街道凤凰巷</v>
          </cell>
          <cell r="AG270" t="str">
            <v>招商银行</v>
          </cell>
          <cell r="AH270" t="str">
            <v>6217857000098973850</v>
          </cell>
          <cell r="AI270" t="str">
            <v>招商银行</v>
          </cell>
          <cell r="AJ270">
            <v>17897959511</v>
          </cell>
        </row>
        <row r="271">
          <cell r="D271" t="str">
            <v>宜春店万子依</v>
          </cell>
          <cell r="E271" t="str">
            <v>私教部</v>
          </cell>
          <cell r="F271" t="str">
            <v>私教</v>
          </cell>
          <cell r="G271">
            <v>45713</v>
          </cell>
          <cell r="H271" t="str">
            <v>全职</v>
          </cell>
        </row>
        <row r="271">
          <cell r="J271" t="str">
            <v>劳动合同</v>
          </cell>
        </row>
        <row r="271">
          <cell r="L271">
            <v>45713</v>
          </cell>
          <cell r="M271">
            <v>46807</v>
          </cell>
          <cell r="N271" t="str">
            <v>3年</v>
          </cell>
          <cell r="O271" t="str">
            <v>已签</v>
          </cell>
          <cell r="P271" t="str">
            <v>已签</v>
          </cell>
          <cell r="Q271" t="str">
            <v>已签</v>
          </cell>
          <cell r="R271" t="str">
            <v>已签</v>
          </cell>
          <cell r="S271" t="str">
            <v>不缴</v>
          </cell>
        </row>
        <row r="271">
          <cell r="V271" t="str">
            <v>是</v>
          </cell>
          <cell r="W271" t="str">
            <v>在职</v>
          </cell>
        </row>
        <row r="271">
          <cell r="AC271" t="str">
            <v>女</v>
          </cell>
        </row>
        <row r="271">
          <cell r="AE271" t="str">
            <v>360424200202132169</v>
          </cell>
          <cell r="AF271" t="str">
            <v>江西省九江市修水县渣津镇店前村十八组15号</v>
          </cell>
          <cell r="AG271" t="str">
            <v>招商银行</v>
          </cell>
          <cell r="AH271" t="str">
            <v>6214832773358721</v>
          </cell>
          <cell r="AI271" t="str">
            <v>招商银行</v>
          </cell>
          <cell r="AJ271">
            <v>15079284814</v>
          </cell>
        </row>
        <row r="272">
          <cell r="D272" t="str">
            <v>宜春店刘雨绮</v>
          </cell>
          <cell r="E272" t="str">
            <v>运营部</v>
          </cell>
          <cell r="F272" t="str">
            <v>前台</v>
          </cell>
          <cell r="G272">
            <v>45746</v>
          </cell>
          <cell r="H272" t="str">
            <v>全职</v>
          </cell>
        </row>
        <row r="272">
          <cell r="J272" t="str">
            <v>劳动合同</v>
          </cell>
        </row>
        <row r="272">
          <cell r="L272">
            <v>45746</v>
          </cell>
          <cell r="M272">
            <v>46841</v>
          </cell>
          <cell r="N272" t="str">
            <v>3年</v>
          </cell>
          <cell r="O272" t="str">
            <v>已签</v>
          </cell>
          <cell r="P272" t="str">
            <v>已签</v>
          </cell>
          <cell r="Q272" t="str">
            <v>已签</v>
          </cell>
          <cell r="R272" t="str">
            <v>已签</v>
          </cell>
          <cell r="S272" t="str">
            <v>不缴</v>
          </cell>
        </row>
        <row r="272">
          <cell r="V272" t="str">
            <v>是</v>
          </cell>
          <cell r="W272" t="str">
            <v>离职</v>
          </cell>
          <cell r="X272">
            <v>46054</v>
          </cell>
        </row>
        <row r="272">
          <cell r="AC272" t="str">
            <v>女</v>
          </cell>
        </row>
        <row r="272">
          <cell r="AE272" t="str">
            <v>360902200504213828</v>
          </cell>
          <cell r="AF272" t="str">
            <v>袁山中路</v>
          </cell>
          <cell r="AG272" t="str">
            <v>中国工商银行</v>
          </cell>
          <cell r="AH272" t="str">
            <v>6222 0315 0800 6981 608</v>
          </cell>
          <cell r="AI272" t="str">
            <v>其他</v>
          </cell>
          <cell r="AJ272">
            <v>19965026267</v>
          </cell>
        </row>
        <row r="273">
          <cell r="D273" t="str">
            <v>宜春店孙嘉怡</v>
          </cell>
          <cell r="E273" t="str">
            <v>运营部</v>
          </cell>
          <cell r="F273" t="str">
            <v>前台主管</v>
          </cell>
          <cell r="G273">
            <v>45151</v>
          </cell>
          <cell r="H273" t="str">
            <v>全职</v>
          </cell>
        </row>
        <row r="273">
          <cell r="J273" t="str">
            <v>劳动合同</v>
          </cell>
        </row>
        <row r="273">
          <cell r="L273">
            <v>45721</v>
          </cell>
          <cell r="M273">
            <v>46816</v>
          </cell>
          <cell r="N273" t="str">
            <v>2年</v>
          </cell>
          <cell r="O273" t="str">
            <v>已签</v>
          </cell>
          <cell r="P273" t="str">
            <v>已签</v>
          </cell>
          <cell r="Q273" t="str">
            <v>已签</v>
          </cell>
          <cell r="R273" t="str">
            <v>已签</v>
          </cell>
          <cell r="S273" t="str">
            <v>不缴</v>
          </cell>
        </row>
        <row r="273">
          <cell r="V273" t="str">
            <v>是</v>
          </cell>
          <cell r="W273" t="str">
            <v>在职</v>
          </cell>
        </row>
        <row r="273">
          <cell r="AC273" t="str">
            <v>女</v>
          </cell>
        </row>
        <row r="273">
          <cell r="AE273" t="str">
            <v>360902200612043029</v>
          </cell>
          <cell r="AF273" t="str">
            <v>江西宜春</v>
          </cell>
          <cell r="AG273" t="str">
            <v>招商银行</v>
          </cell>
          <cell r="AH273" t="str">
            <v>6214832775831568</v>
          </cell>
          <cell r="AI273" t="str">
            <v>招商银行</v>
          </cell>
          <cell r="AJ273">
            <v>18178947961</v>
          </cell>
        </row>
        <row r="274">
          <cell r="D274" t="str">
            <v>宜春店陶正发</v>
          </cell>
          <cell r="E274" t="str">
            <v>私教部</v>
          </cell>
          <cell r="F274" t="str">
            <v>私教</v>
          </cell>
          <cell r="G274">
            <v>45778</v>
          </cell>
          <cell r="H274" t="str">
            <v>全职</v>
          </cell>
        </row>
        <row r="274">
          <cell r="J274" t="str">
            <v>劳动合同</v>
          </cell>
        </row>
        <row r="274">
          <cell r="L274">
            <v>45778</v>
          </cell>
          <cell r="M274">
            <v>46507</v>
          </cell>
          <cell r="N274" t="str">
            <v>3年</v>
          </cell>
          <cell r="O274" t="str">
            <v>已签</v>
          </cell>
          <cell r="P274" t="str">
            <v>已签</v>
          </cell>
          <cell r="Q274" t="str">
            <v>已签</v>
          </cell>
          <cell r="R274" t="str">
            <v>已签</v>
          </cell>
          <cell r="S274" t="str">
            <v>不缴</v>
          </cell>
        </row>
        <row r="274">
          <cell r="V274" t="str">
            <v>是</v>
          </cell>
          <cell r="W274" t="str">
            <v>离职</v>
          </cell>
          <cell r="X274">
            <v>45962</v>
          </cell>
        </row>
        <row r="274">
          <cell r="AC274" t="str">
            <v>男</v>
          </cell>
        </row>
        <row r="274">
          <cell r="AE274" t="str">
            <v>532627200006142531</v>
          </cell>
          <cell r="AF274" t="str">
            <v>云南省文山壮族苗族自治州广南县篆角乡干坝村民委张家湾小组5号</v>
          </cell>
          <cell r="AG274" t="str">
            <v>中国农业银行</v>
          </cell>
          <cell r="AH274" t="str">
            <v>623052 2320047610876</v>
          </cell>
          <cell r="AI274" t="str">
            <v>其他</v>
          </cell>
          <cell r="AJ274">
            <v>15570303910</v>
          </cell>
        </row>
        <row r="275">
          <cell r="D275" t="str">
            <v>宜春店骆星臻</v>
          </cell>
          <cell r="E275" t="str">
            <v>泳教部</v>
          </cell>
          <cell r="F275" t="str">
            <v>泳教</v>
          </cell>
          <cell r="G275">
            <v>45822</v>
          </cell>
          <cell r="H275" t="str">
            <v>兼职</v>
          </cell>
        </row>
        <row r="275">
          <cell r="J275" t="str">
            <v>兼职合同</v>
          </cell>
        </row>
        <row r="275">
          <cell r="L275">
            <v>45822</v>
          </cell>
          <cell r="M275">
            <v>46917</v>
          </cell>
          <cell r="N275" t="str">
            <v>3年</v>
          </cell>
          <cell r="O275" t="str">
            <v>已签</v>
          </cell>
          <cell r="P275" t="str">
            <v>已签</v>
          </cell>
          <cell r="Q275" t="str">
            <v>已签</v>
          </cell>
          <cell r="R275" t="str">
            <v>已签</v>
          </cell>
          <cell r="S275" t="str">
            <v>不缴</v>
          </cell>
        </row>
        <row r="275">
          <cell r="V275" t="str">
            <v>是</v>
          </cell>
          <cell r="W275" t="str">
            <v>在职</v>
          </cell>
        </row>
        <row r="275">
          <cell r="AC275" t="str">
            <v>男</v>
          </cell>
        </row>
        <row r="275">
          <cell r="AE275" t="str">
            <v>36220120010510041X</v>
          </cell>
          <cell r="AF275" t="str">
            <v>江西省宜春市袁州区中山住 址中路192号市建筑公司宿舍</v>
          </cell>
          <cell r="AG275" t="str">
            <v>招商银行</v>
          </cell>
          <cell r="AH275" t="str">
            <v>6214830562037555</v>
          </cell>
          <cell r="AI275" t="str">
            <v>招商银行</v>
          </cell>
          <cell r="AJ275">
            <v>17679187905</v>
          </cell>
        </row>
        <row r="276">
          <cell r="D276" t="str">
            <v>宜春店易林艳</v>
          </cell>
          <cell r="E276" t="str">
            <v>泳教部</v>
          </cell>
          <cell r="F276" t="str">
            <v>泳教</v>
          </cell>
          <cell r="G276">
            <v>45850</v>
          </cell>
          <cell r="H276" t="str">
            <v>兼职</v>
          </cell>
        </row>
        <row r="276">
          <cell r="J276" t="str">
            <v>兼职合同</v>
          </cell>
        </row>
        <row r="276">
          <cell r="L276">
            <v>45850</v>
          </cell>
        </row>
        <row r="276">
          <cell r="O276" t="str">
            <v>已签</v>
          </cell>
          <cell r="P276" t="str">
            <v>已签</v>
          </cell>
          <cell r="Q276" t="str">
            <v>已签</v>
          </cell>
          <cell r="R276" t="str">
            <v>已签</v>
          </cell>
        </row>
        <row r="276">
          <cell r="V276" t="str">
            <v>是</v>
          </cell>
          <cell r="W276" t="str">
            <v>在职</v>
          </cell>
        </row>
        <row r="276">
          <cell r="AC276" t="str">
            <v>女</v>
          </cell>
        </row>
        <row r="276">
          <cell r="AE276" t="str">
            <v>362201200006153823</v>
          </cell>
          <cell r="AF276" t="str">
            <v>江西省宜春市袁州区竹亭乡南池村竹园组16号</v>
          </cell>
          <cell r="AG276" t="str">
            <v>中国邮政储蓄银行</v>
          </cell>
          <cell r="AH276" t="str">
            <v>6217994310007233849</v>
          </cell>
          <cell r="AI276" t="str">
            <v>其他</v>
          </cell>
          <cell r="AJ276">
            <v>13197875230</v>
          </cell>
        </row>
        <row r="277">
          <cell r="D277" t="str">
            <v>宜春店王心柳</v>
          </cell>
          <cell r="E277" t="str">
            <v>运营部</v>
          </cell>
          <cell r="F277" t="str">
            <v>前台</v>
          </cell>
          <cell r="G277">
            <v>45870</v>
          </cell>
          <cell r="H277" t="str">
            <v>全职</v>
          </cell>
        </row>
        <row r="277">
          <cell r="J277" t="str">
            <v>劳动合同</v>
          </cell>
        </row>
        <row r="277">
          <cell r="L277">
            <v>45870</v>
          </cell>
          <cell r="M277">
            <v>46965</v>
          </cell>
          <cell r="N277" t="str">
            <v>3年</v>
          </cell>
          <cell r="O277" t="str">
            <v>已签</v>
          </cell>
          <cell r="P277" t="str">
            <v>已签</v>
          </cell>
          <cell r="Q277" t="str">
            <v>已签</v>
          </cell>
          <cell r="R277" t="str">
            <v>已签</v>
          </cell>
          <cell r="S277" t="str">
            <v>不缴</v>
          </cell>
        </row>
        <row r="277">
          <cell r="V277" t="str">
            <v>是</v>
          </cell>
          <cell r="W277" t="str">
            <v>离职</v>
          </cell>
          <cell r="X277">
            <v>46023</v>
          </cell>
        </row>
        <row r="277">
          <cell r="AC277" t="str">
            <v>女</v>
          </cell>
        </row>
        <row r="277">
          <cell r="AE277" t="str">
            <v>360902200211014024</v>
          </cell>
        </row>
        <row r="277">
          <cell r="AH277" t="str">
            <v>6217231511002700483</v>
          </cell>
          <cell r="AI277" t="str">
            <v>其他</v>
          </cell>
        </row>
        <row r="278">
          <cell r="D278" t="str">
            <v>宜春店肖雷宏</v>
          </cell>
          <cell r="E278" t="str">
            <v>会籍部</v>
          </cell>
          <cell r="F278" t="str">
            <v>会籍</v>
          </cell>
          <cell r="G278">
            <v>45874</v>
          </cell>
          <cell r="H278" t="str">
            <v>全职</v>
          </cell>
        </row>
        <row r="278">
          <cell r="J278" t="str">
            <v>劳动合同</v>
          </cell>
        </row>
        <row r="278">
          <cell r="L278">
            <v>45874</v>
          </cell>
          <cell r="M278">
            <v>46969</v>
          </cell>
          <cell r="N278" t="str">
            <v>3年</v>
          </cell>
          <cell r="O278" t="str">
            <v>已签</v>
          </cell>
          <cell r="P278" t="str">
            <v>已签</v>
          </cell>
          <cell r="Q278" t="str">
            <v>已签</v>
          </cell>
          <cell r="R278" t="str">
            <v>已签</v>
          </cell>
          <cell r="S278" t="str">
            <v>不缴</v>
          </cell>
        </row>
        <row r="278">
          <cell r="V278" t="str">
            <v>是</v>
          </cell>
          <cell r="W278" t="str">
            <v>离职</v>
          </cell>
          <cell r="X278">
            <v>45992</v>
          </cell>
        </row>
        <row r="278">
          <cell r="AC278" t="str">
            <v>男</v>
          </cell>
        </row>
        <row r="278">
          <cell r="AE278" t="str">
            <v>360323200607100593</v>
          </cell>
          <cell r="AF278" t="str">
            <v>江西省萍乡市芦溪县宜风镇吐下村磨盘洲18号</v>
          </cell>
          <cell r="AG278" t="str">
            <v>中国银行</v>
          </cell>
          <cell r="AH278" t="str">
            <v>621789 7000001184969</v>
          </cell>
          <cell r="AI278" t="str">
            <v>其他</v>
          </cell>
          <cell r="AJ278">
            <v>13755517697</v>
          </cell>
        </row>
        <row r="279">
          <cell r="D279" t="str">
            <v>宜春店潘意鹏</v>
          </cell>
          <cell r="E279" t="str">
            <v>私教部</v>
          </cell>
          <cell r="F279" t="str">
            <v>私教</v>
          </cell>
          <cell r="G279">
            <v>45908</v>
          </cell>
          <cell r="H279" t="str">
            <v>全职</v>
          </cell>
        </row>
        <row r="279">
          <cell r="J279" t="str">
            <v>劳动合同</v>
          </cell>
          <cell r="K279" t="str">
            <v>人力</v>
          </cell>
          <cell r="L279">
            <v>45908</v>
          </cell>
          <cell r="M279">
            <v>47004</v>
          </cell>
          <cell r="N279" t="str">
            <v>3年</v>
          </cell>
          <cell r="O279" t="str">
            <v>已签</v>
          </cell>
          <cell r="P279" t="str">
            <v>已签</v>
          </cell>
          <cell r="Q279" t="str">
            <v>已签</v>
          </cell>
          <cell r="R279" t="str">
            <v>已签</v>
          </cell>
          <cell r="S279" t="str">
            <v>不缴</v>
          </cell>
          <cell r="T279" t="str">
            <v>已签</v>
          </cell>
        </row>
        <row r="279">
          <cell r="V279" t="str">
            <v>是</v>
          </cell>
          <cell r="W279" t="str">
            <v>在职</v>
          </cell>
        </row>
        <row r="279">
          <cell r="AC279" t="str">
            <v>男</v>
          </cell>
        </row>
        <row r="279">
          <cell r="AE279" t="str">
            <v>362201199804012210</v>
          </cell>
          <cell r="AF279" t="str">
            <v>江西省宜春市袁州区芦村乡双江村王坊组21号</v>
          </cell>
          <cell r="AG279" t="str">
            <v>中国建设</v>
          </cell>
          <cell r="AH279" t="str">
            <v>6236 5621 0000 3159 268</v>
          </cell>
          <cell r="AI279" t="str">
            <v>其他</v>
          </cell>
          <cell r="AJ279">
            <v>18322926705</v>
          </cell>
        </row>
        <row r="280">
          <cell r="D280" t="str">
            <v>宜春店汪玉琪</v>
          </cell>
          <cell r="E280" t="str">
            <v>私教部</v>
          </cell>
          <cell r="F280" t="str">
            <v>私教</v>
          </cell>
          <cell r="G280">
            <v>45914</v>
          </cell>
          <cell r="H280" t="str">
            <v>全职</v>
          </cell>
        </row>
        <row r="280">
          <cell r="J280" t="str">
            <v>劳动合同</v>
          </cell>
          <cell r="K280" t="str">
            <v>人力</v>
          </cell>
          <cell r="L280">
            <v>45914</v>
          </cell>
          <cell r="M280">
            <v>47010</v>
          </cell>
          <cell r="N280" t="str">
            <v>3年</v>
          </cell>
          <cell r="O280" t="str">
            <v>已签</v>
          </cell>
          <cell r="P280" t="str">
            <v>已签</v>
          </cell>
          <cell r="Q280" t="str">
            <v>已签</v>
          </cell>
          <cell r="R280" t="str">
            <v>已签</v>
          </cell>
          <cell r="S280" t="str">
            <v>不缴</v>
          </cell>
          <cell r="T280" t="str">
            <v>已签</v>
          </cell>
        </row>
        <row r="280">
          <cell r="V280" t="str">
            <v>是</v>
          </cell>
          <cell r="W280" t="str">
            <v>在职</v>
          </cell>
        </row>
        <row r="280">
          <cell r="AE280" t="str">
            <v>360902200701143080</v>
          </cell>
          <cell r="AF280" t="str">
            <v>江西省宜春市袁州区文体路355号</v>
          </cell>
          <cell r="AG280" t="str">
            <v>招商银行</v>
          </cell>
          <cell r="AH280" t="str">
            <v>6214832773358747</v>
          </cell>
          <cell r="AI280" t="str">
            <v>招商银行</v>
          </cell>
          <cell r="AJ280">
            <v>15270433856</v>
          </cell>
        </row>
        <row r="281">
          <cell r="D281" t="str">
            <v>宜春店周勤</v>
          </cell>
          <cell r="E281" t="str">
            <v>私教部</v>
          </cell>
          <cell r="F281" t="str">
            <v>私教</v>
          </cell>
          <cell r="G281">
            <v>45602</v>
          </cell>
          <cell r="H281" t="str">
            <v>兼职</v>
          </cell>
        </row>
        <row r="281">
          <cell r="J281" t="str">
            <v>劳动合同</v>
          </cell>
        </row>
        <row r="281">
          <cell r="S281" t="str">
            <v>不缴</v>
          </cell>
        </row>
        <row r="281">
          <cell r="W281" t="str">
            <v>在职</v>
          </cell>
        </row>
        <row r="281">
          <cell r="AE281" t="str">
            <v>362201199509035436</v>
          </cell>
          <cell r="AF281" t="str">
            <v>江西省宜春市袁州区西村镇河北村台上组34号</v>
          </cell>
          <cell r="AG281" t="str">
            <v>中国工商银行</v>
          </cell>
          <cell r="AH281" t="str">
            <v>6212261106007693926</v>
          </cell>
          <cell r="AI281" t="str">
            <v>其他</v>
          </cell>
          <cell r="AJ281">
            <v>17840912135</v>
          </cell>
        </row>
        <row r="282">
          <cell r="D282" t="str">
            <v>宜春店潘林根</v>
          </cell>
          <cell r="E282" t="str">
            <v>泳教部</v>
          </cell>
          <cell r="F282" t="str">
            <v>泳教</v>
          </cell>
          <cell r="G282">
            <v>45832</v>
          </cell>
          <cell r="H282" t="str">
            <v>兼职</v>
          </cell>
        </row>
        <row r="282">
          <cell r="J282" t="str">
            <v>兼职合同</v>
          </cell>
        </row>
        <row r="282">
          <cell r="L282">
            <v>45832</v>
          </cell>
          <cell r="M282">
            <v>46196</v>
          </cell>
          <cell r="N282" t="str">
            <v>1年</v>
          </cell>
        </row>
        <row r="282">
          <cell r="V282" t="str">
            <v>是</v>
          </cell>
          <cell r="W282" t="str">
            <v>在职</v>
          </cell>
        </row>
        <row r="282">
          <cell r="AE282" t="str">
            <v>362201199502053033</v>
          </cell>
          <cell r="AF282" t="str">
            <v>江西省宜春市袁州区洪塘镇庄溪村上彭组31号</v>
          </cell>
          <cell r="AG282" t="str">
            <v>中国农业银行</v>
          </cell>
          <cell r="AH282" t="str">
            <v>623052 2320038507073</v>
          </cell>
          <cell r="AI282" t="str">
            <v>其他</v>
          </cell>
          <cell r="AJ282">
            <v>13870597389</v>
          </cell>
        </row>
        <row r="283">
          <cell r="D283" t="str">
            <v>宜春店周韬</v>
          </cell>
          <cell r="E283" t="str">
            <v>泳教部</v>
          </cell>
          <cell r="F283" t="str">
            <v>泳教</v>
          </cell>
          <cell r="G283">
            <v>45865</v>
          </cell>
          <cell r="H283" t="str">
            <v>兼职</v>
          </cell>
        </row>
        <row r="283">
          <cell r="J283" t="str">
            <v>兼职合同</v>
          </cell>
        </row>
        <row r="283">
          <cell r="W283" t="str">
            <v>在职</v>
          </cell>
        </row>
        <row r="283">
          <cell r="AE283" t="str">
            <v>36220419921019655X</v>
          </cell>
        </row>
        <row r="283">
          <cell r="AG283" t="str">
            <v>中国银行</v>
          </cell>
          <cell r="AH283" t="str">
            <v>6217852600005512157</v>
          </cell>
          <cell r="AI283" t="str">
            <v>其他</v>
          </cell>
          <cell r="AJ283">
            <v>18162212768</v>
          </cell>
        </row>
        <row r="284">
          <cell r="D284" t="str">
            <v>宜春店王猛</v>
          </cell>
          <cell r="E284" t="str">
            <v>私教部</v>
          </cell>
          <cell r="F284" t="str">
            <v>私教</v>
          </cell>
          <cell r="G284">
            <v>45919</v>
          </cell>
          <cell r="H284" t="str">
            <v>全职</v>
          </cell>
        </row>
        <row r="284">
          <cell r="J284" t="str">
            <v>劳动合同</v>
          </cell>
          <cell r="K284" t="str">
            <v>人力</v>
          </cell>
          <cell r="L284">
            <v>45919</v>
          </cell>
          <cell r="M284">
            <v>47015</v>
          </cell>
          <cell r="N284" t="str">
            <v>3年</v>
          </cell>
          <cell r="O284" t="str">
            <v>已签</v>
          </cell>
          <cell r="P284" t="str">
            <v>已签</v>
          </cell>
          <cell r="Q284" t="str">
            <v>已签</v>
          </cell>
          <cell r="R284" t="str">
            <v>已签</v>
          </cell>
          <cell r="S284" t="str">
            <v>不缴</v>
          </cell>
        </row>
        <row r="284">
          <cell r="V284" t="str">
            <v>是</v>
          </cell>
          <cell r="W284" t="str">
            <v>离职</v>
          </cell>
          <cell r="X284">
            <v>45992</v>
          </cell>
        </row>
        <row r="284">
          <cell r="AE284" t="str">
            <v>239005199707061514</v>
          </cell>
          <cell r="AF284" t="str">
            <v>广东省深圳市福田区坭岗西路2012号</v>
          </cell>
        </row>
        <row r="284">
          <cell r="AH284" t="str">
            <v>6235335350009698672</v>
          </cell>
          <cell r="AI284" t="str">
            <v>其他</v>
          </cell>
          <cell r="AJ284" t="str">
            <v>19062518329</v>
          </cell>
        </row>
        <row r="285">
          <cell r="D285" t="str">
            <v>宜春店稂国良</v>
          </cell>
          <cell r="E285" t="str">
            <v>私教部</v>
          </cell>
          <cell r="F285" t="str">
            <v>私教</v>
          </cell>
          <cell r="G285">
            <v>45928</v>
          </cell>
          <cell r="H285" t="str">
            <v>全职</v>
          </cell>
        </row>
        <row r="285">
          <cell r="J285" t="str">
            <v>劳动合同</v>
          </cell>
          <cell r="K285" t="str">
            <v>人力</v>
          </cell>
          <cell r="L285">
            <v>45928</v>
          </cell>
          <cell r="M285">
            <v>47024</v>
          </cell>
          <cell r="N285" t="str">
            <v>3年</v>
          </cell>
          <cell r="O285" t="str">
            <v>已签</v>
          </cell>
          <cell r="P285" t="str">
            <v>已签</v>
          </cell>
          <cell r="Q285" t="str">
            <v>已签</v>
          </cell>
          <cell r="R285" t="str">
            <v>已签</v>
          </cell>
          <cell r="S285" t="str">
            <v>不缴</v>
          </cell>
        </row>
        <row r="285">
          <cell r="V285" t="str">
            <v>是</v>
          </cell>
          <cell r="W285" t="str">
            <v>在职</v>
          </cell>
        </row>
        <row r="285">
          <cell r="AE285" t="str">
            <v>362401200007122835</v>
          </cell>
          <cell r="AF285" t="str">
            <v>江西省吉安市青原区河东街道大路村稂家自然村8栋</v>
          </cell>
          <cell r="AG285" t="str">
            <v>招商银行</v>
          </cell>
          <cell r="AH285" t="str">
            <v>6214 8333 8221 4735</v>
          </cell>
          <cell r="AI285" t="str">
            <v>招商银行</v>
          </cell>
          <cell r="AJ285">
            <v>15279266582</v>
          </cell>
        </row>
        <row r="286">
          <cell r="D286" t="str">
            <v>宜春店钟幸妍</v>
          </cell>
          <cell r="E286" t="str">
            <v>会籍部</v>
          </cell>
          <cell r="F286" t="str">
            <v>会籍</v>
          </cell>
          <cell r="G286">
            <v>45946</v>
          </cell>
          <cell r="H286" t="str">
            <v>全职</v>
          </cell>
        </row>
        <row r="286">
          <cell r="J286" t="str">
            <v>劳动合同</v>
          </cell>
        </row>
        <row r="286">
          <cell r="O286" t="str">
            <v>已签</v>
          </cell>
          <cell r="P286" t="str">
            <v>已签</v>
          </cell>
          <cell r="Q286" t="str">
            <v>已签</v>
          </cell>
          <cell r="R286" t="str">
            <v>已签</v>
          </cell>
          <cell r="S286" t="str">
            <v>不缴</v>
          </cell>
        </row>
        <row r="286">
          <cell r="W286" t="str">
            <v>离职</v>
          </cell>
          <cell r="X286">
            <v>45971</v>
          </cell>
        </row>
        <row r="286">
          <cell r="AE286" t="str">
            <v>360924200608121627</v>
          </cell>
          <cell r="AF286" t="str">
            <v>江西省宜春市宜丰县天宝乡鸦溪村窑上</v>
          </cell>
          <cell r="AG286" t="str">
            <v>招商银行</v>
          </cell>
          <cell r="AH286" t="str">
            <v>6214 8309 3689 5258</v>
          </cell>
          <cell r="AI286" t="str">
            <v>招商银行</v>
          </cell>
          <cell r="AJ286">
            <v>17770542362</v>
          </cell>
        </row>
        <row r="287">
          <cell r="D287" t="str">
            <v>宜春店罗江豪</v>
          </cell>
          <cell r="E287" t="str">
            <v>会籍部</v>
          </cell>
          <cell r="F287" t="str">
            <v>会籍</v>
          </cell>
          <cell r="G287">
            <v>45953</v>
          </cell>
          <cell r="H287" t="str">
            <v>全职</v>
          </cell>
        </row>
        <row r="287">
          <cell r="J287" t="str">
            <v>劳动合同</v>
          </cell>
        </row>
        <row r="287">
          <cell r="O287" t="str">
            <v>已签</v>
          </cell>
          <cell r="P287" t="str">
            <v>已签</v>
          </cell>
          <cell r="Q287" t="str">
            <v>已签</v>
          </cell>
        </row>
        <row r="287">
          <cell r="S287" t="str">
            <v>不缴</v>
          </cell>
        </row>
        <row r="287">
          <cell r="W287" t="str">
            <v>离职</v>
          </cell>
          <cell r="X287">
            <v>45961</v>
          </cell>
        </row>
        <row r="287">
          <cell r="AE287" t="str">
            <v>362202200308220637</v>
          </cell>
          <cell r="AF287" t="str">
            <v>江西省丰城市孙渡街道太山社区下塘组66号</v>
          </cell>
          <cell r="AG287" t="str">
            <v>中国银行</v>
          </cell>
          <cell r="AH287" t="str">
            <v>6217906500054627664</v>
          </cell>
          <cell r="AI287" t="str">
            <v>其他</v>
          </cell>
          <cell r="AJ287">
            <v>13647951885</v>
          </cell>
        </row>
        <row r="288">
          <cell r="D288" t="str">
            <v>宜春店易林吉</v>
          </cell>
          <cell r="E288" t="str">
            <v>会籍部</v>
          </cell>
          <cell r="F288" t="str">
            <v>会籍</v>
          </cell>
          <cell r="G288">
            <v>45947</v>
          </cell>
          <cell r="H288" t="str">
            <v>全职</v>
          </cell>
        </row>
        <row r="288">
          <cell r="R288" t="str">
            <v>已签</v>
          </cell>
        </row>
        <row r="288">
          <cell r="W288" t="str">
            <v>离职</v>
          </cell>
          <cell r="X288">
            <v>45950</v>
          </cell>
        </row>
        <row r="288">
          <cell r="AE288" t="str">
            <v>362201199811283617</v>
          </cell>
          <cell r="AF288" t="str">
            <v>江西省宜春市袁州区辽市乡上石村老屋下组24号</v>
          </cell>
          <cell r="AG288" t="str">
            <v>中国银行</v>
          </cell>
          <cell r="AH288" t="str">
            <v>6217906500036140554</v>
          </cell>
          <cell r="AI288" t="str">
            <v>其他</v>
          </cell>
          <cell r="AJ288">
            <v>13472606871</v>
          </cell>
        </row>
        <row r="289">
          <cell r="D289" t="str">
            <v>进贤吾悦店许建飞</v>
          </cell>
          <cell r="E289" t="str">
            <v>运营部</v>
          </cell>
          <cell r="F289" t="str">
            <v>店长</v>
          </cell>
          <cell r="G289">
            <v>45226</v>
          </cell>
          <cell r="H289" t="str">
            <v>全职</v>
          </cell>
        </row>
        <row r="289">
          <cell r="J289" t="str">
            <v>劳动合同</v>
          </cell>
        </row>
        <row r="289">
          <cell r="L289">
            <v>45226</v>
          </cell>
          <cell r="M289">
            <v>46321</v>
          </cell>
          <cell r="N289" t="str">
            <v>3年</v>
          </cell>
          <cell r="O289" t="str">
            <v>已签</v>
          </cell>
          <cell r="P289" t="str">
            <v>已签</v>
          </cell>
          <cell r="Q289" t="str">
            <v>已签</v>
          </cell>
        </row>
        <row r="289">
          <cell r="S289" t="str">
            <v>不缴</v>
          </cell>
        </row>
        <row r="289">
          <cell r="V289" t="str">
            <v>是</v>
          </cell>
          <cell r="W289" t="str">
            <v>在职</v>
          </cell>
        </row>
        <row r="289">
          <cell r="AC289" t="str">
            <v>男</v>
          </cell>
          <cell r="AD289" t="str">
            <v>高中</v>
          </cell>
          <cell r="AE289" t="str">
            <v>420684198401166074</v>
          </cell>
          <cell r="AF289" t="str">
            <v>湖北省宜城市南营办事处土城村11组</v>
          </cell>
          <cell r="AG289" t="str">
            <v>招商银行</v>
          </cell>
          <cell r="AH289" t="str">
            <v>6214832773574939</v>
          </cell>
          <cell r="AI289" t="str">
            <v>招商银行</v>
          </cell>
          <cell r="AJ289">
            <v>15827152339</v>
          </cell>
        </row>
        <row r="290">
          <cell r="D290" t="str">
            <v>进贤吾悦店陶珊珊</v>
          </cell>
          <cell r="E290" t="str">
            <v>会籍部</v>
          </cell>
          <cell r="F290" t="str">
            <v>会籍</v>
          </cell>
          <cell r="G290">
            <v>45352</v>
          </cell>
          <cell r="H290" t="str">
            <v>全职</v>
          </cell>
        </row>
        <row r="290">
          <cell r="J290" t="str">
            <v>劳动合同</v>
          </cell>
        </row>
        <row r="290">
          <cell r="L290">
            <v>45352</v>
          </cell>
          <cell r="M290">
            <v>46446</v>
          </cell>
          <cell r="N290" t="str">
            <v>3年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  <cell r="S290" t="str">
            <v>不缴</v>
          </cell>
        </row>
        <row r="290">
          <cell r="V290" t="str">
            <v>是</v>
          </cell>
          <cell r="W290" t="str">
            <v>在职</v>
          </cell>
        </row>
        <row r="290">
          <cell r="AC290" t="str">
            <v>女</v>
          </cell>
          <cell r="AD290" t="str">
            <v>高中</v>
          </cell>
          <cell r="AE290" t="str">
            <v>360124198902080068</v>
          </cell>
          <cell r="AF290" t="str">
            <v>江西省南昌市进贤县民和镇风岭村委会塘湾村47号</v>
          </cell>
          <cell r="AG290" t="str">
            <v>招商银行</v>
          </cell>
          <cell r="AH290" t="str">
            <v>6214832775937852</v>
          </cell>
          <cell r="AI290" t="str">
            <v>招商银行</v>
          </cell>
          <cell r="AJ290">
            <v>15870685220</v>
          </cell>
        </row>
        <row r="291">
          <cell r="D291" t="str">
            <v>进贤吾悦店饶兰</v>
          </cell>
          <cell r="E291" t="str">
            <v>会籍部</v>
          </cell>
          <cell r="F291" t="str">
            <v>会籍</v>
          </cell>
          <cell r="G291">
            <v>45352</v>
          </cell>
          <cell r="H291" t="str">
            <v>全职</v>
          </cell>
        </row>
        <row r="291">
          <cell r="J291" t="str">
            <v>劳动合同</v>
          </cell>
        </row>
        <row r="291">
          <cell r="L291">
            <v>45352</v>
          </cell>
          <cell r="M291">
            <v>46446</v>
          </cell>
          <cell r="N291" t="str">
            <v>3年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V291" t="str">
            <v>是</v>
          </cell>
          <cell r="W291" t="str">
            <v>在职</v>
          </cell>
        </row>
        <row r="291">
          <cell r="AC291" t="str">
            <v>女</v>
          </cell>
          <cell r="AD291" t="str">
            <v>初中</v>
          </cell>
          <cell r="AE291" t="str">
            <v>360124198907175429</v>
          </cell>
          <cell r="AF291" t="str">
            <v>江西省南昌市进贤县罗溪镇章岗村委会旧下村185号</v>
          </cell>
          <cell r="AG291" t="str">
            <v>招商银行</v>
          </cell>
          <cell r="AH291" t="str">
            <v>6214832773574541</v>
          </cell>
          <cell r="AI291" t="str">
            <v>招商银行</v>
          </cell>
          <cell r="AJ291">
            <v>19979082766</v>
          </cell>
        </row>
        <row r="292">
          <cell r="D292" t="str">
            <v>进贤吾悦店胡军</v>
          </cell>
          <cell r="E292" t="str">
            <v>私教部</v>
          </cell>
          <cell r="F292" t="str">
            <v>私教经理</v>
          </cell>
          <cell r="G292">
            <v>45359</v>
          </cell>
          <cell r="H292" t="str">
            <v>全职</v>
          </cell>
        </row>
        <row r="292">
          <cell r="J292" t="str">
            <v>劳动合同</v>
          </cell>
        </row>
        <row r="292">
          <cell r="L292">
            <v>45359</v>
          </cell>
          <cell r="M292">
            <v>46453</v>
          </cell>
          <cell r="N292" t="str">
            <v>3年</v>
          </cell>
          <cell r="O292" t="str">
            <v>已签</v>
          </cell>
          <cell r="P292" t="str">
            <v>已签</v>
          </cell>
          <cell r="Q292" t="str">
            <v>已签</v>
          </cell>
          <cell r="R292" t="str">
            <v>已签</v>
          </cell>
          <cell r="S292" t="str">
            <v>不缴</v>
          </cell>
        </row>
        <row r="292">
          <cell r="V292" t="str">
            <v>是</v>
          </cell>
          <cell r="W292" t="str">
            <v>在职</v>
          </cell>
        </row>
        <row r="292">
          <cell r="AC292" t="str">
            <v>男</v>
          </cell>
          <cell r="AD292" t="str">
            <v>高中</v>
          </cell>
          <cell r="AE292" t="str">
            <v>360124199710123312</v>
          </cell>
          <cell r="AF292" t="str">
            <v>江西省南昌市进贤县南台乡南台村委会江上村008号</v>
          </cell>
          <cell r="AG292" t="str">
            <v>招商银行</v>
          </cell>
          <cell r="AH292" t="str">
            <v>6214832184155906</v>
          </cell>
          <cell r="AI292" t="str">
            <v>招商银行</v>
          </cell>
          <cell r="AJ292">
            <v>13576135365</v>
          </cell>
        </row>
        <row r="293">
          <cell r="D293" t="str">
            <v>进贤吾悦店万义慧</v>
          </cell>
          <cell r="E293" t="str">
            <v>运营部</v>
          </cell>
          <cell r="F293" t="str">
            <v>前台</v>
          </cell>
          <cell r="G293">
            <v>45355</v>
          </cell>
          <cell r="H293" t="str">
            <v>全职</v>
          </cell>
        </row>
        <row r="293">
          <cell r="J293" t="str">
            <v>劳动合同</v>
          </cell>
        </row>
        <row r="293">
          <cell r="L293">
            <v>45355</v>
          </cell>
          <cell r="M293">
            <v>46449</v>
          </cell>
          <cell r="N293" t="str">
            <v>3年</v>
          </cell>
          <cell r="O293" t="str">
            <v>已签</v>
          </cell>
          <cell r="P293" t="str">
            <v>已签</v>
          </cell>
          <cell r="Q293" t="str">
            <v>已签</v>
          </cell>
          <cell r="R293" t="str">
            <v>已签</v>
          </cell>
          <cell r="S293" t="str">
            <v>不缴</v>
          </cell>
        </row>
        <row r="293">
          <cell r="V293" t="str">
            <v>是</v>
          </cell>
          <cell r="W293" t="str">
            <v>在职</v>
          </cell>
        </row>
        <row r="293">
          <cell r="AC293" t="str">
            <v>女</v>
          </cell>
          <cell r="AD293" t="str">
            <v>大专</v>
          </cell>
          <cell r="AE293" t="str">
            <v>360124200203101528</v>
          </cell>
          <cell r="AF293" t="str">
            <v>江西省南昌市进贤县前坊镇</v>
          </cell>
          <cell r="AG293" t="str">
            <v>招商银行</v>
          </cell>
          <cell r="AH293" t="str">
            <v>6214837948396837</v>
          </cell>
          <cell r="AI293" t="str">
            <v>招商银行</v>
          </cell>
          <cell r="AJ293">
            <v>18172854145</v>
          </cell>
        </row>
        <row r="294">
          <cell r="D294" t="str">
            <v>进贤吾悦店杨紫君</v>
          </cell>
          <cell r="E294" t="str">
            <v>运营部</v>
          </cell>
          <cell r="F294" t="str">
            <v>前台主管</v>
          </cell>
          <cell r="G294">
            <v>45355</v>
          </cell>
          <cell r="H294" t="str">
            <v>全职</v>
          </cell>
        </row>
        <row r="294">
          <cell r="J294" t="str">
            <v>劳动合同</v>
          </cell>
        </row>
        <row r="294">
          <cell r="L294">
            <v>45355</v>
          </cell>
          <cell r="M294">
            <v>46449</v>
          </cell>
          <cell r="N294" t="str">
            <v>3年</v>
          </cell>
          <cell r="O294" t="str">
            <v>已签</v>
          </cell>
          <cell r="P294" t="str">
            <v>已签</v>
          </cell>
          <cell r="Q294" t="str">
            <v>已签</v>
          </cell>
          <cell r="R294" t="str">
            <v>已签</v>
          </cell>
          <cell r="S294" t="str">
            <v>不缴</v>
          </cell>
        </row>
        <row r="294">
          <cell r="V294" t="str">
            <v>是</v>
          </cell>
          <cell r="W294" t="str">
            <v>在职</v>
          </cell>
        </row>
        <row r="294">
          <cell r="AC294" t="str">
            <v>女</v>
          </cell>
        </row>
        <row r="294">
          <cell r="AE294" t="str">
            <v>360428199911012768</v>
          </cell>
          <cell r="AF294" t="str">
            <v>江西省九江市都昌县土塘镇土桥村下海中20号</v>
          </cell>
          <cell r="AG294" t="str">
            <v>招商银行</v>
          </cell>
          <cell r="AH294" t="str">
            <v>6214857907555256</v>
          </cell>
          <cell r="AI294" t="str">
            <v>招商银行</v>
          </cell>
          <cell r="AJ294">
            <v>15679312608</v>
          </cell>
        </row>
        <row r="295">
          <cell r="D295" t="str">
            <v>进贤吾悦店杨小明</v>
          </cell>
          <cell r="E295" t="str">
            <v>运营部</v>
          </cell>
          <cell r="F295" t="str">
            <v>保洁</v>
          </cell>
          <cell r="G295">
            <v>45378</v>
          </cell>
          <cell r="H295" t="str">
            <v>全职</v>
          </cell>
        </row>
        <row r="295">
          <cell r="J295" t="str">
            <v>劳务合同</v>
          </cell>
        </row>
        <row r="295">
          <cell r="L295">
            <v>45378</v>
          </cell>
          <cell r="M295">
            <v>46472</v>
          </cell>
          <cell r="N295" t="str">
            <v>3年</v>
          </cell>
          <cell r="O295" t="str">
            <v>已签</v>
          </cell>
          <cell r="P295" t="str">
            <v>已签</v>
          </cell>
          <cell r="Q295" t="str">
            <v>已签</v>
          </cell>
          <cell r="R295" t="str">
            <v>已签</v>
          </cell>
          <cell r="S295" t="str">
            <v>不缴</v>
          </cell>
        </row>
        <row r="295">
          <cell r="V295" t="str">
            <v>是</v>
          </cell>
          <cell r="W295" t="str">
            <v>在职</v>
          </cell>
        </row>
        <row r="295">
          <cell r="AC295" t="str">
            <v>男</v>
          </cell>
        </row>
        <row r="295">
          <cell r="AE295" t="str">
            <v>360124196303095410</v>
          </cell>
          <cell r="AF295" t="str">
            <v>江西省南昌市进贤县罗溪镇南阳村委会南阳村17号</v>
          </cell>
          <cell r="AG295" t="str">
            <v>进贤农商银行罗溪支行</v>
          </cell>
          <cell r="AH295" t="str">
            <v>6226822200398389731</v>
          </cell>
          <cell r="AI295" t="str">
            <v>其他</v>
          </cell>
          <cell r="AJ295">
            <v>15797687689</v>
          </cell>
        </row>
        <row r="296">
          <cell r="D296" t="str">
            <v>进贤吾悦店丁辉龙</v>
          </cell>
          <cell r="E296" t="str">
            <v>泳教部</v>
          </cell>
          <cell r="F296" t="str">
            <v>泳教主管</v>
          </cell>
          <cell r="G296">
            <v>45393</v>
          </cell>
          <cell r="H296" t="str">
            <v>全职</v>
          </cell>
        </row>
        <row r="296">
          <cell r="J296" t="str">
            <v>劳动合同</v>
          </cell>
        </row>
        <row r="296">
          <cell r="L296">
            <v>45393</v>
          </cell>
          <cell r="M296">
            <v>46487</v>
          </cell>
          <cell r="N296" t="str">
            <v>3年</v>
          </cell>
          <cell r="O296" t="str">
            <v>已签</v>
          </cell>
          <cell r="P296" t="str">
            <v>已签</v>
          </cell>
          <cell r="Q296" t="str">
            <v>已签</v>
          </cell>
          <cell r="R296" t="str">
            <v>已签</v>
          </cell>
          <cell r="S296" t="str">
            <v>不缴</v>
          </cell>
        </row>
        <row r="296">
          <cell r="V296" t="str">
            <v>是</v>
          </cell>
          <cell r="W296" t="str">
            <v>在职</v>
          </cell>
        </row>
        <row r="296">
          <cell r="AC296" t="str">
            <v>男</v>
          </cell>
          <cell r="AD296" t="str">
            <v>本科</v>
          </cell>
          <cell r="AE296" t="str">
            <v>360731199609213432</v>
          </cell>
          <cell r="AF296" t="str">
            <v>江西省赣州市于都县罗江乡上溪村上排组025号</v>
          </cell>
          <cell r="AG296" t="str">
            <v>九江银行九江市滨兴支行</v>
          </cell>
          <cell r="AH296" t="str">
            <v>6231465200000994920</v>
          </cell>
          <cell r="AI296" t="str">
            <v>其他</v>
          </cell>
          <cell r="AJ296">
            <v>19928742917</v>
          </cell>
        </row>
        <row r="297">
          <cell r="D297" t="str">
            <v>进贤吾悦店熊丹</v>
          </cell>
          <cell r="E297" t="str">
            <v>私教部</v>
          </cell>
          <cell r="F297" t="str">
            <v>私教</v>
          </cell>
          <cell r="G297">
            <v>45417</v>
          </cell>
          <cell r="H297" t="str">
            <v>兼职</v>
          </cell>
        </row>
        <row r="297">
          <cell r="J297" t="str">
            <v>兼职合同</v>
          </cell>
        </row>
        <row r="297">
          <cell r="L297">
            <v>45910</v>
          </cell>
          <cell r="M297">
            <v>46275</v>
          </cell>
          <cell r="N297" t="str">
            <v>1年</v>
          </cell>
          <cell r="O297" t="str">
            <v>已签</v>
          </cell>
          <cell r="P297" t="str">
            <v>已签</v>
          </cell>
          <cell r="Q297" t="str">
            <v>已签</v>
          </cell>
          <cell r="R297" t="str">
            <v>已签</v>
          </cell>
        </row>
        <row r="297">
          <cell r="V297" t="str">
            <v>是</v>
          </cell>
          <cell r="W297" t="str">
            <v>在职</v>
          </cell>
        </row>
        <row r="297">
          <cell r="AC297" t="str">
            <v>女</v>
          </cell>
        </row>
        <row r="297">
          <cell r="AE297" t="str">
            <v>362502198801013240</v>
          </cell>
          <cell r="AF297" t="str">
            <v>江西省南昌市进贤县钟陵乡田南村委会邹溪村22号</v>
          </cell>
          <cell r="AG297" t="str">
            <v>招商银行</v>
          </cell>
          <cell r="AH297" t="str">
            <v>6214837913660555</v>
          </cell>
          <cell r="AI297" t="str">
            <v>招商银行</v>
          </cell>
          <cell r="AJ297">
            <v>15717002035</v>
          </cell>
        </row>
        <row r="298">
          <cell r="D298" t="str">
            <v>进贤吾悦店龚海芳</v>
          </cell>
          <cell r="E298" t="str">
            <v>运营部</v>
          </cell>
          <cell r="F298" t="str">
            <v>前台</v>
          </cell>
          <cell r="G298">
            <v>45448</v>
          </cell>
          <cell r="H298" t="str">
            <v>全职</v>
          </cell>
        </row>
        <row r="298">
          <cell r="J298" t="str">
            <v>劳动合同</v>
          </cell>
        </row>
        <row r="298">
          <cell r="L298">
            <v>45813</v>
          </cell>
          <cell r="M298">
            <v>46177</v>
          </cell>
          <cell r="N298" t="str">
            <v>1年</v>
          </cell>
          <cell r="O298" t="str">
            <v>已签</v>
          </cell>
          <cell r="P298" t="str">
            <v>已签</v>
          </cell>
          <cell r="Q298" t="str">
            <v>已签</v>
          </cell>
          <cell r="R298" t="str">
            <v>已签</v>
          </cell>
          <cell r="S298" t="str">
            <v>不缴</v>
          </cell>
        </row>
        <row r="298">
          <cell r="V298" t="str">
            <v>是</v>
          </cell>
          <cell r="W298" t="str">
            <v>在职</v>
          </cell>
        </row>
        <row r="298">
          <cell r="AC298" t="str">
            <v>女</v>
          </cell>
          <cell r="AD298" t="str">
            <v>大专</v>
          </cell>
          <cell r="AE298" t="str">
            <v>360124200404154546</v>
          </cell>
          <cell r="AF298" t="str">
            <v>江西省南昌市进贤县白圩乡流剑溪村委会龚家村一组80号</v>
          </cell>
          <cell r="AG298" t="str">
            <v>招商银行</v>
          </cell>
          <cell r="AH298" t="str">
            <v>6214832773574749</v>
          </cell>
          <cell r="AI298" t="str">
            <v>招商银行</v>
          </cell>
          <cell r="AJ298">
            <v>13803523512</v>
          </cell>
        </row>
        <row r="299">
          <cell r="D299" t="str">
            <v>进贤吾悦店郭海峰</v>
          </cell>
          <cell r="E299" t="str">
            <v>泳教部</v>
          </cell>
          <cell r="F299" t="str">
            <v>泳教</v>
          </cell>
          <cell r="G299">
            <v>45473</v>
          </cell>
          <cell r="H299" t="str">
            <v>兼职</v>
          </cell>
        </row>
        <row r="299">
          <cell r="J299" t="str">
            <v>兼职合同</v>
          </cell>
        </row>
        <row r="299">
          <cell r="L299">
            <v>45912</v>
          </cell>
          <cell r="M299">
            <v>46642</v>
          </cell>
          <cell r="N299" t="str">
            <v>2年</v>
          </cell>
          <cell r="O299" t="str">
            <v>已签</v>
          </cell>
          <cell r="P299" t="str">
            <v>已签</v>
          </cell>
          <cell r="Q299" t="str">
            <v>已签</v>
          </cell>
          <cell r="R299" t="str">
            <v>已签</v>
          </cell>
        </row>
        <row r="299">
          <cell r="V299" t="str">
            <v>是</v>
          </cell>
          <cell r="W299" t="str">
            <v>在职</v>
          </cell>
        </row>
        <row r="299">
          <cell r="AC299" t="str">
            <v>男</v>
          </cell>
        </row>
        <row r="299">
          <cell r="AE299" t="str">
            <v>360481199409271213</v>
          </cell>
          <cell r="AF299" t="str">
            <v>江西省瑞昌市横港镇清湓村清湓街</v>
          </cell>
          <cell r="AG299" t="str">
            <v>中国银行进贤中山大道支行</v>
          </cell>
          <cell r="AH299" t="str">
            <v>6213326500009693986（此卡为员工朋友江金荣卡号）</v>
          </cell>
          <cell r="AI299" t="str">
            <v>其他</v>
          </cell>
          <cell r="AJ299">
            <v>15271900500</v>
          </cell>
        </row>
        <row r="300">
          <cell r="D300" t="str">
            <v>进贤吾悦店曹志勇</v>
          </cell>
          <cell r="E300" t="str">
            <v>私教部</v>
          </cell>
          <cell r="F300" t="str">
            <v>私教</v>
          </cell>
          <cell r="G300">
            <v>45694</v>
          </cell>
          <cell r="H300" t="str">
            <v>全职</v>
          </cell>
        </row>
        <row r="300">
          <cell r="J300" t="str">
            <v>劳动合同</v>
          </cell>
        </row>
        <row r="300">
          <cell r="L300">
            <v>45912</v>
          </cell>
          <cell r="M300">
            <v>46642</v>
          </cell>
          <cell r="N300" t="str">
            <v>2年</v>
          </cell>
          <cell r="O300" t="str">
            <v>已签</v>
          </cell>
          <cell r="P300" t="str">
            <v>已签</v>
          </cell>
          <cell r="Q300" t="str">
            <v>已签</v>
          </cell>
          <cell r="R300" t="str">
            <v>已签</v>
          </cell>
          <cell r="S300" t="str">
            <v>不缴</v>
          </cell>
        </row>
        <row r="300">
          <cell r="V300" t="str">
            <v>是</v>
          </cell>
          <cell r="W300" t="str">
            <v>在职</v>
          </cell>
        </row>
        <row r="300">
          <cell r="AC300" t="str">
            <v>男</v>
          </cell>
        </row>
        <row r="300">
          <cell r="AE300" t="str">
            <v>360124200309235110</v>
          </cell>
          <cell r="AF300" t="str">
            <v>江西省南昌市进贤县张公镇铜岭村委会曹家村217号</v>
          </cell>
          <cell r="AG300" t="str">
            <v>招商银行</v>
          </cell>
          <cell r="AH300" t="str">
            <v>6214832773574566</v>
          </cell>
          <cell r="AI300" t="str">
            <v>招商银行</v>
          </cell>
          <cell r="AJ300">
            <v>13677089435</v>
          </cell>
        </row>
        <row r="301">
          <cell r="D301" t="str">
            <v>进贤吾悦店胡佳丰</v>
          </cell>
          <cell r="E301" t="str">
            <v>私教部</v>
          </cell>
          <cell r="F301" t="str">
            <v>私教</v>
          </cell>
          <cell r="G301">
            <v>45894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45894</v>
          </cell>
          <cell r="M301">
            <v>46259</v>
          </cell>
          <cell r="N301" t="str">
            <v>1年</v>
          </cell>
          <cell r="O301" t="str">
            <v>已签</v>
          </cell>
          <cell r="P301" t="str">
            <v>已签</v>
          </cell>
          <cell r="Q301" t="str">
            <v>已签</v>
          </cell>
          <cell r="R301" t="str">
            <v>已签</v>
          </cell>
          <cell r="S301" t="str">
            <v>不缴</v>
          </cell>
        </row>
        <row r="301">
          <cell r="V301" t="str">
            <v>是</v>
          </cell>
          <cell r="W301" t="str">
            <v>在职</v>
          </cell>
        </row>
        <row r="301">
          <cell r="AC301" t="str">
            <v>男</v>
          </cell>
        </row>
        <row r="301">
          <cell r="AE301" t="str">
            <v>36010420020328041X</v>
          </cell>
          <cell r="AF301" t="str">
            <v>江西省南昌市青云谱区城南路255号5栋3单元</v>
          </cell>
          <cell r="AG301" t="str">
            <v>农行昌都聚盛支行</v>
          </cell>
          <cell r="AH301" t="str">
            <v>6228273871603175576</v>
          </cell>
          <cell r="AI301" t="str">
            <v>其他</v>
          </cell>
          <cell r="AJ301">
            <v>18189056732</v>
          </cell>
        </row>
        <row r="302">
          <cell r="D302" t="str">
            <v>进贤吾悦店吴瑜婷</v>
          </cell>
          <cell r="E302" t="str">
            <v>泳教部</v>
          </cell>
          <cell r="F302" t="str">
            <v>泳教</v>
          </cell>
          <cell r="G302">
            <v>45901</v>
          </cell>
          <cell r="H302" t="str">
            <v>全职</v>
          </cell>
        </row>
        <row r="302">
          <cell r="J302" t="str">
            <v>劳动合同</v>
          </cell>
        </row>
        <row r="302">
          <cell r="L302">
            <v>45901</v>
          </cell>
          <cell r="M302">
            <v>46266</v>
          </cell>
          <cell r="N302" t="str">
            <v>1年</v>
          </cell>
          <cell r="O302" t="str">
            <v>已签</v>
          </cell>
          <cell r="P302" t="str">
            <v>已签</v>
          </cell>
          <cell r="Q302" t="str">
            <v>已签</v>
          </cell>
          <cell r="R302" t="str">
            <v>已签</v>
          </cell>
          <cell r="S302" t="str">
            <v>不缴</v>
          </cell>
        </row>
        <row r="302">
          <cell r="V302" t="str">
            <v>是</v>
          </cell>
          <cell r="W302" t="str">
            <v>在职</v>
          </cell>
        </row>
        <row r="302">
          <cell r="AC302" t="str">
            <v>女</v>
          </cell>
        </row>
        <row r="302">
          <cell r="AE302" t="str">
            <v>36012420071126362X</v>
          </cell>
          <cell r="AF302" t="str">
            <v>江西省南昌市进贤县池溪乡湖田村委会吴家村36号</v>
          </cell>
          <cell r="AG302" t="str">
            <v>招商银行</v>
          </cell>
          <cell r="AH302" t="str">
            <v>6214832776455532</v>
          </cell>
          <cell r="AI302" t="str">
            <v>招商银行</v>
          </cell>
          <cell r="AJ302">
            <v>15879008797</v>
          </cell>
        </row>
        <row r="303">
          <cell r="D303" t="str">
            <v>进贤吾悦店胡金凤</v>
          </cell>
          <cell r="E303" t="str">
            <v>运营部</v>
          </cell>
          <cell r="F303" t="str">
            <v>保洁</v>
          </cell>
          <cell r="G303">
            <v>45905</v>
          </cell>
          <cell r="H303" t="str">
            <v>全职</v>
          </cell>
        </row>
        <row r="303">
          <cell r="J303" t="str">
            <v>劳务合同</v>
          </cell>
        </row>
        <row r="303">
          <cell r="L303">
            <v>45905</v>
          </cell>
          <cell r="M303">
            <v>47000</v>
          </cell>
          <cell r="N303" t="str">
            <v>3年</v>
          </cell>
          <cell r="O303" t="str">
            <v>已签</v>
          </cell>
          <cell r="P303" t="str">
            <v>已签</v>
          </cell>
          <cell r="Q303" t="str">
            <v>已签</v>
          </cell>
          <cell r="R303" t="str">
            <v>已签</v>
          </cell>
          <cell r="S303" t="str">
            <v>不缴</v>
          </cell>
        </row>
        <row r="303">
          <cell r="V303" t="str">
            <v>是</v>
          </cell>
          <cell r="W303" t="str">
            <v>在职</v>
          </cell>
        </row>
        <row r="303">
          <cell r="AC303" t="str">
            <v>女</v>
          </cell>
        </row>
        <row r="303">
          <cell r="AE303" t="str">
            <v>360124196301282423</v>
          </cell>
          <cell r="AF303" t="str">
            <v>江西省南昌市进贤县梅庄镇新瑶村委会张三嘴村022号</v>
          </cell>
          <cell r="AG303" t="str">
            <v>江西银行南昌进贤支行</v>
          </cell>
          <cell r="AH303" t="str">
            <v>6222759526619077</v>
          </cell>
          <cell r="AI303" t="str">
            <v>其他</v>
          </cell>
          <cell r="AJ303">
            <v>13870826901</v>
          </cell>
        </row>
        <row r="304">
          <cell r="D304" t="str">
            <v>进贤吾悦店李涛</v>
          </cell>
          <cell r="E304" t="str">
            <v>泳教部</v>
          </cell>
          <cell r="F304" t="str">
            <v>泳教</v>
          </cell>
          <cell r="G304">
            <v>45606</v>
          </cell>
          <cell r="H304" t="str">
            <v>全职</v>
          </cell>
        </row>
        <row r="304">
          <cell r="J304" t="str">
            <v>劳动合同</v>
          </cell>
        </row>
        <row r="304">
          <cell r="L304">
            <v>45606</v>
          </cell>
          <cell r="M304">
            <v>45971</v>
          </cell>
          <cell r="N304" t="str">
            <v>1年</v>
          </cell>
        </row>
        <row r="304">
          <cell r="S304" t="str">
            <v>不缴</v>
          </cell>
        </row>
        <row r="304">
          <cell r="W304" t="str">
            <v>离职</v>
          </cell>
          <cell r="X304">
            <v>45948</v>
          </cell>
          <cell r="Y304" t="str">
            <v>已签</v>
          </cell>
          <cell r="Z304" t="str">
            <v>已签</v>
          </cell>
        </row>
        <row r="304">
          <cell r="AE304" t="str">
            <v>362427199902271712</v>
          </cell>
          <cell r="AF304" t="str">
            <v>江西省吉安市遂川县大坑乡灵谭木仚71号</v>
          </cell>
        </row>
        <row r="304">
          <cell r="AH304" t="str">
            <v>6226 8255 1780 0006 885农商银行遂川农商银行大坑分理处</v>
          </cell>
          <cell r="AI304" t="str">
            <v>其他</v>
          </cell>
          <cell r="AJ304">
            <v>15079694110</v>
          </cell>
        </row>
        <row r="305">
          <cell r="D305" t="str">
            <v>进贤吾悦店陶萍萍</v>
          </cell>
          <cell r="E305" t="str">
            <v>会籍部</v>
          </cell>
          <cell r="F305" t="str">
            <v>会籍顾问</v>
          </cell>
          <cell r="G305">
            <v>45925</v>
          </cell>
          <cell r="H305" t="str">
            <v>全职</v>
          </cell>
        </row>
        <row r="305">
          <cell r="J305" t="str">
            <v>劳动合同</v>
          </cell>
        </row>
        <row r="305">
          <cell r="L305">
            <v>45925</v>
          </cell>
          <cell r="M305">
            <v>46290</v>
          </cell>
          <cell r="N305" t="str">
            <v>1年</v>
          </cell>
        </row>
        <row r="305">
          <cell r="P305" t="str">
            <v>已签</v>
          </cell>
          <cell r="Q305" t="str">
            <v>已签</v>
          </cell>
        </row>
        <row r="305">
          <cell r="S305" t="str">
            <v>不缴</v>
          </cell>
        </row>
        <row r="305">
          <cell r="V305" t="str">
            <v>是</v>
          </cell>
          <cell r="W305" t="str">
            <v>离职</v>
          </cell>
          <cell r="X305">
            <v>45935</v>
          </cell>
          <cell r="Y305" t="str">
            <v>已签</v>
          </cell>
          <cell r="Z305" t="str">
            <v>已签</v>
          </cell>
        </row>
        <row r="305">
          <cell r="AB305" t="str">
            <v>是</v>
          </cell>
          <cell r="AC305" t="str">
            <v>女</v>
          </cell>
          <cell r="AD305" t="str">
            <v>大专</v>
          </cell>
          <cell r="AE305" t="str">
            <v>360124200212031525</v>
          </cell>
          <cell r="AF305" t="str">
            <v>江西省南昌市进贤县前坊镇桂花村委会大坊村13号</v>
          </cell>
          <cell r="AG305" t="str">
            <v>建设银行南昌铜锣湾广场支行</v>
          </cell>
          <cell r="AH305" t="str">
            <v>6217002020084006998</v>
          </cell>
          <cell r="AI305" t="str">
            <v>其他</v>
          </cell>
          <cell r="AJ305">
            <v>18770017990</v>
          </cell>
        </row>
        <row r="306">
          <cell r="D306" t="str">
            <v>进贤吾悦店梅佳佳</v>
          </cell>
          <cell r="E306" t="str">
            <v>会籍部</v>
          </cell>
          <cell r="F306" t="str">
            <v>会籍顾问</v>
          </cell>
          <cell r="G306">
            <v>45925</v>
          </cell>
          <cell r="H306" t="str">
            <v>全职</v>
          </cell>
        </row>
        <row r="306">
          <cell r="J306" t="str">
            <v>劳动合同</v>
          </cell>
        </row>
        <row r="306">
          <cell r="L306">
            <v>45925</v>
          </cell>
          <cell r="M306">
            <v>46290</v>
          </cell>
          <cell r="N306" t="str">
            <v>1年</v>
          </cell>
        </row>
        <row r="306">
          <cell r="P306" t="str">
            <v>已签</v>
          </cell>
          <cell r="Q306" t="str">
            <v>已签</v>
          </cell>
        </row>
        <row r="306">
          <cell r="S306" t="str">
            <v>不缴</v>
          </cell>
        </row>
        <row r="306">
          <cell r="V306" t="str">
            <v>是</v>
          </cell>
          <cell r="W306" t="str">
            <v>离职</v>
          </cell>
          <cell r="X306">
            <v>45935</v>
          </cell>
          <cell r="Y306" t="str">
            <v>已签</v>
          </cell>
          <cell r="Z306" t="str">
            <v>已签</v>
          </cell>
        </row>
        <row r="306">
          <cell r="AB306" t="str">
            <v>是</v>
          </cell>
          <cell r="AC306" t="str">
            <v>女</v>
          </cell>
          <cell r="AD306" t="str">
            <v>大专</v>
          </cell>
          <cell r="AE306" t="str">
            <v>360124200310044549</v>
          </cell>
          <cell r="AF306" t="str">
            <v>江西省南昌市进贤县白圩乡葫塘村委会梅家村14号</v>
          </cell>
          <cell r="AG306" t="str">
            <v>农业进贤县支行</v>
          </cell>
          <cell r="AH306" t="str">
            <v>6230520920054242174</v>
          </cell>
          <cell r="AI306" t="str">
            <v>其他</v>
          </cell>
          <cell r="AJ306">
            <v>18279130738</v>
          </cell>
        </row>
        <row r="307">
          <cell r="D307" t="str">
            <v>进贤吾悦店后亚康</v>
          </cell>
          <cell r="E307" t="str">
            <v>私教部</v>
          </cell>
          <cell r="F307" t="str">
            <v>私教</v>
          </cell>
          <cell r="G307">
            <v>45933</v>
          </cell>
          <cell r="H307" t="str">
            <v>全职</v>
          </cell>
        </row>
        <row r="307">
          <cell r="J307" t="str">
            <v>劳动合同</v>
          </cell>
        </row>
        <row r="307">
          <cell r="L307">
            <v>45933</v>
          </cell>
          <cell r="M307">
            <v>46298</v>
          </cell>
          <cell r="N307" t="str">
            <v>1年</v>
          </cell>
        </row>
        <row r="307">
          <cell r="P307" t="str">
            <v>已签</v>
          </cell>
          <cell r="Q307" t="str">
            <v>已签</v>
          </cell>
        </row>
        <row r="307">
          <cell r="S307" t="str">
            <v>不缴</v>
          </cell>
        </row>
        <row r="307">
          <cell r="V307" t="str">
            <v>是</v>
          </cell>
          <cell r="W307" t="str">
            <v>离职</v>
          </cell>
          <cell r="X307">
            <v>45949</v>
          </cell>
          <cell r="Y307" t="str">
            <v>已签</v>
          </cell>
          <cell r="Z307" t="str">
            <v>已签</v>
          </cell>
        </row>
        <row r="307">
          <cell r="AC307" t="str">
            <v>男</v>
          </cell>
        </row>
        <row r="307">
          <cell r="AE307" t="str">
            <v>360124200009072495</v>
          </cell>
          <cell r="AF307" t="str">
            <v>江西省南昌市进贤县梅庄镇滨湖村委会西后村029号</v>
          </cell>
          <cell r="AG307" t="str">
            <v>进贤军湖支行</v>
          </cell>
          <cell r="AH307" t="str">
            <v>6217002020096036991</v>
          </cell>
          <cell r="AI307" t="str">
            <v>其他</v>
          </cell>
          <cell r="AJ307">
            <v>15279143748</v>
          </cell>
        </row>
        <row r="308">
          <cell r="D308" t="str">
            <v>高新吾悦店袁川</v>
          </cell>
          <cell r="E308" t="str">
            <v>私教部</v>
          </cell>
          <cell r="F308" t="str">
            <v>私教</v>
          </cell>
          <cell r="G308">
            <v>45463</v>
          </cell>
          <cell r="H308" t="str">
            <v>全职</v>
          </cell>
        </row>
        <row r="308">
          <cell r="J308" t="str">
            <v>劳动合同</v>
          </cell>
        </row>
        <row r="308">
          <cell r="L308">
            <v>45463</v>
          </cell>
          <cell r="M308">
            <v>46557</v>
          </cell>
          <cell r="N308" t="str">
            <v>3年</v>
          </cell>
          <cell r="O308" t="str">
            <v>已签</v>
          </cell>
          <cell r="P308" t="str">
            <v>已签</v>
          </cell>
          <cell r="Q308" t="str">
            <v>已签</v>
          </cell>
        </row>
        <row r="308">
          <cell r="S308" t="str">
            <v>不缴</v>
          </cell>
        </row>
        <row r="308">
          <cell r="V308" t="str">
            <v>是</v>
          </cell>
          <cell r="W308" t="str">
            <v>在职</v>
          </cell>
        </row>
        <row r="308">
          <cell r="AC308" t="str">
            <v>男</v>
          </cell>
        </row>
        <row r="308">
          <cell r="AE308" t="str">
            <v>362226199106121839</v>
          </cell>
          <cell r="AF308" t="str">
            <v>江西省宜春市</v>
          </cell>
          <cell r="AG308" t="str">
            <v>建设银行</v>
          </cell>
          <cell r="AH308" t="str">
            <v>6227000012520173764</v>
          </cell>
          <cell r="AI308" t="str">
            <v>其他</v>
          </cell>
          <cell r="AJ308">
            <v>18210510043</v>
          </cell>
        </row>
        <row r="309">
          <cell r="D309" t="str">
            <v>高新吾悦店梁宏宇</v>
          </cell>
          <cell r="E309" t="str">
            <v>泳教部</v>
          </cell>
          <cell r="F309" t="str">
            <v>泳教</v>
          </cell>
          <cell r="G309">
            <v>45468</v>
          </cell>
          <cell r="H309" t="str">
            <v>兼职</v>
          </cell>
        </row>
        <row r="309">
          <cell r="J309" t="str">
            <v>兼职合同</v>
          </cell>
        </row>
        <row r="309">
          <cell r="L309">
            <v>45536</v>
          </cell>
          <cell r="M309">
            <v>46631</v>
          </cell>
          <cell r="N309" t="str">
            <v>3年</v>
          </cell>
          <cell r="O309" t="str">
            <v>已签</v>
          </cell>
          <cell r="P309" t="str">
            <v>已签</v>
          </cell>
          <cell r="Q309" t="str">
            <v>已签</v>
          </cell>
        </row>
        <row r="309">
          <cell r="S309" t="str">
            <v>不缴</v>
          </cell>
        </row>
        <row r="309">
          <cell r="V309" t="str">
            <v>是</v>
          </cell>
          <cell r="W309" t="str">
            <v>在职</v>
          </cell>
        </row>
        <row r="309">
          <cell r="AC309" t="str">
            <v>男</v>
          </cell>
        </row>
        <row r="309">
          <cell r="AE309" t="str">
            <v>360122200603310916</v>
          </cell>
          <cell r="AF309" t="str">
            <v>江西省南昌市新建区西山镇</v>
          </cell>
          <cell r="AG309" t="str">
            <v>招商银行</v>
          </cell>
          <cell r="AH309" t="str">
            <v>6214 8333 8197 4719</v>
          </cell>
          <cell r="AI309" t="str">
            <v>招商银行</v>
          </cell>
          <cell r="AJ309">
            <v>18379151653</v>
          </cell>
        </row>
        <row r="310">
          <cell r="D310" t="str">
            <v>高新吾悦店熊爱珍</v>
          </cell>
          <cell r="E310" t="str">
            <v>运营部</v>
          </cell>
          <cell r="F310" t="str">
            <v>保洁</v>
          </cell>
          <cell r="G310">
            <v>45451</v>
          </cell>
          <cell r="H310" t="str">
            <v>全职</v>
          </cell>
        </row>
        <row r="310">
          <cell r="J310" t="str">
            <v>劳务合同</v>
          </cell>
        </row>
        <row r="310">
          <cell r="L310">
            <v>45451</v>
          </cell>
          <cell r="M310">
            <v>46545</v>
          </cell>
          <cell r="N310" t="str">
            <v>3年</v>
          </cell>
          <cell r="O310" t="str">
            <v>已签</v>
          </cell>
          <cell r="P310" t="str">
            <v>已签</v>
          </cell>
          <cell r="Q310" t="str">
            <v>已签</v>
          </cell>
        </row>
        <row r="310">
          <cell r="S310" t="str">
            <v>不缴</v>
          </cell>
        </row>
        <row r="310">
          <cell r="V310" t="str">
            <v>是</v>
          </cell>
          <cell r="W310" t="str">
            <v>在职</v>
          </cell>
        </row>
        <row r="310">
          <cell r="AC310" t="str">
            <v>女</v>
          </cell>
        </row>
        <row r="310">
          <cell r="AE310" t="str">
            <v>362401195703190520</v>
          </cell>
          <cell r="AF310" t="str">
            <v>江西省吉安市</v>
          </cell>
          <cell r="AG310" t="str">
            <v>中国农业银行</v>
          </cell>
          <cell r="AH310" t="str">
            <v>6228232315227869164</v>
          </cell>
          <cell r="AI310" t="str">
            <v>其他</v>
          </cell>
          <cell r="AJ310">
            <v>15270885153</v>
          </cell>
        </row>
        <row r="311">
          <cell r="D311" t="str">
            <v>高新吾悦店刘华芬</v>
          </cell>
          <cell r="E311" t="str">
            <v>运营部</v>
          </cell>
          <cell r="F311" t="str">
            <v>保洁</v>
          </cell>
          <cell r="G311">
            <v>45491</v>
          </cell>
          <cell r="H311" t="str">
            <v>全职</v>
          </cell>
        </row>
        <row r="311">
          <cell r="J311" t="str">
            <v>劳务合同</v>
          </cell>
        </row>
        <row r="311">
          <cell r="L311">
            <v>45491</v>
          </cell>
          <cell r="M311">
            <v>46585</v>
          </cell>
          <cell r="N311" t="str">
            <v>3年</v>
          </cell>
          <cell r="O311" t="str">
            <v>已签</v>
          </cell>
          <cell r="P311" t="str">
            <v>已签</v>
          </cell>
          <cell r="Q311" t="str">
            <v>已签</v>
          </cell>
        </row>
        <row r="311">
          <cell r="S311" t="str">
            <v>不缴</v>
          </cell>
        </row>
        <row r="311">
          <cell r="V311" t="str">
            <v>是</v>
          </cell>
          <cell r="W311" t="str">
            <v>在职</v>
          </cell>
        </row>
        <row r="311">
          <cell r="AC311" t="str">
            <v>女</v>
          </cell>
        </row>
        <row r="311">
          <cell r="AE311" t="str">
            <v>132628195812161428</v>
          </cell>
          <cell r="AF311" t="str">
            <v>河北省承德市</v>
          </cell>
          <cell r="AG311" t="str">
            <v>浦发银行</v>
          </cell>
          <cell r="AH311" t="str">
            <v>6217932851322065</v>
          </cell>
          <cell r="AI311" t="str">
            <v>其他</v>
          </cell>
          <cell r="AJ311">
            <v>17770898003</v>
          </cell>
        </row>
        <row r="312">
          <cell r="D312" t="str">
            <v>高新吾悦店艾欣雨</v>
          </cell>
          <cell r="E312" t="str">
            <v>运营部</v>
          </cell>
          <cell r="F312" t="str">
            <v>前台主管</v>
          </cell>
          <cell r="G312">
            <v>45544</v>
          </cell>
          <cell r="H312" t="str">
            <v>全职</v>
          </cell>
        </row>
        <row r="312">
          <cell r="J312" t="str">
            <v>劳动合同</v>
          </cell>
        </row>
        <row r="312">
          <cell r="L312">
            <v>45544</v>
          </cell>
          <cell r="M312">
            <v>46639</v>
          </cell>
          <cell r="N312" t="str">
            <v>3年</v>
          </cell>
          <cell r="O312" t="str">
            <v>已签</v>
          </cell>
          <cell r="P312" t="str">
            <v>已签</v>
          </cell>
          <cell r="Q312" t="str">
            <v>已签</v>
          </cell>
        </row>
        <row r="312">
          <cell r="S312" t="str">
            <v>不缴</v>
          </cell>
        </row>
        <row r="312">
          <cell r="V312" t="str">
            <v>是</v>
          </cell>
          <cell r="W312" t="str">
            <v>在职</v>
          </cell>
        </row>
        <row r="312">
          <cell r="AC312" t="str">
            <v>女</v>
          </cell>
        </row>
        <row r="312">
          <cell r="AE312" t="str">
            <v>36042720030211002X</v>
          </cell>
          <cell r="AF312" t="str">
            <v>江西庐山</v>
          </cell>
          <cell r="AG312" t="str">
            <v>招商银行</v>
          </cell>
          <cell r="AH312" t="str">
            <v>6214832775937977</v>
          </cell>
          <cell r="AI312" t="str">
            <v>招商银行</v>
          </cell>
          <cell r="AJ312">
            <v>18270924070</v>
          </cell>
        </row>
        <row r="313">
          <cell r="D313" t="str">
            <v>高新吾悦店徐文涛</v>
          </cell>
          <cell r="E313" t="str">
            <v>私教部</v>
          </cell>
          <cell r="F313" t="str">
            <v>私教</v>
          </cell>
          <cell r="G313">
            <v>45573</v>
          </cell>
          <cell r="H313" t="str">
            <v>兼职</v>
          </cell>
        </row>
        <row r="313">
          <cell r="J313" t="str">
            <v>兼职合同</v>
          </cell>
        </row>
        <row r="313">
          <cell r="L313">
            <v>45573</v>
          </cell>
          <cell r="M313">
            <v>46668</v>
          </cell>
          <cell r="N313" t="str">
            <v>3年</v>
          </cell>
          <cell r="O313" t="str">
            <v>已签</v>
          </cell>
          <cell r="P313" t="str">
            <v>已签</v>
          </cell>
          <cell r="Q313" t="str">
            <v>已签</v>
          </cell>
        </row>
        <row r="313">
          <cell r="S313" t="str">
            <v>不缴</v>
          </cell>
        </row>
        <row r="313">
          <cell r="V313" t="str">
            <v>是</v>
          </cell>
          <cell r="W313" t="str">
            <v>离职</v>
          </cell>
          <cell r="X313">
            <v>46028</v>
          </cell>
          <cell r="Y313" t="str">
            <v>已签</v>
          </cell>
          <cell r="Z313" t="str">
            <v>已签</v>
          </cell>
          <cell r="AA313" t="str">
            <v>已签</v>
          </cell>
          <cell r="AB313" t="str">
            <v>是</v>
          </cell>
          <cell r="AC313" t="str">
            <v>男</v>
          </cell>
        </row>
        <row r="313">
          <cell r="AE313" t="str">
            <v>362321199509037512</v>
          </cell>
          <cell r="AF313" t="str">
            <v>江西省上饶市</v>
          </cell>
          <cell r="AG313" t="str">
            <v>建设银行</v>
          </cell>
          <cell r="AH313" t="str">
            <v>6217002020082178880</v>
          </cell>
          <cell r="AI313" t="str">
            <v>其他</v>
          </cell>
          <cell r="AJ313">
            <v>18870857093</v>
          </cell>
        </row>
        <row r="314">
          <cell r="D314" t="str">
            <v>高新吾悦店谢敏辉</v>
          </cell>
          <cell r="E314" t="str">
            <v>会籍部</v>
          </cell>
          <cell r="F314" t="str">
            <v>会籍</v>
          </cell>
          <cell r="G314">
            <v>45413</v>
          </cell>
          <cell r="H314" t="str">
            <v>全职</v>
          </cell>
        </row>
        <row r="314">
          <cell r="J314" t="str">
            <v>劳动合同</v>
          </cell>
        </row>
        <row r="314">
          <cell r="L314">
            <v>45778</v>
          </cell>
          <cell r="M314">
            <v>46874</v>
          </cell>
          <cell r="N314" t="str">
            <v>3年</v>
          </cell>
          <cell r="O314" t="str">
            <v>已签</v>
          </cell>
          <cell r="P314" t="str">
            <v>已签</v>
          </cell>
          <cell r="Q314" t="str">
            <v>已签</v>
          </cell>
        </row>
        <row r="314">
          <cell r="S314" t="str">
            <v>不缴</v>
          </cell>
        </row>
        <row r="314">
          <cell r="V314" t="str">
            <v>是</v>
          </cell>
          <cell r="W314" t="str">
            <v>在职</v>
          </cell>
        </row>
        <row r="314">
          <cell r="AC314" t="str">
            <v>男</v>
          </cell>
        </row>
        <row r="314">
          <cell r="AE314" t="str">
            <v>350721200106170814</v>
          </cell>
          <cell r="AF314" t="str">
            <v>福建省顺昌县</v>
          </cell>
          <cell r="AG314" t="str">
            <v>工商银行</v>
          </cell>
          <cell r="AH314" t="str">
            <v>6215581507007225336 工商银行（艾欣雨代收）</v>
          </cell>
          <cell r="AI314" t="str">
            <v>其他</v>
          </cell>
          <cell r="AJ314">
            <v>18559487223</v>
          </cell>
        </row>
        <row r="315">
          <cell r="D315" t="str">
            <v>高新吾悦店马乐乐</v>
          </cell>
          <cell r="E315" t="str">
            <v>会籍部</v>
          </cell>
          <cell r="F315" t="str">
            <v>会籍</v>
          </cell>
          <cell r="G315">
            <v>45765</v>
          </cell>
          <cell r="H315" t="str">
            <v>全职</v>
          </cell>
        </row>
        <row r="315">
          <cell r="J315" t="str">
            <v>劳动合同</v>
          </cell>
        </row>
        <row r="315">
          <cell r="L315">
            <v>45765</v>
          </cell>
          <cell r="M315">
            <v>46860</v>
          </cell>
          <cell r="N315" t="str">
            <v>3年</v>
          </cell>
          <cell r="O315" t="str">
            <v>已签</v>
          </cell>
          <cell r="P315" t="str">
            <v>已签</v>
          </cell>
          <cell r="Q315" t="str">
            <v>已签</v>
          </cell>
        </row>
        <row r="315">
          <cell r="S315" t="str">
            <v>不缴</v>
          </cell>
        </row>
        <row r="315">
          <cell r="V315" t="str">
            <v>是</v>
          </cell>
          <cell r="W315" t="str">
            <v>在职</v>
          </cell>
        </row>
        <row r="315">
          <cell r="AC315" t="str">
            <v>男</v>
          </cell>
        </row>
        <row r="315">
          <cell r="AE315" t="str">
            <v>341621200510063934</v>
          </cell>
          <cell r="AF315" t="str">
            <v>安徽省涡阳县</v>
          </cell>
          <cell r="AG315" t="str">
            <v>招商银行</v>
          </cell>
          <cell r="AH315" t="str">
            <v>6214832775937811</v>
          </cell>
          <cell r="AI315" t="str">
            <v>招商银行</v>
          </cell>
          <cell r="AJ315">
            <v>18119938652</v>
          </cell>
        </row>
        <row r="316">
          <cell r="D316" t="str">
            <v>高新吾悦店肖丽</v>
          </cell>
          <cell r="E316" t="str">
            <v>私教部</v>
          </cell>
          <cell r="F316" t="str">
            <v>私教</v>
          </cell>
          <cell r="G316">
            <v>45787</v>
          </cell>
          <cell r="H316" t="str">
            <v>兼职</v>
          </cell>
        </row>
        <row r="316">
          <cell r="J316" t="str">
            <v>劳动合同</v>
          </cell>
        </row>
        <row r="316">
          <cell r="L316">
            <v>45787</v>
          </cell>
          <cell r="M316">
            <v>46882</v>
          </cell>
          <cell r="N316" t="str">
            <v>3年</v>
          </cell>
          <cell r="O316" t="str">
            <v>已签</v>
          </cell>
          <cell r="P316" t="str">
            <v>已签</v>
          </cell>
          <cell r="Q316" t="str">
            <v>已签</v>
          </cell>
        </row>
        <row r="316">
          <cell r="S316" t="str">
            <v>不缴</v>
          </cell>
        </row>
        <row r="316">
          <cell r="V316" t="str">
            <v>是</v>
          </cell>
          <cell r="W316" t="str">
            <v>在职</v>
          </cell>
        </row>
        <row r="316">
          <cell r="AC316" t="str">
            <v>女</v>
          </cell>
        </row>
        <row r="316">
          <cell r="AE316" t="str">
            <v>362227199407212925</v>
          </cell>
          <cell r="AF316" t="str">
            <v>江西宜春</v>
          </cell>
          <cell r="AG316" t="str">
            <v>中国银行</v>
          </cell>
          <cell r="AH316" t="str">
            <v>6217853200005749088</v>
          </cell>
          <cell r="AI316" t="str">
            <v>其他</v>
          </cell>
          <cell r="AJ316">
            <v>18883866044</v>
          </cell>
        </row>
        <row r="317">
          <cell r="D317" t="str">
            <v>高新吾悦店彭凯</v>
          </cell>
          <cell r="E317" t="str">
            <v>私教部</v>
          </cell>
          <cell r="F317" t="str">
            <v>私教</v>
          </cell>
          <cell r="G317">
            <v>45864</v>
          </cell>
          <cell r="H317" t="str">
            <v>全职</v>
          </cell>
        </row>
        <row r="317">
          <cell r="J317" t="str">
            <v>劳动合同</v>
          </cell>
        </row>
        <row r="317">
          <cell r="Q317" t="str">
            <v>已签</v>
          </cell>
        </row>
        <row r="317">
          <cell r="S317" t="str">
            <v>不缴</v>
          </cell>
        </row>
        <row r="317">
          <cell r="W317" t="str">
            <v>离职</v>
          </cell>
          <cell r="X317">
            <v>45920</v>
          </cell>
          <cell r="Y317" t="str">
            <v>已签</v>
          </cell>
          <cell r="Z317" t="str">
            <v>已签</v>
          </cell>
          <cell r="AA317" t="str">
            <v>已签</v>
          </cell>
          <cell r="AB317" t="str">
            <v>是</v>
          </cell>
          <cell r="AC317" t="str">
            <v>男</v>
          </cell>
        </row>
        <row r="317">
          <cell r="AE317" t="str">
            <v>430726200008291817</v>
          </cell>
          <cell r="AF317" t="str">
            <v>湖南省石门县</v>
          </cell>
          <cell r="AG317" t="str">
            <v>农业银行</v>
          </cell>
          <cell r="AH317" t="str">
            <v>6230 5209 2010 1258 470农业银行</v>
          </cell>
          <cell r="AI317" t="str">
            <v>其他</v>
          </cell>
          <cell r="AJ317">
            <v>18720968957</v>
          </cell>
        </row>
        <row r="318">
          <cell r="D318" t="str">
            <v>高新吾悦店赖源静</v>
          </cell>
          <cell r="E318" t="str">
            <v>泳教部</v>
          </cell>
          <cell r="F318" t="str">
            <v>泳教</v>
          </cell>
          <cell r="G318">
            <v>45902</v>
          </cell>
          <cell r="H318" t="str">
            <v>兼职</v>
          </cell>
        </row>
        <row r="318">
          <cell r="J318" t="str">
            <v>兼职合同</v>
          </cell>
        </row>
        <row r="318">
          <cell r="L318">
            <v>45902</v>
          </cell>
          <cell r="M318">
            <v>46266</v>
          </cell>
          <cell r="N318" t="str">
            <v>1年</v>
          </cell>
          <cell r="O318" t="str">
            <v>已签</v>
          </cell>
          <cell r="P318" t="str">
            <v>已签</v>
          </cell>
          <cell r="Q318" t="str">
            <v>已签</v>
          </cell>
          <cell r="R318" t="str">
            <v>已签</v>
          </cell>
        </row>
        <row r="318">
          <cell r="V318" t="str">
            <v>是</v>
          </cell>
          <cell r="W318" t="str">
            <v>在职</v>
          </cell>
        </row>
        <row r="318">
          <cell r="AC318" t="str">
            <v>女</v>
          </cell>
        </row>
        <row r="318">
          <cell r="AE318" t="str">
            <v>360727200602202221</v>
          </cell>
          <cell r="AF318" t="str">
            <v>江西省龙南市</v>
          </cell>
          <cell r="AG318" t="str">
            <v>江西农商联合银行</v>
          </cell>
          <cell r="AH318" t="str">
            <v>6226822200299662194</v>
          </cell>
          <cell r="AI318" t="str">
            <v>其他</v>
          </cell>
          <cell r="AJ318">
            <v>19507017975</v>
          </cell>
        </row>
        <row r="319">
          <cell r="D319" t="str">
            <v>高新吾悦店江志标</v>
          </cell>
          <cell r="E319" t="str">
            <v>泳教部</v>
          </cell>
          <cell r="F319" t="str">
            <v>泳教</v>
          </cell>
          <cell r="G319">
            <v>45904</v>
          </cell>
          <cell r="H319" t="str">
            <v>全职</v>
          </cell>
        </row>
        <row r="319">
          <cell r="J319" t="str">
            <v>劳动合同</v>
          </cell>
        </row>
        <row r="319">
          <cell r="L319">
            <v>45904</v>
          </cell>
          <cell r="M319">
            <v>46999</v>
          </cell>
          <cell r="N319" t="str">
            <v>3年</v>
          </cell>
        </row>
        <row r="319">
          <cell r="Q319" t="str">
            <v>已签</v>
          </cell>
        </row>
        <row r="319">
          <cell r="S319" t="str">
            <v>不缴</v>
          </cell>
        </row>
        <row r="319">
          <cell r="V319" t="str">
            <v>是</v>
          </cell>
          <cell r="W319" t="str">
            <v>离职</v>
          </cell>
          <cell r="X319">
            <v>45931</v>
          </cell>
          <cell r="Y319" t="str">
            <v>已签</v>
          </cell>
          <cell r="Z319" t="str">
            <v>已签</v>
          </cell>
          <cell r="AA319" t="str">
            <v>已签</v>
          </cell>
          <cell r="AB319" t="str">
            <v>是</v>
          </cell>
          <cell r="AC319" t="str">
            <v>男</v>
          </cell>
        </row>
        <row r="319">
          <cell r="AE319" t="str">
            <v>362334200109171218</v>
          </cell>
          <cell r="AF319" t="str">
            <v>江西上饶</v>
          </cell>
          <cell r="AG319" t="str">
            <v>中国建设银行</v>
          </cell>
          <cell r="AH319" t="str">
            <v>6217 0020 8998 9346 171建设银行</v>
          </cell>
          <cell r="AI319" t="str">
            <v>其他</v>
          </cell>
          <cell r="AJ319">
            <v>18720594674</v>
          </cell>
        </row>
        <row r="320">
          <cell r="D320" t="str">
            <v>高新吾悦店杜靓琴</v>
          </cell>
          <cell r="E320" t="str">
            <v>运营部</v>
          </cell>
          <cell r="F320" t="str">
            <v>前台</v>
          </cell>
          <cell r="G320">
            <v>45911</v>
          </cell>
          <cell r="H320" t="str">
            <v>全职</v>
          </cell>
        </row>
        <row r="320">
          <cell r="J320" t="str">
            <v>劳动合同</v>
          </cell>
        </row>
        <row r="320">
          <cell r="O320" t="str">
            <v>已签</v>
          </cell>
          <cell r="P320" t="str">
            <v>已签</v>
          </cell>
          <cell r="Q320" t="str">
            <v>已签</v>
          </cell>
        </row>
        <row r="320">
          <cell r="S320" t="str">
            <v>不缴</v>
          </cell>
        </row>
        <row r="320">
          <cell r="W320" t="str">
            <v>离职</v>
          </cell>
          <cell r="X320">
            <v>45942</v>
          </cell>
          <cell r="Y320" t="str">
            <v>已签</v>
          </cell>
          <cell r="Z320" t="str">
            <v>已签</v>
          </cell>
        </row>
        <row r="320">
          <cell r="AB320" t="str">
            <v>是</v>
          </cell>
        </row>
        <row r="320">
          <cell r="AE320" t="str">
            <v>360622200311212668</v>
          </cell>
          <cell r="AF320" t="str">
            <v>江西鹰潭</v>
          </cell>
          <cell r="AG320" t="str">
            <v>招商银行</v>
          </cell>
          <cell r="AH320" t="str">
            <v>6214 8333 8270 5401</v>
          </cell>
          <cell r="AI320" t="str">
            <v>招商银行</v>
          </cell>
          <cell r="AJ320">
            <v>18797801121</v>
          </cell>
        </row>
        <row r="321">
          <cell r="D321" t="str">
            <v>高新吾悦店李成成</v>
          </cell>
          <cell r="E321" t="str">
            <v>泳教部</v>
          </cell>
          <cell r="F321" t="str">
            <v>泳教</v>
          </cell>
          <cell r="G321">
            <v>45907</v>
          </cell>
          <cell r="H321" t="str">
            <v>全职</v>
          </cell>
        </row>
        <row r="321">
          <cell r="J321" t="str">
            <v>劳动合同</v>
          </cell>
        </row>
        <row r="321">
          <cell r="L321">
            <v>45907</v>
          </cell>
          <cell r="M321">
            <v>47003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</row>
        <row r="321">
          <cell r="S321" t="str">
            <v>不缴</v>
          </cell>
        </row>
        <row r="321">
          <cell r="V321" t="str">
            <v>是</v>
          </cell>
          <cell r="W321" t="str">
            <v>离职</v>
          </cell>
          <cell r="X321">
            <v>46035</v>
          </cell>
          <cell r="Y321" t="str">
            <v>已签</v>
          </cell>
          <cell r="Z321" t="str">
            <v>已签</v>
          </cell>
          <cell r="AA321" t="str">
            <v>是</v>
          </cell>
          <cell r="AB321" t="str">
            <v>是</v>
          </cell>
        </row>
        <row r="321">
          <cell r="AE321" t="str">
            <v>362329199302214519</v>
          </cell>
        </row>
        <row r="321">
          <cell r="AI321" t="str">
            <v>其他</v>
          </cell>
        </row>
        <row r="322">
          <cell r="D322" t="str">
            <v>高新吾悦店陈贤利</v>
          </cell>
          <cell r="E322" t="str">
            <v>泳教部</v>
          </cell>
          <cell r="F322" t="str">
            <v>泳教</v>
          </cell>
          <cell r="G322">
            <v>45909</v>
          </cell>
          <cell r="H322" t="str">
            <v>全职</v>
          </cell>
        </row>
        <row r="322">
          <cell r="J322" t="str">
            <v>劳动合同</v>
          </cell>
        </row>
        <row r="322">
          <cell r="L322">
            <v>45909</v>
          </cell>
          <cell r="M322">
            <v>47005</v>
          </cell>
          <cell r="N322" t="str">
            <v>3年</v>
          </cell>
          <cell r="O322" t="str">
            <v>已签</v>
          </cell>
          <cell r="P322" t="str">
            <v>已签</v>
          </cell>
          <cell r="Q322" t="str">
            <v>已签</v>
          </cell>
        </row>
        <row r="322">
          <cell r="S322" t="str">
            <v>不缴</v>
          </cell>
        </row>
        <row r="322">
          <cell r="V322" t="str">
            <v>是</v>
          </cell>
          <cell r="W322" t="str">
            <v>离职</v>
          </cell>
          <cell r="X322">
            <v>45962</v>
          </cell>
        </row>
        <row r="322">
          <cell r="AI322" t="str">
            <v>其他</v>
          </cell>
        </row>
        <row r="323">
          <cell r="D323" t="str">
            <v>淮南吾悦店李振杰</v>
          </cell>
          <cell r="E323" t="str">
            <v>私教部</v>
          </cell>
          <cell r="F323" t="str">
            <v>私教</v>
          </cell>
          <cell r="G323">
            <v>45622</v>
          </cell>
          <cell r="H323" t="str">
            <v>全职</v>
          </cell>
        </row>
        <row r="323">
          <cell r="J323" t="str">
            <v>劳动合同</v>
          </cell>
        </row>
        <row r="323">
          <cell r="L323">
            <v>45622</v>
          </cell>
          <cell r="M323">
            <v>46716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W323" t="str">
            <v>在职</v>
          </cell>
        </row>
        <row r="323">
          <cell r="AC323" t="str">
            <v>男</v>
          </cell>
        </row>
        <row r="323">
          <cell r="AE323" t="str">
            <v>350724200110082015</v>
          </cell>
          <cell r="AF323" t="str">
            <v>福建</v>
          </cell>
          <cell r="AG323" t="str">
            <v>招商银行</v>
          </cell>
          <cell r="AH323" t="str">
            <v>6214833379632725</v>
          </cell>
          <cell r="AI323" t="str">
            <v>招商银行</v>
          </cell>
          <cell r="AJ323">
            <v>13889342357</v>
          </cell>
        </row>
        <row r="324">
          <cell r="D324" t="str">
            <v>淮南吾悦店张楠</v>
          </cell>
          <cell r="E324" t="str">
            <v>泳教部</v>
          </cell>
          <cell r="F324" t="str">
            <v>泳教</v>
          </cell>
          <cell r="G324">
            <v>45644</v>
          </cell>
          <cell r="H324" t="str">
            <v>全职</v>
          </cell>
        </row>
        <row r="324">
          <cell r="J324" t="str">
            <v>劳动合同</v>
          </cell>
        </row>
        <row r="324">
          <cell r="L324">
            <v>45644</v>
          </cell>
          <cell r="M324">
            <v>46738</v>
          </cell>
          <cell r="N324" t="str">
            <v>3年</v>
          </cell>
          <cell r="O324" t="str">
            <v>已签</v>
          </cell>
          <cell r="P324" t="str">
            <v>已签</v>
          </cell>
          <cell r="Q324" t="str">
            <v>已签</v>
          </cell>
          <cell r="R324" t="str">
            <v>已签</v>
          </cell>
          <cell r="S324" t="str">
            <v>不缴</v>
          </cell>
        </row>
        <row r="324">
          <cell r="W324" t="str">
            <v>在职</v>
          </cell>
        </row>
        <row r="324">
          <cell r="AC324" t="str">
            <v>男</v>
          </cell>
        </row>
        <row r="324">
          <cell r="AE324" t="str">
            <v>341126200010156936</v>
          </cell>
          <cell r="AF324" t="str">
            <v>滁州</v>
          </cell>
          <cell r="AG324" t="str">
            <v>招商银行</v>
          </cell>
          <cell r="AH324" t="str">
            <v>6214835544900119</v>
          </cell>
          <cell r="AI324" t="str">
            <v>招商银行</v>
          </cell>
          <cell r="AJ324">
            <v>17727600461</v>
          </cell>
        </row>
        <row r="325">
          <cell r="D325" t="str">
            <v>淮南吾悦店姚新宇</v>
          </cell>
          <cell r="E325" t="str">
            <v>泳教部</v>
          </cell>
          <cell r="F325" t="str">
            <v>泳教</v>
          </cell>
          <cell r="G325">
            <v>45644</v>
          </cell>
          <cell r="H325" t="str">
            <v>兼职</v>
          </cell>
        </row>
        <row r="325">
          <cell r="J325" t="str">
            <v>兼职合同</v>
          </cell>
        </row>
        <row r="325">
          <cell r="L325">
            <v>45644</v>
          </cell>
          <cell r="M325">
            <v>46738</v>
          </cell>
          <cell r="N325" t="str">
            <v>3年</v>
          </cell>
          <cell r="O325" t="str">
            <v>已签</v>
          </cell>
        </row>
        <row r="325">
          <cell r="S325" t="str">
            <v>不缴</v>
          </cell>
        </row>
        <row r="325">
          <cell r="W325" t="str">
            <v>在职</v>
          </cell>
        </row>
        <row r="325">
          <cell r="AC325" t="str">
            <v>男</v>
          </cell>
        </row>
        <row r="325">
          <cell r="AE325" t="str">
            <v>340405200104280018</v>
          </cell>
          <cell r="AF325" t="str">
            <v>淮南</v>
          </cell>
          <cell r="AG325" t="str">
            <v>招商银行</v>
          </cell>
          <cell r="AH325" t="str">
            <v>6214833379632691</v>
          </cell>
          <cell r="AI325" t="str">
            <v>招商银行</v>
          </cell>
          <cell r="AJ325">
            <v>17855437839</v>
          </cell>
        </row>
        <row r="326">
          <cell r="D326" t="str">
            <v>淮南吾悦店郑祥泰</v>
          </cell>
          <cell r="E326" t="str">
            <v>私教部</v>
          </cell>
          <cell r="F326" t="str">
            <v>私教</v>
          </cell>
          <cell r="G326">
            <v>45707</v>
          </cell>
          <cell r="H326" t="str">
            <v>全职</v>
          </cell>
        </row>
        <row r="326">
          <cell r="J326" t="str">
            <v>劳动合同</v>
          </cell>
        </row>
        <row r="326">
          <cell r="L326">
            <v>45707</v>
          </cell>
          <cell r="M326">
            <v>46801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W326" t="str">
            <v>在职</v>
          </cell>
        </row>
        <row r="326">
          <cell r="AC326" t="str">
            <v>男</v>
          </cell>
        </row>
        <row r="326">
          <cell r="AE326" t="str">
            <v>341621200110014017</v>
          </cell>
          <cell r="AF326" t="str">
            <v>淮南</v>
          </cell>
          <cell r="AG326" t="str">
            <v>招商银行</v>
          </cell>
          <cell r="AH326" t="str">
            <v>6214833379632758</v>
          </cell>
          <cell r="AI326" t="str">
            <v>招商银行</v>
          </cell>
          <cell r="AJ326">
            <v>17555810180</v>
          </cell>
        </row>
        <row r="327">
          <cell r="D327" t="str">
            <v>淮南吾悦店聂单涛</v>
          </cell>
          <cell r="E327" t="str">
            <v>泳教部</v>
          </cell>
          <cell r="F327" t="str">
            <v>泳教</v>
          </cell>
          <cell r="G327">
            <v>45718</v>
          </cell>
          <cell r="H327" t="str">
            <v>兼职</v>
          </cell>
        </row>
        <row r="327">
          <cell r="J327" t="str">
            <v>兼职合同</v>
          </cell>
        </row>
        <row r="327">
          <cell r="L327">
            <v>45718</v>
          </cell>
          <cell r="M327">
            <v>46082</v>
          </cell>
          <cell r="N327" t="str">
            <v>1年</v>
          </cell>
          <cell r="O327" t="str">
            <v>已签</v>
          </cell>
          <cell r="P327" t="str">
            <v>已签</v>
          </cell>
          <cell r="Q327" t="str">
            <v>已签</v>
          </cell>
          <cell r="R327" t="str">
            <v>已签</v>
          </cell>
        </row>
        <row r="327">
          <cell r="W327" t="str">
            <v>在职</v>
          </cell>
        </row>
        <row r="327">
          <cell r="AC327" t="str">
            <v>男</v>
          </cell>
        </row>
        <row r="327">
          <cell r="AE327" t="str">
            <v>342221199606169235</v>
          </cell>
          <cell r="AF327" t="str">
            <v>宿州</v>
          </cell>
          <cell r="AG327" t="str">
            <v>招商银行</v>
          </cell>
          <cell r="AH327" t="str">
            <v>6214835541876262</v>
          </cell>
          <cell r="AI327" t="str">
            <v>招商银行</v>
          </cell>
          <cell r="AJ327">
            <v>17344034212</v>
          </cell>
        </row>
        <row r="328">
          <cell r="D328" t="str">
            <v>淮南吾悦店王永瑞</v>
          </cell>
          <cell r="E328" t="str">
            <v>泳教部</v>
          </cell>
          <cell r="F328" t="str">
            <v>泳教</v>
          </cell>
          <cell r="G328">
            <v>45768</v>
          </cell>
          <cell r="H328" t="str">
            <v>全职</v>
          </cell>
        </row>
        <row r="328">
          <cell r="J328" t="str">
            <v>劳动合同</v>
          </cell>
        </row>
        <row r="328">
          <cell r="L328">
            <v>45768</v>
          </cell>
          <cell r="M328">
            <v>46863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W328" t="str">
            <v>在职</v>
          </cell>
        </row>
        <row r="328">
          <cell r="AC328" t="str">
            <v>男</v>
          </cell>
        </row>
        <row r="328">
          <cell r="AE328" t="str">
            <v>340406200310081438</v>
          </cell>
          <cell r="AF328" t="str">
            <v>淮南</v>
          </cell>
          <cell r="AG328" t="str">
            <v>招商银行</v>
          </cell>
          <cell r="AH328" t="str">
            <v>6214835545116491/招商</v>
          </cell>
          <cell r="AI328" t="str">
            <v>招商银行</v>
          </cell>
          <cell r="AJ328">
            <v>18155490194</v>
          </cell>
        </row>
        <row r="329">
          <cell r="D329" t="str">
            <v>淮南吾悦店焦家喻</v>
          </cell>
          <cell r="E329" t="str">
            <v>会籍部</v>
          </cell>
          <cell r="F329" t="str">
            <v>会籍经理</v>
          </cell>
          <cell r="G329">
            <v>45775</v>
          </cell>
          <cell r="H329" t="str">
            <v>全职</v>
          </cell>
        </row>
        <row r="329">
          <cell r="J329" t="str">
            <v>劳动合同</v>
          </cell>
        </row>
        <row r="329">
          <cell r="L329">
            <v>45775</v>
          </cell>
          <cell r="M329">
            <v>46870</v>
          </cell>
          <cell r="N329" t="str">
            <v>3年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W329" t="str">
            <v>在职</v>
          </cell>
        </row>
        <row r="329">
          <cell r="AC329" t="str">
            <v>男</v>
          </cell>
        </row>
        <row r="329">
          <cell r="AE329" t="str">
            <v>422326198512295217</v>
          </cell>
          <cell r="AF329" t="str">
            <v>湖北</v>
          </cell>
          <cell r="AG329" t="str">
            <v>中国邮政储蓄银行通山支行</v>
          </cell>
          <cell r="AH329" t="str">
            <v>6221805200006985880</v>
          </cell>
          <cell r="AI329" t="str">
            <v>其他</v>
          </cell>
          <cell r="AJ329">
            <v>13997538150</v>
          </cell>
        </row>
        <row r="330">
          <cell r="D330" t="str">
            <v>淮南吾悦店马晨晨</v>
          </cell>
          <cell r="E330" t="str">
            <v>会籍部</v>
          </cell>
          <cell r="F330" t="str">
            <v>会籍</v>
          </cell>
          <cell r="G330">
            <v>45771</v>
          </cell>
          <cell r="H330" t="str">
            <v>全职</v>
          </cell>
        </row>
        <row r="330">
          <cell r="J330" t="str">
            <v>劳动合同</v>
          </cell>
        </row>
        <row r="330">
          <cell r="L330">
            <v>45778</v>
          </cell>
          <cell r="M330">
            <v>46873</v>
          </cell>
          <cell r="N330" t="str">
            <v>3年</v>
          </cell>
          <cell r="O330" t="str">
            <v>已签</v>
          </cell>
          <cell r="P330" t="str">
            <v>已签</v>
          </cell>
          <cell r="Q330" t="str">
            <v>已签</v>
          </cell>
          <cell r="R330" t="str">
            <v>已签</v>
          </cell>
          <cell r="S330" t="str">
            <v>不缴</v>
          </cell>
        </row>
        <row r="330">
          <cell r="W330" t="str">
            <v>在职</v>
          </cell>
        </row>
        <row r="330">
          <cell r="AC330" t="str">
            <v>女</v>
          </cell>
        </row>
        <row r="330">
          <cell r="AE330" t="str">
            <v>340405199309040047</v>
          </cell>
          <cell r="AF330" t="str">
            <v>淮南</v>
          </cell>
          <cell r="AG330" t="str">
            <v>招商银行</v>
          </cell>
          <cell r="AH330" t="str">
            <v>6214855496185543/招商</v>
          </cell>
          <cell r="AI330" t="str">
            <v>招商银行</v>
          </cell>
          <cell r="AJ330">
            <v>16605542692</v>
          </cell>
        </row>
        <row r="331">
          <cell r="D331" t="str">
            <v>淮南吾悦店黄松</v>
          </cell>
          <cell r="E331" t="str">
            <v>私教部</v>
          </cell>
          <cell r="F331" t="str">
            <v>私教</v>
          </cell>
          <cell r="G331">
            <v>45815</v>
          </cell>
          <cell r="H331" t="str">
            <v>全职</v>
          </cell>
        </row>
        <row r="331">
          <cell r="J331" t="str">
            <v>劳动合同</v>
          </cell>
        </row>
        <row r="331">
          <cell r="L331">
            <v>45815</v>
          </cell>
          <cell r="M331">
            <v>46910</v>
          </cell>
          <cell r="N331" t="str">
            <v>3年</v>
          </cell>
          <cell r="O331" t="str">
            <v>已签</v>
          </cell>
          <cell r="P331" t="str">
            <v>已签</v>
          </cell>
          <cell r="Q331" t="str">
            <v>已签</v>
          </cell>
          <cell r="R331" t="str">
            <v>已签</v>
          </cell>
          <cell r="S331" t="str">
            <v>不缴</v>
          </cell>
        </row>
        <row r="331">
          <cell r="W331" t="str">
            <v>在职</v>
          </cell>
        </row>
        <row r="331">
          <cell r="AC331" t="str">
            <v>男</v>
          </cell>
        </row>
        <row r="331">
          <cell r="AE331" t="str">
            <v>42011619901011047X</v>
          </cell>
          <cell r="AF331" t="str">
            <v>湖北</v>
          </cell>
          <cell r="AG331" t="str">
            <v>中国银行</v>
          </cell>
          <cell r="AH331" t="str">
            <v>6213360050744757719</v>
          </cell>
          <cell r="AI331" t="str">
            <v>其他</v>
          </cell>
          <cell r="AJ331">
            <v>15827409885</v>
          </cell>
        </row>
        <row r="332">
          <cell r="D332" t="str">
            <v>淮南吾悦店刘徐晴</v>
          </cell>
          <cell r="E332" t="str">
            <v>运营部</v>
          </cell>
          <cell r="F332" t="str">
            <v>前台主管</v>
          </cell>
          <cell r="G332">
            <v>45816</v>
          </cell>
          <cell r="H332" t="str">
            <v>全职</v>
          </cell>
        </row>
        <row r="332">
          <cell r="J332" t="str">
            <v>劳动合同</v>
          </cell>
        </row>
        <row r="332">
          <cell r="L332">
            <v>45816</v>
          </cell>
          <cell r="M332">
            <v>46911</v>
          </cell>
          <cell r="N332" t="str">
            <v>3年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W332" t="str">
            <v>在职</v>
          </cell>
        </row>
        <row r="332">
          <cell r="AC332" t="str">
            <v>女</v>
          </cell>
        </row>
        <row r="332">
          <cell r="AE332" t="str">
            <v>340406199205233043</v>
          </cell>
          <cell r="AF332" t="str">
            <v>淮南</v>
          </cell>
          <cell r="AG332" t="str">
            <v>招商银行</v>
          </cell>
          <cell r="AH332" t="str">
            <v>6225885540101177</v>
          </cell>
          <cell r="AI332" t="str">
            <v>招商银行</v>
          </cell>
          <cell r="AJ332">
            <v>17730160242</v>
          </cell>
        </row>
        <row r="333">
          <cell r="D333" t="str">
            <v>淮南吾悦店张晓冬</v>
          </cell>
          <cell r="E333" t="str">
            <v>运营部</v>
          </cell>
          <cell r="F333" t="str">
            <v>前台</v>
          </cell>
          <cell r="G333">
            <v>45816</v>
          </cell>
          <cell r="H333" t="str">
            <v>全职</v>
          </cell>
        </row>
        <row r="333">
          <cell r="J333" t="str">
            <v>劳动合同</v>
          </cell>
        </row>
        <row r="333">
          <cell r="L333">
            <v>45816</v>
          </cell>
          <cell r="M333">
            <v>46911</v>
          </cell>
          <cell r="N333" t="str">
            <v>3年</v>
          </cell>
          <cell r="O333" t="str">
            <v>已签</v>
          </cell>
          <cell r="P333" t="str">
            <v>已签</v>
          </cell>
          <cell r="Q333" t="str">
            <v>已签</v>
          </cell>
          <cell r="R333" t="str">
            <v>已签</v>
          </cell>
          <cell r="S333" t="str">
            <v>不缴</v>
          </cell>
        </row>
        <row r="333">
          <cell r="W333" t="str">
            <v>在职</v>
          </cell>
        </row>
        <row r="333">
          <cell r="AC333" t="str">
            <v>女</v>
          </cell>
        </row>
        <row r="333">
          <cell r="AE333" t="str">
            <v>42282519991003064X</v>
          </cell>
          <cell r="AF333" t="str">
            <v>恩施</v>
          </cell>
          <cell r="AG333" t="str">
            <v>招商银行</v>
          </cell>
          <cell r="AH333" t="str">
            <v>6214851272011177</v>
          </cell>
          <cell r="AI333" t="str">
            <v>招商银行</v>
          </cell>
          <cell r="AJ333">
            <v>15623356005</v>
          </cell>
        </row>
        <row r="334">
          <cell r="D334" t="str">
            <v>淮南吾悦店林丽</v>
          </cell>
          <cell r="E334" t="str">
            <v>运营部</v>
          </cell>
          <cell r="F334" t="str">
            <v>保洁</v>
          </cell>
          <cell r="G334">
            <v>45606</v>
          </cell>
          <cell r="H334" t="str">
            <v>全职</v>
          </cell>
        </row>
        <row r="334">
          <cell r="J334" t="str">
            <v>劳务合同</v>
          </cell>
        </row>
        <row r="334">
          <cell r="L334">
            <v>45606</v>
          </cell>
          <cell r="M334">
            <v>46700</v>
          </cell>
          <cell r="N334" t="str">
            <v>3年</v>
          </cell>
          <cell r="O334" t="str">
            <v>已签</v>
          </cell>
          <cell r="P334" t="str">
            <v>已签</v>
          </cell>
          <cell r="Q334" t="str">
            <v>已签</v>
          </cell>
          <cell r="R334" t="str">
            <v>已签</v>
          </cell>
          <cell r="S334" t="str">
            <v>不缴</v>
          </cell>
        </row>
        <row r="334">
          <cell r="W334" t="str">
            <v>在职</v>
          </cell>
        </row>
        <row r="334">
          <cell r="AC334" t="str">
            <v>女</v>
          </cell>
        </row>
        <row r="334">
          <cell r="AE334" t="str">
            <v>340406197002032242</v>
          </cell>
          <cell r="AF334" t="str">
            <v>淮南</v>
          </cell>
          <cell r="AG334" t="str">
            <v>招商银行</v>
          </cell>
          <cell r="AH334" t="str">
            <v>6214832773686477</v>
          </cell>
          <cell r="AI334" t="str">
            <v>招商银行</v>
          </cell>
          <cell r="AJ334">
            <v>19855485653</v>
          </cell>
        </row>
        <row r="335">
          <cell r="D335" t="str">
            <v>淮南吾悦店许邦元</v>
          </cell>
          <cell r="E335" t="str">
            <v>运营部</v>
          </cell>
          <cell r="F335" t="str">
            <v>保洁</v>
          </cell>
          <cell r="G335">
            <v>45809</v>
          </cell>
          <cell r="H335" t="str">
            <v>全职</v>
          </cell>
        </row>
        <row r="335">
          <cell r="J335" t="str">
            <v>劳务合同</v>
          </cell>
        </row>
        <row r="335">
          <cell r="L335">
            <v>45809</v>
          </cell>
          <cell r="M335">
            <v>46904</v>
          </cell>
          <cell r="N335" t="str">
            <v>3年</v>
          </cell>
          <cell r="O335" t="str">
            <v>已签</v>
          </cell>
          <cell r="P335" t="str">
            <v>已签</v>
          </cell>
          <cell r="Q335" t="str">
            <v>已签</v>
          </cell>
          <cell r="R335" t="str">
            <v>已签</v>
          </cell>
          <cell r="S335" t="str">
            <v>不缴</v>
          </cell>
        </row>
        <row r="335">
          <cell r="W335" t="str">
            <v>在职</v>
          </cell>
        </row>
        <row r="335">
          <cell r="AC335" t="str">
            <v>男</v>
          </cell>
        </row>
        <row r="335">
          <cell r="AE335" t="str">
            <v>340402196002250012</v>
          </cell>
          <cell r="AF335" t="str">
            <v>淮南</v>
          </cell>
          <cell r="AG335" t="str">
            <v>招商银行</v>
          </cell>
          <cell r="AH335" t="str">
            <v>6214838982212203/招商</v>
          </cell>
          <cell r="AI335" t="str">
            <v>招商银行</v>
          </cell>
          <cell r="AJ335">
            <v>15755400059</v>
          </cell>
        </row>
        <row r="336">
          <cell r="D336" t="str">
            <v>淮南吾悦店金全涛</v>
          </cell>
          <cell r="E336" t="str">
            <v>泳教部</v>
          </cell>
          <cell r="F336" t="str">
            <v>泳教</v>
          </cell>
          <cell r="G336">
            <v>45828</v>
          </cell>
          <cell r="H336" t="str">
            <v>兼职</v>
          </cell>
        </row>
        <row r="336">
          <cell r="J336" t="str">
            <v>兼职合同</v>
          </cell>
        </row>
        <row r="336">
          <cell r="L336">
            <v>45961</v>
          </cell>
          <cell r="M336">
            <v>47056</v>
          </cell>
          <cell r="N336" t="str">
            <v>3年</v>
          </cell>
          <cell r="O336" t="str">
            <v>已签</v>
          </cell>
          <cell r="P336" t="str">
            <v>已签</v>
          </cell>
          <cell r="Q336" t="str">
            <v>已签</v>
          </cell>
          <cell r="R336" t="str">
            <v>已签</v>
          </cell>
          <cell r="S336" t="str">
            <v>不缴</v>
          </cell>
        </row>
        <row r="336">
          <cell r="W336" t="str">
            <v>在职</v>
          </cell>
        </row>
        <row r="336">
          <cell r="AC336" t="str">
            <v>男</v>
          </cell>
        </row>
        <row r="336">
          <cell r="AE336" t="str">
            <v>340421200012200439</v>
          </cell>
          <cell r="AF336" t="str">
            <v>淮南</v>
          </cell>
          <cell r="AG336" t="str">
            <v>中信银行</v>
          </cell>
          <cell r="AH336" t="str">
            <v>6217788361353014366</v>
          </cell>
          <cell r="AI336" t="str">
            <v>中信</v>
          </cell>
          <cell r="AJ336">
            <v>13013051159</v>
          </cell>
        </row>
        <row r="337">
          <cell r="D337" t="str">
            <v>淮南吾悦店陈一鸣</v>
          </cell>
          <cell r="E337" t="str">
            <v>泳教部</v>
          </cell>
          <cell r="F337" t="str">
            <v>泳教</v>
          </cell>
          <cell r="G337">
            <v>45829</v>
          </cell>
          <cell r="H337" t="str">
            <v>兼职</v>
          </cell>
        </row>
        <row r="337">
          <cell r="J337" t="str">
            <v>兼职合同</v>
          </cell>
        </row>
        <row r="337">
          <cell r="L337">
            <v>45829</v>
          </cell>
          <cell r="M337">
            <v>46924</v>
          </cell>
          <cell r="N337" t="str">
            <v>3年</v>
          </cell>
          <cell r="O337" t="str">
            <v>已签</v>
          </cell>
          <cell r="P337" t="str">
            <v>已签</v>
          </cell>
          <cell r="Q337" t="str">
            <v>已签</v>
          </cell>
          <cell r="R337" t="str">
            <v>已签</v>
          </cell>
          <cell r="S337" t="str">
            <v>不缴</v>
          </cell>
        </row>
        <row r="337">
          <cell r="W337" t="str">
            <v>离职</v>
          </cell>
          <cell r="X337">
            <v>45901</v>
          </cell>
          <cell r="Y337" t="str">
            <v>已签</v>
          </cell>
          <cell r="Z337" t="str">
            <v>已签</v>
          </cell>
        </row>
        <row r="337">
          <cell r="AC337" t="str">
            <v>男</v>
          </cell>
        </row>
        <row r="337">
          <cell r="AE337" t="str">
            <v>34040320001221001X</v>
          </cell>
          <cell r="AF337" t="str">
            <v>淮南</v>
          </cell>
          <cell r="AG337" t="str">
            <v>徽商银行</v>
          </cell>
          <cell r="AH337" t="str">
            <v>6217758318002344533</v>
          </cell>
          <cell r="AI337" t="str">
            <v>其他</v>
          </cell>
          <cell r="AJ337">
            <v>18130137196</v>
          </cell>
        </row>
        <row r="338">
          <cell r="D338" t="str">
            <v>淮南吾悦店周茂斌</v>
          </cell>
          <cell r="E338" t="str">
            <v>泳教部</v>
          </cell>
          <cell r="F338" t="str">
            <v>救生员</v>
          </cell>
          <cell r="G338">
            <v>45847</v>
          </cell>
          <cell r="H338" t="str">
            <v>兼职</v>
          </cell>
        </row>
        <row r="338">
          <cell r="J338" t="str">
            <v>兼职合同</v>
          </cell>
        </row>
        <row r="338">
          <cell r="L338">
            <v>45847</v>
          </cell>
        </row>
        <row r="338">
          <cell r="W338" t="str">
            <v>离职</v>
          </cell>
          <cell r="X338">
            <v>45930</v>
          </cell>
          <cell r="Y338" t="str">
            <v>已签</v>
          </cell>
          <cell r="Z338" t="str">
            <v>已签</v>
          </cell>
        </row>
        <row r="338">
          <cell r="AB338" t="str">
            <v>是</v>
          </cell>
          <cell r="AC338" t="str">
            <v>男</v>
          </cell>
        </row>
        <row r="338">
          <cell r="AE338" t="str">
            <v>340402197202271613</v>
          </cell>
          <cell r="AF338" t="str">
            <v>淮南</v>
          </cell>
          <cell r="AG338" t="str">
            <v>建设银行</v>
          </cell>
          <cell r="AH338" t="str">
            <v>6217001660000287346</v>
          </cell>
          <cell r="AI338" t="str">
            <v>其他</v>
          </cell>
          <cell r="AJ338">
            <v>15256715888</v>
          </cell>
        </row>
        <row r="339">
          <cell r="D339" t="str">
            <v>淮南吾悦店李涛</v>
          </cell>
          <cell r="E339" t="str">
            <v>泳教部</v>
          </cell>
          <cell r="F339" t="str">
            <v>泳教</v>
          </cell>
          <cell r="G339">
            <v>45857</v>
          </cell>
          <cell r="H339" t="str">
            <v>兼职</v>
          </cell>
        </row>
        <row r="339">
          <cell r="J339" t="str">
            <v>兼职合同</v>
          </cell>
        </row>
        <row r="339">
          <cell r="L339">
            <v>45857</v>
          </cell>
        </row>
        <row r="339">
          <cell r="W339" t="str">
            <v>离职</v>
          </cell>
          <cell r="X339">
            <v>45930</v>
          </cell>
        </row>
        <row r="339">
          <cell r="AC339" t="str">
            <v>男</v>
          </cell>
        </row>
        <row r="339">
          <cell r="AE339" t="str">
            <v>340406197901141610</v>
          </cell>
          <cell r="AF339" t="str">
            <v>淮南</v>
          </cell>
          <cell r="AG339" t="str">
            <v>邮政储蓄</v>
          </cell>
          <cell r="AH339" t="str">
            <v>6221803640000560795</v>
          </cell>
          <cell r="AI339" t="str">
            <v>其他</v>
          </cell>
          <cell r="AJ339">
            <v>15395440466</v>
          </cell>
        </row>
        <row r="340">
          <cell r="D340" t="str">
            <v>淮南吾悦店丁志信</v>
          </cell>
          <cell r="E340" t="str">
            <v>会籍部</v>
          </cell>
          <cell r="F340" t="str">
            <v>会籍</v>
          </cell>
          <cell r="G340">
            <v>45957</v>
          </cell>
          <cell r="H340" t="str">
            <v>全职</v>
          </cell>
        </row>
        <row r="340">
          <cell r="J340" t="str">
            <v>劳动合同</v>
          </cell>
        </row>
        <row r="340">
          <cell r="L340">
            <v>45957</v>
          </cell>
          <cell r="M340">
            <v>47052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离职</v>
          </cell>
          <cell r="X340">
            <v>46022</v>
          </cell>
          <cell r="Y340" t="str">
            <v>已签</v>
          </cell>
          <cell r="Z340" t="str">
            <v>已签</v>
          </cell>
        </row>
        <row r="340">
          <cell r="AB340" t="str">
            <v>是</v>
          </cell>
          <cell r="AC340" t="str">
            <v>男</v>
          </cell>
        </row>
        <row r="340">
          <cell r="AE340" t="str">
            <v>340421200509234634</v>
          </cell>
        </row>
        <row r="340">
          <cell r="AG340" t="str">
            <v>招商银行</v>
          </cell>
          <cell r="AH340" t="str">
            <v>6214835543520405</v>
          </cell>
          <cell r="AI340" t="str">
            <v>招商银行</v>
          </cell>
          <cell r="AJ340" t="str">
            <v>19194305532</v>
          </cell>
        </row>
        <row r="341">
          <cell r="D341" t="str">
            <v>淮北吾悦店欧林雨</v>
          </cell>
          <cell r="E341" t="str">
            <v>运营部</v>
          </cell>
          <cell r="F341" t="str">
            <v>前台主管</v>
          </cell>
          <cell r="G341">
            <v>45646</v>
          </cell>
          <cell r="H341" t="str">
            <v>全职</v>
          </cell>
        </row>
        <row r="341">
          <cell r="J341" t="str">
            <v>劳动合同</v>
          </cell>
        </row>
        <row r="341">
          <cell r="L341">
            <v>45646</v>
          </cell>
          <cell r="M341">
            <v>46740</v>
          </cell>
          <cell r="N341" t="str">
            <v>3年</v>
          </cell>
          <cell r="O341" t="str">
            <v>已签</v>
          </cell>
          <cell r="P341" t="str">
            <v>已签</v>
          </cell>
          <cell r="Q341" t="str">
            <v>已签</v>
          </cell>
          <cell r="R341" t="str">
            <v>已签</v>
          </cell>
          <cell r="S341" t="str">
            <v>不缴</v>
          </cell>
        </row>
        <row r="341">
          <cell r="W341" t="str">
            <v>在职</v>
          </cell>
        </row>
        <row r="341">
          <cell r="AC341" t="str">
            <v>女</v>
          </cell>
        </row>
        <row r="341">
          <cell r="AE341" t="str">
            <v>342222200201195824</v>
          </cell>
          <cell r="AF341" t="str">
            <v>安徽</v>
          </cell>
          <cell r="AG341" t="str">
            <v>招商银行</v>
          </cell>
          <cell r="AH341" t="str">
            <v>6214832773573196</v>
          </cell>
          <cell r="AI341" t="str">
            <v>招商银行</v>
          </cell>
          <cell r="AJ341">
            <v>19856101932</v>
          </cell>
        </row>
        <row r="342">
          <cell r="D342" t="str">
            <v>淮北吾悦店俞凯乐</v>
          </cell>
          <cell r="E342" t="str">
            <v>泳教部</v>
          </cell>
          <cell r="F342" t="str">
            <v>泳教</v>
          </cell>
          <cell r="G342">
            <v>45700</v>
          </cell>
          <cell r="H342" t="str">
            <v>全职</v>
          </cell>
        </row>
        <row r="342">
          <cell r="J342" t="str">
            <v>劳动合同</v>
          </cell>
        </row>
        <row r="342">
          <cell r="L342">
            <v>45702</v>
          </cell>
          <cell r="M342">
            <v>46796</v>
          </cell>
          <cell r="N342" t="str">
            <v>3年</v>
          </cell>
          <cell r="O342" t="str">
            <v>已签</v>
          </cell>
          <cell r="P342" t="str">
            <v>已签</v>
          </cell>
          <cell r="Q342" t="str">
            <v>已签</v>
          </cell>
          <cell r="R342" t="str">
            <v>已签</v>
          </cell>
          <cell r="S342" t="str">
            <v>不缴</v>
          </cell>
        </row>
        <row r="342">
          <cell r="W342" t="str">
            <v>离职</v>
          </cell>
          <cell r="X342">
            <v>45995</v>
          </cell>
        </row>
        <row r="342">
          <cell r="AC342" t="str">
            <v>男</v>
          </cell>
        </row>
        <row r="342">
          <cell r="AE342" t="str">
            <v>340603199611244217</v>
          </cell>
          <cell r="AF342" t="str">
            <v>安徽</v>
          </cell>
          <cell r="AG342" t="str">
            <v>招商银行</v>
          </cell>
          <cell r="AH342" t="str">
            <v>6214832773573477</v>
          </cell>
          <cell r="AI342" t="str">
            <v>招商银行</v>
          </cell>
          <cell r="AJ342">
            <v>18726914619</v>
          </cell>
        </row>
        <row r="343">
          <cell r="D343" t="str">
            <v>淮北吾悦店王紫妍</v>
          </cell>
          <cell r="E343" t="str">
            <v>运营部</v>
          </cell>
          <cell r="F343" t="str">
            <v>前台</v>
          </cell>
          <cell r="G343">
            <v>45702</v>
          </cell>
          <cell r="H343" t="str">
            <v>全职</v>
          </cell>
        </row>
        <row r="343">
          <cell r="J343" t="str">
            <v>劳动合同</v>
          </cell>
        </row>
        <row r="343">
          <cell r="L343">
            <v>45705</v>
          </cell>
          <cell r="M343">
            <v>46799</v>
          </cell>
          <cell r="N343" t="str">
            <v>3年</v>
          </cell>
          <cell r="O343" t="str">
            <v>已签</v>
          </cell>
          <cell r="P343" t="str">
            <v>已签</v>
          </cell>
          <cell r="Q343" t="str">
            <v>已签</v>
          </cell>
          <cell r="R343" t="str">
            <v>已签</v>
          </cell>
          <cell r="S343" t="str">
            <v>不缴</v>
          </cell>
        </row>
        <row r="343">
          <cell r="W343" t="str">
            <v>在职</v>
          </cell>
        </row>
        <row r="343">
          <cell r="AC343" t="str">
            <v>女</v>
          </cell>
        </row>
        <row r="343">
          <cell r="AE343" t="str">
            <v>340602200312120424</v>
          </cell>
          <cell r="AF343" t="str">
            <v>安徽</v>
          </cell>
          <cell r="AG343" t="str">
            <v>招商银行</v>
          </cell>
          <cell r="AH343" t="str">
            <v>6214832773573493</v>
          </cell>
          <cell r="AI343" t="str">
            <v>招商银行</v>
          </cell>
          <cell r="AJ343">
            <v>17756143344</v>
          </cell>
        </row>
        <row r="344">
          <cell r="D344" t="str">
            <v>淮北吾悦店王志鹏</v>
          </cell>
          <cell r="E344" t="str">
            <v>私教部</v>
          </cell>
          <cell r="F344" t="str">
            <v>私教</v>
          </cell>
          <cell r="G344">
            <v>45710</v>
          </cell>
          <cell r="H344" t="str">
            <v>全职</v>
          </cell>
        </row>
        <row r="344">
          <cell r="J344" t="str">
            <v>劳动合同</v>
          </cell>
        </row>
        <row r="344">
          <cell r="L344">
            <v>45705</v>
          </cell>
          <cell r="M344">
            <v>46799</v>
          </cell>
          <cell r="N344" t="str">
            <v>3年</v>
          </cell>
          <cell r="O344" t="str">
            <v>已签</v>
          </cell>
          <cell r="P344" t="str">
            <v>已签</v>
          </cell>
          <cell r="Q344" t="str">
            <v>已签</v>
          </cell>
          <cell r="R344" t="str">
            <v>已签</v>
          </cell>
          <cell r="S344" t="str">
            <v>不缴</v>
          </cell>
        </row>
        <row r="344">
          <cell r="W344" t="str">
            <v>离职</v>
          </cell>
          <cell r="X344">
            <v>45992</v>
          </cell>
        </row>
        <row r="344">
          <cell r="AC344" t="str">
            <v>男</v>
          </cell>
        </row>
        <row r="344">
          <cell r="AE344" t="str">
            <v>340123200211201676</v>
          </cell>
          <cell r="AF344" t="str">
            <v>安徽</v>
          </cell>
          <cell r="AG344" t="str">
            <v>招商银行</v>
          </cell>
          <cell r="AH344" t="str">
            <v>6214832773573485</v>
          </cell>
          <cell r="AI344" t="str">
            <v>招商银行</v>
          </cell>
          <cell r="AJ344">
            <v>18955104181</v>
          </cell>
        </row>
        <row r="345">
          <cell r="D345" t="str">
            <v>淮北吾悦店高泉</v>
          </cell>
          <cell r="E345" t="str">
            <v>运营部</v>
          </cell>
          <cell r="F345" t="str">
            <v>保洁</v>
          </cell>
          <cell r="G345">
            <v>45714</v>
          </cell>
          <cell r="H345" t="str">
            <v>全职</v>
          </cell>
        </row>
        <row r="345">
          <cell r="J345" t="str">
            <v>劳务合同</v>
          </cell>
        </row>
        <row r="345">
          <cell r="L345">
            <v>45717</v>
          </cell>
          <cell r="M345">
            <v>46445</v>
          </cell>
          <cell r="N345" t="str">
            <v>1年</v>
          </cell>
          <cell r="O345" t="str">
            <v>已签</v>
          </cell>
          <cell r="P345" t="str">
            <v>已签</v>
          </cell>
          <cell r="Q345" t="str">
            <v>已签</v>
          </cell>
          <cell r="R345" t="str">
            <v>已签</v>
          </cell>
          <cell r="S345" t="str">
            <v>不缴</v>
          </cell>
        </row>
        <row r="345">
          <cell r="W345" t="str">
            <v>在职</v>
          </cell>
        </row>
        <row r="345">
          <cell r="AC345" t="str">
            <v>男</v>
          </cell>
        </row>
        <row r="345">
          <cell r="AE345" t="str">
            <v>342123196308128893</v>
          </cell>
          <cell r="AF345" t="str">
            <v>安徽</v>
          </cell>
          <cell r="AG345" t="str">
            <v>招商银行</v>
          </cell>
          <cell r="AH345" t="str">
            <v>6214832773573501</v>
          </cell>
          <cell r="AI345" t="str">
            <v>招商银行</v>
          </cell>
          <cell r="AJ345">
            <v>15156191196</v>
          </cell>
        </row>
        <row r="346">
          <cell r="D346" t="str">
            <v>淮北吾悦店李迪辉</v>
          </cell>
          <cell r="E346" t="str">
            <v>会籍部</v>
          </cell>
          <cell r="F346" t="str">
            <v>会籍</v>
          </cell>
          <cell r="G346">
            <v>45858</v>
          </cell>
          <cell r="H346" t="str">
            <v>全职</v>
          </cell>
        </row>
        <row r="346">
          <cell r="J346" t="str">
            <v>劳动合同</v>
          </cell>
        </row>
        <row r="346">
          <cell r="L346">
            <v>45858</v>
          </cell>
          <cell r="M346">
            <v>46953</v>
          </cell>
          <cell r="N346" t="str">
            <v>3年</v>
          </cell>
        </row>
        <row r="346">
          <cell r="S346" t="str">
            <v>不缴</v>
          </cell>
        </row>
        <row r="346">
          <cell r="V346" t="str">
            <v>是</v>
          </cell>
          <cell r="W346" t="str">
            <v>离职</v>
          </cell>
          <cell r="X346">
            <v>45941</v>
          </cell>
          <cell r="Y346" t="str">
            <v>已签</v>
          </cell>
          <cell r="Z346" t="str">
            <v>已签</v>
          </cell>
        </row>
        <row r="346">
          <cell r="AB346" t="str">
            <v>是</v>
          </cell>
          <cell r="AC346" t="str">
            <v>男</v>
          </cell>
        </row>
        <row r="346">
          <cell r="AE346" t="str">
            <v>341224199409158711</v>
          </cell>
          <cell r="AF346" t="str">
            <v>安徽</v>
          </cell>
          <cell r="AG346" t="str">
            <v>中国建设银行</v>
          </cell>
          <cell r="AH346" t="str">
            <v>6217001670010805219</v>
          </cell>
          <cell r="AI346" t="str">
            <v>其他</v>
          </cell>
          <cell r="AJ346">
            <v>19721341173</v>
          </cell>
        </row>
        <row r="347">
          <cell r="D347" t="str">
            <v>蚌埠吾悦店刘备</v>
          </cell>
          <cell r="E347" t="str">
            <v>私教部</v>
          </cell>
          <cell r="F347" t="str">
            <v>私教经理</v>
          </cell>
          <cell r="G347">
            <v>45670</v>
          </cell>
          <cell r="H347" t="str">
            <v>全职</v>
          </cell>
        </row>
        <row r="347">
          <cell r="J347" t="str">
            <v>劳动合同</v>
          </cell>
          <cell r="K347" t="str">
            <v>人力</v>
          </cell>
          <cell r="L347">
            <v>45670</v>
          </cell>
          <cell r="M347">
            <v>46766</v>
          </cell>
          <cell r="N347" t="str">
            <v>3年</v>
          </cell>
        </row>
        <row r="347">
          <cell r="S347" t="str">
            <v>不缴</v>
          </cell>
        </row>
        <row r="347">
          <cell r="V347" t="str">
            <v>是</v>
          </cell>
          <cell r="W347" t="str">
            <v>离职</v>
          </cell>
        </row>
        <row r="347">
          <cell r="AC347" t="str">
            <v>男</v>
          </cell>
        </row>
        <row r="347">
          <cell r="AE347" t="str">
            <v>340321199403172454</v>
          </cell>
          <cell r="AF347" t="str">
            <v>安徽省蚌埠市</v>
          </cell>
          <cell r="AG347" t="str">
            <v>招商银行</v>
          </cell>
          <cell r="AH347" t="str">
            <v>6214835543192486</v>
          </cell>
          <cell r="AI347" t="str">
            <v>招商银行</v>
          </cell>
          <cell r="AJ347">
            <v>15555536558</v>
          </cell>
        </row>
        <row r="348">
          <cell r="D348" t="str">
            <v>蚌埠吾悦店陆春亮</v>
          </cell>
          <cell r="E348" t="str">
            <v>运营部</v>
          </cell>
          <cell r="F348" t="str">
            <v>保洁</v>
          </cell>
          <cell r="G348">
            <v>45738</v>
          </cell>
          <cell r="H348" t="str">
            <v>全职</v>
          </cell>
        </row>
        <row r="348">
          <cell r="J348" t="str">
            <v>劳务合同</v>
          </cell>
          <cell r="K348" t="str">
            <v>人力</v>
          </cell>
          <cell r="L348">
            <v>45738</v>
          </cell>
          <cell r="M348">
            <v>46103</v>
          </cell>
          <cell r="N348" t="str">
            <v>1年</v>
          </cell>
          <cell r="O348" t="str">
            <v>已签</v>
          </cell>
          <cell r="P348" t="str">
            <v>已签</v>
          </cell>
          <cell r="Q348" t="str">
            <v>已签</v>
          </cell>
          <cell r="R348" t="str">
            <v>已签</v>
          </cell>
          <cell r="S348" t="str">
            <v>不缴</v>
          </cell>
        </row>
        <row r="348">
          <cell r="V348" t="str">
            <v>是</v>
          </cell>
          <cell r="W348" t="str">
            <v>在职</v>
          </cell>
        </row>
        <row r="348">
          <cell r="AC348" t="str">
            <v>男</v>
          </cell>
        </row>
        <row r="348">
          <cell r="AE348" t="str">
            <v>340302196303260411</v>
          </cell>
          <cell r="AF348" t="str">
            <v>安徽省蚌埠市</v>
          </cell>
          <cell r="AG348" t="str">
            <v>中国建设银行</v>
          </cell>
          <cell r="AH348" t="str">
            <v>6217001640015839778</v>
          </cell>
          <cell r="AI348" t="str">
            <v>其他</v>
          </cell>
          <cell r="AJ348">
            <v>13093664952</v>
          </cell>
        </row>
        <row r="349">
          <cell r="D349" t="str">
            <v>蚌埠吾悦店万小建</v>
          </cell>
          <cell r="E349" t="str">
            <v>会籍部</v>
          </cell>
          <cell r="F349" t="str">
            <v>会籍经理</v>
          </cell>
          <cell r="G349">
            <v>45701</v>
          </cell>
          <cell r="H349" t="str">
            <v>全职</v>
          </cell>
        </row>
        <row r="349">
          <cell r="J349" t="str">
            <v>劳动合同</v>
          </cell>
          <cell r="K349" t="str">
            <v>人力</v>
          </cell>
          <cell r="L349">
            <v>45701</v>
          </cell>
          <cell r="M349">
            <v>46796</v>
          </cell>
          <cell r="N349" t="str">
            <v>3年</v>
          </cell>
          <cell r="O349" t="str">
            <v>已签</v>
          </cell>
          <cell r="P349" t="str">
            <v>已签</v>
          </cell>
          <cell r="Q349" t="str">
            <v>已签</v>
          </cell>
          <cell r="R349" t="str">
            <v>已签</v>
          </cell>
          <cell r="S349" t="str">
            <v>不缴</v>
          </cell>
        </row>
        <row r="349">
          <cell r="V349" t="str">
            <v>是</v>
          </cell>
          <cell r="W349" t="str">
            <v>在职</v>
          </cell>
        </row>
        <row r="349">
          <cell r="AC349" t="str">
            <v>男</v>
          </cell>
        </row>
        <row r="349">
          <cell r="AE349" t="str">
            <v>340321198606010899</v>
          </cell>
          <cell r="AF349" t="str">
            <v>安徽省蚌埠市</v>
          </cell>
          <cell r="AG349" t="str">
            <v>招商银行</v>
          </cell>
          <cell r="AH349" t="str">
            <v>6214832773359638</v>
          </cell>
          <cell r="AI349" t="str">
            <v>招商银行</v>
          </cell>
          <cell r="AJ349" t="str">
            <v>1396528/6269</v>
          </cell>
        </row>
        <row r="350">
          <cell r="D350" t="str">
            <v>蚌埠吾悦店邵家文</v>
          </cell>
          <cell r="E350" t="str">
            <v>会籍部</v>
          </cell>
          <cell r="F350" t="str">
            <v>会籍</v>
          </cell>
          <cell r="G350">
            <v>45713</v>
          </cell>
          <cell r="H350" t="str">
            <v>全职</v>
          </cell>
        </row>
        <row r="350">
          <cell r="J350" t="str">
            <v>劳动合同</v>
          </cell>
          <cell r="K350" t="str">
            <v>人力</v>
          </cell>
          <cell r="L350">
            <v>45713</v>
          </cell>
          <cell r="M350">
            <v>46807</v>
          </cell>
          <cell r="N350" t="str">
            <v>3年</v>
          </cell>
          <cell r="O350" t="str">
            <v>已签</v>
          </cell>
          <cell r="P350" t="str">
            <v>已签</v>
          </cell>
          <cell r="Q350" t="str">
            <v>已签</v>
          </cell>
          <cell r="R350" t="str">
            <v>已签</v>
          </cell>
          <cell r="S350" t="str">
            <v>不缴</v>
          </cell>
        </row>
        <row r="350">
          <cell r="V350" t="str">
            <v>是</v>
          </cell>
          <cell r="W350" t="str">
            <v>在职</v>
          </cell>
        </row>
        <row r="350">
          <cell r="AC350" t="str">
            <v>男</v>
          </cell>
        </row>
        <row r="350">
          <cell r="AE350" t="str">
            <v>340321200412065031</v>
          </cell>
          <cell r="AF350" t="str">
            <v>安徽省蚌埠市</v>
          </cell>
          <cell r="AG350" t="str">
            <v>招商银行</v>
          </cell>
          <cell r="AH350" t="str">
            <v>6214830924273369</v>
          </cell>
          <cell r="AI350" t="str">
            <v>招商银行</v>
          </cell>
          <cell r="AJ350">
            <v>17201600134</v>
          </cell>
        </row>
        <row r="351">
          <cell r="D351" t="str">
            <v>蚌埠吾悦店韦云</v>
          </cell>
          <cell r="E351" t="str">
            <v>私教部</v>
          </cell>
          <cell r="F351" t="str">
            <v>私教</v>
          </cell>
          <cell r="G351">
            <v>45710</v>
          </cell>
          <cell r="H351" t="str">
            <v>全职</v>
          </cell>
        </row>
        <row r="351">
          <cell r="J351" t="str">
            <v>劳动合同</v>
          </cell>
          <cell r="K351" t="str">
            <v>人力</v>
          </cell>
          <cell r="L351">
            <v>45710</v>
          </cell>
          <cell r="M351">
            <v>46805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V351" t="str">
            <v>是</v>
          </cell>
          <cell r="W351" t="str">
            <v>离职</v>
          </cell>
          <cell r="X351">
            <v>45993</v>
          </cell>
        </row>
        <row r="351">
          <cell r="AC351" t="str">
            <v>女</v>
          </cell>
        </row>
        <row r="351">
          <cell r="AE351" t="str">
            <v>340321200008202145</v>
          </cell>
          <cell r="AF351" t="str">
            <v>安徽省蚌埠市</v>
          </cell>
          <cell r="AG351" t="str">
            <v>招商银行</v>
          </cell>
          <cell r="AH351" t="str">
            <v>6214832773686386</v>
          </cell>
          <cell r="AI351" t="str">
            <v>招商银行</v>
          </cell>
          <cell r="AJ351">
            <v>15755244417</v>
          </cell>
        </row>
        <row r="352">
          <cell r="D352" t="str">
            <v>蚌埠吾悦店栾金良</v>
          </cell>
          <cell r="E352" t="str">
            <v>私教部</v>
          </cell>
          <cell r="F352" t="str">
            <v>私教</v>
          </cell>
          <cell r="G352">
            <v>45404</v>
          </cell>
          <cell r="H352" t="str">
            <v>全职</v>
          </cell>
        </row>
        <row r="352">
          <cell r="J352" t="str">
            <v>劳动合同</v>
          </cell>
          <cell r="K352" t="str">
            <v>人力</v>
          </cell>
          <cell r="L352">
            <v>45404</v>
          </cell>
          <cell r="M352">
            <v>46498</v>
          </cell>
          <cell r="N352" t="str">
            <v>3年</v>
          </cell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V352" t="str">
            <v>是</v>
          </cell>
          <cell r="W352" t="str">
            <v>在职</v>
          </cell>
        </row>
        <row r="352">
          <cell r="AC352" t="str">
            <v>男</v>
          </cell>
        </row>
        <row r="352">
          <cell r="AE352" t="str">
            <v>321302198506180055</v>
          </cell>
          <cell r="AF352" t="str">
            <v>江苏</v>
          </cell>
          <cell r="AG352" t="str">
            <v>江苏民丰农商银行宿迁总行</v>
          </cell>
          <cell r="AH352" t="str">
            <v>6230667331020052692</v>
          </cell>
          <cell r="AI352" t="str">
            <v>其他</v>
          </cell>
          <cell r="AJ352">
            <v>13815786616</v>
          </cell>
        </row>
        <row r="353">
          <cell r="D353" t="str">
            <v>蚌埠吾悦店赵红</v>
          </cell>
          <cell r="E353" t="str">
            <v>运营部</v>
          </cell>
          <cell r="F353" t="str">
            <v>保洁</v>
          </cell>
          <cell r="G353">
            <v>45765</v>
          </cell>
          <cell r="H353" t="str">
            <v>全职</v>
          </cell>
        </row>
        <row r="353">
          <cell r="J353" t="str">
            <v>劳务合同</v>
          </cell>
          <cell r="K353" t="str">
            <v>人力</v>
          </cell>
          <cell r="L353">
            <v>45765</v>
          </cell>
          <cell r="M353">
            <v>46860</v>
          </cell>
          <cell r="N353" t="str">
            <v>3年</v>
          </cell>
          <cell r="O353" t="str">
            <v>已签</v>
          </cell>
          <cell r="P353" t="str">
            <v>已签</v>
          </cell>
          <cell r="Q353" t="str">
            <v>已签</v>
          </cell>
          <cell r="R353" t="str">
            <v>已签</v>
          </cell>
          <cell r="S353" t="str">
            <v>不缴</v>
          </cell>
        </row>
        <row r="353">
          <cell r="V353" t="str">
            <v>是</v>
          </cell>
          <cell r="W353" t="str">
            <v>在职</v>
          </cell>
        </row>
        <row r="353">
          <cell r="AC353" t="str">
            <v>女</v>
          </cell>
        </row>
        <row r="353">
          <cell r="AE353" t="str">
            <v>340321197012310428</v>
          </cell>
          <cell r="AF353" t="str">
            <v>安徽省蚌埠市</v>
          </cell>
          <cell r="AG353" t="str">
            <v>中国农业银行</v>
          </cell>
          <cell r="AH353" t="str">
            <v>6228480679219147973</v>
          </cell>
          <cell r="AI353" t="str">
            <v>其他</v>
          </cell>
          <cell r="AJ353">
            <v>15955209937</v>
          </cell>
        </row>
        <row r="354">
          <cell r="D354" t="str">
            <v>蚌埠吾悦店朱明慧</v>
          </cell>
          <cell r="E354" t="str">
            <v>会籍部</v>
          </cell>
          <cell r="F354" t="str">
            <v>会籍</v>
          </cell>
          <cell r="G354">
            <v>45809</v>
          </cell>
          <cell r="H354" t="str">
            <v>兼职</v>
          </cell>
        </row>
        <row r="354">
          <cell r="J354" t="str">
            <v>兼职合同</v>
          </cell>
          <cell r="K354" t="str">
            <v>人力</v>
          </cell>
          <cell r="L354">
            <v>45727</v>
          </cell>
          <cell r="M354">
            <v>46091</v>
          </cell>
          <cell r="N354" t="str">
            <v>1年</v>
          </cell>
        </row>
        <row r="354">
          <cell r="S354" t="str">
            <v>不缴</v>
          </cell>
        </row>
        <row r="354">
          <cell r="W354" t="str">
            <v>在职</v>
          </cell>
        </row>
        <row r="354">
          <cell r="AC354" t="str">
            <v>女</v>
          </cell>
        </row>
        <row r="354">
          <cell r="AE354" t="str">
            <v>340311200007292529</v>
          </cell>
          <cell r="AF354" t="str">
            <v>安徽省蚌埠市</v>
          </cell>
          <cell r="AG354" t="str">
            <v>招商银行</v>
          </cell>
          <cell r="AH354" t="str">
            <v>6214832773359679</v>
          </cell>
          <cell r="AI354" t="str">
            <v>招商银行</v>
          </cell>
          <cell r="AJ354">
            <v>15556901016</v>
          </cell>
        </row>
        <row r="355">
          <cell r="D355" t="str">
            <v>蚌埠吾悦店吴子莫</v>
          </cell>
          <cell r="E355" t="str">
            <v>泳教部</v>
          </cell>
          <cell r="F355" t="str">
            <v>泳教</v>
          </cell>
          <cell r="G355">
            <v>45827</v>
          </cell>
          <cell r="H355" t="str">
            <v>兼职</v>
          </cell>
        </row>
        <row r="355">
          <cell r="J355" t="str">
            <v>兼职合同</v>
          </cell>
          <cell r="K355" t="str">
            <v>人力</v>
          </cell>
          <cell r="L355">
            <v>45827</v>
          </cell>
          <cell r="M355">
            <v>46922</v>
          </cell>
          <cell r="N355" t="str">
            <v>3年</v>
          </cell>
          <cell r="O355" t="str">
            <v>已签</v>
          </cell>
          <cell r="P355" t="str">
            <v>已签</v>
          </cell>
          <cell r="Q355" t="str">
            <v>已签</v>
          </cell>
          <cell r="R355" t="str">
            <v>已签</v>
          </cell>
          <cell r="S355" t="str">
            <v>不缴</v>
          </cell>
        </row>
        <row r="355">
          <cell r="V355" t="str">
            <v>是</v>
          </cell>
          <cell r="W355" t="str">
            <v>在职</v>
          </cell>
        </row>
        <row r="355">
          <cell r="AC355" t="str">
            <v>女</v>
          </cell>
        </row>
        <row r="355">
          <cell r="AE355" t="str">
            <v>340321199610102176</v>
          </cell>
          <cell r="AF355" t="str">
            <v>安徽省蚌埠市</v>
          </cell>
          <cell r="AG355" t="str">
            <v>中国建设银行股份有限公司蚌埠建龙支行</v>
          </cell>
          <cell r="AH355" t="str">
            <v>6217001640014356055</v>
          </cell>
          <cell r="AI355" t="str">
            <v>其他</v>
          </cell>
          <cell r="AJ355">
            <v>18175088968</v>
          </cell>
        </row>
        <row r="356">
          <cell r="D356" t="str">
            <v>蚌埠吾悦店赵惠春</v>
          </cell>
          <cell r="E356" t="str">
            <v>会籍部</v>
          </cell>
          <cell r="F356" t="str">
            <v>会籍</v>
          </cell>
          <cell r="G356">
            <v>45819</v>
          </cell>
          <cell r="H356" t="str">
            <v>全职</v>
          </cell>
        </row>
        <row r="356">
          <cell r="J356" t="str">
            <v>劳动合同</v>
          </cell>
          <cell r="K356" t="str">
            <v>人力</v>
          </cell>
          <cell r="L356">
            <v>45819</v>
          </cell>
          <cell r="M356">
            <v>46914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V356" t="str">
            <v>是</v>
          </cell>
          <cell r="W356" t="str">
            <v>在职</v>
          </cell>
        </row>
        <row r="356">
          <cell r="AC356" t="str">
            <v>女</v>
          </cell>
        </row>
        <row r="356">
          <cell r="AE356" t="str">
            <v>370406200602046621</v>
          </cell>
          <cell r="AF356" t="str">
            <v>山东省枣庄市</v>
          </cell>
          <cell r="AG356" t="str">
            <v>招商银行</v>
          </cell>
          <cell r="AH356" t="str">
            <v>6214853370373467</v>
          </cell>
          <cell r="AI356" t="str">
            <v>招商银行</v>
          </cell>
          <cell r="AJ356">
            <v>19055243298</v>
          </cell>
        </row>
        <row r="357">
          <cell r="D357" t="str">
            <v>蚌埠吾悦店王格</v>
          </cell>
          <cell r="E357" t="str">
            <v>运营部</v>
          </cell>
          <cell r="F357" t="str">
            <v>前台主管</v>
          </cell>
          <cell r="G357">
            <v>45850</v>
          </cell>
          <cell r="H357" t="str">
            <v>全职</v>
          </cell>
        </row>
        <row r="357">
          <cell r="J357" t="str">
            <v>实习协议</v>
          </cell>
          <cell r="K357" t="str">
            <v>人力</v>
          </cell>
          <cell r="L357">
            <v>45850</v>
          </cell>
          <cell r="M357">
            <v>46073</v>
          </cell>
        </row>
        <row r="357"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  <cell r="S357" t="str">
            <v>不缴</v>
          </cell>
        </row>
        <row r="357">
          <cell r="V357" t="str">
            <v>是</v>
          </cell>
          <cell r="W357" t="str">
            <v>在职</v>
          </cell>
        </row>
        <row r="357">
          <cell r="AC357" t="str">
            <v>女</v>
          </cell>
        </row>
        <row r="357">
          <cell r="AE357" t="str">
            <v>340322200502054623</v>
          </cell>
          <cell r="AF357" t="str">
            <v>安徽省蚌埠市</v>
          </cell>
          <cell r="AG357" t="str">
            <v>招商银行</v>
          </cell>
          <cell r="AH357" t="str">
            <v>6214832776454808</v>
          </cell>
          <cell r="AI357" t="str">
            <v>招商银行</v>
          </cell>
          <cell r="AJ357">
            <v>15375468652</v>
          </cell>
        </row>
        <row r="358">
          <cell r="D358" t="str">
            <v>蚌埠吾悦店乔威</v>
          </cell>
          <cell r="E358" t="str">
            <v>泳教部</v>
          </cell>
          <cell r="F358" t="str">
            <v>泳教</v>
          </cell>
          <cell r="G358">
            <v>45824</v>
          </cell>
          <cell r="H358" t="str">
            <v>兼职</v>
          </cell>
        </row>
        <row r="358">
          <cell r="J358" t="str">
            <v>兼职合同</v>
          </cell>
          <cell r="K358" t="str">
            <v>人力</v>
          </cell>
          <cell r="L358">
            <v>45824</v>
          </cell>
        </row>
        <row r="358">
          <cell r="O358" t="str">
            <v>已签</v>
          </cell>
          <cell r="P358" t="str">
            <v>已签</v>
          </cell>
          <cell r="Q358" t="str">
            <v>已签</v>
          </cell>
          <cell r="R358" t="str">
            <v>已签</v>
          </cell>
        </row>
        <row r="358">
          <cell r="V358" t="str">
            <v>是</v>
          </cell>
          <cell r="W358" t="str">
            <v>在职</v>
          </cell>
        </row>
        <row r="358">
          <cell r="AC358" t="str">
            <v>男</v>
          </cell>
        </row>
        <row r="358">
          <cell r="AE358" t="str">
            <v>340311200001110819</v>
          </cell>
          <cell r="AF358" t="str">
            <v>安徽省蚌埠市</v>
          </cell>
          <cell r="AG358" t="str">
            <v>徽商银行</v>
          </cell>
          <cell r="AH358" t="str">
            <v>6217 7583 1200 3777 106</v>
          </cell>
          <cell r="AI358" t="str">
            <v>其他</v>
          </cell>
          <cell r="AJ358">
            <v>17718222789</v>
          </cell>
        </row>
        <row r="359">
          <cell r="D359" t="str">
            <v>蚌埠吾悦店曹克荣</v>
          </cell>
          <cell r="E359" t="str">
            <v>泳教部</v>
          </cell>
          <cell r="F359" t="str">
            <v>救生员</v>
          </cell>
          <cell r="G359">
            <v>45840</v>
          </cell>
          <cell r="H359" t="str">
            <v>兼职</v>
          </cell>
        </row>
        <row r="359">
          <cell r="J359" t="str">
            <v>兼职合同</v>
          </cell>
          <cell r="K359" t="str">
            <v>人力</v>
          </cell>
          <cell r="L359">
            <v>45840</v>
          </cell>
        </row>
        <row r="359">
          <cell r="W359" t="str">
            <v>离职</v>
          </cell>
          <cell r="X359">
            <v>45931</v>
          </cell>
        </row>
        <row r="359">
          <cell r="AC359" t="str">
            <v>男</v>
          </cell>
        </row>
        <row r="359">
          <cell r="AE359" t="str">
            <v>340303195112170212</v>
          </cell>
          <cell r="AF359" t="str">
            <v>安徽省蚌埠市</v>
          </cell>
          <cell r="AG359" t="str">
            <v>中信银行</v>
          </cell>
          <cell r="AH359" t="str">
            <v>6217751112003751680</v>
          </cell>
          <cell r="AI359" t="str">
            <v>中信</v>
          </cell>
          <cell r="AJ359">
            <v>15056370736</v>
          </cell>
        </row>
        <row r="360">
          <cell r="D360" t="str">
            <v>蚌埠吾悦店薛艺</v>
          </cell>
          <cell r="E360" t="str">
            <v>运营部</v>
          </cell>
          <cell r="F360" t="str">
            <v>前台</v>
          </cell>
          <cell r="G360">
            <v>45893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  <cell r="L360">
            <v>45893</v>
          </cell>
          <cell r="M360">
            <v>46988</v>
          </cell>
          <cell r="N360" t="str">
            <v>3年</v>
          </cell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V360" t="str">
            <v>是</v>
          </cell>
          <cell r="W360" t="str">
            <v>离职</v>
          </cell>
          <cell r="X360">
            <v>45968</v>
          </cell>
        </row>
        <row r="360">
          <cell r="AC360" t="str">
            <v>女</v>
          </cell>
        </row>
        <row r="360">
          <cell r="AE360" t="str">
            <v>340304200306130649</v>
          </cell>
          <cell r="AF360" t="str">
            <v>安徽省蚌埠市</v>
          </cell>
          <cell r="AG360" t="str">
            <v>中国银行</v>
          </cell>
          <cell r="AH360" t="str">
            <v>6216616302000925794</v>
          </cell>
          <cell r="AI360" t="str">
            <v>其他</v>
          </cell>
          <cell r="AJ360">
            <v>15255282978</v>
          </cell>
        </row>
        <row r="361">
          <cell r="D361" t="str">
            <v>蚌埠吾悦店林康</v>
          </cell>
          <cell r="E361" t="str">
            <v>泳教部</v>
          </cell>
          <cell r="F361" t="str">
            <v>泳教主管</v>
          </cell>
          <cell r="G361">
            <v>45913</v>
          </cell>
          <cell r="H361" t="str">
            <v>全职</v>
          </cell>
        </row>
        <row r="361">
          <cell r="J361" t="str">
            <v>劳动合同</v>
          </cell>
          <cell r="K361" t="str">
            <v>人力</v>
          </cell>
          <cell r="L361">
            <v>45913</v>
          </cell>
          <cell r="M361">
            <v>47009</v>
          </cell>
          <cell r="N361" t="str">
            <v>3年</v>
          </cell>
          <cell r="O361" t="str">
            <v>已签</v>
          </cell>
          <cell r="P361" t="str">
            <v>已签</v>
          </cell>
          <cell r="Q361" t="str">
            <v>已签</v>
          </cell>
          <cell r="R361" t="str">
            <v>已签</v>
          </cell>
          <cell r="S361" t="str">
            <v>不缴</v>
          </cell>
        </row>
        <row r="361">
          <cell r="V361" t="str">
            <v>是</v>
          </cell>
          <cell r="W361" t="str">
            <v>在职</v>
          </cell>
        </row>
        <row r="361">
          <cell r="AC361" t="str">
            <v>男</v>
          </cell>
        </row>
        <row r="361">
          <cell r="AE361" t="str">
            <v>340321200212060850</v>
          </cell>
          <cell r="AF361" t="str">
            <v>安徽省蚌埠市</v>
          </cell>
          <cell r="AG361" t="str">
            <v>中信银行</v>
          </cell>
          <cell r="AH361" t="str">
            <v>6217751112004538755</v>
          </cell>
          <cell r="AI361" t="str">
            <v>中信</v>
          </cell>
          <cell r="AJ361">
            <v>15056356955</v>
          </cell>
        </row>
        <row r="362">
          <cell r="D362" t="str">
            <v>蚌埠吾悦店张恩泽</v>
          </cell>
          <cell r="E362" t="str">
            <v>泳教部</v>
          </cell>
          <cell r="F362" t="str">
            <v>泳教</v>
          </cell>
          <cell r="G362">
            <v>45924</v>
          </cell>
          <cell r="H362" t="str">
            <v>全职</v>
          </cell>
        </row>
        <row r="362">
          <cell r="J362" t="str">
            <v>劳动合同</v>
          </cell>
          <cell r="K362" t="str">
            <v>人力</v>
          </cell>
        </row>
        <row r="362"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V362" t="str">
            <v>是</v>
          </cell>
          <cell r="W362" t="str">
            <v>离职</v>
          </cell>
          <cell r="X362">
            <v>45937</v>
          </cell>
        </row>
        <row r="362">
          <cell r="AC362" t="str">
            <v>男</v>
          </cell>
        </row>
        <row r="362">
          <cell r="AE362" t="str">
            <v>340321200312201518</v>
          </cell>
          <cell r="AF362" t="str">
            <v>安徽省蚌埠市</v>
          </cell>
          <cell r="AG362" t="str">
            <v>中国农业银行</v>
          </cell>
          <cell r="AH362" t="str">
            <v>6228480329714587675</v>
          </cell>
          <cell r="AI362" t="str">
            <v>其他</v>
          </cell>
          <cell r="AJ362">
            <v>17795089684</v>
          </cell>
        </row>
        <row r="363">
          <cell r="D363" t="str">
            <v>蚌埠吾悦店曹芷莹</v>
          </cell>
          <cell r="E363" t="str">
            <v>会籍部</v>
          </cell>
          <cell r="F363" t="str">
            <v>会籍</v>
          </cell>
          <cell r="G363">
            <v>45940</v>
          </cell>
          <cell r="H363" t="str">
            <v>全职</v>
          </cell>
        </row>
        <row r="363">
          <cell r="J363" t="str">
            <v>劳动合同</v>
          </cell>
          <cell r="K363" t="str">
            <v>人力</v>
          </cell>
        </row>
        <row r="363"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V363" t="str">
            <v>是</v>
          </cell>
          <cell r="W363" t="str">
            <v>离职</v>
          </cell>
          <cell r="X363">
            <v>45975</v>
          </cell>
        </row>
        <row r="363">
          <cell r="AC363" t="str">
            <v>女</v>
          </cell>
        </row>
        <row r="363">
          <cell r="AE363" t="str">
            <v>340323200802166965</v>
          </cell>
          <cell r="AF363" t="str">
            <v>安徽省蚌埠市</v>
          </cell>
          <cell r="AG363" t="str">
            <v>中国农业银行</v>
          </cell>
          <cell r="AH363" t="str">
            <v>（黄素雅）6228480388918133777</v>
          </cell>
          <cell r="AI363" t="str">
            <v>其他</v>
          </cell>
          <cell r="AJ363">
            <v>15155224390</v>
          </cell>
        </row>
        <row r="364">
          <cell r="D364" t="str">
            <v>蚌埠吾悦店曹泽</v>
          </cell>
          <cell r="E364" t="str">
            <v>会籍部</v>
          </cell>
          <cell r="F364" t="str">
            <v>会籍</v>
          </cell>
          <cell r="G364">
            <v>45944</v>
          </cell>
          <cell r="H364" t="str">
            <v>全职</v>
          </cell>
        </row>
        <row r="364">
          <cell r="J364" t="str">
            <v>劳动合同</v>
          </cell>
          <cell r="K364" t="str">
            <v>人力</v>
          </cell>
        </row>
        <row r="364">
          <cell r="O364" t="str">
            <v>已签</v>
          </cell>
          <cell r="P364" t="str">
            <v>已签</v>
          </cell>
          <cell r="Q364" t="str">
            <v>已签</v>
          </cell>
          <cell r="R364" t="str">
            <v>已签</v>
          </cell>
          <cell r="S364" t="str">
            <v>不缴</v>
          </cell>
        </row>
        <row r="364">
          <cell r="V364" t="str">
            <v>是</v>
          </cell>
          <cell r="W364" t="str">
            <v>离职</v>
          </cell>
          <cell r="X364">
            <v>45983</v>
          </cell>
        </row>
        <row r="364">
          <cell r="AC364" t="str">
            <v>男</v>
          </cell>
        </row>
        <row r="364">
          <cell r="AE364" t="str">
            <v>340323200404246919</v>
          </cell>
          <cell r="AF364" t="str">
            <v>安徽省蚌埠市</v>
          </cell>
          <cell r="AG364" t="str">
            <v>中国银行</v>
          </cell>
          <cell r="AH364" t="str">
            <v>6216616302000888026</v>
          </cell>
          <cell r="AI364" t="str">
            <v>其他</v>
          </cell>
          <cell r="AJ364">
            <v>19556139314</v>
          </cell>
        </row>
        <row r="365">
          <cell r="D365" t="str">
            <v>蚌埠吾悦店李响</v>
          </cell>
          <cell r="E365" t="str">
            <v>运营部</v>
          </cell>
          <cell r="F365" t="str">
            <v>前台</v>
          </cell>
          <cell r="G365">
            <v>45962</v>
          </cell>
          <cell r="H365" t="str">
            <v>全职</v>
          </cell>
        </row>
        <row r="365">
          <cell r="J365" t="str">
            <v>劳动合同</v>
          </cell>
          <cell r="K365" t="str">
            <v>人力</v>
          </cell>
          <cell r="L365">
            <v>45962</v>
          </cell>
          <cell r="M365">
            <v>47058</v>
          </cell>
          <cell r="N365" t="str">
            <v>3年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V365" t="str">
            <v>是</v>
          </cell>
          <cell r="W365" t="str">
            <v>在职</v>
          </cell>
        </row>
        <row r="365">
          <cell r="AC365" t="str">
            <v>男</v>
          </cell>
        </row>
        <row r="365">
          <cell r="AE365" t="str">
            <v>34030219860130002X</v>
          </cell>
        </row>
        <row r="365">
          <cell r="AI365" t="str">
            <v>其他</v>
          </cell>
        </row>
        <row r="366">
          <cell r="D366" t="str">
            <v>蚌埠吾悦店刘庆康</v>
          </cell>
          <cell r="E366" t="str">
            <v>会籍部</v>
          </cell>
          <cell r="F366" t="str">
            <v>会籍</v>
          </cell>
          <cell r="G366">
            <v>45962</v>
          </cell>
          <cell r="H366" t="str">
            <v>全职</v>
          </cell>
        </row>
        <row r="366">
          <cell r="J366" t="str">
            <v>劳动合同</v>
          </cell>
          <cell r="K366" t="str">
            <v>人力</v>
          </cell>
          <cell r="L366">
            <v>45962</v>
          </cell>
          <cell r="M366">
            <v>47058</v>
          </cell>
          <cell r="N366" t="str">
            <v>3年</v>
          </cell>
          <cell r="O366" t="str">
            <v>已签</v>
          </cell>
          <cell r="P366" t="str">
            <v>已签</v>
          </cell>
          <cell r="Q366" t="str">
            <v>已签</v>
          </cell>
          <cell r="R366" t="str">
            <v>已签</v>
          </cell>
          <cell r="S366" t="str">
            <v>不缴</v>
          </cell>
        </row>
        <row r="366">
          <cell r="V366" t="str">
            <v>是</v>
          </cell>
          <cell r="W366" t="str">
            <v>在职</v>
          </cell>
        </row>
        <row r="366">
          <cell r="AC366" t="str">
            <v>男</v>
          </cell>
        </row>
        <row r="366">
          <cell r="AE366" t="str">
            <v>340302200512121011</v>
          </cell>
        </row>
        <row r="366">
          <cell r="AI366" t="str">
            <v>其他</v>
          </cell>
        </row>
        <row r="367">
          <cell r="D367" t="str">
            <v>荆州二店张丽华</v>
          </cell>
          <cell r="E367" t="str">
            <v>运营部</v>
          </cell>
          <cell r="F367" t="str">
            <v>保洁</v>
          </cell>
          <cell r="G367">
            <v>45757</v>
          </cell>
          <cell r="H367" t="str">
            <v>全职</v>
          </cell>
        </row>
        <row r="367">
          <cell r="J367" t="str">
            <v>劳务合同</v>
          </cell>
        </row>
        <row r="367">
          <cell r="L367">
            <v>45757</v>
          </cell>
          <cell r="M367">
            <v>46852</v>
          </cell>
          <cell r="N367" t="str">
            <v>3年</v>
          </cell>
          <cell r="O367" t="str">
            <v>已签</v>
          </cell>
          <cell r="P367" t="str">
            <v>已签</v>
          </cell>
          <cell r="Q367" t="str">
            <v>已签</v>
          </cell>
          <cell r="R367" t="str">
            <v>已签</v>
          </cell>
          <cell r="S367" t="str">
            <v>不缴</v>
          </cell>
        </row>
        <row r="367">
          <cell r="V367" t="str">
            <v>是</v>
          </cell>
          <cell r="W367" t="str">
            <v>在职</v>
          </cell>
        </row>
        <row r="367">
          <cell r="AE367" t="str">
            <v>420400196206261482</v>
          </cell>
        </row>
        <row r="367">
          <cell r="AG367" t="str">
            <v>农业银行</v>
          </cell>
          <cell r="AH367" t="str">
            <v>6228480799754837778</v>
          </cell>
          <cell r="AI367" t="str">
            <v>其他</v>
          </cell>
          <cell r="AJ367">
            <v>17798353605</v>
          </cell>
        </row>
        <row r="368">
          <cell r="D368" t="str">
            <v>荆州二店马萍思</v>
          </cell>
          <cell r="E368" t="str">
            <v>运营部</v>
          </cell>
          <cell r="F368" t="str">
            <v>前台主管</v>
          </cell>
          <cell r="G368">
            <v>45759</v>
          </cell>
          <cell r="H368" t="str">
            <v>全职</v>
          </cell>
        </row>
        <row r="368">
          <cell r="J368" t="str">
            <v>劳动合同</v>
          </cell>
        </row>
        <row r="368">
          <cell r="L368">
            <v>45759</v>
          </cell>
          <cell r="M368">
            <v>46854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V368" t="str">
            <v>是</v>
          </cell>
          <cell r="W368" t="str">
            <v>在职</v>
          </cell>
        </row>
        <row r="368">
          <cell r="AE368" t="str">
            <v>421002200401305023</v>
          </cell>
        </row>
        <row r="368">
          <cell r="AG368" t="str">
            <v>招商银行</v>
          </cell>
          <cell r="AH368" t="str">
            <v>6214837168531139</v>
          </cell>
          <cell r="AI368" t="str">
            <v>招商银行</v>
          </cell>
          <cell r="AJ368">
            <v>15727237247</v>
          </cell>
        </row>
        <row r="369">
          <cell r="D369" t="str">
            <v>荆州二店黄荣海</v>
          </cell>
          <cell r="E369" t="str">
            <v>运营部</v>
          </cell>
          <cell r="F369" t="str">
            <v>保洁</v>
          </cell>
          <cell r="G369">
            <v>45758</v>
          </cell>
          <cell r="H369" t="str">
            <v>全职</v>
          </cell>
        </row>
        <row r="369">
          <cell r="J369" t="str">
            <v>劳动合同</v>
          </cell>
        </row>
        <row r="369">
          <cell r="L369">
            <v>45758</v>
          </cell>
          <cell r="M369">
            <v>46853</v>
          </cell>
          <cell r="N369" t="str">
            <v>3年</v>
          </cell>
          <cell r="O369" t="str">
            <v>已签</v>
          </cell>
          <cell r="P369" t="str">
            <v>已签</v>
          </cell>
          <cell r="Q369" t="str">
            <v>已签</v>
          </cell>
          <cell r="R369" t="str">
            <v>已签</v>
          </cell>
          <cell r="S369" t="str">
            <v>不缴</v>
          </cell>
        </row>
        <row r="369">
          <cell r="V369" t="str">
            <v>是</v>
          </cell>
          <cell r="W369" t="str">
            <v>在职</v>
          </cell>
        </row>
        <row r="369">
          <cell r="AE369" t="str">
            <v>420400195712101014</v>
          </cell>
        </row>
        <row r="369">
          <cell r="AG369" t="str">
            <v>建设银行</v>
          </cell>
          <cell r="AH369" t="str">
            <v>6217002660018419369  孟昭兰建设银行  黄荣海</v>
          </cell>
          <cell r="AI369" t="str">
            <v>其他</v>
          </cell>
          <cell r="AJ369">
            <v>15572198880</v>
          </cell>
        </row>
        <row r="370">
          <cell r="D370" t="str">
            <v>荆州二店徐方圆</v>
          </cell>
          <cell r="E370" t="str">
            <v>会籍部</v>
          </cell>
          <cell r="F370" t="str">
            <v>会籍主管</v>
          </cell>
          <cell r="G370">
            <v>45387</v>
          </cell>
          <cell r="H370" t="str">
            <v>全职</v>
          </cell>
        </row>
        <row r="370">
          <cell r="J370" t="str">
            <v>劳动合同</v>
          </cell>
        </row>
        <row r="370">
          <cell r="L370">
            <v>45536</v>
          </cell>
          <cell r="M370">
            <v>46630</v>
          </cell>
          <cell r="N370" t="str">
            <v>3年</v>
          </cell>
          <cell r="O370" t="str">
            <v>已签</v>
          </cell>
          <cell r="P370" t="str">
            <v>已签</v>
          </cell>
          <cell r="Q370" t="str">
            <v>已签</v>
          </cell>
          <cell r="R370" t="str">
            <v>已签</v>
          </cell>
          <cell r="S370" t="str">
            <v>不缴</v>
          </cell>
        </row>
        <row r="370">
          <cell r="V370" t="str">
            <v>是</v>
          </cell>
          <cell r="W370" t="str">
            <v>在职</v>
          </cell>
        </row>
        <row r="370">
          <cell r="AD370" t="str">
            <v>大专</v>
          </cell>
          <cell r="AE370" t="str">
            <v>420323200205035510</v>
          </cell>
        </row>
        <row r="370">
          <cell r="AG370" t="str">
            <v>中信银行</v>
          </cell>
          <cell r="AH370" t="str">
            <v>6217681505418411</v>
          </cell>
          <cell r="AI370" t="str">
            <v>中信</v>
          </cell>
          <cell r="AJ370">
            <v>18679654540</v>
          </cell>
        </row>
        <row r="371">
          <cell r="D371" t="str">
            <v>钟祥店余东杰</v>
          </cell>
          <cell r="E371" t="str">
            <v>会籍部</v>
          </cell>
          <cell r="F371" t="str">
            <v>会籍</v>
          </cell>
          <cell r="G371">
            <v>45706</v>
          </cell>
          <cell r="H371" t="str">
            <v>全职</v>
          </cell>
        </row>
        <row r="371">
          <cell r="J371" t="str">
            <v>劳动合同</v>
          </cell>
        </row>
        <row r="371">
          <cell r="L371">
            <v>45702</v>
          </cell>
          <cell r="M371">
            <v>46796</v>
          </cell>
          <cell r="N371" t="str">
            <v>3年</v>
          </cell>
          <cell r="O371" t="str">
            <v>已签</v>
          </cell>
          <cell r="P371" t="str">
            <v>已签</v>
          </cell>
          <cell r="Q371" t="str">
            <v>已签</v>
          </cell>
          <cell r="R371" t="str">
            <v>已签</v>
          </cell>
          <cell r="S371" t="str">
            <v>不缴</v>
          </cell>
        </row>
        <row r="371">
          <cell r="V371" t="str">
            <v>是</v>
          </cell>
          <cell r="W371" t="str">
            <v>在职</v>
          </cell>
        </row>
        <row r="371">
          <cell r="AE371" t="str">
            <v>420322200702252712</v>
          </cell>
        </row>
        <row r="371">
          <cell r="AG371" t="str">
            <v>交通银行</v>
          </cell>
          <cell r="AH371" t="str">
            <v>6222620610043552637  交通银行武汉江岸支行  余东杰</v>
          </cell>
          <cell r="AI371" t="str">
            <v>其他</v>
          </cell>
          <cell r="AJ371">
            <v>18572510225</v>
          </cell>
        </row>
        <row r="372">
          <cell r="D372" t="str">
            <v>荆州二店陈明涛</v>
          </cell>
          <cell r="E372" t="str">
            <v>泳教部</v>
          </cell>
          <cell r="F372" t="str">
            <v>泳教</v>
          </cell>
          <cell r="G372">
            <v>45705</v>
          </cell>
          <cell r="H372" t="str">
            <v>全职</v>
          </cell>
        </row>
        <row r="372">
          <cell r="J372" t="str">
            <v>劳动合同</v>
          </cell>
        </row>
        <row r="372">
          <cell r="L372">
            <v>45705</v>
          </cell>
          <cell r="M372">
            <v>46799</v>
          </cell>
          <cell r="N372" t="str">
            <v>3年</v>
          </cell>
          <cell r="O372" t="str">
            <v>已签</v>
          </cell>
          <cell r="P372" t="str">
            <v>已签</v>
          </cell>
          <cell r="Q372" t="str">
            <v>已签</v>
          </cell>
          <cell r="R372" t="str">
            <v>已签</v>
          </cell>
          <cell r="S372" t="str">
            <v>不缴</v>
          </cell>
        </row>
        <row r="372">
          <cell r="V372" t="str">
            <v>是</v>
          </cell>
          <cell r="W372" t="str">
            <v>在职</v>
          </cell>
        </row>
        <row r="372">
          <cell r="AE372" t="str">
            <v>362321199901181017</v>
          </cell>
        </row>
        <row r="372">
          <cell r="AG372" t="str">
            <v>招商银行</v>
          </cell>
          <cell r="AH372" t="str">
            <v>6214832774182617</v>
          </cell>
          <cell r="AI372" t="str">
            <v>招商银行</v>
          </cell>
          <cell r="AJ372">
            <v>18480915685</v>
          </cell>
        </row>
        <row r="373">
          <cell r="D373" t="str">
            <v>荆州二店周志伟</v>
          </cell>
          <cell r="E373" t="str">
            <v>会籍部</v>
          </cell>
          <cell r="F373" t="str">
            <v>会籍</v>
          </cell>
          <cell r="G373">
            <v>45705</v>
          </cell>
          <cell r="H373" t="str">
            <v>全职</v>
          </cell>
        </row>
        <row r="373">
          <cell r="J373" t="str">
            <v>劳动合同</v>
          </cell>
        </row>
        <row r="373">
          <cell r="L373">
            <v>45705</v>
          </cell>
          <cell r="M373">
            <v>46799</v>
          </cell>
          <cell r="N373" t="str">
            <v>3年</v>
          </cell>
          <cell r="O373" t="str">
            <v>已签</v>
          </cell>
          <cell r="P373" t="str">
            <v>已签</v>
          </cell>
          <cell r="Q373" t="str">
            <v>已签</v>
          </cell>
          <cell r="R373" t="str">
            <v>已签</v>
          </cell>
          <cell r="S373" t="str">
            <v>不缴</v>
          </cell>
        </row>
        <row r="373">
          <cell r="V373" t="str">
            <v>是</v>
          </cell>
          <cell r="W373" t="str">
            <v>在职</v>
          </cell>
        </row>
        <row r="373">
          <cell r="AE373" t="str">
            <v>421003200306093518</v>
          </cell>
        </row>
        <row r="373">
          <cell r="AG373" t="str">
            <v>邮政储蓄</v>
          </cell>
          <cell r="AH373" t="str">
            <v>6221805200003533345</v>
          </cell>
          <cell r="AI373" t="str">
            <v>其他</v>
          </cell>
          <cell r="AJ373">
            <v>13972335027</v>
          </cell>
        </row>
        <row r="374">
          <cell r="D374" t="str">
            <v>荆州二店谭鹏</v>
          </cell>
          <cell r="E374" t="str">
            <v>泳教部</v>
          </cell>
          <cell r="F374" t="str">
            <v>泳教</v>
          </cell>
          <cell r="G374">
            <v>45735</v>
          </cell>
          <cell r="H374" t="str">
            <v>全职</v>
          </cell>
        </row>
        <row r="374">
          <cell r="J374" t="str">
            <v>劳动合同</v>
          </cell>
        </row>
        <row r="374">
          <cell r="L374">
            <v>45776</v>
          </cell>
          <cell r="M374">
            <v>46141</v>
          </cell>
          <cell r="N374" t="str">
            <v>1年</v>
          </cell>
        </row>
        <row r="374">
          <cell r="W374" t="str">
            <v>离职</v>
          </cell>
          <cell r="X374">
            <v>45949</v>
          </cell>
          <cell r="Y374" t="str">
            <v>已签</v>
          </cell>
          <cell r="Z374" t="str">
            <v>已签</v>
          </cell>
          <cell r="AA374" t="str">
            <v>已签</v>
          </cell>
        </row>
        <row r="374">
          <cell r="AE374" t="str">
            <v>422801200302182417</v>
          </cell>
        </row>
        <row r="374">
          <cell r="AG374" t="str">
            <v>工商银行</v>
          </cell>
          <cell r="AH374" t="str">
            <v>6222 0332 0201 0898 606工商银行</v>
          </cell>
          <cell r="AI374" t="str">
            <v>其他</v>
          </cell>
          <cell r="AJ374">
            <v>15572109760</v>
          </cell>
        </row>
        <row r="375">
          <cell r="D375" t="str">
            <v>荆州二店周琛</v>
          </cell>
          <cell r="E375" t="str">
            <v>私教部</v>
          </cell>
          <cell r="F375" t="str">
            <v>私教</v>
          </cell>
          <cell r="G375">
            <v>45705</v>
          </cell>
          <cell r="H375" t="str">
            <v>全职</v>
          </cell>
        </row>
        <row r="375">
          <cell r="J375" t="str">
            <v>劳动合同</v>
          </cell>
        </row>
        <row r="375">
          <cell r="L375">
            <v>45705</v>
          </cell>
          <cell r="M375">
            <v>46799</v>
          </cell>
          <cell r="N375" t="str">
            <v>3年</v>
          </cell>
          <cell r="O375" t="str">
            <v>已签</v>
          </cell>
          <cell r="P375" t="str">
            <v>已签</v>
          </cell>
          <cell r="Q375" t="str">
            <v>已签</v>
          </cell>
          <cell r="R375" t="str">
            <v>已签</v>
          </cell>
          <cell r="S375" t="str">
            <v>不缴</v>
          </cell>
        </row>
        <row r="375">
          <cell r="V375" t="str">
            <v>是</v>
          </cell>
          <cell r="W375" t="str">
            <v>在职</v>
          </cell>
        </row>
        <row r="375">
          <cell r="AE375" t="str">
            <v>42108719960603371x</v>
          </cell>
        </row>
        <row r="375">
          <cell r="AG375" t="str">
            <v>中国工商银行</v>
          </cell>
          <cell r="AH375" t="str">
            <v>6222031813003594481</v>
          </cell>
          <cell r="AI375" t="str">
            <v>其他</v>
          </cell>
          <cell r="AJ375">
            <v>16671664828</v>
          </cell>
        </row>
        <row r="376">
          <cell r="D376" t="str">
            <v>荆州二店严小虎</v>
          </cell>
          <cell r="E376" t="str">
            <v>私教部</v>
          </cell>
          <cell r="F376" t="str">
            <v>私教</v>
          </cell>
          <cell r="G376">
            <v>45706</v>
          </cell>
          <cell r="H376" t="str">
            <v>全职</v>
          </cell>
        </row>
        <row r="376">
          <cell r="J376" t="str">
            <v>劳动合同</v>
          </cell>
        </row>
        <row r="376">
          <cell r="L376">
            <v>45706</v>
          </cell>
          <cell r="M376">
            <v>46800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V376" t="str">
            <v>是</v>
          </cell>
          <cell r="W376" t="str">
            <v>在职</v>
          </cell>
        </row>
        <row r="376">
          <cell r="AE376" t="str">
            <v>421003198603121536</v>
          </cell>
        </row>
        <row r="376">
          <cell r="AG376" t="str">
            <v>建设银行</v>
          </cell>
          <cell r="AH376" t="str">
            <v>6217 6815 0743 9936</v>
          </cell>
          <cell r="AI376" t="str">
            <v>其他</v>
          </cell>
          <cell r="AJ376">
            <v>13545792120</v>
          </cell>
        </row>
        <row r="377">
          <cell r="D377" t="str">
            <v>荆州二店黄涛</v>
          </cell>
          <cell r="E377" t="str">
            <v>私教部</v>
          </cell>
          <cell r="F377" t="str">
            <v>私教</v>
          </cell>
          <cell r="G377">
            <v>45756</v>
          </cell>
          <cell r="H377" t="str">
            <v>全职</v>
          </cell>
        </row>
        <row r="377">
          <cell r="J377" t="str">
            <v>劳动合同</v>
          </cell>
        </row>
        <row r="377">
          <cell r="L377">
            <v>45756</v>
          </cell>
          <cell r="M377">
            <v>46851</v>
          </cell>
          <cell r="N377" t="str">
            <v>3年</v>
          </cell>
          <cell r="O377" t="str">
            <v>已签</v>
          </cell>
          <cell r="P377" t="str">
            <v>已签</v>
          </cell>
          <cell r="Q377" t="str">
            <v>已签</v>
          </cell>
          <cell r="R377" t="str">
            <v>已签</v>
          </cell>
          <cell r="S377" t="str">
            <v>不缴</v>
          </cell>
        </row>
        <row r="377">
          <cell r="V377" t="str">
            <v>是</v>
          </cell>
          <cell r="W377" t="str">
            <v>在职</v>
          </cell>
        </row>
        <row r="377">
          <cell r="AE377" t="str">
            <v>522121200312193233</v>
          </cell>
        </row>
        <row r="377">
          <cell r="AG377" t="str">
            <v>遵义象山支行</v>
          </cell>
          <cell r="AH377" t="str">
            <v>6215582403002304533</v>
          </cell>
          <cell r="AI377" t="str">
            <v>其他</v>
          </cell>
          <cell r="AJ377">
            <v>18285253529</v>
          </cell>
        </row>
        <row r="378">
          <cell r="D378" t="str">
            <v>荆州二店周国豪</v>
          </cell>
          <cell r="E378" t="str">
            <v>私教部</v>
          </cell>
          <cell r="F378" t="str">
            <v>私教</v>
          </cell>
          <cell r="G378">
            <v>45756</v>
          </cell>
          <cell r="H378" t="str">
            <v>全职</v>
          </cell>
        </row>
        <row r="378">
          <cell r="J378" t="str">
            <v>劳动合同</v>
          </cell>
        </row>
        <row r="378">
          <cell r="L378">
            <v>45756</v>
          </cell>
          <cell r="M378">
            <v>46851</v>
          </cell>
          <cell r="N378" t="str">
            <v>3年</v>
          </cell>
          <cell r="O378" t="str">
            <v>已签</v>
          </cell>
          <cell r="P378" t="str">
            <v>已签</v>
          </cell>
          <cell r="Q378" t="str">
            <v>已签</v>
          </cell>
          <cell r="R378" t="str">
            <v>已签</v>
          </cell>
          <cell r="S378" t="str">
            <v>不缴</v>
          </cell>
        </row>
        <row r="378">
          <cell r="V378" t="str">
            <v>是</v>
          </cell>
          <cell r="W378" t="str">
            <v>在职</v>
          </cell>
        </row>
        <row r="378">
          <cell r="AE378" t="str">
            <v>421003199402080058</v>
          </cell>
        </row>
        <row r="378">
          <cell r="AG378" t="str">
            <v>招商银行</v>
          </cell>
          <cell r="AH378" t="str">
            <v>6214 8371 6729 2428</v>
          </cell>
          <cell r="AI378" t="str">
            <v>招商银行</v>
          </cell>
          <cell r="AJ378">
            <v>17786673042</v>
          </cell>
        </row>
        <row r="379">
          <cell r="D379" t="str">
            <v>荆州二店魏宋阳</v>
          </cell>
          <cell r="E379" t="str">
            <v>私教部</v>
          </cell>
          <cell r="F379" t="str">
            <v>私教</v>
          </cell>
          <cell r="G379">
            <v>45955</v>
          </cell>
          <cell r="H379" t="str">
            <v>兼职</v>
          </cell>
        </row>
        <row r="379">
          <cell r="J379" t="str">
            <v>兼职合同</v>
          </cell>
        </row>
        <row r="379">
          <cell r="N379" t="str">
            <v>3年</v>
          </cell>
        </row>
        <row r="379">
          <cell r="S379" t="str">
            <v>不缴</v>
          </cell>
        </row>
        <row r="379">
          <cell r="W379" t="str">
            <v>在职</v>
          </cell>
        </row>
        <row r="379">
          <cell r="AE379" t="str">
            <v>421022199503115415</v>
          </cell>
        </row>
        <row r="379">
          <cell r="AG379" t="str">
            <v>农行荆州沙市支行</v>
          </cell>
          <cell r="AH379" t="str">
            <v>6228480799193353775</v>
          </cell>
          <cell r="AI379" t="str">
            <v>其他</v>
          </cell>
          <cell r="AJ379">
            <v>15926611043</v>
          </cell>
        </row>
        <row r="380">
          <cell r="D380" t="str">
            <v>荆州二店覃雨歌</v>
          </cell>
          <cell r="E380" t="str">
            <v>私教部</v>
          </cell>
          <cell r="F380" t="str">
            <v>私教</v>
          </cell>
          <cell r="G380">
            <v>45777</v>
          </cell>
          <cell r="H380" t="str">
            <v>全职</v>
          </cell>
        </row>
        <row r="380">
          <cell r="J380" t="str">
            <v>劳动合同</v>
          </cell>
        </row>
        <row r="380">
          <cell r="L380">
            <v>45777</v>
          </cell>
          <cell r="M380">
            <v>46872</v>
          </cell>
          <cell r="N380" t="str">
            <v>3年</v>
          </cell>
          <cell r="O380" t="str">
            <v>已签</v>
          </cell>
          <cell r="P380" t="str">
            <v>已签</v>
          </cell>
          <cell r="Q380" t="str">
            <v>已签</v>
          </cell>
          <cell r="R380" t="str">
            <v>已签</v>
          </cell>
          <cell r="S380" t="str">
            <v>不缴</v>
          </cell>
        </row>
        <row r="380">
          <cell r="V380" t="str">
            <v>是</v>
          </cell>
          <cell r="W380" t="str">
            <v>离职</v>
          </cell>
          <cell r="X380">
            <v>45962</v>
          </cell>
          <cell r="Y380" t="str">
            <v>已签</v>
          </cell>
          <cell r="Z380" t="str">
            <v>已签</v>
          </cell>
          <cell r="AA380" t="str">
            <v>已签</v>
          </cell>
        </row>
        <row r="380">
          <cell r="AE380" t="str">
            <v>420606200108072520</v>
          </cell>
        </row>
        <row r="380">
          <cell r="AG380" t="str">
            <v>建设银行高邮盂城支行</v>
          </cell>
          <cell r="AH380" t="str">
            <v>6217 0013 3002 1856 954</v>
          </cell>
          <cell r="AI380" t="str">
            <v>其他</v>
          </cell>
          <cell r="AJ380">
            <v>15172514808</v>
          </cell>
        </row>
        <row r="381">
          <cell r="D381" t="str">
            <v>荆州二店何鑫</v>
          </cell>
          <cell r="E381" t="str">
            <v>泳教部</v>
          </cell>
          <cell r="F381" t="str">
            <v>泳教</v>
          </cell>
          <cell r="G381">
            <v>45783</v>
          </cell>
          <cell r="H381" t="str">
            <v>兼职</v>
          </cell>
        </row>
        <row r="381">
          <cell r="J381" t="str">
            <v>兼职合同</v>
          </cell>
        </row>
        <row r="381">
          <cell r="L381">
            <v>45918</v>
          </cell>
          <cell r="M381">
            <v>47013</v>
          </cell>
          <cell r="N381" t="str">
            <v>3年</v>
          </cell>
        </row>
        <row r="381">
          <cell r="S381" t="str">
            <v>不缴</v>
          </cell>
        </row>
        <row r="381">
          <cell r="W381" t="str">
            <v>在职</v>
          </cell>
        </row>
        <row r="381">
          <cell r="AC381" t="str">
            <v>男</v>
          </cell>
          <cell r="AD381" t="str">
            <v>本科</v>
          </cell>
          <cell r="AE381" t="str">
            <v>421125200312315254</v>
          </cell>
        </row>
        <row r="381">
          <cell r="AG381" t="str">
            <v>中国工商银行</v>
          </cell>
          <cell r="AH381" t="str">
            <v>6215581814012691274</v>
          </cell>
          <cell r="AI381" t="str">
            <v>其他</v>
          </cell>
          <cell r="AJ381">
            <v>13409771559</v>
          </cell>
        </row>
        <row r="382">
          <cell r="D382" t="str">
            <v>荆州二店尹成成</v>
          </cell>
          <cell r="E382" t="str">
            <v>私教部</v>
          </cell>
          <cell r="F382" t="str">
            <v>私教</v>
          </cell>
          <cell r="G382">
            <v>45787</v>
          </cell>
          <cell r="H382" t="str">
            <v>兼职</v>
          </cell>
        </row>
        <row r="382">
          <cell r="J382" t="str">
            <v>劳动合同</v>
          </cell>
        </row>
        <row r="382">
          <cell r="L382">
            <v>45787</v>
          </cell>
          <cell r="M382">
            <v>46882</v>
          </cell>
          <cell r="N382" t="str">
            <v>3年</v>
          </cell>
          <cell r="O382" t="str">
            <v>已签</v>
          </cell>
          <cell r="P382" t="str">
            <v>已签</v>
          </cell>
          <cell r="Q382" t="str">
            <v>已签</v>
          </cell>
          <cell r="R382" t="str">
            <v>已签</v>
          </cell>
          <cell r="S382" t="str">
            <v>不缴</v>
          </cell>
        </row>
        <row r="382">
          <cell r="V382" t="str">
            <v>是</v>
          </cell>
          <cell r="W382" t="str">
            <v>离职</v>
          </cell>
          <cell r="X382">
            <v>46051</v>
          </cell>
        </row>
        <row r="382">
          <cell r="AC382" t="str">
            <v>女</v>
          </cell>
          <cell r="AD382" t="str">
            <v>高中</v>
          </cell>
          <cell r="AE382" t="str">
            <v>421003198908283261</v>
          </cell>
        </row>
        <row r="382">
          <cell r="AG382" t="str">
            <v>中国建设银行</v>
          </cell>
          <cell r="AH382" t="str">
            <v>6214662662663588中国建设银行股份有限公司荆州北京路支行</v>
          </cell>
          <cell r="AI382" t="str">
            <v>其他</v>
          </cell>
          <cell r="AJ382">
            <v>18986690343</v>
          </cell>
        </row>
        <row r="383">
          <cell r="D383" t="str">
            <v>荆州二店刘圣超</v>
          </cell>
          <cell r="E383" t="str">
            <v>泳教部</v>
          </cell>
          <cell r="F383" t="str">
            <v>泳教</v>
          </cell>
          <cell r="G383">
            <v>45800</v>
          </cell>
          <cell r="H383" t="str">
            <v>全职</v>
          </cell>
        </row>
        <row r="383">
          <cell r="J383" t="str">
            <v>劳动合同</v>
          </cell>
        </row>
        <row r="383">
          <cell r="L383">
            <v>45901</v>
          </cell>
          <cell r="M383">
            <v>46996</v>
          </cell>
          <cell r="N383" t="str">
            <v>3年</v>
          </cell>
          <cell r="O383" t="str">
            <v>已签</v>
          </cell>
          <cell r="P383" t="str">
            <v>已签</v>
          </cell>
          <cell r="Q383" t="str">
            <v>已签</v>
          </cell>
          <cell r="R383" t="str">
            <v>已签</v>
          </cell>
          <cell r="S383" t="str">
            <v>不缴</v>
          </cell>
        </row>
        <row r="383">
          <cell r="V383" t="str">
            <v>是</v>
          </cell>
          <cell r="W383" t="str">
            <v>在职</v>
          </cell>
        </row>
        <row r="383">
          <cell r="AB383" t="str">
            <v>是</v>
          </cell>
          <cell r="AC383" t="str">
            <v>男</v>
          </cell>
        </row>
        <row r="383">
          <cell r="AE383" t="str">
            <v>421002200211064214</v>
          </cell>
        </row>
        <row r="383">
          <cell r="AG383" t="str">
            <v>招商银行</v>
          </cell>
          <cell r="AH383" t="str">
            <v>6214837166783351</v>
          </cell>
          <cell r="AI383" t="str">
            <v>招商银行</v>
          </cell>
          <cell r="AJ383">
            <v>13697230241</v>
          </cell>
        </row>
        <row r="384">
          <cell r="D384" t="str">
            <v>荆州二店陈全晟</v>
          </cell>
          <cell r="E384" t="str">
            <v>泳教部</v>
          </cell>
          <cell r="F384" t="str">
            <v>泳教主管</v>
          </cell>
          <cell r="G384">
            <v>45822</v>
          </cell>
          <cell r="H384" t="str">
            <v>全职</v>
          </cell>
        </row>
        <row r="384">
          <cell r="J384" t="str">
            <v>劳动合同</v>
          </cell>
        </row>
        <row r="384">
          <cell r="L384">
            <v>45822</v>
          </cell>
          <cell r="M384">
            <v>46917</v>
          </cell>
          <cell r="N384" t="str">
            <v>3年</v>
          </cell>
          <cell r="O384" t="str">
            <v>已签</v>
          </cell>
          <cell r="P384" t="str">
            <v>已签</v>
          </cell>
          <cell r="Q384" t="str">
            <v>已签</v>
          </cell>
          <cell r="R384" t="str">
            <v>已签</v>
          </cell>
          <cell r="S384" t="str">
            <v>不缴</v>
          </cell>
        </row>
        <row r="384">
          <cell r="V384" t="str">
            <v>是</v>
          </cell>
          <cell r="W384" t="str">
            <v>在职</v>
          </cell>
        </row>
        <row r="384">
          <cell r="AC384" t="str">
            <v>男</v>
          </cell>
        </row>
        <row r="384">
          <cell r="AE384" t="str">
            <v>421126199501101416</v>
          </cell>
        </row>
        <row r="384">
          <cell r="AG384" t="str">
            <v>中国银行</v>
          </cell>
          <cell r="AH384" t="str">
            <v>6217857600038997727</v>
          </cell>
          <cell r="AI384" t="str">
            <v>其他</v>
          </cell>
          <cell r="AJ384">
            <v>17771316646</v>
          </cell>
        </row>
        <row r="385">
          <cell r="D385" t="str">
            <v>荆州二店李清何</v>
          </cell>
          <cell r="E385" t="str">
            <v>泳教部</v>
          </cell>
          <cell r="F385" t="str">
            <v>救生员</v>
          </cell>
          <cell r="G385">
            <v>45830</v>
          </cell>
          <cell r="H385" t="str">
            <v>全职</v>
          </cell>
        </row>
        <row r="385">
          <cell r="J385" t="str">
            <v>劳动合同</v>
          </cell>
        </row>
        <row r="385">
          <cell r="L385">
            <v>45830</v>
          </cell>
          <cell r="M385">
            <v>46022</v>
          </cell>
          <cell r="N385" t="str">
            <v>半年</v>
          </cell>
          <cell r="O385" t="str">
            <v>已签</v>
          </cell>
          <cell r="P385" t="str">
            <v>已签</v>
          </cell>
          <cell r="Q385" t="str">
            <v>已签</v>
          </cell>
          <cell r="R385" t="str">
            <v>已签</v>
          </cell>
          <cell r="S385" t="str">
            <v>不缴</v>
          </cell>
        </row>
        <row r="385">
          <cell r="V385" t="str">
            <v>是</v>
          </cell>
          <cell r="W385" t="str">
            <v>离职</v>
          </cell>
          <cell r="X385">
            <v>45962</v>
          </cell>
        </row>
        <row r="385">
          <cell r="AC385" t="str">
            <v>男</v>
          </cell>
        </row>
        <row r="385">
          <cell r="AE385" t="str">
            <v>421022200211062433</v>
          </cell>
        </row>
        <row r="385">
          <cell r="AG385" t="str">
            <v>招商银行</v>
          </cell>
          <cell r="AH385" t="str">
            <v>6214 8327 5281 3738</v>
          </cell>
          <cell r="AI385" t="str">
            <v>招商银行</v>
          </cell>
          <cell r="AJ385">
            <v>15671377786</v>
          </cell>
        </row>
        <row r="386">
          <cell r="D386" t="str">
            <v>荆州二店王寒</v>
          </cell>
          <cell r="E386" t="str">
            <v>泳教部</v>
          </cell>
          <cell r="F386" t="str">
            <v>泳教</v>
          </cell>
          <cell r="G386">
            <v>45842</v>
          </cell>
          <cell r="H386" t="str">
            <v>兼职</v>
          </cell>
        </row>
        <row r="386">
          <cell r="J386" t="str">
            <v>兼职合同</v>
          </cell>
        </row>
        <row r="386">
          <cell r="L386">
            <v>45842</v>
          </cell>
        </row>
        <row r="386">
          <cell r="W386" t="str">
            <v>在职</v>
          </cell>
        </row>
        <row r="386">
          <cell r="AC386" t="str">
            <v>男</v>
          </cell>
        </row>
        <row r="386">
          <cell r="AE386" t="str">
            <v>421003198801100074</v>
          </cell>
        </row>
        <row r="386">
          <cell r="AG386" t="str">
            <v>中国工商银行</v>
          </cell>
          <cell r="AH386" t="str">
            <v>6222031813004535285</v>
          </cell>
          <cell r="AI386" t="str">
            <v>其他</v>
          </cell>
          <cell r="AJ386">
            <v>18627286626</v>
          </cell>
        </row>
        <row r="387">
          <cell r="D387" t="str">
            <v>荆州二店李忠斌</v>
          </cell>
          <cell r="E387" t="str">
            <v>泳教部</v>
          </cell>
          <cell r="F387" t="str">
            <v>泳教</v>
          </cell>
          <cell r="G387">
            <v>45849</v>
          </cell>
          <cell r="H387" t="str">
            <v>兼职</v>
          </cell>
        </row>
        <row r="387">
          <cell r="J387" t="str">
            <v>兼职合同</v>
          </cell>
        </row>
        <row r="387">
          <cell r="L387">
            <v>45849</v>
          </cell>
        </row>
        <row r="387">
          <cell r="W387" t="str">
            <v>在职</v>
          </cell>
        </row>
        <row r="387">
          <cell r="AC387" t="str">
            <v>男</v>
          </cell>
        </row>
        <row r="387">
          <cell r="AE387" t="str">
            <v>4210021999010234218</v>
          </cell>
        </row>
        <row r="387">
          <cell r="AG387" t="str">
            <v>中国银行</v>
          </cell>
          <cell r="AH387" t="str">
            <v>6217560800023533119</v>
          </cell>
          <cell r="AI387" t="str">
            <v>其他</v>
          </cell>
          <cell r="AJ387">
            <v>18972126391</v>
          </cell>
        </row>
        <row r="388">
          <cell r="D388" t="str">
            <v>荆州二店高怡云</v>
          </cell>
          <cell r="E388" t="str">
            <v>运营部</v>
          </cell>
          <cell r="F388" t="str">
            <v>前台</v>
          </cell>
          <cell r="G388">
            <v>45868</v>
          </cell>
          <cell r="H388" t="str">
            <v>全职</v>
          </cell>
        </row>
        <row r="388">
          <cell r="J388" t="str">
            <v>劳动合同</v>
          </cell>
        </row>
        <row r="388">
          <cell r="L388">
            <v>45868</v>
          </cell>
          <cell r="M388">
            <v>46963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V388" t="str">
            <v>是</v>
          </cell>
          <cell r="W388" t="str">
            <v>离职</v>
          </cell>
          <cell r="X388">
            <v>45992</v>
          </cell>
        </row>
        <row r="388">
          <cell r="AC388" t="str">
            <v>女</v>
          </cell>
        </row>
        <row r="388">
          <cell r="AE388" t="str">
            <v>420922200306151429</v>
          </cell>
        </row>
        <row r="388">
          <cell r="AG388" t="str">
            <v>招商银行</v>
          </cell>
          <cell r="AH388" t="str">
            <v>6214832773897405</v>
          </cell>
          <cell r="AI388" t="str">
            <v>招商银行</v>
          </cell>
          <cell r="AJ388">
            <v>18071464080</v>
          </cell>
        </row>
        <row r="389">
          <cell r="D389" t="str">
            <v>荆州二店孙吕芳</v>
          </cell>
          <cell r="E389" t="str">
            <v>会籍部</v>
          </cell>
          <cell r="F389" t="str">
            <v>会籍</v>
          </cell>
          <cell r="G389">
            <v>45864</v>
          </cell>
          <cell r="H389" t="str">
            <v>全职</v>
          </cell>
        </row>
        <row r="389">
          <cell r="J389" t="str">
            <v>劳动合同</v>
          </cell>
        </row>
        <row r="389">
          <cell r="L389">
            <v>45864</v>
          </cell>
          <cell r="M389">
            <v>46959</v>
          </cell>
          <cell r="N389" t="str">
            <v>3年</v>
          </cell>
          <cell r="O389" t="str">
            <v>已签</v>
          </cell>
          <cell r="P389" t="str">
            <v>已签</v>
          </cell>
          <cell r="Q389" t="str">
            <v>已签</v>
          </cell>
          <cell r="R389" t="str">
            <v>已签</v>
          </cell>
          <cell r="S389" t="str">
            <v>不缴</v>
          </cell>
        </row>
        <row r="389">
          <cell r="V389" t="str">
            <v>是</v>
          </cell>
          <cell r="W389" t="str">
            <v>在职</v>
          </cell>
        </row>
        <row r="389">
          <cell r="AC389" t="str">
            <v>女</v>
          </cell>
        </row>
        <row r="389">
          <cell r="AE389" t="str">
            <v>421002199704231820</v>
          </cell>
        </row>
        <row r="389">
          <cell r="AG389" t="str">
            <v>中国工商银行</v>
          </cell>
          <cell r="AH389" t="str">
            <v>6222031813003313957</v>
          </cell>
          <cell r="AI389" t="str">
            <v>其他</v>
          </cell>
          <cell r="AJ389">
            <v>15927881087</v>
          </cell>
        </row>
        <row r="390">
          <cell r="D390" t="str">
            <v>荆州二店毕劲松</v>
          </cell>
          <cell r="E390" t="str">
            <v>泳教部</v>
          </cell>
          <cell r="F390" t="str">
            <v>泳教</v>
          </cell>
          <cell r="G390">
            <v>45818</v>
          </cell>
          <cell r="H390" t="str">
            <v>兼职</v>
          </cell>
        </row>
        <row r="390">
          <cell r="J390" t="str">
            <v>兼职合同</v>
          </cell>
        </row>
        <row r="390">
          <cell r="L390">
            <v>45818</v>
          </cell>
        </row>
        <row r="390">
          <cell r="O390" t="str">
            <v>已签</v>
          </cell>
          <cell r="P390" t="str">
            <v>已签</v>
          </cell>
          <cell r="Q390" t="str">
            <v>已签</v>
          </cell>
          <cell r="R390" t="str">
            <v>已签</v>
          </cell>
          <cell r="S390" t="str">
            <v>不缴</v>
          </cell>
        </row>
        <row r="390">
          <cell r="V390" t="str">
            <v>是</v>
          </cell>
          <cell r="W390" t="str">
            <v>在职</v>
          </cell>
        </row>
        <row r="390">
          <cell r="AC390" t="str">
            <v>男</v>
          </cell>
        </row>
        <row r="390">
          <cell r="AE390" t="str">
            <v>421003199307171015</v>
          </cell>
        </row>
        <row r="390">
          <cell r="AG390" t="str">
            <v>中国工商银行</v>
          </cell>
          <cell r="AH390" t="str">
            <v>6215581813008418916</v>
          </cell>
          <cell r="AI390" t="str">
            <v>其他</v>
          </cell>
          <cell r="AJ390">
            <v>18120585377</v>
          </cell>
        </row>
        <row r="391">
          <cell r="D391" t="str">
            <v>荆州二店宁帆</v>
          </cell>
          <cell r="E391" t="str">
            <v>会籍部</v>
          </cell>
          <cell r="F391" t="str">
            <v>会籍经理</v>
          </cell>
          <cell r="G391">
            <v>42778</v>
          </cell>
          <cell r="H391" t="str">
            <v>全职</v>
          </cell>
        </row>
        <row r="391">
          <cell r="J391" t="str">
            <v>劳动合同</v>
          </cell>
        </row>
        <row r="391">
          <cell r="L391">
            <v>45627</v>
          </cell>
          <cell r="M391">
            <v>46721</v>
          </cell>
          <cell r="N391" t="str">
            <v>3年</v>
          </cell>
          <cell r="O391" t="str">
            <v>已签</v>
          </cell>
          <cell r="P391" t="str">
            <v>已签</v>
          </cell>
          <cell r="Q391" t="str">
            <v>已签</v>
          </cell>
          <cell r="R391" t="str">
            <v>已签</v>
          </cell>
          <cell r="S391" t="str">
            <v>不缴</v>
          </cell>
        </row>
        <row r="391">
          <cell r="V391" t="str">
            <v>是</v>
          </cell>
          <cell r="W391" t="str">
            <v>在职</v>
          </cell>
        </row>
        <row r="391">
          <cell r="AC391" t="str">
            <v>男</v>
          </cell>
          <cell r="AD391" t="str">
            <v>中专</v>
          </cell>
          <cell r="AE391" t="str">
            <v>420684199002286030</v>
          </cell>
        </row>
        <row r="391">
          <cell r="AG391" t="str">
            <v>中信银行</v>
          </cell>
          <cell r="AH391" t="str">
            <v>6217731508519143</v>
          </cell>
          <cell r="AI391" t="str">
            <v>中信</v>
          </cell>
          <cell r="AJ391">
            <v>13296690800</v>
          </cell>
        </row>
        <row r="392">
          <cell r="D392" t="str">
            <v>荆州二店杨洋</v>
          </cell>
          <cell r="E392" t="str">
            <v>会籍部</v>
          </cell>
          <cell r="F392" t="str">
            <v>会籍</v>
          </cell>
          <cell r="G392">
            <v>45901</v>
          </cell>
          <cell r="H392" t="str">
            <v>全职</v>
          </cell>
        </row>
        <row r="392">
          <cell r="J392" t="str">
            <v>劳动合同</v>
          </cell>
        </row>
        <row r="392">
          <cell r="L392">
            <v>45901</v>
          </cell>
          <cell r="M392">
            <v>46997</v>
          </cell>
          <cell r="N392" t="str">
            <v>3年</v>
          </cell>
          <cell r="O392" t="str">
            <v>已签</v>
          </cell>
          <cell r="P392" t="str">
            <v>已签</v>
          </cell>
          <cell r="Q392" t="str">
            <v>已签</v>
          </cell>
          <cell r="R392" t="str">
            <v>已签</v>
          </cell>
          <cell r="S392" t="str">
            <v>不缴</v>
          </cell>
        </row>
        <row r="392">
          <cell r="V392" t="str">
            <v>是</v>
          </cell>
          <cell r="W392" t="str">
            <v>在职</v>
          </cell>
        </row>
        <row r="392">
          <cell r="AB392" t="str">
            <v>是</v>
          </cell>
          <cell r="AC392" t="str">
            <v>男</v>
          </cell>
          <cell r="AD392" t="str">
            <v>大专</v>
          </cell>
          <cell r="AE392" t="str">
            <v>429005199711172650</v>
          </cell>
        </row>
        <row r="392">
          <cell r="AG392" t="str">
            <v>中国邮政储蓄银行</v>
          </cell>
          <cell r="AH392" t="str">
            <v>6217995200043813275</v>
          </cell>
          <cell r="AI392" t="str">
            <v>其他</v>
          </cell>
          <cell r="AJ392">
            <v>13593989043</v>
          </cell>
        </row>
        <row r="393">
          <cell r="D393" t="str">
            <v>荆州二店平浩天</v>
          </cell>
          <cell r="E393" t="str">
            <v>会籍部</v>
          </cell>
          <cell r="F393" t="str">
            <v>会籍</v>
          </cell>
          <cell r="G393">
            <v>45945</v>
          </cell>
          <cell r="H393" t="str">
            <v>全职</v>
          </cell>
        </row>
        <row r="393">
          <cell r="J393" t="str">
            <v>劳动合同</v>
          </cell>
          <cell r="K393" t="str">
            <v>人力</v>
          </cell>
        </row>
        <row r="393">
          <cell r="O393" t="str">
            <v>已签</v>
          </cell>
          <cell r="P393" t="str">
            <v>已签</v>
          </cell>
          <cell r="Q393" t="str">
            <v>已签</v>
          </cell>
        </row>
        <row r="393">
          <cell r="S393" t="str">
            <v>不缴</v>
          </cell>
        </row>
        <row r="393">
          <cell r="V393" t="str">
            <v>是</v>
          </cell>
          <cell r="W393" t="str">
            <v>离职</v>
          </cell>
          <cell r="X393">
            <v>45970</v>
          </cell>
        </row>
        <row r="393">
          <cell r="AC393" t="str">
            <v>男</v>
          </cell>
        </row>
        <row r="393">
          <cell r="AE393" t="str">
            <v>421023200201013714</v>
          </cell>
        </row>
        <row r="393">
          <cell r="AG393" t="str">
            <v>中国工商银行</v>
          </cell>
          <cell r="AH393" t="str">
            <v>6215583202016138708</v>
          </cell>
          <cell r="AI393" t="str">
            <v>其他</v>
          </cell>
          <cell r="AJ393">
            <v>13135772558</v>
          </cell>
        </row>
        <row r="394">
          <cell r="D394" t="str">
            <v>宿州吾悦店杨子席</v>
          </cell>
          <cell r="E394" t="str">
            <v>会籍部</v>
          </cell>
          <cell r="F394" t="str">
            <v>会籍</v>
          </cell>
          <cell r="G394">
            <v>45787</v>
          </cell>
          <cell r="H394" t="str">
            <v>全职</v>
          </cell>
        </row>
        <row r="394">
          <cell r="J394" t="str">
            <v>劳动合同</v>
          </cell>
        </row>
        <row r="394">
          <cell r="L394">
            <v>45787</v>
          </cell>
          <cell r="M394">
            <v>46882</v>
          </cell>
          <cell r="N394" t="str">
            <v>3年</v>
          </cell>
          <cell r="O394" t="str">
            <v>已签</v>
          </cell>
          <cell r="P394" t="str">
            <v>已签</v>
          </cell>
          <cell r="Q394" t="str">
            <v>已签</v>
          </cell>
          <cell r="R394" t="str">
            <v>已签</v>
          </cell>
          <cell r="S394" t="str">
            <v>不缴</v>
          </cell>
        </row>
        <row r="394">
          <cell r="V394" t="str">
            <v>是</v>
          </cell>
          <cell r="W394" t="str">
            <v>在职</v>
          </cell>
        </row>
        <row r="394">
          <cell r="AC394" t="str">
            <v>男</v>
          </cell>
        </row>
        <row r="394">
          <cell r="AE394" t="str">
            <v>34130220060305285X</v>
          </cell>
          <cell r="AF394" t="str">
            <v>安徽省宿州市</v>
          </cell>
          <cell r="AG394" t="str">
            <v>招商银行</v>
          </cell>
          <cell r="AH394" t="str">
            <v>6214832776454857</v>
          </cell>
          <cell r="AI394" t="str">
            <v>招商银行</v>
          </cell>
          <cell r="AJ394">
            <v>18895767395</v>
          </cell>
        </row>
        <row r="395">
          <cell r="D395" t="str">
            <v>宿州吾悦店王佳康</v>
          </cell>
          <cell r="E395" t="str">
            <v>私教部</v>
          </cell>
          <cell r="F395" t="str">
            <v>私教</v>
          </cell>
          <cell r="G395">
            <v>45787</v>
          </cell>
          <cell r="H395" t="str">
            <v>全职</v>
          </cell>
        </row>
        <row r="395">
          <cell r="J395" t="str">
            <v>劳动合同</v>
          </cell>
        </row>
        <row r="395">
          <cell r="L395">
            <v>45787</v>
          </cell>
          <cell r="M395">
            <v>46882</v>
          </cell>
          <cell r="N395" t="str">
            <v>3年</v>
          </cell>
          <cell r="O395" t="str">
            <v>已签</v>
          </cell>
          <cell r="P395" t="str">
            <v>已签</v>
          </cell>
          <cell r="Q395" t="str">
            <v>已签</v>
          </cell>
        </row>
        <row r="395">
          <cell r="V395" t="str">
            <v>是</v>
          </cell>
          <cell r="W395" t="str">
            <v>离职</v>
          </cell>
          <cell r="X395">
            <v>45946</v>
          </cell>
          <cell r="Y395" t="str">
            <v>已签</v>
          </cell>
          <cell r="Z395" t="str">
            <v>已签</v>
          </cell>
        </row>
        <row r="395">
          <cell r="AB395" t="str">
            <v>是</v>
          </cell>
          <cell r="AC395" t="str">
            <v>男</v>
          </cell>
        </row>
        <row r="395">
          <cell r="AE395" t="str">
            <v>341302200407228512</v>
          </cell>
          <cell r="AF395" t="str">
            <v>安徽省宿州市</v>
          </cell>
          <cell r="AG395" t="str">
            <v>招商银行</v>
          </cell>
          <cell r="AH395" t="str">
            <v>6214853370373459</v>
          </cell>
          <cell r="AI395" t="str">
            <v>招商银行</v>
          </cell>
          <cell r="AJ395">
            <v>18325719903</v>
          </cell>
        </row>
        <row r="396">
          <cell r="D396" t="str">
            <v>宿州吾悦店吴忠虎</v>
          </cell>
          <cell r="E396" t="str">
            <v>私教部</v>
          </cell>
          <cell r="F396" t="str">
            <v>私教经理</v>
          </cell>
          <cell r="G396">
            <v>45773</v>
          </cell>
          <cell r="H396" t="str">
            <v>全职</v>
          </cell>
        </row>
        <row r="396">
          <cell r="J396" t="str">
            <v>劳动合同</v>
          </cell>
        </row>
        <row r="396">
          <cell r="L396">
            <v>45773</v>
          </cell>
          <cell r="M396">
            <v>46868</v>
          </cell>
          <cell r="N396" t="str">
            <v>3年</v>
          </cell>
          <cell r="O396" t="str">
            <v>已签</v>
          </cell>
          <cell r="P396" t="str">
            <v>已签</v>
          </cell>
          <cell r="Q396" t="str">
            <v>已签</v>
          </cell>
          <cell r="R396" t="str">
            <v>已签</v>
          </cell>
          <cell r="S396" t="str">
            <v>不缴</v>
          </cell>
        </row>
        <row r="396">
          <cell r="V396" t="str">
            <v>是</v>
          </cell>
          <cell r="W396" t="str">
            <v>在职</v>
          </cell>
        </row>
        <row r="396">
          <cell r="AC396" t="str">
            <v>男</v>
          </cell>
        </row>
        <row r="396">
          <cell r="AE396" t="str">
            <v>342201199703101616</v>
          </cell>
          <cell r="AF396" t="str">
            <v>安徽省宿州市</v>
          </cell>
          <cell r="AG396" t="str">
            <v>招商银行</v>
          </cell>
          <cell r="AH396" t="str">
            <v>6214832776454956</v>
          </cell>
          <cell r="AI396" t="str">
            <v>招商银行</v>
          </cell>
          <cell r="AJ396">
            <v>13855722392</v>
          </cell>
        </row>
        <row r="397">
          <cell r="D397" t="str">
            <v>宿州吾悦店陈晨</v>
          </cell>
          <cell r="E397" t="str">
            <v>私教部</v>
          </cell>
          <cell r="F397" t="str">
            <v>私教</v>
          </cell>
          <cell r="G397">
            <v>45784</v>
          </cell>
          <cell r="H397" t="str">
            <v>全职</v>
          </cell>
        </row>
        <row r="397">
          <cell r="J397" t="str">
            <v>劳动合同</v>
          </cell>
        </row>
        <row r="397">
          <cell r="L397">
            <v>45784</v>
          </cell>
          <cell r="M397">
            <v>46879</v>
          </cell>
          <cell r="N397" t="str">
            <v>3年</v>
          </cell>
          <cell r="O397" t="str">
            <v>已签</v>
          </cell>
          <cell r="P397" t="str">
            <v>已签</v>
          </cell>
          <cell r="Q397" t="str">
            <v>已签</v>
          </cell>
          <cell r="R397" t="str">
            <v>已签</v>
          </cell>
          <cell r="S397" t="str">
            <v>不缴</v>
          </cell>
        </row>
        <row r="397">
          <cell r="V397" t="str">
            <v>是</v>
          </cell>
          <cell r="W397" t="str">
            <v>在职</v>
          </cell>
        </row>
        <row r="397">
          <cell r="AC397" t="str">
            <v>男</v>
          </cell>
        </row>
        <row r="397">
          <cell r="AE397" t="str">
            <v>342201199508031835</v>
          </cell>
          <cell r="AF397" t="str">
            <v>安徽省宿州市</v>
          </cell>
          <cell r="AG397" t="str">
            <v>招商银行</v>
          </cell>
          <cell r="AH397" t="str">
            <v>6214855126070768</v>
          </cell>
          <cell r="AI397" t="str">
            <v>招商银行</v>
          </cell>
          <cell r="AJ397">
            <v>15306265124</v>
          </cell>
        </row>
        <row r="398">
          <cell r="D398" t="str">
            <v>宿州吾悦店孙璐</v>
          </cell>
          <cell r="E398" t="str">
            <v>泳教部</v>
          </cell>
          <cell r="F398" t="str">
            <v>泳教</v>
          </cell>
          <cell r="G398">
            <v>45773</v>
          </cell>
          <cell r="H398" t="str">
            <v>全职</v>
          </cell>
        </row>
        <row r="398">
          <cell r="J398" t="str">
            <v>劳动合同</v>
          </cell>
        </row>
        <row r="398">
          <cell r="L398">
            <v>45773</v>
          </cell>
          <cell r="M398">
            <v>46868</v>
          </cell>
          <cell r="N398" t="str">
            <v>3年</v>
          </cell>
          <cell r="O398" t="str">
            <v>已签</v>
          </cell>
          <cell r="P398" t="str">
            <v>已签</v>
          </cell>
          <cell r="Q398" t="str">
            <v>已签</v>
          </cell>
          <cell r="R398" t="str">
            <v>已签</v>
          </cell>
          <cell r="S398" t="str">
            <v>不缴</v>
          </cell>
        </row>
        <row r="398">
          <cell r="V398" t="str">
            <v>是</v>
          </cell>
          <cell r="W398" t="str">
            <v>在职</v>
          </cell>
        </row>
        <row r="398">
          <cell r="AC398" t="str">
            <v>男</v>
          </cell>
        </row>
        <row r="398">
          <cell r="AE398" t="str">
            <v>341302200205149015</v>
          </cell>
          <cell r="AF398" t="str">
            <v>安徽省宿州市</v>
          </cell>
          <cell r="AG398" t="str">
            <v>招商银行</v>
          </cell>
          <cell r="AH398" t="str">
            <v>6214832776454923</v>
          </cell>
          <cell r="AI398" t="str">
            <v>招商银行</v>
          </cell>
          <cell r="AJ398">
            <v>19955776097</v>
          </cell>
        </row>
        <row r="399">
          <cell r="D399" t="str">
            <v>宿州吾悦店武梦瑶</v>
          </cell>
          <cell r="E399" t="str">
            <v>运营部</v>
          </cell>
          <cell r="F399" t="str">
            <v>前台主管</v>
          </cell>
          <cell r="G399">
            <v>45796</v>
          </cell>
          <cell r="H399" t="str">
            <v>全职</v>
          </cell>
        </row>
        <row r="399">
          <cell r="J399" t="str">
            <v>劳动合同</v>
          </cell>
        </row>
        <row r="399">
          <cell r="L399">
            <v>45796</v>
          </cell>
          <cell r="M399">
            <v>46891</v>
          </cell>
          <cell r="N399" t="str">
            <v>3年</v>
          </cell>
          <cell r="O399" t="str">
            <v>已签</v>
          </cell>
          <cell r="P399" t="str">
            <v>已签</v>
          </cell>
          <cell r="Q399" t="str">
            <v>已签</v>
          </cell>
          <cell r="R399" t="str">
            <v>已签</v>
          </cell>
          <cell r="S399" t="str">
            <v>不缴</v>
          </cell>
        </row>
        <row r="399">
          <cell r="V399" t="str">
            <v>是</v>
          </cell>
          <cell r="W399" t="str">
            <v>离职</v>
          </cell>
          <cell r="X399">
            <v>45989</v>
          </cell>
          <cell r="Y399" t="str">
            <v>已签</v>
          </cell>
          <cell r="Z399" t="str">
            <v>已签</v>
          </cell>
        </row>
        <row r="399">
          <cell r="AB399" t="str">
            <v>是</v>
          </cell>
          <cell r="AC399" t="str">
            <v>女</v>
          </cell>
        </row>
        <row r="399">
          <cell r="AE399" t="str">
            <v>341302200407280425</v>
          </cell>
          <cell r="AF399" t="str">
            <v>安徽省宿州市</v>
          </cell>
          <cell r="AG399" t="str">
            <v>招商银行</v>
          </cell>
          <cell r="AH399" t="str">
            <v>6214832776454865</v>
          </cell>
          <cell r="AI399" t="str">
            <v>招商银行</v>
          </cell>
          <cell r="AJ399">
            <v>15720578797</v>
          </cell>
        </row>
        <row r="400">
          <cell r="D400" t="str">
            <v>王</v>
          </cell>
          <cell r="E400" t="str">
            <v>运营部</v>
          </cell>
        </row>
        <row r="400">
          <cell r="G400">
            <v>45797</v>
          </cell>
          <cell r="H400" t="str">
            <v>全职</v>
          </cell>
        </row>
        <row r="400">
          <cell r="J400" t="str">
            <v>劳动合同</v>
          </cell>
        </row>
        <row r="400">
          <cell r="L400">
            <v>45797</v>
          </cell>
          <cell r="M400">
            <v>46892</v>
          </cell>
          <cell r="N400" t="str">
            <v>3年</v>
          </cell>
          <cell r="O400" t="str">
            <v>已签</v>
          </cell>
          <cell r="P400" t="str">
            <v>已签</v>
          </cell>
          <cell r="Q400" t="str">
            <v>已签</v>
          </cell>
          <cell r="R400" t="str">
            <v>已签</v>
          </cell>
          <cell r="S400" t="str">
            <v>不缴</v>
          </cell>
        </row>
        <row r="400">
          <cell r="V400" t="str">
            <v>是</v>
          </cell>
          <cell r="W400" t="str">
            <v>在职</v>
          </cell>
        </row>
        <row r="400">
          <cell r="AC400" t="str">
            <v>女</v>
          </cell>
        </row>
        <row r="400">
          <cell r="AE400" t="str">
            <v>421122199006094225</v>
          </cell>
          <cell r="AF400" t="str">
            <v>安徽省宿州市</v>
          </cell>
          <cell r="AG400" t="str">
            <v>招商银行</v>
          </cell>
          <cell r="AH400" t="str">
            <v>6214832776454915</v>
          </cell>
          <cell r="AI400" t="str">
            <v>招商银行</v>
          </cell>
          <cell r="AJ400">
            <v>15655706018</v>
          </cell>
        </row>
        <row r="401">
          <cell r="D401" t="str">
            <v>宿州吾悦店李金鞠</v>
          </cell>
          <cell r="E401" t="str">
            <v>会籍部</v>
          </cell>
          <cell r="F401" t="str">
            <v>会籍经理</v>
          </cell>
          <cell r="G401">
            <v>45773</v>
          </cell>
          <cell r="H401" t="str">
            <v>全职</v>
          </cell>
          <cell r="I401" t="str">
            <v>社保</v>
          </cell>
          <cell r="J401" t="str">
            <v>劳动合同</v>
          </cell>
        </row>
        <row r="401">
          <cell r="L401">
            <v>45773</v>
          </cell>
          <cell r="M401">
            <v>46868</v>
          </cell>
          <cell r="N401" t="str">
            <v>3年</v>
          </cell>
          <cell r="O401" t="str">
            <v>已签</v>
          </cell>
          <cell r="P401" t="str">
            <v>已签</v>
          </cell>
          <cell r="Q401" t="str">
            <v>已签</v>
          </cell>
          <cell r="R401" t="str">
            <v>已签</v>
          </cell>
          <cell r="S401" t="str">
            <v>不缴</v>
          </cell>
        </row>
        <row r="401">
          <cell r="V401" t="str">
            <v>是</v>
          </cell>
          <cell r="W401" t="str">
            <v>在职</v>
          </cell>
        </row>
        <row r="401">
          <cell r="AC401" t="str">
            <v>女</v>
          </cell>
        </row>
        <row r="401">
          <cell r="AE401" t="str">
            <v>342201198804070420</v>
          </cell>
          <cell r="AF401" t="str">
            <v>安徽省宿州市</v>
          </cell>
          <cell r="AG401" t="str">
            <v>中国建设银行</v>
          </cell>
          <cell r="AH401" t="str">
            <v>6228483161201086011（李汪洋）</v>
          </cell>
          <cell r="AI401" t="str">
            <v>其他</v>
          </cell>
          <cell r="AJ401">
            <v>18705579951</v>
          </cell>
        </row>
        <row r="402">
          <cell r="D402" t="str">
            <v>宿州吾悦店王宁</v>
          </cell>
          <cell r="E402" t="str">
            <v>会籍部</v>
          </cell>
          <cell r="F402" t="str">
            <v>会籍</v>
          </cell>
          <cell r="G402">
            <v>45784</v>
          </cell>
          <cell r="H402" t="str">
            <v>全职</v>
          </cell>
        </row>
        <row r="402">
          <cell r="J402" t="str">
            <v>劳动合同</v>
          </cell>
        </row>
        <row r="402">
          <cell r="L402">
            <v>45784</v>
          </cell>
          <cell r="M402">
            <v>46879</v>
          </cell>
          <cell r="N402" t="str">
            <v>3年</v>
          </cell>
          <cell r="O402" t="str">
            <v>已签</v>
          </cell>
          <cell r="P402" t="str">
            <v>已签</v>
          </cell>
          <cell r="Q402" t="str">
            <v>已签</v>
          </cell>
          <cell r="R402" t="str">
            <v>已签</v>
          </cell>
          <cell r="S402" t="str">
            <v>不缴</v>
          </cell>
        </row>
        <row r="402">
          <cell r="V402" t="str">
            <v>是</v>
          </cell>
          <cell r="W402" t="str">
            <v>在职</v>
          </cell>
        </row>
        <row r="402">
          <cell r="AC402" t="str">
            <v>男</v>
          </cell>
        </row>
        <row r="402">
          <cell r="AE402" t="str">
            <v>342201199210316416</v>
          </cell>
          <cell r="AF402" t="str">
            <v>安徽省宿州市</v>
          </cell>
          <cell r="AG402" t="str">
            <v>招商银行</v>
          </cell>
          <cell r="AH402" t="str">
            <v>6214832776454998</v>
          </cell>
          <cell r="AI402" t="str">
            <v>招商银行</v>
          </cell>
          <cell r="AJ402">
            <v>18714903660</v>
          </cell>
        </row>
        <row r="403">
          <cell r="D403" t="str">
            <v>宿州吾悦店邢雪雪</v>
          </cell>
          <cell r="E403" t="str">
            <v>泳教部</v>
          </cell>
          <cell r="F403" t="str">
            <v>泳教</v>
          </cell>
          <cell r="G403">
            <v>45784</v>
          </cell>
          <cell r="H403" t="str">
            <v>全职</v>
          </cell>
        </row>
        <row r="403">
          <cell r="J403" t="str">
            <v>劳动合同</v>
          </cell>
        </row>
        <row r="403">
          <cell r="L403">
            <v>45784</v>
          </cell>
          <cell r="M403">
            <v>46879</v>
          </cell>
          <cell r="N403" t="str">
            <v>3年</v>
          </cell>
          <cell r="O403" t="str">
            <v>已签</v>
          </cell>
          <cell r="P403" t="str">
            <v>已签</v>
          </cell>
          <cell r="Q403" t="str">
            <v>已签</v>
          </cell>
          <cell r="R403" t="str">
            <v>已签</v>
          </cell>
          <cell r="S403" t="str">
            <v>不缴</v>
          </cell>
        </row>
        <row r="403">
          <cell r="V403" t="str">
            <v>是</v>
          </cell>
          <cell r="W403" t="str">
            <v>在职</v>
          </cell>
        </row>
        <row r="403">
          <cell r="AC403" t="str">
            <v>女</v>
          </cell>
        </row>
        <row r="403">
          <cell r="AE403" t="str">
            <v>342201199008083284</v>
          </cell>
          <cell r="AF403" t="str">
            <v>安徽省宿州市</v>
          </cell>
          <cell r="AG403" t="str">
            <v>中国工商银行</v>
          </cell>
          <cell r="AH403" t="str">
            <v>6212251312001775576</v>
          </cell>
          <cell r="AI403" t="str">
            <v>其他</v>
          </cell>
          <cell r="AJ403">
            <v>15155702610</v>
          </cell>
        </row>
        <row r="404">
          <cell r="D404" t="str">
            <v>宿州吾悦店王淑萍</v>
          </cell>
          <cell r="E404" t="str">
            <v>运营部</v>
          </cell>
          <cell r="F404" t="str">
            <v>保洁</v>
          </cell>
          <cell r="G404">
            <v>45823</v>
          </cell>
          <cell r="H404" t="str">
            <v>全职</v>
          </cell>
        </row>
        <row r="404">
          <cell r="J404" t="str">
            <v>劳务合同</v>
          </cell>
        </row>
        <row r="404">
          <cell r="L404">
            <v>45823</v>
          </cell>
          <cell r="M404">
            <v>46918</v>
          </cell>
          <cell r="N404" t="str">
            <v>3年</v>
          </cell>
          <cell r="O404" t="str">
            <v>已签</v>
          </cell>
          <cell r="P404" t="str">
            <v>已签</v>
          </cell>
          <cell r="Q404" t="str">
            <v>已签</v>
          </cell>
          <cell r="R404" t="str">
            <v>已签</v>
          </cell>
          <cell r="S404" t="str">
            <v>不缴</v>
          </cell>
        </row>
        <row r="404">
          <cell r="V404" t="str">
            <v>是</v>
          </cell>
          <cell r="W404" t="str">
            <v>在职</v>
          </cell>
        </row>
        <row r="404">
          <cell r="AC404" t="str">
            <v>女</v>
          </cell>
        </row>
        <row r="404">
          <cell r="AE404" t="str">
            <v>340604196008270480</v>
          </cell>
          <cell r="AF404" t="str">
            <v>安徽省淮北市</v>
          </cell>
          <cell r="AG404" t="str">
            <v>中国邮政储蓄银行</v>
          </cell>
          <cell r="AH404" t="str">
            <v>6217973660003831177</v>
          </cell>
          <cell r="AI404" t="str">
            <v>其他</v>
          </cell>
          <cell r="AJ404">
            <v>13026041688</v>
          </cell>
        </row>
        <row r="405">
          <cell r="D405" t="str">
            <v>宿州吾悦店王宇杰</v>
          </cell>
          <cell r="E405" t="str">
            <v>泳教部</v>
          </cell>
          <cell r="F405" t="str">
            <v>泳教</v>
          </cell>
          <cell r="G405">
            <v>45823</v>
          </cell>
          <cell r="H405" t="str">
            <v>兼职</v>
          </cell>
        </row>
        <row r="405">
          <cell r="J405" t="str">
            <v>兼职合同</v>
          </cell>
        </row>
        <row r="405">
          <cell r="L405">
            <v>45823</v>
          </cell>
        </row>
        <row r="405">
          <cell r="O405" t="str">
            <v>已签</v>
          </cell>
          <cell r="P405" t="str">
            <v>已签</v>
          </cell>
          <cell r="Q405" t="str">
            <v>已签</v>
          </cell>
        </row>
        <row r="405">
          <cell r="V405" t="str">
            <v>是</v>
          </cell>
          <cell r="W405" t="str">
            <v>在职</v>
          </cell>
        </row>
        <row r="405">
          <cell r="AC405" t="str">
            <v>男</v>
          </cell>
        </row>
        <row r="405">
          <cell r="AE405" t="str">
            <v>341302200409157711</v>
          </cell>
          <cell r="AF405" t="str">
            <v>安徽省宿州市</v>
          </cell>
          <cell r="AG405" t="str">
            <v>中国农行银行</v>
          </cell>
          <cell r="AH405" t="str">
            <v>6228483167101544579</v>
          </cell>
          <cell r="AI405" t="str">
            <v>其他</v>
          </cell>
          <cell r="AJ405">
            <v>19856073949</v>
          </cell>
        </row>
        <row r="406">
          <cell r="D406" t="str">
            <v>宿州吾悦店陈冲</v>
          </cell>
          <cell r="E406" t="str">
            <v>泳教部</v>
          </cell>
          <cell r="F406" t="str">
            <v>泳教</v>
          </cell>
          <cell r="G406">
            <v>45823</v>
          </cell>
          <cell r="H406" t="str">
            <v>兼职</v>
          </cell>
        </row>
        <row r="406">
          <cell r="J406" t="str">
            <v>兼职合同</v>
          </cell>
        </row>
        <row r="406">
          <cell r="O406" t="str">
            <v>已签</v>
          </cell>
          <cell r="P406" t="str">
            <v>已签</v>
          </cell>
          <cell r="Q406" t="str">
            <v>已签</v>
          </cell>
        </row>
        <row r="406">
          <cell r="V406" t="str">
            <v>是</v>
          </cell>
          <cell r="W406" t="str">
            <v>在职</v>
          </cell>
        </row>
        <row r="406">
          <cell r="AC406" t="str">
            <v>男</v>
          </cell>
        </row>
        <row r="406">
          <cell r="AE406" t="str">
            <v>342201199910039018</v>
          </cell>
          <cell r="AF406" t="str">
            <v>安徽省宿州市</v>
          </cell>
          <cell r="AG406" t="str">
            <v>中国建设银行</v>
          </cell>
          <cell r="AH406" t="str">
            <v>6217001740014673333</v>
          </cell>
          <cell r="AI406" t="str">
            <v>其他</v>
          </cell>
          <cell r="AJ406">
            <v>15391850788</v>
          </cell>
        </row>
        <row r="407">
          <cell r="D407" t="str">
            <v>宿州吾悦店李婕</v>
          </cell>
          <cell r="E407" t="str">
            <v>泳教部</v>
          </cell>
          <cell r="F407" t="str">
            <v>泳教</v>
          </cell>
          <cell r="G407">
            <v>45840</v>
          </cell>
          <cell r="H407" t="str">
            <v>兼职</v>
          </cell>
        </row>
        <row r="407">
          <cell r="J407" t="str">
            <v>兼职合同</v>
          </cell>
        </row>
        <row r="407">
          <cell r="L407">
            <v>45840</v>
          </cell>
        </row>
        <row r="407">
          <cell r="O407" t="str">
            <v>已签</v>
          </cell>
          <cell r="P407" t="str">
            <v>已签</v>
          </cell>
          <cell r="Q407" t="str">
            <v>已签</v>
          </cell>
        </row>
        <row r="407">
          <cell r="V407" t="str">
            <v>是</v>
          </cell>
          <cell r="W407" t="str">
            <v>在职</v>
          </cell>
        </row>
        <row r="407">
          <cell r="AC407" t="str">
            <v>女</v>
          </cell>
        </row>
        <row r="407">
          <cell r="AE407" t="str">
            <v>342201200110117548</v>
          </cell>
          <cell r="AF407" t="str">
            <v>安徽省宿州市</v>
          </cell>
          <cell r="AG407" t="str">
            <v>中国邮政储蓄银行</v>
          </cell>
          <cell r="AH407" t="str">
            <v>6221803610005897344</v>
          </cell>
          <cell r="AI407" t="str">
            <v>其他</v>
          </cell>
        </row>
        <row r="408">
          <cell r="D408" t="str">
            <v>宿州吾悦店张鹏</v>
          </cell>
          <cell r="E408" t="str">
            <v>泳教部</v>
          </cell>
          <cell r="F408" t="str">
            <v>泳教</v>
          </cell>
          <cell r="G408">
            <v>45840</v>
          </cell>
          <cell r="H408" t="str">
            <v>兼职</v>
          </cell>
        </row>
        <row r="408">
          <cell r="J408" t="str">
            <v>兼职合同</v>
          </cell>
        </row>
        <row r="408">
          <cell r="L408">
            <v>45840</v>
          </cell>
        </row>
        <row r="408">
          <cell r="O408" t="str">
            <v>已签</v>
          </cell>
          <cell r="P408" t="str">
            <v>已签</v>
          </cell>
          <cell r="Q408" t="str">
            <v>已签</v>
          </cell>
        </row>
        <row r="408">
          <cell r="V408" t="str">
            <v>是</v>
          </cell>
          <cell r="W408" t="str">
            <v>在职</v>
          </cell>
        </row>
        <row r="408">
          <cell r="AC408" t="str">
            <v>女</v>
          </cell>
        </row>
        <row r="408">
          <cell r="AE408" t="str">
            <v>342201186802280417</v>
          </cell>
          <cell r="AF408" t="str">
            <v>安徽省宿州市</v>
          </cell>
          <cell r="AG408" t="str">
            <v>中国邮政储蓄银行</v>
          </cell>
          <cell r="AH408" t="str">
            <v>6217993740024152732</v>
          </cell>
          <cell r="AI408" t="str">
            <v>其他</v>
          </cell>
          <cell r="AJ408">
            <v>15755710088</v>
          </cell>
        </row>
        <row r="409">
          <cell r="D409" t="str">
            <v>宿州吾悦店朱欣园</v>
          </cell>
          <cell r="E409" t="str">
            <v>私教部</v>
          </cell>
          <cell r="F409" t="str">
            <v>私教</v>
          </cell>
          <cell r="G409">
            <v>45845</v>
          </cell>
          <cell r="H409" t="str">
            <v>全职</v>
          </cell>
        </row>
        <row r="409">
          <cell r="J409" t="str">
            <v>实习协议</v>
          </cell>
        </row>
        <row r="409">
          <cell r="L409">
            <v>45845</v>
          </cell>
          <cell r="M409">
            <v>46941</v>
          </cell>
          <cell r="N409" t="str">
            <v>3年</v>
          </cell>
          <cell r="O409" t="str">
            <v>已签</v>
          </cell>
          <cell r="P409" t="str">
            <v>已签</v>
          </cell>
          <cell r="Q409" t="str">
            <v>已签</v>
          </cell>
          <cell r="R409" t="str">
            <v>已签</v>
          </cell>
          <cell r="S409" t="str">
            <v>不缴</v>
          </cell>
        </row>
        <row r="409">
          <cell r="V409" t="str">
            <v>是</v>
          </cell>
          <cell r="W409" t="str">
            <v>在职</v>
          </cell>
        </row>
        <row r="409">
          <cell r="AC409" t="str">
            <v>男</v>
          </cell>
        </row>
        <row r="409">
          <cell r="AE409" t="str">
            <v>340621200508084436</v>
          </cell>
          <cell r="AF409" t="str">
            <v>安徽省淮北市</v>
          </cell>
          <cell r="AG409" t="str">
            <v>招商银行</v>
          </cell>
          <cell r="AH409" t="str">
            <v>6214832776454907</v>
          </cell>
          <cell r="AI409" t="str">
            <v>招商银行</v>
          </cell>
          <cell r="AJ409">
            <v>17682726539</v>
          </cell>
        </row>
        <row r="410">
          <cell r="D410" t="str">
            <v>宿州吾悦店哈大宝</v>
          </cell>
          <cell r="E410" t="str">
            <v>运营部</v>
          </cell>
          <cell r="F410" t="str">
            <v>保洁</v>
          </cell>
          <cell r="G410">
            <v>45874</v>
          </cell>
          <cell r="H410" t="str">
            <v>全职</v>
          </cell>
        </row>
        <row r="410">
          <cell r="J410" t="str">
            <v>劳务合同</v>
          </cell>
        </row>
        <row r="410">
          <cell r="L410">
            <v>45874</v>
          </cell>
          <cell r="M410">
            <v>46969</v>
          </cell>
          <cell r="N410" t="str">
            <v>3年</v>
          </cell>
          <cell r="O410" t="str">
            <v>已签</v>
          </cell>
          <cell r="P410" t="str">
            <v>已签</v>
          </cell>
          <cell r="Q410" t="str">
            <v>已签</v>
          </cell>
          <cell r="R410" t="str">
            <v>已签</v>
          </cell>
          <cell r="S410" t="str">
            <v>不缴</v>
          </cell>
        </row>
        <row r="410">
          <cell r="V410" t="str">
            <v>是</v>
          </cell>
          <cell r="W410" t="str">
            <v>在职</v>
          </cell>
        </row>
        <row r="410">
          <cell r="AC410" t="str">
            <v>男</v>
          </cell>
        </row>
        <row r="410">
          <cell r="AE410" t="str">
            <v>340621196008214813</v>
          </cell>
          <cell r="AF410" t="str">
            <v>安徽省淮北市</v>
          </cell>
          <cell r="AG410" t="str">
            <v>中国建设银行</v>
          </cell>
          <cell r="AH410" t="str">
            <v>6214671740000861237</v>
          </cell>
          <cell r="AI410" t="str">
            <v>其他</v>
          </cell>
          <cell r="AJ410">
            <v>13866590052</v>
          </cell>
        </row>
        <row r="411">
          <cell r="D411" t="str">
            <v>宿州吾悦店黄一哲</v>
          </cell>
          <cell r="E411" t="str">
            <v>泳教部</v>
          </cell>
          <cell r="F411" t="str">
            <v>救生员</v>
          </cell>
          <cell r="G411">
            <v>45883</v>
          </cell>
          <cell r="H411" t="str">
            <v>全职</v>
          </cell>
        </row>
        <row r="411">
          <cell r="J411" t="str">
            <v>劳动合同</v>
          </cell>
        </row>
        <row r="411">
          <cell r="L411">
            <v>45883</v>
          </cell>
          <cell r="M411">
            <v>46978</v>
          </cell>
          <cell r="N411" t="str">
            <v>3年</v>
          </cell>
        </row>
        <row r="411">
          <cell r="W411" t="str">
            <v>离职</v>
          </cell>
          <cell r="X411">
            <v>45931</v>
          </cell>
          <cell r="Y411" t="str">
            <v>已签</v>
          </cell>
          <cell r="Z411" t="str">
            <v>已签</v>
          </cell>
        </row>
        <row r="411">
          <cell r="AB411" t="str">
            <v>是</v>
          </cell>
          <cell r="AC411" t="str">
            <v>男</v>
          </cell>
        </row>
        <row r="411">
          <cell r="AE411" t="str">
            <v>341302200611179033</v>
          </cell>
          <cell r="AF411" t="str">
            <v>安徽省宿州市</v>
          </cell>
          <cell r="AG411" t="str">
            <v>中国农业银行</v>
          </cell>
          <cell r="AH411" t="str">
            <v>6228483167105443075</v>
          </cell>
          <cell r="AI411" t="str">
            <v>其他</v>
          </cell>
          <cell r="AJ411">
            <v>17755704802</v>
          </cell>
        </row>
        <row r="412">
          <cell r="D412" t="str">
            <v>宿州吾悦店解天佑</v>
          </cell>
          <cell r="E412" t="str">
            <v>会籍部</v>
          </cell>
          <cell r="F412" t="str">
            <v>会籍</v>
          </cell>
          <cell r="G412">
            <v>45917</v>
          </cell>
          <cell r="H412" t="str">
            <v>全职</v>
          </cell>
        </row>
        <row r="412">
          <cell r="J412" t="str">
            <v>实习协议</v>
          </cell>
        </row>
        <row r="412">
          <cell r="W412" t="str">
            <v>离职</v>
          </cell>
          <cell r="X412">
            <v>45945</v>
          </cell>
          <cell r="Y412" t="str">
            <v>已签</v>
          </cell>
          <cell r="Z412" t="str">
            <v>已签</v>
          </cell>
        </row>
        <row r="412">
          <cell r="AB412" t="str">
            <v>是</v>
          </cell>
          <cell r="AC412" t="str">
            <v>男</v>
          </cell>
        </row>
        <row r="412">
          <cell r="AE412" t="str">
            <v>341302200701011816</v>
          </cell>
          <cell r="AF412" t="str">
            <v>安徽省宿州市</v>
          </cell>
        </row>
        <row r="412">
          <cell r="AH412" t="str">
            <v>6222031312003620263</v>
          </cell>
          <cell r="AI412" t="str">
            <v>其他</v>
          </cell>
          <cell r="AJ412">
            <v>15956005578</v>
          </cell>
        </row>
        <row r="413">
          <cell r="D413" t="str">
            <v>宿州吾悦店张辰</v>
          </cell>
          <cell r="E413" t="str">
            <v>会籍部</v>
          </cell>
          <cell r="F413" t="str">
            <v>会籍</v>
          </cell>
          <cell r="G413">
            <v>45917</v>
          </cell>
          <cell r="H413" t="str">
            <v>全职</v>
          </cell>
        </row>
        <row r="413">
          <cell r="J413" t="str">
            <v>劳动合同</v>
          </cell>
        </row>
        <row r="413">
          <cell r="L413">
            <v>47013</v>
          </cell>
          <cell r="M413">
            <v>48107</v>
          </cell>
          <cell r="N413" t="str">
            <v>3年</v>
          </cell>
        </row>
        <row r="413">
          <cell r="W413" t="str">
            <v>离职</v>
          </cell>
          <cell r="X413">
            <v>45945</v>
          </cell>
          <cell r="Y413" t="str">
            <v>已签</v>
          </cell>
          <cell r="Z413" t="str">
            <v>已签</v>
          </cell>
        </row>
        <row r="413">
          <cell r="AB413" t="str">
            <v>是</v>
          </cell>
          <cell r="AC413" t="str">
            <v>男</v>
          </cell>
        </row>
        <row r="413">
          <cell r="AE413" t="str">
            <v>341302200610097511</v>
          </cell>
          <cell r="AF413" t="str">
            <v>安徽省宿州市</v>
          </cell>
        </row>
        <row r="413">
          <cell r="AH413" t="str">
            <v>6215 5913 1200 0185 860  张小伍 工商</v>
          </cell>
          <cell r="AI413" t="str">
            <v>其他</v>
          </cell>
          <cell r="AJ413">
            <v>18712112827</v>
          </cell>
        </row>
        <row r="414">
          <cell r="D414" t="str">
            <v>蚌埠银泰店周涛</v>
          </cell>
        </row>
        <row r="414">
          <cell r="H414" t="str">
            <v>全职</v>
          </cell>
        </row>
        <row r="414">
          <cell r="W414" t="str">
            <v>在职</v>
          </cell>
        </row>
        <row r="415">
          <cell r="D415" t="str">
            <v>蚌埠银泰店彭莹莹</v>
          </cell>
          <cell r="E415" t="str">
            <v>运营部</v>
          </cell>
          <cell r="F415" t="str">
            <v>前台主管</v>
          </cell>
          <cell r="G415">
            <v>45954</v>
          </cell>
          <cell r="H415" t="str">
            <v>全职</v>
          </cell>
        </row>
        <row r="415">
          <cell r="J415" t="str">
            <v>劳动合同</v>
          </cell>
          <cell r="K415" t="str">
            <v>人力</v>
          </cell>
          <cell r="L415">
            <v>45954</v>
          </cell>
          <cell r="M415">
            <v>47049</v>
          </cell>
          <cell r="N415" t="str">
            <v>3年</v>
          </cell>
          <cell r="O415" t="str">
            <v>已签</v>
          </cell>
          <cell r="P415" t="str">
            <v>已签</v>
          </cell>
          <cell r="Q415" t="str">
            <v>已签</v>
          </cell>
          <cell r="R415" t="str">
            <v>已签</v>
          </cell>
          <cell r="S415" t="str">
            <v>不缴</v>
          </cell>
        </row>
        <row r="415">
          <cell r="V415" t="str">
            <v>是</v>
          </cell>
          <cell r="W415" t="str">
            <v>在职</v>
          </cell>
        </row>
        <row r="415">
          <cell r="AE415" t="str">
            <v>34031119930920142X</v>
          </cell>
        </row>
        <row r="415">
          <cell r="AI415" t="str">
            <v>其他</v>
          </cell>
        </row>
        <row r="416">
          <cell r="D416" t="str">
            <v>蚌埠银泰店田雨鑫</v>
          </cell>
          <cell r="E416" t="str">
            <v>运营部</v>
          </cell>
          <cell r="F416" t="str">
            <v>前台</v>
          </cell>
          <cell r="G416">
            <v>45914</v>
          </cell>
          <cell r="H416" t="str">
            <v>全职</v>
          </cell>
        </row>
        <row r="416">
          <cell r="J416" t="str">
            <v>实习协议</v>
          </cell>
          <cell r="K416" t="str">
            <v>人力</v>
          </cell>
          <cell r="L416">
            <v>45914</v>
          </cell>
        </row>
        <row r="416">
          <cell r="O416" t="str">
            <v>已签</v>
          </cell>
        </row>
        <row r="416">
          <cell r="S416" t="str">
            <v>不缴</v>
          </cell>
        </row>
        <row r="416">
          <cell r="V416" t="str">
            <v>是</v>
          </cell>
          <cell r="W416" t="str">
            <v>离职</v>
          </cell>
          <cell r="X416">
            <v>45967</v>
          </cell>
          <cell r="Y416" t="str">
            <v>已签</v>
          </cell>
        </row>
        <row r="416">
          <cell r="AC416" t="str">
            <v>女</v>
          </cell>
        </row>
        <row r="416">
          <cell r="AE416" t="str">
            <v>341282200503124621</v>
          </cell>
          <cell r="AF416" t="str">
            <v>安徽省界首市田营镇吴桥行政村姜小寨</v>
          </cell>
          <cell r="AG416" t="str">
            <v>农业银行肥西紫蓬山旅游开发区支行</v>
          </cell>
          <cell r="AH416" t="str">
            <v>6230520660168916277</v>
          </cell>
          <cell r="AI416" t="str">
            <v>其他</v>
          </cell>
          <cell r="AJ416">
            <v>13696683639</v>
          </cell>
        </row>
        <row r="417">
          <cell r="D417" t="str">
            <v>蚌埠银泰店沈诗玉</v>
          </cell>
          <cell r="E417" t="str">
            <v>会籍部</v>
          </cell>
          <cell r="F417" t="str">
            <v>会籍</v>
          </cell>
          <cell r="G417">
            <v>45928</v>
          </cell>
          <cell r="H417" t="str">
            <v>全职</v>
          </cell>
        </row>
        <row r="417">
          <cell r="J417" t="str">
            <v>劳动合同</v>
          </cell>
          <cell r="K417" t="str">
            <v>人力</v>
          </cell>
          <cell r="L417">
            <v>45928</v>
          </cell>
          <cell r="M417">
            <v>47024</v>
          </cell>
          <cell r="N417" t="str">
            <v>3年</v>
          </cell>
          <cell r="O417" t="str">
            <v>已签</v>
          </cell>
          <cell r="P417" t="str">
            <v>已签</v>
          </cell>
          <cell r="Q417" t="str">
            <v>已签</v>
          </cell>
        </row>
        <row r="417">
          <cell r="S417" t="str">
            <v>不缴</v>
          </cell>
        </row>
        <row r="417">
          <cell r="V417" t="str">
            <v>是</v>
          </cell>
          <cell r="W417" t="str">
            <v>离职</v>
          </cell>
          <cell r="X417">
            <v>45991</v>
          </cell>
          <cell r="Y417" t="str">
            <v>已签</v>
          </cell>
          <cell r="Z417" t="str">
            <v>已签</v>
          </cell>
        </row>
        <row r="417">
          <cell r="AB417" t="str">
            <v>是</v>
          </cell>
          <cell r="AC417" t="str">
            <v>女</v>
          </cell>
        </row>
        <row r="417">
          <cell r="AE417" t="str">
            <v>340321199808313104</v>
          </cell>
          <cell r="AF417" t="str">
            <v>安徽省蚌埠市怀远县荆山镇禹王路广夏步行街7号楼3单元511号</v>
          </cell>
          <cell r="AG417" t="str">
            <v>建设银行</v>
          </cell>
          <cell r="AH417" t="str">
            <v>6217001630069210133</v>
          </cell>
          <cell r="AI417" t="str">
            <v>其他</v>
          </cell>
          <cell r="AJ417">
            <v>18096548666</v>
          </cell>
        </row>
        <row r="418">
          <cell r="D418" t="str">
            <v>蚌埠银泰店王紫贵</v>
          </cell>
          <cell r="E418" t="str">
            <v>会籍部</v>
          </cell>
          <cell r="F418" t="str">
            <v>会籍</v>
          </cell>
          <cell r="G418">
            <v>45914</v>
          </cell>
          <cell r="H418" t="str">
            <v>全职</v>
          </cell>
        </row>
        <row r="418">
          <cell r="J418" t="str">
            <v>劳动合同</v>
          </cell>
          <cell r="K418" t="str">
            <v>人力</v>
          </cell>
          <cell r="L418">
            <v>45958</v>
          </cell>
          <cell r="M418">
            <v>47054</v>
          </cell>
          <cell r="N418" t="str">
            <v>3年</v>
          </cell>
          <cell r="O418" t="str">
            <v>已签</v>
          </cell>
          <cell r="P418" t="str">
            <v>已签</v>
          </cell>
          <cell r="Q418" t="str">
            <v>已签</v>
          </cell>
        </row>
        <row r="418">
          <cell r="S418" t="str">
            <v>不缴</v>
          </cell>
        </row>
        <row r="418">
          <cell r="V418" t="str">
            <v>是</v>
          </cell>
          <cell r="W418" t="str">
            <v>离职</v>
          </cell>
          <cell r="X418">
            <v>45992</v>
          </cell>
          <cell r="Y418" t="str">
            <v>已签</v>
          </cell>
          <cell r="Z418" t="str">
            <v>已签</v>
          </cell>
        </row>
        <row r="418">
          <cell r="AB418" t="str">
            <v>是</v>
          </cell>
          <cell r="AC418" t="str">
            <v>男</v>
          </cell>
        </row>
        <row r="418">
          <cell r="AE418" t="str">
            <v>340303200302060616</v>
          </cell>
          <cell r="AF418" t="str">
            <v>安徽省蚌埠市蚌山区胜利街道代湖村代塘路220号</v>
          </cell>
          <cell r="AG418" t="str">
            <v>招商银行</v>
          </cell>
          <cell r="AH418" t="str">
            <v>6214 8327 7368 6451</v>
          </cell>
          <cell r="AI418" t="str">
            <v>招商银行</v>
          </cell>
          <cell r="AJ418">
            <v>18255215140</v>
          </cell>
        </row>
        <row r="419">
          <cell r="D419" t="str">
            <v>蚌埠银泰店蔡龙飞</v>
          </cell>
          <cell r="E419" t="str">
            <v>会籍部</v>
          </cell>
          <cell r="F419" t="str">
            <v>会籍</v>
          </cell>
          <cell r="G419">
            <v>45915</v>
          </cell>
          <cell r="H419" t="str">
            <v>全职</v>
          </cell>
        </row>
        <row r="419">
          <cell r="J419" t="str">
            <v>劳动合同</v>
          </cell>
          <cell r="K419" t="str">
            <v>人力</v>
          </cell>
          <cell r="L419">
            <v>45958</v>
          </cell>
          <cell r="M419">
            <v>47053</v>
          </cell>
          <cell r="N419" t="str">
            <v>3年</v>
          </cell>
          <cell r="O419" t="str">
            <v>已签</v>
          </cell>
          <cell r="P419" t="str">
            <v>已签</v>
          </cell>
          <cell r="Q419" t="str">
            <v>已签</v>
          </cell>
          <cell r="R419" t="str">
            <v>已签</v>
          </cell>
          <cell r="S419" t="str">
            <v>不缴</v>
          </cell>
        </row>
        <row r="419">
          <cell r="V419" t="str">
            <v>是</v>
          </cell>
          <cell r="W419" t="str">
            <v>离职</v>
          </cell>
          <cell r="X419">
            <v>46023</v>
          </cell>
        </row>
        <row r="419">
          <cell r="AI419" t="str">
            <v>其他</v>
          </cell>
        </row>
        <row r="420">
          <cell r="D420" t="str">
            <v>蚌埠银泰店史玲娟</v>
          </cell>
          <cell r="E420" t="str">
            <v>会籍部</v>
          </cell>
          <cell r="F420" t="str">
            <v>会籍</v>
          </cell>
          <cell r="G420">
            <v>45914</v>
          </cell>
          <cell r="H420" t="str">
            <v>全职</v>
          </cell>
        </row>
        <row r="420">
          <cell r="J420" t="str">
            <v>劳动合同</v>
          </cell>
          <cell r="K420" t="str">
            <v>人力</v>
          </cell>
          <cell r="L420">
            <v>45914</v>
          </cell>
          <cell r="M420">
            <v>47010</v>
          </cell>
          <cell r="N420" t="str">
            <v>3年</v>
          </cell>
          <cell r="O420" t="str">
            <v>已签</v>
          </cell>
          <cell r="P420" t="str">
            <v>已签</v>
          </cell>
          <cell r="Q420" t="str">
            <v>已签</v>
          </cell>
          <cell r="R420" t="str">
            <v>已签</v>
          </cell>
          <cell r="S420" t="str">
            <v>不缴</v>
          </cell>
        </row>
        <row r="420">
          <cell r="V420" t="str">
            <v>是</v>
          </cell>
          <cell r="W420" t="str">
            <v>在职</v>
          </cell>
        </row>
        <row r="420">
          <cell r="AC420" t="str">
            <v>女</v>
          </cell>
        </row>
        <row r="420">
          <cell r="AE420" t="str">
            <v>340323200311216227</v>
          </cell>
          <cell r="AF420" t="str">
            <v>安徽省固镇县新马桥镇</v>
          </cell>
          <cell r="AG420" t="str">
            <v>中国邮政储蓄银行 蚌埠市解放路营业所</v>
          </cell>
          <cell r="AH420" t="str">
            <v>6221803630000324649</v>
          </cell>
          <cell r="AI420" t="str">
            <v>其他</v>
          </cell>
          <cell r="AJ420">
            <v>15755212422</v>
          </cell>
        </row>
        <row r="421">
          <cell r="D421" t="str">
            <v>蚌埠银泰店屈小凡</v>
          </cell>
          <cell r="E421" t="str">
            <v>会籍部</v>
          </cell>
          <cell r="F421" t="str">
            <v>会籍</v>
          </cell>
          <cell r="G421">
            <v>45914</v>
          </cell>
          <cell r="H421" t="str">
            <v>全职</v>
          </cell>
        </row>
        <row r="421">
          <cell r="J421" t="str">
            <v>劳动合同</v>
          </cell>
          <cell r="K421" t="str">
            <v>人力</v>
          </cell>
          <cell r="L421">
            <v>45914</v>
          </cell>
          <cell r="M421">
            <v>47010</v>
          </cell>
          <cell r="N421" t="str">
            <v>3年</v>
          </cell>
          <cell r="O421" t="str">
            <v>已签</v>
          </cell>
          <cell r="P421" t="str">
            <v>已签</v>
          </cell>
          <cell r="Q421" t="str">
            <v>已签</v>
          </cell>
        </row>
        <row r="421">
          <cell r="S421" t="str">
            <v>不缴</v>
          </cell>
        </row>
        <row r="421">
          <cell r="V421" t="str">
            <v>是</v>
          </cell>
          <cell r="W421" t="str">
            <v>在职</v>
          </cell>
        </row>
        <row r="421">
          <cell r="AC421" t="str">
            <v>女</v>
          </cell>
        </row>
        <row r="421">
          <cell r="AE421" t="str">
            <v>340302200311020425</v>
          </cell>
          <cell r="AF421" t="str">
            <v>安徽省蚌埠市龙子湖区曙光七巷109号</v>
          </cell>
          <cell r="AG421" t="str">
            <v>中国农业银行蚌埠振华支行</v>
          </cell>
          <cell r="AH421" t="str">
            <v>6228480679230544679</v>
          </cell>
          <cell r="AI421" t="str">
            <v>其他</v>
          </cell>
          <cell r="AJ421">
            <v>18226590327</v>
          </cell>
        </row>
        <row r="422">
          <cell r="D422" t="str">
            <v>蚌埠银泰店丁武帅</v>
          </cell>
          <cell r="E422" t="str">
            <v>会籍部</v>
          </cell>
          <cell r="F422" t="str">
            <v>会籍</v>
          </cell>
          <cell r="G422">
            <v>45914</v>
          </cell>
          <cell r="H422" t="str">
            <v>全职</v>
          </cell>
        </row>
        <row r="422">
          <cell r="J422" t="str">
            <v>劳动合同</v>
          </cell>
          <cell r="K422" t="str">
            <v>人力</v>
          </cell>
          <cell r="L422">
            <v>45958</v>
          </cell>
        </row>
        <row r="422">
          <cell r="O422" t="str">
            <v>已签</v>
          </cell>
          <cell r="P422" t="str">
            <v>已签</v>
          </cell>
          <cell r="Q422" t="str">
            <v>已签</v>
          </cell>
        </row>
        <row r="422">
          <cell r="S422" t="str">
            <v>不缴</v>
          </cell>
        </row>
        <row r="422">
          <cell r="V422" t="str">
            <v>是</v>
          </cell>
          <cell r="W422" t="str">
            <v>离职</v>
          </cell>
          <cell r="X422">
            <v>45975</v>
          </cell>
          <cell r="Y422" t="str">
            <v>已签</v>
          </cell>
          <cell r="Z422" t="str">
            <v>已签</v>
          </cell>
        </row>
        <row r="422">
          <cell r="AB422" t="str">
            <v>是</v>
          </cell>
          <cell r="AC422" t="str">
            <v>男</v>
          </cell>
        </row>
        <row r="422">
          <cell r="AE422" t="str">
            <v>340321200211081852</v>
          </cell>
          <cell r="AF422" t="str">
            <v>安徽省怀远县魏庄镇湖东村丁湖组39号</v>
          </cell>
          <cell r="AG422" t="str">
            <v>招商银行</v>
          </cell>
          <cell r="AH422" t="str">
            <v>6214 8333 7963 2808</v>
          </cell>
          <cell r="AI422" t="str">
            <v>招商银行</v>
          </cell>
          <cell r="AJ422">
            <v>18055277868</v>
          </cell>
        </row>
        <row r="423">
          <cell r="D423" t="str">
            <v>蚌埠银泰店李彬</v>
          </cell>
          <cell r="E423" t="str">
            <v>泳教部</v>
          </cell>
          <cell r="F423" t="str">
            <v>泳教</v>
          </cell>
          <cell r="G423">
            <v>45914</v>
          </cell>
          <cell r="H423" t="str">
            <v>全职</v>
          </cell>
        </row>
        <row r="423">
          <cell r="J423" t="str">
            <v>劳动合同</v>
          </cell>
          <cell r="K423" t="str">
            <v>人力</v>
          </cell>
          <cell r="L423">
            <v>45958</v>
          </cell>
          <cell r="M423">
            <v>47054</v>
          </cell>
          <cell r="N423" t="str">
            <v>3年</v>
          </cell>
          <cell r="O423" t="str">
            <v>已签</v>
          </cell>
          <cell r="P423" t="str">
            <v>已签</v>
          </cell>
          <cell r="Q423" t="str">
            <v>已签</v>
          </cell>
          <cell r="R423" t="str">
            <v>已签</v>
          </cell>
          <cell r="S423" t="str">
            <v>不缴</v>
          </cell>
        </row>
        <row r="423">
          <cell r="V423" t="str">
            <v>是</v>
          </cell>
          <cell r="W423" t="str">
            <v>在职</v>
          </cell>
        </row>
        <row r="423">
          <cell r="AC423" t="str">
            <v>男</v>
          </cell>
        </row>
        <row r="423">
          <cell r="AE423" t="str">
            <v>340321199910036238</v>
          </cell>
          <cell r="AF423" t="str">
            <v>安徽省蚌埠市怀远县徐圩乡陆湖村朱郢组23号</v>
          </cell>
          <cell r="AG423" t="str">
            <v>招商银行</v>
          </cell>
          <cell r="AH423" t="str">
            <v>6214 8355 3714 6357</v>
          </cell>
          <cell r="AI423" t="str">
            <v>招商银行</v>
          </cell>
          <cell r="AJ423">
            <v>15050227449</v>
          </cell>
        </row>
        <row r="424">
          <cell r="D424" t="str">
            <v>蚌埠银泰店王世俊</v>
          </cell>
          <cell r="E424" t="str">
            <v>私教部</v>
          </cell>
          <cell r="F424" t="str">
            <v>私教</v>
          </cell>
          <cell r="G424">
            <v>45914</v>
          </cell>
          <cell r="H424" t="str">
            <v>全职</v>
          </cell>
        </row>
        <row r="424">
          <cell r="J424" t="str">
            <v>劳动合同</v>
          </cell>
          <cell r="K424" t="str">
            <v>人力</v>
          </cell>
          <cell r="L424">
            <v>45958</v>
          </cell>
          <cell r="M424">
            <v>47054</v>
          </cell>
          <cell r="N424" t="str">
            <v>3年</v>
          </cell>
          <cell r="O424" t="str">
            <v>已签</v>
          </cell>
          <cell r="P424" t="str">
            <v>已签</v>
          </cell>
          <cell r="Q424" t="str">
            <v>已签</v>
          </cell>
        </row>
        <row r="424">
          <cell r="S424" t="str">
            <v>不缴</v>
          </cell>
        </row>
        <row r="424">
          <cell r="V424" t="str">
            <v>是</v>
          </cell>
          <cell r="W424" t="str">
            <v>离职</v>
          </cell>
          <cell r="X424">
            <v>45991</v>
          </cell>
          <cell r="Y424" t="str">
            <v>已签</v>
          </cell>
          <cell r="Z424" t="str">
            <v>已签</v>
          </cell>
        </row>
        <row r="424">
          <cell r="AB424" t="str">
            <v>是</v>
          </cell>
          <cell r="AC424" t="str">
            <v>男</v>
          </cell>
        </row>
        <row r="424">
          <cell r="AE424" t="str">
            <v>341126200502185637</v>
          </cell>
          <cell r="AF424" t="str">
            <v>蚌埠蚌山区绿地中央广场六期4号楼1-2层1-3号</v>
          </cell>
          <cell r="AG424" t="str">
            <v>蚌埠中央广场支行</v>
          </cell>
          <cell r="AH424" t="str">
            <v>6212251303000769959</v>
          </cell>
          <cell r="AI424" t="str">
            <v>其他</v>
          </cell>
          <cell r="AJ424">
            <v>15755297200</v>
          </cell>
        </row>
        <row r="425">
          <cell r="D425" t="str">
            <v>蚌埠银泰店孙齐云</v>
          </cell>
          <cell r="E425" t="str">
            <v>私教部</v>
          </cell>
          <cell r="F425" t="str">
            <v>私教经理</v>
          </cell>
          <cell r="G425">
            <v>45909</v>
          </cell>
          <cell r="H425" t="str">
            <v>全职</v>
          </cell>
        </row>
        <row r="425">
          <cell r="J425" t="str">
            <v>劳动合同</v>
          </cell>
          <cell r="K425" t="str">
            <v>人力</v>
          </cell>
          <cell r="L425">
            <v>45909</v>
          </cell>
          <cell r="M425">
            <v>47005</v>
          </cell>
          <cell r="N425" t="str">
            <v>3年</v>
          </cell>
          <cell r="O425" t="str">
            <v>已签</v>
          </cell>
          <cell r="P425" t="str">
            <v>已签</v>
          </cell>
          <cell r="Q425" t="str">
            <v>已签</v>
          </cell>
          <cell r="R425" t="str">
            <v>已签</v>
          </cell>
          <cell r="S425" t="str">
            <v>不缴</v>
          </cell>
        </row>
        <row r="425">
          <cell r="V425" t="str">
            <v>是</v>
          </cell>
          <cell r="W425" t="str">
            <v>在职</v>
          </cell>
        </row>
        <row r="425">
          <cell r="AC425" t="str">
            <v>男</v>
          </cell>
        </row>
        <row r="425">
          <cell r="AE425" t="str">
            <v>342626199407204919</v>
          </cell>
          <cell r="AF425" t="str">
            <v>安徽省蚌埠市</v>
          </cell>
          <cell r="AG425" t="str">
            <v>交通银行</v>
          </cell>
          <cell r="AH425" t="str">
            <v>6222620110023180046</v>
          </cell>
          <cell r="AI425" t="str">
            <v>其他</v>
          </cell>
          <cell r="AJ425">
            <v>13851536096</v>
          </cell>
        </row>
        <row r="426">
          <cell r="D426" t="str">
            <v>蚌埠银泰店郑贤发</v>
          </cell>
          <cell r="E426" t="str">
            <v>私教部</v>
          </cell>
          <cell r="F426" t="str">
            <v>私教</v>
          </cell>
          <cell r="G426">
            <v>45962</v>
          </cell>
          <cell r="H426" t="str">
            <v>全职</v>
          </cell>
        </row>
        <row r="426">
          <cell r="J426" t="str">
            <v>劳动合同</v>
          </cell>
          <cell r="K426" t="str">
            <v>人力</v>
          </cell>
          <cell r="L426">
            <v>45962</v>
          </cell>
          <cell r="M426">
            <v>47057</v>
          </cell>
          <cell r="N426" t="str">
            <v>3年</v>
          </cell>
          <cell r="O426" t="str">
            <v>已签</v>
          </cell>
          <cell r="P426" t="str">
            <v>已签</v>
          </cell>
          <cell r="Q426" t="str">
            <v>已签</v>
          </cell>
          <cell r="R426" t="str">
            <v>已签</v>
          </cell>
          <cell r="S426" t="str">
            <v>不缴</v>
          </cell>
        </row>
        <row r="426">
          <cell r="V426" t="str">
            <v>是</v>
          </cell>
          <cell r="W426" t="str">
            <v>在职</v>
          </cell>
        </row>
        <row r="426">
          <cell r="AE426" t="str">
            <v>411524199010213613</v>
          </cell>
        </row>
        <row r="426">
          <cell r="AG426" t="str">
            <v>南京紫东银行</v>
          </cell>
          <cell r="AH426" t="str">
            <v>6217772425496734</v>
          </cell>
          <cell r="AI426" t="str">
            <v>其他</v>
          </cell>
          <cell r="AJ426">
            <v>15162958171</v>
          </cell>
        </row>
        <row r="427">
          <cell r="D427" t="str">
            <v>蚌埠银泰店王秉江</v>
          </cell>
          <cell r="E427" t="str">
            <v>运营部</v>
          </cell>
          <cell r="F427" t="str">
            <v>保洁</v>
          </cell>
          <cell r="G427">
            <v>45946</v>
          </cell>
          <cell r="H427" t="str">
            <v>兼职</v>
          </cell>
        </row>
        <row r="427">
          <cell r="J427" t="str">
            <v>兼职合同</v>
          </cell>
          <cell r="K427" t="str">
            <v>人力</v>
          </cell>
          <cell r="L427">
            <v>45946</v>
          </cell>
        </row>
        <row r="427">
          <cell r="W427" t="str">
            <v>离职</v>
          </cell>
          <cell r="X427">
            <v>45972</v>
          </cell>
          <cell r="Y427" t="str">
            <v>已签</v>
          </cell>
          <cell r="Z427" t="str">
            <v>已签</v>
          </cell>
        </row>
        <row r="427">
          <cell r="AB427" t="str">
            <v>是</v>
          </cell>
        </row>
        <row r="427">
          <cell r="AI427" t="str">
            <v>其他</v>
          </cell>
        </row>
        <row r="428">
          <cell r="D428" t="str">
            <v>蚌埠银泰店李桂华</v>
          </cell>
          <cell r="E428" t="str">
            <v>运营部</v>
          </cell>
          <cell r="F428" t="str">
            <v>保洁</v>
          </cell>
          <cell r="G428">
            <v>45946</v>
          </cell>
          <cell r="H428" t="str">
            <v>兼职</v>
          </cell>
        </row>
        <row r="428">
          <cell r="J428" t="str">
            <v>兼职合同</v>
          </cell>
          <cell r="K428" t="str">
            <v>人力</v>
          </cell>
          <cell r="L428">
            <v>45946</v>
          </cell>
          <cell r="M428">
            <v>46310</v>
          </cell>
          <cell r="N428" t="str">
            <v>1年</v>
          </cell>
          <cell r="O428" t="str">
            <v>已签</v>
          </cell>
          <cell r="P428" t="str">
            <v>已签</v>
          </cell>
          <cell r="Q428" t="str">
            <v>已签</v>
          </cell>
          <cell r="R428" t="str">
            <v>已签</v>
          </cell>
        </row>
        <row r="428">
          <cell r="W428" t="str">
            <v>在职</v>
          </cell>
        </row>
        <row r="428">
          <cell r="AI428" t="str">
            <v>其他</v>
          </cell>
        </row>
        <row r="429">
          <cell r="D429" t="str">
            <v>蚌埠银泰店项鑫宇</v>
          </cell>
          <cell r="E429" t="str">
            <v>一部</v>
          </cell>
          <cell r="F429" t="str">
            <v>会籍</v>
          </cell>
          <cell r="G429">
            <v>45914</v>
          </cell>
          <cell r="H429" t="str">
            <v>全职</v>
          </cell>
        </row>
        <row r="429">
          <cell r="W429" t="str">
            <v>离职</v>
          </cell>
        </row>
        <row r="429">
          <cell r="AC429" t="str">
            <v>男</v>
          </cell>
        </row>
        <row r="429">
          <cell r="AE429" t="str">
            <v>330382200805178011</v>
          </cell>
          <cell r="AF429" t="str">
            <v>安徽</v>
          </cell>
          <cell r="AG429" t="str">
            <v>台州储蓄银行
台州路桥支行</v>
          </cell>
          <cell r="AH429" t="str">
            <v>6230399991039653346</v>
          </cell>
          <cell r="AI429" t="str">
            <v>其他</v>
          </cell>
          <cell r="AJ429">
            <v>15967699563</v>
          </cell>
        </row>
        <row r="430">
          <cell r="D430" t="str">
            <v>蚌埠银泰店肖纪雨</v>
          </cell>
          <cell r="E430" t="str">
            <v>一部</v>
          </cell>
          <cell r="F430" t="str">
            <v>会籍</v>
          </cell>
          <cell r="G430">
            <v>45915</v>
          </cell>
          <cell r="H430" t="str">
            <v>全职</v>
          </cell>
        </row>
        <row r="430">
          <cell r="W430" t="str">
            <v>离职</v>
          </cell>
          <cell r="X430">
            <v>45953</v>
          </cell>
          <cell r="Y430" t="str">
            <v>已签</v>
          </cell>
        </row>
        <row r="430">
          <cell r="AB430" t="str">
            <v>是</v>
          </cell>
          <cell r="AC430" t="str">
            <v>女</v>
          </cell>
        </row>
        <row r="430">
          <cell r="AE430" t="str">
            <v>340302200407071825</v>
          </cell>
          <cell r="AF430" t="str">
            <v>蚌埠蚌山区滨湖花园二期</v>
          </cell>
          <cell r="AG430" t="str">
            <v>交通银行</v>
          </cell>
          <cell r="AH430" t="str">
            <v>6222620280006702726</v>
          </cell>
          <cell r="AI430" t="str">
            <v>其他</v>
          </cell>
          <cell r="AJ430">
            <v>19155291675</v>
          </cell>
        </row>
        <row r="431">
          <cell r="D431" t="str">
            <v>蚌埠银泰店凌梦璇</v>
          </cell>
          <cell r="E431" t="str">
            <v>一部</v>
          </cell>
          <cell r="F431" t="str">
            <v>会籍</v>
          </cell>
          <cell r="G431">
            <v>45914</v>
          </cell>
          <cell r="H431" t="str">
            <v>全职</v>
          </cell>
        </row>
        <row r="431">
          <cell r="W431" t="str">
            <v>离职</v>
          </cell>
        </row>
        <row r="431">
          <cell r="AC431" t="str">
            <v>女</v>
          </cell>
        </row>
        <row r="431">
          <cell r="AE431" t="str">
            <v>340402200301200428</v>
          </cell>
          <cell r="AF431" t="str">
            <v>安徽省淮南市大通区上窑镇上窑村</v>
          </cell>
          <cell r="AG431" t="str">
            <v>中信银行</v>
          </cell>
          <cell r="AH431" t="str">
            <v>6217751118003326449</v>
          </cell>
          <cell r="AI431" t="str">
            <v>中信</v>
          </cell>
          <cell r="AJ431">
            <v>19855420857</v>
          </cell>
        </row>
        <row r="432">
          <cell r="D432" t="str">
            <v>蚌埠银泰店陈子晴</v>
          </cell>
          <cell r="E432" t="str">
            <v>一部</v>
          </cell>
          <cell r="F432" t="str">
            <v>会籍</v>
          </cell>
          <cell r="G432">
            <v>45910</v>
          </cell>
          <cell r="H432" t="str">
            <v>全职</v>
          </cell>
        </row>
        <row r="432">
          <cell r="W432" t="str">
            <v>离职</v>
          </cell>
        </row>
        <row r="432">
          <cell r="AC432" t="str">
            <v>女</v>
          </cell>
        </row>
        <row r="432">
          <cell r="AE432" t="str">
            <v>340323200412201921</v>
          </cell>
          <cell r="AF432" t="str">
            <v>安徽省蚌埠市固镇县仲兴镇</v>
          </cell>
          <cell r="AG432" t="str">
            <v>交通银行</v>
          </cell>
          <cell r="AH432" t="str">
            <v>6222620280005867959</v>
          </cell>
          <cell r="AI432" t="str">
            <v>其他</v>
          </cell>
          <cell r="AJ432">
            <v>18326931362</v>
          </cell>
        </row>
        <row r="433">
          <cell r="D433" t="str">
            <v>蚌埠银泰店董玟</v>
          </cell>
          <cell r="E433" t="str">
            <v>一部</v>
          </cell>
          <cell r="F433" t="str">
            <v>会籍</v>
          </cell>
          <cell r="G433">
            <v>45921</v>
          </cell>
          <cell r="H433" t="str">
            <v>全职</v>
          </cell>
        </row>
        <row r="433">
          <cell r="W433" t="str">
            <v>离职</v>
          </cell>
        </row>
        <row r="433">
          <cell r="AC433" t="str">
            <v>女</v>
          </cell>
        </row>
        <row r="433">
          <cell r="AE433" t="str">
            <v>341126200307163627</v>
          </cell>
          <cell r="AF433" t="str">
            <v>凤阳县县政府</v>
          </cell>
          <cell r="AG433" t="str">
            <v>招商银行</v>
          </cell>
          <cell r="AH433" t="str">
            <v>6214832773686428</v>
          </cell>
          <cell r="AI433" t="str">
            <v>招商银行</v>
          </cell>
          <cell r="AJ433">
            <v>18455067918</v>
          </cell>
        </row>
        <row r="434">
          <cell r="D434" t="str">
            <v>蚌埠银泰店方金</v>
          </cell>
          <cell r="E434" t="str">
            <v>三部</v>
          </cell>
          <cell r="F434" t="str">
            <v>一组组长</v>
          </cell>
          <cell r="G434">
            <v>45914</v>
          </cell>
          <cell r="H434" t="str">
            <v>全职</v>
          </cell>
        </row>
        <row r="434">
          <cell r="W434" t="str">
            <v>离职</v>
          </cell>
        </row>
        <row r="434">
          <cell r="AC434" t="str">
            <v>男</v>
          </cell>
        </row>
        <row r="434">
          <cell r="AE434" t="str">
            <v>421123199101041611</v>
          </cell>
        </row>
        <row r="434">
          <cell r="AG434" t="str">
            <v>招商银行</v>
          </cell>
          <cell r="AH434" t="str">
            <v>6214 8371 4726 3101</v>
          </cell>
          <cell r="AI434" t="str">
            <v>招商银行</v>
          </cell>
          <cell r="AJ434">
            <v>13971105121</v>
          </cell>
        </row>
        <row r="435">
          <cell r="D435" t="str">
            <v>蚌埠银泰店官紫鹏</v>
          </cell>
          <cell r="E435" t="str">
            <v>三部</v>
          </cell>
          <cell r="F435" t="str">
            <v>会籍</v>
          </cell>
          <cell r="G435">
            <v>45914</v>
          </cell>
          <cell r="H435" t="str">
            <v>全职</v>
          </cell>
        </row>
        <row r="435">
          <cell r="W435" t="str">
            <v>离职</v>
          </cell>
        </row>
        <row r="435">
          <cell r="AC435" t="str">
            <v>男</v>
          </cell>
        </row>
        <row r="435">
          <cell r="AE435" t="str">
            <v>362531200007304819</v>
          </cell>
          <cell r="AF435" t="str">
            <v>抚州市东乡区孝岗镇</v>
          </cell>
          <cell r="AG435" t="str">
            <v>招商银行</v>
          </cell>
          <cell r="AH435" t="str">
            <v>6214837942221908</v>
          </cell>
          <cell r="AI435" t="str">
            <v>招商银行</v>
          </cell>
          <cell r="AJ435">
            <v>15679348520</v>
          </cell>
        </row>
        <row r="436">
          <cell r="D436" t="str">
            <v>蚌埠银泰店李志鸿</v>
          </cell>
          <cell r="E436" t="str">
            <v>三部</v>
          </cell>
          <cell r="F436" t="str">
            <v>会籍</v>
          </cell>
          <cell r="G436">
            <v>45914</v>
          </cell>
          <cell r="H436" t="str">
            <v>全职</v>
          </cell>
        </row>
        <row r="436">
          <cell r="W436" t="str">
            <v>离职</v>
          </cell>
        </row>
        <row r="436">
          <cell r="AC436" t="str">
            <v>男</v>
          </cell>
        </row>
        <row r="436">
          <cell r="AE436" t="str">
            <v>441302200605048719</v>
          </cell>
          <cell r="AF436" t="str">
            <v>广东省 惠州</v>
          </cell>
          <cell r="AG436" t="str">
            <v>工商银行</v>
          </cell>
          <cell r="AH436" t="str">
            <v>6222 0320 0802 0949 110</v>
          </cell>
          <cell r="AI436" t="str">
            <v>其他</v>
          </cell>
          <cell r="AJ436">
            <v>17727259538</v>
          </cell>
        </row>
        <row r="437">
          <cell r="D437" t="str">
            <v>钟祥店刘君瑶</v>
          </cell>
          <cell r="E437" t="str">
            <v>运营部</v>
          </cell>
          <cell r="F437" t="str">
            <v>前台</v>
          </cell>
          <cell r="G437">
            <v>45952</v>
          </cell>
          <cell r="H437" t="str">
            <v>全职</v>
          </cell>
        </row>
        <row r="437">
          <cell r="J437" t="str">
            <v>劳动合同</v>
          </cell>
        </row>
        <row r="437">
          <cell r="L437">
            <v>45952</v>
          </cell>
          <cell r="M437">
            <v>47047</v>
          </cell>
          <cell r="N437" t="str">
            <v>3年</v>
          </cell>
          <cell r="O437" t="str">
            <v>已签</v>
          </cell>
          <cell r="P437" t="str">
            <v>已签</v>
          </cell>
          <cell r="Q437" t="str">
            <v>已签</v>
          </cell>
          <cell r="R437" t="str">
            <v>已签</v>
          </cell>
          <cell r="S437" t="str">
            <v>不缴</v>
          </cell>
        </row>
        <row r="437">
          <cell r="V437" t="str">
            <v>是</v>
          </cell>
          <cell r="W437" t="str">
            <v>在职</v>
          </cell>
        </row>
        <row r="437">
          <cell r="AC437" t="str">
            <v>女</v>
          </cell>
          <cell r="AD437" t="str">
            <v>大学</v>
          </cell>
          <cell r="AE437" t="str">
            <v>420881200309260027</v>
          </cell>
        </row>
        <row r="437">
          <cell r="AG437" t="str">
            <v>招商银行</v>
          </cell>
          <cell r="AH437" t="str">
            <v>6214832761143853</v>
          </cell>
          <cell r="AI437" t="str">
            <v>招商银行</v>
          </cell>
          <cell r="AJ437">
            <v>17786237519</v>
          </cell>
        </row>
        <row r="438">
          <cell r="D438" t="str">
            <v>新力店熊鹏鹏</v>
          </cell>
          <cell r="E438" t="str">
            <v>私教部</v>
          </cell>
          <cell r="F438" t="str">
            <v>健身教练</v>
          </cell>
          <cell r="G438">
            <v>45953</v>
          </cell>
          <cell r="H438" t="str">
            <v>全职</v>
          </cell>
        </row>
        <row r="438">
          <cell r="W438" t="str">
            <v>离职</v>
          </cell>
          <cell r="X438">
            <v>45979</v>
          </cell>
        </row>
        <row r="438">
          <cell r="AI438" t="str">
            <v>其他</v>
          </cell>
          <cell r="AJ438">
            <v>18070298203</v>
          </cell>
        </row>
        <row r="439">
          <cell r="D439" t="str">
            <v>高新吾悦店洪思颖</v>
          </cell>
          <cell r="E439" t="str">
            <v>运营部</v>
          </cell>
          <cell r="F439" t="str">
            <v>前台</v>
          </cell>
          <cell r="G439">
            <v>45937</v>
          </cell>
          <cell r="H439" t="str">
            <v>全职</v>
          </cell>
        </row>
        <row r="439">
          <cell r="J439" t="str">
            <v>劳动合同</v>
          </cell>
        </row>
        <row r="439">
          <cell r="L439">
            <v>45937</v>
          </cell>
          <cell r="M439">
            <v>47033</v>
          </cell>
          <cell r="N439" t="str">
            <v>3年</v>
          </cell>
          <cell r="O439" t="str">
            <v>已签</v>
          </cell>
          <cell r="P439" t="str">
            <v>已签</v>
          </cell>
          <cell r="Q439" t="str">
            <v>已签</v>
          </cell>
        </row>
        <row r="439">
          <cell r="S439" t="str">
            <v>不缴</v>
          </cell>
        </row>
        <row r="439">
          <cell r="V439" t="str">
            <v>是</v>
          </cell>
          <cell r="W439" t="str">
            <v>离职</v>
          </cell>
          <cell r="X439">
            <v>46001</v>
          </cell>
          <cell r="Y439" t="str">
            <v>已签</v>
          </cell>
          <cell r="Z439" t="str">
            <v>已签</v>
          </cell>
        </row>
        <row r="439">
          <cell r="AB439" t="str">
            <v>是</v>
          </cell>
        </row>
        <row r="439">
          <cell r="AE439" t="str">
            <v>42112720061110227</v>
          </cell>
          <cell r="AF439" t="str">
            <v>湖北黄梅县</v>
          </cell>
        </row>
        <row r="439">
          <cell r="AI439" t="str">
            <v>其他</v>
          </cell>
        </row>
        <row r="440">
          <cell r="D440" t="str">
            <v>瑶湖店上官雅玲</v>
          </cell>
          <cell r="E440" t="str">
            <v>会籍部</v>
          </cell>
          <cell r="F440" t="str">
            <v>会籍</v>
          </cell>
          <cell r="G440">
            <v>45952</v>
          </cell>
          <cell r="H440" t="str">
            <v>全职</v>
          </cell>
        </row>
        <row r="440">
          <cell r="J440" t="str">
            <v>劳动合同</v>
          </cell>
        </row>
        <row r="440">
          <cell r="L440">
            <v>45952</v>
          </cell>
          <cell r="M440">
            <v>47047</v>
          </cell>
          <cell r="N440" t="str">
            <v>3年</v>
          </cell>
          <cell r="O440" t="str">
            <v>已签</v>
          </cell>
          <cell r="P440" t="str">
            <v>已签</v>
          </cell>
          <cell r="Q440" t="str">
            <v>已签</v>
          </cell>
          <cell r="R440" t="str">
            <v>已签</v>
          </cell>
          <cell r="S440" t="str">
            <v>不缴</v>
          </cell>
        </row>
        <row r="440">
          <cell r="V440" t="str">
            <v>是</v>
          </cell>
          <cell r="W440" t="str">
            <v>离职</v>
          </cell>
          <cell r="X440">
            <v>45985</v>
          </cell>
          <cell r="Y440" t="str">
            <v>已签</v>
          </cell>
          <cell r="Z440" t="str">
            <v>已签</v>
          </cell>
        </row>
        <row r="440">
          <cell r="AB440" t="str">
            <v>是</v>
          </cell>
          <cell r="AC440" t="str">
            <v>女</v>
          </cell>
        </row>
        <row r="440">
          <cell r="AE440" t="str">
            <v>361127200603044825</v>
          </cell>
        </row>
        <row r="440">
          <cell r="AG440" t="str">
            <v>招商银行</v>
          </cell>
          <cell r="AH440" t="str">
            <v>6214831990016047</v>
          </cell>
          <cell r="AI440" t="str">
            <v>招商银行</v>
          </cell>
          <cell r="AJ440">
            <v>18479350372</v>
          </cell>
        </row>
        <row r="441">
          <cell r="D441" t="str">
            <v>瑶湖店罗东扬</v>
          </cell>
          <cell r="E441" t="str">
            <v>私教部</v>
          </cell>
          <cell r="F441" t="str">
            <v>私教</v>
          </cell>
          <cell r="G441">
            <v>45955</v>
          </cell>
          <cell r="H441" t="str">
            <v>全职</v>
          </cell>
        </row>
        <row r="441">
          <cell r="J441" t="str">
            <v>劳动合同</v>
          </cell>
        </row>
        <row r="441">
          <cell r="L441">
            <v>45955</v>
          </cell>
          <cell r="M441">
            <v>47050</v>
          </cell>
          <cell r="N441" t="str">
            <v>3年</v>
          </cell>
          <cell r="O441" t="str">
            <v>已签</v>
          </cell>
          <cell r="P441" t="str">
            <v>已签</v>
          </cell>
          <cell r="Q441" t="str">
            <v>已签</v>
          </cell>
          <cell r="R441" t="str">
            <v>已签</v>
          </cell>
          <cell r="S441" t="str">
            <v>不缴</v>
          </cell>
        </row>
        <row r="441">
          <cell r="V441" t="str">
            <v>是</v>
          </cell>
          <cell r="W441" t="str">
            <v>在职</v>
          </cell>
        </row>
        <row r="441">
          <cell r="AC441" t="str">
            <v>男</v>
          </cell>
        </row>
        <row r="441">
          <cell r="AE441" t="str">
            <v>411725200405082032</v>
          </cell>
        </row>
        <row r="441">
          <cell r="AG441" t="str">
            <v>农业银行</v>
          </cell>
          <cell r="AH441" t="str">
            <v>623520920094709174</v>
          </cell>
          <cell r="AI441" t="str">
            <v>其他</v>
          </cell>
          <cell r="AJ441">
            <v>18974749423</v>
          </cell>
        </row>
        <row r="442">
          <cell r="D442" t="str">
            <v>财富中心店刘芊羽</v>
          </cell>
          <cell r="E442" t="str">
            <v>会籍部</v>
          </cell>
          <cell r="F442" t="str">
            <v>会籍</v>
          </cell>
          <cell r="G442">
            <v>45958</v>
          </cell>
          <cell r="H442" t="str">
            <v>全职</v>
          </cell>
        </row>
        <row r="442">
          <cell r="J442" t="str">
            <v>劳动合同</v>
          </cell>
        </row>
        <row r="442">
          <cell r="O442" t="str">
            <v>已签</v>
          </cell>
          <cell r="P442" t="str">
            <v>已签</v>
          </cell>
          <cell r="Q442" t="str">
            <v>已签</v>
          </cell>
          <cell r="R442" t="str">
            <v>已签</v>
          </cell>
          <cell r="S442" t="str">
            <v>不缴</v>
          </cell>
        </row>
        <row r="442">
          <cell r="V442" t="str">
            <v>是</v>
          </cell>
          <cell r="W442" t="str">
            <v>离职</v>
          </cell>
          <cell r="X442">
            <v>45959</v>
          </cell>
          <cell r="Y442" t="str">
            <v>已签</v>
          </cell>
          <cell r="Z442" t="str">
            <v>已签</v>
          </cell>
          <cell r="AA442" t="str">
            <v>已签</v>
          </cell>
          <cell r="AB442" t="str">
            <v>是</v>
          </cell>
          <cell r="AC442" t="str">
            <v>女</v>
          </cell>
        </row>
        <row r="442">
          <cell r="AE442" t="str">
            <v>362201200112265028</v>
          </cell>
          <cell r="AF442" t="str">
            <v>江西省宜春市袁州区湖田乡一寺岭背村民小组13号</v>
          </cell>
          <cell r="AG442" t="str">
            <v>中国工商银行</v>
          </cell>
          <cell r="AH442" t="str">
            <v>6222031508000670611</v>
          </cell>
          <cell r="AI442" t="str">
            <v>其他</v>
          </cell>
          <cell r="AJ442">
            <v>18046752519</v>
          </cell>
        </row>
        <row r="443">
          <cell r="D443" t="str">
            <v>杨家湾张志瑞</v>
          </cell>
          <cell r="E443" t="str">
            <v>泳教部</v>
          </cell>
          <cell r="F443" t="str">
            <v>兼职泳教</v>
          </cell>
          <cell r="G443">
            <v>45958</v>
          </cell>
          <cell r="H443" t="str">
            <v>兼职</v>
          </cell>
        </row>
        <row r="443">
          <cell r="J443" t="str">
            <v>兼职合同</v>
          </cell>
        </row>
        <row r="443">
          <cell r="L443">
            <v>45958</v>
          </cell>
          <cell r="M443">
            <v>46050</v>
          </cell>
        </row>
        <row r="443">
          <cell r="O443" t="str">
            <v>已签</v>
          </cell>
          <cell r="P443" t="str">
            <v>已签</v>
          </cell>
          <cell r="Q443" t="str">
            <v>已签</v>
          </cell>
          <cell r="R443" t="str">
            <v>已签</v>
          </cell>
        </row>
        <row r="443">
          <cell r="V443" t="str">
            <v>是</v>
          </cell>
          <cell r="W443" t="str">
            <v>在职</v>
          </cell>
        </row>
        <row r="443">
          <cell r="AE443" t="str">
            <v>420921200401294413</v>
          </cell>
        </row>
        <row r="443">
          <cell r="AG443" t="str">
            <v>招商银行</v>
          </cell>
          <cell r="AH443" t="str">
            <v>6214832765266221</v>
          </cell>
          <cell r="AI443" t="str">
            <v>招商银行</v>
          </cell>
          <cell r="AJ443">
            <v>17362679172</v>
          </cell>
        </row>
        <row r="444">
          <cell r="D444" t="str">
            <v>淮南店张鑫杰</v>
          </cell>
          <cell r="E444" t="str">
            <v>会籍部</v>
          </cell>
          <cell r="F444" t="str">
            <v>会籍</v>
          </cell>
          <cell r="G444">
            <v>45931</v>
          </cell>
          <cell r="H444" t="str">
            <v>全职</v>
          </cell>
        </row>
        <row r="444">
          <cell r="J444" t="str">
            <v>劳动合同</v>
          </cell>
        </row>
        <row r="444">
          <cell r="L444">
            <v>45961</v>
          </cell>
          <cell r="M444">
            <v>47056</v>
          </cell>
          <cell r="N444" t="str">
            <v>3年</v>
          </cell>
          <cell r="O444" t="str">
            <v>已签</v>
          </cell>
          <cell r="P444" t="str">
            <v>已签</v>
          </cell>
          <cell r="Q444" t="str">
            <v>已签</v>
          </cell>
          <cell r="R444" t="str">
            <v>已签</v>
          </cell>
          <cell r="S444" t="str">
            <v>不缴</v>
          </cell>
        </row>
        <row r="444">
          <cell r="V444" t="str">
            <v>是</v>
          </cell>
          <cell r="W444" t="str">
            <v>在职</v>
          </cell>
        </row>
        <row r="444">
          <cell r="AC444" t="str">
            <v>男</v>
          </cell>
        </row>
        <row r="444">
          <cell r="AE444" t="str">
            <v>410221200502176512</v>
          </cell>
        </row>
        <row r="444">
          <cell r="AG444" t="str">
            <v>建设银行</v>
          </cell>
          <cell r="AH444" t="str">
            <v>6217002020092770460</v>
          </cell>
          <cell r="AI444" t="str">
            <v>其他</v>
          </cell>
          <cell r="AJ444">
            <v>18836866156</v>
          </cell>
        </row>
        <row r="445">
          <cell r="D445" t="str">
            <v>总部刘琴</v>
          </cell>
          <cell r="E445" t="str">
            <v>财务部</v>
          </cell>
          <cell r="F445" t="str">
            <v>财务经理</v>
          </cell>
          <cell r="G445">
            <v>41671</v>
          </cell>
          <cell r="H445" t="str">
            <v>全职</v>
          </cell>
        </row>
        <row r="445">
          <cell r="J445" t="str">
            <v>劳动合同</v>
          </cell>
        </row>
        <row r="445">
          <cell r="L445">
            <v>44621</v>
          </cell>
          <cell r="M445">
            <v>46446</v>
          </cell>
          <cell r="N445" t="str">
            <v>5年</v>
          </cell>
          <cell r="O445" t="str">
            <v>已签</v>
          </cell>
          <cell r="P445" t="str">
            <v>已签</v>
          </cell>
          <cell r="Q445" t="str">
            <v>已签</v>
          </cell>
        </row>
        <row r="445">
          <cell r="S445" t="str">
            <v>不缴</v>
          </cell>
        </row>
        <row r="445">
          <cell r="W445" t="str">
            <v>在职</v>
          </cell>
        </row>
        <row r="445">
          <cell r="AC445" t="str">
            <v>女</v>
          </cell>
          <cell r="AD445" t="str">
            <v>本科</v>
          </cell>
          <cell r="AE445" t="str">
            <v>420607199309124949</v>
          </cell>
        </row>
        <row r="445">
          <cell r="AH445" t="str">
            <v>6214832714160749</v>
          </cell>
          <cell r="AI445" t="str">
            <v>招商银行</v>
          </cell>
          <cell r="AJ445">
            <v>13554633501</v>
          </cell>
        </row>
        <row r="446">
          <cell r="D446" t="str">
            <v>总部汪玉婷</v>
          </cell>
          <cell r="E446" t="str">
            <v>财务部</v>
          </cell>
          <cell r="F446" t="str">
            <v>财务经理</v>
          </cell>
          <cell r="G446">
            <v>44691</v>
          </cell>
          <cell r="H446" t="str">
            <v>全职</v>
          </cell>
          <cell r="I446" t="str">
            <v>社保</v>
          </cell>
          <cell r="J446" t="str">
            <v>劳动合同</v>
          </cell>
        </row>
        <row r="446">
          <cell r="L446">
            <v>45793</v>
          </cell>
          <cell r="M446">
            <v>47618</v>
          </cell>
          <cell r="N446" t="str">
            <v>5年</v>
          </cell>
          <cell r="O446" t="str">
            <v>已签</v>
          </cell>
          <cell r="P446" t="str">
            <v>已签</v>
          </cell>
          <cell r="Q446" t="str">
            <v>已签</v>
          </cell>
        </row>
        <row r="446">
          <cell r="S446" t="str">
            <v>最低</v>
          </cell>
        </row>
        <row r="446">
          <cell r="W446" t="str">
            <v>在职</v>
          </cell>
        </row>
        <row r="446">
          <cell r="AC446" t="str">
            <v>女</v>
          </cell>
          <cell r="AD446" t="str">
            <v>本科</v>
          </cell>
          <cell r="AE446" t="str">
            <v>421122199303122165</v>
          </cell>
        </row>
        <row r="446">
          <cell r="AH446" t="str">
            <v>6226228900720428</v>
          </cell>
          <cell r="AI446" t="str">
            <v>其他</v>
          </cell>
          <cell r="AJ446">
            <v>19118071884</v>
          </cell>
        </row>
        <row r="447">
          <cell r="D447" t="str">
            <v>总部王巧巧</v>
          </cell>
          <cell r="E447" t="str">
            <v>财务部</v>
          </cell>
          <cell r="F447" t="str">
            <v>出纳</v>
          </cell>
          <cell r="G447">
            <v>45138</v>
          </cell>
          <cell r="H447" t="str">
            <v>全职</v>
          </cell>
          <cell r="I447" t="str">
            <v>社保</v>
          </cell>
          <cell r="J447" t="str">
            <v>劳动合同</v>
          </cell>
        </row>
        <row r="447">
          <cell r="L447">
            <v>45138</v>
          </cell>
          <cell r="M447">
            <v>46233</v>
          </cell>
          <cell r="N447" t="str">
            <v>3年</v>
          </cell>
          <cell r="O447" t="str">
            <v>已签</v>
          </cell>
          <cell r="P447" t="str">
            <v>已签</v>
          </cell>
        </row>
        <row r="447">
          <cell r="W447" t="str">
            <v>在职</v>
          </cell>
        </row>
        <row r="447">
          <cell r="AC447" t="str">
            <v>女</v>
          </cell>
          <cell r="AD447" t="str">
            <v>本科</v>
          </cell>
          <cell r="AE447" t="str">
            <v>421087199910023727</v>
          </cell>
        </row>
        <row r="447">
          <cell r="AH447" t="str">
            <v>6212261812010695580</v>
          </cell>
          <cell r="AI447" t="str">
            <v>其他</v>
          </cell>
          <cell r="AJ447">
            <v>19972657268</v>
          </cell>
        </row>
        <row r="448">
          <cell r="D448" t="str">
            <v>总部李慧</v>
          </cell>
          <cell r="E448" t="str">
            <v>财务部</v>
          </cell>
          <cell r="F448" t="str">
            <v>会计</v>
          </cell>
          <cell r="G448">
            <v>45812</v>
          </cell>
          <cell r="H448" t="str">
            <v>全职</v>
          </cell>
          <cell r="I448" t="str">
            <v>社保</v>
          </cell>
          <cell r="J448" t="str">
            <v>劳动合同</v>
          </cell>
        </row>
        <row r="448">
          <cell r="L448">
            <v>45812</v>
          </cell>
          <cell r="M448">
            <v>46907</v>
          </cell>
          <cell r="N448" t="str">
            <v>3年</v>
          </cell>
          <cell r="O448" t="str">
            <v>已签</v>
          </cell>
          <cell r="P448" t="str">
            <v>已签</v>
          </cell>
          <cell r="Q448" t="str">
            <v>已签</v>
          </cell>
          <cell r="R448" t="str">
            <v>已签</v>
          </cell>
          <cell r="S448" t="str">
            <v>最低</v>
          </cell>
        </row>
        <row r="448">
          <cell r="W448" t="str">
            <v>在职</v>
          </cell>
        </row>
        <row r="448">
          <cell r="AC448" t="str">
            <v>女</v>
          </cell>
          <cell r="AD448" t="str">
            <v>本科</v>
          </cell>
        </row>
        <row r="448">
          <cell r="AH448" t="str">
            <v>6214837416414377</v>
          </cell>
          <cell r="AI448" t="str">
            <v>招商银行</v>
          </cell>
        </row>
        <row r="449">
          <cell r="D449" t="str">
            <v>总部陈旭</v>
          </cell>
          <cell r="E449" t="str">
            <v>财务部</v>
          </cell>
          <cell r="F449" t="str">
            <v>会计</v>
          </cell>
          <cell r="G449">
            <v>45880</v>
          </cell>
          <cell r="H449" t="str">
            <v>全职</v>
          </cell>
        </row>
        <row r="449">
          <cell r="J449" t="str">
            <v>劳动合同</v>
          </cell>
        </row>
        <row r="449">
          <cell r="L449">
            <v>45880</v>
          </cell>
          <cell r="M449">
            <v>46976</v>
          </cell>
          <cell r="N449" t="str">
            <v>3年</v>
          </cell>
          <cell r="O449" t="str">
            <v>已签</v>
          </cell>
          <cell r="P449" t="str">
            <v>已签</v>
          </cell>
          <cell r="Q449" t="str">
            <v>已签</v>
          </cell>
          <cell r="R449" t="str">
            <v>已签</v>
          </cell>
          <cell r="S449" t="str">
            <v>最低</v>
          </cell>
        </row>
        <row r="449">
          <cell r="W449" t="str">
            <v>在职</v>
          </cell>
        </row>
        <row r="449">
          <cell r="AC449" t="str">
            <v>女</v>
          </cell>
          <cell r="AD449" t="str">
            <v>本科</v>
          </cell>
          <cell r="AE449" t="str">
            <v>429006200209160920</v>
          </cell>
        </row>
        <row r="449">
          <cell r="AH449" t="str">
            <v>6212262012019765513</v>
          </cell>
          <cell r="AI449" t="str">
            <v>其他</v>
          </cell>
          <cell r="AJ449">
            <v>15817179165</v>
          </cell>
        </row>
        <row r="450">
          <cell r="D450" t="str">
            <v>总部罗婷</v>
          </cell>
          <cell r="E450" t="str">
            <v>财务部</v>
          </cell>
          <cell r="F450" t="str">
            <v>出纳</v>
          </cell>
          <cell r="G450">
            <v>45947</v>
          </cell>
          <cell r="H450" t="str">
            <v>全职</v>
          </cell>
        </row>
        <row r="450">
          <cell r="J450" t="str">
            <v>劳动合同</v>
          </cell>
        </row>
        <row r="450">
          <cell r="O450" t="str">
            <v>已签</v>
          </cell>
          <cell r="P450" t="str">
            <v>已签</v>
          </cell>
          <cell r="Q450" t="str">
            <v>已签</v>
          </cell>
        </row>
        <row r="450">
          <cell r="S450" t="str">
            <v>不缴</v>
          </cell>
        </row>
        <row r="450">
          <cell r="W450" t="str">
            <v>离职</v>
          </cell>
        </row>
        <row r="450">
          <cell r="AC450" t="str">
            <v>女</v>
          </cell>
          <cell r="AD450" t="str">
            <v>本科</v>
          </cell>
          <cell r="AE450" t="str">
            <v>421181200407173528</v>
          </cell>
        </row>
        <row r="450">
          <cell r="AG450" t="str">
            <v>中国建设银行</v>
          </cell>
          <cell r="AH450" t="str">
            <v>6217002730010114167</v>
          </cell>
          <cell r="AI450" t="str">
            <v>其他</v>
          </cell>
          <cell r="AJ450">
            <v>18086149093</v>
          </cell>
        </row>
        <row r="451">
          <cell r="D451" t="str">
            <v>宿州吾悦店韩涛</v>
          </cell>
          <cell r="E451" t="str">
            <v>运营部</v>
          </cell>
          <cell r="F451" t="str">
            <v>店长</v>
          </cell>
          <cell r="G451">
            <v>43243</v>
          </cell>
          <cell r="H451" t="str">
            <v>全职</v>
          </cell>
          <cell r="I451" t="str">
            <v>社保</v>
          </cell>
          <cell r="J451" t="str">
            <v>劳动合同</v>
          </cell>
        </row>
        <row r="451">
          <cell r="L451">
            <v>44339</v>
          </cell>
          <cell r="M451">
            <v>46164</v>
          </cell>
          <cell r="N451" t="str">
            <v>5年</v>
          </cell>
        </row>
        <row r="451">
          <cell r="V451" t="str">
            <v>是</v>
          </cell>
          <cell r="W451" t="str">
            <v>在职</v>
          </cell>
        </row>
        <row r="451">
          <cell r="AC451" t="str">
            <v>男</v>
          </cell>
          <cell r="AD451" t="str">
            <v>本科</v>
          </cell>
          <cell r="AE451" t="str">
            <v>420527198706285338</v>
          </cell>
        </row>
        <row r="451">
          <cell r="AH451" t="str">
            <v>户名：韩涛
卡号：6225882703229119
开户行: 武汉武昌支行</v>
          </cell>
          <cell r="AI451" t="str">
            <v>其他</v>
          </cell>
          <cell r="AJ451">
            <v>17771855035</v>
          </cell>
        </row>
        <row r="452">
          <cell r="D452" t="str">
            <v>总部胡方</v>
          </cell>
          <cell r="E452" t="str">
            <v>人力资源部</v>
          </cell>
          <cell r="F452" t="str">
            <v>人事经理</v>
          </cell>
          <cell r="G452">
            <v>45072</v>
          </cell>
          <cell r="H452" t="str">
            <v>全职</v>
          </cell>
          <cell r="I452" t="str">
            <v>社保</v>
          </cell>
          <cell r="J452" t="str">
            <v>劳动合同</v>
          </cell>
        </row>
        <row r="452">
          <cell r="L452">
            <v>45072</v>
          </cell>
          <cell r="M452">
            <v>46167</v>
          </cell>
          <cell r="N452" t="str">
            <v>3年</v>
          </cell>
          <cell r="O452" t="str">
            <v>已签</v>
          </cell>
          <cell r="P452" t="str">
            <v>已签</v>
          </cell>
          <cell r="Q452" t="str">
            <v>已签</v>
          </cell>
        </row>
        <row r="452">
          <cell r="S452" t="str">
            <v>最低</v>
          </cell>
        </row>
        <row r="452">
          <cell r="W452" t="str">
            <v>在职</v>
          </cell>
        </row>
        <row r="452">
          <cell r="AC452" t="str">
            <v>女</v>
          </cell>
          <cell r="AD452" t="str">
            <v>本科</v>
          </cell>
          <cell r="AE452" t="str">
            <v>421087198402022766</v>
          </cell>
        </row>
        <row r="452">
          <cell r="AH452" t="str">
            <v>6214830271425026</v>
          </cell>
          <cell r="AI452" t="str">
            <v>招商银行</v>
          </cell>
          <cell r="AJ452">
            <v>13436553585</v>
          </cell>
        </row>
        <row r="453">
          <cell r="D453" t="str">
            <v>总部周厚梅</v>
          </cell>
          <cell r="E453" t="str">
            <v>人力资源部</v>
          </cell>
          <cell r="F453" t="str">
            <v>人事专员</v>
          </cell>
          <cell r="G453">
            <v>45945</v>
          </cell>
          <cell r="H453" t="str">
            <v>全职</v>
          </cell>
        </row>
        <row r="453">
          <cell r="J453" t="str">
            <v>劳动合同</v>
          </cell>
        </row>
        <row r="453">
          <cell r="W453" t="str">
            <v>离职</v>
          </cell>
        </row>
        <row r="453">
          <cell r="AC453" t="str">
            <v>女</v>
          </cell>
          <cell r="AD453" t="str">
            <v>大专</v>
          </cell>
          <cell r="AE453" t="str">
            <v>429005200006043947</v>
          </cell>
        </row>
        <row r="453">
          <cell r="AG453" t="str">
            <v>招商银行</v>
          </cell>
          <cell r="AH453" t="str">
            <v>6214832749584327</v>
          </cell>
          <cell r="AI453" t="str">
            <v>招商银行</v>
          </cell>
          <cell r="AJ453">
            <v>15623555937</v>
          </cell>
        </row>
        <row r="454">
          <cell r="D454" t="str">
            <v>总部张婧雯</v>
          </cell>
          <cell r="E454" t="str">
            <v>人力资源部</v>
          </cell>
          <cell r="F454" t="str">
            <v>人事专员</v>
          </cell>
          <cell r="G454">
            <v>45964</v>
          </cell>
          <cell r="H454" t="str">
            <v>全职</v>
          </cell>
        </row>
        <row r="454">
          <cell r="J454" t="str">
            <v>实习协议</v>
          </cell>
        </row>
        <row r="454">
          <cell r="L454">
            <v>45964</v>
          </cell>
          <cell r="M454">
            <v>47060</v>
          </cell>
          <cell r="N454" t="str">
            <v>3年</v>
          </cell>
          <cell r="O454" t="str">
            <v>已签</v>
          </cell>
          <cell r="P454" t="str">
            <v>已签</v>
          </cell>
          <cell r="Q454" t="str">
            <v>已签</v>
          </cell>
        </row>
        <row r="454">
          <cell r="S454" t="str">
            <v>不缴</v>
          </cell>
        </row>
        <row r="454">
          <cell r="W454" t="str">
            <v>离职</v>
          </cell>
        </row>
        <row r="454">
          <cell r="AC454" t="str">
            <v>女</v>
          </cell>
          <cell r="AD454" t="str">
            <v>大专</v>
          </cell>
          <cell r="AE454" t="str">
            <v>420607200512185347</v>
          </cell>
        </row>
        <row r="454">
          <cell r="AG454" t="str">
            <v>工商银行</v>
          </cell>
          <cell r="AH454" t="str">
            <v>6222033202016608769</v>
          </cell>
          <cell r="AI454" t="str">
            <v>其他</v>
          </cell>
          <cell r="AJ454">
            <v>18859720283</v>
          </cell>
        </row>
        <row r="455">
          <cell r="D455" t="str">
            <v>总部王健</v>
          </cell>
          <cell r="E455" t="str">
            <v>运营部</v>
          </cell>
          <cell r="F455" t="str">
            <v>运营总监</v>
          </cell>
          <cell r="G455">
            <v>44517</v>
          </cell>
          <cell r="H455" t="str">
            <v>全职</v>
          </cell>
          <cell r="I455" t="str">
            <v>社保</v>
          </cell>
          <cell r="J455" t="str">
            <v>劳动合同</v>
          </cell>
        </row>
        <row r="455">
          <cell r="L455">
            <v>45613</v>
          </cell>
          <cell r="M455">
            <v>46707</v>
          </cell>
          <cell r="N455" t="str">
            <v>3年</v>
          </cell>
          <cell r="O455" t="str">
            <v>已签</v>
          </cell>
          <cell r="P455" t="str">
            <v>已签</v>
          </cell>
          <cell r="Q455" t="str">
            <v>已签</v>
          </cell>
        </row>
        <row r="455">
          <cell r="S455" t="str">
            <v>最低</v>
          </cell>
        </row>
        <row r="455">
          <cell r="W455" t="str">
            <v>在职</v>
          </cell>
        </row>
        <row r="455">
          <cell r="AC455" t="str">
            <v>男</v>
          </cell>
          <cell r="AD455" t="str">
            <v>本科</v>
          </cell>
          <cell r="AE455" t="str">
            <v>420684198502132017</v>
          </cell>
        </row>
        <row r="455">
          <cell r="AH455" t="str">
            <v>6215581804003717782</v>
          </cell>
          <cell r="AI455" t="str">
            <v>其他</v>
          </cell>
          <cell r="AJ455">
            <v>17371055355</v>
          </cell>
        </row>
        <row r="456">
          <cell r="D456" t="str">
            <v>总部李琼</v>
          </cell>
          <cell r="E456" t="str">
            <v>运营部</v>
          </cell>
          <cell r="F456" t="str">
            <v>运营总监</v>
          </cell>
          <cell r="G456">
            <v>45365</v>
          </cell>
          <cell r="H456" t="str">
            <v>全职</v>
          </cell>
          <cell r="I456" t="str">
            <v>社保</v>
          </cell>
          <cell r="J456" t="str">
            <v>劳动合同</v>
          </cell>
        </row>
        <row r="456">
          <cell r="L456">
            <v>45365</v>
          </cell>
          <cell r="M456">
            <v>46459</v>
          </cell>
          <cell r="N456" t="str">
            <v>3年</v>
          </cell>
          <cell r="O456" t="str">
            <v>已签</v>
          </cell>
          <cell r="P456" t="str">
            <v>已签</v>
          </cell>
          <cell r="Q456" t="str">
            <v>已签</v>
          </cell>
        </row>
        <row r="456">
          <cell r="S456" t="str">
            <v>最低</v>
          </cell>
        </row>
        <row r="456">
          <cell r="W456" t="str">
            <v>在职</v>
          </cell>
        </row>
        <row r="456">
          <cell r="AC456" t="str">
            <v>女</v>
          </cell>
        </row>
        <row r="456">
          <cell r="AE456" t="str">
            <v>420104198301273041</v>
          </cell>
        </row>
        <row r="456">
          <cell r="AH456" t="str">
            <v>工行 6215583202005095869李琼</v>
          </cell>
          <cell r="AI456" t="str">
            <v>其他</v>
          </cell>
          <cell r="AJ456">
            <v>15071219778</v>
          </cell>
        </row>
        <row r="457">
          <cell r="D457" t="str">
            <v>总部黄石</v>
          </cell>
          <cell r="E457" t="str">
            <v>工程部</v>
          </cell>
          <cell r="F457" t="str">
            <v>工程部经理</v>
          </cell>
          <cell r="G457">
            <v>41609</v>
          </cell>
          <cell r="H457" t="str">
            <v>全职</v>
          </cell>
          <cell r="I457" t="str">
            <v>社保</v>
          </cell>
          <cell r="J457" t="str">
            <v>劳动合同</v>
          </cell>
        </row>
        <row r="457">
          <cell r="L457">
            <v>44531</v>
          </cell>
          <cell r="M457">
            <v>46356</v>
          </cell>
          <cell r="N457" t="str">
            <v>5年</v>
          </cell>
        </row>
        <row r="457">
          <cell r="W457" t="str">
            <v>在职</v>
          </cell>
        </row>
        <row r="457">
          <cell r="AC457" t="str">
            <v>男</v>
          </cell>
          <cell r="AD457" t="str">
            <v>本科</v>
          </cell>
          <cell r="AE457" t="str">
            <v>420684198711205032</v>
          </cell>
        </row>
        <row r="457">
          <cell r="AH457" t="str">
            <v>6215593202024438759</v>
          </cell>
          <cell r="AI457" t="str">
            <v>其他</v>
          </cell>
          <cell r="AJ457">
            <v>15271810703</v>
          </cell>
        </row>
        <row r="458">
          <cell r="D458" t="str">
            <v>总部张鹏</v>
          </cell>
          <cell r="E458" t="str">
            <v>直播中心</v>
          </cell>
          <cell r="F458" t="str">
            <v>直播</v>
          </cell>
          <cell r="G458">
            <v>43346</v>
          </cell>
          <cell r="H458" t="str">
            <v>全职</v>
          </cell>
          <cell r="I458" t="str">
            <v>社保</v>
          </cell>
          <cell r="J458" t="str">
            <v>劳动合同</v>
          </cell>
        </row>
        <row r="458">
          <cell r="L458">
            <v>45538</v>
          </cell>
          <cell r="M458">
            <v>47363</v>
          </cell>
          <cell r="N458" t="str">
            <v>5年</v>
          </cell>
          <cell r="O458" t="str">
            <v>已签</v>
          </cell>
          <cell r="P458" t="str">
            <v>已签</v>
          </cell>
          <cell r="Q458" t="str">
            <v>已签</v>
          </cell>
        </row>
        <row r="458">
          <cell r="S458" t="str">
            <v>最低</v>
          </cell>
        </row>
        <row r="458">
          <cell r="W458" t="str">
            <v>在职</v>
          </cell>
        </row>
        <row r="458">
          <cell r="AC458" t="str">
            <v>男</v>
          </cell>
          <cell r="AD458" t="str">
            <v>本科</v>
          </cell>
          <cell r="AE458" t="str">
            <v>420582198610051697</v>
          </cell>
        </row>
        <row r="458">
          <cell r="AH458" t="str">
            <v>6225880275720358</v>
          </cell>
          <cell r="AI458" t="str">
            <v>其他</v>
          </cell>
          <cell r="AJ458">
            <v>15872406661</v>
          </cell>
        </row>
        <row r="459">
          <cell r="D459" t="str">
            <v>总部王敬保</v>
          </cell>
          <cell r="E459" t="str">
            <v>区域总</v>
          </cell>
          <cell r="F459" t="str">
            <v>区域总</v>
          </cell>
        </row>
        <row r="459">
          <cell r="H459" t="str">
            <v>全职</v>
          </cell>
          <cell r="I459" t="str">
            <v>社保</v>
          </cell>
          <cell r="J459" t="str">
            <v>劳动合同</v>
          </cell>
        </row>
        <row r="459">
          <cell r="W459" t="str">
            <v>在职</v>
          </cell>
        </row>
        <row r="459">
          <cell r="AC459" t="str">
            <v>男</v>
          </cell>
          <cell r="AD459" t="str">
            <v>大专</v>
          </cell>
          <cell r="AE459" t="str">
            <v>130229198804184052</v>
          </cell>
        </row>
        <row r="459">
          <cell r="AH459" t="str">
            <v>6217857600049398568</v>
          </cell>
          <cell r="AI459" t="str">
            <v>其他</v>
          </cell>
          <cell r="AJ459">
            <v>13177000950</v>
          </cell>
        </row>
        <row r="460">
          <cell r="D460" t="str">
            <v>总部周涛</v>
          </cell>
        </row>
        <row r="460">
          <cell r="F460" t="str">
            <v>销售总监</v>
          </cell>
          <cell r="G460">
            <v>45454</v>
          </cell>
          <cell r="H460" t="str">
            <v>全职</v>
          </cell>
          <cell r="I460" t="str">
            <v>社保</v>
          </cell>
          <cell r="J460" t="str">
            <v>劳动合同</v>
          </cell>
        </row>
        <row r="460">
          <cell r="L460">
            <v>45454</v>
          </cell>
          <cell r="M460">
            <v>46548</v>
          </cell>
          <cell r="N460" t="str">
            <v>3年</v>
          </cell>
          <cell r="O460" t="str">
            <v>已签</v>
          </cell>
          <cell r="P460" t="str">
            <v>已签</v>
          </cell>
        </row>
        <row r="460">
          <cell r="W460" t="str">
            <v>在职</v>
          </cell>
        </row>
        <row r="460">
          <cell r="AC460" t="str">
            <v>男</v>
          </cell>
        </row>
        <row r="460">
          <cell r="AE460" t="str">
            <v>421125198511060012</v>
          </cell>
        </row>
        <row r="460">
          <cell r="AH460" t="str">
            <v>6217995200310867293</v>
          </cell>
          <cell r="AI460" t="str">
            <v>其他</v>
          </cell>
          <cell r="AJ460">
            <v>15927100269</v>
          </cell>
        </row>
        <row r="461">
          <cell r="D461" t="str">
            <v>高新吾悦店刘荧超</v>
          </cell>
          <cell r="E461" t="str">
            <v>会籍部</v>
          </cell>
          <cell r="F461" t="str">
            <v>会籍</v>
          </cell>
          <cell r="G461">
            <v>45966</v>
          </cell>
          <cell r="H461" t="str">
            <v>全职</v>
          </cell>
        </row>
        <row r="461">
          <cell r="J461" t="str">
            <v>劳动合同</v>
          </cell>
        </row>
        <row r="461">
          <cell r="L461">
            <v>45966</v>
          </cell>
          <cell r="M461">
            <v>47062</v>
          </cell>
          <cell r="N461" t="str">
            <v>3年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  <cell r="S461" t="str">
            <v>不缴</v>
          </cell>
        </row>
        <row r="461">
          <cell r="W461" t="str">
            <v>离职</v>
          </cell>
          <cell r="X461">
            <v>46002</v>
          </cell>
          <cell r="Y461" t="str">
            <v>已签</v>
          </cell>
          <cell r="Z461" t="str">
            <v>已签</v>
          </cell>
        </row>
        <row r="461">
          <cell r="AB461" t="str">
            <v>是</v>
          </cell>
        </row>
        <row r="461">
          <cell r="AE461" t="str">
            <v> 360123200702260025</v>
          </cell>
          <cell r="AF461" t="str">
            <v>南昌安义县</v>
          </cell>
          <cell r="AG461" t="str">
            <v>招商银行</v>
          </cell>
          <cell r="AH461" t="str">
            <v>6214 8333 8274 8393</v>
          </cell>
        </row>
        <row r="461">
          <cell r="AJ461">
            <v>19579578958</v>
          </cell>
        </row>
        <row r="462">
          <cell r="D462" t="str">
            <v>瑶湖店熊海飞</v>
          </cell>
          <cell r="E462" t="str">
            <v>会籍部</v>
          </cell>
          <cell r="F462" t="str">
            <v>会籍</v>
          </cell>
          <cell r="G462">
            <v>45962</v>
          </cell>
          <cell r="H462" t="str">
            <v>实习生</v>
          </cell>
        </row>
        <row r="462">
          <cell r="J462" t="str">
            <v>实习协议</v>
          </cell>
        </row>
        <row r="462">
          <cell r="L462">
            <v>45962</v>
          </cell>
          <cell r="M462">
            <v>47057</v>
          </cell>
          <cell r="N462" t="str">
            <v>3年</v>
          </cell>
          <cell r="O462" t="str">
            <v>已签</v>
          </cell>
          <cell r="P462" t="str">
            <v>已签</v>
          </cell>
          <cell r="Q462" t="str">
            <v>已签</v>
          </cell>
          <cell r="R462" t="str">
            <v>已签</v>
          </cell>
          <cell r="S462" t="str">
            <v>不缴</v>
          </cell>
        </row>
        <row r="462">
          <cell r="V462" t="str">
            <v>是</v>
          </cell>
          <cell r="W462" t="str">
            <v>离职</v>
          </cell>
          <cell r="X462">
            <v>46010</v>
          </cell>
        </row>
        <row r="462">
          <cell r="AE462" t="str">
            <v>36252720050815341x</v>
          </cell>
        </row>
        <row r="462">
          <cell r="AG462" t="str">
            <v>中国建设银行</v>
          </cell>
          <cell r="AH462" t="str">
            <v>6212842020000885538</v>
          </cell>
        </row>
        <row r="462">
          <cell r="AJ462">
            <v>17602832546</v>
          </cell>
        </row>
        <row r="463">
          <cell r="D463" t="str">
            <v>高新吾悦店林子萱</v>
          </cell>
          <cell r="E463" t="str">
            <v>泳教部</v>
          </cell>
          <cell r="F463" t="str">
            <v>兼职泳教</v>
          </cell>
          <cell r="G463">
            <v>45969</v>
          </cell>
          <cell r="H463" t="str">
            <v>兼职</v>
          </cell>
        </row>
        <row r="463">
          <cell r="J463" t="str">
            <v>兼职合同</v>
          </cell>
        </row>
        <row r="463">
          <cell r="L463">
            <v>45969</v>
          </cell>
          <cell r="M463">
            <v>46333</v>
          </cell>
          <cell r="N463" t="str">
            <v>1年</v>
          </cell>
          <cell r="O463" t="str">
            <v>已签</v>
          </cell>
          <cell r="P463" t="str">
            <v>已签</v>
          </cell>
          <cell r="Q463" t="str">
            <v>已签</v>
          </cell>
        </row>
        <row r="463">
          <cell r="W463" t="str">
            <v>在职</v>
          </cell>
        </row>
        <row r="463">
          <cell r="AE463" t="str">
            <v>361124200602196043</v>
          </cell>
          <cell r="AF463" t="str">
            <v>江西省上饶市</v>
          </cell>
          <cell r="AG463" t="str">
            <v>中国农业银行</v>
          </cell>
          <cell r="AH463" t="str">
            <v>6230520920107289875</v>
          </cell>
        </row>
        <row r="463">
          <cell r="AJ463">
            <v>15270341648</v>
          </cell>
        </row>
        <row r="464">
          <cell r="D464" t="str">
            <v>荆州店杨成</v>
          </cell>
          <cell r="E464" t="str">
            <v>泳教部</v>
          </cell>
          <cell r="F464" t="str">
            <v>救生员</v>
          </cell>
          <cell r="G464">
            <v>45971</v>
          </cell>
          <cell r="H464" t="str">
            <v>全职</v>
          </cell>
        </row>
        <row r="464">
          <cell r="J464" t="str">
            <v>实习协议</v>
          </cell>
        </row>
        <row r="464">
          <cell r="L464">
            <v>45971</v>
          </cell>
          <cell r="M464">
            <v>49805</v>
          </cell>
          <cell r="N464" t="str">
            <v>1年</v>
          </cell>
          <cell r="O464" t="str">
            <v>已签</v>
          </cell>
          <cell r="P464" t="str">
            <v>已签</v>
          </cell>
          <cell r="Q464" t="str">
            <v>已签</v>
          </cell>
          <cell r="R464" t="str">
            <v>已签</v>
          </cell>
          <cell r="S464" t="str">
            <v>不缴</v>
          </cell>
        </row>
        <row r="464">
          <cell r="V464" t="str">
            <v>是</v>
          </cell>
          <cell r="W464" t="str">
            <v>在职</v>
          </cell>
        </row>
        <row r="464">
          <cell r="AE464" t="str">
            <v>“530627200601144994</v>
          </cell>
        </row>
        <row r="464">
          <cell r="AG464" t="str">
            <v>招商银行</v>
          </cell>
          <cell r="AH464" t="str">
            <v>6214832768347473</v>
          </cell>
        </row>
        <row r="464">
          <cell r="AJ464">
            <v>18972132085</v>
          </cell>
        </row>
        <row r="465">
          <cell r="D465" t="str">
            <v>蚌埠吾悦店蒋维月</v>
          </cell>
          <cell r="E465" t="str">
            <v>私教部</v>
          </cell>
          <cell r="F465" t="str">
            <v>私教</v>
          </cell>
          <cell r="G465">
            <v>45962</v>
          </cell>
          <cell r="H465" t="str">
            <v>兼职 </v>
          </cell>
        </row>
        <row r="465">
          <cell r="J465" t="str">
            <v>劳动合同</v>
          </cell>
          <cell r="K465" t="str">
            <v>人力</v>
          </cell>
          <cell r="L465">
            <v>45962</v>
          </cell>
          <cell r="M465">
            <v>47058</v>
          </cell>
          <cell r="N465" t="str">
            <v>3年</v>
          </cell>
          <cell r="O465" t="str">
            <v>已签</v>
          </cell>
          <cell r="P465" t="str">
            <v>已签</v>
          </cell>
          <cell r="Q465" t="str">
            <v>已签</v>
          </cell>
          <cell r="R465" t="str">
            <v>已签</v>
          </cell>
          <cell r="S465" t="str">
            <v>不缴</v>
          </cell>
        </row>
        <row r="465">
          <cell r="V465" t="str">
            <v>是</v>
          </cell>
          <cell r="W465" t="str">
            <v>在职</v>
          </cell>
        </row>
        <row r="465">
          <cell r="AC465" t="str">
            <v>女</v>
          </cell>
        </row>
        <row r="465">
          <cell r="AE465" t="str">
            <v>34032200712043869</v>
          </cell>
          <cell r="AF465" t="str">
            <v>安徽省蚌埠市</v>
          </cell>
          <cell r="AG465" t="str">
            <v>中国农业银行</v>
          </cell>
          <cell r="AH465" t="str">
            <v>6228410670560331212</v>
          </cell>
        </row>
        <row r="465">
          <cell r="AJ465">
            <v>18714837986</v>
          </cell>
        </row>
        <row r="466">
          <cell r="D466" t="str">
            <v>蚌埠银泰店高传宏</v>
          </cell>
          <cell r="E466" t="str">
            <v>泳教部</v>
          </cell>
          <cell r="F466" t="str">
            <v>安全员</v>
          </cell>
          <cell r="G466">
            <v>45968</v>
          </cell>
          <cell r="H466" t="str">
            <v>全职</v>
          </cell>
        </row>
        <row r="466">
          <cell r="J466" t="str">
            <v>兼职合同</v>
          </cell>
        </row>
        <row r="466">
          <cell r="L466">
            <v>45968</v>
          </cell>
          <cell r="M466">
            <v>46332</v>
          </cell>
          <cell r="N466" t="str">
            <v>1年</v>
          </cell>
          <cell r="O466" t="str">
            <v>已签</v>
          </cell>
          <cell r="P466" t="str">
            <v>已签</v>
          </cell>
          <cell r="Q466" t="str">
            <v>已签</v>
          </cell>
          <cell r="R466" t="str">
            <v>已签</v>
          </cell>
          <cell r="S466" t="str">
            <v>不缴</v>
          </cell>
        </row>
        <row r="466">
          <cell r="W466" t="str">
            <v>在职</v>
          </cell>
        </row>
        <row r="466">
          <cell r="AC466" t="str">
            <v>男</v>
          </cell>
        </row>
        <row r="466">
          <cell r="AE466" t="str">
            <v>340304196904170633</v>
          </cell>
        </row>
        <row r="466">
          <cell r="AG466" t="str">
            <v>中国银行中平街支行</v>
          </cell>
          <cell r="AH466" t="str">
            <v>6217566300050614829</v>
          </cell>
        </row>
        <row r="466">
          <cell r="AJ466">
            <v>13295524310</v>
          </cell>
        </row>
        <row r="467">
          <cell r="D467" t="str">
            <v>蚌埠银泰店沈智淮</v>
          </cell>
          <cell r="E467" t="str">
            <v>运营部</v>
          </cell>
          <cell r="F467" t="str">
            <v>保洁</v>
          </cell>
          <cell r="G467">
            <v>45973</v>
          </cell>
          <cell r="H467" t="str">
            <v>全职</v>
          </cell>
        </row>
        <row r="467">
          <cell r="J467" t="str">
            <v>兼职合同</v>
          </cell>
        </row>
        <row r="467">
          <cell r="L467">
            <v>45973</v>
          </cell>
          <cell r="M467">
            <v>46337</v>
          </cell>
          <cell r="N467" t="str">
            <v>1年</v>
          </cell>
          <cell r="O467" t="str">
            <v>已签</v>
          </cell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W467" t="str">
            <v>离职</v>
          </cell>
          <cell r="X467">
            <v>46054</v>
          </cell>
        </row>
        <row r="467">
          <cell r="AC467" t="str">
            <v>男</v>
          </cell>
        </row>
        <row r="467">
          <cell r="AE467" t="str">
            <v>340302195510010496</v>
          </cell>
        </row>
        <row r="467">
          <cell r="AG467" t="str">
            <v>工商银行</v>
          </cell>
          <cell r="AH467" t="str">
            <v>62122613 03003527345</v>
          </cell>
        </row>
        <row r="467">
          <cell r="AJ467">
            <v>18109655880</v>
          </cell>
        </row>
        <row r="468">
          <cell r="D468" t="str">
            <v>蚌埠吾悦店周凯乐</v>
          </cell>
          <cell r="E468" t="str">
            <v>泳教部</v>
          </cell>
          <cell r="F468" t="str">
            <v>泳教</v>
          </cell>
          <cell r="G468">
            <v>45971</v>
          </cell>
          <cell r="H468" t="str">
            <v>全职</v>
          </cell>
        </row>
        <row r="468">
          <cell r="J468" t="str">
            <v>劳动合同</v>
          </cell>
          <cell r="K468" t="str">
            <v>人力</v>
          </cell>
          <cell r="L468">
            <v>45971</v>
          </cell>
        </row>
        <row r="468">
          <cell r="N468" t="str">
            <v>3年</v>
          </cell>
        </row>
        <row r="468">
          <cell r="P468" t="str">
            <v>已签</v>
          </cell>
          <cell r="Q468" t="str">
            <v>已签</v>
          </cell>
          <cell r="R468" t="str">
            <v>已签</v>
          </cell>
          <cell r="S468" t="str">
            <v>不缴</v>
          </cell>
        </row>
        <row r="468">
          <cell r="V468" t="str">
            <v>是</v>
          </cell>
          <cell r="W468" t="str">
            <v>离职</v>
          </cell>
          <cell r="X468">
            <v>45977</v>
          </cell>
        </row>
        <row r="468">
          <cell r="AC468" t="str">
            <v>男</v>
          </cell>
        </row>
        <row r="468">
          <cell r="AE468" t="str">
            <v>340321200108182495</v>
          </cell>
          <cell r="AF468" t="str">
            <v>安徽省蚌埠市</v>
          </cell>
          <cell r="AG468" t="str">
            <v>中国农业银行怀远禹都支行</v>
          </cell>
          <cell r="AH468" t="str">
            <v>6230520670020162077</v>
          </cell>
        </row>
        <row r="468">
          <cell r="AJ468">
            <v>18715261682</v>
          </cell>
        </row>
        <row r="469">
          <cell r="D469" t="str">
            <v>财富中心店宋旭安</v>
          </cell>
          <cell r="E469" t="str">
            <v>会籍部</v>
          </cell>
          <cell r="F469" t="str">
            <v>会籍</v>
          </cell>
          <cell r="G469">
            <v>45973</v>
          </cell>
          <cell r="H469" t="str">
            <v>全职</v>
          </cell>
        </row>
        <row r="469">
          <cell r="J469" t="str">
            <v>劳动合同</v>
          </cell>
          <cell r="K469" t="str">
            <v>人力</v>
          </cell>
          <cell r="L469">
            <v>45973</v>
          </cell>
        </row>
        <row r="469">
          <cell r="O469" t="str">
            <v>已签</v>
          </cell>
          <cell r="P469" t="str">
            <v>已签</v>
          </cell>
          <cell r="Q469" t="str">
            <v>已签</v>
          </cell>
          <cell r="R469" t="str">
            <v>已签</v>
          </cell>
          <cell r="S469" t="str">
            <v>不缴</v>
          </cell>
        </row>
        <row r="469">
          <cell r="V469" t="str">
            <v>是</v>
          </cell>
          <cell r="W469" t="str">
            <v>离职</v>
          </cell>
          <cell r="X469">
            <v>46028</v>
          </cell>
        </row>
        <row r="469">
          <cell r="AG469" t="str">
            <v>中国工商银行</v>
          </cell>
          <cell r="AH469" t="str">
            <v>6212261502014076297</v>
          </cell>
        </row>
        <row r="469">
          <cell r="AJ469">
            <v>13479559001</v>
          </cell>
        </row>
        <row r="470">
          <cell r="D470" t="str">
            <v>蚌埠银泰店钱晴</v>
          </cell>
          <cell r="E470" t="str">
            <v>运营部</v>
          </cell>
          <cell r="F470" t="str">
            <v>前台</v>
          </cell>
          <cell r="G470">
            <v>45974</v>
          </cell>
          <cell r="H470" t="str">
            <v>全职</v>
          </cell>
        </row>
        <row r="470">
          <cell r="J470" t="str">
            <v>劳动合同</v>
          </cell>
        </row>
        <row r="470">
          <cell r="L470">
            <v>45974</v>
          </cell>
        </row>
        <row r="470">
          <cell r="O470" t="str">
            <v>已签</v>
          </cell>
          <cell r="P470" t="str">
            <v>已签</v>
          </cell>
          <cell r="Q470" t="str">
            <v>已签</v>
          </cell>
        </row>
        <row r="470">
          <cell r="S470" t="str">
            <v>不缴</v>
          </cell>
        </row>
        <row r="470">
          <cell r="V470" t="str">
            <v>是</v>
          </cell>
          <cell r="W470" t="str">
            <v>离职</v>
          </cell>
          <cell r="X470">
            <v>45996</v>
          </cell>
          <cell r="Y470" t="str">
            <v>已签</v>
          </cell>
        </row>
        <row r="470">
          <cell r="AC470" t="str">
            <v>女</v>
          </cell>
        </row>
        <row r="470">
          <cell r="AE470" t="str">
            <v>340311200011021625</v>
          </cell>
        </row>
        <row r="471">
          <cell r="D471" t="str">
            <v>新余店吴小兰</v>
          </cell>
          <cell r="E471" t="str">
            <v>运营部</v>
          </cell>
          <cell r="F471" t="str">
            <v>保洁</v>
          </cell>
          <cell r="G471">
            <v>45954</v>
          </cell>
          <cell r="H471" t="str">
            <v>全职</v>
          </cell>
        </row>
        <row r="471">
          <cell r="J471" t="str">
            <v>劳务合同</v>
          </cell>
        </row>
        <row r="471">
          <cell r="L471">
            <v>45954</v>
          </cell>
        </row>
        <row r="471">
          <cell r="O471" t="str">
            <v>已签</v>
          </cell>
          <cell r="P471" t="str">
            <v>已签</v>
          </cell>
          <cell r="Q471" t="str">
            <v>已签</v>
          </cell>
          <cell r="R471" t="str">
            <v>已签</v>
          </cell>
          <cell r="S471" t="str">
            <v>不缴</v>
          </cell>
        </row>
        <row r="471">
          <cell r="V471" t="str">
            <v>是</v>
          </cell>
          <cell r="W471" t="str">
            <v>离职</v>
          </cell>
          <cell r="X471">
            <v>45980</v>
          </cell>
          <cell r="Y471" t="str">
            <v>已签</v>
          </cell>
          <cell r="Z471" t="str">
            <v>已签</v>
          </cell>
        </row>
        <row r="471">
          <cell r="AB471" t="str">
            <v>是</v>
          </cell>
        </row>
        <row r="471">
          <cell r="AE471" t="str">
            <v>362201196706080267</v>
          </cell>
          <cell r="AF471" t="str">
            <v>江西新余</v>
          </cell>
          <cell r="AG471" t="str">
            <v>中国农业银行</v>
          </cell>
          <cell r="AH471" t="str">
            <v>6228231769001425976</v>
          </cell>
        </row>
        <row r="471">
          <cell r="AJ471">
            <v>13197842775</v>
          </cell>
        </row>
        <row r="472">
          <cell r="D472" t="str">
            <v>蚌埠银泰店王宇恒</v>
          </cell>
          <cell r="E472" t="str">
            <v>泳教部</v>
          </cell>
          <cell r="F472" t="str">
            <v>泳教</v>
          </cell>
          <cell r="G472">
            <v>45975</v>
          </cell>
          <cell r="H472" t="str">
            <v>全职</v>
          </cell>
        </row>
        <row r="472">
          <cell r="J472" t="str">
            <v>实习协议</v>
          </cell>
        </row>
        <row r="472">
          <cell r="L472">
            <v>45975</v>
          </cell>
          <cell r="M472">
            <v>46339</v>
          </cell>
          <cell r="N472" t="str">
            <v>1年</v>
          </cell>
          <cell r="O472" t="str">
            <v>已签</v>
          </cell>
          <cell r="P472" t="str">
            <v>已签</v>
          </cell>
          <cell r="Q472" t="str">
            <v>已签</v>
          </cell>
          <cell r="R472" t="str">
            <v>已签</v>
          </cell>
          <cell r="S472" t="str">
            <v>不缴</v>
          </cell>
        </row>
        <row r="472">
          <cell r="V472" t="str">
            <v>是</v>
          </cell>
          <cell r="W472" t="str">
            <v>在职</v>
          </cell>
        </row>
        <row r="472">
          <cell r="AE472" t="str">
            <v>340321200206273438</v>
          </cell>
        </row>
        <row r="472">
          <cell r="AG472" t="str">
            <v>农行蚌埠光彩支行</v>
          </cell>
          <cell r="AH472" t="str">
            <v>623052 06700 29824479</v>
          </cell>
        </row>
        <row r="472">
          <cell r="AJ472">
            <v>18155415334</v>
          </cell>
        </row>
        <row r="473">
          <cell r="D473" t="str">
            <v>新余店杨岚云</v>
          </cell>
          <cell r="E473" t="str">
            <v>运营部</v>
          </cell>
          <cell r="F473" t="str">
            <v>前台</v>
          </cell>
          <cell r="G473">
            <v>45976</v>
          </cell>
          <cell r="H473" t="str">
            <v>全职</v>
          </cell>
        </row>
        <row r="473">
          <cell r="J473" t="str">
            <v>劳动合同</v>
          </cell>
        </row>
        <row r="473">
          <cell r="L473">
            <v>45976</v>
          </cell>
          <cell r="M473">
            <v>47071</v>
          </cell>
          <cell r="N473" t="str">
            <v>3年</v>
          </cell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  <cell r="S473" t="str">
            <v>不缴</v>
          </cell>
        </row>
        <row r="473">
          <cell r="V473" t="str">
            <v>是</v>
          </cell>
          <cell r="W473" t="str">
            <v>在职</v>
          </cell>
        </row>
        <row r="473">
          <cell r="AC473" t="str">
            <v>女</v>
          </cell>
        </row>
        <row r="473">
          <cell r="AE473" t="str">
            <v>360502200102210040</v>
          </cell>
          <cell r="AF473" t="str">
            <v>江西新余</v>
          </cell>
          <cell r="AG473" t="str">
            <v>招商银行</v>
          </cell>
          <cell r="AH473" t="str">
            <v>6214832773572586</v>
          </cell>
        </row>
        <row r="473">
          <cell r="AJ473">
            <v>13907909091</v>
          </cell>
        </row>
        <row r="474">
          <cell r="D474" t="str">
            <v>新余店罗新兰</v>
          </cell>
          <cell r="E474" t="str">
            <v>运营部</v>
          </cell>
          <cell r="F474" t="str">
            <v>保洁</v>
          </cell>
          <cell r="G474">
            <v>45978</v>
          </cell>
          <cell r="H474" t="str">
            <v>全职</v>
          </cell>
        </row>
        <row r="474">
          <cell r="J474" t="str">
            <v>劳动合同</v>
          </cell>
        </row>
        <row r="474">
          <cell r="L474">
            <v>45978</v>
          </cell>
        </row>
        <row r="474">
          <cell r="O474" t="str">
            <v>已签</v>
          </cell>
          <cell r="P474" t="str">
            <v>已签</v>
          </cell>
          <cell r="Q474" t="str">
            <v>已签</v>
          </cell>
          <cell r="R474" t="str">
            <v>已签</v>
          </cell>
          <cell r="S474" t="str">
            <v>不缴</v>
          </cell>
        </row>
        <row r="474">
          <cell r="V474" t="str">
            <v>是</v>
          </cell>
          <cell r="W474" t="str">
            <v>在职</v>
          </cell>
        </row>
        <row r="474">
          <cell r="AC474" t="str">
            <v>女</v>
          </cell>
        </row>
        <row r="474">
          <cell r="AE474" t="str">
            <v>36050219700107222x</v>
          </cell>
          <cell r="AF474" t="str">
            <v>江西新余</v>
          </cell>
          <cell r="AG474" t="str">
            <v>中国银行</v>
          </cell>
          <cell r="AH474" t="str">
            <v>6216606500020632942</v>
          </cell>
        </row>
        <row r="474">
          <cell r="AJ474">
            <v>15979875626</v>
          </cell>
        </row>
        <row r="475">
          <cell r="D475" t="str">
            <v>进贤吾悦店许宇帆</v>
          </cell>
          <cell r="E475" t="str">
            <v>私教部</v>
          </cell>
          <cell r="F475" t="str">
            <v>私教</v>
          </cell>
          <cell r="G475">
            <v>45974</v>
          </cell>
          <cell r="H475" t="str">
            <v>全职</v>
          </cell>
        </row>
        <row r="475">
          <cell r="J475" t="str">
            <v>劳务合同</v>
          </cell>
        </row>
        <row r="475">
          <cell r="L475">
            <v>45974</v>
          </cell>
        </row>
        <row r="475">
          <cell r="O475" t="str">
            <v>已签</v>
          </cell>
          <cell r="P475" t="str">
            <v>已签</v>
          </cell>
          <cell r="Q475" t="str">
            <v>已签</v>
          </cell>
          <cell r="R475" t="str">
            <v>已签</v>
          </cell>
          <cell r="S475" t="str">
            <v>不缴</v>
          </cell>
        </row>
        <row r="475">
          <cell r="W475" t="str">
            <v>离职</v>
          </cell>
          <cell r="X475">
            <v>46000</v>
          </cell>
        </row>
        <row r="475">
          <cell r="AE475" t="str">
            <v>360124200205266916</v>
          </cell>
          <cell r="AF475" t="str">
            <v>江西省南昌市进贤县民和镇凤凰东街189号</v>
          </cell>
          <cell r="AG475" t="str">
            <v>建设银行进贤军湖支行</v>
          </cell>
          <cell r="AH475" t="str">
            <v>6217002020081322729</v>
          </cell>
        </row>
        <row r="475">
          <cell r="AJ475">
            <v>18279104826</v>
          </cell>
        </row>
        <row r="476">
          <cell r="D476" t="str">
            <v>高新吾悦店贾大圣</v>
          </cell>
          <cell r="E476" t="str">
            <v>私教部</v>
          </cell>
          <cell r="F476" t="str">
            <v>私教</v>
          </cell>
          <cell r="G476">
            <v>45979</v>
          </cell>
          <cell r="H476" t="str">
            <v>全职</v>
          </cell>
        </row>
        <row r="476">
          <cell r="O476" t="str">
            <v>已签</v>
          </cell>
          <cell r="P476" t="str">
            <v>已签</v>
          </cell>
          <cell r="Q476" t="str">
            <v>已签</v>
          </cell>
          <cell r="R476" t="str">
            <v>已签</v>
          </cell>
        </row>
        <row r="476">
          <cell r="W476" t="str">
            <v>在职</v>
          </cell>
        </row>
        <row r="476">
          <cell r="AE476" t="str">
            <v>32012120040125211x</v>
          </cell>
        </row>
        <row r="476">
          <cell r="AG476" t="str">
            <v>中国农业银行</v>
          </cell>
          <cell r="AH476" t="str">
            <v>6230520390122400479</v>
          </cell>
        </row>
        <row r="476">
          <cell r="AJ476">
            <v>13626105663</v>
          </cell>
        </row>
        <row r="477">
          <cell r="D477" t="str">
            <v>高新吾悦店蔡启汶</v>
          </cell>
          <cell r="E477" t="str">
            <v>私教部</v>
          </cell>
          <cell r="F477" t="str">
            <v>私教</v>
          </cell>
          <cell r="G477">
            <v>45979</v>
          </cell>
          <cell r="H477" t="str">
            <v>全职</v>
          </cell>
        </row>
        <row r="477">
          <cell r="O477" t="str">
            <v>已签</v>
          </cell>
          <cell r="P477" t="str">
            <v>已签</v>
          </cell>
          <cell r="Q477" t="str">
            <v>已签</v>
          </cell>
          <cell r="R477" t="str">
            <v>已签</v>
          </cell>
        </row>
        <row r="477">
          <cell r="W477" t="str">
            <v>在职</v>
          </cell>
        </row>
        <row r="477">
          <cell r="AE477" t="str">
            <v>360427200407120515</v>
          </cell>
        </row>
        <row r="477">
          <cell r="AG477" t="str">
            <v>中国邮政储蓄银行</v>
          </cell>
          <cell r="AH477" t="str">
            <v>6221804240002644868</v>
          </cell>
        </row>
        <row r="477">
          <cell r="AJ477">
            <v>15979921096</v>
          </cell>
        </row>
        <row r="478">
          <cell r="D478" t="str">
            <v>宿州吾悦店王佳康</v>
          </cell>
          <cell r="E478" t="str">
            <v>私教部</v>
          </cell>
          <cell r="F478" t="str">
            <v>兼职私教</v>
          </cell>
          <cell r="G478">
            <v>45978</v>
          </cell>
          <cell r="H478" t="str">
            <v>兼职</v>
          </cell>
        </row>
        <row r="478">
          <cell r="J478" t="str">
            <v>兼职合同</v>
          </cell>
        </row>
        <row r="478">
          <cell r="L478">
            <v>45978</v>
          </cell>
        </row>
        <row r="478">
          <cell r="O478" t="str">
            <v>已签</v>
          </cell>
          <cell r="P478" t="str">
            <v>已签</v>
          </cell>
          <cell r="Q478" t="str">
            <v>已签</v>
          </cell>
          <cell r="R478" t="str">
            <v>已签</v>
          </cell>
          <cell r="S478" t="str">
            <v>不缴</v>
          </cell>
        </row>
        <row r="478">
          <cell r="V478" t="str">
            <v>是</v>
          </cell>
          <cell r="W478" t="str">
            <v>在职</v>
          </cell>
        </row>
        <row r="478">
          <cell r="AE478" t="str">
            <v>341302200407228512</v>
          </cell>
          <cell r="AF478" t="str">
            <v>安徽省宿州市</v>
          </cell>
          <cell r="AG478" t="str">
            <v>招商银行</v>
          </cell>
          <cell r="AH478" t="str">
            <v>6214853370373459</v>
          </cell>
        </row>
        <row r="478">
          <cell r="AJ478">
            <v>18325719903</v>
          </cell>
        </row>
        <row r="479">
          <cell r="D479" t="str">
            <v>新力店刘信伟</v>
          </cell>
          <cell r="E479" t="str">
            <v>私教部</v>
          </cell>
          <cell r="F479" t="str">
            <v>健身教练</v>
          </cell>
          <cell r="G479">
            <v>45982</v>
          </cell>
          <cell r="H479" t="str">
            <v>全职</v>
          </cell>
        </row>
        <row r="479">
          <cell r="W479" t="str">
            <v>离职</v>
          </cell>
          <cell r="X479">
            <v>45990</v>
          </cell>
        </row>
        <row r="479">
          <cell r="AE479" t="str">
            <v>360722200311111512</v>
          </cell>
        </row>
        <row r="479">
          <cell r="AG479" t="str">
            <v>江西农商银行</v>
          </cell>
          <cell r="AH479" t="str">
            <v>6226822200302601379</v>
          </cell>
        </row>
        <row r="479">
          <cell r="AJ479">
            <v>19142176936</v>
          </cell>
        </row>
        <row r="480">
          <cell r="D480" t="str">
            <v>财富中心店吴淳</v>
          </cell>
          <cell r="E480" t="str">
            <v>会籍部</v>
          </cell>
          <cell r="F480" t="str">
            <v>会籍</v>
          </cell>
          <cell r="G480">
            <v>45982</v>
          </cell>
          <cell r="H480" t="str">
            <v>全职</v>
          </cell>
        </row>
        <row r="480">
          <cell r="L480">
            <v>45982</v>
          </cell>
        </row>
        <row r="480">
          <cell r="O480" t="str">
            <v>已签</v>
          </cell>
          <cell r="P480" t="str">
            <v>已签</v>
          </cell>
          <cell r="Q480" t="str">
            <v>已签</v>
          </cell>
          <cell r="R480" t="str">
            <v>已签</v>
          </cell>
          <cell r="S480" t="str">
            <v>不缴</v>
          </cell>
        </row>
        <row r="480">
          <cell r="V480" t="str">
            <v>是</v>
          </cell>
          <cell r="W480" t="str">
            <v>离职</v>
          </cell>
          <cell r="X480">
            <v>45985</v>
          </cell>
        </row>
        <row r="480">
          <cell r="AE480" t="str">
            <v>36220120040306041X</v>
          </cell>
          <cell r="AF480" t="str">
            <v>江西省宜春市袁州区锦绣大道1019号东升花园27栋1单元402室</v>
          </cell>
          <cell r="AG480" t="str">
            <v>建设银行</v>
          </cell>
          <cell r="AH480" t="str">
            <v>6217002100011735495</v>
          </cell>
        </row>
        <row r="480">
          <cell r="AJ480">
            <v>15879594684</v>
          </cell>
        </row>
        <row r="481">
          <cell r="D481" t="str">
            <v>杨家湾杨子涵</v>
          </cell>
          <cell r="E481" t="str">
            <v>会籍部</v>
          </cell>
          <cell r="F481" t="str">
            <v>会籍</v>
          </cell>
          <cell r="G481">
            <v>45978</v>
          </cell>
          <cell r="H481" t="str">
            <v>实习</v>
          </cell>
        </row>
        <row r="481">
          <cell r="J481" t="str">
            <v>实习协议</v>
          </cell>
        </row>
        <row r="481">
          <cell r="L481">
            <v>45983</v>
          </cell>
          <cell r="M481">
            <v>46075</v>
          </cell>
          <cell r="N481" t="str">
            <v>3个月</v>
          </cell>
          <cell r="O481" t="str">
            <v>已签</v>
          </cell>
          <cell r="P481" t="str">
            <v>已签</v>
          </cell>
          <cell r="Q481" t="str">
            <v>已签</v>
          </cell>
          <cell r="R481" t="str">
            <v>已签</v>
          </cell>
          <cell r="S481" t="str">
            <v>不缴</v>
          </cell>
        </row>
        <row r="481">
          <cell r="W481" t="str">
            <v>离职</v>
          </cell>
          <cell r="X481">
            <v>46023</v>
          </cell>
        </row>
        <row r="481">
          <cell r="AE481" t="str">
            <v>420982200510233815</v>
          </cell>
        </row>
        <row r="481">
          <cell r="AG481" t="str">
            <v>中国银行</v>
          </cell>
          <cell r="AH481" t="str">
            <v>6217897600001053955</v>
          </cell>
        </row>
        <row r="481">
          <cell r="AJ481">
            <v>19807125291</v>
          </cell>
        </row>
        <row r="482">
          <cell r="D482" t="str">
            <v>蚌埠吾悦店曲蓝鹤</v>
          </cell>
          <cell r="E482" t="str">
            <v>私教部</v>
          </cell>
          <cell r="F482" t="str">
            <v>私教</v>
          </cell>
          <cell r="G482">
            <v>45982</v>
          </cell>
          <cell r="H482" t="str">
            <v>全职</v>
          </cell>
        </row>
        <row r="482">
          <cell r="J482" t="str">
            <v>劳动合同</v>
          </cell>
          <cell r="K482" t="str">
            <v>人力</v>
          </cell>
          <cell r="L482">
            <v>45982</v>
          </cell>
        </row>
        <row r="482">
          <cell r="N482" t="str">
            <v>3年</v>
          </cell>
          <cell r="O482" t="str">
            <v>已签</v>
          </cell>
          <cell r="P482" t="str">
            <v>已签</v>
          </cell>
          <cell r="Q482" t="str">
            <v>已签</v>
          </cell>
          <cell r="R482" t="str">
            <v>已签</v>
          </cell>
          <cell r="S482" t="str">
            <v>不缴</v>
          </cell>
        </row>
        <row r="482">
          <cell r="V482" t="str">
            <v>是</v>
          </cell>
          <cell r="W482" t="str">
            <v>在职</v>
          </cell>
        </row>
        <row r="482">
          <cell r="AC482" t="str">
            <v>男</v>
          </cell>
        </row>
        <row r="482">
          <cell r="AE482" t="str">
            <v>230505199011080214</v>
          </cell>
          <cell r="AF482" t="str">
            <v>黑龙江省双鸭山市</v>
          </cell>
          <cell r="AG482" t="str">
            <v>徽商银行</v>
          </cell>
          <cell r="AH482" t="str">
            <v>6217751112004679708</v>
          </cell>
        </row>
        <row r="482">
          <cell r="AJ482">
            <v>17755263617</v>
          </cell>
        </row>
        <row r="483">
          <cell r="D483" t="str">
            <v>宿州吾悦店陈晨</v>
          </cell>
          <cell r="E483" t="str">
            <v>运营部</v>
          </cell>
          <cell r="F483" t="str">
            <v>前台</v>
          </cell>
          <cell r="G483">
            <v>45981</v>
          </cell>
          <cell r="H483" t="str">
            <v>全职</v>
          </cell>
        </row>
        <row r="483">
          <cell r="J483" t="str">
            <v>实习协议</v>
          </cell>
        </row>
        <row r="483">
          <cell r="L483">
            <v>45981</v>
          </cell>
        </row>
        <row r="483">
          <cell r="O483" t="str">
            <v>已签</v>
          </cell>
          <cell r="P483" t="str">
            <v>已签</v>
          </cell>
          <cell r="Q483" t="str">
            <v>已签</v>
          </cell>
          <cell r="R483" t="str">
            <v>已签</v>
          </cell>
          <cell r="S483" t="str">
            <v>不缴</v>
          </cell>
        </row>
        <row r="483">
          <cell r="V483" t="str">
            <v>是</v>
          </cell>
          <cell r="W483" t="str">
            <v>在职</v>
          </cell>
        </row>
        <row r="483">
          <cell r="AE483" t="str">
            <v>341323200406160562</v>
          </cell>
          <cell r="AF483" t="str">
            <v>安徽省宿州市</v>
          </cell>
          <cell r="AG483" t="str">
            <v>中国邮政储蓄银行</v>
          </cell>
          <cell r="AH483" t="str">
            <v>6221803740003477490</v>
          </cell>
        </row>
        <row r="483">
          <cell r="AJ483">
            <v>15398200885</v>
          </cell>
        </row>
        <row r="484">
          <cell r="D484" t="str">
            <v>蚌埠银泰店迟宁</v>
          </cell>
          <cell r="E484" t="str">
            <v>私教部</v>
          </cell>
          <cell r="F484" t="str">
            <v>私教</v>
          </cell>
          <cell r="G484">
            <v>45985</v>
          </cell>
          <cell r="H484" t="str">
            <v>全职</v>
          </cell>
        </row>
        <row r="484">
          <cell r="J484" t="str">
            <v>劳动合同</v>
          </cell>
          <cell r="K484" t="str">
            <v>人力</v>
          </cell>
          <cell r="L484">
            <v>45985</v>
          </cell>
          <cell r="M484">
            <v>47080</v>
          </cell>
          <cell r="N484" t="str">
            <v>3年</v>
          </cell>
          <cell r="O484" t="str">
            <v>已签</v>
          </cell>
          <cell r="P484" t="str">
            <v>已签</v>
          </cell>
          <cell r="Q484" t="str">
            <v>已签</v>
          </cell>
        </row>
        <row r="484">
          <cell r="S484" t="str">
            <v>不缴</v>
          </cell>
        </row>
        <row r="484">
          <cell r="V484" t="str">
            <v>是</v>
          </cell>
          <cell r="W484" t="str">
            <v>在职</v>
          </cell>
        </row>
        <row r="484">
          <cell r="AE484" t="str">
            <v>340311199711100644</v>
          </cell>
        </row>
        <row r="484">
          <cell r="AG484" t="str">
            <v> 蚌埠淮河水利支行</v>
          </cell>
          <cell r="AH484" t="str">
            <v>6217001640010272033</v>
          </cell>
        </row>
        <row r="484">
          <cell r="AJ484">
            <v>18855296695</v>
          </cell>
        </row>
        <row r="485">
          <cell r="D485" t="str">
            <v>宜春店万子煜</v>
          </cell>
          <cell r="E485" t="str">
            <v>会籍部</v>
          </cell>
          <cell r="F485" t="str">
            <v>全职会籍</v>
          </cell>
          <cell r="G485">
            <v>45986</v>
          </cell>
          <cell r="H485" t="str">
            <v>全职</v>
          </cell>
        </row>
        <row r="485">
          <cell r="J485" t="str">
            <v>劳动合同</v>
          </cell>
          <cell r="K485" t="str">
            <v>人力</v>
          </cell>
          <cell r="L485">
            <v>45986</v>
          </cell>
        </row>
        <row r="485">
          <cell r="O485" t="str">
            <v>已签</v>
          </cell>
          <cell r="P485" t="str">
            <v>已签</v>
          </cell>
          <cell r="Q485" t="str">
            <v>已签</v>
          </cell>
          <cell r="R485" t="str">
            <v>已签</v>
          </cell>
          <cell r="S485" t="str">
            <v>不缴</v>
          </cell>
        </row>
        <row r="485">
          <cell r="W485" t="str">
            <v>离职</v>
          </cell>
          <cell r="X485">
            <v>46031</v>
          </cell>
        </row>
        <row r="485">
          <cell r="AE485" t="str">
            <v>360902200605110211</v>
          </cell>
          <cell r="AF485" t="str">
            <v>江西省宜春市袁州区环城西路358号附96号</v>
          </cell>
          <cell r="AG485" t="str">
            <v>中国工商银行</v>
          </cell>
          <cell r="AH485" t="str">
            <v>622203 1508007846339</v>
          </cell>
        </row>
        <row r="485">
          <cell r="AJ485">
            <v>19916044451</v>
          </cell>
        </row>
        <row r="486">
          <cell r="D486" t="str">
            <v>宜春店夏婷婷</v>
          </cell>
          <cell r="E486" t="str">
            <v>会籍部</v>
          </cell>
          <cell r="F486" t="str">
            <v>全职会籍</v>
          </cell>
          <cell r="G486">
            <v>45986</v>
          </cell>
          <cell r="H486" t="str">
            <v>全职</v>
          </cell>
        </row>
        <row r="486">
          <cell r="R486" t="str">
            <v>已签</v>
          </cell>
        </row>
        <row r="486">
          <cell r="W486" t="str">
            <v>离职</v>
          </cell>
          <cell r="X486">
            <v>45986</v>
          </cell>
        </row>
        <row r="486">
          <cell r="AE486" t="str">
            <v>36220120040420282X</v>
          </cell>
          <cell r="AF486" t="str">
            <v>江西省宜春市袁州区三阳镇蕉溪村石坑组1号</v>
          </cell>
          <cell r="AG486" t="str">
            <v>中国农业银行</v>
          </cell>
          <cell r="AH486" t="str">
            <v>622823 2329000139174</v>
          </cell>
        </row>
        <row r="486">
          <cell r="AJ486">
            <v>18379463347</v>
          </cell>
        </row>
        <row r="487">
          <cell r="D487" t="str">
            <v>财富中心店付永康</v>
          </cell>
          <cell r="E487" t="str">
            <v>会籍部</v>
          </cell>
          <cell r="F487" t="str">
            <v>会籍</v>
          </cell>
          <cell r="G487">
            <v>45987</v>
          </cell>
          <cell r="H487" t="str">
            <v>全职</v>
          </cell>
        </row>
        <row r="487">
          <cell r="J487" t="str">
            <v>劳动合同</v>
          </cell>
          <cell r="K487" t="str">
            <v>人力</v>
          </cell>
          <cell r="L487">
            <v>45987</v>
          </cell>
        </row>
        <row r="487">
          <cell r="O487" t="str">
            <v>已签</v>
          </cell>
          <cell r="P487" t="str">
            <v>已签</v>
          </cell>
          <cell r="Q487" t="str">
            <v>已签</v>
          </cell>
          <cell r="R487" t="str">
            <v>已签</v>
          </cell>
          <cell r="S487" t="str">
            <v>不缴</v>
          </cell>
        </row>
        <row r="487">
          <cell r="V487" t="str">
            <v>是</v>
          </cell>
          <cell r="W487" t="str">
            <v>离职</v>
          </cell>
          <cell r="X487">
            <v>45996</v>
          </cell>
        </row>
        <row r="487">
          <cell r="AC487" t="str">
            <v>男</v>
          </cell>
        </row>
        <row r="487">
          <cell r="AE487" t="str">
            <v>360902200306161617</v>
          </cell>
        </row>
        <row r="487">
          <cell r="AG487" t="str">
            <v>招商银行</v>
          </cell>
          <cell r="AH487" t="str">
            <v>6214833383931766</v>
          </cell>
        </row>
        <row r="487">
          <cell r="AJ487">
            <v>18770543314</v>
          </cell>
        </row>
        <row r="488">
          <cell r="D488" t="str">
            <v>蚌埠吾悦店王新</v>
          </cell>
          <cell r="E488" t="str">
            <v>泳教部</v>
          </cell>
          <cell r="F488" t="str">
            <v>泳教</v>
          </cell>
          <cell r="G488">
            <v>45988</v>
          </cell>
          <cell r="H488" t="str">
            <v>全职</v>
          </cell>
        </row>
        <row r="488">
          <cell r="J488" t="str">
            <v>劳动合同</v>
          </cell>
          <cell r="K488" t="str">
            <v>人力</v>
          </cell>
          <cell r="L488">
            <v>45988</v>
          </cell>
        </row>
        <row r="488">
          <cell r="O488" t="str">
            <v>已签</v>
          </cell>
          <cell r="P488" t="str">
            <v>已签</v>
          </cell>
          <cell r="Q488" t="str">
            <v>已签</v>
          </cell>
          <cell r="R488" t="str">
            <v>已签</v>
          </cell>
          <cell r="S488" t="str">
            <v>不缴</v>
          </cell>
        </row>
        <row r="488">
          <cell r="V488" t="str">
            <v>是</v>
          </cell>
          <cell r="W488" t="str">
            <v>离职</v>
          </cell>
          <cell r="X488">
            <v>46008</v>
          </cell>
        </row>
        <row r="489">
          <cell r="D489" t="str">
            <v>新余店何嘉文</v>
          </cell>
          <cell r="E489" t="str">
            <v>私教部</v>
          </cell>
          <cell r="F489" t="str">
            <v>私教</v>
          </cell>
          <cell r="G489">
            <v>45992</v>
          </cell>
          <cell r="H489" t="str">
            <v>全职</v>
          </cell>
        </row>
        <row r="489">
          <cell r="J489" t="str">
            <v>劳动合同</v>
          </cell>
        </row>
        <row r="489">
          <cell r="L489">
            <v>45992</v>
          </cell>
          <cell r="M489">
            <v>47087</v>
          </cell>
          <cell r="N489" t="str">
            <v>3年</v>
          </cell>
          <cell r="O489" t="str">
            <v>已签</v>
          </cell>
          <cell r="P489" t="str">
            <v>已签</v>
          </cell>
          <cell r="Q489" t="str">
            <v>已签</v>
          </cell>
          <cell r="R489" t="str">
            <v>已签</v>
          </cell>
          <cell r="S489" t="str">
            <v>不缴</v>
          </cell>
        </row>
        <row r="489">
          <cell r="V489" t="str">
            <v>是</v>
          </cell>
          <cell r="W489" t="str">
            <v>在职</v>
          </cell>
        </row>
        <row r="489">
          <cell r="AC489" t="str">
            <v>男</v>
          </cell>
        </row>
        <row r="489">
          <cell r="AE489" t="str">
            <v>360502200512092016</v>
          </cell>
          <cell r="AF489" t="str">
            <v>江西新余</v>
          </cell>
          <cell r="AG489" t="str">
            <v>邮政银行</v>
          </cell>
          <cell r="AH489" t="str">
            <v>6217 9742 1001 1868826</v>
          </cell>
        </row>
        <row r="489">
          <cell r="AJ489">
            <v>13317909752</v>
          </cell>
        </row>
        <row r="490">
          <cell r="D490" t="str">
            <v>瑶湖店李俊</v>
          </cell>
          <cell r="E490" t="str">
            <v>会籍部</v>
          </cell>
          <cell r="F490" t="str">
            <v>会籍经理</v>
          </cell>
          <cell r="G490">
            <v>45998</v>
          </cell>
          <cell r="H490" t="str">
            <v>全职</v>
          </cell>
        </row>
        <row r="490">
          <cell r="J490" t="str">
            <v>劳动合同</v>
          </cell>
        </row>
        <row r="490">
          <cell r="L490">
            <v>45998</v>
          </cell>
          <cell r="M490">
            <v>47093</v>
          </cell>
          <cell r="N490" t="str">
            <v>3年</v>
          </cell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V490" t="str">
            <v>是</v>
          </cell>
          <cell r="W490" t="str">
            <v>在职</v>
          </cell>
        </row>
        <row r="490">
          <cell r="AE490" t="str">
            <v>360730199401083812</v>
          </cell>
        </row>
        <row r="490">
          <cell r="AG490" t="str">
            <v>招商银行</v>
          </cell>
          <cell r="AH490" t="str">
            <v>6214 8320 1366 2528</v>
          </cell>
        </row>
        <row r="491">
          <cell r="D491" t="str">
            <v>蚌埠吾悦店郭锋</v>
          </cell>
          <cell r="E491" t="str">
            <v>泳教部</v>
          </cell>
          <cell r="F491" t="str">
            <v>泳教</v>
          </cell>
          <cell r="G491">
            <v>45997</v>
          </cell>
          <cell r="H491" t="str">
            <v>全职</v>
          </cell>
        </row>
        <row r="491">
          <cell r="J491" t="str">
            <v>劳动合同</v>
          </cell>
          <cell r="K491" t="str">
            <v>人力</v>
          </cell>
          <cell r="L491">
            <v>45997</v>
          </cell>
        </row>
        <row r="491">
          <cell r="O491" t="str">
            <v>已签</v>
          </cell>
          <cell r="P491" t="str">
            <v>已签</v>
          </cell>
          <cell r="Q491" t="str">
            <v>已签</v>
          </cell>
          <cell r="R491" t="str">
            <v>已签</v>
          </cell>
          <cell r="S491" t="str">
            <v>不缴</v>
          </cell>
        </row>
        <row r="491">
          <cell r="V491" t="str">
            <v>是</v>
          </cell>
          <cell r="W491" t="str">
            <v>离职</v>
          </cell>
          <cell r="X491">
            <v>46023</v>
          </cell>
        </row>
        <row r="492">
          <cell r="D492" t="str">
            <v>蚌埠吾悦店孙齐云</v>
          </cell>
          <cell r="E492" t="str">
            <v>私教部</v>
          </cell>
          <cell r="F492" t="str">
            <v>私教</v>
          </cell>
          <cell r="G492">
            <v>45909</v>
          </cell>
          <cell r="H492" t="str">
            <v>全职</v>
          </cell>
        </row>
        <row r="492">
          <cell r="J492" t="str">
            <v>劳动合同</v>
          </cell>
          <cell r="K492" t="str">
            <v>人力</v>
          </cell>
        </row>
        <row r="492">
          <cell r="O492" t="str">
            <v>已签</v>
          </cell>
          <cell r="P492" t="str">
            <v>已签</v>
          </cell>
          <cell r="Q492" t="str">
            <v>已签</v>
          </cell>
          <cell r="R492" t="str">
            <v>已签</v>
          </cell>
          <cell r="S492" t="str">
            <v>不缴</v>
          </cell>
        </row>
        <row r="492">
          <cell r="V492" t="str">
            <v>是</v>
          </cell>
          <cell r="W492" t="str">
            <v>在职</v>
          </cell>
        </row>
        <row r="493">
          <cell r="D493" t="str">
            <v>宜春店张小艳</v>
          </cell>
          <cell r="E493" t="str">
            <v>私教部</v>
          </cell>
          <cell r="F493" t="str">
            <v>私教</v>
          </cell>
          <cell r="G493">
            <v>45996</v>
          </cell>
          <cell r="H493" t="str">
            <v>全职</v>
          </cell>
        </row>
        <row r="493">
          <cell r="W493" t="str">
            <v>离职</v>
          </cell>
          <cell r="X493">
            <v>46003</v>
          </cell>
        </row>
        <row r="493">
          <cell r="AE493" t="str">
            <v>360902200605110211</v>
          </cell>
          <cell r="AF493" t="str">
            <v>江西省宜春市袁州区环城西路358号附96号</v>
          </cell>
          <cell r="AG493" t="str">
            <v>中国工商银行</v>
          </cell>
          <cell r="AH493" t="str">
            <v>622203 1508007846339</v>
          </cell>
        </row>
        <row r="493">
          <cell r="AJ493">
            <v>19916044451</v>
          </cell>
        </row>
        <row r="494">
          <cell r="D494" t="str">
            <v>宜春店张蓉燕</v>
          </cell>
          <cell r="E494" t="str">
            <v>私教部</v>
          </cell>
          <cell r="F494" t="str">
            <v>私教</v>
          </cell>
          <cell r="G494">
            <v>46000</v>
          </cell>
          <cell r="H494" t="str">
            <v>全职</v>
          </cell>
        </row>
        <row r="494">
          <cell r="W494" t="str">
            <v>在职</v>
          </cell>
        </row>
        <row r="494">
          <cell r="AE494" t="str">
            <v>360902200605110211</v>
          </cell>
          <cell r="AF494" t="str">
            <v>江西省宜春市袁州区环城西路358号附96号</v>
          </cell>
          <cell r="AG494" t="str">
            <v>中国工商银行</v>
          </cell>
          <cell r="AH494" t="str">
            <v>622203 1508007846339</v>
          </cell>
        </row>
        <row r="494">
          <cell r="AJ494">
            <v>19916044451</v>
          </cell>
        </row>
        <row r="495">
          <cell r="D495" t="str">
            <v>宜春店张智勇</v>
          </cell>
          <cell r="E495" t="str">
            <v>会籍部</v>
          </cell>
          <cell r="F495" t="str">
            <v>会籍</v>
          </cell>
          <cell r="G495">
            <v>45990</v>
          </cell>
          <cell r="H495" t="str">
            <v>全职</v>
          </cell>
        </row>
        <row r="495">
          <cell r="L495">
            <v>45990</v>
          </cell>
        </row>
        <row r="495"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W495" t="str">
            <v>离职</v>
          </cell>
          <cell r="X495">
            <v>45996</v>
          </cell>
        </row>
        <row r="495">
          <cell r="AE495" t="str">
            <v>360902200605110211</v>
          </cell>
          <cell r="AF495" t="str">
            <v>江西省宜春市袁州区环城西路358号附96号</v>
          </cell>
          <cell r="AG495" t="str">
            <v>中国工商银行</v>
          </cell>
          <cell r="AH495" t="str">
            <v>622203 1508007846339</v>
          </cell>
        </row>
        <row r="495">
          <cell r="AJ495">
            <v>19916044451</v>
          </cell>
        </row>
        <row r="496">
          <cell r="D496" t="str">
            <v>宿州吾悦店孟鑫</v>
          </cell>
          <cell r="E496" t="str">
            <v>私教部</v>
          </cell>
          <cell r="F496" t="str">
            <v>兼职私教</v>
          </cell>
          <cell r="G496">
            <v>45987</v>
          </cell>
          <cell r="H496" t="str">
            <v>兼职</v>
          </cell>
        </row>
        <row r="496">
          <cell r="J496" t="str">
            <v>兼职合同</v>
          </cell>
        </row>
        <row r="496">
          <cell r="L496">
            <v>45987</v>
          </cell>
        </row>
        <row r="496">
          <cell r="O496" t="str">
            <v>已签</v>
          </cell>
          <cell r="P496" t="str">
            <v>已签</v>
          </cell>
          <cell r="Q496" t="str">
            <v>已签</v>
          </cell>
          <cell r="R496" t="str">
            <v>已签</v>
          </cell>
          <cell r="S496" t="str">
            <v>不缴</v>
          </cell>
        </row>
        <row r="496">
          <cell r="V496" t="str">
            <v>是</v>
          </cell>
          <cell r="W496" t="str">
            <v>在职</v>
          </cell>
        </row>
        <row r="497">
          <cell r="D497" t="str">
            <v>瑶湖店刘安然</v>
          </cell>
          <cell r="E497" t="str">
            <v>运营部</v>
          </cell>
          <cell r="F497" t="str">
            <v>前台</v>
          </cell>
          <cell r="G497">
            <v>45992</v>
          </cell>
          <cell r="H497" t="str">
            <v>全职</v>
          </cell>
        </row>
        <row r="497">
          <cell r="J497" t="str">
            <v>劳动合同</v>
          </cell>
          <cell r="K497" t="str">
            <v>人力</v>
          </cell>
          <cell r="L497">
            <v>45994</v>
          </cell>
        </row>
        <row r="497"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已签</v>
          </cell>
          <cell r="S497" t="str">
            <v>不缴</v>
          </cell>
        </row>
        <row r="497">
          <cell r="W497" t="str">
            <v>在职</v>
          </cell>
        </row>
        <row r="498">
          <cell r="D498" t="str">
            <v>荆州二店黄熙悦</v>
          </cell>
          <cell r="E498" t="str">
            <v>运营部</v>
          </cell>
          <cell r="F498" t="str">
            <v>前台</v>
          </cell>
          <cell r="G498">
            <v>45992</v>
          </cell>
          <cell r="H498" t="str">
            <v>全职</v>
          </cell>
        </row>
        <row r="498">
          <cell r="J498" t="str">
            <v>劳动合同</v>
          </cell>
          <cell r="K498" t="str">
            <v>人力</v>
          </cell>
          <cell r="L498">
            <v>45992</v>
          </cell>
          <cell r="M498">
            <v>47087</v>
          </cell>
          <cell r="N498" t="str">
            <v>3年</v>
          </cell>
          <cell r="O498" t="str">
            <v>已签</v>
          </cell>
          <cell r="P498" t="str">
            <v>已签</v>
          </cell>
          <cell r="Q498" t="str">
            <v>已签</v>
          </cell>
          <cell r="R498" t="str">
            <v>已签</v>
          </cell>
          <cell r="S498" t="str">
            <v>不缴</v>
          </cell>
        </row>
        <row r="498">
          <cell r="V498" t="str">
            <v>是</v>
          </cell>
          <cell r="W498" t="str">
            <v>在职</v>
          </cell>
        </row>
        <row r="498">
          <cell r="AE498" t="str">
            <v>421002200411101446</v>
          </cell>
        </row>
        <row r="498">
          <cell r="AG498" t="str">
            <v>中国建设银行</v>
          </cell>
          <cell r="AH498" t="str">
            <v>6217001180083292097</v>
          </cell>
        </row>
        <row r="499">
          <cell r="D499" t="str">
            <v>蚌埠银泰店王引</v>
          </cell>
          <cell r="E499" t="str">
            <v>运营部</v>
          </cell>
          <cell r="F499" t="str">
            <v>前台</v>
          </cell>
          <cell r="G499">
            <v>45996</v>
          </cell>
          <cell r="H499" t="str">
            <v>全职</v>
          </cell>
        </row>
        <row r="499">
          <cell r="J499" t="str">
            <v>劳动合同</v>
          </cell>
          <cell r="K499" t="str">
            <v>门店</v>
          </cell>
          <cell r="L499">
            <v>45996</v>
          </cell>
          <cell r="M499">
            <v>47091</v>
          </cell>
          <cell r="N499" t="str">
            <v>3年</v>
          </cell>
          <cell r="O499" t="str">
            <v>已签</v>
          </cell>
          <cell r="P499" t="str">
            <v>已签</v>
          </cell>
          <cell r="Q499" t="str">
            <v>已签</v>
          </cell>
          <cell r="R499" t="str">
            <v>已签</v>
          </cell>
          <cell r="S499" t="str">
            <v>不缴</v>
          </cell>
        </row>
        <row r="499">
          <cell r="V499" t="str">
            <v>是</v>
          </cell>
          <cell r="W499" t="str">
            <v>在职</v>
          </cell>
        </row>
        <row r="499">
          <cell r="AE499" t="str">
            <v>340311199603300024</v>
          </cell>
        </row>
        <row r="499">
          <cell r="AG499" t="str">
            <v>中国银行蚌埠工农支行</v>
          </cell>
          <cell r="AH499" t="str">
            <v>6217856300014327509</v>
          </cell>
        </row>
        <row r="499">
          <cell r="AJ499">
            <v>18297325069</v>
          </cell>
        </row>
        <row r="500">
          <cell r="D500" t="str">
            <v>高新吾悦店王丹</v>
          </cell>
          <cell r="E500" t="str">
            <v>私教部</v>
          </cell>
          <cell r="F500" t="str">
            <v>私教</v>
          </cell>
          <cell r="G500">
            <v>46006</v>
          </cell>
          <cell r="H500" t="str">
            <v>全职</v>
          </cell>
        </row>
        <row r="500">
          <cell r="J500" t="str">
            <v>劳动合同</v>
          </cell>
        </row>
        <row r="500">
          <cell r="L500">
            <v>45969</v>
          </cell>
          <cell r="M500">
            <v>47064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不缴</v>
          </cell>
        </row>
        <row r="500">
          <cell r="W500" t="str">
            <v>在职</v>
          </cell>
        </row>
        <row r="500">
          <cell r="AC500" t="str">
            <v>女</v>
          </cell>
        </row>
        <row r="500">
          <cell r="AE500" t="str">
            <v>41100219830303204X</v>
          </cell>
          <cell r="AF500" t="str">
            <v>江西南昌</v>
          </cell>
          <cell r="AG500" t="str">
            <v>中国民生银行</v>
          </cell>
          <cell r="AH500" t="str">
            <v>6216 9135 0148 6477</v>
          </cell>
        </row>
        <row r="500">
          <cell r="AJ500">
            <v>15679188303</v>
          </cell>
        </row>
        <row r="501">
          <cell r="D501" t="str">
            <v>高新吾悦店张先萃</v>
          </cell>
          <cell r="E501" t="str">
            <v>会籍部</v>
          </cell>
          <cell r="F501" t="str">
            <v>店长</v>
          </cell>
          <cell r="G501">
            <v>46003</v>
          </cell>
          <cell r="H501" t="str">
            <v>全职</v>
          </cell>
        </row>
        <row r="501">
          <cell r="J501" t="str">
            <v>劳动合同</v>
          </cell>
        </row>
        <row r="501">
          <cell r="L501">
            <v>46003</v>
          </cell>
          <cell r="M501">
            <v>47098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U501" t="str">
            <v>已签</v>
          </cell>
        </row>
        <row r="501">
          <cell r="W501" t="str">
            <v>在职</v>
          </cell>
        </row>
        <row r="501">
          <cell r="AC501" t="str">
            <v>男</v>
          </cell>
        </row>
        <row r="501">
          <cell r="AE501" t="str">
            <v>362421199305136813</v>
          </cell>
          <cell r="AF501" t="str">
            <v>江西省吉安市</v>
          </cell>
          <cell r="AG501" t="str">
            <v>中国农业银行</v>
          </cell>
          <cell r="AH501" t="str">
            <v>6228482318747195372</v>
          </cell>
        </row>
        <row r="501">
          <cell r="AJ501">
            <v>18827760100</v>
          </cell>
        </row>
        <row r="502">
          <cell r="D502" t="str">
            <v>高新吾悦店杨嘉翔</v>
          </cell>
          <cell r="E502" t="str">
            <v>会籍部</v>
          </cell>
          <cell r="F502" t="str">
            <v>会籍</v>
          </cell>
          <cell r="G502">
            <v>46007</v>
          </cell>
          <cell r="H502" t="str">
            <v>全职</v>
          </cell>
        </row>
        <row r="502">
          <cell r="J502" t="str">
            <v>劳动合同</v>
          </cell>
        </row>
        <row r="502">
          <cell r="L502">
            <v>46007</v>
          </cell>
          <cell r="M502">
            <v>47102</v>
          </cell>
          <cell r="N502" t="str">
            <v>3年</v>
          </cell>
          <cell r="O502" t="str">
            <v>已签</v>
          </cell>
          <cell r="P502" t="str">
            <v>已签</v>
          </cell>
          <cell r="Q502" t="str">
            <v>已签</v>
          </cell>
          <cell r="R502" t="str">
            <v>已签</v>
          </cell>
          <cell r="S502" t="str">
            <v>不缴</v>
          </cell>
        </row>
        <row r="502">
          <cell r="W502" t="str">
            <v>在职</v>
          </cell>
        </row>
        <row r="502">
          <cell r="AC502" t="str">
            <v>男</v>
          </cell>
        </row>
        <row r="502">
          <cell r="AE502" t="str">
            <v>360982200712036837</v>
          </cell>
          <cell r="AF502" t="str">
            <v>江西南昌</v>
          </cell>
          <cell r="AG502" t="str">
            <v>招商银行</v>
          </cell>
          <cell r="AH502" t="str">
            <v>6214 8333 8269 0306</v>
          </cell>
        </row>
        <row r="502">
          <cell r="AJ502">
            <v>13697007724</v>
          </cell>
        </row>
        <row r="503">
          <cell r="D503" t="str">
            <v>宜春店李雪琪</v>
          </cell>
          <cell r="E503" t="str">
            <v>会籍部</v>
          </cell>
          <cell r="F503" t="str">
            <v>会籍</v>
          </cell>
          <cell r="G503">
            <v>46004</v>
          </cell>
          <cell r="H503" t="str">
            <v>全职</v>
          </cell>
        </row>
        <row r="503">
          <cell r="W503" t="str">
            <v>离职</v>
          </cell>
          <cell r="X503">
            <v>46031</v>
          </cell>
        </row>
        <row r="503">
          <cell r="AE503" t="str">
            <v>360902200509034829</v>
          </cell>
          <cell r="AF503" t="str">
            <v>江西省宜春市袁州区慈化镇慈化村红屋组21号</v>
          </cell>
          <cell r="AG503" t="str">
            <v>中国九江银行</v>
          </cell>
          <cell r="AH503" t="str">
            <v>623146 0000017671049</v>
          </cell>
        </row>
        <row r="503">
          <cell r="AJ503">
            <v>19916044451</v>
          </cell>
        </row>
        <row r="504">
          <cell r="D504" t="str">
            <v>宜春店易芬</v>
          </cell>
          <cell r="E504" t="str">
            <v>会籍部</v>
          </cell>
          <cell r="F504" t="str">
            <v>会籍</v>
          </cell>
          <cell r="G504">
            <v>46009</v>
          </cell>
          <cell r="H504" t="str">
            <v>全职</v>
          </cell>
        </row>
        <row r="504">
          <cell r="W504" t="str">
            <v>离职</v>
          </cell>
          <cell r="X504">
            <v>46031</v>
          </cell>
        </row>
        <row r="504">
          <cell r="AE504" t="str">
            <v>362201200401163626</v>
          </cell>
          <cell r="AF504" t="str">
            <v>江西省宜春市袁州区辽市乡肯塘村下一组9号</v>
          </cell>
        </row>
        <row r="504">
          <cell r="AJ504">
            <v>17607956596</v>
          </cell>
        </row>
        <row r="505">
          <cell r="D505" t="str">
            <v>新力店何宇翔</v>
          </cell>
          <cell r="E505" t="str">
            <v>私教部</v>
          </cell>
          <cell r="F505" t="str">
            <v>健身教练</v>
          </cell>
          <cell r="G505">
            <v>46012</v>
          </cell>
          <cell r="H505" t="str">
            <v>全职</v>
          </cell>
        </row>
        <row r="505">
          <cell r="J505" t="str">
            <v>劳动合同</v>
          </cell>
        </row>
        <row r="505">
          <cell r="L505">
            <v>46012</v>
          </cell>
          <cell r="M505">
            <v>47107</v>
          </cell>
          <cell r="N505" t="str">
            <v>3年</v>
          </cell>
          <cell r="O505" t="str">
            <v>已签</v>
          </cell>
          <cell r="P505" t="str">
            <v>已签</v>
          </cell>
          <cell r="Q505" t="str">
            <v>已签</v>
          </cell>
          <cell r="R505" t="str">
            <v>已签</v>
          </cell>
          <cell r="S505" t="str">
            <v>已签</v>
          </cell>
        </row>
        <row r="505">
          <cell r="V505" t="str">
            <v>是</v>
          </cell>
          <cell r="W505" t="str">
            <v>在职</v>
          </cell>
        </row>
        <row r="505">
          <cell r="AE505" t="str">
            <v>360722200311111512</v>
          </cell>
        </row>
        <row r="505">
          <cell r="AG505" t="str">
            <v>江西农商银行</v>
          </cell>
          <cell r="AH505" t="str">
            <v>6226822200302601379</v>
          </cell>
        </row>
        <row r="505">
          <cell r="AJ505">
            <v>19142176936</v>
          </cell>
        </row>
        <row r="506">
          <cell r="D506" t="str">
            <v>新余二店辛泉</v>
          </cell>
          <cell r="E506" t="str">
            <v>运营部</v>
          </cell>
          <cell r="F506" t="str">
            <v>前台</v>
          </cell>
          <cell r="G506">
            <v>45707</v>
          </cell>
          <cell r="H506" t="str">
            <v>全职</v>
          </cell>
        </row>
        <row r="506">
          <cell r="J506" t="str">
            <v>劳动合同</v>
          </cell>
        </row>
        <row r="506">
          <cell r="L506">
            <v>45707</v>
          </cell>
          <cell r="M506">
            <v>46801</v>
          </cell>
          <cell r="N506" t="str">
            <v>3年</v>
          </cell>
          <cell r="O506" t="str">
            <v>已签</v>
          </cell>
          <cell r="P506" t="str">
            <v>已签</v>
          </cell>
          <cell r="Q506" t="str">
            <v>已签</v>
          </cell>
          <cell r="R506" t="str">
            <v>已签</v>
          </cell>
          <cell r="S506" t="str">
            <v>不缴</v>
          </cell>
        </row>
        <row r="506">
          <cell r="V506" t="str">
            <v>是</v>
          </cell>
          <cell r="W506" t="str">
            <v>在职</v>
          </cell>
        </row>
        <row r="506">
          <cell r="AC506" t="str">
            <v>女</v>
          </cell>
        </row>
        <row r="506">
          <cell r="AE506" t="str">
            <v>362227200109013827</v>
          </cell>
          <cell r="AF506" t="str">
            <v>江西宜春</v>
          </cell>
          <cell r="AG506" t="str">
            <v>招商银行</v>
          </cell>
          <cell r="AH506" t="str">
            <v>6214832773574475</v>
          </cell>
          <cell r="AI506" t="str">
            <v>招商银行</v>
          </cell>
          <cell r="AJ506">
            <v>15727583581</v>
          </cell>
        </row>
        <row r="507">
          <cell r="D507" t="str">
            <v>新余店赵志鹏</v>
          </cell>
          <cell r="E507" t="str">
            <v>私教部</v>
          </cell>
          <cell r="F507" t="str">
            <v>私教</v>
          </cell>
          <cell r="G507">
            <v>46017</v>
          </cell>
          <cell r="H507" t="str">
            <v>全职</v>
          </cell>
        </row>
        <row r="507">
          <cell r="J507" t="str">
            <v>劳动合同</v>
          </cell>
        </row>
        <row r="507">
          <cell r="L507">
            <v>46017</v>
          </cell>
          <cell r="M507">
            <v>47112</v>
          </cell>
          <cell r="N507" t="str">
            <v>3年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已签</v>
          </cell>
          <cell r="S507" t="str">
            <v>不缴</v>
          </cell>
        </row>
        <row r="507">
          <cell r="V507" t="str">
            <v>是</v>
          </cell>
          <cell r="W507" t="str">
            <v>在职</v>
          </cell>
        </row>
        <row r="507">
          <cell r="AC507" t="str">
            <v>男</v>
          </cell>
        </row>
        <row r="507">
          <cell r="AE507" t="str">
            <v>340311200208070880</v>
          </cell>
          <cell r="AF507" t="str">
            <v>安徽</v>
          </cell>
          <cell r="AG507" t="str">
            <v>中国农业银行</v>
          </cell>
          <cell r="AH507" t="str">
            <v>6230520660117194471</v>
          </cell>
        </row>
        <row r="507">
          <cell r="AJ507">
            <v>19810750686</v>
          </cell>
        </row>
        <row r="508">
          <cell r="D508" t="str">
            <v>新余二店陈铖</v>
          </cell>
          <cell r="E508" t="str">
            <v>泳教部</v>
          </cell>
          <cell r="F508" t="str">
            <v>泳教</v>
          </cell>
          <cell r="G508">
            <v>46023</v>
          </cell>
          <cell r="H508" t="str">
            <v>全职</v>
          </cell>
        </row>
        <row r="508">
          <cell r="J508" t="str">
            <v>劳动合同</v>
          </cell>
        </row>
        <row r="508">
          <cell r="L508">
            <v>46023</v>
          </cell>
          <cell r="M508">
            <v>47118</v>
          </cell>
          <cell r="N508" t="str">
            <v>3年</v>
          </cell>
          <cell r="O508" t="str">
            <v>已签</v>
          </cell>
          <cell r="P508" t="str">
            <v>已签</v>
          </cell>
          <cell r="Q508" t="str">
            <v>已签</v>
          </cell>
          <cell r="R508" t="str">
            <v>已签</v>
          </cell>
          <cell r="S508" t="str">
            <v>不缴</v>
          </cell>
        </row>
        <row r="508">
          <cell r="V508" t="str">
            <v>是</v>
          </cell>
          <cell r="W508" t="str">
            <v>在职</v>
          </cell>
        </row>
        <row r="508">
          <cell r="AE508" t="str">
            <v>360502200601190013</v>
          </cell>
          <cell r="AF508" t="str">
            <v>江西新余</v>
          </cell>
          <cell r="AG508" t="str">
            <v>工商银行</v>
          </cell>
          <cell r="AH508" t="str">
            <v>6215582402000918492</v>
          </cell>
        </row>
        <row r="508">
          <cell r="AJ508">
            <v>13979087237</v>
          </cell>
        </row>
        <row r="509">
          <cell r="D509" t="str">
            <v>蚌埠银泰店张健</v>
          </cell>
          <cell r="E509" t="str">
            <v>运营部</v>
          </cell>
          <cell r="F509" t="str">
            <v>店长</v>
          </cell>
          <cell r="G509">
            <v>46028</v>
          </cell>
          <cell r="H509" t="str">
            <v>全职</v>
          </cell>
        </row>
        <row r="509">
          <cell r="J509" t="str">
            <v>劳动合同</v>
          </cell>
        </row>
        <row r="509">
          <cell r="L509">
            <v>46029</v>
          </cell>
          <cell r="M509">
            <v>47124</v>
          </cell>
          <cell r="N509" t="str">
            <v>3年</v>
          </cell>
          <cell r="O509" t="str">
            <v>已签</v>
          </cell>
          <cell r="P509" t="str">
            <v>已签</v>
          </cell>
          <cell r="Q509" t="str">
            <v>已签</v>
          </cell>
          <cell r="R509" t="str">
            <v>已签</v>
          </cell>
          <cell r="S509" t="str">
            <v>不缴</v>
          </cell>
        </row>
        <row r="509">
          <cell r="U509" t="str">
            <v>已签</v>
          </cell>
          <cell r="V509" t="str">
            <v>是</v>
          </cell>
          <cell r="W509" t="str">
            <v>在职</v>
          </cell>
        </row>
        <row r="509">
          <cell r="AE509" t="str">
            <v>342601199308085099</v>
          </cell>
        </row>
        <row r="509">
          <cell r="AG509" t="str">
            <v>农行巢湖柘皋支行</v>
          </cell>
          <cell r="AH509" t="str">
            <v>6228480669192879775</v>
          </cell>
        </row>
        <row r="509">
          <cell r="AJ509">
            <v>18556503671</v>
          </cell>
        </row>
        <row r="510">
          <cell r="D510" t="str">
            <v>新力店李羽</v>
          </cell>
          <cell r="E510" t="str">
            <v>私教部</v>
          </cell>
          <cell r="F510" t="str">
            <v>健身教练</v>
          </cell>
          <cell r="G510">
            <v>45996</v>
          </cell>
          <cell r="H510" t="str">
            <v>兼职</v>
          </cell>
        </row>
        <row r="510">
          <cell r="W510" t="str">
            <v>在职</v>
          </cell>
        </row>
        <row r="510">
          <cell r="AE510" t="str">
            <v>360121199301290081</v>
          </cell>
        </row>
        <row r="510">
          <cell r="AG510" t="str">
            <v>中国工商银行</v>
          </cell>
          <cell r="AH510" t="str">
            <v>6212261502012957274</v>
          </cell>
        </row>
        <row r="510">
          <cell r="AJ510">
            <v>15870029054</v>
          </cell>
        </row>
        <row r="511">
          <cell r="D511" t="str">
            <v>蚌埠银泰店荣闯</v>
          </cell>
          <cell r="E511" t="str">
            <v>会籍部</v>
          </cell>
          <cell r="F511" t="str">
            <v>会籍</v>
          </cell>
          <cell r="G511">
            <v>46034</v>
          </cell>
          <cell r="H511" t="str">
            <v>全职</v>
          </cell>
        </row>
        <row r="511">
          <cell r="J511" t="str">
            <v>劳动合同</v>
          </cell>
        </row>
        <row r="511">
          <cell r="L511">
            <v>46034</v>
          </cell>
          <cell r="M511">
            <v>47129</v>
          </cell>
          <cell r="N511" t="str">
            <v>3年</v>
          </cell>
          <cell r="O511" t="str">
            <v>已签</v>
          </cell>
          <cell r="P511" t="str">
            <v>已签</v>
          </cell>
          <cell r="Q511" t="str">
            <v>已签</v>
          </cell>
          <cell r="R511" t="str">
            <v>已签</v>
          </cell>
          <cell r="S511" t="str">
            <v>不缴</v>
          </cell>
        </row>
        <row r="511">
          <cell r="V511" t="str">
            <v>是</v>
          </cell>
          <cell r="W511" t="str">
            <v>在职</v>
          </cell>
        </row>
        <row r="511">
          <cell r="AE511" t="str">
            <v>340321200411126533</v>
          </cell>
        </row>
        <row r="511">
          <cell r="AG511" t="str">
            <v>中国农业银行怀远县支行</v>
          </cell>
          <cell r="AH511" t="str">
            <v>6228230669073751377</v>
          </cell>
        </row>
        <row r="511">
          <cell r="AJ511">
            <v>13695526081</v>
          </cell>
        </row>
        <row r="512">
          <cell r="D512" t="str">
            <v>淮南吾悦店孟祥</v>
          </cell>
          <cell r="E512" t="str">
            <v>私教部</v>
          </cell>
          <cell r="F512" t="str">
            <v>私教主管</v>
          </cell>
          <cell r="G512">
            <v>46036</v>
          </cell>
          <cell r="H512" t="str">
            <v>全职</v>
          </cell>
        </row>
        <row r="512">
          <cell r="W512" t="str">
            <v>在职</v>
          </cell>
        </row>
        <row r="512">
          <cell r="AE512" t="str">
            <v>340421199412063853</v>
          </cell>
          <cell r="AF512" t="str">
            <v>淮南</v>
          </cell>
          <cell r="AG512" t="str">
            <v>邮政储蓄</v>
          </cell>
          <cell r="AH512" t="str">
            <v>6217993640003780141</v>
          </cell>
        </row>
        <row r="512">
          <cell r="AJ512">
            <v>18558655504</v>
          </cell>
        </row>
        <row r="513">
          <cell r="D513" t="str">
            <v>荆州二店周砚驰</v>
          </cell>
          <cell r="E513" t="str">
            <v>私教部</v>
          </cell>
          <cell r="F513" t="str">
            <v>私教</v>
          </cell>
          <cell r="G513">
            <v>46032</v>
          </cell>
          <cell r="H513" t="str">
            <v>全职</v>
          </cell>
        </row>
        <row r="513">
          <cell r="W513" t="str">
            <v>在职</v>
          </cell>
        </row>
        <row r="513">
          <cell r="AE513" t="str">
            <v>42100320070823051X</v>
          </cell>
        </row>
        <row r="513">
          <cell r="AG513" t="str">
            <v>中国农业银行</v>
          </cell>
          <cell r="AH513" t="str">
            <v>6230520790027068273</v>
          </cell>
        </row>
        <row r="513">
          <cell r="AJ513">
            <v>13197267309</v>
          </cell>
        </row>
        <row r="514">
          <cell r="D514" t="str">
            <v>宜春店翟婷</v>
          </cell>
          <cell r="E514" t="str">
            <v>运营部</v>
          </cell>
          <cell r="F514" t="str">
            <v>运营前台</v>
          </cell>
          <cell r="G514">
            <v>46036</v>
          </cell>
          <cell r="H514" t="str">
            <v>全职</v>
          </cell>
        </row>
        <row r="514">
          <cell r="W514" t="str">
            <v>在职</v>
          </cell>
        </row>
        <row r="514">
          <cell r="AE514" t="str">
            <v>360902200311103024</v>
          </cell>
        </row>
        <row r="514">
          <cell r="AJ514">
            <v>19907956152</v>
          </cell>
        </row>
        <row r="515">
          <cell r="D515" t="str">
            <v>宜春店黄雅欣</v>
          </cell>
          <cell r="E515" t="str">
            <v>运营部</v>
          </cell>
          <cell r="F515" t="str">
            <v>运营前台</v>
          </cell>
          <cell r="G515">
            <v>46037</v>
          </cell>
          <cell r="H515" t="str">
            <v>全职</v>
          </cell>
        </row>
        <row r="515">
          <cell r="W515" t="str">
            <v>在职</v>
          </cell>
        </row>
        <row r="515">
          <cell r="AE515" t="str">
            <v>360902200502253623</v>
          </cell>
        </row>
        <row r="515">
          <cell r="AJ515">
            <v>18296418426</v>
          </cell>
        </row>
        <row r="516">
          <cell r="D516" t="str">
            <v>蚌埠银泰店邵怡</v>
          </cell>
          <cell r="E516" t="str">
            <v>会籍部</v>
          </cell>
          <cell r="F516" t="str">
            <v>会籍</v>
          </cell>
          <cell r="G516">
            <v>46038</v>
          </cell>
          <cell r="H516" t="str">
            <v>全职</v>
          </cell>
        </row>
        <row r="516">
          <cell r="J516" t="str">
            <v>劳动合同</v>
          </cell>
        </row>
        <row r="516">
          <cell r="L516">
            <v>46038</v>
          </cell>
          <cell r="M516">
            <v>47133</v>
          </cell>
          <cell r="N516" t="str">
            <v>3年</v>
          </cell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已签</v>
          </cell>
          <cell r="S516" t="str">
            <v>不缴</v>
          </cell>
        </row>
        <row r="516">
          <cell r="V516" t="str">
            <v>是</v>
          </cell>
          <cell r="W516" t="str">
            <v>在职</v>
          </cell>
        </row>
        <row r="516">
          <cell r="AC516" t="str">
            <v>男</v>
          </cell>
        </row>
        <row r="516">
          <cell r="AE516" t="str">
            <v>340321200508126572</v>
          </cell>
        </row>
        <row r="516">
          <cell r="AG516" t="str">
            <v>招商银行</v>
          </cell>
          <cell r="AH516" t="str">
            <v>6214 8327 7645 4782</v>
          </cell>
        </row>
        <row r="516">
          <cell r="AJ516">
            <v>19215600959</v>
          </cell>
        </row>
        <row r="517">
          <cell r="D517" t="str">
            <v>蚌埠银泰店李可</v>
          </cell>
          <cell r="E517" t="str">
            <v>私教部</v>
          </cell>
          <cell r="F517" t="str">
            <v>私教</v>
          </cell>
          <cell r="G517">
            <v>46027</v>
          </cell>
          <cell r="H517" t="str">
            <v>全职</v>
          </cell>
        </row>
        <row r="517">
          <cell r="J517" t="str">
            <v>劳动合同</v>
          </cell>
        </row>
        <row r="517">
          <cell r="L517">
            <v>46027</v>
          </cell>
          <cell r="M517">
            <v>47122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已签</v>
          </cell>
          <cell r="S517" t="str">
            <v>不缴</v>
          </cell>
        </row>
        <row r="517">
          <cell r="V517" t="str">
            <v>是</v>
          </cell>
          <cell r="W517" t="str">
            <v>在职</v>
          </cell>
        </row>
        <row r="517">
          <cell r="AE517" t="str">
            <v>340404200104240028</v>
          </cell>
        </row>
        <row r="517">
          <cell r="AG517" t="str">
            <v>招商银行淮南谢家集支行</v>
          </cell>
          <cell r="AH517" t="str">
            <v>6214 8355 4467 0696</v>
          </cell>
        </row>
        <row r="517">
          <cell r="AJ517">
            <v>18055464203</v>
          </cell>
        </row>
        <row r="518">
          <cell r="D518" t="str">
            <v>新余店沈博林</v>
          </cell>
          <cell r="E518" t="str">
            <v>会籍部</v>
          </cell>
          <cell r="F518" t="str">
            <v>会籍</v>
          </cell>
          <cell r="G518">
            <v>46025</v>
          </cell>
          <cell r="H518" t="str">
            <v>全职</v>
          </cell>
        </row>
        <row r="518">
          <cell r="J518" t="str">
            <v>劳动合同</v>
          </cell>
        </row>
        <row r="518">
          <cell r="L518">
            <v>46025</v>
          </cell>
          <cell r="M518">
            <v>47120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  <cell r="R518" t="str">
            <v>已签</v>
          </cell>
          <cell r="S518" t="str">
            <v>不缴</v>
          </cell>
        </row>
        <row r="518">
          <cell r="V518" t="str">
            <v>是</v>
          </cell>
          <cell r="W518" t="str">
            <v>离职</v>
          </cell>
          <cell r="X518">
            <v>46054</v>
          </cell>
        </row>
        <row r="518">
          <cell r="AE518" t="str">
            <v>36050220040412093x</v>
          </cell>
          <cell r="AF518" t="str">
            <v>江西新余</v>
          </cell>
          <cell r="AG518" t="str">
            <v>中国农业银行</v>
          </cell>
          <cell r="AH518" t="str">
            <v>6228369219023282</v>
          </cell>
        </row>
        <row r="518">
          <cell r="AJ518">
            <v>18879066673</v>
          </cell>
        </row>
        <row r="519">
          <cell r="D519" t="str">
            <v>宜春店林杨</v>
          </cell>
          <cell r="E519" t="str">
            <v>运营部</v>
          </cell>
          <cell r="F519" t="str">
            <v>前台主管</v>
          </cell>
          <cell r="G519">
            <v>46046</v>
          </cell>
          <cell r="H519" t="str">
            <v>全职</v>
          </cell>
        </row>
        <row r="519">
          <cell r="W519" t="str">
            <v>在职</v>
          </cell>
        </row>
        <row r="519">
          <cell r="AE519" t="str">
            <v>360902200208014429</v>
          </cell>
        </row>
        <row r="519">
          <cell r="AG519" t="str">
            <v>平安银行</v>
          </cell>
          <cell r="AH519" t="str">
            <v>623058 0000215603098</v>
          </cell>
        </row>
        <row r="519">
          <cell r="AJ519">
            <v>13170833252</v>
          </cell>
        </row>
        <row r="520">
          <cell r="D520" t="str">
            <v>新余二店李跞杰</v>
          </cell>
          <cell r="E520" t="str">
            <v>私教部</v>
          </cell>
          <cell r="F520" t="str">
            <v>私教</v>
          </cell>
          <cell r="G520">
            <v>46051</v>
          </cell>
          <cell r="H520" t="str">
            <v>兼职</v>
          </cell>
        </row>
        <row r="520">
          <cell r="W520" t="str">
            <v>在职</v>
          </cell>
        </row>
        <row r="520">
          <cell r="AE520" t="str">
            <v>360521200301180015</v>
          </cell>
        </row>
        <row r="520">
          <cell r="AG520" t="str">
            <v>中国银行</v>
          </cell>
          <cell r="AH520" t="str">
            <v>6217256000023833911</v>
          </cell>
        </row>
        <row r="520">
          <cell r="AJ520">
            <v>18870288595</v>
          </cell>
        </row>
        <row r="521">
          <cell r="D521" t="str">
            <v>蚌埠银泰店王良顺</v>
          </cell>
          <cell r="E521" t="str">
            <v>运营部</v>
          </cell>
          <cell r="F521" t="str">
            <v>保洁</v>
          </cell>
          <cell r="G521">
            <v>46053</v>
          </cell>
          <cell r="H521" t="str">
            <v>全职</v>
          </cell>
        </row>
        <row r="521">
          <cell r="W521" t="str">
            <v>在职</v>
          </cell>
        </row>
        <row r="521">
          <cell r="AE521" t="str">
            <v>340301196210230030</v>
          </cell>
        </row>
        <row r="521">
          <cell r="AG521" t="str">
            <v>中国银行</v>
          </cell>
          <cell r="AH521" t="str">
            <v>621790 6300020 992908</v>
          </cell>
        </row>
        <row r="521">
          <cell r="AJ521">
            <v>13965298264</v>
          </cell>
        </row>
        <row r="522">
          <cell r="D522" t="str">
            <v>杨家湾李冰艳</v>
          </cell>
          <cell r="E522" t="str">
            <v>运营部</v>
          </cell>
          <cell r="F522" t="str">
            <v>前台</v>
          </cell>
          <cell r="G522">
            <v>46042</v>
          </cell>
          <cell r="H522" t="str">
            <v>全职</v>
          </cell>
        </row>
        <row r="522">
          <cell r="W522" t="str">
            <v>在职</v>
          </cell>
        </row>
        <row r="522">
          <cell r="AE522" t="str">
            <v>429005200109046980</v>
          </cell>
        </row>
        <row r="522">
          <cell r="AG522" t="str">
            <v>交通银行</v>
          </cell>
          <cell r="AH522" t="str">
            <v>6222620610045984424</v>
          </cell>
        </row>
        <row r="522">
          <cell r="AJ522">
            <v>13407267421</v>
          </cell>
        </row>
      </sheetData>
      <sheetData sheetId="1">
        <row r="2">
          <cell r="D2" t="str">
            <v>门店姓名</v>
          </cell>
          <cell r="E2" t="str">
            <v>性别</v>
          </cell>
          <cell r="F2" t="str">
            <v>学历</v>
          </cell>
          <cell r="G2" t="str">
            <v>部门</v>
          </cell>
          <cell r="H2" t="str">
            <v>职位</v>
          </cell>
          <cell r="I2" t="str">
            <v>入职日期</v>
          </cell>
          <cell r="J2" t="str">
            <v>离职日期</v>
          </cell>
          <cell r="K2" t="str">
            <v>员工类型</v>
          </cell>
          <cell r="L2" t="str">
            <v>员工状态</v>
          </cell>
          <cell r="M2" t="str">
            <v>劳动合同</v>
          </cell>
          <cell r="N2" t="str">
            <v>离职申请表</v>
          </cell>
          <cell r="O2" t="str">
            <v>离职交接表</v>
          </cell>
          <cell r="P2" t="str">
            <v>身份证号</v>
          </cell>
          <cell r="Q2" t="str">
            <v>身份证地址</v>
          </cell>
          <cell r="R2" t="str">
            <v>开户银行</v>
          </cell>
          <cell r="S2" t="str">
            <v>银行账号</v>
          </cell>
          <cell r="T2" t="str">
            <v>手机号</v>
          </cell>
        </row>
        <row r="3">
          <cell r="D3" t="str">
            <v>工程大学店闫长贵</v>
          </cell>
          <cell r="E3" t="str">
            <v>男</v>
          </cell>
          <cell r="F3" t="str">
            <v>大专</v>
          </cell>
          <cell r="G3" t="str">
            <v>私教部</v>
          </cell>
          <cell r="H3" t="str">
            <v>私教</v>
          </cell>
          <cell r="I3">
            <v>45054</v>
          </cell>
          <cell r="J3">
            <v>45093</v>
          </cell>
          <cell r="K3" t="str">
            <v>全职</v>
          </cell>
          <cell r="L3" t="str">
            <v>离职</v>
          </cell>
        </row>
        <row r="3">
          <cell r="P3" t="str">
            <v>420602200004293016</v>
          </cell>
        </row>
        <row r="3">
          <cell r="R3" t="str">
            <v>工商银行襄阳分行</v>
          </cell>
          <cell r="S3" t="str">
            <v>6212881804000785471</v>
          </cell>
          <cell r="T3">
            <v>17671167429</v>
          </cell>
        </row>
        <row r="4">
          <cell r="D4" t="str">
            <v>工程大学店崔飞阳</v>
          </cell>
          <cell r="E4" t="str">
            <v>男</v>
          </cell>
          <cell r="F4" t="str">
            <v>大专</v>
          </cell>
          <cell r="G4" t="str">
            <v>私教部</v>
          </cell>
          <cell r="H4" t="str">
            <v>私教</v>
          </cell>
          <cell r="I4">
            <v>45007</v>
          </cell>
          <cell r="J4">
            <v>45061</v>
          </cell>
          <cell r="K4" t="str">
            <v>全职</v>
          </cell>
          <cell r="L4" t="str">
            <v>离职</v>
          </cell>
        </row>
        <row r="4">
          <cell r="P4" t="str">
            <v>42068419980118601X</v>
          </cell>
        </row>
        <row r="4">
          <cell r="R4" t="str">
            <v>中国建设银行</v>
          </cell>
          <cell r="S4" t="str">
            <v>6217002870061524334</v>
          </cell>
          <cell r="T4">
            <v>18771577300</v>
          </cell>
        </row>
        <row r="5">
          <cell r="D5" t="str">
            <v>工程大学店马换换</v>
          </cell>
          <cell r="E5" t="str">
            <v>女</v>
          </cell>
          <cell r="F5" t="str">
            <v>大专</v>
          </cell>
          <cell r="G5" t="str">
            <v>私教部</v>
          </cell>
          <cell r="H5" t="str">
            <v>私教</v>
          </cell>
          <cell r="I5">
            <v>45173</v>
          </cell>
          <cell r="J5">
            <v>45226</v>
          </cell>
          <cell r="K5" t="str">
            <v>全职</v>
          </cell>
          <cell r="L5" t="str">
            <v>离职</v>
          </cell>
        </row>
        <row r="5">
          <cell r="P5" t="str">
            <v>412827199209272027</v>
          </cell>
        </row>
        <row r="5">
          <cell r="R5" t="str">
            <v>中国工商银行</v>
          </cell>
          <cell r="S5" t="str">
            <v>6222023202033952846</v>
          </cell>
          <cell r="T5">
            <v>13545241871</v>
          </cell>
        </row>
        <row r="6">
          <cell r="D6" t="str">
            <v>工程大学店朱浩然</v>
          </cell>
          <cell r="E6" t="str">
            <v>男</v>
          </cell>
          <cell r="F6" t="str">
            <v>大专</v>
          </cell>
          <cell r="G6" t="str">
            <v>会籍部</v>
          </cell>
          <cell r="H6" t="str">
            <v>会籍</v>
          </cell>
          <cell r="I6">
            <v>44805</v>
          </cell>
          <cell r="J6">
            <v>45228</v>
          </cell>
          <cell r="K6" t="str">
            <v>全职</v>
          </cell>
          <cell r="L6" t="str">
            <v>离职</v>
          </cell>
        </row>
        <row r="6">
          <cell r="P6" t="str">
            <v>420281200301246113</v>
          </cell>
        </row>
        <row r="6">
          <cell r="R6" t="str">
            <v>湖北省农村信用社</v>
          </cell>
          <cell r="S6" t="str">
            <v>6224121218925403</v>
          </cell>
          <cell r="T6">
            <v>13197047095</v>
          </cell>
        </row>
        <row r="7">
          <cell r="D7" t="str">
            <v>工程大学店邓福掌</v>
          </cell>
          <cell r="E7" t="str">
            <v>男</v>
          </cell>
          <cell r="F7" t="str">
            <v>大专</v>
          </cell>
          <cell r="G7" t="str">
            <v>会籍部</v>
          </cell>
          <cell r="H7" t="str">
            <v>会籍</v>
          </cell>
          <cell r="I7">
            <v>45170</v>
          </cell>
          <cell r="J7">
            <v>45228</v>
          </cell>
          <cell r="K7" t="str">
            <v>全职</v>
          </cell>
          <cell r="L7" t="str">
            <v>离职</v>
          </cell>
        </row>
        <row r="7">
          <cell r="P7" t="str">
            <v>421224200312244352</v>
          </cell>
        </row>
        <row r="7">
          <cell r="R7" t="str">
            <v>中国建设银行</v>
          </cell>
          <cell r="S7" t="str">
            <v>6217002740033346092</v>
          </cell>
          <cell r="T7">
            <v>18186528802</v>
          </cell>
        </row>
        <row r="8">
          <cell r="D8" t="str">
            <v>工程大学店许梦元</v>
          </cell>
          <cell r="E8" t="str">
            <v>男</v>
          </cell>
        </row>
        <row r="8">
          <cell r="G8" t="str">
            <v>会籍部</v>
          </cell>
          <cell r="H8" t="str">
            <v>会籍</v>
          </cell>
          <cell r="I8">
            <v>45139</v>
          </cell>
          <cell r="J8">
            <v>45228</v>
          </cell>
          <cell r="K8" t="str">
            <v>全职</v>
          </cell>
          <cell r="L8" t="str">
            <v>离职</v>
          </cell>
        </row>
        <row r="8">
          <cell r="P8" t="str">
            <v>420684198712246012</v>
          </cell>
        </row>
        <row r="8">
          <cell r="R8" t="str">
            <v>中国建设银行（许建飞）</v>
          </cell>
          <cell r="S8" t="str">
            <v>6236682740001527431</v>
          </cell>
          <cell r="T8">
            <v>15071228905</v>
          </cell>
        </row>
        <row r="9">
          <cell r="D9" t="str">
            <v>工程大学店张天俊</v>
          </cell>
          <cell r="E9" t="str">
            <v>男</v>
          </cell>
          <cell r="F9" t="str">
            <v>大专</v>
          </cell>
          <cell r="G9" t="str">
            <v>私教部</v>
          </cell>
          <cell r="H9" t="str">
            <v>私教</v>
          </cell>
          <cell r="I9">
            <v>45178</v>
          </cell>
          <cell r="J9">
            <v>45230</v>
          </cell>
          <cell r="K9" t="str">
            <v>全职</v>
          </cell>
          <cell r="L9" t="str">
            <v>离职</v>
          </cell>
        </row>
        <row r="9">
          <cell r="P9" t="str">
            <v>421083200102237014</v>
          </cell>
        </row>
        <row r="9">
          <cell r="R9" t="str">
            <v>中国邮政储蓄银行</v>
          </cell>
          <cell r="S9" t="str">
            <v>6217995200155425603</v>
          </cell>
          <cell r="T9">
            <v>13277332801</v>
          </cell>
        </row>
        <row r="10">
          <cell r="D10" t="str">
            <v>工程大学店詹天兰</v>
          </cell>
          <cell r="E10" t="str">
            <v>女</v>
          </cell>
        </row>
        <row r="10">
          <cell r="G10" t="str">
            <v>运营部</v>
          </cell>
          <cell r="H10" t="str">
            <v>保洁</v>
          </cell>
          <cell r="I10">
            <v>44695</v>
          </cell>
          <cell r="J10">
            <v>45565</v>
          </cell>
          <cell r="K10" t="str">
            <v>全职</v>
          </cell>
          <cell r="L10" t="str">
            <v>离职</v>
          </cell>
        </row>
        <row r="10">
          <cell r="P10" t="str">
            <v>420122196603282422</v>
          </cell>
        </row>
        <row r="10">
          <cell r="R10" t="str">
            <v>中国银行光谷支行</v>
          </cell>
          <cell r="S10" t="str">
            <v>6217857600025413894</v>
          </cell>
          <cell r="T10">
            <v>13277986596</v>
          </cell>
        </row>
        <row r="11">
          <cell r="D11" t="str">
            <v>工程大学店冯梦源</v>
          </cell>
          <cell r="E11" t="str">
            <v>男</v>
          </cell>
          <cell r="F11" t="str">
            <v>大专</v>
          </cell>
          <cell r="G11" t="str">
            <v>私教部</v>
          </cell>
          <cell r="H11" t="str">
            <v>私教</v>
          </cell>
          <cell r="I11">
            <v>44799</v>
          </cell>
          <cell r="J11">
            <v>45574</v>
          </cell>
          <cell r="K11" t="str">
            <v>全职</v>
          </cell>
          <cell r="L11" t="str">
            <v>离职</v>
          </cell>
        </row>
        <row r="11">
          <cell r="P11" t="str">
            <v>421302200205311211</v>
          </cell>
        </row>
        <row r="11">
          <cell r="R11" t="str">
            <v>中信银行</v>
          </cell>
          <cell r="S11" t="str">
            <v>6217 6815 0541 7876</v>
          </cell>
          <cell r="T11">
            <v>16607227742</v>
          </cell>
        </row>
        <row r="12">
          <cell r="D12" t="str">
            <v>工程大学店梁志彬</v>
          </cell>
          <cell r="E12" t="str">
            <v>男</v>
          </cell>
          <cell r="F12" t="str">
            <v>高中</v>
          </cell>
          <cell r="G12" t="str">
            <v>会籍部</v>
          </cell>
          <cell r="H12" t="str">
            <v>会籍</v>
          </cell>
          <cell r="I12">
            <v>45532</v>
          </cell>
          <cell r="J12">
            <v>45597</v>
          </cell>
          <cell r="K12" t="str">
            <v>全职</v>
          </cell>
          <cell r="L12" t="str">
            <v>离职</v>
          </cell>
        </row>
        <row r="12">
          <cell r="P12" t="str">
            <v>420222199304272813</v>
          </cell>
        </row>
        <row r="12">
          <cell r="R12" t="str">
            <v>中国农业银行</v>
          </cell>
          <cell r="S12" t="str">
            <v>6228480768770821678</v>
          </cell>
          <cell r="T12">
            <v>19272740427</v>
          </cell>
        </row>
        <row r="13">
          <cell r="D13" t="str">
            <v>工程大学店万胜</v>
          </cell>
          <cell r="E13" t="str">
            <v>男</v>
          </cell>
          <cell r="F13" t="str">
            <v>本科</v>
          </cell>
          <cell r="G13" t="str">
            <v>私教部</v>
          </cell>
          <cell r="H13" t="str">
            <v>私教</v>
          </cell>
          <cell r="I13">
            <v>45543</v>
          </cell>
          <cell r="J13">
            <v>45628</v>
          </cell>
          <cell r="K13" t="str">
            <v>全职</v>
          </cell>
          <cell r="L13" t="str">
            <v>离职</v>
          </cell>
        </row>
        <row r="13">
          <cell r="P13" t="str">
            <v>420982200206227816</v>
          </cell>
        </row>
        <row r="13">
          <cell r="R13" t="str">
            <v>安陆开发区支行</v>
          </cell>
          <cell r="S13" t="str">
            <v>6236682720001553488</v>
          </cell>
          <cell r="T13">
            <v>15072709520</v>
          </cell>
        </row>
        <row r="14">
          <cell r="D14" t="str">
            <v>工程大学店王佳辉</v>
          </cell>
          <cell r="E14" t="str">
            <v>男</v>
          </cell>
          <cell r="F14" t="str">
            <v>本科</v>
          </cell>
          <cell r="G14" t="str">
            <v>私教部</v>
          </cell>
          <cell r="H14" t="str">
            <v>私教</v>
          </cell>
          <cell r="I14">
            <v>45543</v>
          </cell>
          <cell r="J14">
            <v>45628</v>
          </cell>
          <cell r="K14" t="str">
            <v>全职</v>
          </cell>
          <cell r="L14" t="str">
            <v>离职</v>
          </cell>
        </row>
        <row r="14">
          <cell r="P14" t="str">
            <v>42060720021002533X</v>
          </cell>
        </row>
        <row r="14">
          <cell r="R14" t="str">
            <v>中国农业银行</v>
          </cell>
          <cell r="S14" t="str">
            <v>6230520750039452071</v>
          </cell>
          <cell r="T14">
            <v>18627173372</v>
          </cell>
        </row>
        <row r="15">
          <cell r="D15" t="str">
            <v>工程大学店袁辉</v>
          </cell>
          <cell r="E15" t="str">
            <v>男</v>
          </cell>
          <cell r="F15" t="str">
            <v>本科</v>
          </cell>
          <cell r="G15" t="str">
            <v>私教部</v>
          </cell>
          <cell r="H15" t="str">
            <v>私教</v>
          </cell>
          <cell r="I15">
            <v>45540</v>
          </cell>
          <cell r="J15">
            <v>45658</v>
          </cell>
          <cell r="K15" t="str">
            <v>全职</v>
          </cell>
          <cell r="L15" t="str">
            <v>离职</v>
          </cell>
        </row>
        <row r="15">
          <cell r="P15" t="str">
            <v>429004200101300319</v>
          </cell>
        </row>
        <row r="15">
          <cell r="R15" t="str">
            <v>中国农业银行</v>
          </cell>
          <cell r="S15" t="str">
            <v>6228483269745447076</v>
          </cell>
          <cell r="T15">
            <v>16608660546</v>
          </cell>
        </row>
        <row r="16">
          <cell r="D16" t="str">
            <v>工程大学店张嘉怡</v>
          </cell>
          <cell r="E16" t="str">
            <v>男</v>
          </cell>
          <cell r="F16" t="str">
            <v>大专</v>
          </cell>
          <cell r="G16" t="str">
            <v>会籍部</v>
          </cell>
          <cell r="H16" t="str">
            <v>会籍</v>
          </cell>
          <cell r="I16">
            <v>45706</v>
          </cell>
          <cell r="J16">
            <v>45715</v>
          </cell>
          <cell r="K16" t="str">
            <v>全职</v>
          </cell>
          <cell r="L16" t="str">
            <v>离职</v>
          </cell>
        </row>
        <row r="16">
          <cell r="P16" t="str">
            <v>421121200409214411</v>
          </cell>
        </row>
        <row r="16">
          <cell r="R16" t="str">
            <v>中国工商银行</v>
          </cell>
          <cell r="S16" t="str">
            <v>6215583202016138609</v>
          </cell>
          <cell r="T16">
            <v>13264829421</v>
          </cell>
        </row>
        <row r="17">
          <cell r="D17" t="str">
            <v>工程大学店张涛</v>
          </cell>
          <cell r="E17" t="str">
            <v>男</v>
          </cell>
          <cell r="F17" t="str">
            <v>大专</v>
          </cell>
          <cell r="G17" t="str">
            <v>私教部</v>
          </cell>
          <cell r="H17" t="str">
            <v>私教</v>
          </cell>
          <cell r="I17">
            <v>45172</v>
          </cell>
          <cell r="J17">
            <v>45755</v>
          </cell>
          <cell r="K17" t="str">
            <v>全职</v>
          </cell>
          <cell r="L17" t="str">
            <v>离职</v>
          </cell>
        </row>
        <row r="17">
          <cell r="P17" t="str">
            <v>422802200109151738</v>
          </cell>
        </row>
        <row r="17">
          <cell r="R17" t="str">
            <v>中国工商银行</v>
          </cell>
          <cell r="S17" t="str">
            <v>6212261817004373839</v>
          </cell>
          <cell r="T17">
            <v>13477938505</v>
          </cell>
        </row>
        <row r="18">
          <cell r="D18" t="str">
            <v>工程大学店王佳辉</v>
          </cell>
          <cell r="E18" t="str">
            <v>男</v>
          </cell>
          <cell r="F18" t="str">
            <v>本科</v>
          </cell>
          <cell r="G18" t="str">
            <v>私教部</v>
          </cell>
          <cell r="H18" t="str">
            <v>私教</v>
          </cell>
          <cell r="I18">
            <v>45702</v>
          </cell>
          <cell r="J18">
            <v>45839</v>
          </cell>
          <cell r="K18" t="str">
            <v>全职</v>
          </cell>
          <cell r="L18" t="str">
            <v>离职</v>
          </cell>
        </row>
        <row r="18">
          <cell r="P18" t="str">
            <v>42060720021002533X</v>
          </cell>
        </row>
        <row r="18">
          <cell r="R18" t="str">
            <v>中国农业银行</v>
          </cell>
          <cell r="S18" t="str">
            <v>6230520750039452071</v>
          </cell>
          <cell r="T18">
            <v>18627173372</v>
          </cell>
        </row>
        <row r="19">
          <cell r="D19" t="str">
            <v>工程大学店杨洋</v>
          </cell>
          <cell r="E19" t="str">
            <v>男</v>
          </cell>
          <cell r="F19" t="str">
            <v>大专</v>
          </cell>
          <cell r="G19" t="str">
            <v>运营部</v>
          </cell>
          <cell r="H19" t="str">
            <v>副店长</v>
          </cell>
          <cell r="I19">
            <v>45348</v>
          </cell>
          <cell r="J19">
            <v>45870</v>
          </cell>
          <cell r="K19" t="str">
            <v>全职</v>
          </cell>
          <cell r="L19" t="str">
            <v>离职</v>
          </cell>
        </row>
        <row r="19">
          <cell r="P19" t="str">
            <v>429005199711172650</v>
          </cell>
        </row>
        <row r="19">
          <cell r="R19" t="str">
            <v>中国邮政储蓄银行</v>
          </cell>
          <cell r="S19" t="str">
            <v>6217995200043813275</v>
          </cell>
          <cell r="T19">
            <v>15927280094</v>
          </cell>
        </row>
        <row r="20">
          <cell r="D20" t="str">
            <v>工程大学店杨桂枝</v>
          </cell>
          <cell r="E20" t="str">
            <v>女</v>
          </cell>
        </row>
        <row r="20">
          <cell r="G20" t="str">
            <v>运营部</v>
          </cell>
          <cell r="H20" t="str">
            <v>保洁</v>
          </cell>
          <cell r="I20">
            <v>45566</v>
          </cell>
          <cell r="J20">
            <v>45870</v>
          </cell>
          <cell r="K20" t="str">
            <v>全职</v>
          </cell>
          <cell r="L20" t="str">
            <v>离职</v>
          </cell>
        </row>
        <row r="20">
          <cell r="P20" t="str">
            <v>422121196712271226</v>
          </cell>
        </row>
        <row r="20">
          <cell r="R20" t="str">
            <v>中国民生银行南湖支行</v>
          </cell>
          <cell r="S20" t="str">
            <v>6226220517538582</v>
          </cell>
          <cell r="T20">
            <v>18707198680</v>
          </cell>
        </row>
        <row r="21">
          <cell r="D21" t="str">
            <v>民院店张子怡</v>
          </cell>
          <cell r="E21" t="str">
            <v>女</v>
          </cell>
          <cell r="F21" t="str">
            <v>大专</v>
          </cell>
          <cell r="G21" t="str">
            <v>运营部</v>
          </cell>
          <cell r="H21" t="str">
            <v>前台</v>
          </cell>
          <cell r="I21">
            <v>45343</v>
          </cell>
          <cell r="J21">
            <v>45413</v>
          </cell>
          <cell r="K21" t="str">
            <v>全职</v>
          </cell>
          <cell r="L21" t="str">
            <v>离职</v>
          </cell>
        </row>
        <row r="21">
          <cell r="P21" t="str">
            <v>4290062004047247941</v>
          </cell>
        </row>
        <row r="21">
          <cell r="R21" t="str">
            <v>平安银行</v>
          </cell>
          <cell r="S21" t="str">
            <v>6230580000422345384</v>
          </cell>
          <cell r="T21">
            <v>18696367825</v>
          </cell>
        </row>
        <row r="22">
          <cell r="D22" t="str">
            <v>民院店崔盈盈</v>
          </cell>
          <cell r="E22" t="str">
            <v>女</v>
          </cell>
        </row>
        <row r="22">
          <cell r="G22" t="str">
            <v>会籍部</v>
          </cell>
          <cell r="H22" t="str">
            <v>会籍</v>
          </cell>
          <cell r="I22">
            <v>45182</v>
          </cell>
          <cell r="J22">
            <v>45413</v>
          </cell>
          <cell r="K22" t="str">
            <v>全职</v>
          </cell>
          <cell r="L22" t="str">
            <v>离职</v>
          </cell>
        </row>
        <row r="22">
          <cell r="P22" t="str">
            <v>420625200211300000</v>
          </cell>
        </row>
        <row r="22">
          <cell r="R22" t="str">
            <v>中国建设银行</v>
          </cell>
          <cell r="S22" t="str">
            <v>6215340302800551043</v>
          </cell>
          <cell r="T22">
            <v>15570619756</v>
          </cell>
        </row>
        <row r="23">
          <cell r="D23" t="str">
            <v>民院店靳婷婷</v>
          </cell>
          <cell r="E23" t="str">
            <v>女</v>
          </cell>
        </row>
        <row r="23">
          <cell r="G23" t="str">
            <v>私教部</v>
          </cell>
          <cell r="H23" t="str">
            <v>私教</v>
          </cell>
          <cell r="I23">
            <v>45362</v>
          </cell>
          <cell r="J23">
            <v>45413</v>
          </cell>
          <cell r="K23" t="str">
            <v>全职</v>
          </cell>
          <cell r="L23" t="str">
            <v>离职</v>
          </cell>
        </row>
        <row r="23">
          <cell r="P23" t="str">
            <v>421123199710184660</v>
          </cell>
        </row>
        <row r="23">
          <cell r="R23" t="str">
            <v>中国建设银行</v>
          </cell>
          <cell r="S23" t="str">
            <v>6217002870067621647</v>
          </cell>
          <cell r="T23">
            <v>15629037152</v>
          </cell>
        </row>
        <row r="24">
          <cell r="D24" t="str">
            <v>民院店徐友连</v>
          </cell>
          <cell r="E24" t="str">
            <v>女</v>
          </cell>
        </row>
        <row r="24">
          <cell r="G24" t="str">
            <v>运营部</v>
          </cell>
          <cell r="H24" t="str">
            <v>保洁</v>
          </cell>
          <cell r="I24">
            <v>45359</v>
          </cell>
          <cell r="J24">
            <v>45418</v>
          </cell>
          <cell r="K24" t="str">
            <v>兼职</v>
          </cell>
          <cell r="L24" t="str">
            <v>离职</v>
          </cell>
        </row>
        <row r="24">
          <cell r="P24" t="str">
            <v>422127196601013062</v>
          </cell>
        </row>
        <row r="24">
          <cell r="R24" t="str">
            <v>中国建设银行</v>
          </cell>
          <cell r="S24" t="str">
            <v>6217002870101217287</v>
          </cell>
          <cell r="T24">
            <v>15171668476</v>
          </cell>
        </row>
        <row r="25">
          <cell r="D25" t="str">
            <v>民院店徐启斌</v>
          </cell>
          <cell r="E25" t="str">
            <v>男</v>
          </cell>
        </row>
        <row r="25">
          <cell r="G25" t="str">
            <v>运营部</v>
          </cell>
          <cell r="H25" t="str">
            <v>保洁</v>
          </cell>
          <cell r="I25">
            <v>45389</v>
          </cell>
          <cell r="J25">
            <v>45430</v>
          </cell>
          <cell r="K25" t="str">
            <v>全职</v>
          </cell>
          <cell r="L25" t="str">
            <v>离职</v>
          </cell>
        </row>
        <row r="25">
          <cell r="P25" t="str">
            <v>420800196208034816</v>
          </cell>
        </row>
        <row r="25">
          <cell r="R25" t="str">
            <v>招商银行</v>
          </cell>
          <cell r="S25" t="str">
            <v>6214832746511406</v>
          </cell>
          <cell r="T25">
            <v>15271760771</v>
          </cell>
        </row>
        <row r="26">
          <cell r="D26" t="str">
            <v>民院店杨翠玲</v>
          </cell>
          <cell r="E26" t="str">
            <v>女</v>
          </cell>
        </row>
        <row r="26">
          <cell r="G26" t="str">
            <v>运营部</v>
          </cell>
          <cell r="H26" t="str">
            <v>保洁</v>
          </cell>
          <cell r="I26">
            <v>45393</v>
          </cell>
          <cell r="J26">
            <v>45430</v>
          </cell>
          <cell r="K26" t="str">
            <v>全职</v>
          </cell>
          <cell r="L26" t="str">
            <v>离职</v>
          </cell>
        </row>
        <row r="26">
          <cell r="P26" t="str">
            <v>420800196202224862</v>
          </cell>
        </row>
        <row r="26">
          <cell r="R26" t="str">
            <v>招商银行</v>
          </cell>
          <cell r="S26" t="str">
            <v>6214832746511406</v>
          </cell>
          <cell r="T26">
            <v>15872985701</v>
          </cell>
        </row>
        <row r="27">
          <cell r="D27" t="str">
            <v>民院店马悦</v>
          </cell>
          <cell r="E27" t="str">
            <v>男</v>
          </cell>
          <cell r="F27" t="str">
            <v>本科</v>
          </cell>
          <cell r="G27" t="str">
            <v>私教部</v>
          </cell>
          <cell r="H27" t="str">
            <v>私教</v>
          </cell>
          <cell r="I27">
            <v>45283</v>
          </cell>
          <cell r="J27">
            <v>45431</v>
          </cell>
          <cell r="K27" t="str">
            <v>全职</v>
          </cell>
          <cell r="L27" t="str">
            <v>离职</v>
          </cell>
        </row>
        <row r="27">
          <cell r="P27" t="str">
            <v>231024199412171013</v>
          </cell>
        </row>
        <row r="27">
          <cell r="R27" t="str">
            <v>牡丹江景江支行</v>
          </cell>
          <cell r="S27" t="str">
            <v>6212260903002401268</v>
          </cell>
          <cell r="T27">
            <v>13337491457</v>
          </cell>
        </row>
        <row r="28">
          <cell r="D28" t="str">
            <v>民院店郭嘉杰</v>
          </cell>
          <cell r="E28" t="str">
            <v>男</v>
          </cell>
          <cell r="F28" t="str">
            <v>大专</v>
          </cell>
          <cell r="G28" t="str">
            <v>泳教部</v>
          </cell>
          <cell r="H28" t="str">
            <v>泳教</v>
          </cell>
          <cell r="I28">
            <v>44736</v>
          </cell>
          <cell r="J28">
            <v>45433</v>
          </cell>
          <cell r="K28" t="str">
            <v>全职</v>
          </cell>
          <cell r="L28" t="str">
            <v>离职</v>
          </cell>
        </row>
        <row r="28">
          <cell r="P28" t="str">
            <v>421182200106272537</v>
          </cell>
        </row>
        <row r="28">
          <cell r="R28" t="str">
            <v>中国建设银行</v>
          </cell>
          <cell r="S28" t="str">
            <v>6217002740032743026</v>
          </cell>
          <cell r="T28">
            <v>15072876659</v>
          </cell>
        </row>
        <row r="29">
          <cell r="D29" t="str">
            <v>民院店张晋铭</v>
          </cell>
          <cell r="E29" t="str">
            <v>男</v>
          </cell>
        </row>
        <row r="29">
          <cell r="G29" t="str">
            <v>私教部</v>
          </cell>
          <cell r="H29" t="str">
            <v>私教</v>
          </cell>
          <cell r="I29">
            <v>45352</v>
          </cell>
          <cell r="J29">
            <v>45435</v>
          </cell>
          <cell r="K29" t="str">
            <v>兼职</v>
          </cell>
          <cell r="L29" t="str">
            <v>离职</v>
          </cell>
        </row>
        <row r="29">
          <cell r="P29" t="str">
            <v>420115199303039818</v>
          </cell>
        </row>
        <row r="29">
          <cell r="R29" t="str">
            <v>中国银行</v>
          </cell>
          <cell r="S29" t="str">
            <v>6217857600057444163</v>
          </cell>
          <cell r="T29">
            <v>18971525603</v>
          </cell>
        </row>
        <row r="30">
          <cell r="D30" t="str">
            <v>民院店杨欢迎</v>
          </cell>
          <cell r="E30" t="str">
            <v>女</v>
          </cell>
        </row>
        <row r="30">
          <cell r="G30" t="str">
            <v>运营部</v>
          </cell>
          <cell r="H30" t="str">
            <v>前台</v>
          </cell>
          <cell r="I30">
            <v>45419</v>
          </cell>
          <cell r="J30">
            <v>45437</v>
          </cell>
          <cell r="K30" t="str">
            <v>全职</v>
          </cell>
          <cell r="L30" t="str">
            <v>离职</v>
          </cell>
        </row>
        <row r="30">
          <cell r="P30" t="str">
            <v>412825200209267626</v>
          </cell>
        </row>
        <row r="30">
          <cell r="R30" t="str">
            <v>中国银行</v>
          </cell>
          <cell r="S30" t="str">
            <v>6216698100003951945</v>
          </cell>
          <cell r="T30">
            <v>13509719044</v>
          </cell>
        </row>
        <row r="31">
          <cell r="D31" t="str">
            <v>民院店王晓庆</v>
          </cell>
          <cell r="E31" t="str">
            <v>女</v>
          </cell>
        </row>
        <row r="31">
          <cell r="G31" t="str">
            <v>运营部</v>
          </cell>
          <cell r="H31" t="str">
            <v>前台</v>
          </cell>
          <cell r="I31">
            <v>45436</v>
          </cell>
          <cell r="J31">
            <v>45454</v>
          </cell>
          <cell r="K31" t="str">
            <v>全职</v>
          </cell>
          <cell r="L31" t="str">
            <v>离职</v>
          </cell>
        </row>
        <row r="31">
          <cell r="P31" t="str">
            <v>460028200106193225</v>
          </cell>
        </row>
        <row r="31">
          <cell r="R31" t="str">
            <v>中国工商银行</v>
          </cell>
          <cell r="S31" t="str">
            <v>6217233202014361740</v>
          </cell>
          <cell r="T31">
            <v>15527055207</v>
          </cell>
        </row>
        <row r="32">
          <cell r="D32" t="str">
            <v>民院店黄炎海</v>
          </cell>
          <cell r="E32" t="str">
            <v>男</v>
          </cell>
        </row>
        <row r="32">
          <cell r="G32" t="str">
            <v>私教部</v>
          </cell>
          <cell r="H32" t="str">
            <v>私教经理</v>
          </cell>
          <cell r="I32">
            <v>45139</v>
          </cell>
          <cell r="J32">
            <v>45472</v>
          </cell>
          <cell r="K32" t="str">
            <v>全职</v>
          </cell>
          <cell r="L32" t="str">
            <v>离职</v>
          </cell>
        </row>
        <row r="32">
          <cell r="P32" t="str">
            <v>360430198603181110</v>
          </cell>
        </row>
        <row r="32">
          <cell r="R32" t="str">
            <v>中国工商银行</v>
          </cell>
          <cell r="S32" t="str">
            <v>6215581507010843992</v>
          </cell>
          <cell r="T32">
            <v>18279247617</v>
          </cell>
        </row>
        <row r="33">
          <cell r="D33" t="str">
            <v>民院店高宇</v>
          </cell>
          <cell r="E33" t="str">
            <v>女</v>
          </cell>
        </row>
        <row r="33">
          <cell r="G33" t="str">
            <v>泳教部</v>
          </cell>
          <cell r="H33" t="str">
            <v>泳教</v>
          </cell>
          <cell r="I33">
            <v>45114</v>
          </cell>
        </row>
        <row r="33">
          <cell r="K33" t="str">
            <v>兼职</v>
          </cell>
          <cell r="L33" t="str">
            <v>离职</v>
          </cell>
        </row>
        <row r="33">
          <cell r="P33" t="str">
            <v>210682200110276781</v>
          </cell>
        </row>
        <row r="33">
          <cell r="R33" t="str">
            <v>中国工商银行</v>
          </cell>
          <cell r="S33" t="str">
            <v>6212261812011171243</v>
          </cell>
          <cell r="T33">
            <v>18515234559</v>
          </cell>
        </row>
        <row r="34">
          <cell r="D34" t="str">
            <v>民院店陈凡</v>
          </cell>
          <cell r="E34" t="str">
            <v>女</v>
          </cell>
        </row>
        <row r="34">
          <cell r="G34" t="str">
            <v>运营部</v>
          </cell>
          <cell r="H34" t="str">
            <v>前台主管</v>
          </cell>
          <cell r="I34">
            <v>45187</v>
          </cell>
          <cell r="J34">
            <v>45474</v>
          </cell>
          <cell r="K34" t="str">
            <v>全职</v>
          </cell>
          <cell r="L34" t="str">
            <v>离职</v>
          </cell>
        </row>
        <row r="34">
          <cell r="P34" t="str">
            <v>4201125198908153343</v>
          </cell>
        </row>
        <row r="34">
          <cell r="R34" t="str">
            <v>中国工商银行</v>
          </cell>
          <cell r="S34" t="str">
            <v>6222023202050531739</v>
          </cell>
          <cell r="T34">
            <v>15391527837</v>
          </cell>
        </row>
        <row r="35">
          <cell r="D35" t="str">
            <v>民院店王应虎</v>
          </cell>
          <cell r="E35" t="str">
            <v>男</v>
          </cell>
          <cell r="F35" t="str">
            <v>大专</v>
          </cell>
          <cell r="G35" t="str">
            <v>私教部</v>
          </cell>
          <cell r="H35" t="str">
            <v>私教</v>
          </cell>
          <cell r="I35">
            <v>45357</v>
          </cell>
          <cell r="J35">
            <v>45467</v>
          </cell>
          <cell r="K35" t="str">
            <v>全职</v>
          </cell>
          <cell r="L35" t="str">
            <v>离职</v>
          </cell>
        </row>
        <row r="35">
          <cell r="P35" t="str">
            <v>420281199409112015</v>
          </cell>
        </row>
        <row r="35">
          <cell r="R35" t="str">
            <v>中国工商银行</v>
          </cell>
          <cell r="S35" t="str">
            <v>6212253602009646086</v>
          </cell>
          <cell r="T35">
            <v>13886476537</v>
          </cell>
        </row>
        <row r="36">
          <cell r="D36" t="str">
            <v>民院店朱海滔</v>
          </cell>
          <cell r="E36" t="str">
            <v>男</v>
          </cell>
        </row>
        <row r="36">
          <cell r="G36" t="str">
            <v>私教部</v>
          </cell>
          <cell r="H36" t="str">
            <v>私教</v>
          </cell>
          <cell r="I36">
            <v>45369</v>
          </cell>
          <cell r="J36">
            <v>45451</v>
          </cell>
          <cell r="K36" t="str">
            <v>全职</v>
          </cell>
          <cell r="L36" t="str">
            <v>离职</v>
          </cell>
        </row>
        <row r="36">
          <cell r="P36" t="str">
            <v>420521200304050917</v>
          </cell>
        </row>
        <row r="36">
          <cell r="R36" t="str">
            <v>中国工商银行</v>
          </cell>
          <cell r="S36" t="str">
            <v>6222033202011985915</v>
          </cell>
          <cell r="T36">
            <v>13545779571</v>
          </cell>
        </row>
        <row r="37">
          <cell r="D37" t="str">
            <v>民院店徐紫亭</v>
          </cell>
          <cell r="E37" t="str">
            <v>女</v>
          </cell>
        </row>
        <row r="37">
          <cell r="G37" t="str">
            <v>私教部</v>
          </cell>
          <cell r="H37" t="str">
            <v>私教</v>
          </cell>
          <cell r="I37">
            <v>45359</v>
          </cell>
          <cell r="J37">
            <v>45444</v>
          </cell>
          <cell r="K37" t="str">
            <v>全职</v>
          </cell>
          <cell r="L37" t="str">
            <v>离职</v>
          </cell>
        </row>
        <row r="37">
          <cell r="P37" t="str">
            <v>421202200309237188</v>
          </cell>
        </row>
        <row r="37">
          <cell r="R37" t="str">
            <v>中国邮政储蓄银行</v>
          </cell>
          <cell r="S37" t="str">
            <v>6221805200007113870</v>
          </cell>
          <cell r="T37">
            <v>15342653169</v>
          </cell>
        </row>
        <row r="38">
          <cell r="D38" t="str">
            <v>民院店袁俊詠</v>
          </cell>
          <cell r="E38" t="str">
            <v>男</v>
          </cell>
        </row>
        <row r="38">
          <cell r="G38" t="str">
            <v>会籍部</v>
          </cell>
          <cell r="H38" t="str">
            <v>会籍</v>
          </cell>
          <cell r="I38">
            <v>45475</v>
          </cell>
          <cell r="J38">
            <v>45489</v>
          </cell>
          <cell r="K38" t="str">
            <v>实习</v>
          </cell>
          <cell r="L38" t="str">
            <v>离职</v>
          </cell>
        </row>
        <row r="38">
          <cell r="P38" t="str">
            <v>420116200306031717</v>
          </cell>
        </row>
        <row r="38">
          <cell r="R38" t="str">
            <v>中国工商银行</v>
          </cell>
          <cell r="S38" t="str">
            <v>6215593202035299141</v>
          </cell>
          <cell r="T38">
            <v>15342273396</v>
          </cell>
        </row>
        <row r="39">
          <cell r="D39" t="str">
            <v>民院店杨宇</v>
          </cell>
          <cell r="E39" t="str">
            <v>男</v>
          </cell>
        </row>
        <row r="39">
          <cell r="G39" t="str">
            <v>会籍部</v>
          </cell>
          <cell r="H39" t="str">
            <v>会籍</v>
          </cell>
          <cell r="I39">
            <v>45475</v>
          </cell>
          <cell r="J39">
            <v>45489</v>
          </cell>
          <cell r="K39" t="str">
            <v>实习</v>
          </cell>
          <cell r="L39" t="str">
            <v>离职</v>
          </cell>
        </row>
        <row r="39">
          <cell r="P39" t="str">
            <v>131026200404013212</v>
          </cell>
        </row>
        <row r="39">
          <cell r="R39" t="str">
            <v>中国建设银行</v>
          </cell>
          <cell r="S39" t="str">
            <v>6217002660016006861</v>
          </cell>
          <cell r="T39">
            <v>13231621728</v>
          </cell>
        </row>
        <row r="40">
          <cell r="D40" t="str">
            <v>民院店徐玮骏</v>
          </cell>
          <cell r="E40" t="str">
            <v>男</v>
          </cell>
        </row>
        <row r="40">
          <cell r="G40" t="str">
            <v>会籍部</v>
          </cell>
          <cell r="H40" t="str">
            <v>会籍</v>
          </cell>
          <cell r="I40">
            <v>45475</v>
          </cell>
          <cell r="J40">
            <v>45489</v>
          </cell>
          <cell r="K40" t="str">
            <v>实习</v>
          </cell>
          <cell r="L40" t="str">
            <v>离职</v>
          </cell>
        </row>
        <row r="40">
          <cell r="P40" t="str">
            <v>420624200403162919</v>
          </cell>
        </row>
        <row r="40">
          <cell r="R40" t="str">
            <v>中国银行</v>
          </cell>
          <cell r="S40" t="str">
            <v>6217857600073606878</v>
          </cell>
          <cell r="T40">
            <v>15072290008</v>
          </cell>
        </row>
        <row r="41">
          <cell r="D41" t="str">
            <v>民院店程意歆</v>
          </cell>
          <cell r="E41" t="str">
            <v>女</v>
          </cell>
        </row>
        <row r="41">
          <cell r="G41" t="str">
            <v>运营部</v>
          </cell>
          <cell r="H41" t="str">
            <v>前台</v>
          </cell>
          <cell r="I41">
            <v>45470</v>
          </cell>
          <cell r="J41">
            <v>45501</v>
          </cell>
          <cell r="K41" t="str">
            <v>暑假工</v>
          </cell>
          <cell r="L41" t="str">
            <v>离职</v>
          </cell>
        </row>
        <row r="41">
          <cell r="P41" t="str">
            <v>420111200608015542</v>
          </cell>
        </row>
        <row r="41">
          <cell r="R41" t="str">
            <v>中国光大银行</v>
          </cell>
          <cell r="S41" t="str">
            <v>6214911400330913</v>
          </cell>
          <cell r="T41">
            <v>13387591950</v>
          </cell>
        </row>
        <row r="42">
          <cell r="D42" t="str">
            <v>民院店邓茜</v>
          </cell>
          <cell r="E42" t="str">
            <v>女</v>
          </cell>
        </row>
        <row r="42">
          <cell r="G42" t="str">
            <v>运营部</v>
          </cell>
          <cell r="H42" t="str">
            <v>前台</v>
          </cell>
          <cell r="I42">
            <v>45458</v>
          </cell>
          <cell r="J42">
            <v>45505</v>
          </cell>
          <cell r="K42" t="str">
            <v>全职</v>
          </cell>
          <cell r="L42" t="str">
            <v>离职</v>
          </cell>
        </row>
        <row r="42">
          <cell r="P42" t="str">
            <v>422802200407192140</v>
          </cell>
        </row>
        <row r="42">
          <cell r="R42" t="str">
            <v>中国农业银行</v>
          </cell>
          <cell r="S42" t="str">
            <v>6230520050092383671</v>
          </cell>
          <cell r="T42">
            <v>18871833414</v>
          </cell>
        </row>
        <row r="43">
          <cell r="D43" t="str">
            <v>民院店张登进</v>
          </cell>
          <cell r="E43" t="str">
            <v>男</v>
          </cell>
        </row>
        <row r="43">
          <cell r="G43" t="str">
            <v>泳教部</v>
          </cell>
          <cell r="H43" t="str">
            <v>泳教</v>
          </cell>
          <cell r="I43">
            <v>45466</v>
          </cell>
          <cell r="J43">
            <v>45507</v>
          </cell>
          <cell r="K43" t="str">
            <v>兼职</v>
          </cell>
          <cell r="L43" t="str">
            <v>离职</v>
          </cell>
        </row>
        <row r="43">
          <cell r="P43" t="str">
            <v>421202200409284715</v>
          </cell>
        </row>
        <row r="43">
          <cell r="R43" t="str">
            <v>中国邮政储蓄银行</v>
          </cell>
          <cell r="S43" t="str">
            <v>6221805200015382798</v>
          </cell>
          <cell r="T43">
            <v>13227208793</v>
          </cell>
        </row>
        <row r="44">
          <cell r="D44" t="str">
            <v>民院店陈炎</v>
          </cell>
          <cell r="E44" t="str">
            <v>男</v>
          </cell>
        </row>
        <row r="44">
          <cell r="G44" t="str">
            <v>泳教部</v>
          </cell>
          <cell r="H44" t="str">
            <v>泳教</v>
          </cell>
          <cell r="I44">
            <v>45465</v>
          </cell>
          <cell r="J44">
            <v>45518</v>
          </cell>
          <cell r="K44" t="str">
            <v>兼职</v>
          </cell>
          <cell r="L44" t="str">
            <v>离职</v>
          </cell>
        </row>
        <row r="44">
          <cell r="P44" t="str">
            <v>422802200412186853</v>
          </cell>
        </row>
        <row r="44">
          <cell r="R44" t="str">
            <v>中国工商银行</v>
          </cell>
          <cell r="S44" t="str">
            <v>6222033202015572883</v>
          </cell>
          <cell r="T44">
            <v>19102751218</v>
          </cell>
        </row>
        <row r="45">
          <cell r="D45" t="str">
            <v>民院店雷明啟</v>
          </cell>
          <cell r="E45" t="str">
            <v>男</v>
          </cell>
        </row>
        <row r="45">
          <cell r="G45" t="str">
            <v>泳教部</v>
          </cell>
          <cell r="H45" t="str">
            <v>泳教</v>
          </cell>
          <cell r="I45">
            <v>45465</v>
          </cell>
          <cell r="J45">
            <v>45519</v>
          </cell>
          <cell r="K45" t="str">
            <v>兼职</v>
          </cell>
          <cell r="L45" t="str">
            <v>离职</v>
          </cell>
        </row>
        <row r="45">
          <cell r="P45" t="str">
            <v>420321200408012412</v>
          </cell>
        </row>
        <row r="45">
          <cell r="R45" t="str">
            <v>湖北省农村信用社</v>
          </cell>
          <cell r="S45" t="str">
            <v>6224121227396828</v>
          </cell>
          <cell r="T45">
            <v>15717283895</v>
          </cell>
        </row>
        <row r="46">
          <cell r="D46" t="str">
            <v>民院店高家林</v>
          </cell>
          <cell r="E46" t="str">
            <v>男</v>
          </cell>
        </row>
        <row r="46">
          <cell r="G46" t="str">
            <v>泳教部</v>
          </cell>
          <cell r="H46" t="str">
            <v>泳教</v>
          </cell>
          <cell r="I46">
            <v>45463</v>
          </cell>
          <cell r="J46">
            <v>45523</v>
          </cell>
          <cell r="K46" t="str">
            <v>兼职</v>
          </cell>
          <cell r="L46" t="str">
            <v>离职</v>
          </cell>
        </row>
        <row r="46">
          <cell r="P46" t="str">
            <v>421126200501231419</v>
          </cell>
        </row>
        <row r="46">
          <cell r="R46" t="str">
            <v>中国工商银行</v>
          </cell>
          <cell r="S46" t="str">
            <v>6222031814001856039</v>
          </cell>
          <cell r="T46">
            <v>18872742371</v>
          </cell>
        </row>
        <row r="47">
          <cell r="D47" t="str">
            <v>民院店孙思蓓</v>
          </cell>
          <cell r="E47" t="str">
            <v>女</v>
          </cell>
        </row>
        <row r="47">
          <cell r="G47" t="str">
            <v>泳教部</v>
          </cell>
          <cell r="H47" t="str">
            <v>泳教</v>
          </cell>
          <cell r="I47">
            <v>45446</v>
          </cell>
          <cell r="J47">
            <v>45526</v>
          </cell>
          <cell r="K47" t="str">
            <v>兼职</v>
          </cell>
          <cell r="L47" t="str">
            <v>离职</v>
          </cell>
        </row>
        <row r="47">
          <cell r="P47" t="str">
            <v>42092120040806512x</v>
          </cell>
        </row>
        <row r="47">
          <cell r="R47" t="str">
            <v>中国工商银行</v>
          </cell>
          <cell r="S47" t="str">
            <v>6215583202016141421</v>
          </cell>
          <cell r="T47">
            <v>19872167010</v>
          </cell>
        </row>
        <row r="48">
          <cell r="D48" t="str">
            <v>民院店陈志强</v>
          </cell>
          <cell r="E48" t="str">
            <v>男</v>
          </cell>
        </row>
        <row r="48">
          <cell r="G48" t="str">
            <v>会籍部</v>
          </cell>
          <cell r="H48" t="str">
            <v>会籍</v>
          </cell>
          <cell r="I48">
            <v>45488</v>
          </cell>
          <cell r="J48">
            <v>45525</v>
          </cell>
          <cell r="K48" t="str">
            <v>暑假工</v>
          </cell>
          <cell r="L48" t="str">
            <v>离职</v>
          </cell>
        </row>
        <row r="48">
          <cell r="P48" t="str">
            <v>420821200409032252</v>
          </cell>
        </row>
        <row r="48">
          <cell r="R48" t="str">
            <v>中国建设银行</v>
          </cell>
          <cell r="S48" t="str">
            <v>6217002650010852683</v>
          </cell>
          <cell r="T48">
            <v>15908636197</v>
          </cell>
        </row>
        <row r="49">
          <cell r="D49" t="str">
            <v>民院店刘丁斌</v>
          </cell>
          <cell r="E49" t="str">
            <v>男</v>
          </cell>
        </row>
        <row r="49">
          <cell r="G49" t="str">
            <v>会籍部</v>
          </cell>
          <cell r="H49" t="str">
            <v>会籍</v>
          </cell>
          <cell r="I49">
            <v>45491</v>
          </cell>
          <cell r="J49">
            <v>45525</v>
          </cell>
          <cell r="K49" t="str">
            <v>暑假工</v>
          </cell>
          <cell r="L49" t="str">
            <v>离职</v>
          </cell>
        </row>
        <row r="49">
          <cell r="P49" t="str">
            <v>430522200801078476</v>
          </cell>
        </row>
        <row r="49">
          <cell r="R49" t="str">
            <v>中国建设银行</v>
          </cell>
          <cell r="S49" t="str">
            <v>6236682870010315997</v>
          </cell>
          <cell r="T49">
            <v>17108071731</v>
          </cell>
        </row>
        <row r="50">
          <cell r="D50" t="str">
            <v>民院店颜鑫</v>
          </cell>
          <cell r="E50" t="str">
            <v>男</v>
          </cell>
        </row>
        <row r="50">
          <cell r="G50" t="str">
            <v>会籍部</v>
          </cell>
          <cell r="H50" t="str">
            <v>会籍</v>
          </cell>
          <cell r="I50">
            <v>45506</v>
          </cell>
          <cell r="J50">
            <v>45529</v>
          </cell>
          <cell r="K50" t="str">
            <v>全职</v>
          </cell>
          <cell r="L50" t="str">
            <v>离职</v>
          </cell>
        </row>
        <row r="50">
          <cell r="P50" t="str">
            <v>420922200207183417</v>
          </cell>
        </row>
        <row r="50">
          <cell r="R50" t="str">
            <v>中国工商银行</v>
          </cell>
          <cell r="S50" t="str">
            <v>6215583202016140662</v>
          </cell>
          <cell r="T50">
            <v>19151057316</v>
          </cell>
        </row>
        <row r="51">
          <cell r="D51" t="str">
            <v>民院店舒畅</v>
          </cell>
          <cell r="E51" t="str">
            <v>女</v>
          </cell>
        </row>
        <row r="51">
          <cell r="G51" t="str">
            <v>私教部</v>
          </cell>
          <cell r="H51" t="str">
            <v>私教</v>
          </cell>
          <cell r="I51">
            <v>45518</v>
          </cell>
          <cell r="J51">
            <v>45523</v>
          </cell>
          <cell r="K51" t="str">
            <v>全职</v>
          </cell>
          <cell r="L51" t="str">
            <v>离职</v>
          </cell>
        </row>
        <row r="51">
          <cell r="P51" t="str">
            <v>420921199111183429</v>
          </cell>
        </row>
        <row r="51">
          <cell r="R51" t="str">
            <v>招商银行</v>
          </cell>
          <cell r="S51" t="str">
            <v>6214832704459275</v>
          </cell>
          <cell r="T51">
            <v>15972057522</v>
          </cell>
        </row>
        <row r="52">
          <cell r="D52" t="str">
            <v>民院店徐佩颖</v>
          </cell>
          <cell r="E52" t="str">
            <v>男</v>
          </cell>
        </row>
        <row r="52">
          <cell r="G52" t="str">
            <v>会籍部</v>
          </cell>
          <cell r="H52" t="str">
            <v>会籍</v>
          </cell>
          <cell r="I52">
            <v>45516</v>
          </cell>
          <cell r="J52">
            <v>45531</v>
          </cell>
          <cell r="K52" t="str">
            <v>全职</v>
          </cell>
          <cell r="L52" t="str">
            <v>离职</v>
          </cell>
        </row>
        <row r="52">
          <cell r="P52" t="str">
            <v>422801200408054237</v>
          </cell>
        </row>
        <row r="52">
          <cell r="R52" t="str">
            <v>中国农业银行</v>
          </cell>
          <cell r="S52" t="str">
            <v>6230520790068140478</v>
          </cell>
          <cell r="T52">
            <v>18040656192</v>
          </cell>
        </row>
        <row r="53">
          <cell r="D53" t="str">
            <v>民院店姚奕汛</v>
          </cell>
          <cell r="E53" t="str">
            <v>男</v>
          </cell>
        </row>
        <row r="53">
          <cell r="G53" t="str">
            <v>会籍部</v>
          </cell>
          <cell r="H53" t="str">
            <v>会籍</v>
          </cell>
          <cell r="I53">
            <v>45516</v>
          </cell>
          <cell r="J53">
            <v>45531</v>
          </cell>
          <cell r="K53" t="str">
            <v>全职</v>
          </cell>
          <cell r="L53" t="str">
            <v>离职</v>
          </cell>
        </row>
        <row r="53">
          <cell r="P53" t="str">
            <v>422827200309122031</v>
          </cell>
        </row>
        <row r="53">
          <cell r="R53" t="str">
            <v>中国农业银行</v>
          </cell>
          <cell r="S53" t="str">
            <v>6230520790068140577</v>
          </cell>
          <cell r="T53">
            <v>18932402740</v>
          </cell>
        </row>
        <row r="54">
          <cell r="D54" t="str">
            <v>民院店朱庆明</v>
          </cell>
          <cell r="E54" t="str">
            <v>男</v>
          </cell>
        </row>
        <row r="54">
          <cell r="G54" t="str">
            <v>会籍部</v>
          </cell>
          <cell r="H54" t="str">
            <v>会籍</v>
          </cell>
          <cell r="I54">
            <v>45528</v>
          </cell>
          <cell r="J54">
            <v>45531</v>
          </cell>
          <cell r="K54" t="str">
            <v>全职</v>
          </cell>
          <cell r="L54" t="str">
            <v>离职</v>
          </cell>
        </row>
        <row r="54">
          <cell r="P54" t="str">
            <v>421182199506262535</v>
          </cell>
        </row>
        <row r="54">
          <cell r="R54" t="str">
            <v>恒丰银行</v>
          </cell>
          <cell r="S54" t="str">
            <v>6230785207000635622</v>
          </cell>
          <cell r="T54">
            <v>19327616817</v>
          </cell>
        </row>
        <row r="55">
          <cell r="D55" t="str">
            <v>民院店张国宝</v>
          </cell>
          <cell r="E55" t="str">
            <v>男</v>
          </cell>
        </row>
        <row r="55">
          <cell r="G55" t="str">
            <v>会籍部</v>
          </cell>
          <cell r="H55" t="str">
            <v>会籍</v>
          </cell>
          <cell r="I55">
            <v>45529</v>
          </cell>
          <cell r="J55">
            <v>45531</v>
          </cell>
          <cell r="K55" t="str">
            <v>全职</v>
          </cell>
          <cell r="L55" t="str">
            <v>离职</v>
          </cell>
        </row>
        <row r="55">
          <cell r="P55" t="str">
            <v>421281200303163910</v>
          </cell>
        </row>
        <row r="55">
          <cell r="R55" t="str">
            <v>中国建设银行</v>
          </cell>
          <cell r="S55" t="str">
            <v>6217002740033752885</v>
          </cell>
          <cell r="T55">
            <v>13972390367</v>
          </cell>
        </row>
        <row r="56">
          <cell r="D56" t="str">
            <v>民院店孙梦金</v>
          </cell>
          <cell r="E56" t="str">
            <v>女</v>
          </cell>
        </row>
        <row r="56">
          <cell r="G56" t="str">
            <v>会籍部</v>
          </cell>
          <cell r="H56" t="str">
            <v>会籍</v>
          </cell>
          <cell r="I56">
            <v>45538</v>
          </cell>
          <cell r="J56">
            <v>45549</v>
          </cell>
          <cell r="K56" t="str">
            <v>实习</v>
          </cell>
          <cell r="L56" t="str">
            <v>离职</v>
          </cell>
        </row>
        <row r="56">
          <cell r="P56" t="str">
            <v>42032120030912382X</v>
          </cell>
        </row>
        <row r="56">
          <cell r="R56" t="str">
            <v>中国农业银行</v>
          </cell>
          <cell r="S56" t="str">
            <v>6228480749792393474</v>
          </cell>
          <cell r="T56">
            <v>19807195186</v>
          </cell>
        </row>
        <row r="57">
          <cell r="D57" t="str">
            <v>民院店周慧鑫</v>
          </cell>
          <cell r="E57" t="str">
            <v>女</v>
          </cell>
        </row>
        <row r="57">
          <cell r="G57" t="str">
            <v>会籍部</v>
          </cell>
          <cell r="H57" t="str">
            <v>会籍</v>
          </cell>
          <cell r="I57">
            <v>45538</v>
          </cell>
          <cell r="J57">
            <v>45549</v>
          </cell>
          <cell r="K57" t="str">
            <v>实习</v>
          </cell>
          <cell r="L57" t="str">
            <v>离职</v>
          </cell>
        </row>
        <row r="57">
          <cell r="P57" t="str">
            <v>420583200304040021</v>
          </cell>
        </row>
        <row r="57">
          <cell r="R57" t="str">
            <v>中国工商银行</v>
          </cell>
          <cell r="S57" t="str">
            <v>6215581807009483887</v>
          </cell>
          <cell r="T57">
            <v>15171792957</v>
          </cell>
        </row>
        <row r="58">
          <cell r="D58" t="str">
            <v>民院店何涛</v>
          </cell>
          <cell r="E58" t="str">
            <v>男</v>
          </cell>
        </row>
        <row r="58">
          <cell r="G58" t="str">
            <v>泳教部</v>
          </cell>
          <cell r="H58" t="str">
            <v>泳教</v>
          </cell>
          <cell r="I58">
            <v>45436</v>
          </cell>
          <cell r="J58">
            <v>45559</v>
          </cell>
          <cell r="K58" t="str">
            <v>兼职</v>
          </cell>
          <cell r="L58" t="str">
            <v>离职</v>
          </cell>
        </row>
        <row r="58">
          <cell r="P58" t="str">
            <v>430621199707082739</v>
          </cell>
        </row>
        <row r="58">
          <cell r="R58" t="str">
            <v>中国工商银行</v>
          </cell>
          <cell r="S58" t="str">
            <v>6222033202008147768</v>
          </cell>
          <cell r="T58">
            <v>17891043427</v>
          </cell>
        </row>
        <row r="59">
          <cell r="D59" t="str">
            <v>民院店张依蕊</v>
          </cell>
          <cell r="E59" t="str">
            <v>女</v>
          </cell>
        </row>
        <row r="59">
          <cell r="G59" t="str">
            <v>中国舞</v>
          </cell>
          <cell r="H59" t="str">
            <v>舞蹈老师</v>
          </cell>
          <cell r="I59">
            <v>45488</v>
          </cell>
          <cell r="J59">
            <v>45562</v>
          </cell>
          <cell r="K59" t="str">
            <v>兼职</v>
          </cell>
          <cell r="L59" t="str">
            <v>离职</v>
          </cell>
        </row>
        <row r="59">
          <cell r="P59" t="str">
            <v>420621200202110048</v>
          </cell>
        </row>
        <row r="59">
          <cell r="R59" t="str">
            <v>中国建设银行</v>
          </cell>
          <cell r="S59" t="str">
            <v>621700287004948326</v>
          </cell>
          <cell r="T59">
            <v>19807271317</v>
          </cell>
        </row>
        <row r="60">
          <cell r="D60" t="str">
            <v>民院店徐灿雯</v>
          </cell>
          <cell r="E60" t="str">
            <v>女</v>
          </cell>
        </row>
        <row r="60">
          <cell r="G60" t="str">
            <v>运营部</v>
          </cell>
          <cell r="H60" t="str">
            <v>前台</v>
          </cell>
          <cell r="I60">
            <v>45492</v>
          </cell>
          <cell r="J60">
            <v>45559</v>
          </cell>
          <cell r="K60" t="str">
            <v>全职</v>
          </cell>
          <cell r="L60" t="str">
            <v>离职</v>
          </cell>
        </row>
        <row r="60">
          <cell r="P60" t="str">
            <v>413001199712033027</v>
          </cell>
        </row>
        <row r="60">
          <cell r="R60" t="str">
            <v>中国银行</v>
          </cell>
          <cell r="S60" t="str">
            <v>6217858000136400089</v>
          </cell>
          <cell r="T60">
            <v>19537649793</v>
          </cell>
        </row>
        <row r="61">
          <cell r="D61" t="str">
            <v>民院店唐舒瑶</v>
          </cell>
          <cell r="E61" t="str">
            <v>女</v>
          </cell>
        </row>
        <row r="61">
          <cell r="G61" t="str">
            <v>泳教部</v>
          </cell>
          <cell r="H61" t="str">
            <v>泳教</v>
          </cell>
          <cell r="I61">
            <v>45446</v>
          </cell>
          <cell r="J61">
            <v>45565</v>
          </cell>
          <cell r="K61" t="str">
            <v>兼职</v>
          </cell>
          <cell r="L61" t="str">
            <v>离职</v>
          </cell>
        </row>
        <row r="61">
          <cell r="P61" t="str">
            <v>420902200411065949</v>
          </cell>
        </row>
        <row r="61">
          <cell r="R61" t="str">
            <v>中国工商银行</v>
          </cell>
          <cell r="S61" t="str">
            <v>6215583202016141413</v>
          </cell>
          <cell r="T61">
            <v>19151057657</v>
          </cell>
        </row>
        <row r="62">
          <cell r="D62" t="str">
            <v>民院店张思权</v>
          </cell>
          <cell r="E62" t="str">
            <v>男</v>
          </cell>
        </row>
        <row r="62">
          <cell r="G62" t="str">
            <v>泳教部</v>
          </cell>
          <cell r="H62" t="str">
            <v>泳教</v>
          </cell>
          <cell r="I62">
            <v>45466</v>
          </cell>
          <cell r="J62">
            <v>45555</v>
          </cell>
          <cell r="K62" t="str">
            <v>兼职</v>
          </cell>
          <cell r="L62" t="str">
            <v>离职</v>
          </cell>
        </row>
        <row r="62">
          <cell r="P62" t="str">
            <v>422301200303192951</v>
          </cell>
        </row>
        <row r="62">
          <cell r="R62" t="str">
            <v>中国工商银行</v>
          </cell>
          <cell r="S62" t="str">
            <v>6215583202016137510</v>
          </cell>
          <cell r="T62">
            <v>15172741172</v>
          </cell>
        </row>
        <row r="63">
          <cell r="D63" t="str">
            <v>民院店褚兆欣</v>
          </cell>
          <cell r="E63" t="str">
            <v>男</v>
          </cell>
        </row>
        <row r="63">
          <cell r="G63" t="str">
            <v>泳教部</v>
          </cell>
          <cell r="H63" t="str">
            <v>泳教</v>
          </cell>
          <cell r="I63">
            <v>45466</v>
          </cell>
          <cell r="J63">
            <v>45545</v>
          </cell>
          <cell r="K63" t="str">
            <v>兼职</v>
          </cell>
          <cell r="L63" t="str">
            <v>离职</v>
          </cell>
        </row>
        <row r="63">
          <cell r="P63" t="str">
            <v>420624200405298617</v>
          </cell>
        </row>
        <row r="63">
          <cell r="R63" t="str">
            <v>中国建设银行</v>
          </cell>
          <cell r="S63" t="str">
            <v>6215340302810614633</v>
          </cell>
          <cell r="T63">
            <v>17771879174</v>
          </cell>
        </row>
        <row r="64">
          <cell r="D64" t="str">
            <v>民院店周亮亮</v>
          </cell>
          <cell r="E64" t="str">
            <v>男</v>
          </cell>
        </row>
        <row r="64">
          <cell r="G64" t="str">
            <v>会籍部</v>
          </cell>
          <cell r="H64" t="str">
            <v>会籍</v>
          </cell>
          <cell r="I64">
            <v>43997</v>
          </cell>
          <cell r="J64">
            <v>45573</v>
          </cell>
          <cell r="K64" t="str">
            <v>全职</v>
          </cell>
          <cell r="L64" t="str">
            <v>离职</v>
          </cell>
        </row>
        <row r="64">
          <cell r="P64" t="str">
            <v>42068419980118601X</v>
          </cell>
        </row>
        <row r="64">
          <cell r="R64" t="str">
            <v>中国建设银行</v>
          </cell>
          <cell r="S64" t="str">
            <v>6217002870061520000</v>
          </cell>
          <cell r="T64">
            <v>18771577300</v>
          </cell>
        </row>
        <row r="65">
          <cell r="D65" t="str">
            <v>民院店王锦艺</v>
          </cell>
          <cell r="E65" t="str">
            <v>男</v>
          </cell>
        </row>
        <row r="65">
          <cell r="G65" t="str">
            <v>会籍部</v>
          </cell>
          <cell r="H65" t="str">
            <v>会籍</v>
          </cell>
          <cell r="I65">
            <v>45540</v>
          </cell>
          <cell r="J65">
            <v>45573</v>
          </cell>
          <cell r="K65" t="str">
            <v>实习</v>
          </cell>
          <cell r="L65" t="str">
            <v>离职</v>
          </cell>
        </row>
        <row r="65">
          <cell r="P65" t="str">
            <v>421022200201164815</v>
          </cell>
        </row>
        <row r="65">
          <cell r="R65" t="str">
            <v>中国工商银行</v>
          </cell>
          <cell r="S65" t="str">
            <v>6215593202027476236</v>
          </cell>
          <cell r="T65">
            <v>18186664885</v>
          </cell>
        </row>
        <row r="66">
          <cell r="D66" t="str">
            <v>民院店高家林</v>
          </cell>
          <cell r="E66" t="str">
            <v>男</v>
          </cell>
        </row>
        <row r="66">
          <cell r="G66" t="str">
            <v>泳教部</v>
          </cell>
          <cell r="H66" t="str">
            <v>泳教</v>
          </cell>
          <cell r="I66">
            <v>45544</v>
          </cell>
          <cell r="J66">
            <v>45579</v>
          </cell>
          <cell r="K66" t="str">
            <v>兼职</v>
          </cell>
          <cell r="L66" t="str">
            <v>离职</v>
          </cell>
        </row>
        <row r="66">
          <cell r="P66" t="str">
            <v>421126200501231419</v>
          </cell>
        </row>
        <row r="66">
          <cell r="R66" t="str">
            <v>中国工商银行</v>
          </cell>
          <cell r="S66" t="str">
            <v>6222031814001856039</v>
          </cell>
          <cell r="T66">
            <v>18872742371</v>
          </cell>
        </row>
        <row r="67">
          <cell r="D67" t="str">
            <v>民院店向想想</v>
          </cell>
          <cell r="E67" t="str">
            <v>女</v>
          </cell>
        </row>
        <row r="67">
          <cell r="G67" t="str">
            <v>泳教部</v>
          </cell>
          <cell r="H67" t="str">
            <v>泳教</v>
          </cell>
          <cell r="I67">
            <v>45556</v>
          </cell>
          <cell r="J67">
            <v>45585</v>
          </cell>
          <cell r="K67" t="str">
            <v>兼职</v>
          </cell>
          <cell r="L67" t="str">
            <v>离职</v>
          </cell>
        </row>
        <row r="67">
          <cell r="P67" t="str">
            <v>420606200409103028</v>
          </cell>
        </row>
        <row r="67">
          <cell r="R67" t="str">
            <v>中国工商银行</v>
          </cell>
          <cell r="S67" t="str">
            <v>6212261804006704716</v>
          </cell>
          <cell r="T67">
            <v>19872009968</v>
          </cell>
        </row>
        <row r="68">
          <cell r="D68" t="str">
            <v>民院店郭淑芳</v>
          </cell>
          <cell r="E68" t="str">
            <v>女</v>
          </cell>
        </row>
        <row r="68">
          <cell r="G68" t="str">
            <v>私教部</v>
          </cell>
          <cell r="H68" t="str">
            <v>私教</v>
          </cell>
          <cell r="I68">
            <v>45541</v>
          </cell>
          <cell r="J68">
            <v>45585</v>
          </cell>
          <cell r="K68" t="str">
            <v>实习</v>
          </cell>
          <cell r="L68" t="str">
            <v>离职</v>
          </cell>
        </row>
        <row r="68">
          <cell r="P68" t="str">
            <v>429001200209307441</v>
          </cell>
        </row>
        <row r="68">
          <cell r="R68" t="str">
            <v>招商银行</v>
          </cell>
          <cell r="S68" t="str">
            <v>6214834240389156</v>
          </cell>
          <cell r="T68">
            <v>17362694951</v>
          </cell>
        </row>
        <row r="69">
          <cell r="D69" t="str">
            <v>民院店辛中才</v>
          </cell>
          <cell r="E69" t="str">
            <v>男</v>
          </cell>
        </row>
        <row r="69">
          <cell r="G69" t="str">
            <v>餐饮部</v>
          </cell>
          <cell r="H69" t="str">
            <v>厨师</v>
          </cell>
          <cell r="I69">
            <v>45529</v>
          </cell>
          <cell r="J69">
            <v>45590</v>
          </cell>
          <cell r="K69" t="str">
            <v>全职</v>
          </cell>
          <cell r="L69" t="str">
            <v>离职</v>
          </cell>
        </row>
        <row r="69">
          <cell r="P69" t="str">
            <v>429004197006101931</v>
          </cell>
        </row>
        <row r="69">
          <cell r="R69" t="str">
            <v>中国农业银行</v>
          </cell>
          <cell r="S69" t="str">
            <v>6228483269712151271</v>
          </cell>
          <cell r="T69">
            <v>19974983242</v>
          </cell>
        </row>
        <row r="70">
          <cell r="D70" t="str">
            <v>民院店余新成</v>
          </cell>
          <cell r="E70" t="str">
            <v>男</v>
          </cell>
        </row>
        <row r="70">
          <cell r="G70" t="str">
            <v>私教部</v>
          </cell>
          <cell r="H70" t="str">
            <v>私教</v>
          </cell>
          <cell r="I70">
            <v>45540</v>
          </cell>
          <cell r="J70">
            <v>45593</v>
          </cell>
          <cell r="K70" t="str">
            <v>实习</v>
          </cell>
          <cell r="L70" t="str">
            <v>离职</v>
          </cell>
        </row>
        <row r="70">
          <cell r="P70" t="str">
            <v>411523200111276014</v>
          </cell>
        </row>
        <row r="70">
          <cell r="R70" t="str">
            <v>中国银行</v>
          </cell>
          <cell r="S70" t="str">
            <v>6213327600000842811</v>
          </cell>
          <cell r="T70">
            <v>17762645941</v>
          </cell>
        </row>
        <row r="71">
          <cell r="D71" t="str">
            <v>民院店王乐乐</v>
          </cell>
          <cell r="E71" t="str">
            <v>女</v>
          </cell>
        </row>
        <row r="71">
          <cell r="G71" t="str">
            <v>运营部</v>
          </cell>
          <cell r="H71" t="str">
            <v>前台</v>
          </cell>
          <cell r="I71">
            <v>45575</v>
          </cell>
          <cell r="J71">
            <v>45600</v>
          </cell>
          <cell r="K71" t="str">
            <v>全职</v>
          </cell>
          <cell r="L71" t="str">
            <v>离职</v>
          </cell>
        </row>
        <row r="71">
          <cell r="P71" t="str">
            <v>41282719980315754x</v>
          </cell>
        </row>
        <row r="71">
          <cell r="R71" t="str">
            <v>中国银行</v>
          </cell>
          <cell r="S71" t="str">
            <v>6216638009000469467</v>
          </cell>
          <cell r="T71">
            <v>17516132349</v>
          </cell>
        </row>
        <row r="72">
          <cell r="D72" t="str">
            <v>民院店胡梦</v>
          </cell>
          <cell r="E72" t="str">
            <v>女</v>
          </cell>
        </row>
        <row r="72">
          <cell r="G72" t="str">
            <v>运营部</v>
          </cell>
          <cell r="H72" t="str">
            <v>前台</v>
          </cell>
          <cell r="I72">
            <v>45390</v>
          </cell>
          <cell r="J72">
            <v>45601</v>
          </cell>
          <cell r="K72" t="str">
            <v>全职</v>
          </cell>
          <cell r="L72" t="str">
            <v>离职</v>
          </cell>
        </row>
        <row r="72">
          <cell r="P72" t="str">
            <v>421124199411132021</v>
          </cell>
        </row>
        <row r="72">
          <cell r="R72" t="str">
            <v>招商银行</v>
          </cell>
          <cell r="S72" t="str">
            <v>6214850278762676</v>
          </cell>
          <cell r="T72">
            <v>15102773369</v>
          </cell>
        </row>
        <row r="73">
          <cell r="D73" t="str">
            <v>民院店邓莹</v>
          </cell>
          <cell r="E73" t="str">
            <v>女</v>
          </cell>
        </row>
        <row r="73">
          <cell r="G73" t="str">
            <v>中国舞</v>
          </cell>
          <cell r="H73" t="str">
            <v>舞蹈老师</v>
          </cell>
          <cell r="I73">
            <v>45295</v>
          </cell>
          <cell r="J73">
            <v>45597</v>
          </cell>
          <cell r="K73" t="str">
            <v>全职</v>
          </cell>
          <cell r="L73" t="str">
            <v>离职</v>
          </cell>
        </row>
        <row r="73">
          <cell r="P73" t="str">
            <v>421102199711240480</v>
          </cell>
        </row>
        <row r="73">
          <cell r="R73" t="str">
            <v>浦发银行</v>
          </cell>
          <cell r="S73" t="str">
            <v>6217922173754822</v>
          </cell>
          <cell r="T73">
            <v>15827659739</v>
          </cell>
        </row>
        <row r="74">
          <cell r="D74" t="str">
            <v>民院店陈梦梦</v>
          </cell>
          <cell r="E74" t="str">
            <v>女</v>
          </cell>
        </row>
        <row r="74">
          <cell r="G74" t="str">
            <v>中国舞</v>
          </cell>
          <cell r="H74" t="str">
            <v>舞蹈老师</v>
          </cell>
          <cell r="I74">
            <v>45474</v>
          </cell>
          <cell r="J74">
            <v>45597</v>
          </cell>
          <cell r="K74" t="str">
            <v>兼职</v>
          </cell>
          <cell r="L74" t="str">
            <v>离职</v>
          </cell>
        </row>
        <row r="74">
          <cell r="P74" t="str">
            <v>420381200403152228</v>
          </cell>
        </row>
        <row r="74">
          <cell r="R74" t="str">
            <v>中国工商银行</v>
          </cell>
          <cell r="S74" t="str">
            <v>6222033202008250620</v>
          </cell>
          <cell r="T74">
            <v>13042789851</v>
          </cell>
        </row>
        <row r="75">
          <cell r="D75" t="str">
            <v>民院店马玥柠</v>
          </cell>
          <cell r="E75" t="str">
            <v>女</v>
          </cell>
        </row>
        <row r="75">
          <cell r="G75" t="str">
            <v>中国舞</v>
          </cell>
          <cell r="H75" t="str">
            <v>舞蹈老师</v>
          </cell>
          <cell r="I75">
            <v>45531</v>
          </cell>
          <cell r="J75">
            <v>45597</v>
          </cell>
          <cell r="K75" t="str">
            <v>兼职</v>
          </cell>
          <cell r="L75" t="str">
            <v>离职</v>
          </cell>
        </row>
        <row r="75">
          <cell r="P75" t="str">
            <v>640302200411121128</v>
          </cell>
        </row>
        <row r="75">
          <cell r="R75" t="str">
            <v>中国工商银行</v>
          </cell>
          <cell r="S75" t="str">
            <v>6222032902005587251</v>
          </cell>
          <cell r="T75">
            <v>15378932675</v>
          </cell>
        </row>
        <row r="76">
          <cell r="D76" t="str">
            <v>民院店张玳瑜</v>
          </cell>
          <cell r="E76" t="str">
            <v>女</v>
          </cell>
        </row>
        <row r="76">
          <cell r="G76" t="str">
            <v>中国舞</v>
          </cell>
          <cell r="H76" t="str">
            <v>舞蹈老师</v>
          </cell>
          <cell r="I76">
            <v>45562</v>
          </cell>
          <cell r="J76">
            <v>45597</v>
          </cell>
          <cell r="K76" t="str">
            <v>兼职</v>
          </cell>
          <cell r="L76" t="str">
            <v>离职</v>
          </cell>
        </row>
        <row r="76">
          <cell r="P76" t="str">
            <v>42282620031013472x</v>
          </cell>
        </row>
        <row r="76">
          <cell r="R76" t="str">
            <v>中国建设银行</v>
          </cell>
          <cell r="S76" t="str">
            <v>6217002870102520523</v>
          </cell>
          <cell r="T76">
            <v>13310538874</v>
          </cell>
        </row>
        <row r="77">
          <cell r="D77" t="str">
            <v>民院店杨铭督</v>
          </cell>
          <cell r="E77" t="str">
            <v>男</v>
          </cell>
        </row>
        <row r="77">
          <cell r="G77" t="str">
            <v>泳教部</v>
          </cell>
          <cell r="H77" t="str">
            <v>泳教</v>
          </cell>
          <cell r="I77">
            <v>45465</v>
          </cell>
          <cell r="J77">
            <v>45596</v>
          </cell>
          <cell r="K77" t="str">
            <v>兼职</v>
          </cell>
          <cell r="L77" t="str">
            <v>离职</v>
          </cell>
        </row>
        <row r="77">
          <cell r="P77" t="str">
            <v>420116200410184115</v>
          </cell>
        </row>
        <row r="77">
          <cell r="R77" t="str">
            <v>中国工商银行</v>
          </cell>
          <cell r="S77" t="str">
            <v>6215583202016141389</v>
          </cell>
          <cell r="T77">
            <v>18971064787</v>
          </cell>
        </row>
        <row r="78">
          <cell r="D78" t="str">
            <v>民院店程子怡</v>
          </cell>
          <cell r="E78" t="str">
            <v>女</v>
          </cell>
        </row>
        <row r="78">
          <cell r="G78" t="str">
            <v>运营部</v>
          </cell>
          <cell r="H78" t="str">
            <v>前台</v>
          </cell>
          <cell r="I78">
            <v>45601</v>
          </cell>
          <cell r="J78">
            <v>45626</v>
          </cell>
          <cell r="K78" t="str">
            <v>全职</v>
          </cell>
          <cell r="L78" t="str">
            <v>离职</v>
          </cell>
        </row>
        <row r="78">
          <cell r="P78" t="str">
            <v>420683200410254248</v>
          </cell>
        </row>
        <row r="78">
          <cell r="R78" t="str">
            <v>中国工商银行</v>
          </cell>
          <cell r="S78" t="str">
            <v>6222031104002133566</v>
          </cell>
          <cell r="T78">
            <v>18671048657</v>
          </cell>
        </row>
        <row r="79">
          <cell r="D79" t="str">
            <v>民院店金妍岑</v>
          </cell>
          <cell r="E79" t="str">
            <v>女</v>
          </cell>
        </row>
        <row r="79">
          <cell r="G79" t="str">
            <v>运营部</v>
          </cell>
          <cell r="H79" t="str">
            <v>前台</v>
          </cell>
          <cell r="I79">
            <v>45543</v>
          </cell>
          <cell r="J79">
            <v>45626</v>
          </cell>
          <cell r="K79" t="str">
            <v>全职</v>
          </cell>
          <cell r="L79" t="str">
            <v>离职</v>
          </cell>
        </row>
        <row r="79">
          <cell r="P79" t="str">
            <v>421022200410030047</v>
          </cell>
        </row>
        <row r="79">
          <cell r="R79" t="str">
            <v>中国建设银行</v>
          </cell>
          <cell r="S79" t="str">
            <v>6217002660017683577</v>
          </cell>
          <cell r="T79">
            <v>15727213662</v>
          </cell>
        </row>
        <row r="80">
          <cell r="D80" t="str">
            <v>民院店刘雅婷</v>
          </cell>
          <cell r="E80" t="str">
            <v>女</v>
          </cell>
        </row>
        <row r="80">
          <cell r="G80" t="str">
            <v>私教部</v>
          </cell>
          <cell r="H80" t="str">
            <v>私教</v>
          </cell>
          <cell r="I80">
            <v>45555</v>
          </cell>
          <cell r="J80">
            <v>45646</v>
          </cell>
          <cell r="K80" t="str">
            <v>实习生</v>
          </cell>
          <cell r="L80" t="str">
            <v>离职</v>
          </cell>
        </row>
        <row r="80">
          <cell r="P80" t="str">
            <v>420521200112241524</v>
          </cell>
        </row>
        <row r="80">
          <cell r="R80" t="str">
            <v>中国建设银行</v>
          </cell>
          <cell r="S80" t="str">
            <v>6214672870005699792</v>
          </cell>
          <cell r="T80">
            <v>18971161524</v>
          </cell>
        </row>
        <row r="81">
          <cell r="D81" t="str">
            <v>民院店吕晨阳</v>
          </cell>
          <cell r="E81" t="str">
            <v>男</v>
          </cell>
        </row>
        <row r="81">
          <cell r="G81" t="str">
            <v>会籍部</v>
          </cell>
          <cell r="H81" t="str">
            <v>会籍</v>
          </cell>
          <cell r="I81">
            <v>45572</v>
          </cell>
          <cell r="J81">
            <v>45658</v>
          </cell>
          <cell r="K81" t="str">
            <v>实习生</v>
          </cell>
          <cell r="L81" t="str">
            <v>离职</v>
          </cell>
        </row>
        <row r="81">
          <cell r="P81" t="str">
            <v>420704200307221616</v>
          </cell>
        </row>
        <row r="81">
          <cell r="R81" t="str">
            <v>中国工商银行</v>
          </cell>
          <cell r="S81" t="str">
            <v>6222081811001024393</v>
          </cell>
          <cell r="T81">
            <v>15072198966</v>
          </cell>
        </row>
        <row r="82">
          <cell r="D82" t="str">
            <v>民院店彭乐</v>
          </cell>
          <cell r="E82" t="str">
            <v>女</v>
          </cell>
        </row>
        <row r="82">
          <cell r="G82" t="str">
            <v>运营部</v>
          </cell>
          <cell r="H82" t="str">
            <v>前台</v>
          </cell>
          <cell r="I82">
            <v>45537</v>
          </cell>
          <cell r="J82">
            <v>45676</v>
          </cell>
          <cell r="K82" t="str">
            <v>全职</v>
          </cell>
          <cell r="L82" t="str">
            <v>离职</v>
          </cell>
        </row>
        <row r="82">
          <cell r="P82" t="str">
            <v>431302200310274020</v>
          </cell>
        </row>
        <row r="82">
          <cell r="R82" t="str">
            <v>中国建设银行</v>
          </cell>
          <cell r="S82" t="str">
            <v>6217003030110345285</v>
          </cell>
          <cell r="T82">
            <v>17508459221</v>
          </cell>
        </row>
        <row r="83">
          <cell r="D83" t="str">
            <v>民院店熊胜兰</v>
          </cell>
          <cell r="E83" t="str">
            <v>女</v>
          </cell>
        </row>
        <row r="83">
          <cell r="G83" t="str">
            <v>运营部</v>
          </cell>
          <cell r="H83" t="str">
            <v>保洁</v>
          </cell>
          <cell r="I83">
            <v>45434</v>
          </cell>
          <cell r="J83">
            <v>45689</v>
          </cell>
          <cell r="K83" t="str">
            <v>全职</v>
          </cell>
          <cell r="L83" t="str">
            <v>离职</v>
          </cell>
        </row>
        <row r="83">
          <cell r="P83" t="str">
            <v>422121195902026040</v>
          </cell>
        </row>
        <row r="83">
          <cell r="R83" t="str">
            <v>招商银行</v>
          </cell>
          <cell r="S83" t="str">
            <v>6214833370686597</v>
          </cell>
          <cell r="T83">
            <v>18942902129</v>
          </cell>
        </row>
        <row r="84">
          <cell r="D84" t="str">
            <v>民院店李准</v>
          </cell>
          <cell r="E84" t="str">
            <v>男</v>
          </cell>
        </row>
        <row r="84">
          <cell r="G84" t="str">
            <v>私教部</v>
          </cell>
          <cell r="H84" t="str">
            <v>私教</v>
          </cell>
          <cell r="I84">
            <v>45513</v>
          </cell>
          <cell r="J84">
            <v>45700</v>
          </cell>
          <cell r="K84" t="str">
            <v>全职</v>
          </cell>
          <cell r="L84" t="str">
            <v>离职</v>
          </cell>
        </row>
        <row r="84">
          <cell r="P84" t="str">
            <v>421126200104253155</v>
          </cell>
        </row>
        <row r="84">
          <cell r="R84" t="str">
            <v>中国工商银行</v>
          </cell>
          <cell r="S84" t="str">
            <v>6222034000015570363</v>
          </cell>
          <cell r="T84">
            <v>17671081425</v>
          </cell>
        </row>
        <row r="85">
          <cell r="D85" t="str">
            <v>民院店刘威</v>
          </cell>
          <cell r="E85" t="str">
            <v>男</v>
          </cell>
        </row>
        <row r="85">
          <cell r="G85" t="str">
            <v>私教部</v>
          </cell>
          <cell r="H85" t="str">
            <v>私教</v>
          </cell>
          <cell r="I85">
            <v>45601</v>
          </cell>
          <cell r="J85">
            <v>45700</v>
          </cell>
          <cell r="K85" t="str">
            <v>全职</v>
          </cell>
          <cell r="L85" t="str">
            <v>离职</v>
          </cell>
        </row>
        <row r="85">
          <cell r="P85" t="str">
            <v>42098120030425001x</v>
          </cell>
        </row>
        <row r="85">
          <cell r="R85" t="str">
            <v>中国邮政储蓄银行</v>
          </cell>
          <cell r="S85" t="str">
            <v>6217995200288478255</v>
          </cell>
          <cell r="T85">
            <v>16607293487</v>
          </cell>
        </row>
        <row r="86">
          <cell r="D86" t="str">
            <v>民院店陈昊</v>
          </cell>
          <cell r="E86" t="str">
            <v>男</v>
          </cell>
        </row>
        <row r="86">
          <cell r="G86" t="str">
            <v>泳教部</v>
          </cell>
          <cell r="H86" t="str">
            <v>泳教主管</v>
          </cell>
          <cell r="I86">
            <v>44343</v>
          </cell>
          <cell r="J86">
            <v>45712</v>
          </cell>
          <cell r="K86" t="str">
            <v>全职</v>
          </cell>
          <cell r="L86" t="str">
            <v>离职</v>
          </cell>
        </row>
        <row r="86">
          <cell r="P86" t="str">
            <v>421126199805040335</v>
          </cell>
        </row>
        <row r="86">
          <cell r="R86" t="str">
            <v>中信银行</v>
          </cell>
          <cell r="S86" t="str">
            <v>6217731507226492</v>
          </cell>
          <cell r="T86">
            <v>19972433215</v>
          </cell>
        </row>
        <row r="87">
          <cell r="D87" t="str">
            <v>民院店汪梦远</v>
          </cell>
          <cell r="E87" t="str">
            <v>男</v>
          </cell>
        </row>
        <row r="87">
          <cell r="G87" t="str">
            <v>会籍部</v>
          </cell>
          <cell r="H87" t="str">
            <v>会籍</v>
          </cell>
          <cell r="I87">
            <v>45544</v>
          </cell>
          <cell r="J87">
            <v>45733</v>
          </cell>
          <cell r="K87" t="str">
            <v>全职</v>
          </cell>
          <cell r="L87" t="str">
            <v>离职</v>
          </cell>
        </row>
        <row r="87">
          <cell r="P87" t="str">
            <v>429006199801181514</v>
          </cell>
        </row>
        <row r="87">
          <cell r="R87" t="str">
            <v>中国建设银行</v>
          </cell>
          <cell r="S87" t="str">
            <v>6236682670005154884</v>
          </cell>
          <cell r="T87" t="str">
            <v>15826907174</v>
          </cell>
        </row>
        <row r="88">
          <cell r="D88" t="str">
            <v>民院店郭旭婧</v>
          </cell>
          <cell r="E88" t="str">
            <v>女</v>
          </cell>
        </row>
        <row r="88">
          <cell r="G88" t="str">
            <v>运营部</v>
          </cell>
          <cell r="H88" t="str">
            <v>前台</v>
          </cell>
          <cell r="I88">
            <v>45603</v>
          </cell>
          <cell r="J88">
            <v>45740</v>
          </cell>
          <cell r="K88" t="str">
            <v>全职</v>
          </cell>
          <cell r="L88" t="str">
            <v>离职</v>
          </cell>
        </row>
        <row r="88">
          <cell r="P88" t="str">
            <v>429006200301160624</v>
          </cell>
        </row>
        <row r="88">
          <cell r="R88" t="str">
            <v>中国工商银行</v>
          </cell>
          <cell r="S88" t="str">
            <v>6222033202019107207</v>
          </cell>
          <cell r="T88">
            <v>13407240855</v>
          </cell>
        </row>
        <row r="89">
          <cell r="D89" t="str">
            <v>民院店彭艮安</v>
          </cell>
          <cell r="E89" t="str">
            <v>女</v>
          </cell>
        </row>
        <row r="89">
          <cell r="G89" t="str">
            <v>运营部</v>
          </cell>
          <cell r="H89" t="str">
            <v>保洁</v>
          </cell>
          <cell r="I89">
            <v>45434</v>
          </cell>
          <cell r="J89">
            <v>45741</v>
          </cell>
          <cell r="K89" t="str">
            <v>全职</v>
          </cell>
          <cell r="L89" t="str">
            <v>离职</v>
          </cell>
        </row>
        <row r="89">
          <cell r="P89" t="str">
            <v>42242619621201562x</v>
          </cell>
        </row>
        <row r="89">
          <cell r="R89" t="str">
            <v>建设银行</v>
          </cell>
          <cell r="S89" t="str">
            <v>6217002870082306620</v>
          </cell>
          <cell r="T89">
            <v>18171430703</v>
          </cell>
        </row>
        <row r="90">
          <cell r="D90" t="str">
            <v>民院店高杰</v>
          </cell>
          <cell r="E90" t="str">
            <v>男</v>
          </cell>
          <cell r="F90" t="str">
            <v>本科</v>
          </cell>
          <cell r="G90" t="str">
            <v>泳教部</v>
          </cell>
          <cell r="H90" t="str">
            <v>泳教</v>
          </cell>
          <cell r="I90">
            <v>45099</v>
          </cell>
          <cell r="J90">
            <v>45748</v>
          </cell>
          <cell r="K90" t="str">
            <v>全职</v>
          </cell>
          <cell r="L90" t="str">
            <v>离职</v>
          </cell>
        </row>
        <row r="90">
          <cell r="P90" t="str">
            <v>420881199906236177</v>
          </cell>
        </row>
        <row r="90">
          <cell r="R90" t="str">
            <v>建设银行</v>
          </cell>
          <cell r="S90" t="str">
            <v>6236682870003445637</v>
          </cell>
          <cell r="T90">
            <v>13071218320</v>
          </cell>
        </row>
        <row r="91">
          <cell r="D91" t="str">
            <v>民院店张洋</v>
          </cell>
          <cell r="E91" t="str">
            <v>男</v>
          </cell>
        </row>
        <row r="91">
          <cell r="G91" t="str">
            <v>餐饮部</v>
          </cell>
          <cell r="H91" t="str">
            <v>厨师</v>
          </cell>
          <cell r="I91">
            <v>45499</v>
          </cell>
          <cell r="J91">
            <v>45761</v>
          </cell>
          <cell r="K91" t="str">
            <v>全职</v>
          </cell>
          <cell r="L91" t="str">
            <v>离职</v>
          </cell>
        </row>
        <row r="91">
          <cell r="P91" t="str">
            <v>420923199209013000</v>
          </cell>
        </row>
        <row r="91">
          <cell r="R91" t="str">
            <v>招商银行</v>
          </cell>
          <cell r="S91" t="str">
            <v>6214832739360381</v>
          </cell>
          <cell r="T91">
            <v>13886394984</v>
          </cell>
        </row>
        <row r="92">
          <cell r="D92" t="str">
            <v>民院店方家慧</v>
          </cell>
          <cell r="E92" t="str">
            <v>女</v>
          </cell>
          <cell r="F92" t="str">
            <v>大专</v>
          </cell>
          <cell r="G92" t="str">
            <v>运营部</v>
          </cell>
          <cell r="H92" t="str">
            <v>前台</v>
          </cell>
          <cell r="I92">
            <v>45507</v>
          </cell>
          <cell r="J92">
            <v>45775</v>
          </cell>
          <cell r="K92" t="str">
            <v>全职</v>
          </cell>
          <cell r="L92" t="str">
            <v>离职</v>
          </cell>
        </row>
        <row r="92">
          <cell r="P92" t="str">
            <v>420683200210220529</v>
          </cell>
        </row>
        <row r="92">
          <cell r="R92" t="str">
            <v>中国建设银行</v>
          </cell>
          <cell r="S92" t="str">
            <v>6217002870101607667</v>
          </cell>
          <cell r="T92">
            <v>13235697180</v>
          </cell>
        </row>
        <row r="93">
          <cell r="D93" t="str">
            <v>民院店龚道蓉</v>
          </cell>
          <cell r="E93" t="str">
            <v>女</v>
          </cell>
        </row>
        <row r="93">
          <cell r="G93" t="str">
            <v>餐饮部</v>
          </cell>
          <cell r="H93" t="str">
            <v>帮厨保洁</v>
          </cell>
          <cell r="I93">
            <v>45763</v>
          </cell>
          <cell r="J93">
            <v>45775</v>
          </cell>
          <cell r="K93" t="str">
            <v>全职</v>
          </cell>
          <cell r="L93" t="str">
            <v>离职</v>
          </cell>
        </row>
        <row r="93">
          <cell r="P93" t="str">
            <v>421022196603025501</v>
          </cell>
        </row>
        <row r="93">
          <cell r="R93" t="str">
            <v>中国邮政储蓄银行</v>
          </cell>
          <cell r="S93" t="str">
            <v>6217975200139448949</v>
          </cell>
          <cell r="T93">
            <v>15927894189</v>
          </cell>
        </row>
        <row r="94">
          <cell r="D94" t="str">
            <v>民院店彭思芸</v>
          </cell>
          <cell r="E94" t="str">
            <v>女</v>
          </cell>
        </row>
        <row r="94">
          <cell r="G94" t="str">
            <v>运营部</v>
          </cell>
          <cell r="H94" t="str">
            <v>主播</v>
          </cell>
          <cell r="I94">
            <v>45548</v>
          </cell>
          <cell r="J94">
            <v>45775</v>
          </cell>
          <cell r="K94" t="str">
            <v>全职</v>
          </cell>
          <cell r="L94" t="str">
            <v>离职</v>
          </cell>
        </row>
        <row r="94">
          <cell r="P94" t="str">
            <v>420116199908081425</v>
          </cell>
        </row>
        <row r="94">
          <cell r="R94" t="str">
            <v>中国邮政储蓄银行</v>
          </cell>
          <cell r="S94" t="str">
            <v>621795200200351226</v>
          </cell>
          <cell r="T94">
            <v>18727790757</v>
          </cell>
        </row>
        <row r="95">
          <cell r="D95" t="str">
            <v>民院店余佳蓉</v>
          </cell>
          <cell r="E95" t="str">
            <v>女</v>
          </cell>
          <cell r="F95" t="str">
            <v>本科</v>
          </cell>
          <cell r="G95" t="str">
            <v>运营部</v>
          </cell>
          <cell r="H95" t="str">
            <v>前台</v>
          </cell>
          <cell r="I95">
            <v>45493</v>
          </cell>
          <cell r="J95">
            <v>45778</v>
          </cell>
          <cell r="K95" t="str">
            <v>兼职</v>
          </cell>
          <cell r="L95" t="str">
            <v>离职</v>
          </cell>
        </row>
        <row r="95">
          <cell r="P95" t="str">
            <v>520201200307034447</v>
          </cell>
        </row>
        <row r="95">
          <cell r="R95" t="str">
            <v>中国工商银行</v>
          </cell>
          <cell r="S95" t="str">
            <v>6215582410000694492</v>
          </cell>
          <cell r="T95">
            <v>18163340752</v>
          </cell>
        </row>
        <row r="96">
          <cell r="D96" t="str">
            <v>民院店代宗莲</v>
          </cell>
          <cell r="E96" t="str">
            <v>女</v>
          </cell>
        </row>
        <row r="96">
          <cell r="G96" t="str">
            <v>餐饮部</v>
          </cell>
          <cell r="H96" t="str">
            <v>帮厨阿姨</v>
          </cell>
          <cell r="I96">
            <v>45775</v>
          </cell>
          <cell r="J96">
            <v>45784</v>
          </cell>
          <cell r="K96" t="str">
            <v>全职</v>
          </cell>
          <cell r="L96" t="str">
            <v>离职</v>
          </cell>
        </row>
        <row r="96">
          <cell r="P96" t="str">
            <v>422223196509214902</v>
          </cell>
        </row>
        <row r="96">
          <cell r="R96" t="str">
            <v>招商银行</v>
          </cell>
          <cell r="S96" t="str">
            <v>6214832709878842</v>
          </cell>
          <cell r="T96">
            <v>15337269926</v>
          </cell>
        </row>
        <row r="97">
          <cell r="D97" t="str">
            <v>民院店王兵</v>
          </cell>
          <cell r="E97" t="str">
            <v>男</v>
          </cell>
        </row>
        <row r="97">
          <cell r="G97" t="str">
            <v>泳教部</v>
          </cell>
          <cell r="H97" t="str">
            <v>泳教</v>
          </cell>
          <cell r="I97">
            <v>45758</v>
          </cell>
          <cell r="J97">
            <v>45787</v>
          </cell>
          <cell r="K97" t="str">
            <v>全职</v>
          </cell>
          <cell r="L97" t="str">
            <v>离职</v>
          </cell>
        </row>
        <row r="97">
          <cell r="P97" t="str">
            <v>420922199004044614</v>
          </cell>
        </row>
        <row r="97">
          <cell r="R97" t="str">
            <v>中国平安银行</v>
          </cell>
          <cell r="S97" t="str">
            <v>6230580000310583641</v>
          </cell>
          <cell r="T97">
            <v>18971483374</v>
          </cell>
        </row>
        <row r="98">
          <cell r="D98" t="str">
            <v>民院店江延峰</v>
          </cell>
          <cell r="E98" t="str">
            <v>男</v>
          </cell>
        </row>
        <row r="98">
          <cell r="G98" t="str">
            <v>会籍部</v>
          </cell>
          <cell r="H98" t="str">
            <v>会籍</v>
          </cell>
          <cell r="I98">
            <v>45707</v>
          </cell>
          <cell r="J98">
            <v>45791</v>
          </cell>
          <cell r="K98" t="str">
            <v>全职</v>
          </cell>
          <cell r="L98" t="str">
            <v>离职</v>
          </cell>
        </row>
        <row r="98">
          <cell r="P98" t="str">
            <v>420921200209244950</v>
          </cell>
        </row>
        <row r="98">
          <cell r="R98" t="str">
            <v>中国银行</v>
          </cell>
          <cell r="S98" t="str">
            <v>6217857600069479819</v>
          </cell>
          <cell r="T98">
            <v>13197377522</v>
          </cell>
        </row>
        <row r="99">
          <cell r="D99" t="str">
            <v>民院店刘杰</v>
          </cell>
          <cell r="E99" t="str">
            <v>男</v>
          </cell>
        </row>
        <row r="99">
          <cell r="G99" t="str">
            <v>私教部</v>
          </cell>
          <cell r="H99" t="str">
            <v>私教</v>
          </cell>
          <cell r="I99">
            <v>45481</v>
          </cell>
          <cell r="J99">
            <v>45793</v>
          </cell>
          <cell r="K99" t="str">
            <v>全职</v>
          </cell>
          <cell r="L99" t="str">
            <v>离职</v>
          </cell>
        </row>
        <row r="99">
          <cell r="P99" t="str">
            <v>421181200212186636</v>
          </cell>
        </row>
        <row r="99">
          <cell r="R99" t="str">
            <v>湖北省农村信用社</v>
          </cell>
          <cell r="S99" t="str">
            <v>6224121221117527</v>
          </cell>
          <cell r="T99">
            <v>17371999731</v>
          </cell>
        </row>
        <row r="100">
          <cell r="D100" t="str">
            <v>民院店王昌鸣</v>
          </cell>
          <cell r="E100" t="str">
            <v>男</v>
          </cell>
        </row>
        <row r="100">
          <cell r="G100" t="str">
            <v>私教部</v>
          </cell>
          <cell r="H100" t="str">
            <v>私教</v>
          </cell>
          <cell r="I100">
            <v>45800</v>
          </cell>
          <cell r="J100">
            <v>45801</v>
          </cell>
          <cell r="K100" t="str">
            <v>全职</v>
          </cell>
          <cell r="L100" t="str">
            <v>离职</v>
          </cell>
        </row>
        <row r="100">
          <cell r="P100" t="str">
            <v>420683200512055418</v>
          </cell>
        </row>
        <row r="100">
          <cell r="R100" t="str">
            <v>中国工商银行</v>
          </cell>
          <cell r="S100" t="str">
            <v>6222021804008958609</v>
          </cell>
          <cell r="T100">
            <v>18371063843</v>
          </cell>
        </row>
        <row r="101">
          <cell r="D101" t="str">
            <v>民院店刘汉武</v>
          </cell>
          <cell r="E101" t="str">
            <v>男</v>
          </cell>
        </row>
        <row r="101">
          <cell r="G101" t="str">
            <v>私教部</v>
          </cell>
          <cell r="H101" t="str">
            <v>私教</v>
          </cell>
          <cell r="I101">
            <v>45797</v>
          </cell>
          <cell r="J101">
            <v>45802</v>
          </cell>
          <cell r="K101" t="str">
            <v>全职</v>
          </cell>
          <cell r="L101" t="str">
            <v>离职</v>
          </cell>
        </row>
        <row r="101">
          <cell r="P101" t="str">
            <v>420902200512172233</v>
          </cell>
        </row>
        <row r="101">
          <cell r="R101" t="str">
            <v>中国招商银行</v>
          </cell>
          <cell r="S101" t="str">
            <v>6214833373805509</v>
          </cell>
          <cell r="T101">
            <v>19271211967</v>
          </cell>
        </row>
        <row r="102">
          <cell r="D102" t="str">
            <v>民院店左雨聪</v>
          </cell>
          <cell r="E102" t="str">
            <v>女</v>
          </cell>
        </row>
        <row r="102">
          <cell r="G102" t="str">
            <v>运营部</v>
          </cell>
          <cell r="H102" t="str">
            <v>前台</v>
          </cell>
          <cell r="I102">
            <v>45743</v>
          </cell>
          <cell r="J102">
            <v>45809</v>
          </cell>
          <cell r="K102" t="str">
            <v>全职</v>
          </cell>
          <cell r="L102" t="str">
            <v>离职</v>
          </cell>
        </row>
        <row r="102">
          <cell r="P102" t="str">
            <v>421381200608182827</v>
          </cell>
        </row>
        <row r="102">
          <cell r="R102" t="str">
            <v>中国平安银行</v>
          </cell>
          <cell r="S102" t="str">
            <v>6230580000413628798</v>
          </cell>
          <cell r="T102">
            <v>17720276828</v>
          </cell>
        </row>
        <row r="103">
          <cell r="D103" t="str">
            <v>民院店左雨聪</v>
          </cell>
          <cell r="E103" t="str">
            <v>男</v>
          </cell>
        </row>
        <row r="103">
          <cell r="G103" t="str">
            <v>私教部</v>
          </cell>
          <cell r="H103" t="str">
            <v>私教</v>
          </cell>
          <cell r="I103">
            <v>45826</v>
          </cell>
          <cell r="J103">
            <v>45827</v>
          </cell>
          <cell r="K103" t="str">
            <v>全职</v>
          </cell>
          <cell r="L103" t="str">
            <v>离职</v>
          </cell>
        </row>
        <row r="103">
          <cell r="P103" t="str">
            <v>420902200310157318</v>
          </cell>
        </row>
        <row r="103">
          <cell r="R103" t="str">
            <v>中国农业银行</v>
          </cell>
          <cell r="S103" t="str">
            <v>6230521610019270076</v>
          </cell>
          <cell r="T103">
            <v>17371204182</v>
          </cell>
        </row>
        <row r="104">
          <cell r="D104" t="str">
            <v>民院店吕起微</v>
          </cell>
          <cell r="E104" t="str">
            <v>男</v>
          </cell>
        </row>
        <row r="104">
          <cell r="G104" t="str">
            <v>私教部</v>
          </cell>
          <cell r="H104" t="str">
            <v>私教</v>
          </cell>
          <cell r="I104">
            <v>45828</v>
          </cell>
          <cell r="J104">
            <v>45829</v>
          </cell>
          <cell r="K104" t="str">
            <v>全职</v>
          </cell>
          <cell r="L104" t="str">
            <v>离职</v>
          </cell>
        </row>
        <row r="104">
          <cell r="P104" t="str">
            <v>420683200411153713</v>
          </cell>
        </row>
        <row r="104">
          <cell r="R104" t="str">
            <v>浙江省农村信用社
联合社</v>
          </cell>
          <cell r="S104" t="str">
            <v>6230910399192379537</v>
          </cell>
          <cell r="T104">
            <v>17811636269</v>
          </cell>
        </row>
        <row r="105">
          <cell r="D105" t="str">
            <v>民院店高崇</v>
          </cell>
          <cell r="E105" t="str">
            <v>男</v>
          </cell>
        </row>
        <row r="105">
          <cell r="G105" t="str">
            <v>会籍部</v>
          </cell>
          <cell r="H105" t="str">
            <v>会籍</v>
          </cell>
          <cell r="I105">
            <v>45843</v>
          </cell>
          <cell r="J105">
            <v>45852</v>
          </cell>
          <cell r="K105" t="str">
            <v>实习生</v>
          </cell>
          <cell r="L105" t="str">
            <v>离职</v>
          </cell>
        </row>
        <row r="105">
          <cell r="P105" t="str">
            <v>22018220040414093x</v>
          </cell>
        </row>
        <row r="105">
          <cell r="R105" t="str">
            <v>中国农业银行</v>
          </cell>
          <cell r="S105" t="str">
            <v>6228480548248297176</v>
          </cell>
          <cell r="T105">
            <v>15943275433</v>
          </cell>
        </row>
        <row r="106">
          <cell r="D106" t="str">
            <v>民院店王秒</v>
          </cell>
          <cell r="E106" t="str">
            <v>男</v>
          </cell>
        </row>
        <row r="106">
          <cell r="G106" t="str">
            <v>私教部</v>
          </cell>
          <cell r="H106" t="str">
            <v>私教</v>
          </cell>
          <cell r="I106">
            <v>45852</v>
          </cell>
          <cell r="J106">
            <v>45856</v>
          </cell>
          <cell r="K106" t="str">
            <v>全职</v>
          </cell>
          <cell r="L106" t="str">
            <v>离职</v>
          </cell>
        </row>
        <row r="106">
          <cell r="P106" t="str">
            <v>421381199607078117</v>
          </cell>
        </row>
        <row r="106">
          <cell r="R106" t="str">
            <v>平安银行</v>
          </cell>
          <cell r="S106" t="str">
            <v>6230580000142219968</v>
          </cell>
          <cell r="T106">
            <v>15272588730</v>
          </cell>
        </row>
        <row r="107">
          <cell r="D107" t="str">
            <v>民院店方铖</v>
          </cell>
          <cell r="E107" t="str">
            <v>男</v>
          </cell>
        </row>
        <row r="107">
          <cell r="G107" t="str">
            <v>泳教部</v>
          </cell>
          <cell r="H107" t="str">
            <v>救生员</v>
          </cell>
          <cell r="I107">
            <v>45837</v>
          </cell>
          <cell r="J107">
            <v>45869</v>
          </cell>
          <cell r="K107" t="str">
            <v>兼职</v>
          </cell>
          <cell r="L107" t="str">
            <v>离职</v>
          </cell>
        </row>
        <row r="107">
          <cell r="P107" t="str">
            <v>421126200807101414</v>
          </cell>
        </row>
        <row r="107">
          <cell r="R107" t="str">
            <v>中国农业银行</v>
          </cell>
          <cell r="S107" t="str">
            <v>6228480057142372473</v>
          </cell>
          <cell r="T107">
            <v>13247130608</v>
          </cell>
        </row>
        <row r="108">
          <cell r="D108" t="str">
            <v>民院店瞿小菲</v>
          </cell>
          <cell r="E108" t="str">
            <v>男</v>
          </cell>
        </row>
        <row r="108">
          <cell r="G108" t="str">
            <v>会籍部</v>
          </cell>
          <cell r="H108" t="str">
            <v>会籍</v>
          </cell>
          <cell r="I108">
            <v>45843</v>
          </cell>
          <cell r="J108">
            <v>45880</v>
          </cell>
          <cell r="K108" t="str">
            <v>实习生</v>
          </cell>
          <cell r="L108" t="str">
            <v>离职</v>
          </cell>
        </row>
        <row r="108">
          <cell r="P108" t="str">
            <v>422802200312205818</v>
          </cell>
        </row>
        <row r="108">
          <cell r="R108" t="str">
            <v>中国农业银行</v>
          </cell>
          <cell r="S108" t="str">
            <v>6228480059875496578</v>
          </cell>
          <cell r="T108">
            <v>19813799931</v>
          </cell>
        </row>
        <row r="109">
          <cell r="D109" t="str">
            <v>民院店杨立志</v>
          </cell>
          <cell r="E109" t="str">
            <v>男</v>
          </cell>
        </row>
        <row r="109">
          <cell r="G109" t="str">
            <v>会籍部</v>
          </cell>
          <cell r="H109" t="str">
            <v>会籍</v>
          </cell>
          <cell r="I109">
            <v>45846</v>
          </cell>
          <cell r="J109">
            <v>45882</v>
          </cell>
          <cell r="K109" t="str">
            <v>暑假工</v>
          </cell>
          <cell r="L109" t="str">
            <v>离职</v>
          </cell>
        </row>
        <row r="109">
          <cell r="P109" t="str">
            <v>420624200703161352</v>
          </cell>
        </row>
        <row r="109">
          <cell r="R109" t="str">
            <v>招商银行</v>
          </cell>
          <cell r="S109" t="str">
            <v>6214832776372539</v>
          </cell>
          <cell r="T109">
            <v>19971954976</v>
          </cell>
        </row>
        <row r="110">
          <cell r="D110" t="str">
            <v>民院店郭静芝</v>
          </cell>
          <cell r="E110" t="str">
            <v>女</v>
          </cell>
        </row>
        <row r="110">
          <cell r="G110" t="str">
            <v>泳教部</v>
          </cell>
          <cell r="H110" t="str">
            <v>泳教</v>
          </cell>
          <cell r="I110">
            <v>45715</v>
          </cell>
          <cell r="J110">
            <v>45900</v>
          </cell>
          <cell r="K110" t="str">
            <v>全职</v>
          </cell>
          <cell r="L110" t="str">
            <v>离职</v>
          </cell>
        </row>
        <row r="110">
          <cell r="P110" t="str">
            <v>411623200404014646</v>
          </cell>
        </row>
        <row r="110">
          <cell r="R110" t="str">
            <v>中国农业银行</v>
          </cell>
          <cell r="S110" t="str">
            <v>6230522080027125275</v>
          </cell>
          <cell r="T110">
            <v>15927238847</v>
          </cell>
        </row>
        <row r="111">
          <cell r="D111" t="str">
            <v>民院店刘文昌</v>
          </cell>
          <cell r="E111" t="str">
            <v>男</v>
          </cell>
        </row>
        <row r="111">
          <cell r="G111" t="str">
            <v>泳教部</v>
          </cell>
          <cell r="H111" t="str">
            <v>泳教</v>
          </cell>
          <cell r="I111">
            <v>45749</v>
          </cell>
          <cell r="J111">
            <v>45901</v>
          </cell>
          <cell r="K111" t="str">
            <v>全职</v>
          </cell>
          <cell r="L111" t="str">
            <v>离职</v>
          </cell>
        </row>
        <row r="111">
          <cell r="P111" t="str">
            <v>421126200202260076</v>
          </cell>
        </row>
        <row r="111">
          <cell r="R111" t="str">
            <v>中国招商银行</v>
          </cell>
          <cell r="S111" t="str">
            <v>6214832732272823</v>
          </cell>
          <cell r="T111">
            <v>13212728561</v>
          </cell>
        </row>
        <row r="112">
          <cell r="D112" t="str">
            <v>民院店苏忆龙</v>
          </cell>
          <cell r="E112" t="str">
            <v>男</v>
          </cell>
        </row>
        <row r="112">
          <cell r="G112" t="str">
            <v>泳教部</v>
          </cell>
          <cell r="H112" t="str">
            <v>泳教</v>
          </cell>
          <cell r="I112">
            <v>45541</v>
          </cell>
          <cell r="J112">
            <v>45901</v>
          </cell>
          <cell r="K112" t="str">
            <v>兼职</v>
          </cell>
          <cell r="L112" t="str">
            <v>离职</v>
          </cell>
        </row>
        <row r="112">
          <cell r="P112" t="str">
            <v>430424200402100354</v>
          </cell>
        </row>
        <row r="112">
          <cell r="R112" t="str">
            <v>中国工商银行</v>
          </cell>
          <cell r="S112" t="str">
            <v>6222033202008256700</v>
          </cell>
          <cell r="T112">
            <v>18407345383</v>
          </cell>
        </row>
        <row r="113">
          <cell r="D113" t="str">
            <v>民院店秦珂豪</v>
          </cell>
          <cell r="E113" t="str">
            <v>男</v>
          </cell>
        </row>
        <row r="113">
          <cell r="G113" t="str">
            <v>泳教部</v>
          </cell>
          <cell r="H113" t="str">
            <v>泳教</v>
          </cell>
          <cell r="I113">
            <v>45548</v>
          </cell>
          <cell r="J113">
            <v>45901</v>
          </cell>
          <cell r="K113" t="str">
            <v>兼职</v>
          </cell>
          <cell r="L113" t="str">
            <v>离职</v>
          </cell>
        </row>
        <row r="113">
          <cell r="P113" t="str">
            <v>342426200402072413</v>
          </cell>
        </row>
        <row r="113">
          <cell r="R113" t="str">
            <v>中国工商银行</v>
          </cell>
          <cell r="S113" t="str">
            <v>6222033202008255645</v>
          </cell>
          <cell r="T113">
            <v>19856480931</v>
          </cell>
        </row>
        <row r="114">
          <cell r="D114" t="str">
            <v>民院店张慧亮</v>
          </cell>
          <cell r="E114" t="str">
            <v>男</v>
          </cell>
        </row>
        <row r="114">
          <cell r="G114" t="str">
            <v>泳教部</v>
          </cell>
          <cell r="H114" t="str">
            <v>泳教</v>
          </cell>
          <cell r="I114">
            <v>45798</v>
          </cell>
          <cell r="J114">
            <v>45901</v>
          </cell>
          <cell r="K114" t="str">
            <v>兼职</v>
          </cell>
          <cell r="L114" t="str">
            <v>离职</v>
          </cell>
        </row>
        <row r="114">
          <cell r="P114" t="str">
            <v>511304200410122617</v>
          </cell>
        </row>
        <row r="114">
          <cell r="R114" t="str">
            <v>中国建设银行</v>
          </cell>
          <cell r="S114" t="str">
            <v>6215340302813429500</v>
          </cell>
          <cell r="T114">
            <v>18672989562</v>
          </cell>
        </row>
        <row r="115">
          <cell r="D115" t="str">
            <v>民院店雷明啟</v>
          </cell>
          <cell r="E115" t="str">
            <v>男</v>
          </cell>
        </row>
        <row r="115">
          <cell r="G115" t="str">
            <v>泳教部</v>
          </cell>
          <cell r="H115" t="str">
            <v>泳教</v>
          </cell>
          <cell r="I115">
            <v>45798</v>
          </cell>
          <cell r="J115">
            <v>45901</v>
          </cell>
          <cell r="K115" t="str">
            <v>兼职</v>
          </cell>
          <cell r="L115" t="str">
            <v>离职</v>
          </cell>
        </row>
        <row r="115">
          <cell r="P115" t="str">
            <v>420321200408012412</v>
          </cell>
        </row>
        <row r="115">
          <cell r="R115" t="str">
            <v>湖北省农村信用社</v>
          </cell>
          <cell r="S115" t="str">
            <v>6224121227396828</v>
          </cell>
          <cell r="T115">
            <v>15717283895</v>
          </cell>
        </row>
        <row r="116">
          <cell r="D116" t="str">
            <v>民院店时春垒</v>
          </cell>
          <cell r="E116" t="str">
            <v>男</v>
          </cell>
        </row>
        <row r="116">
          <cell r="G116" t="str">
            <v>泳教部</v>
          </cell>
          <cell r="H116" t="str">
            <v>泳教</v>
          </cell>
          <cell r="I116">
            <v>45801</v>
          </cell>
          <cell r="J116">
            <v>45901</v>
          </cell>
          <cell r="K116" t="str">
            <v>兼职</v>
          </cell>
          <cell r="L116" t="str">
            <v>离职</v>
          </cell>
        </row>
        <row r="116">
          <cell r="P116" t="str">
            <v>420321200501275938</v>
          </cell>
        </row>
        <row r="116">
          <cell r="R116" t="str">
            <v>交通银行</v>
          </cell>
          <cell r="S116" t="str">
            <v>6222624270001765568</v>
          </cell>
          <cell r="T116">
            <v>13387153660</v>
          </cell>
        </row>
        <row r="117">
          <cell r="D117" t="str">
            <v>民院店刘定航</v>
          </cell>
          <cell r="E117" t="str">
            <v>男</v>
          </cell>
        </row>
        <row r="117">
          <cell r="G117" t="str">
            <v>泳教部</v>
          </cell>
          <cell r="H117" t="str">
            <v>泳教</v>
          </cell>
          <cell r="I117">
            <v>45792</v>
          </cell>
          <cell r="J117">
            <v>45887</v>
          </cell>
          <cell r="K117" t="str">
            <v>兼职</v>
          </cell>
          <cell r="L117" t="str">
            <v>离职</v>
          </cell>
        </row>
        <row r="117">
          <cell r="P117" t="str">
            <v>421126200408107210</v>
          </cell>
        </row>
        <row r="117">
          <cell r="R117" t="str">
            <v>交通银行</v>
          </cell>
          <cell r="S117" t="str">
            <v>6222 6206 1004 0490 294</v>
          </cell>
          <cell r="T117">
            <v>13872028619</v>
          </cell>
        </row>
        <row r="118">
          <cell r="D118" t="str">
            <v>民院店陈炎</v>
          </cell>
          <cell r="E118" t="str">
            <v>男</v>
          </cell>
        </row>
        <row r="118">
          <cell r="G118" t="str">
            <v>泳教部</v>
          </cell>
          <cell r="H118" t="str">
            <v>泳教</v>
          </cell>
          <cell r="I118">
            <v>45805</v>
          </cell>
          <cell r="J118">
            <v>45901</v>
          </cell>
          <cell r="K118" t="str">
            <v>兼职</v>
          </cell>
          <cell r="L118" t="str">
            <v>离职</v>
          </cell>
        </row>
        <row r="118">
          <cell r="P118" t="str">
            <v>422802200412186853</v>
          </cell>
        </row>
        <row r="118">
          <cell r="R118" t="str">
            <v>中国邮政储蓄银行</v>
          </cell>
          <cell r="S118" t="str">
            <v>6217995200304429035</v>
          </cell>
          <cell r="T118">
            <v>19102751218</v>
          </cell>
        </row>
        <row r="119">
          <cell r="D119" t="str">
            <v>民院店李明堂</v>
          </cell>
          <cell r="E119" t="str">
            <v>男</v>
          </cell>
        </row>
        <row r="119">
          <cell r="G119" t="str">
            <v>泳教部</v>
          </cell>
          <cell r="H119" t="str">
            <v>泳教</v>
          </cell>
          <cell r="I119">
            <v>45804</v>
          </cell>
          <cell r="J119">
            <v>45889</v>
          </cell>
          <cell r="K119" t="str">
            <v>兼职</v>
          </cell>
          <cell r="L119" t="str">
            <v>离职</v>
          </cell>
        </row>
        <row r="119">
          <cell r="P119" t="str">
            <v>421126200406077214</v>
          </cell>
        </row>
        <row r="119">
          <cell r="R119" t="str">
            <v>中国邮政储蓄银行</v>
          </cell>
          <cell r="S119" t="str">
            <v>6217995200308413886</v>
          </cell>
          <cell r="T119">
            <v>18162591724</v>
          </cell>
        </row>
        <row r="120">
          <cell r="D120" t="str">
            <v>民院店李小辉</v>
          </cell>
          <cell r="E120" t="str">
            <v>男</v>
          </cell>
        </row>
        <row r="120">
          <cell r="G120" t="str">
            <v>泳教部</v>
          </cell>
          <cell r="H120" t="str">
            <v>泳教</v>
          </cell>
          <cell r="I120">
            <v>45812</v>
          </cell>
          <cell r="J120">
            <v>45901</v>
          </cell>
          <cell r="K120" t="str">
            <v>兼职</v>
          </cell>
          <cell r="L120" t="str">
            <v>离职</v>
          </cell>
        </row>
        <row r="120">
          <cell r="P120" t="str">
            <v>410329199502089639</v>
          </cell>
        </row>
        <row r="120">
          <cell r="R120" t="str">
            <v>中国招商银行</v>
          </cell>
          <cell r="S120" t="str">
            <v>6214832740907428</v>
          </cell>
          <cell r="T120">
            <v>15837972803</v>
          </cell>
        </row>
        <row r="121">
          <cell r="D121" t="str">
            <v>民院店胡梦涵</v>
          </cell>
          <cell r="E121" t="str">
            <v>女</v>
          </cell>
        </row>
        <row r="121">
          <cell r="G121" t="str">
            <v>运营部</v>
          </cell>
          <cell r="H121" t="str">
            <v>前台</v>
          </cell>
          <cell r="I121">
            <v>45833</v>
          </cell>
          <cell r="J121">
            <v>45901</v>
          </cell>
          <cell r="K121" t="str">
            <v>兼职</v>
          </cell>
          <cell r="L121" t="str">
            <v>离职</v>
          </cell>
        </row>
        <row r="121">
          <cell r="P121" t="str">
            <v>411502200210309668</v>
          </cell>
        </row>
        <row r="121">
          <cell r="R121" t="str">
            <v>中国建设银行</v>
          </cell>
          <cell r="S121" t="str">
            <v>6217002580011950709</v>
          </cell>
          <cell r="T121">
            <v>15037692802</v>
          </cell>
        </row>
        <row r="122">
          <cell r="D122" t="str">
            <v>民院店徐友连</v>
          </cell>
        </row>
        <row r="122">
          <cell r="G122" t="str">
            <v>运营部</v>
          </cell>
          <cell r="H122" t="str">
            <v>保洁</v>
          </cell>
          <cell r="I122">
            <v>45548</v>
          </cell>
          <cell r="J122">
            <v>45916</v>
          </cell>
          <cell r="K122" t="str">
            <v>兼职</v>
          </cell>
          <cell r="L122" t="str">
            <v>离职</v>
          </cell>
        </row>
        <row r="122">
          <cell r="P122" t="str">
            <v>422127196601013062</v>
          </cell>
        </row>
        <row r="122">
          <cell r="R122" t="str">
            <v>招商银行</v>
          </cell>
          <cell r="S122" t="str">
            <v>6214833376589993</v>
          </cell>
          <cell r="T122">
            <v>15171668476</v>
          </cell>
        </row>
        <row r="123">
          <cell r="D123" t="str">
            <v>民院店申宇</v>
          </cell>
          <cell r="E123" t="str">
            <v>男</v>
          </cell>
        </row>
        <row r="123">
          <cell r="G123" t="str">
            <v>私教部</v>
          </cell>
          <cell r="H123" t="str">
            <v>私教</v>
          </cell>
          <cell r="I123">
            <v>45902</v>
          </cell>
          <cell r="J123">
            <v>45925</v>
          </cell>
          <cell r="K123" t="str">
            <v>全职</v>
          </cell>
          <cell r="L123" t="str">
            <v>离职</v>
          </cell>
        </row>
        <row r="123">
          <cell r="P123" t="str">
            <v>430521200106256617</v>
          </cell>
        </row>
        <row r="123">
          <cell r="R123" t="str">
            <v>招商银行</v>
          </cell>
          <cell r="S123" t="str">
            <v>6214832757987297</v>
          </cell>
          <cell r="T123">
            <v>13379967140</v>
          </cell>
        </row>
        <row r="124">
          <cell r="D124" t="str">
            <v>民院店丁雯</v>
          </cell>
          <cell r="E124" t="str">
            <v>女</v>
          </cell>
        </row>
        <row r="124">
          <cell r="G124" t="str">
            <v>运营部</v>
          </cell>
          <cell r="H124" t="str">
            <v>前台</v>
          </cell>
          <cell r="I124">
            <v>45770</v>
          </cell>
          <cell r="J124">
            <v>45926</v>
          </cell>
          <cell r="K124" t="str">
            <v>在职</v>
          </cell>
          <cell r="L124" t="str">
            <v>离职</v>
          </cell>
        </row>
        <row r="124">
          <cell r="P124" t="str">
            <v>420111200408095568</v>
          </cell>
        </row>
        <row r="124">
          <cell r="R124" t="str">
            <v>中国银行</v>
          </cell>
          <cell r="S124" t="str">
            <v>6217857600068354922</v>
          </cell>
          <cell r="T124">
            <v>13924643106</v>
          </cell>
        </row>
        <row r="125">
          <cell r="D125" t="str">
            <v>民院店彭浩扬</v>
          </cell>
          <cell r="E125" t="str">
            <v>男</v>
          </cell>
        </row>
        <row r="125">
          <cell r="G125" t="str">
            <v>会籍部</v>
          </cell>
          <cell r="H125" t="str">
            <v>会籍</v>
          </cell>
          <cell r="I125">
            <v>45843</v>
          </cell>
          <cell r="J125">
            <v>45929</v>
          </cell>
          <cell r="K125" t="str">
            <v>实习生</v>
          </cell>
          <cell r="L125" t="str">
            <v>离职</v>
          </cell>
        </row>
        <row r="125">
          <cell r="P125" t="str">
            <v>422802200309165413</v>
          </cell>
        </row>
        <row r="125">
          <cell r="R125" t="str">
            <v>中国农业银行</v>
          </cell>
          <cell r="S125" t="str">
            <v>6228480059875496578</v>
          </cell>
          <cell r="T125">
            <v>19313764516</v>
          </cell>
        </row>
        <row r="126">
          <cell r="D126" t="str">
            <v>民院店高崇</v>
          </cell>
          <cell r="E126" t="str">
            <v>男</v>
          </cell>
        </row>
        <row r="126">
          <cell r="G126" t="str">
            <v>餐饮部</v>
          </cell>
          <cell r="H126" t="str">
            <v>厨师</v>
          </cell>
          <cell r="I126">
            <v>45411</v>
          </cell>
          <cell r="J126">
            <v>45929</v>
          </cell>
          <cell r="K126" t="str">
            <v>全职</v>
          </cell>
          <cell r="L126" t="str">
            <v>离职</v>
          </cell>
        </row>
        <row r="126">
          <cell r="P126" t="str">
            <v>210621197110061839</v>
          </cell>
        </row>
        <row r="126">
          <cell r="R126" t="str">
            <v>中国工商银行</v>
          </cell>
          <cell r="S126" t="str">
            <v>6212260200148832070</v>
          </cell>
          <cell r="T126">
            <v>13082218884</v>
          </cell>
        </row>
        <row r="127">
          <cell r="D127" t="str">
            <v>财富中心店孙蓝祎</v>
          </cell>
          <cell r="E127" t="str">
            <v>女</v>
          </cell>
        </row>
        <row r="127">
          <cell r="G127" t="str">
            <v>会籍部</v>
          </cell>
          <cell r="H127" t="str">
            <v>会籍</v>
          </cell>
          <cell r="I127">
            <v>45383</v>
          </cell>
          <cell r="J127">
            <v>45413</v>
          </cell>
          <cell r="K127" t="str">
            <v>全职</v>
          </cell>
          <cell r="L127" t="str">
            <v>离职</v>
          </cell>
        </row>
        <row r="127">
          <cell r="P127" t="str">
            <v>360900200607225223</v>
          </cell>
          <cell r="Q127" t="str">
            <v>宜春市袁州区新田乡安组段
村冲里组11号</v>
          </cell>
          <cell r="R127" t="str">
            <v>交通银行</v>
          </cell>
          <cell r="S127" t="str">
            <v>6222623110011091707（孙蓝祎）</v>
          </cell>
          <cell r="T127">
            <v>19870252604</v>
          </cell>
        </row>
        <row r="128">
          <cell r="D128" t="str">
            <v>财富中心店陈正秀</v>
          </cell>
          <cell r="E128" t="str">
            <v>女</v>
          </cell>
        </row>
        <row r="128">
          <cell r="G128" t="str">
            <v>运营部</v>
          </cell>
          <cell r="H128" t="str">
            <v>前台</v>
          </cell>
          <cell r="I128">
            <v>45406</v>
          </cell>
          <cell r="J128">
            <v>45415</v>
          </cell>
          <cell r="K128" t="str">
            <v>全职</v>
          </cell>
          <cell r="L128" t="str">
            <v>离职</v>
          </cell>
        </row>
        <row r="128">
          <cell r="P128" t="str">
            <v>362201199301221424</v>
          </cell>
          <cell r="Q128" t="str">
            <v>江西省宜春市袁州区官员街官员社区河头组277号</v>
          </cell>
          <cell r="R128" t="str">
            <v>中国工商银行</v>
          </cell>
          <cell r="S128" t="str">
            <v>6222081508001621018</v>
          </cell>
          <cell r="T128">
            <v>15083854787</v>
          </cell>
        </row>
        <row r="129">
          <cell r="D129" t="str">
            <v>财富中心店李星祥</v>
          </cell>
          <cell r="E129" t="str">
            <v>男</v>
          </cell>
        </row>
        <row r="129">
          <cell r="G129" t="str">
            <v>会籍部</v>
          </cell>
          <cell r="H129" t="str">
            <v>会籍</v>
          </cell>
          <cell r="I129">
            <v>45413</v>
          </cell>
          <cell r="J129">
            <v>45417</v>
          </cell>
          <cell r="K129" t="str">
            <v>全职</v>
          </cell>
          <cell r="L129" t="str">
            <v>离职</v>
          </cell>
        </row>
        <row r="129">
          <cell r="P129" t="str">
            <v>362227200204193213</v>
          </cell>
          <cell r="Q129" t="str">
            <v>江西省宜春市万载县三兴镇三兴村23组14号</v>
          </cell>
          <cell r="R129" t="str">
            <v>中国工商银行</v>
          </cell>
          <cell r="S129" t="str">
            <v>6212261508005007514</v>
          </cell>
          <cell r="T129">
            <v>15579055798</v>
          </cell>
        </row>
        <row r="130">
          <cell r="D130" t="str">
            <v>财富中心店徐亮晶</v>
          </cell>
          <cell r="E130" t="str">
            <v>女</v>
          </cell>
          <cell r="F130" t="str">
            <v>本科</v>
          </cell>
          <cell r="G130" t="str">
            <v>运营部</v>
          </cell>
          <cell r="H130" t="str">
            <v>前台</v>
          </cell>
          <cell r="I130">
            <v>45420</v>
          </cell>
          <cell r="J130">
            <v>45421</v>
          </cell>
          <cell r="K130" t="str">
            <v>全职</v>
          </cell>
          <cell r="L130" t="str">
            <v>离职</v>
          </cell>
        </row>
        <row r="130">
          <cell r="P130" t="str">
            <v>362201199405296025</v>
          </cell>
          <cell r="Q130" t="str">
            <v>宜春袁山东路167号</v>
          </cell>
          <cell r="R130" t="str">
            <v>中国建设银行</v>
          </cell>
          <cell r="S130" t="str">
            <v>6217002020029954302</v>
          </cell>
          <cell r="T130">
            <v>19179504134</v>
          </cell>
        </row>
        <row r="131">
          <cell r="D131" t="str">
            <v>财富中心店聂如宜</v>
          </cell>
          <cell r="E131" t="str">
            <v>女</v>
          </cell>
        </row>
        <row r="131">
          <cell r="G131" t="str">
            <v>会籍部</v>
          </cell>
          <cell r="H131" t="str">
            <v>会籍</v>
          </cell>
          <cell r="I131">
            <v>45418</v>
          </cell>
          <cell r="J131">
            <v>45421</v>
          </cell>
          <cell r="K131" t="str">
            <v>全职</v>
          </cell>
          <cell r="L131" t="str">
            <v>离职</v>
          </cell>
        </row>
        <row r="131">
          <cell r="P131" t="str">
            <v>362201200412166021</v>
          </cell>
          <cell r="Q131" t="str">
            <v>江西省宜春市袁州区新坊乡烟棚村上阴沅组11号</v>
          </cell>
        </row>
        <row r="131">
          <cell r="T131">
            <v>18370519101</v>
          </cell>
        </row>
        <row r="132">
          <cell r="D132" t="str">
            <v>财富中心店李子威</v>
          </cell>
          <cell r="E132" t="str">
            <v>男</v>
          </cell>
        </row>
        <row r="132">
          <cell r="G132" t="str">
            <v>会籍部</v>
          </cell>
          <cell r="H132" t="str">
            <v>会籍</v>
          </cell>
          <cell r="I132">
            <v>45179</v>
          </cell>
          <cell r="J132">
            <v>45428</v>
          </cell>
          <cell r="K132" t="str">
            <v>全职</v>
          </cell>
          <cell r="L132" t="str">
            <v>离职</v>
          </cell>
        </row>
        <row r="132">
          <cell r="P132" t="str">
            <v>362227199907093512</v>
          </cell>
          <cell r="Q132" t="str">
            <v>江西省宜春市万载县罗城镇</v>
          </cell>
          <cell r="R132" t="str">
            <v>工商银行</v>
          </cell>
          <cell r="S132" t="str">
            <v>6222031211003108693</v>
          </cell>
          <cell r="T132">
            <v>18667505265</v>
          </cell>
        </row>
        <row r="133">
          <cell r="D133" t="str">
            <v>财富中心店聂诗卉</v>
          </cell>
          <cell r="E133" t="str">
            <v>女</v>
          </cell>
        </row>
        <row r="133">
          <cell r="G133" t="str">
            <v>运营部</v>
          </cell>
          <cell r="H133" t="str">
            <v>前台</v>
          </cell>
          <cell r="I133">
            <v>45373</v>
          </cell>
          <cell r="J133">
            <v>45435</v>
          </cell>
          <cell r="K133" t="str">
            <v>全职</v>
          </cell>
          <cell r="L133" t="str">
            <v>离职</v>
          </cell>
        </row>
        <row r="133">
          <cell r="P133" t="str">
            <v>362201200205190029</v>
          </cell>
          <cell r="Q133" t="str">
            <v>江西省宜春市袁州区环城南路515号怡欣二期8栋2单元401室</v>
          </cell>
          <cell r="R133" t="str">
            <v>中国银行</v>
          </cell>
          <cell r="S133" t="str">
            <v>6217906500049606625</v>
          </cell>
          <cell r="T133">
            <v>19916046380</v>
          </cell>
        </row>
        <row r="134">
          <cell r="D134" t="str">
            <v>财富中心店刘晔</v>
          </cell>
          <cell r="E134" t="str">
            <v>女</v>
          </cell>
        </row>
        <row r="134">
          <cell r="G134" t="str">
            <v>运营部</v>
          </cell>
          <cell r="H134" t="str">
            <v>前台</v>
          </cell>
          <cell r="I134">
            <v>44986</v>
          </cell>
          <cell r="J134">
            <v>45439</v>
          </cell>
          <cell r="K134" t="str">
            <v>全职</v>
          </cell>
          <cell r="L134" t="str">
            <v>离职</v>
          </cell>
        </row>
        <row r="134">
          <cell r="P134" t="str">
            <v>360902200302215024</v>
          </cell>
        </row>
        <row r="134">
          <cell r="R134" t="str">
            <v>建设银行</v>
          </cell>
          <cell r="S134" t="str">
            <v>6217002100013508569</v>
          </cell>
          <cell r="T134">
            <v>19170574290</v>
          </cell>
        </row>
        <row r="135">
          <cell r="D135" t="str">
            <v>财富中心店吴祥</v>
          </cell>
          <cell r="E135" t="str">
            <v>男</v>
          </cell>
        </row>
        <row r="135">
          <cell r="G135" t="str">
            <v>私教部</v>
          </cell>
          <cell r="H135" t="str">
            <v>私教</v>
          </cell>
          <cell r="I135">
            <v>45428</v>
          </cell>
          <cell r="J135">
            <v>45439</v>
          </cell>
          <cell r="K135" t="str">
            <v>全职</v>
          </cell>
          <cell r="L135" t="str">
            <v>离职</v>
          </cell>
        </row>
        <row r="135">
          <cell r="P135" t="str">
            <v>360922200012020312</v>
          </cell>
          <cell r="Q135" t="str">
            <v>江西省宜春市万载县株潭镇前进路</v>
          </cell>
          <cell r="R135" t="str">
            <v>工商银行</v>
          </cell>
          <cell r="S135" t="str">
            <v>6222031001014245331</v>
          </cell>
          <cell r="T135">
            <v>19979594608</v>
          </cell>
        </row>
        <row r="136">
          <cell r="D136" t="str">
            <v>财富中心店易灿</v>
          </cell>
          <cell r="E136" t="str">
            <v>男</v>
          </cell>
        </row>
        <row r="136">
          <cell r="G136" t="str">
            <v>会籍部</v>
          </cell>
          <cell r="H136" t="str">
            <v>会籍</v>
          </cell>
          <cell r="I136">
            <v>45437</v>
          </cell>
          <cell r="J136">
            <v>45440</v>
          </cell>
          <cell r="K136" t="str">
            <v>全职</v>
          </cell>
          <cell r="L136" t="str">
            <v>离职</v>
          </cell>
        </row>
        <row r="136">
          <cell r="P136" t="str">
            <v>350204200108112552</v>
          </cell>
          <cell r="Q136" t="str">
            <v>江西省宜春市袁州区宜阳大道505号37栋2单元2501室</v>
          </cell>
          <cell r="R136" t="str">
            <v>中国建设银行</v>
          </cell>
          <cell r="S136" t="str">
            <v>621700210001060597</v>
          </cell>
          <cell r="T136">
            <v>17879540522</v>
          </cell>
        </row>
        <row r="137">
          <cell r="D137" t="str">
            <v>财富中心店黄奕涵</v>
          </cell>
          <cell r="E137" t="str">
            <v>女</v>
          </cell>
        </row>
        <row r="137">
          <cell r="G137" t="str">
            <v>泳教部</v>
          </cell>
          <cell r="H137" t="str">
            <v>泳教</v>
          </cell>
          <cell r="I137">
            <v>45229</v>
          </cell>
          <cell r="J137">
            <v>45443</v>
          </cell>
          <cell r="K137" t="str">
            <v>兼职</v>
          </cell>
          <cell r="L137" t="str">
            <v>离职</v>
          </cell>
        </row>
        <row r="137">
          <cell r="P137" t="str">
            <v>362201200108251221</v>
          </cell>
        </row>
        <row r="137">
          <cell r="R137" t="str">
            <v>中国建设银行</v>
          </cell>
          <cell r="S137" t="str">
            <v>6217002100010956134</v>
          </cell>
          <cell r="T137">
            <v>15907951226</v>
          </cell>
        </row>
        <row r="138">
          <cell r="D138" t="str">
            <v>财富中心店谢嘉欣</v>
          </cell>
          <cell r="E138" t="str">
            <v>女</v>
          </cell>
        </row>
        <row r="138">
          <cell r="G138" t="str">
            <v>会籍部</v>
          </cell>
          <cell r="H138" t="str">
            <v>会籍</v>
          </cell>
          <cell r="I138">
            <v>45383</v>
          </cell>
          <cell r="J138">
            <v>45444</v>
          </cell>
          <cell r="K138" t="str">
            <v>全职</v>
          </cell>
          <cell r="L138" t="str">
            <v>离职</v>
          </cell>
        </row>
        <row r="138">
          <cell r="P138" t="str">
            <v>360922200601121226</v>
          </cell>
          <cell r="Q138" t="str">
            <v>江西省宜春市万载县罗城高城乡联胜村东家组08号</v>
          </cell>
          <cell r="R138" t="str">
            <v>交通银行</v>
          </cell>
          <cell r="S138" t="str">
            <v>6222623110011091707（孙蓝祎）</v>
          </cell>
          <cell r="T138">
            <v>15307952405</v>
          </cell>
        </row>
        <row r="139">
          <cell r="D139" t="str">
            <v>财富中心店刘妍希</v>
          </cell>
          <cell r="E139" t="str">
            <v>女</v>
          </cell>
        </row>
        <row r="139">
          <cell r="G139" t="str">
            <v>运营部</v>
          </cell>
          <cell r="H139" t="str">
            <v>前台</v>
          </cell>
          <cell r="I139">
            <v>45447</v>
          </cell>
          <cell r="J139">
            <v>45448</v>
          </cell>
          <cell r="K139" t="str">
            <v>全职</v>
          </cell>
          <cell r="L139" t="str">
            <v>离职</v>
          </cell>
        </row>
        <row r="139">
          <cell r="P139" t="str">
            <v>360902200402164885</v>
          </cell>
          <cell r="Q139" t="str">
            <v>江西省宜春市袁州区慈化镇文丰村布岭组35号</v>
          </cell>
          <cell r="R139" t="str">
            <v>中国银行</v>
          </cell>
          <cell r="S139" t="str">
            <v>6216696200018633108</v>
          </cell>
          <cell r="T139">
            <v>18507958990</v>
          </cell>
        </row>
        <row r="140">
          <cell r="D140" t="str">
            <v>财富中心店叶青青</v>
          </cell>
          <cell r="E140" t="str">
            <v>女</v>
          </cell>
        </row>
        <row r="140">
          <cell r="G140" t="str">
            <v>运营部</v>
          </cell>
          <cell r="H140" t="str">
            <v>前台</v>
          </cell>
          <cell r="I140">
            <v>45430</v>
          </cell>
          <cell r="J140">
            <v>45463</v>
          </cell>
          <cell r="K140" t="str">
            <v>全职</v>
          </cell>
          <cell r="L140" t="str">
            <v>离职</v>
          </cell>
        </row>
        <row r="140">
          <cell r="P140" t="str">
            <v>440282200212230929</v>
          </cell>
          <cell r="Q140" t="str">
            <v>广东省南熊市古市镇柴岭村委会茅昌坪村21号</v>
          </cell>
          <cell r="R140" t="str">
            <v>中国工商银行</v>
          </cell>
          <cell r="S140" t="str">
            <v>6212252005002199304</v>
          </cell>
          <cell r="T140">
            <v>18211393941</v>
          </cell>
        </row>
        <row r="141">
          <cell r="D141" t="str">
            <v>财富中心店胡竹青</v>
          </cell>
          <cell r="E141" t="str">
            <v>女</v>
          </cell>
        </row>
        <row r="141">
          <cell r="G141" t="str">
            <v>运营部</v>
          </cell>
          <cell r="H141" t="str">
            <v>保洁</v>
          </cell>
          <cell r="I141">
            <v>45134</v>
          </cell>
          <cell r="J141">
            <v>45464</v>
          </cell>
          <cell r="K141" t="str">
            <v>全职</v>
          </cell>
          <cell r="L141" t="str">
            <v>离职</v>
          </cell>
        </row>
        <row r="141">
          <cell r="P141" t="str">
            <v>362201196008036023</v>
          </cell>
          <cell r="Q141" t="str">
            <v>江西省宜春市袁州区新坊乡高富村石塘组3号</v>
          </cell>
          <cell r="R141" t="str">
            <v>中国工商银行</v>
          </cell>
          <cell r="S141" t="str">
            <v>6212261508001966580</v>
          </cell>
          <cell r="T141">
            <v>18319689651</v>
          </cell>
        </row>
        <row r="142">
          <cell r="D142" t="str">
            <v>财富中心店胡英豪</v>
          </cell>
          <cell r="E142" t="str">
            <v>男</v>
          </cell>
        </row>
        <row r="142">
          <cell r="G142" t="str">
            <v>会籍部</v>
          </cell>
          <cell r="H142" t="str">
            <v>会籍</v>
          </cell>
          <cell r="I142">
            <v>45464</v>
          </cell>
          <cell r="J142">
            <v>45465</v>
          </cell>
          <cell r="K142" t="str">
            <v>全职</v>
          </cell>
          <cell r="L142" t="str">
            <v>离职</v>
          </cell>
        </row>
        <row r="142">
          <cell r="P142" t="str">
            <v>362201200305156012</v>
          </cell>
          <cell r="Q142" t="str">
            <v>江西省宜春市袁州区新坊乡东墉村东云组39号</v>
          </cell>
          <cell r="R142" t="str">
            <v>中国工商银行</v>
          </cell>
          <cell r="S142" t="str">
            <v>6212261508005593398</v>
          </cell>
          <cell r="T142">
            <v>17770513392</v>
          </cell>
        </row>
        <row r="143">
          <cell r="D143" t="str">
            <v>财富中心店李梓萌</v>
          </cell>
          <cell r="E143" t="str">
            <v>女</v>
          </cell>
        </row>
        <row r="143">
          <cell r="G143" t="str">
            <v>运营部</v>
          </cell>
          <cell r="H143" t="str">
            <v>前台</v>
          </cell>
          <cell r="I143">
            <v>45458</v>
          </cell>
          <cell r="J143">
            <v>45467</v>
          </cell>
          <cell r="K143" t="str">
            <v>全职</v>
          </cell>
          <cell r="L143" t="str">
            <v>离职</v>
          </cell>
        </row>
        <row r="143">
          <cell r="P143" t="str">
            <v>360923200608160080</v>
          </cell>
          <cell r="Q143" t="str">
            <v>江西省宜春市袁州区寨下乡举遁村青溪组8号</v>
          </cell>
          <cell r="R143" t="str">
            <v>江西银行</v>
          </cell>
          <cell r="S143" t="str">
            <v>6222759530022201（李金连）</v>
          </cell>
          <cell r="T143">
            <v>15770931463</v>
          </cell>
        </row>
        <row r="144">
          <cell r="D144" t="str">
            <v>财富中心店刘思琴</v>
          </cell>
          <cell r="E144" t="str">
            <v>女</v>
          </cell>
        </row>
        <row r="144">
          <cell r="G144" t="str">
            <v>会籍部</v>
          </cell>
          <cell r="H144" t="str">
            <v>会籍</v>
          </cell>
          <cell r="I144">
            <v>45462</v>
          </cell>
          <cell r="J144">
            <v>45469</v>
          </cell>
          <cell r="K144" t="str">
            <v>兼职</v>
          </cell>
          <cell r="L144" t="str">
            <v>离职</v>
          </cell>
        </row>
        <row r="144">
          <cell r="P144" t="str">
            <v>36090220512111645</v>
          </cell>
          <cell r="Q144" t="str">
            <v>江西省宜春市袁州区下浦乡徐田社区棚下组1号</v>
          </cell>
          <cell r="R144" t="str">
            <v>江西建设银行</v>
          </cell>
          <cell r="S144" t="str">
            <v>6236682100002874631（刘自桂）</v>
          </cell>
          <cell r="T144">
            <v>18270517461</v>
          </cell>
        </row>
        <row r="145">
          <cell r="D145" t="str">
            <v>财富中心店徐文婷</v>
          </cell>
          <cell r="E145" t="str">
            <v>女</v>
          </cell>
        </row>
        <row r="145">
          <cell r="G145" t="str">
            <v>会籍部</v>
          </cell>
          <cell r="H145" t="str">
            <v>会籍</v>
          </cell>
          <cell r="I145">
            <v>45462</v>
          </cell>
          <cell r="J145">
            <v>45469</v>
          </cell>
          <cell r="K145" t="str">
            <v>兼职</v>
          </cell>
          <cell r="L145" t="str">
            <v>离职</v>
          </cell>
        </row>
        <row r="145">
          <cell r="P145" t="str">
            <v>360902200701271648</v>
          </cell>
          <cell r="Q145" t="str">
            <v>江西省宜春市袁州区下浦乡勘上社区西边组67号</v>
          </cell>
          <cell r="R145" t="str">
            <v>江西建设银行</v>
          </cell>
          <cell r="S145" t="str">
            <v>6236682100002874631（刘自桂）</v>
          </cell>
          <cell r="T145">
            <v>19970565515</v>
          </cell>
        </row>
        <row r="146">
          <cell r="D146" t="str">
            <v>财富中心店陈伟航</v>
          </cell>
          <cell r="E146" t="str">
            <v>男</v>
          </cell>
        </row>
        <row r="146">
          <cell r="G146" t="str">
            <v>会籍部</v>
          </cell>
          <cell r="H146" t="str">
            <v>会籍</v>
          </cell>
          <cell r="I146">
            <v>45454</v>
          </cell>
          <cell r="J146">
            <v>45470</v>
          </cell>
          <cell r="K146" t="str">
            <v>全职</v>
          </cell>
          <cell r="L146" t="str">
            <v>离职</v>
          </cell>
        </row>
        <row r="146">
          <cell r="P146" t="str">
            <v>360902199904234817</v>
          </cell>
          <cell r="Q146" t="str">
            <v>江西省宜春市袁州区慈化镇曾坊村辇下组14号</v>
          </cell>
          <cell r="R146" t="str">
            <v>招商银行</v>
          </cell>
          <cell r="S146" t="str">
            <v>6214836007649656</v>
          </cell>
          <cell r="T146">
            <v>18815964702</v>
          </cell>
        </row>
        <row r="147">
          <cell r="D147" t="str">
            <v>财富中心店袁祖钦</v>
          </cell>
          <cell r="E147" t="str">
            <v>男</v>
          </cell>
        </row>
        <row r="147">
          <cell r="G147" t="str">
            <v>会籍部</v>
          </cell>
          <cell r="H147" t="str">
            <v>会籍</v>
          </cell>
          <cell r="I147">
            <v>45463</v>
          </cell>
          <cell r="J147">
            <v>45471</v>
          </cell>
          <cell r="K147" t="str">
            <v>兼职</v>
          </cell>
          <cell r="L147" t="str">
            <v>离职</v>
          </cell>
        </row>
        <row r="147">
          <cell r="P147" t="str">
            <v>360902200601150611</v>
          </cell>
          <cell r="Q147" t="str">
            <v>江西省宜春市袁州区明月南路277号1栋1708室</v>
          </cell>
          <cell r="R147" t="str">
            <v>中国农业银行</v>
          </cell>
          <cell r="S147" t="str">
            <v>6228242321001894970（袁逢瑜）</v>
          </cell>
          <cell r="T147">
            <v>13979569104</v>
          </cell>
        </row>
        <row r="148">
          <cell r="D148" t="str">
            <v>财富中心店李冬连</v>
          </cell>
          <cell r="E148" t="str">
            <v>女</v>
          </cell>
        </row>
        <row r="148">
          <cell r="G148" t="str">
            <v>运营部</v>
          </cell>
          <cell r="H148" t="str">
            <v>保洁</v>
          </cell>
          <cell r="I148">
            <v>45463</v>
          </cell>
          <cell r="J148">
            <v>45473</v>
          </cell>
          <cell r="K148" t="str">
            <v>全职</v>
          </cell>
          <cell r="L148" t="str">
            <v>离职</v>
          </cell>
        </row>
        <row r="148">
          <cell r="P148" t="str">
            <v>362201196812092624</v>
          </cell>
          <cell r="Q148" t="str">
            <v>江西省宣春市袁州区柏木乡双园村西边组12号</v>
          </cell>
          <cell r="R148" t="str">
            <v>中国工商银行</v>
          </cell>
          <cell r="S148" t="str">
            <v>6222031202009807503</v>
          </cell>
          <cell r="T148">
            <v>19970535082</v>
          </cell>
        </row>
        <row r="149">
          <cell r="D149" t="str">
            <v>财富中心店刘雨轩</v>
          </cell>
          <cell r="E149" t="str">
            <v>女</v>
          </cell>
        </row>
        <row r="149">
          <cell r="G149" t="str">
            <v>运营部</v>
          </cell>
          <cell r="H149" t="str">
            <v>前台</v>
          </cell>
          <cell r="I149">
            <v>45456</v>
          </cell>
          <cell r="J149">
            <v>45474</v>
          </cell>
          <cell r="K149" t="str">
            <v>兼职</v>
          </cell>
          <cell r="L149" t="str">
            <v>离职</v>
          </cell>
        </row>
        <row r="149">
          <cell r="P149" t="str">
            <v>360902200611112045</v>
          </cell>
          <cell r="Q149" t="str">
            <v>江西省宜春市袁州区彬江镇三星村陂田组38号附1号</v>
          </cell>
          <cell r="R149" t="str">
            <v>中国农业银行</v>
          </cell>
          <cell r="S149" t="str">
            <v>6230532320009757408</v>
          </cell>
          <cell r="T149">
            <v>13177906031</v>
          </cell>
        </row>
        <row r="150">
          <cell r="D150" t="str">
            <v>财富中心店任江敏</v>
          </cell>
          <cell r="E150" t="str">
            <v>女</v>
          </cell>
        </row>
        <row r="150">
          <cell r="G150" t="str">
            <v>会籍部</v>
          </cell>
          <cell r="H150" t="str">
            <v>会籍</v>
          </cell>
          <cell r="I150">
            <v>45462</v>
          </cell>
          <cell r="J150">
            <v>45474</v>
          </cell>
          <cell r="K150" t="str">
            <v>全职</v>
          </cell>
          <cell r="L150" t="str">
            <v>离职</v>
          </cell>
        </row>
        <row r="150">
          <cell r="P150" t="str">
            <v>360521200210071040</v>
          </cell>
          <cell r="Q150" t="str">
            <v>江西省新余市分宜县分宜镇横溪村委上屋村小组8号</v>
          </cell>
          <cell r="R150" t="str">
            <v>中国工商银行</v>
          </cell>
          <cell r="S150" t="str">
            <v>6222031508005913958</v>
          </cell>
          <cell r="T150">
            <v>18079058677</v>
          </cell>
        </row>
        <row r="151">
          <cell r="D151" t="str">
            <v>财富中心店陈仁麒</v>
          </cell>
          <cell r="E151" t="str">
            <v>女</v>
          </cell>
        </row>
        <row r="151">
          <cell r="G151" t="str">
            <v>泳教部</v>
          </cell>
          <cell r="H151" t="str">
            <v>泳教</v>
          </cell>
          <cell r="I151">
            <v>45429</v>
          </cell>
          <cell r="J151">
            <v>45474</v>
          </cell>
          <cell r="K151" t="str">
            <v>全职</v>
          </cell>
          <cell r="L151" t="str">
            <v>离职</v>
          </cell>
        </row>
        <row r="151">
          <cell r="P151" t="str">
            <v>362201200308280422</v>
          </cell>
          <cell r="Q151" t="str">
            <v>江西省宜春市袁州区中山东路粮直属库91号</v>
          </cell>
          <cell r="R151" t="str">
            <v>农商银行</v>
          </cell>
          <cell r="S151" t="str">
            <v>6226822014903592048</v>
          </cell>
          <cell r="T151">
            <v>15387790321</v>
          </cell>
        </row>
        <row r="152">
          <cell r="D152" t="str">
            <v>财富中心店欧阳丛</v>
          </cell>
          <cell r="E152" t="str">
            <v>男</v>
          </cell>
        </row>
        <row r="152">
          <cell r="G152" t="str">
            <v>私教部</v>
          </cell>
          <cell r="H152" t="str">
            <v>私教</v>
          </cell>
          <cell r="I152">
            <v>45407</v>
          </cell>
          <cell r="J152">
            <v>45475</v>
          </cell>
          <cell r="K152" t="str">
            <v>全职</v>
          </cell>
          <cell r="L152" t="str">
            <v>离职</v>
          </cell>
        </row>
        <row r="152">
          <cell r="P152" t="str">
            <v>362201199809046217</v>
          </cell>
          <cell r="Q152" t="str">
            <v>江西省宜春市袁州区温汤镇
社埠村贾一组104号</v>
          </cell>
          <cell r="R152" t="str">
            <v>中国工商银行</v>
          </cell>
          <cell r="S152" t="str">
            <v>6222031508003681367</v>
          </cell>
          <cell r="T152">
            <v>15909436285</v>
          </cell>
        </row>
        <row r="153">
          <cell r="D153" t="str">
            <v>财富中心店左兵南</v>
          </cell>
          <cell r="E153" t="str">
            <v>女</v>
          </cell>
        </row>
        <row r="153">
          <cell r="G153" t="str">
            <v>运营部</v>
          </cell>
          <cell r="H153" t="str">
            <v>保洁</v>
          </cell>
          <cell r="I153">
            <v>45470</v>
          </cell>
          <cell r="J153">
            <v>45478</v>
          </cell>
          <cell r="K153" t="str">
            <v>全职</v>
          </cell>
          <cell r="L153" t="str">
            <v>离职</v>
          </cell>
        </row>
        <row r="153">
          <cell r="P153" t="str">
            <v>362201197405255822</v>
          </cell>
          <cell r="Q153" t="str">
            <v>江西省宜春市袁州区洪江乡洪江街512号</v>
          </cell>
          <cell r="R153" t="str">
            <v>中国建设银行</v>
          </cell>
          <cell r="S153" t="str">
            <v>6217002100004083358</v>
          </cell>
          <cell r="T153">
            <v>15879889887</v>
          </cell>
        </row>
        <row r="154">
          <cell r="D154" t="str">
            <v>财富中心店周志飞</v>
          </cell>
          <cell r="E154" t="str">
            <v>男</v>
          </cell>
        </row>
        <row r="154">
          <cell r="G154" t="str">
            <v>私教部</v>
          </cell>
          <cell r="H154" t="str">
            <v>私教</v>
          </cell>
          <cell r="I154">
            <v>45467</v>
          </cell>
          <cell r="J154">
            <v>45480</v>
          </cell>
          <cell r="K154" t="str">
            <v>全职</v>
          </cell>
          <cell r="L154" t="str">
            <v>离职</v>
          </cell>
        </row>
        <row r="154">
          <cell r="P154" t="str">
            <v>36232320030213361X</v>
          </cell>
          <cell r="Q154" t="str">
            <v>江西省上饶市玉山县岩瑞镇周溪村琴山底89号</v>
          </cell>
          <cell r="R154" t="str">
            <v>中国工商银行</v>
          </cell>
          <cell r="S154" t="str">
            <v>6222031202016708421</v>
          </cell>
          <cell r="T154">
            <v>17779343486</v>
          </cell>
        </row>
        <row r="155">
          <cell r="D155" t="str">
            <v>财富中心店鲍伟旺</v>
          </cell>
          <cell r="E155" t="str">
            <v>男</v>
          </cell>
        </row>
        <row r="155">
          <cell r="G155" t="str">
            <v>会籍部</v>
          </cell>
          <cell r="H155" t="str">
            <v>会籍</v>
          </cell>
          <cell r="I155">
            <v>45483</v>
          </cell>
          <cell r="J155">
            <v>45483</v>
          </cell>
          <cell r="K155" t="str">
            <v>兼职</v>
          </cell>
          <cell r="L155" t="str">
            <v>离职</v>
          </cell>
        </row>
        <row r="155">
          <cell r="P155" t="str">
            <v>362227200305261211</v>
          </cell>
          <cell r="Q155" t="str">
            <v>江西省宜春市万载县高城镇烧田村横冲组26号</v>
          </cell>
        </row>
        <row r="155">
          <cell r="T155">
            <v>13407987549</v>
          </cell>
        </row>
        <row r="156">
          <cell r="D156" t="str">
            <v>财富中心店甘崇锋</v>
          </cell>
          <cell r="E156" t="str">
            <v>男</v>
          </cell>
        </row>
        <row r="156">
          <cell r="G156" t="str">
            <v>会籍部</v>
          </cell>
          <cell r="H156" t="str">
            <v>会籍</v>
          </cell>
          <cell r="I156">
            <v>45477</v>
          </cell>
          <cell r="J156">
            <v>45488</v>
          </cell>
          <cell r="K156" t="str">
            <v>兼职</v>
          </cell>
          <cell r="L156" t="str">
            <v>离职</v>
          </cell>
        </row>
        <row r="156">
          <cell r="P156" t="str">
            <v>362201200406143819</v>
          </cell>
          <cell r="Q156" t="str">
            <v>江西省宜春市袁州区竹亭乡銮坑村甘家组2号</v>
          </cell>
          <cell r="R156" t="str">
            <v>中国建设银行</v>
          </cell>
          <cell r="S156" t="str">
            <v>6217002020089509236</v>
          </cell>
          <cell r="T156">
            <v>13755831537</v>
          </cell>
        </row>
        <row r="157">
          <cell r="D157" t="str">
            <v>财富中心店张六星</v>
          </cell>
          <cell r="E157" t="str">
            <v>女</v>
          </cell>
        </row>
        <row r="157">
          <cell r="G157" t="str">
            <v>会籍部</v>
          </cell>
          <cell r="H157" t="str">
            <v>会籍</v>
          </cell>
          <cell r="I157">
            <v>45485</v>
          </cell>
          <cell r="J157">
            <v>45490</v>
          </cell>
          <cell r="K157" t="str">
            <v>兼职</v>
          </cell>
          <cell r="L157" t="str">
            <v>离职</v>
          </cell>
        </row>
        <row r="157">
          <cell r="P157" t="str">
            <v>360902200607015648</v>
          </cell>
          <cell r="Q157" t="str">
            <v>江西省宜春市袁州区南庙乡白马村袁坊组15号</v>
          </cell>
          <cell r="R157" t="str">
            <v>九江银行</v>
          </cell>
          <cell r="S157" t="str">
            <v>6231460000010396370</v>
          </cell>
          <cell r="T157">
            <v>18162213943</v>
          </cell>
        </row>
        <row r="158">
          <cell r="D158" t="str">
            <v>财富中心店钟鹏</v>
          </cell>
          <cell r="E158" t="str">
            <v>男</v>
          </cell>
        </row>
        <row r="158">
          <cell r="G158" t="str">
            <v>私教部</v>
          </cell>
          <cell r="H158" t="str">
            <v>私教</v>
          </cell>
          <cell r="I158">
            <v>45489</v>
          </cell>
          <cell r="J158">
            <v>45492</v>
          </cell>
          <cell r="K158" t="str">
            <v>全职</v>
          </cell>
          <cell r="L158" t="str">
            <v>离职</v>
          </cell>
        </row>
        <row r="158">
          <cell r="P158" t="str">
            <v>360902200403212017</v>
          </cell>
          <cell r="Q158" t="str">
            <v>江西省宜春市彬32</v>
          </cell>
        </row>
        <row r="158">
          <cell r="T158">
            <v>13672278542</v>
          </cell>
        </row>
        <row r="159">
          <cell r="D159" t="str">
            <v>财富中心店苏增义</v>
          </cell>
          <cell r="E159" t="str">
            <v>男</v>
          </cell>
        </row>
        <row r="159">
          <cell r="G159" t="str">
            <v>会籍部</v>
          </cell>
          <cell r="H159" t="str">
            <v>会籍</v>
          </cell>
          <cell r="I159">
            <v>45492</v>
          </cell>
          <cell r="J159">
            <v>45494</v>
          </cell>
          <cell r="K159" t="str">
            <v>全职</v>
          </cell>
          <cell r="L159" t="str">
            <v>离职</v>
          </cell>
        </row>
        <row r="159">
          <cell r="P159" t="str">
            <v>362201198908080037</v>
          </cell>
          <cell r="Q159" t="str">
            <v>江西省宜春市袁州区考棚南巷1号</v>
          </cell>
          <cell r="R159" t="str">
            <v>中国邮政储蓄银行</v>
          </cell>
          <cell r="S159" t="str">
            <v>6217991000010165954</v>
          </cell>
          <cell r="T159">
            <v>15727300368</v>
          </cell>
        </row>
        <row r="160">
          <cell r="D160" t="str">
            <v>财富中心店鲍威峰</v>
          </cell>
          <cell r="E160" t="str">
            <v>男</v>
          </cell>
        </row>
        <row r="160">
          <cell r="G160" t="str">
            <v>会籍部</v>
          </cell>
          <cell r="H160" t="str">
            <v>会籍</v>
          </cell>
          <cell r="I160">
            <v>45491</v>
          </cell>
          <cell r="J160">
            <v>45494</v>
          </cell>
          <cell r="K160" t="str">
            <v>全职</v>
          </cell>
          <cell r="L160" t="str">
            <v>离职</v>
          </cell>
        </row>
        <row r="160">
          <cell r="P160" t="str">
            <v>360922200106282217</v>
          </cell>
          <cell r="Q160" t="str">
            <v>江西省宜春市万载县株潭镇</v>
          </cell>
          <cell r="R160" t="str">
            <v>中国工商银行</v>
          </cell>
          <cell r="S160" t="str">
            <v>6222031507000598137</v>
          </cell>
          <cell r="T160">
            <v>18270503076</v>
          </cell>
        </row>
        <row r="161">
          <cell r="D161" t="str">
            <v>财富中心店鲁汪</v>
          </cell>
          <cell r="E161" t="str">
            <v>男</v>
          </cell>
        </row>
        <row r="161">
          <cell r="G161" t="str">
            <v>会籍部</v>
          </cell>
          <cell r="H161" t="str">
            <v>会籍</v>
          </cell>
          <cell r="I161">
            <v>45492</v>
          </cell>
          <cell r="J161">
            <v>45498</v>
          </cell>
          <cell r="K161" t="str">
            <v>全职</v>
          </cell>
          <cell r="L161" t="str">
            <v>离职</v>
          </cell>
        </row>
        <row r="161">
          <cell r="P161" t="str">
            <v>362228200307021816</v>
          </cell>
          <cell r="Q161" t="str">
            <v>江西省宜春市上高县泗溪镇马岗村秋塘73号附2号</v>
          </cell>
          <cell r="R161" t="str">
            <v>招商银行</v>
          </cell>
          <cell r="S161" t="str">
            <v>6214831770983481</v>
          </cell>
          <cell r="T161">
            <v>15170549056</v>
          </cell>
        </row>
        <row r="162">
          <cell r="D162" t="str">
            <v>财富中心店欧阳文康</v>
          </cell>
          <cell r="E162" t="str">
            <v>男</v>
          </cell>
        </row>
        <row r="162">
          <cell r="G162" t="str">
            <v>会籍部</v>
          </cell>
          <cell r="H162" t="str">
            <v>会籍</v>
          </cell>
          <cell r="I162">
            <v>45496</v>
          </cell>
          <cell r="J162">
            <v>45498</v>
          </cell>
          <cell r="K162" t="str">
            <v>全职</v>
          </cell>
          <cell r="L162" t="str">
            <v>离职</v>
          </cell>
        </row>
        <row r="162">
          <cell r="P162" t="str">
            <v>360902200302175413</v>
          </cell>
        </row>
        <row r="162">
          <cell r="T162">
            <v>13320152009</v>
          </cell>
        </row>
        <row r="163">
          <cell r="D163" t="str">
            <v>财富中心店欧阳谊</v>
          </cell>
          <cell r="E163" t="str">
            <v>男</v>
          </cell>
        </row>
        <row r="163">
          <cell r="G163" t="str">
            <v>泳教部</v>
          </cell>
          <cell r="H163" t="str">
            <v>泳教</v>
          </cell>
          <cell r="I163">
            <v>45484</v>
          </cell>
          <cell r="J163">
            <v>45505</v>
          </cell>
          <cell r="K163" t="str">
            <v>兼职</v>
          </cell>
          <cell r="L163" t="str">
            <v>离职</v>
          </cell>
        </row>
        <row r="163">
          <cell r="P163" t="str">
            <v>362201200302207697</v>
          </cell>
        </row>
        <row r="163">
          <cell r="R163" t="str">
            <v>中国工商银行</v>
          </cell>
          <cell r="S163" t="str">
            <v>6222031508001515690</v>
          </cell>
          <cell r="T163">
            <v>15779504529</v>
          </cell>
        </row>
        <row r="164">
          <cell r="D164" t="str">
            <v>财富中心店迟明</v>
          </cell>
          <cell r="E164" t="str">
            <v>男</v>
          </cell>
          <cell r="F164" t="str">
            <v>本科</v>
          </cell>
          <cell r="G164" t="str">
            <v>会籍部</v>
          </cell>
          <cell r="H164" t="str">
            <v>会籍</v>
          </cell>
          <cell r="I164">
            <v>45507</v>
          </cell>
          <cell r="J164">
            <v>45510</v>
          </cell>
          <cell r="K164" t="str">
            <v>全职</v>
          </cell>
          <cell r="L164" t="str">
            <v>离职</v>
          </cell>
        </row>
        <row r="164">
          <cell r="P164" t="str">
            <v>362201199603190416</v>
          </cell>
          <cell r="Q164" t="str">
            <v>江西省宜春市袁州区厚田路158号</v>
          </cell>
          <cell r="R164" t="str">
            <v>中国银行</v>
          </cell>
          <cell r="S164" t="str">
            <v>6216606500020753383</v>
          </cell>
          <cell r="T164">
            <v>18607951404</v>
          </cell>
        </row>
        <row r="165">
          <cell r="D165" t="str">
            <v>财富中心店刘茜</v>
          </cell>
          <cell r="E165" t="str">
            <v>女</v>
          </cell>
        </row>
        <row r="165">
          <cell r="G165" t="str">
            <v>会籍部</v>
          </cell>
          <cell r="H165" t="str">
            <v>会籍</v>
          </cell>
          <cell r="I165">
            <v>45482</v>
          </cell>
          <cell r="J165">
            <v>45524</v>
          </cell>
          <cell r="K165" t="str">
            <v>兼职</v>
          </cell>
          <cell r="L165" t="str">
            <v>离职</v>
          </cell>
        </row>
        <row r="165">
          <cell r="P165" t="str">
            <v>43048220010704930X</v>
          </cell>
          <cell r="Q165" t="str">
            <v>江西省宜春市袁州区锦绣大道1019号东升花园42栋1单元1202室</v>
          </cell>
          <cell r="R165" t="str">
            <v>中国银行</v>
          </cell>
          <cell r="S165" t="str">
            <v>6217906500039420649</v>
          </cell>
          <cell r="T165">
            <v>15270056657</v>
          </cell>
        </row>
        <row r="166">
          <cell r="D166" t="str">
            <v>财富中心店聂争坤</v>
          </cell>
          <cell r="E166" t="str">
            <v>男</v>
          </cell>
        </row>
        <row r="166">
          <cell r="G166" t="str">
            <v>泳教部</v>
          </cell>
          <cell r="H166" t="str">
            <v>泳教</v>
          </cell>
          <cell r="I166">
            <v>45478</v>
          </cell>
          <cell r="J166">
            <v>45532</v>
          </cell>
          <cell r="K166" t="str">
            <v>兼职</v>
          </cell>
          <cell r="L166" t="str">
            <v>离职</v>
          </cell>
        </row>
        <row r="166">
          <cell r="P166" t="str">
            <v>362201200208053417</v>
          </cell>
          <cell r="Q166" t="str">
            <v>江西省宜春市袁州区金瑞镇金瑞村马家组33号</v>
          </cell>
          <cell r="R166" t="str">
            <v>中国银行</v>
          </cell>
          <cell r="S166" t="str">
            <v>6217906500046375539</v>
          </cell>
          <cell r="T166">
            <v>17779548509</v>
          </cell>
        </row>
        <row r="167">
          <cell r="D167" t="str">
            <v>财富中心店李世伟</v>
          </cell>
          <cell r="E167" t="str">
            <v>男</v>
          </cell>
        </row>
        <row r="167">
          <cell r="G167" t="str">
            <v>会籍部</v>
          </cell>
          <cell r="H167" t="str">
            <v>会籍</v>
          </cell>
          <cell r="I167">
            <v>45094</v>
          </cell>
          <cell r="J167">
            <v>45536</v>
          </cell>
          <cell r="K167" t="str">
            <v>全职</v>
          </cell>
          <cell r="L167" t="str">
            <v>离职</v>
          </cell>
        </row>
        <row r="167">
          <cell r="P167" t="str">
            <v>362201200309222419</v>
          </cell>
          <cell r="Q167" t="str">
            <v>江西省宜春市袁州区柏木乡西岭村西岭组62号</v>
          </cell>
          <cell r="R167" t="str">
            <v>浦发银行</v>
          </cell>
          <cell r="S167" t="str">
            <v>6217 9228 7858 0787</v>
          </cell>
          <cell r="T167">
            <v>18770851291</v>
          </cell>
        </row>
        <row r="168">
          <cell r="D168" t="str">
            <v>财富中心店孙蓝祎</v>
          </cell>
          <cell r="E168" t="str">
            <v>女</v>
          </cell>
        </row>
        <row r="168">
          <cell r="G168" t="str">
            <v>运营部</v>
          </cell>
          <cell r="H168" t="str">
            <v>前台</v>
          </cell>
          <cell r="I168">
            <v>45383</v>
          </cell>
          <cell r="J168">
            <v>45536</v>
          </cell>
          <cell r="K168" t="str">
            <v>全职</v>
          </cell>
          <cell r="L168" t="str">
            <v>离职</v>
          </cell>
        </row>
        <row r="168">
          <cell r="P168" t="str">
            <v>360923200602282626</v>
          </cell>
          <cell r="Q168" t="str">
            <v>江西省宜春市上高县
田心镇井陂123号</v>
          </cell>
          <cell r="R168" t="str">
            <v>交通银行</v>
          </cell>
          <cell r="S168" t="str">
            <v>6222623110011091707</v>
          </cell>
          <cell r="T168">
            <v>18870517738</v>
          </cell>
        </row>
        <row r="169">
          <cell r="D169" t="str">
            <v>财富中心店黄长武</v>
          </cell>
          <cell r="E169" t="str">
            <v>男</v>
          </cell>
        </row>
        <row r="169">
          <cell r="G169" t="str">
            <v>泳教部</v>
          </cell>
          <cell r="H169" t="str">
            <v>救生员</v>
          </cell>
          <cell r="I169">
            <v>45472</v>
          </cell>
          <cell r="J169">
            <v>45536</v>
          </cell>
          <cell r="K169" t="str">
            <v>兼职</v>
          </cell>
          <cell r="L169" t="str">
            <v>离职</v>
          </cell>
        </row>
        <row r="169">
          <cell r="P169" t="str">
            <v>360902200702256036</v>
          </cell>
          <cell r="Q169" t="str">
            <v>江西省宜春市袁州区新坊乡合浦村坊山组36号</v>
          </cell>
          <cell r="R169" t="str">
            <v>招商银行</v>
          </cell>
          <cell r="S169" t="str">
            <v>6214830434074711</v>
          </cell>
          <cell r="T169">
            <v>13097005597</v>
          </cell>
        </row>
        <row r="170">
          <cell r="D170" t="str">
            <v>财富中心店王文高</v>
          </cell>
          <cell r="E170" t="str">
            <v>男</v>
          </cell>
        </row>
        <row r="170">
          <cell r="G170" t="str">
            <v>泳教部</v>
          </cell>
          <cell r="H170" t="str">
            <v>救生员</v>
          </cell>
          <cell r="I170">
            <v>45473</v>
          </cell>
          <cell r="J170">
            <v>45536</v>
          </cell>
          <cell r="K170" t="str">
            <v>兼职</v>
          </cell>
          <cell r="L170" t="str">
            <v>离职</v>
          </cell>
        </row>
        <row r="170">
          <cell r="P170" t="str">
            <v>360902200708216019</v>
          </cell>
          <cell r="Q170" t="str">
            <v>江西省宜春市袁州区新坊乡花桥村王家组18号</v>
          </cell>
          <cell r="R170" t="str">
            <v>中国工商银行</v>
          </cell>
          <cell r="S170" t="str">
            <v>6222031508007396715</v>
          </cell>
          <cell r="T170">
            <v>18296414365</v>
          </cell>
        </row>
        <row r="171">
          <cell r="D171" t="str">
            <v>财富中心店陈欣慧</v>
          </cell>
          <cell r="E171" t="str">
            <v>女</v>
          </cell>
        </row>
        <row r="171">
          <cell r="G171" t="str">
            <v>会籍部</v>
          </cell>
          <cell r="H171" t="str">
            <v>会籍</v>
          </cell>
          <cell r="I171">
            <v>45533</v>
          </cell>
          <cell r="J171">
            <v>45541</v>
          </cell>
          <cell r="K171" t="str">
            <v>全职</v>
          </cell>
          <cell r="L171" t="str">
            <v>离职</v>
          </cell>
        </row>
        <row r="171">
          <cell r="P171" t="str">
            <v>360802200708295626</v>
          </cell>
          <cell r="Q171" t="str">
            <v>江西省宜春市袁州南庙乡邮桥村孝田组12号</v>
          </cell>
          <cell r="R171" t="str">
            <v>中国农业银行</v>
          </cell>
          <cell r="S171" t="str">
            <v>6228482328702778971（罗小英）</v>
          </cell>
          <cell r="T171">
            <v>15180568614</v>
          </cell>
        </row>
        <row r="172">
          <cell r="D172" t="str">
            <v>财富中心店欧阳雨婷</v>
          </cell>
          <cell r="E172" t="str">
            <v>女</v>
          </cell>
        </row>
        <row r="172">
          <cell r="G172" t="str">
            <v>会籍部</v>
          </cell>
          <cell r="H172" t="str">
            <v>会籍</v>
          </cell>
          <cell r="I172">
            <v>45533</v>
          </cell>
          <cell r="J172">
            <v>45543</v>
          </cell>
          <cell r="K172" t="str">
            <v>全职</v>
          </cell>
          <cell r="L172" t="str">
            <v>离职</v>
          </cell>
        </row>
        <row r="172">
          <cell r="P172" t="str">
            <v>36052120070619102X</v>
          </cell>
          <cell r="Q172" t="str">
            <v>江西省新余市分宜县分宜镇界桥垦殖场庄塘分场32号</v>
          </cell>
          <cell r="R172" t="str">
            <v>中国邮政储蓄银行</v>
          </cell>
          <cell r="S172" t="str">
            <v>6210954260000122049(钟兰香）</v>
          </cell>
          <cell r="T172">
            <v>13317904296</v>
          </cell>
        </row>
        <row r="173">
          <cell r="D173" t="str">
            <v>财富中心店卢超群</v>
          </cell>
          <cell r="E173" t="str">
            <v>男</v>
          </cell>
        </row>
        <row r="173">
          <cell r="G173" t="str">
            <v>会籍部</v>
          </cell>
          <cell r="H173" t="str">
            <v>会籍</v>
          </cell>
          <cell r="I173">
            <v>45544</v>
          </cell>
          <cell r="J173">
            <v>45563</v>
          </cell>
          <cell r="K173" t="str">
            <v>全职</v>
          </cell>
          <cell r="L173" t="str">
            <v>离职</v>
          </cell>
        </row>
        <row r="173">
          <cell r="P173" t="str">
            <v>360902200512035013</v>
          </cell>
          <cell r="Q173" t="str">
            <v>江西省宜春市袁州区湖田乡湖田村仓下村民小组45号</v>
          </cell>
          <cell r="R173" t="str">
            <v>中国工商银行</v>
          </cell>
          <cell r="S173" t="str">
            <v>6222031508006986359</v>
          </cell>
          <cell r="T173">
            <v>17879597251</v>
          </cell>
        </row>
        <row r="174">
          <cell r="D174" t="str">
            <v>财富中心店赖涛</v>
          </cell>
          <cell r="E174" t="str">
            <v>男</v>
          </cell>
        </row>
        <row r="174">
          <cell r="G174" t="str">
            <v>私教部</v>
          </cell>
          <cell r="H174" t="str">
            <v>私教</v>
          </cell>
          <cell r="I174">
            <v>45428</v>
          </cell>
          <cell r="J174">
            <v>45565</v>
          </cell>
          <cell r="K174" t="str">
            <v>全职</v>
          </cell>
          <cell r="L174" t="str">
            <v>离职</v>
          </cell>
        </row>
        <row r="174">
          <cell r="P174" t="str">
            <v>362227200101122017</v>
          </cell>
          <cell r="Q174" t="str">
            <v>江西省宜春市万载县仙源乡仙源村树下组17号</v>
          </cell>
          <cell r="R174" t="str">
            <v>中国工商银行</v>
          </cell>
          <cell r="S174" t="str">
            <v>6222033010003656422</v>
          </cell>
          <cell r="T174">
            <v>19979594608</v>
          </cell>
        </row>
        <row r="175">
          <cell r="D175" t="str">
            <v>财富中心店李家琳</v>
          </cell>
          <cell r="E175" t="str">
            <v>女</v>
          </cell>
          <cell r="F175" t="str">
            <v>大专</v>
          </cell>
          <cell r="G175" t="str">
            <v>运营部</v>
          </cell>
          <cell r="H175" t="str">
            <v>前台</v>
          </cell>
          <cell r="I175">
            <v>45470</v>
          </cell>
          <cell r="J175">
            <v>45566</v>
          </cell>
          <cell r="K175" t="str">
            <v>全职</v>
          </cell>
          <cell r="L175" t="str">
            <v>离职</v>
          </cell>
        </row>
        <row r="175">
          <cell r="P175" t="str">
            <v>362201200111246220</v>
          </cell>
          <cell r="Q175" t="str">
            <v>江西省宜春市袁州区秀江街袁山村矮山组矮山下17号</v>
          </cell>
          <cell r="R175" t="str">
            <v>中国工商银行</v>
          </cell>
          <cell r="S175" t="str">
            <v>6222031508006239429</v>
          </cell>
          <cell r="T175">
            <v>15807051104</v>
          </cell>
        </row>
        <row r="176">
          <cell r="D176" t="str">
            <v>财富中心店李佑</v>
          </cell>
          <cell r="E176" t="str">
            <v>男</v>
          </cell>
        </row>
        <row r="176">
          <cell r="G176" t="str">
            <v>私教部</v>
          </cell>
          <cell r="H176" t="str">
            <v>私教</v>
          </cell>
          <cell r="I176">
            <v>45537</v>
          </cell>
          <cell r="J176">
            <v>45579</v>
          </cell>
          <cell r="K176" t="str">
            <v>全职</v>
          </cell>
          <cell r="L176" t="str">
            <v>离职</v>
          </cell>
        </row>
        <row r="176">
          <cell r="P176" t="str">
            <v>360902200509144876</v>
          </cell>
          <cell r="Q176" t="str">
            <v>江西省宜春市袁州区雌花镇柳亭村三沙组41号</v>
          </cell>
          <cell r="R176" t="str">
            <v>招商银行</v>
          </cell>
          <cell r="S176" t="str">
            <v>6214830376827613</v>
          </cell>
          <cell r="T176">
            <v>17810301067</v>
          </cell>
        </row>
        <row r="177">
          <cell r="D177" t="str">
            <v>财富中心店潘琴</v>
          </cell>
          <cell r="E177" t="str">
            <v>女</v>
          </cell>
        </row>
        <row r="177">
          <cell r="G177" t="str">
            <v>泳教部</v>
          </cell>
          <cell r="H177" t="str">
            <v>泳教</v>
          </cell>
          <cell r="I177">
            <v>45499</v>
          </cell>
          <cell r="J177">
            <v>45579</v>
          </cell>
          <cell r="K177" t="str">
            <v>兼职</v>
          </cell>
          <cell r="L177" t="str">
            <v>离职</v>
          </cell>
        </row>
        <row r="177">
          <cell r="P177" t="str">
            <v>360428199609250423</v>
          </cell>
          <cell r="Q177" t="str">
            <v>江西省宜春市袁州区芦村乡双江村中坊组35号</v>
          </cell>
          <cell r="R177" t="str">
            <v>中国建设银行</v>
          </cell>
          <cell r="S177" t="str">
            <v>6217002030011024147</v>
          </cell>
          <cell r="T177">
            <v>18870273471</v>
          </cell>
        </row>
        <row r="178">
          <cell r="D178" t="str">
            <v>财富中心店龙可欣</v>
          </cell>
          <cell r="E178" t="str">
            <v>女</v>
          </cell>
        </row>
        <row r="178">
          <cell r="G178" t="str">
            <v>会籍部</v>
          </cell>
          <cell r="H178" t="str">
            <v>会籍</v>
          </cell>
          <cell r="I178">
            <v>45536</v>
          </cell>
          <cell r="J178">
            <v>45592</v>
          </cell>
          <cell r="K178" t="str">
            <v>全职</v>
          </cell>
          <cell r="L178" t="str">
            <v>离职</v>
          </cell>
        </row>
        <row r="178">
          <cell r="P178" t="str">
            <v>360902200703221468</v>
          </cell>
          <cell r="Q178" t="str">
            <v>江西省宜春市袁州区官园街枣树社区龙家组59号</v>
          </cell>
          <cell r="R178" t="str">
            <v>中国建设银行</v>
          </cell>
          <cell r="S178" t="str">
            <v>6236692100000284468（龙潘思）</v>
          </cell>
          <cell r="T178">
            <v>18770516714</v>
          </cell>
        </row>
        <row r="179">
          <cell r="D179" t="str">
            <v>财富中心店李玥</v>
          </cell>
          <cell r="E179" t="str">
            <v>女</v>
          </cell>
          <cell r="F179" t="str">
            <v>本科</v>
          </cell>
          <cell r="G179" t="str">
            <v>会籍部</v>
          </cell>
          <cell r="H179" t="str">
            <v>会籍</v>
          </cell>
          <cell r="I179">
            <v>45594</v>
          </cell>
          <cell r="J179">
            <v>45595</v>
          </cell>
          <cell r="K179" t="str">
            <v>全职</v>
          </cell>
          <cell r="L179" t="str">
            <v>离职</v>
          </cell>
        </row>
        <row r="179">
          <cell r="P179" t="str">
            <v>362202200205111542</v>
          </cell>
          <cell r="Q179" t="str">
            <v>江西省丰城市上塘镇上塘镇居委会靠山路5栋2号</v>
          </cell>
          <cell r="R179" t="str">
            <v>中国银行</v>
          </cell>
          <cell r="S179" t="str">
            <v>6217906500043677416</v>
          </cell>
          <cell r="T179">
            <v>15083511435</v>
          </cell>
        </row>
        <row r="180">
          <cell r="D180" t="str">
            <v>财富中心店张红叶</v>
          </cell>
          <cell r="E180" t="str">
            <v>女</v>
          </cell>
        </row>
        <row r="180">
          <cell r="G180" t="str">
            <v>会籍部</v>
          </cell>
          <cell r="H180" t="str">
            <v>会籍</v>
          </cell>
          <cell r="I180">
            <v>45563</v>
          </cell>
          <cell r="J180">
            <v>45596</v>
          </cell>
          <cell r="K180" t="str">
            <v>全职</v>
          </cell>
          <cell r="L180" t="str">
            <v>离职</v>
          </cell>
        </row>
        <row r="180">
          <cell r="P180" t="str">
            <v>362201200103041823</v>
          </cell>
          <cell r="Q180" t="str">
            <v>江西省宜春市袁州区渥江乡渥江村社背组33号</v>
          </cell>
          <cell r="R180" t="str">
            <v>农商银行</v>
          </cell>
          <cell r="S180" t="str">
            <v>6226822200207193597</v>
          </cell>
          <cell r="T180">
            <v>17373248278</v>
          </cell>
        </row>
        <row r="181">
          <cell r="D181" t="str">
            <v>财富中心店谢梓康</v>
          </cell>
          <cell r="E181" t="str">
            <v>男</v>
          </cell>
        </row>
        <row r="181">
          <cell r="G181" t="str">
            <v>会籍部</v>
          </cell>
          <cell r="H181" t="str">
            <v>会籍经理</v>
          </cell>
          <cell r="I181">
            <v>44387</v>
          </cell>
          <cell r="J181">
            <v>45597</v>
          </cell>
          <cell r="K181" t="str">
            <v>全职</v>
          </cell>
          <cell r="L181" t="str">
            <v>离职</v>
          </cell>
        </row>
        <row r="181">
          <cell r="P181" t="str">
            <v>441426200006090313</v>
          </cell>
        </row>
        <row r="181">
          <cell r="R181" t="str">
            <v>交通银行</v>
          </cell>
          <cell r="S181" t="str">
            <v>6222623690001075406</v>
          </cell>
          <cell r="T181">
            <v>15218089069</v>
          </cell>
        </row>
        <row r="182">
          <cell r="D182" t="str">
            <v>财富中心店屈雪永</v>
          </cell>
          <cell r="E182" t="str">
            <v>男</v>
          </cell>
          <cell r="F182" t="str">
            <v>大专</v>
          </cell>
          <cell r="G182" t="str">
            <v>私教部</v>
          </cell>
          <cell r="H182" t="str">
            <v>私教</v>
          </cell>
          <cell r="I182">
            <v>44995</v>
          </cell>
          <cell r="J182">
            <v>45597</v>
          </cell>
          <cell r="K182" t="str">
            <v>全职</v>
          </cell>
          <cell r="L182" t="str">
            <v>离职</v>
          </cell>
        </row>
        <row r="182">
          <cell r="P182" t="str">
            <v>411422199612263038</v>
          </cell>
        </row>
        <row r="182">
          <cell r="R182" t="str">
            <v>招商银行</v>
          </cell>
          <cell r="S182" t="str">
            <v>6214832084312987</v>
          </cell>
          <cell r="T182">
            <v>13937027671</v>
          </cell>
        </row>
        <row r="183">
          <cell r="D183" t="str">
            <v>财富中心店晏金文</v>
          </cell>
          <cell r="E183" t="str">
            <v>男</v>
          </cell>
          <cell r="F183" t="str">
            <v>大专</v>
          </cell>
          <cell r="G183" t="str">
            <v>私教部</v>
          </cell>
          <cell r="H183" t="str">
            <v>私教</v>
          </cell>
          <cell r="I183">
            <v>45406</v>
          </cell>
          <cell r="J183">
            <v>45597</v>
          </cell>
          <cell r="K183" t="str">
            <v>全职</v>
          </cell>
          <cell r="L183" t="str">
            <v>离职</v>
          </cell>
        </row>
        <row r="183">
          <cell r="P183" t="str">
            <v>362201199912283413</v>
          </cell>
          <cell r="Q183" t="str">
            <v>江西省宜春市袁州区金瑞镇前进村陈坊组25号</v>
          </cell>
          <cell r="R183" t="str">
            <v>中国建设银行</v>
          </cell>
          <cell r="S183" t="str">
            <v>6217002120017124759</v>
          </cell>
          <cell r="T183">
            <v>15170532984</v>
          </cell>
        </row>
        <row r="184">
          <cell r="D184" t="str">
            <v>财富中心店毛宗辉</v>
          </cell>
          <cell r="E184" t="str">
            <v>男</v>
          </cell>
        </row>
        <row r="184">
          <cell r="G184" t="str">
            <v>私教部</v>
          </cell>
          <cell r="H184" t="str">
            <v>私教</v>
          </cell>
          <cell r="I184">
            <v>45602</v>
          </cell>
          <cell r="J184">
            <v>45605</v>
          </cell>
          <cell r="K184" t="str">
            <v>全职</v>
          </cell>
          <cell r="L184" t="str">
            <v>离职</v>
          </cell>
        </row>
        <row r="184">
          <cell r="P184" t="str">
            <v>360981200604050611</v>
          </cell>
          <cell r="Q184" t="str">
            <v>江西省丰城市孙渡街办南住址邹社区南岸组30号</v>
          </cell>
          <cell r="R184" t="str">
            <v>中国建设银行</v>
          </cell>
          <cell r="S184" t="str">
            <v>621467 2100003199029</v>
          </cell>
          <cell r="T184">
            <v>15387954961</v>
          </cell>
        </row>
        <row r="185">
          <cell r="D185" t="str">
            <v>财富中心店黄耀鑫</v>
          </cell>
          <cell r="E185" t="str">
            <v>男</v>
          </cell>
        </row>
        <row r="185">
          <cell r="G185" t="str">
            <v>会籍部</v>
          </cell>
          <cell r="H185" t="str">
            <v>会籍</v>
          </cell>
          <cell r="I185">
            <v>45618</v>
          </cell>
          <cell r="J185">
            <v>45620</v>
          </cell>
          <cell r="K185" t="str">
            <v>全职</v>
          </cell>
          <cell r="L185" t="str">
            <v>离职</v>
          </cell>
        </row>
        <row r="185">
          <cell r="P185" t="str">
            <v>362201200211144416</v>
          </cell>
          <cell r="Q185" t="str">
            <v>江西省宜春市袁州区水江乡水江村东头组57号</v>
          </cell>
          <cell r="R185" t="str">
            <v>中国农业银行</v>
          </cell>
          <cell r="S185" t="str">
            <v>6228482328788900671</v>
          </cell>
          <cell r="T185">
            <v>18779981476</v>
          </cell>
        </row>
        <row r="186">
          <cell r="D186" t="str">
            <v>财富中心店宋欢旺</v>
          </cell>
          <cell r="E186" t="str">
            <v>男</v>
          </cell>
          <cell r="F186" t="str">
            <v>大专</v>
          </cell>
          <cell r="G186" t="str">
            <v>泳教部</v>
          </cell>
          <cell r="H186" t="str">
            <v>泳教</v>
          </cell>
          <cell r="I186">
            <v>45378</v>
          </cell>
          <cell r="J186">
            <v>45627</v>
          </cell>
          <cell r="K186" t="str">
            <v>全职</v>
          </cell>
          <cell r="L186" t="str">
            <v>离职</v>
          </cell>
        </row>
        <row r="186">
          <cell r="P186" t="str">
            <v>362227199811252937</v>
          </cell>
        </row>
        <row r="186">
          <cell r="R186" t="str">
            <v>中国银行</v>
          </cell>
          <cell r="S186" t="str">
            <v>6217906500043857398</v>
          </cell>
          <cell r="T186">
            <v>18370576856</v>
          </cell>
        </row>
        <row r="187">
          <cell r="D187" t="str">
            <v>财富中心店李忠鑫</v>
          </cell>
          <cell r="E187" t="str">
            <v>男</v>
          </cell>
        </row>
        <row r="187">
          <cell r="G187" t="str">
            <v>会籍部</v>
          </cell>
          <cell r="H187" t="str">
            <v>会籍</v>
          </cell>
          <cell r="I187">
            <v>45544</v>
          </cell>
          <cell r="J187">
            <v>45627</v>
          </cell>
          <cell r="K187" t="str">
            <v>全职</v>
          </cell>
          <cell r="L187" t="str">
            <v>离职</v>
          </cell>
        </row>
        <row r="187">
          <cell r="P187" t="str">
            <v>360902200609244014</v>
          </cell>
          <cell r="Q187" t="str">
            <v>江西省宜春市袁州区天台镇密石村山口组23号</v>
          </cell>
          <cell r="R187" t="str">
            <v>中国工商银行</v>
          </cell>
          <cell r="S187" t="str">
            <v>6222031508006986318</v>
          </cell>
          <cell r="T187">
            <v>15970575407</v>
          </cell>
        </row>
        <row r="188">
          <cell r="D188" t="str">
            <v>财富中心店杨诗育</v>
          </cell>
        </row>
        <row r="188">
          <cell r="F188" t="str">
            <v>大专</v>
          </cell>
          <cell r="G188" t="str">
            <v>会籍部</v>
          </cell>
          <cell r="H188" t="str">
            <v>会籍</v>
          </cell>
          <cell r="I188">
            <v>45633</v>
          </cell>
          <cell r="J188">
            <v>45658</v>
          </cell>
          <cell r="K188" t="str">
            <v>全职</v>
          </cell>
          <cell r="L188" t="str">
            <v>离职</v>
          </cell>
        </row>
        <row r="188">
          <cell r="P188" t="str">
            <v>362202200312226329</v>
          </cell>
          <cell r="Q188" t="str">
            <v>江西省丰城市洛市镇牛坊村付家组022号</v>
          </cell>
          <cell r="R188" t="str">
            <v>中国农业银行</v>
          </cell>
          <cell r="S188" t="str">
            <v>6228482328799117778</v>
          </cell>
          <cell r="T188">
            <v>18779983281</v>
          </cell>
        </row>
        <row r="189">
          <cell r="D189" t="str">
            <v>财富中心店陈嘉杰</v>
          </cell>
          <cell r="E189" t="str">
            <v>男</v>
          </cell>
        </row>
        <row r="189">
          <cell r="G189" t="str">
            <v>私教部</v>
          </cell>
          <cell r="H189" t="str">
            <v>私教</v>
          </cell>
          <cell r="I189">
            <v>45604</v>
          </cell>
          <cell r="J189">
            <v>45680</v>
          </cell>
          <cell r="K189" t="str">
            <v>全职</v>
          </cell>
          <cell r="L189" t="str">
            <v>离职</v>
          </cell>
        </row>
        <row r="189">
          <cell r="P189" t="str">
            <v>360902200604164832</v>
          </cell>
          <cell r="Q189" t="str">
            <v>江西省宜春市袁州区慈化镇曾坊村田南组48号</v>
          </cell>
          <cell r="R189" t="str">
            <v>中国工商银行</v>
          </cell>
          <cell r="S189" t="str">
            <v>6217211702016534638</v>
          </cell>
          <cell r="T189">
            <v>15975294886</v>
          </cell>
        </row>
        <row r="190">
          <cell r="D190" t="str">
            <v>财富中心店吴黎颖</v>
          </cell>
          <cell r="E190" t="str">
            <v>男</v>
          </cell>
          <cell r="F190" t="str">
            <v>本科</v>
          </cell>
          <cell r="G190" t="str">
            <v>私教部</v>
          </cell>
          <cell r="H190" t="str">
            <v>私教</v>
          </cell>
          <cell r="I190">
            <v>45601</v>
          </cell>
          <cell r="J190">
            <v>45693</v>
          </cell>
          <cell r="K190" t="str">
            <v>全职</v>
          </cell>
          <cell r="L190" t="str">
            <v>离职</v>
          </cell>
        </row>
        <row r="190">
          <cell r="P190" t="str">
            <v>361127200111058315</v>
          </cell>
          <cell r="Q190" t="str">
            <v>江西省上饶市余干县瑞洪镇东一村236号</v>
          </cell>
          <cell r="R190" t="str">
            <v>中国建设银行</v>
          </cell>
          <cell r="S190" t="str">
            <v>6217002020091523761</v>
          </cell>
          <cell r="T190">
            <v>18579106347</v>
          </cell>
        </row>
        <row r="191">
          <cell r="D191" t="str">
            <v>财富中心店张智勇</v>
          </cell>
          <cell r="E191" t="str">
            <v>男</v>
          </cell>
        </row>
        <row r="191">
          <cell r="G191" t="str">
            <v>会籍部</v>
          </cell>
          <cell r="H191" t="str">
            <v>会籍</v>
          </cell>
          <cell r="I191">
            <v>45699</v>
          </cell>
          <cell r="J191">
            <v>45704</v>
          </cell>
          <cell r="K191" t="str">
            <v>全职</v>
          </cell>
          <cell r="L191" t="str">
            <v>离职</v>
          </cell>
        </row>
        <row r="191">
          <cell r="P191" t="str">
            <v>360902200512224017</v>
          </cell>
          <cell r="Q191" t="str">
            <v>江西省宜春市袁州区天台镇鲁槎村东风组51号</v>
          </cell>
          <cell r="R191" t="str">
            <v>中国工商银行</v>
          </cell>
          <cell r="S191" t="str">
            <v>6222031508007356529</v>
          </cell>
          <cell r="T191">
            <v>15279535891</v>
          </cell>
        </row>
        <row r="192">
          <cell r="D192" t="str">
            <v>财富中心店周嘉辉</v>
          </cell>
          <cell r="E192" t="str">
            <v>男</v>
          </cell>
        </row>
        <row r="192">
          <cell r="G192" t="str">
            <v>泳教部</v>
          </cell>
          <cell r="H192" t="str">
            <v>泳教</v>
          </cell>
          <cell r="I192">
            <v>45189</v>
          </cell>
          <cell r="J192">
            <v>45712</v>
          </cell>
          <cell r="K192" t="str">
            <v>兼职</v>
          </cell>
          <cell r="L192" t="str">
            <v>离职</v>
          </cell>
        </row>
        <row r="192">
          <cell r="P192" t="str">
            <v>360902200209105410</v>
          </cell>
          <cell r="Q192" t="str">
            <v>江西省宜春市袁州区中山路比一比</v>
          </cell>
          <cell r="R192" t="str">
            <v>中国建设银行</v>
          </cell>
          <cell r="S192" t="str">
            <v>6217002100016253346</v>
          </cell>
          <cell r="T192">
            <v>15607950910</v>
          </cell>
        </row>
        <row r="193">
          <cell r="D193" t="str">
            <v>财富中心店邱宇成</v>
          </cell>
          <cell r="E193" t="str">
            <v>男</v>
          </cell>
        </row>
        <row r="193">
          <cell r="G193" t="str">
            <v>泳教部</v>
          </cell>
          <cell r="H193" t="str">
            <v>泳教</v>
          </cell>
          <cell r="I193">
            <v>45473</v>
          </cell>
          <cell r="J193">
            <v>45712</v>
          </cell>
          <cell r="K193" t="str">
            <v>兼职</v>
          </cell>
          <cell r="L193" t="str">
            <v>离职</v>
          </cell>
        </row>
        <row r="193">
          <cell r="P193" t="str">
            <v>362201200403175612</v>
          </cell>
          <cell r="Q193" t="str">
            <v>江西省宜春市袁州区南庙乡中村村易家坊组13号</v>
          </cell>
          <cell r="R193" t="str">
            <v>农商银行</v>
          </cell>
          <cell r="S193" t="str">
            <v>6226822014902388729</v>
          </cell>
          <cell r="T193">
            <v>14796568776</v>
          </cell>
        </row>
        <row r="194">
          <cell r="D194" t="str">
            <v>财富中心店席煜东</v>
          </cell>
          <cell r="E194" t="str">
            <v>男</v>
          </cell>
        </row>
        <row r="194">
          <cell r="G194" t="str">
            <v>私教部</v>
          </cell>
          <cell r="H194" t="str">
            <v>私教</v>
          </cell>
          <cell r="I194">
            <v>45701</v>
          </cell>
          <cell r="J194">
            <v>45733</v>
          </cell>
          <cell r="K194" t="str">
            <v>全职</v>
          </cell>
          <cell r="L194" t="str">
            <v>离职</v>
          </cell>
        </row>
        <row r="194">
          <cell r="P194" t="str">
            <v>362201200205020417</v>
          </cell>
        </row>
        <row r="194">
          <cell r="R194" t="str">
            <v>招商银行</v>
          </cell>
          <cell r="S194" t="str">
            <v>6214832773358606</v>
          </cell>
          <cell r="T194">
            <v>18979508101</v>
          </cell>
        </row>
        <row r="195">
          <cell r="D195" t="str">
            <v>财富中心店卢德鹤</v>
          </cell>
          <cell r="E195" t="str">
            <v>男</v>
          </cell>
        </row>
        <row r="195">
          <cell r="G195" t="str">
            <v>会籍部</v>
          </cell>
          <cell r="H195" t="str">
            <v>会籍</v>
          </cell>
          <cell r="I195">
            <v>45734</v>
          </cell>
          <cell r="J195">
            <v>45734</v>
          </cell>
          <cell r="K195" t="str">
            <v>全职</v>
          </cell>
          <cell r="L195" t="str">
            <v>离职</v>
          </cell>
        </row>
        <row r="195">
          <cell r="P195" t="str">
            <v>362428199911216113</v>
          </cell>
          <cell r="Q195" t="str">
            <v>江西省季安市万安县弹前乡旺坑村上陵24号</v>
          </cell>
          <cell r="R195" t="str">
            <v>农业银行</v>
          </cell>
          <cell r="S195" t="str">
            <v>62133609799858685579</v>
          </cell>
          <cell r="T195">
            <v>19870325707</v>
          </cell>
        </row>
        <row r="196">
          <cell r="D196" t="str">
            <v>财富中心店刘一雄</v>
          </cell>
          <cell r="E196" t="str">
            <v>男</v>
          </cell>
          <cell r="F196" t="str">
            <v>大专</v>
          </cell>
          <cell r="G196" t="str">
            <v>私教部</v>
          </cell>
          <cell r="H196" t="str">
            <v>私教</v>
          </cell>
          <cell r="I196">
            <v>45743</v>
          </cell>
          <cell r="J196">
            <v>45744</v>
          </cell>
          <cell r="K196" t="str">
            <v>全职</v>
          </cell>
          <cell r="L196" t="str">
            <v>离职</v>
          </cell>
        </row>
        <row r="196">
          <cell r="P196" t="str">
            <v>360424200211283997</v>
          </cell>
          <cell r="Q196" t="str">
            <v>江西省九江市修水县溪口镇小溪村五组125号</v>
          </cell>
          <cell r="R196" t="str">
            <v>中国建设银行</v>
          </cell>
          <cell r="S196" t="str">
            <v>6217 0020 2009 0201 740</v>
          </cell>
          <cell r="T196">
            <v>18123778707</v>
          </cell>
        </row>
        <row r="197">
          <cell r="D197" t="str">
            <v>财富中心店钟圳</v>
          </cell>
          <cell r="E197" t="str">
            <v>女</v>
          </cell>
          <cell r="F197" t="str">
            <v>本科</v>
          </cell>
          <cell r="G197" t="str">
            <v>私教部</v>
          </cell>
          <cell r="H197" t="str">
            <v>私教</v>
          </cell>
          <cell r="I197">
            <v>45764</v>
          </cell>
          <cell r="J197">
            <v>45791</v>
          </cell>
          <cell r="K197" t="str">
            <v>全职</v>
          </cell>
          <cell r="L197" t="str">
            <v>离职</v>
          </cell>
        </row>
        <row r="197">
          <cell r="P197" t="str">
            <v>362201199511070249</v>
          </cell>
          <cell r="Q197" t="str">
            <v>广东省深圳市福田区笋岗西路3007号</v>
          </cell>
          <cell r="R197" t="str">
            <v>中国工商银行</v>
          </cell>
          <cell r="S197" t="str">
            <v>6222034000000444855</v>
          </cell>
          <cell r="T197">
            <v>13924637977</v>
          </cell>
        </row>
        <row r="198">
          <cell r="D198" t="str">
            <v>财富中心店刘艳艳</v>
          </cell>
          <cell r="E198" t="str">
            <v>女</v>
          </cell>
        </row>
        <row r="198">
          <cell r="G198" t="str">
            <v>私教部</v>
          </cell>
          <cell r="H198" t="str">
            <v>私教</v>
          </cell>
          <cell r="I198">
            <v>45153</v>
          </cell>
          <cell r="J198">
            <v>45807</v>
          </cell>
          <cell r="K198" t="str">
            <v>全职</v>
          </cell>
          <cell r="L198" t="str">
            <v>离职</v>
          </cell>
        </row>
        <row r="198">
          <cell r="P198" t="str">
            <v>362423199711085524</v>
          </cell>
          <cell r="Q198" t="str">
            <v>江西省吉安市峡江县罗田镇东梅村莲花形自然村18号</v>
          </cell>
          <cell r="R198" t="str">
            <v>中国邮政储蓄银行</v>
          </cell>
          <cell r="S198" t="str">
            <v>6217994350001596064</v>
          </cell>
          <cell r="T198">
            <v>15770658420</v>
          </cell>
        </row>
        <row r="199">
          <cell r="D199" t="str">
            <v>财富中心店梁紫宜</v>
          </cell>
          <cell r="E199" t="str">
            <v>女</v>
          </cell>
        </row>
        <row r="199">
          <cell r="G199" t="str">
            <v>运营部</v>
          </cell>
          <cell r="H199" t="str">
            <v>前台</v>
          </cell>
          <cell r="I199">
            <v>45866</v>
          </cell>
          <cell r="J199">
            <v>45868</v>
          </cell>
          <cell r="K199" t="str">
            <v>暑假工</v>
          </cell>
          <cell r="L199" t="str">
            <v>离职</v>
          </cell>
        </row>
        <row r="199">
          <cell r="P199" t="str">
            <v>360902200510172620</v>
          </cell>
        </row>
        <row r="199">
          <cell r="R199" t="str">
            <v>中国建设银行</v>
          </cell>
          <cell r="S199" t="str">
            <v>6217002100016941692</v>
          </cell>
          <cell r="T199">
            <v>19217958383</v>
          </cell>
        </row>
        <row r="200">
          <cell r="D200" t="str">
            <v>财富中心店韩梦希</v>
          </cell>
          <cell r="E200" t="str">
            <v>女</v>
          </cell>
        </row>
        <row r="200">
          <cell r="G200" t="str">
            <v>会籍部</v>
          </cell>
          <cell r="H200" t="str">
            <v>会籍</v>
          </cell>
          <cell r="I200">
            <v>45812</v>
          </cell>
          <cell r="J200">
            <v>45870</v>
          </cell>
          <cell r="K200" t="str">
            <v>全职</v>
          </cell>
          <cell r="L200" t="str">
            <v>离职</v>
          </cell>
        </row>
        <row r="200">
          <cell r="P200" t="str">
            <v>511724200311194946</v>
          </cell>
          <cell r="Q200" t="str">
            <v>四川省大竹县石桥铺镇天桥村9组1号</v>
          </cell>
          <cell r="R200" t="str">
            <v>农业银行</v>
          </cell>
          <cell r="S200" t="str">
            <v>6230520400344106273</v>
          </cell>
          <cell r="T200">
            <v>18913536105</v>
          </cell>
        </row>
        <row r="201">
          <cell r="D201" t="str">
            <v>财富中心店龙思缘</v>
          </cell>
          <cell r="E201" t="str">
            <v>女</v>
          </cell>
          <cell r="F201" t="str">
            <v>本科</v>
          </cell>
          <cell r="G201" t="str">
            <v>会籍部</v>
          </cell>
          <cell r="H201" t="str">
            <v>会籍</v>
          </cell>
          <cell r="I201">
            <v>45843</v>
          </cell>
          <cell r="J201">
            <v>45870</v>
          </cell>
          <cell r="K201" t="str">
            <v>暑假工</v>
          </cell>
          <cell r="L201" t="str">
            <v>离职</v>
          </cell>
        </row>
        <row r="201">
          <cell r="P201" t="str">
            <v>362201200507194826</v>
          </cell>
          <cell r="Q201" t="str">
            <v>江西省宜春市袁州区慈化镇湘赣西路3号</v>
          </cell>
          <cell r="R201" t="str">
            <v>中国工商银行</v>
          </cell>
          <cell r="S201" t="str">
            <v>6222031508004776281</v>
          </cell>
          <cell r="T201">
            <v>14796557745</v>
          </cell>
        </row>
        <row r="202">
          <cell r="D202" t="str">
            <v>财富中心店余浩</v>
          </cell>
          <cell r="E202" t="str">
            <v>男</v>
          </cell>
        </row>
        <row r="202">
          <cell r="G202" t="str">
            <v>泳教部</v>
          </cell>
          <cell r="H202" t="str">
            <v>救生员</v>
          </cell>
          <cell r="I202">
            <v>45833</v>
          </cell>
          <cell r="J202">
            <v>45870</v>
          </cell>
          <cell r="K202" t="str">
            <v>暑假工</v>
          </cell>
          <cell r="L202" t="str">
            <v>离职</v>
          </cell>
        </row>
        <row r="202">
          <cell r="P202" t="str">
            <v>360902200705167717</v>
          </cell>
          <cell r="Q202" t="str">
            <v>江西省宜春市袁州区飞剑潭乡殊桥村殊桥街45号</v>
          </cell>
          <cell r="R202" t="str">
            <v>中国农业银行</v>
          </cell>
          <cell r="S202" t="str">
            <v>6230522320052126776</v>
          </cell>
          <cell r="T202">
            <v>13870589904</v>
          </cell>
        </row>
        <row r="203">
          <cell r="D203" t="str">
            <v>财富中心店毛思瑶</v>
          </cell>
          <cell r="E203" t="str">
            <v>女</v>
          </cell>
        </row>
        <row r="203">
          <cell r="G203" t="str">
            <v>运营部</v>
          </cell>
          <cell r="H203" t="str">
            <v>前台</v>
          </cell>
          <cell r="I203">
            <v>45835</v>
          </cell>
          <cell r="J203">
            <v>45870</v>
          </cell>
          <cell r="K203" t="str">
            <v>暑假工</v>
          </cell>
          <cell r="L203" t="str">
            <v>离职</v>
          </cell>
        </row>
        <row r="203">
          <cell r="P203" t="str">
            <v>360902200609164620</v>
          </cell>
          <cell r="Q203" t="str">
            <v>江西省宜春市袁州区竹亭乡社江村二字塘组46号</v>
          </cell>
          <cell r="R203" t="str">
            <v>中国光大银行</v>
          </cell>
          <cell r="S203" t="str">
            <v>6226623303435659（曹丽琼）</v>
          </cell>
          <cell r="T203">
            <v>15270443400</v>
          </cell>
        </row>
        <row r="204">
          <cell r="D204" t="str">
            <v>财富中心店胡宇洲</v>
          </cell>
          <cell r="E204" t="str">
            <v>女</v>
          </cell>
        </row>
        <row r="204">
          <cell r="G204" t="str">
            <v>运营部</v>
          </cell>
          <cell r="H204" t="str">
            <v>前台</v>
          </cell>
          <cell r="I204">
            <v>45871</v>
          </cell>
          <cell r="J204">
            <v>45875</v>
          </cell>
          <cell r="K204" t="str">
            <v>暑期工</v>
          </cell>
          <cell r="L204" t="str">
            <v>离职</v>
          </cell>
        </row>
        <row r="204">
          <cell r="P204" t="str">
            <v>360902200612161420</v>
          </cell>
          <cell r="Q204" t="str">
            <v>江西省宜春市袁州区江家巷1号6栋2单元202室</v>
          </cell>
          <cell r="R204" t="str">
            <v>中国工商银行</v>
          </cell>
          <cell r="S204" t="str">
            <v>6212253100015643841</v>
          </cell>
          <cell r="T204">
            <v>18770535485</v>
          </cell>
        </row>
        <row r="205">
          <cell r="D205" t="str">
            <v>财富中心店孙杨东</v>
          </cell>
          <cell r="E205" t="str">
            <v>男</v>
          </cell>
        </row>
        <row r="205">
          <cell r="G205" t="str">
            <v>私教部</v>
          </cell>
          <cell r="H205" t="str">
            <v>私教</v>
          </cell>
          <cell r="I205">
            <v>45878</v>
          </cell>
          <cell r="J205">
            <v>45880</v>
          </cell>
          <cell r="K205" t="str">
            <v>全职</v>
          </cell>
          <cell r="L205" t="str">
            <v>离职</v>
          </cell>
        </row>
        <row r="205">
          <cell r="P205" t="str">
            <v>362201200505151419</v>
          </cell>
        </row>
        <row r="205">
          <cell r="R205" t="str">
            <v>中国建设银行</v>
          </cell>
          <cell r="S205" t="str">
            <v>6217002100017208349</v>
          </cell>
          <cell r="T205">
            <v>18279584906</v>
          </cell>
        </row>
        <row r="206">
          <cell r="D206" t="str">
            <v>财富中心店黄亦菲</v>
          </cell>
          <cell r="E206" t="str">
            <v>女</v>
          </cell>
        </row>
        <row r="206">
          <cell r="G206" t="str">
            <v>会籍部</v>
          </cell>
          <cell r="H206" t="str">
            <v>会籍</v>
          </cell>
          <cell r="I206">
            <v>45847</v>
          </cell>
          <cell r="J206">
            <v>45886</v>
          </cell>
          <cell r="K206" t="str">
            <v>暑假工</v>
          </cell>
          <cell r="L206" t="str">
            <v>离职</v>
          </cell>
        </row>
        <row r="206">
          <cell r="P206" t="str">
            <v>360902200503233421</v>
          </cell>
        </row>
        <row r="206">
          <cell r="R206" t="str">
            <v>中国建设银行</v>
          </cell>
          <cell r="S206" t="str">
            <v>6217002030016455403</v>
          </cell>
          <cell r="T206">
            <v>18370560931</v>
          </cell>
        </row>
        <row r="207">
          <cell r="D207" t="str">
            <v>财富中心店杨泽城</v>
          </cell>
          <cell r="E207" t="str">
            <v>男</v>
          </cell>
        </row>
        <row r="207">
          <cell r="G207" t="str">
            <v>泳教部</v>
          </cell>
          <cell r="H207" t="str">
            <v>泳教</v>
          </cell>
          <cell r="I207">
            <v>45848</v>
          </cell>
          <cell r="J207">
            <v>45887</v>
          </cell>
          <cell r="K207" t="str">
            <v>兼职</v>
          </cell>
          <cell r="L207" t="str">
            <v>离职</v>
          </cell>
        </row>
        <row r="207">
          <cell r="P207" t="str">
            <v>360781200209012956</v>
          </cell>
        </row>
        <row r="207">
          <cell r="R207" t="str">
            <v>招商银行</v>
          </cell>
          <cell r="S207" t="str">
            <v>6214833220848538</v>
          </cell>
          <cell r="T207">
            <v>15870674521</v>
          </cell>
        </row>
        <row r="208">
          <cell r="D208" t="str">
            <v>财富中心店孙丞江</v>
          </cell>
          <cell r="E208" t="str">
            <v>男</v>
          </cell>
        </row>
        <row r="208">
          <cell r="G208" t="str">
            <v>泳教部</v>
          </cell>
          <cell r="H208" t="str">
            <v>泳教</v>
          </cell>
          <cell r="I208">
            <v>45838</v>
          </cell>
          <cell r="J208">
            <v>45888</v>
          </cell>
          <cell r="K208" t="str">
            <v>暑假工</v>
          </cell>
          <cell r="L208" t="str">
            <v>离职</v>
          </cell>
        </row>
        <row r="208">
          <cell r="P208" t="str">
            <v>360902200703220414</v>
          </cell>
        </row>
        <row r="208">
          <cell r="R208" t="str">
            <v>九江银行</v>
          </cell>
          <cell r="S208" t="str">
            <v>6215340500002317168（谢丽堃）</v>
          </cell>
          <cell r="T208">
            <v>18970536414</v>
          </cell>
        </row>
        <row r="209">
          <cell r="D209" t="str">
            <v>财富中心店李祖杰</v>
          </cell>
          <cell r="E209" t="str">
            <v>男</v>
          </cell>
        </row>
        <row r="209">
          <cell r="G209" t="str">
            <v>私教部</v>
          </cell>
          <cell r="H209" t="str">
            <v>私教</v>
          </cell>
          <cell r="I209">
            <v>45828</v>
          </cell>
          <cell r="J209">
            <v>45893</v>
          </cell>
          <cell r="K209" t="str">
            <v>兼职</v>
          </cell>
          <cell r="L209" t="str">
            <v>离职</v>
          </cell>
        </row>
        <row r="209">
          <cell r="P209" t="str">
            <v>362201200303144018</v>
          </cell>
          <cell r="Q209" t="str">
            <v>江西省宜春市袁州区天台镇久集组3号</v>
          </cell>
          <cell r="R209" t="str">
            <v>中国农业银行</v>
          </cell>
          <cell r="S209" t="str">
            <v>6228482328792048178</v>
          </cell>
          <cell r="T209">
            <v>14796543233</v>
          </cell>
        </row>
        <row r="210">
          <cell r="D210" t="str">
            <v>财富中心店欧阳茂丰</v>
          </cell>
          <cell r="E210" t="str">
            <v>男</v>
          </cell>
        </row>
        <row r="210">
          <cell r="G210" t="str">
            <v>泳教部</v>
          </cell>
          <cell r="H210" t="str">
            <v>救生员</v>
          </cell>
          <cell r="I210">
            <v>45833</v>
          </cell>
          <cell r="J210">
            <v>45901</v>
          </cell>
          <cell r="K210" t="str">
            <v>暑假工</v>
          </cell>
          <cell r="L210" t="str">
            <v>离职</v>
          </cell>
        </row>
        <row r="210">
          <cell r="P210" t="str">
            <v>362201200306111617</v>
          </cell>
          <cell r="Q210" t="str">
            <v>江西省宜春市袁州区下浦乡东升社区下屋组17号</v>
          </cell>
          <cell r="R210" t="str">
            <v>中国工商银行</v>
          </cell>
          <cell r="S210" t="str">
            <v>6222031508006277973</v>
          </cell>
          <cell r="T210">
            <v>15350325417</v>
          </cell>
        </row>
        <row r="211">
          <cell r="D211" t="str">
            <v>财富中心店晏玉佳</v>
          </cell>
          <cell r="E211" t="str">
            <v>女</v>
          </cell>
          <cell r="F211" t="str">
            <v>大专</v>
          </cell>
          <cell r="G211" t="str">
            <v>运营部</v>
          </cell>
          <cell r="H211" t="str">
            <v>前台</v>
          </cell>
          <cell r="I211">
            <v>45876</v>
          </cell>
          <cell r="J211">
            <v>45901</v>
          </cell>
          <cell r="K211" t="str">
            <v>暑假工</v>
          </cell>
          <cell r="L211" t="str">
            <v>离职</v>
          </cell>
        </row>
        <row r="211">
          <cell r="P211" t="str">
            <v>360902200601283668</v>
          </cell>
        </row>
        <row r="211">
          <cell r="R211" t="str">
            <v>招商银行</v>
          </cell>
          <cell r="S211" t="str">
            <v>6214830935887553</v>
          </cell>
          <cell r="T211">
            <v>13576595939</v>
          </cell>
        </row>
        <row r="212">
          <cell r="D212" t="str">
            <v>财富中心店吕健鑫</v>
          </cell>
          <cell r="E212" t="str">
            <v>男</v>
          </cell>
        </row>
        <row r="212">
          <cell r="G212" t="str">
            <v>私教部</v>
          </cell>
          <cell r="H212" t="str">
            <v>私教</v>
          </cell>
          <cell r="I212">
            <v>45813</v>
          </cell>
          <cell r="J212">
            <v>45902</v>
          </cell>
          <cell r="K212" t="str">
            <v>全职</v>
          </cell>
          <cell r="L212" t="str">
            <v>离职</v>
          </cell>
        </row>
        <row r="212">
          <cell r="P212" t="str">
            <v>362201200301110033</v>
          </cell>
          <cell r="Q212" t="str">
            <v>江西省宜春市袁州区樟树路69号丽湖小区2栋1单元302室</v>
          </cell>
          <cell r="R212" t="str">
            <v>招商银行</v>
          </cell>
          <cell r="S212" t="str">
            <v>6214 8333 8027 0952</v>
          </cell>
          <cell r="T212">
            <v>13319364895</v>
          </cell>
        </row>
        <row r="213">
          <cell r="D213" t="str">
            <v>财富中心店刘小聪</v>
          </cell>
          <cell r="E213" t="str">
            <v>男</v>
          </cell>
          <cell r="F213" t="str">
            <v>专科</v>
          </cell>
          <cell r="G213" t="str">
            <v>私教部</v>
          </cell>
          <cell r="H213" t="str">
            <v>私教</v>
          </cell>
          <cell r="I213">
            <v>45888</v>
          </cell>
          <cell r="J213">
            <v>45903</v>
          </cell>
          <cell r="K213" t="str">
            <v>全职</v>
          </cell>
          <cell r="L213" t="str">
            <v>离职</v>
          </cell>
        </row>
        <row r="213">
          <cell r="N213" t="str">
            <v>已签</v>
          </cell>
        </row>
        <row r="213">
          <cell r="P213" t="str">
            <v>360902200402194638</v>
          </cell>
          <cell r="Q213" t="str">
            <v>江西省宜春市袁州区楠木乡荷溪村荷西组19号</v>
          </cell>
          <cell r="R213" t="str">
            <v>中国建设银行</v>
          </cell>
          <cell r="S213" t="str">
            <v>6217002020095450755</v>
          </cell>
          <cell r="T213">
            <v>15270977290</v>
          </cell>
        </row>
        <row r="214">
          <cell r="D214" t="str">
            <v>财富中心店王小美</v>
          </cell>
          <cell r="E214" t="str">
            <v>女</v>
          </cell>
        </row>
        <row r="214">
          <cell r="G214" t="str">
            <v>私教部</v>
          </cell>
          <cell r="H214" t="str">
            <v>私教</v>
          </cell>
          <cell r="I214">
            <v>45893</v>
          </cell>
          <cell r="J214">
            <v>45903</v>
          </cell>
          <cell r="K214" t="str">
            <v>全职</v>
          </cell>
          <cell r="L214" t="str">
            <v>离职</v>
          </cell>
        </row>
        <row r="214">
          <cell r="P214" t="str">
            <v>360723200208222026</v>
          </cell>
          <cell r="Q214" t="str">
            <v>江西省赣州市大余县池江镇庄下村田心里</v>
          </cell>
          <cell r="R214" t="str">
            <v>中国建设银行</v>
          </cell>
          <cell r="S214" t="str">
            <v>6217 0021 2001 7627 082</v>
          </cell>
          <cell r="T214">
            <v>17770126143</v>
          </cell>
        </row>
        <row r="215">
          <cell r="D215" t="str">
            <v>财富中心店谌国辉</v>
          </cell>
          <cell r="E215" t="str">
            <v>男</v>
          </cell>
        </row>
        <row r="215">
          <cell r="G215" t="str">
            <v>泳教部</v>
          </cell>
          <cell r="H215" t="str">
            <v>泳教</v>
          </cell>
          <cell r="I215">
            <v>45353</v>
          </cell>
          <cell r="J215">
            <v>45906</v>
          </cell>
          <cell r="K215" t="str">
            <v>全职</v>
          </cell>
          <cell r="L215" t="str">
            <v>离职</v>
          </cell>
        </row>
        <row r="215">
          <cell r="N215" t="str">
            <v>已签</v>
          </cell>
        </row>
        <row r="215">
          <cell r="P215" t="str">
            <v>362201200302105439</v>
          </cell>
          <cell r="Q215" t="str">
            <v>江西省宜春市袁州区西村镇蝉塘村中街组45号</v>
          </cell>
          <cell r="R215" t="str">
            <v>中国建设银行</v>
          </cell>
          <cell r="S215" t="str">
            <v>62170020200861364</v>
          </cell>
          <cell r="T215">
            <v>18807055653</v>
          </cell>
        </row>
        <row r="216">
          <cell r="D216" t="str">
            <v>财富中心店段雯凤</v>
          </cell>
        </row>
        <row r="216">
          <cell r="G216" t="str">
            <v>私教部</v>
          </cell>
          <cell r="H216" t="str">
            <v>私教</v>
          </cell>
          <cell r="I216">
            <v>45905</v>
          </cell>
          <cell r="J216">
            <v>45913</v>
          </cell>
          <cell r="K216" t="str">
            <v>全职</v>
          </cell>
          <cell r="L216" t="str">
            <v>离职</v>
          </cell>
        </row>
        <row r="216">
          <cell r="N216" t="str">
            <v>已签</v>
          </cell>
        </row>
        <row r="216">
          <cell r="P216" t="str">
            <v>360731200605125625</v>
          </cell>
        </row>
        <row r="216">
          <cell r="T216">
            <v>14779745331</v>
          </cell>
        </row>
        <row r="217">
          <cell r="D217" t="str">
            <v>财富中心店肖紫婷</v>
          </cell>
        </row>
        <row r="217">
          <cell r="G217" t="str">
            <v>私教部</v>
          </cell>
          <cell r="H217" t="str">
            <v>私教</v>
          </cell>
          <cell r="I217">
            <v>45902</v>
          </cell>
          <cell r="J217">
            <v>45916</v>
          </cell>
          <cell r="K217" t="str">
            <v>全职</v>
          </cell>
          <cell r="L217" t="str">
            <v>离职</v>
          </cell>
        </row>
        <row r="217">
          <cell r="N217" t="str">
            <v>已签</v>
          </cell>
        </row>
        <row r="217">
          <cell r="P217" t="str">
            <v>362426199505304326</v>
          </cell>
          <cell r="Q217" t="str">
            <v>江西省宜春市袁州区天台镇久集村袁冲组18号</v>
          </cell>
          <cell r="R217" t="str">
            <v>中国农业银行</v>
          </cell>
          <cell r="S217" t="str">
            <v>6228480329495734074</v>
          </cell>
          <cell r="T217">
            <v>18379367033</v>
          </cell>
        </row>
        <row r="218">
          <cell r="D218" t="str">
            <v>财富中心店杨林蜻</v>
          </cell>
        </row>
        <row r="218">
          <cell r="G218" t="str">
            <v>私教部</v>
          </cell>
          <cell r="H218" t="str">
            <v>私教</v>
          </cell>
          <cell r="I218">
            <v>45908</v>
          </cell>
          <cell r="J218">
            <v>45916</v>
          </cell>
          <cell r="K218" t="str">
            <v>全职</v>
          </cell>
          <cell r="L218" t="str">
            <v>离职</v>
          </cell>
        </row>
        <row r="218">
          <cell r="N218" t="str">
            <v>已签</v>
          </cell>
        </row>
        <row r="218">
          <cell r="P218" t="str">
            <v>360902200510170262</v>
          </cell>
        </row>
        <row r="218">
          <cell r="R218" t="str">
            <v>中国邮政银行</v>
          </cell>
          <cell r="S218" t="str">
            <v>6221804310003031975</v>
          </cell>
          <cell r="T218">
            <v>15083853768</v>
          </cell>
        </row>
        <row r="219">
          <cell r="D219" t="str">
            <v>新余店习四连</v>
          </cell>
          <cell r="E219" t="str">
            <v>女</v>
          </cell>
        </row>
        <row r="219">
          <cell r="G219" t="str">
            <v>运营部</v>
          </cell>
          <cell r="H219" t="str">
            <v>保洁</v>
          </cell>
          <cell r="I219">
            <v>45117</v>
          </cell>
          <cell r="J219">
            <v>45415</v>
          </cell>
          <cell r="K219" t="str">
            <v>全职</v>
          </cell>
          <cell r="L219" t="str">
            <v>离职</v>
          </cell>
        </row>
        <row r="219">
          <cell r="P219" t="str">
            <v>360502197302120440</v>
          </cell>
          <cell r="Q219" t="str">
            <v>江西新余</v>
          </cell>
          <cell r="R219" t="str">
            <v>中国建设银行</v>
          </cell>
          <cell r="S219" t="str">
            <v>6217002060006245142</v>
          </cell>
          <cell r="T219">
            <v>15170125930</v>
          </cell>
        </row>
        <row r="220">
          <cell r="D220" t="str">
            <v>新余店杨正宇</v>
          </cell>
          <cell r="E220" t="str">
            <v>男</v>
          </cell>
        </row>
        <row r="220">
          <cell r="G220" t="str">
            <v>泳教部</v>
          </cell>
          <cell r="H220" t="str">
            <v>泳教</v>
          </cell>
          <cell r="I220">
            <v>45407</v>
          </cell>
          <cell r="J220">
            <v>45418</v>
          </cell>
          <cell r="K220" t="str">
            <v>全职</v>
          </cell>
          <cell r="L220" t="str">
            <v>离职</v>
          </cell>
        </row>
        <row r="220">
          <cell r="P220" t="str">
            <v>421127200511020937</v>
          </cell>
          <cell r="Q220" t="str">
            <v>湖北黄梅</v>
          </cell>
          <cell r="R220" t="str">
            <v>招商银行</v>
          </cell>
          <cell r="S220" t="str">
            <v>6214830590705751</v>
          </cell>
          <cell r="T220">
            <v>15972860157</v>
          </cell>
        </row>
        <row r="221">
          <cell r="D221" t="str">
            <v>新余店胡思宇</v>
          </cell>
          <cell r="E221" t="str">
            <v>女</v>
          </cell>
        </row>
        <row r="221">
          <cell r="G221" t="str">
            <v>会籍部</v>
          </cell>
          <cell r="H221" t="str">
            <v>会籍</v>
          </cell>
          <cell r="I221">
            <v>45424</v>
          </cell>
          <cell r="J221">
            <v>45425</v>
          </cell>
          <cell r="K221" t="str">
            <v>全职</v>
          </cell>
          <cell r="L221" t="str">
            <v>离职</v>
          </cell>
        </row>
        <row r="221">
          <cell r="Q221" t="str">
            <v>江西新余</v>
          </cell>
        </row>
        <row r="221">
          <cell r="T221">
            <v>15570160028</v>
          </cell>
        </row>
        <row r="222">
          <cell r="D222" t="str">
            <v>新余店刘辉</v>
          </cell>
          <cell r="E222" t="str">
            <v>男</v>
          </cell>
        </row>
        <row r="222">
          <cell r="G222" t="str">
            <v>会籍部</v>
          </cell>
          <cell r="H222" t="str">
            <v>会籍经理</v>
          </cell>
          <cell r="I222">
            <v>45352</v>
          </cell>
          <cell r="J222">
            <v>45426</v>
          </cell>
          <cell r="K222" t="str">
            <v>全职</v>
          </cell>
          <cell r="L222" t="str">
            <v>离职</v>
          </cell>
        </row>
        <row r="222">
          <cell r="P222" t="str">
            <v>360502199108152210</v>
          </cell>
          <cell r="Q222" t="str">
            <v>江西新余</v>
          </cell>
          <cell r="R222" t="str">
            <v>中国建设银行</v>
          </cell>
          <cell r="S222" t="str">
            <v>6217002060006556589</v>
          </cell>
          <cell r="T222">
            <v>15083623135</v>
          </cell>
        </row>
        <row r="223">
          <cell r="D223" t="str">
            <v>新余店郑智涵</v>
          </cell>
          <cell r="E223" t="str">
            <v>男</v>
          </cell>
        </row>
        <row r="223">
          <cell r="G223" t="str">
            <v>会籍部</v>
          </cell>
          <cell r="H223" t="str">
            <v>会籍</v>
          </cell>
          <cell r="I223">
            <v>45424</v>
          </cell>
          <cell r="J223">
            <v>45429</v>
          </cell>
          <cell r="K223" t="str">
            <v>全职</v>
          </cell>
          <cell r="L223" t="str">
            <v>离职</v>
          </cell>
        </row>
        <row r="223">
          <cell r="P223" t="str">
            <v>360732200105204913</v>
          </cell>
          <cell r="Q223" t="str">
            <v>江西赣州</v>
          </cell>
        </row>
        <row r="223">
          <cell r="T223">
            <v>18270066414</v>
          </cell>
        </row>
        <row r="224">
          <cell r="D224" t="str">
            <v>新余店杨佳宝</v>
          </cell>
          <cell r="E224" t="str">
            <v>男</v>
          </cell>
        </row>
        <row r="224">
          <cell r="G224" t="str">
            <v>会籍部</v>
          </cell>
          <cell r="H224" t="str">
            <v>会籍</v>
          </cell>
          <cell r="I224">
            <v>45405</v>
          </cell>
          <cell r="J224">
            <v>45429</v>
          </cell>
          <cell r="K224" t="str">
            <v>全职</v>
          </cell>
          <cell r="L224" t="str">
            <v>离职</v>
          </cell>
        </row>
        <row r="224">
          <cell r="P224" t="str">
            <v>360502200606183613</v>
          </cell>
          <cell r="Q224" t="str">
            <v>江西新余</v>
          </cell>
          <cell r="R224" t="str">
            <v>中国建设银行</v>
          </cell>
          <cell r="S224" t="str">
            <v>6217002060002914758</v>
          </cell>
          <cell r="T224">
            <v>18979052678</v>
          </cell>
        </row>
        <row r="225">
          <cell r="D225" t="str">
            <v>新余店苏丰</v>
          </cell>
          <cell r="E225" t="str">
            <v>男</v>
          </cell>
        </row>
        <row r="225">
          <cell r="G225" t="str">
            <v>会籍部</v>
          </cell>
          <cell r="H225" t="str">
            <v>会籍</v>
          </cell>
          <cell r="I225">
            <v>45406</v>
          </cell>
          <cell r="J225">
            <v>45435</v>
          </cell>
        </row>
        <row r="225">
          <cell r="L225" t="str">
            <v>离职</v>
          </cell>
        </row>
        <row r="225">
          <cell r="P225" t="str">
            <v>360502200301270011</v>
          </cell>
          <cell r="Q225" t="str">
            <v>江西新余</v>
          </cell>
          <cell r="R225" t="str">
            <v>建设银行</v>
          </cell>
          <cell r="S225" t="str">
            <v>6214672060000480279</v>
          </cell>
          <cell r="T225">
            <v>15279012861</v>
          </cell>
        </row>
        <row r="226">
          <cell r="D226" t="str">
            <v>新余店钟腾英</v>
          </cell>
          <cell r="E226" t="str">
            <v>女</v>
          </cell>
        </row>
        <row r="226">
          <cell r="G226" t="str">
            <v>会籍部</v>
          </cell>
          <cell r="H226" t="str">
            <v>会籍</v>
          </cell>
          <cell r="I226">
            <v>45428</v>
          </cell>
          <cell r="J226">
            <v>45437</v>
          </cell>
        </row>
        <row r="226">
          <cell r="L226" t="str">
            <v>离职</v>
          </cell>
        </row>
        <row r="226">
          <cell r="P226" t="str">
            <v>360502197901201066</v>
          </cell>
          <cell r="Q226" t="str">
            <v>江西新余</v>
          </cell>
          <cell r="R226" t="str">
            <v>建设银行</v>
          </cell>
          <cell r="S226" t="str">
            <v>6236682060000572415</v>
          </cell>
          <cell r="T226">
            <v>13707907478</v>
          </cell>
        </row>
        <row r="227">
          <cell r="D227" t="str">
            <v>新余店夏良威</v>
          </cell>
        </row>
        <row r="227">
          <cell r="G227" t="str">
            <v>私教部</v>
          </cell>
          <cell r="H227" t="str">
            <v>私教总监</v>
          </cell>
          <cell r="I227">
            <v>45175</v>
          </cell>
          <cell r="J227">
            <v>45441</v>
          </cell>
          <cell r="K227" t="str">
            <v>全职</v>
          </cell>
          <cell r="L227" t="str">
            <v>离职</v>
          </cell>
        </row>
        <row r="227">
          <cell r="P227" t="str">
            <v>420902199610212213</v>
          </cell>
          <cell r="Q227" t="str">
            <v>湖北武汉</v>
          </cell>
          <cell r="R227" t="str">
            <v>招商银行</v>
          </cell>
          <cell r="S227" t="str">
            <v>6214 8357 0148 5193</v>
          </cell>
          <cell r="T227">
            <v>18606812108</v>
          </cell>
        </row>
        <row r="228">
          <cell r="D228" t="str">
            <v>新余店傅佳星</v>
          </cell>
          <cell r="E228" t="str">
            <v>男</v>
          </cell>
        </row>
        <row r="228">
          <cell r="G228" t="str">
            <v>会籍部</v>
          </cell>
          <cell r="H228" t="str">
            <v>会籍</v>
          </cell>
          <cell r="I228">
            <v>45441</v>
          </cell>
          <cell r="J228">
            <v>45443</v>
          </cell>
          <cell r="K228" t="str">
            <v>全职</v>
          </cell>
          <cell r="L228" t="str">
            <v>离职</v>
          </cell>
        </row>
        <row r="228">
          <cell r="P228" t="str">
            <v>306502200610264619</v>
          </cell>
          <cell r="Q228" t="str">
            <v>江西新余</v>
          </cell>
          <cell r="R228" t="str">
            <v>中国建设银行</v>
          </cell>
          <cell r="S228" t="str">
            <v>6217002060004992372</v>
          </cell>
          <cell r="T228">
            <v>18079005956</v>
          </cell>
        </row>
        <row r="229">
          <cell r="D229" t="str">
            <v>新余店胡妹</v>
          </cell>
          <cell r="E229" t="str">
            <v>女</v>
          </cell>
        </row>
        <row r="229">
          <cell r="G229" t="str">
            <v>会籍部</v>
          </cell>
          <cell r="H229" t="str">
            <v>店长</v>
          </cell>
          <cell r="I229">
            <v>45082</v>
          </cell>
          <cell r="J229">
            <v>45443</v>
          </cell>
          <cell r="K229" t="str">
            <v>全职</v>
          </cell>
          <cell r="L229" t="str">
            <v>离职</v>
          </cell>
        </row>
        <row r="229">
          <cell r="P229" t="str">
            <v>362330199112054185</v>
          </cell>
          <cell r="Q229" t="str">
            <v>江西新余</v>
          </cell>
          <cell r="R229" t="str">
            <v>中国农业银行</v>
          </cell>
          <cell r="S229" t="str">
            <v>6228231765311638365</v>
          </cell>
          <cell r="T229">
            <v>18870273177</v>
          </cell>
        </row>
        <row r="230">
          <cell r="D230" t="str">
            <v>新余店习宇辉</v>
          </cell>
          <cell r="E230" t="str">
            <v>男</v>
          </cell>
        </row>
        <row r="230">
          <cell r="G230" t="str">
            <v>会籍部</v>
          </cell>
          <cell r="H230" t="str">
            <v>会籍</v>
          </cell>
          <cell r="I230">
            <v>45444</v>
          </cell>
          <cell r="J230">
            <v>45452</v>
          </cell>
          <cell r="K230" t="str">
            <v>全职</v>
          </cell>
          <cell r="L230" t="str">
            <v>离职</v>
          </cell>
        </row>
        <row r="230">
          <cell r="P230" t="str">
            <v>360502200506153070</v>
          </cell>
          <cell r="Q230" t="str">
            <v>江西新余</v>
          </cell>
          <cell r="R230" t="str">
            <v>工商银行</v>
          </cell>
          <cell r="S230" t="str">
            <v>6222031505001680573</v>
          </cell>
          <cell r="T230">
            <v>15679049873</v>
          </cell>
        </row>
        <row r="231">
          <cell r="D231" t="str">
            <v>新余店吕玥</v>
          </cell>
          <cell r="E231" t="str">
            <v>女</v>
          </cell>
        </row>
        <row r="231">
          <cell r="G231" t="str">
            <v>私教部</v>
          </cell>
          <cell r="H231" t="str">
            <v>私教</v>
          </cell>
          <cell r="I231">
            <v>45385</v>
          </cell>
          <cell r="J231">
            <v>45452</v>
          </cell>
          <cell r="K231" t="str">
            <v>全职</v>
          </cell>
          <cell r="L231" t="str">
            <v>离职</v>
          </cell>
        </row>
        <row r="231">
          <cell r="P231" t="str">
            <v>420684199508167522</v>
          </cell>
          <cell r="Q231" t="str">
            <v>湖北襄阳</v>
          </cell>
          <cell r="R231" t="str">
            <v>中国邮政</v>
          </cell>
          <cell r="S231" t="str">
            <v>6217995200175528295</v>
          </cell>
          <cell r="T231">
            <v>15071414593</v>
          </cell>
        </row>
        <row r="232">
          <cell r="D232" t="str">
            <v>新余店胡易海</v>
          </cell>
          <cell r="E232" t="str">
            <v>男</v>
          </cell>
        </row>
        <row r="232">
          <cell r="G232" t="str">
            <v>私教部</v>
          </cell>
          <cell r="H232" t="str">
            <v>私教 </v>
          </cell>
          <cell r="I232">
            <v>45180</v>
          </cell>
          <cell r="J232">
            <v>45452</v>
          </cell>
          <cell r="K232" t="str">
            <v>全职</v>
          </cell>
          <cell r="L232" t="str">
            <v>离职</v>
          </cell>
        </row>
        <row r="232">
          <cell r="P232" t="str">
            <v>430529200004230273</v>
          </cell>
          <cell r="Q232" t="str">
            <v>湖南省</v>
          </cell>
          <cell r="R232" t="str">
            <v>中国银行</v>
          </cell>
          <cell r="S232" t="str">
            <v>6217857500051076815</v>
          </cell>
          <cell r="T232">
            <v>13348756072</v>
          </cell>
        </row>
        <row r="233">
          <cell r="D233" t="str">
            <v>新余店付子轩</v>
          </cell>
          <cell r="E233" t="str">
            <v>男</v>
          </cell>
        </row>
        <row r="233">
          <cell r="G233" t="str">
            <v>会籍部</v>
          </cell>
          <cell r="H233" t="str">
            <v>会籍</v>
          </cell>
          <cell r="I233">
            <v>45449</v>
          </cell>
          <cell r="J233">
            <v>45456</v>
          </cell>
          <cell r="K233" t="str">
            <v>全职</v>
          </cell>
          <cell r="L233" t="str">
            <v>离职</v>
          </cell>
        </row>
        <row r="233">
          <cell r="P233" t="str">
            <v>360502200502215019</v>
          </cell>
          <cell r="Q233" t="str">
            <v>江西新余</v>
          </cell>
          <cell r="R233" t="str">
            <v>交通银行</v>
          </cell>
          <cell r="S233" t="str">
            <v>6222620660002449358</v>
          </cell>
          <cell r="T233">
            <v>18296203324</v>
          </cell>
        </row>
        <row r="234">
          <cell r="D234" t="str">
            <v>新余店曹雪明</v>
          </cell>
          <cell r="E234" t="str">
            <v>男</v>
          </cell>
        </row>
        <row r="234">
          <cell r="G234" t="str">
            <v>会籍部</v>
          </cell>
          <cell r="H234" t="str">
            <v>会籍</v>
          </cell>
          <cell r="I234">
            <v>45447</v>
          </cell>
          <cell r="J234">
            <v>45457</v>
          </cell>
          <cell r="K234" t="str">
            <v>全职</v>
          </cell>
          <cell r="L234" t="str">
            <v>离职</v>
          </cell>
        </row>
        <row r="234">
          <cell r="P234" t="str">
            <v>360521200412288010</v>
          </cell>
          <cell r="Q234" t="str">
            <v>江西新余</v>
          </cell>
          <cell r="R234" t="str">
            <v>江西农村信用社</v>
          </cell>
          <cell r="S234" t="str">
            <v>6226822200197472563</v>
          </cell>
          <cell r="T234">
            <v>15180024619</v>
          </cell>
        </row>
        <row r="235">
          <cell r="D235" t="str">
            <v>新余店刘雨欣</v>
          </cell>
          <cell r="E235" t="str">
            <v>女</v>
          </cell>
        </row>
        <row r="235">
          <cell r="G235" t="str">
            <v>会籍部</v>
          </cell>
          <cell r="H235" t="str">
            <v>会籍</v>
          </cell>
          <cell r="I235">
            <v>45456</v>
          </cell>
          <cell r="J235">
            <v>45458</v>
          </cell>
          <cell r="K235" t="str">
            <v>全职</v>
          </cell>
          <cell r="L235" t="str">
            <v>离职</v>
          </cell>
        </row>
        <row r="235">
          <cell r="P235" t="str">
            <v>360502200409151647</v>
          </cell>
          <cell r="Q235" t="str">
            <v>江西新余</v>
          </cell>
        </row>
        <row r="235">
          <cell r="T235">
            <v>13767291647</v>
          </cell>
        </row>
        <row r="236">
          <cell r="D236" t="str">
            <v>新余店毛宇翔</v>
          </cell>
          <cell r="E236" t="str">
            <v>男</v>
          </cell>
        </row>
        <row r="236">
          <cell r="G236" t="str">
            <v>会籍部</v>
          </cell>
          <cell r="H236" t="str">
            <v>会籍</v>
          </cell>
          <cell r="I236">
            <v>45455</v>
          </cell>
          <cell r="J236">
            <v>45458</v>
          </cell>
          <cell r="K236" t="str">
            <v>全职</v>
          </cell>
          <cell r="L236" t="str">
            <v>离职</v>
          </cell>
        </row>
        <row r="236">
          <cell r="P236" t="str">
            <v>360823200605254019</v>
          </cell>
          <cell r="Q236" t="str">
            <v>江西吉安</v>
          </cell>
          <cell r="R236" t="str">
            <v>江西农村信用社</v>
          </cell>
          <cell r="S236" t="str">
            <v>6226822200342483861</v>
          </cell>
          <cell r="T236">
            <v>18679691527</v>
          </cell>
        </row>
        <row r="237">
          <cell r="D237" t="str">
            <v>新余店廖金兰</v>
          </cell>
          <cell r="E237" t="str">
            <v>女</v>
          </cell>
        </row>
        <row r="237">
          <cell r="G237" t="str">
            <v>运营部</v>
          </cell>
          <cell r="H237" t="str">
            <v>保洁</v>
          </cell>
          <cell r="I237">
            <v>45413</v>
          </cell>
          <cell r="J237">
            <v>45461</v>
          </cell>
          <cell r="K237" t="str">
            <v>全职</v>
          </cell>
          <cell r="L237" t="str">
            <v>离职</v>
          </cell>
        </row>
        <row r="237">
          <cell r="P237" t="str">
            <v>36050219640618222x</v>
          </cell>
          <cell r="Q237" t="str">
            <v>江西新余</v>
          </cell>
          <cell r="R237" t="str">
            <v>农商银行</v>
          </cell>
          <cell r="S237" t="str">
            <v>6226822200005761157</v>
          </cell>
          <cell r="T237">
            <v>18779506678</v>
          </cell>
        </row>
        <row r="238">
          <cell r="D238" t="str">
            <v>新余店罗婕</v>
          </cell>
          <cell r="E238" t="str">
            <v>女</v>
          </cell>
        </row>
        <row r="238">
          <cell r="G238" t="str">
            <v>私教部</v>
          </cell>
          <cell r="H238" t="str">
            <v>私教</v>
          </cell>
          <cell r="I238">
            <v>45462</v>
          </cell>
          <cell r="J238">
            <v>45463</v>
          </cell>
          <cell r="K238" t="str">
            <v>全职</v>
          </cell>
          <cell r="L238" t="str">
            <v>离职</v>
          </cell>
        </row>
        <row r="238">
          <cell r="P238" t="str">
            <v>360502200207012243</v>
          </cell>
          <cell r="Q238" t="str">
            <v>江西新余</v>
          </cell>
          <cell r="R238" t="str">
            <v>中国工商银行</v>
          </cell>
          <cell r="S238" t="str">
            <v>6212261505001670139</v>
          </cell>
          <cell r="T238">
            <v>17379088871</v>
          </cell>
        </row>
        <row r="239">
          <cell r="D239" t="str">
            <v>新余店钟文滨</v>
          </cell>
          <cell r="E239" t="str">
            <v>男</v>
          </cell>
        </row>
        <row r="239">
          <cell r="G239" t="str">
            <v>泳教部</v>
          </cell>
          <cell r="H239" t="str">
            <v>泳教</v>
          </cell>
          <cell r="I239">
            <v>45418</v>
          </cell>
          <cell r="J239">
            <v>45464</v>
          </cell>
          <cell r="K239" t="str">
            <v>全职</v>
          </cell>
          <cell r="L239" t="str">
            <v>离职</v>
          </cell>
        </row>
        <row r="239">
          <cell r="P239" t="str">
            <v>36073120040127731x</v>
          </cell>
          <cell r="Q239" t="str">
            <v>江西赣州</v>
          </cell>
          <cell r="R239" t="str">
            <v>建设银行</v>
          </cell>
          <cell r="S239" t="str">
            <v>6217002060006061093</v>
          </cell>
          <cell r="T239">
            <v>17379083155</v>
          </cell>
        </row>
        <row r="240">
          <cell r="D240" t="str">
            <v>新余店宋锐泽</v>
          </cell>
          <cell r="E240" t="str">
            <v>男</v>
          </cell>
        </row>
        <row r="240">
          <cell r="G240" t="str">
            <v>会籍部</v>
          </cell>
          <cell r="H240" t="str">
            <v>会籍</v>
          </cell>
          <cell r="I240">
            <v>45454</v>
          </cell>
          <cell r="J240">
            <v>45464</v>
          </cell>
          <cell r="K240" t="str">
            <v>全职</v>
          </cell>
          <cell r="L240" t="str">
            <v>离职</v>
          </cell>
        </row>
        <row r="240">
          <cell r="P240" t="str">
            <v>360502200701146036</v>
          </cell>
          <cell r="Q240" t="str">
            <v>江西新余</v>
          </cell>
          <cell r="R240" t="str">
            <v>建设银行</v>
          </cell>
          <cell r="S240" t="str">
            <v>6236682060000407182</v>
          </cell>
          <cell r="T240">
            <v>17779023381</v>
          </cell>
        </row>
        <row r="241">
          <cell r="D241" t="str">
            <v>新余店钟德华</v>
          </cell>
          <cell r="E241" t="str">
            <v>男</v>
          </cell>
        </row>
        <row r="241">
          <cell r="G241" t="str">
            <v>会籍部</v>
          </cell>
          <cell r="H241" t="str">
            <v>会籍</v>
          </cell>
          <cell r="I241">
            <v>45468</v>
          </cell>
          <cell r="J241">
            <v>45469</v>
          </cell>
          <cell r="K241" t="str">
            <v>全职</v>
          </cell>
          <cell r="L241" t="str">
            <v>离职</v>
          </cell>
        </row>
        <row r="241">
          <cell r="P241" t="str">
            <v>360731200311060037</v>
          </cell>
          <cell r="Q241" t="str">
            <v>江西赣州</v>
          </cell>
          <cell r="R241" t="str">
            <v>农商银行</v>
          </cell>
          <cell r="S241" t="str">
            <v>6226822014303146429</v>
          </cell>
          <cell r="T241">
            <v>18870720119</v>
          </cell>
        </row>
        <row r="242">
          <cell r="D242" t="str">
            <v>新余店黄昊</v>
          </cell>
          <cell r="E242" t="str">
            <v>男</v>
          </cell>
        </row>
        <row r="242">
          <cell r="G242" t="str">
            <v>会籍部</v>
          </cell>
          <cell r="H242" t="str">
            <v>会籍</v>
          </cell>
          <cell r="I242">
            <v>45468</v>
          </cell>
          <cell r="J242">
            <v>45469</v>
          </cell>
          <cell r="K242" t="str">
            <v>全职</v>
          </cell>
          <cell r="L242" t="str">
            <v>离职</v>
          </cell>
        </row>
        <row r="242">
          <cell r="P242" t="str">
            <v>361024200402070037</v>
          </cell>
          <cell r="Q242" t="str">
            <v>江西抚州</v>
          </cell>
          <cell r="R242" t="str">
            <v>中国银行</v>
          </cell>
          <cell r="S242" t="str">
            <v>6217906500045143888</v>
          </cell>
          <cell r="T242">
            <v>13237555072</v>
          </cell>
        </row>
        <row r="243">
          <cell r="D243" t="str">
            <v>新余店刘欣满</v>
          </cell>
          <cell r="E243" t="str">
            <v>男</v>
          </cell>
        </row>
        <row r="243">
          <cell r="G243" t="str">
            <v>泳教部</v>
          </cell>
          <cell r="H243" t="str">
            <v>泳教</v>
          </cell>
          <cell r="I243">
            <v>45467</v>
          </cell>
          <cell r="J243">
            <v>45473</v>
          </cell>
          <cell r="K243" t="str">
            <v>全职</v>
          </cell>
          <cell r="L243" t="str">
            <v>离职</v>
          </cell>
        </row>
        <row r="243">
          <cell r="P243" t="str">
            <v>36042420040513499x</v>
          </cell>
          <cell r="Q243" t="str">
            <v>江西九江</v>
          </cell>
          <cell r="R243" t="str">
            <v>工商银行</v>
          </cell>
          <cell r="S243" t="str">
            <v>6222031507003169084</v>
          </cell>
          <cell r="T243">
            <v>18370255928</v>
          </cell>
        </row>
        <row r="244">
          <cell r="D244" t="str">
            <v>新余店周杭阳</v>
          </cell>
          <cell r="E244" t="str">
            <v>男</v>
          </cell>
        </row>
        <row r="244">
          <cell r="G244" t="str">
            <v>泳教部</v>
          </cell>
          <cell r="H244" t="str">
            <v>泳教</v>
          </cell>
          <cell r="I244">
            <v>45469</v>
          </cell>
          <cell r="J244">
            <v>45473</v>
          </cell>
          <cell r="K244" t="str">
            <v>全职</v>
          </cell>
          <cell r="L244" t="str">
            <v>离职</v>
          </cell>
        </row>
        <row r="244">
          <cell r="P244" t="str">
            <v>421123200401203219</v>
          </cell>
          <cell r="Q244" t="str">
            <v>湖北省罗田</v>
          </cell>
          <cell r="R244" t="str">
            <v>农业银行</v>
          </cell>
          <cell r="S244" t="str">
            <v>6228480059875486777</v>
          </cell>
          <cell r="T244">
            <v>19880333137</v>
          </cell>
        </row>
        <row r="245">
          <cell r="D245" t="str">
            <v>新余店余昱</v>
          </cell>
          <cell r="E245" t="str">
            <v>男</v>
          </cell>
        </row>
        <row r="245">
          <cell r="G245" t="str">
            <v>泳教部</v>
          </cell>
          <cell r="H245" t="str">
            <v>泳教</v>
          </cell>
          <cell r="I245">
            <v>45469</v>
          </cell>
          <cell r="J245">
            <v>45473</v>
          </cell>
          <cell r="K245" t="str">
            <v>全职</v>
          </cell>
          <cell r="L245" t="str">
            <v>离职</v>
          </cell>
        </row>
        <row r="245">
          <cell r="P245" t="str">
            <v>360925200502050214</v>
          </cell>
          <cell r="Q245" t="str">
            <v>江西宜春</v>
          </cell>
          <cell r="R245" t="str">
            <v>工商银行</v>
          </cell>
          <cell r="S245" t="str">
            <v>6222031508005569917</v>
          </cell>
          <cell r="T245">
            <v>15070550687</v>
          </cell>
        </row>
        <row r="246">
          <cell r="D246" t="str">
            <v>新余店李胜</v>
          </cell>
          <cell r="E246" t="str">
            <v>男</v>
          </cell>
        </row>
        <row r="246">
          <cell r="G246" t="str">
            <v>泳教部</v>
          </cell>
          <cell r="H246" t="str">
            <v>泳教</v>
          </cell>
          <cell r="I246">
            <v>45413</v>
          </cell>
          <cell r="J246">
            <v>45473</v>
          </cell>
          <cell r="K246" t="str">
            <v>全职</v>
          </cell>
          <cell r="L246" t="str">
            <v>离职</v>
          </cell>
        </row>
        <row r="246">
          <cell r="P246" t="str">
            <v>360733200105291611</v>
          </cell>
          <cell r="Q246" t="str">
            <v>江西赣州</v>
          </cell>
          <cell r="R246" t="str">
            <v>建设银行</v>
          </cell>
          <cell r="S246" t="str">
            <v>6217002120019053824</v>
          </cell>
          <cell r="T246">
            <v>18279775403</v>
          </cell>
        </row>
        <row r="247">
          <cell r="D247" t="str">
            <v>新余店张思宇</v>
          </cell>
          <cell r="E247" t="str">
            <v>男</v>
          </cell>
        </row>
        <row r="247">
          <cell r="G247" t="str">
            <v>会籍部</v>
          </cell>
          <cell r="H247" t="str">
            <v>会籍</v>
          </cell>
          <cell r="I247">
            <v>45472</v>
          </cell>
          <cell r="J247">
            <v>45473</v>
          </cell>
          <cell r="K247" t="str">
            <v>全职</v>
          </cell>
          <cell r="L247" t="str">
            <v>离职</v>
          </cell>
        </row>
        <row r="247">
          <cell r="P247" t="str">
            <v>360502200312174615</v>
          </cell>
          <cell r="Q247" t="str">
            <v>江西新余</v>
          </cell>
        </row>
        <row r="248">
          <cell r="D248" t="str">
            <v>新余店吴天羽</v>
          </cell>
          <cell r="E248" t="str">
            <v>男</v>
          </cell>
        </row>
        <row r="248">
          <cell r="G248" t="str">
            <v>会籍部</v>
          </cell>
          <cell r="H248" t="str">
            <v>会籍</v>
          </cell>
          <cell r="I248">
            <v>45472</v>
          </cell>
          <cell r="J248">
            <v>45473</v>
          </cell>
          <cell r="K248" t="str">
            <v>全职</v>
          </cell>
          <cell r="L248" t="str">
            <v>离职</v>
          </cell>
        </row>
        <row r="248">
          <cell r="P248" t="str">
            <v>360502200311021318</v>
          </cell>
          <cell r="Q248" t="str">
            <v>江西新余</v>
          </cell>
        </row>
        <row r="249">
          <cell r="D249" t="str">
            <v>新余店刘志豪</v>
          </cell>
          <cell r="E249" t="str">
            <v>男</v>
          </cell>
        </row>
        <row r="249">
          <cell r="G249" t="str">
            <v>会籍部</v>
          </cell>
          <cell r="H249" t="str">
            <v>会籍</v>
          </cell>
          <cell r="I249">
            <v>45472</v>
          </cell>
          <cell r="J249">
            <v>45473</v>
          </cell>
          <cell r="K249" t="str">
            <v>全职</v>
          </cell>
          <cell r="L249" t="str">
            <v>离职</v>
          </cell>
        </row>
        <row r="249">
          <cell r="P249" t="str">
            <v>360502200309040018</v>
          </cell>
          <cell r="Q249" t="str">
            <v>江西新余</v>
          </cell>
        </row>
        <row r="250">
          <cell r="D250" t="str">
            <v>新余店廖思雨</v>
          </cell>
          <cell r="E250" t="str">
            <v>女</v>
          </cell>
        </row>
        <row r="250">
          <cell r="G250" t="str">
            <v>运营部</v>
          </cell>
          <cell r="H250" t="str">
            <v>前台</v>
          </cell>
          <cell r="I250">
            <v>45472</v>
          </cell>
          <cell r="J250">
            <v>45473</v>
          </cell>
          <cell r="K250" t="str">
            <v>暑假工</v>
          </cell>
          <cell r="L250" t="str">
            <v>离职</v>
          </cell>
        </row>
        <row r="250">
          <cell r="P250" t="str">
            <v>360502200412261345</v>
          </cell>
          <cell r="Q250" t="str">
            <v>江西新余</v>
          </cell>
          <cell r="R250" t="str">
            <v>中国工商银行</v>
          </cell>
          <cell r="S250" t="str">
            <v>6212261505002443460</v>
          </cell>
          <cell r="T250">
            <v>13879098273</v>
          </cell>
        </row>
        <row r="251">
          <cell r="D251" t="str">
            <v>新余店廖思琪</v>
          </cell>
          <cell r="E251" t="str">
            <v>女</v>
          </cell>
        </row>
        <row r="251">
          <cell r="G251" t="str">
            <v>运营部</v>
          </cell>
          <cell r="H251" t="str">
            <v>前台</v>
          </cell>
          <cell r="I251">
            <v>45472</v>
          </cell>
          <cell r="J251">
            <v>45473</v>
          </cell>
          <cell r="K251" t="str">
            <v>暑假工</v>
          </cell>
          <cell r="L251" t="str">
            <v>离职</v>
          </cell>
        </row>
        <row r="251">
          <cell r="P251" t="str">
            <v>360502200412261329</v>
          </cell>
          <cell r="Q251" t="str">
            <v>江西新余</v>
          </cell>
          <cell r="R251" t="str">
            <v>中国工商银行</v>
          </cell>
          <cell r="S251" t="str">
            <v>6212261505002443478</v>
          </cell>
          <cell r="T251">
            <v>13667902310</v>
          </cell>
        </row>
        <row r="252">
          <cell r="D252" t="str">
            <v>新余店邬明珏</v>
          </cell>
          <cell r="E252" t="str">
            <v>男</v>
          </cell>
        </row>
        <row r="252">
          <cell r="G252" t="str">
            <v>会籍部</v>
          </cell>
          <cell r="H252" t="str">
            <v>会籍</v>
          </cell>
          <cell r="I252">
            <v>45446</v>
          </cell>
          <cell r="J252">
            <v>45473</v>
          </cell>
          <cell r="K252" t="str">
            <v>全职</v>
          </cell>
          <cell r="L252" t="str">
            <v>离职</v>
          </cell>
        </row>
        <row r="252">
          <cell r="P252" t="str">
            <v>36050220061102131x</v>
          </cell>
          <cell r="Q252" t="str">
            <v>江西新余</v>
          </cell>
          <cell r="R252" t="str">
            <v>建设银行</v>
          </cell>
          <cell r="S252" t="str">
            <v>6217002060002008312</v>
          </cell>
          <cell r="T252">
            <v>19307904870</v>
          </cell>
        </row>
        <row r="253">
          <cell r="D253" t="str">
            <v>新余店廖志峰</v>
          </cell>
          <cell r="E253" t="str">
            <v>男</v>
          </cell>
        </row>
        <row r="253">
          <cell r="G253" t="str">
            <v>会籍部</v>
          </cell>
          <cell r="H253" t="str">
            <v>会籍</v>
          </cell>
          <cell r="I253">
            <v>45448</v>
          </cell>
          <cell r="J253">
            <v>45473</v>
          </cell>
          <cell r="K253" t="str">
            <v>全职</v>
          </cell>
          <cell r="L253" t="str">
            <v>离职</v>
          </cell>
        </row>
        <row r="253">
          <cell r="P253" t="str">
            <v>360823200601093510</v>
          </cell>
          <cell r="Q253" t="str">
            <v>吉安峡江</v>
          </cell>
          <cell r="R253" t="str">
            <v>工商银行</v>
          </cell>
          <cell r="S253" t="str">
            <v>6215581509006342617</v>
          </cell>
          <cell r="T253">
            <v>13177616357</v>
          </cell>
        </row>
        <row r="254">
          <cell r="D254" t="str">
            <v>新余店陆靖宇</v>
          </cell>
          <cell r="E254" t="str">
            <v>男</v>
          </cell>
        </row>
        <row r="254">
          <cell r="G254" t="str">
            <v>泳教部</v>
          </cell>
          <cell r="H254" t="str">
            <v>泳教</v>
          </cell>
          <cell r="I254">
            <v>45418</v>
          </cell>
          <cell r="J254">
            <v>45473</v>
          </cell>
          <cell r="K254" t="str">
            <v>全职</v>
          </cell>
          <cell r="L254" t="str">
            <v>离职</v>
          </cell>
        </row>
        <row r="254">
          <cell r="P254" t="str">
            <v>341302200303080816</v>
          </cell>
          <cell r="Q254" t="str">
            <v>安徽</v>
          </cell>
          <cell r="R254" t="str">
            <v>建设银行</v>
          </cell>
          <cell r="S254" t="str">
            <v>6217001370051324606</v>
          </cell>
          <cell r="T254">
            <v>18555474496</v>
          </cell>
        </row>
        <row r="255">
          <cell r="D255" t="str">
            <v>新余店李子文</v>
          </cell>
          <cell r="E255" t="str">
            <v>男</v>
          </cell>
        </row>
        <row r="255">
          <cell r="G255" t="str">
            <v>会籍部</v>
          </cell>
          <cell r="H255" t="str">
            <v>会籍</v>
          </cell>
          <cell r="I255">
            <v>45472</v>
          </cell>
          <cell r="J255">
            <v>45475</v>
          </cell>
          <cell r="K255" t="str">
            <v>全职</v>
          </cell>
          <cell r="L255" t="str">
            <v>离职</v>
          </cell>
        </row>
        <row r="255">
          <cell r="P255" t="str">
            <v>360502200508025056</v>
          </cell>
          <cell r="Q255" t="str">
            <v>江西新余</v>
          </cell>
          <cell r="R255" t="str">
            <v>工商银行</v>
          </cell>
          <cell r="S255" t="str">
            <v>6217231509006186097</v>
          </cell>
          <cell r="T255">
            <v>17379031268</v>
          </cell>
        </row>
        <row r="256">
          <cell r="D256" t="str">
            <v>新余店龚文澜</v>
          </cell>
          <cell r="E256" t="str">
            <v>女</v>
          </cell>
        </row>
        <row r="256">
          <cell r="G256" t="str">
            <v>会籍部</v>
          </cell>
          <cell r="H256" t="str">
            <v>会籍</v>
          </cell>
          <cell r="I256">
            <v>45473</v>
          </cell>
          <cell r="J256">
            <v>45475</v>
          </cell>
          <cell r="K256" t="str">
            <v>暑假工</v>
          </cell>
          <cell r="L256" t="str">
            <v>离职</v>
          </cell>
        </row>
        <row r="256">
          <cell r="P256" t="str">
            <v>36098220050213612x</v>
          </cell>
          <cell r="Q256" t="str">
            <v>江西新余</v>
          </cell>
        </row>
        <row r="256">
          <cell r="T256">
            <v>18179046997</v>
          </cell>
        </row>
        <row r="257">
          <cell r="D257" t="str">
            <v>新余店陈紫暄</v>
          </cell>
          <cell r="E257" t="str">
            <v>女</v>
          </cell>
        </row>
        <row r="257">
          <cell r="G257" t="str">
            <v>会籍部</v>
          </cell>
          <cell r="H257" t="str">
            <v>会籍</v>
          </cell>
          <cell r="I257">
            <v>45473</v>
          </cell>
          <cell r="J257">
            <v>45475</v>
          </cell>
          <cell r="K257" t="str">
            <v>暑假工</v>
          </cell>
          <cell r="L257" t="str">
            <v>离职</v>
          </cell>
        </row>
        <row r="257">
          <cell r="P257" t="str">
            <v>360502200404090427</v>
          </cell>
          <cell r="Q257" t="str">
            <v>江西新余</v>
          </cell>
        </row>
        <row r="257">
          <cell r="T257">
            <v>18879082922</v>
          </cell>
        </row>
        <row r="258">
          <cell r="D258" t="str">
            <v>新余店郑佳琳</v>
          </cell>
          <cell r="E258" t="str">
            <v>女</v>
          </cell>
        </row>
        <row r="258">
          <cell r="G258" t="str">
            <v>运营部</v>
          </cell>
          <cell r="H258" t="str">
            <v>前台</v>
          </cell>
          <cell r="I258">
            <v>45475</v>
          </cell>
          <cell r="J258">
            <v>45477</v>
          </cell>
          <cell r="K258" t="str">
            <v>暑假工</v>
          </cell>
          <cell r="L258" t="str">
            <v>离职</v>
          </cell>
        </row>
        <row r="258">
          <cell r="P258" t="str">
            <v>362502200210210824</v>
          </cell>
          <cell r="Q258" t="str">
            <v>江西抚州</v>
          </cell>
        </row>
        <row r="259">
          <cell r="D259" t="str">
            <v>新余店刘卫庆</v>
          </cell>
          <cell r="E259" t="str">
            <v>女</v>
          </cell>
        </row>
        <row r="259">
          <cell r="G259" t="str">
            <v>会籍部</v>
          </cell>
          <cell r="H259" t="str">
            <v>会籍</v>
          </cell>
          <cell r="I259">
            <v>45424</v>
          </cell>
          <cell r="J259">
            <v>45478</v>
          </cell>
          <cell r="K259" t="str">
            <v>全职</v>
          </cell>
          <cell r="L259" t="str">
            <v>离职</v>
          </cell>
        </row>
        <row r="259">
          <cell r="P259" t="str">
            <v>36052119790222252x</v>
          </cell>
          <cell r="Q259" t="str">
            <v>江西新余</v>
          </cell>
          <cell r="R259" t="str">
            <v>建设银行</v>
          </cell>
          <cell r="S259" t="str">
            <v>6215340300303897673</v>
          </cell>
          <cell r="T259">
            <v>13979051208</v>
          </cell>
        </row>
        <row r="260">
          <cell r="D260" t="str">
            <v>新余店熊宇辉</v>
          </cell>
          <cell r="E260" t="str">
            <v>男</v>
          </cell>
        </row>
        <row r="260">
          <cell r="G260" t="str">
            <v>会籍部</v>
          </cell>
          <cell r="H260" t="str">
            <v>会籍</v>
          </cell>
          <cell r="I260">
            <v>45474</v>
          </cell>
          <cell r="J260">
            <v>45478</v>
          </cell>
          <cell r="K260" t="str">
            <v>暑假工</v>
          </cell>
          <cell r="L260" t="str">
            <v>离职</v>
          </cell>
        </row>
        <row r="260">
          <cell r="P260" t="str">
            <v>360121200608160519</v>
          </cell>
          <cell r="Q260" t="str">
            <v>江西南昌</v>
          </cell>
          <cell r="R260" t="str">
            <v>农业银行</v>
          </cell>
          <cell r="S260" t="str">
            <v>6230521760007488675</v>
          </cell>
          <cell r="T260">
            <v>18979006103</v>
          </cell>
        </row>
        <row r="261">
          <cell r="D261" t="str">
            <v>新余店黄紫英</v>
          </cell>
          <cell r="E261" t="str">
            <v>女</v>
          </cell>
        </row>
        <row r="261">
          <cell r="G261" t="str">
            <v>会籍部</v>
          </cell>
          <cell r="H261" t="str">
            <v>会籍</v>
          </cell>
          <cell r="I261">
            <v>45474</v>
          </cell>
          <cell r="J261">
            <v>45483</v>
          </cell>
          <cell r="K261" t="str">
            <v>暑假工</v>
          </cell>
          <cell r="L261" t="str">
            <v>离职</v>
          </cell>
        </row>
        <row r="261">
          <cell r="P261" t="str">
            <v>360502200502204328</v>
          </cell>
          <cell r="Q261" t="str">
            <v>江西新余</v>
          </cell>
          <cell r="R261" t="str">
            <v>农商银行</v>
          </cell>
          <cell r="S261" t="str">
            <v>6226822200351620395</v>
          </cell>
          <cell r="T261">
            <v>18179037379</v>
          </cell>
        </row>
        <row r="262">
          <cell r="D262" t="str">
            <v>新余店周锦</v>
          </cell>
          <cell r="E262" t="str">
            <v>男</v>
          </cell>
        </row>
        <row r="262">
          <cell r="G262" t="str">
            <v>会籍部</v>
          </cell>
          <cell r="H262" t="str">
            <v>会籍</v>
          </cell>
          <cell r="I262">
            <v>45476</v>
          </cell>
          <cell r="J262">
            <v>45483</v>
          </cell>
          <cell r="K262" t="str">
            <v>暑假工</v>
          </cell>
          <cell r="L262" t="str">
            <v>离职</v>
          </cell>
        </row>
        <row r="262">
          <cell r="P262" t="str">
            <v>360502200411072235</v>
          </cell>
          <cell r="Q262" t="str">
            <v>江西新余</v>
          </cell>
          <cell r="R262" t="str">
            <v>中国建设银行</v>
          </cell>
          <cell r="S262" t="str">
            <v>6217002020091667360</v>
          </cell>
          <cell r="T262">
            <v>17364015763</v>
          </cell>
        </row>
        <row r="263">
          <cell r="D263" t="str">
            <v>新余店廖奕诚</v>
          </cell>
          <cell r="E263" t="str">
            <v>男</v>
          </cell>
        </row>
        <row r="263">
          <cell r="G263" t="str">
            <v>会籍部</v>
          </cell>
          <cell r="H263" t="str">
            <v>会籍</v>
          </cell>
          <cell r="I263">
            <v>45476</v>
          </cell>
          <cell r="J263">
            <v>45483</v>
          </cell>
          <cell r="K263" t="str">
            <v>暑假工</v>
          </cell>
          <cell r="L263" t="str">
            <v>离职</v>
          </cell>
        </row>
        <row r="264">
          <cell r="D264" t="str">
            <v>新余店游敬崇</v>
          </cell>
          <cell r="E264" t="str">
            <v>男</v>
          </cell>
        </row>
        <row r="264">
          <cell r="G264" t="str">
            <v>会籍部</v>
          </cell>
          <cell r="H264" t="str">
            <v>会籍</v>
          </cell>
          <cell r="I264">
            <v>45476</v>
          </cell>
          <cell r="J264">
            <v>45483</v>
          </cell>
          <cell r="K264" t="str">
            <v>暑假工</v>
          </cell>
          <cell r="L264" t="str">
            <v>离职</v>
          </cell>
        </row>
        <row r="265">
          <cell r="D265" t="str">
            <v>新余店章雨卓</v>
          </cell>
          <cell r="E265" t="str">
            <v>男</v>
          </cell>
        </row>
        <row r="265">
          <cell r="G265" t="str">
            <v>会籍部</v>
          </cell>
          <cell r="H265" t="str">
            <v>会籍</v>
          </cell>
          <cell r="I265">
            <v>45476</v>
          </cell>
          <cell r="J265">
            <v>45483</v>
          </cell>
          <cell r="K265" t="str">
            <v>暑假工</v>
          </cell>
          <cell r="L265" t="str">
            <v>离职</v>
          </cell>
        </row>
        <row r="266">
          <cell r="D266" t="str">
            <v>新余店艾伦</v>
          </cell>
          <cell r="E266" t="str">
            <v>男</v>
          </cell>
        </row>
        <row r="266">
          <cell r="G266" t="str">
            <v>会籍部</v>
          </cell>
          <cell r="H266" t="str">
            <v>会籍</v>
          </cell>
          <cell r="I266">
            <v>45476</v>
          </cell>
          <cell r="J266">
            <v>45483</v>
          </cell>
          <cell r="K266" t="str">
            <v>暑假工</v>
          </cell>
          <cell r="L266" t="str">
            <v>离职</v>
          </cell>
        </row>
        <row r="267">
          <cell r="D267" t="str">
            <v>新余店刘颖</v>
          </cell>
          <cell r="E267" t="str">
            <v>女</v>
          </cell>
        </row>
        <row r="267">
          <cell r="G267" t="str">
            <v>会籍部</v>
          </cell>
          <cell r="H267" t="str">
            <v>会籍</v>
          </cell>
          <cell r="I267">
            <v>45475</v>
          </cell>
          <cell r="J267">
            <v>45481</v>
          </cell>
          <cell r="K267" t="str">
            <v>暑假工</v>
          </cell>
          <cell r="L267" t="str">
            <v>离职</v>
          </cell>
        </row>
        <row r="267">
          <cell r="P267" t="str">
            <v>360521200505155428</v>
          </cell>
          <cell r="Q267" t="str">
            <v>江西新余</v>
          </cell>
          <cell r="R267" t="str">
            <v>中国建设银行</v>
          </cell>
          <cell r="S267" t="str">
            <v>6217002060006431502</v>
          </cell>
          <cell r="T267">
            <v>15083616696</v>
          </cell>
        </row>
        <row r="268">
          <cell r="D268" t="str">
            <v>新余店黎沐辰</v>
          </cell>
          <cell r="E268" t="str">
            <v>男</v>
          </cell>
        </row>
        <row r="268">
          <cell r="G268" t="str">
            <v>会籍部</v>
          </cell>
          <cell r="H268" t="str">
            <v>会籍</v>
          </cell>
          <cell r="I268">
            <v>45475</v>
          </cell>
          <cell r="J268">
            <v>45482</v>
          </cell>
          <cell r="K268" t="str">
            <v>暑假工</v>
          </cell>
          <cell r="L268" t="str">
            <v>离职</v>
          </cell>
        </row>
        <row r="268">
          <cell r="P268" t="str">
            <v>340826200907098715</v>
          </cell>
          <cell r="Q268" t="str">
            <v>安徽</v>
          </cell>
        </row>
        <row r="269">
          <cell r="D269" t="str">
            <v>新余店方晨曦</v>
          </cell>
          <cell r="E269" t="str">
            <v>女</v>
          </cell>
        </row>
        <row r="269">
          <cell r="G269" t="str">
            <v>会籍部</v>
          </cell>
          <cell r="H269" t="str">
            <v>会籍</v>
          </cell>
          <cell r="I269">
            <v>45482</v>
          </cell>
          <cell r="J269">
            <v>45491</v>
          </cell>
          <cell r="K269" t="str">
            <v>暑假工</v>
          </cell>
          <cell r="L269" t="str">
            <v>离职</v>
          </cell>
        </row>
        <row r="269">
          <cell r="P269" t="str">
            <v>510183200808100083</v>
          </cell>
          <cell r="Q269" t="str">
            <v>四川成都</v>
          </cell>
          <cell r="R269" t="str">
            <v>成都银行</v>
          </cell>
          <cell r="S269" t="str">
            <v>6214820130006168805</v>
          </cell>
          <cell r="T269">
            <v>13678042341</v>
          </cell>
        </row>
        <row r="270">
          <cell r="D270" t="str">
            <v>新余店张钰婷</v>
          </cell>
          <cell r="E270" t="str">
            <v>女</v>
          </cell>
        </row>
        <row r="270">
          <cell r="G270" t="str">
            <v>会籍部</v>
          </cell>
          <cell r="H270" t="str">
            <v>会籍</v>
          </cell>
          <cell r="I270">
            <v>45480</v>
          </cell>
          <cell r="J270">
            <v>45491</v>
          </cell>
          <cell r="K270" t="str">
            <v>暑假工</v>
          </cell>
          <cell r="L270" t="str">
            <v>离职</v>
          </cell>
        </row>
        <row r="270">
          <cell r="P270" t="str">
            <v>360502200407032222</v>
          </cell>
          <cell r="Q270" t="str">
            <v>江西新余</v>
          </cell>
          <cell r="R270" t="str">
            <v>工商银行</v>
          </cell>
          <cell r="S270" t="str">
            <v>6222031507001878801</v>
          </cell>
          <cell r="T270">
            <v>18797907822</v>
          </cell>
        </row>
        <row r="271">
          <cell r="D271" t="str">
            <v>新余店鄢馨雨</v>
          </cell>
          <cell r="E271" t="str">
            <v>女</v>
          </cell>
        </row>
        <row r="271">
          <cell r="G271" t="str">
            <v>会籍部</v>
          </cell>
          <cell r="H271" t="str">
            <v>会籍</v>
          </cell>
          <cell r="I271">
            <v>45480</v>
          </cell>
          <cell r="J271">
            <v>45491</v>
          </cell>
          <cell r="K271" t="str">
            <v>暑假工</v>
          </cell>
          <cell r="L271" t="str">
            <v>离职</v>
          </cell>
        </row>
        <row r="271">
          <cell r="P271" t="str">
            <v>360502200410079128</v>
          </cell>
          <cell r="Q271" t="str">
            <v>江西新余</v>
          </cell>
          <cell r="R271" t="str">
            <v>工商银行</v>
          </cell>
          <cell r="S271" t="str">
            <v>6222031505000484696</v>
          </cell>
          <cell r="T271">
            <v>15735831848</v>
          </cell>
        </row>
        <row r="272">
          <cell r="D272" t="str">
            <v>新余店李万晨旭</v>
          </cell>
          <cell r="E272" t="str">
            <v>男</v>
          </cell>
        </row>
        <row r="272">
          <cell r="G272" t="str">
            <v>会籍部</v>
          </cell>
          <cell r="H272" t="str">
            <v>会籍</v>
          </cell>
          <cell r="I272">
            <v>45480</v>
          </cell>
          <cell r="J272">
            <v>45496</v>
          </cell>
          <cell r="K272" t="str">
            <v>暑假工</v>
          </cell>
          <cell r="L272" t="str">
            <v>离职</v>
          </cell>
        </row>
        <row r="272">
          <cell r="P272" t="str">
            <v>360502200808024610</v>
          </cell>
          <cell r="Q272" t="str">
            <v>江西新余</v>
          </cell>
          <cell r="R272" t="str">
            <v>农业银行</v>
          </cell>
          <cell r="S272" t="str">
            <v>6228481768224759077</v>
          </cell>
          <cell r="T272">
            <v>18879005149</v>
          </cell>
        </row>
        <row r="273">
          <cell r="D273" t="str">
            <v>新余店杨良萍</v>
          </cell>
          <cell r="E273" t="str">
            <v>男</v>
          </cell>
        </row>
        <row r="273">
          <cell r="G273" t="str">
            <v>泳教部</v>
          </cell>
          <cell r="H273" t="str">
            <v>泳教</v>
          </cell>
          <cell r="I273">
            <v>45480</v>
          </cell>
          <cell r="J273">
            <v>45497</v>
          </cell>
          <cell r="K273" t="str">
            <v>兼职</v>
          </cell>
          <cell r="L273" t="str">
            <v>离职</v>
          </cell>
        </row>
        <row r="273">
          <cell r="P273" t="str">
            <v>360502200206263614</v>
          </cell>
          <cell r="Q273" t="str">
            <v>江西新余</v>
          </cell>
          <cell r="R273" t="str">
            <v>中国工商银行</v>
          </cell>
          <cell r="S273" t="str">
            <v>6222031505000433206</v>
          </cell>
          <cell r="T273">
            <v>13755562653</v>
          </cell>
        </row>
        <row r="274">
          <cell r="D274" t="str">
            <v>新余店何宇翔</v>
          </cell>
          <cell r="E274" t="str">
            <v>男</v>
          </cell>
        </row>
        <row r="274">
          <cell r="G274" t="str">
            <v>私教部</v>
          </cell>
          <cell r="H274" t="str">
            <v>私教</v>
          </cell>
          <cell r="I274">
            <v>45496</v>
          </cell>
          <cell r="J274">
            <v>45500</v>
          </cell>
          <cell r="K274" t="str">
            <v>全职</v>
          </cell>
          <cell r="L274" t="str">
            <v>离职</v>
          </cell>
        </row>
        <row r="274">
          <cell r="P274" t="str">
            <v>360502200411077116</v>
          </cell>
          <cell r="Q274" t="str">
            <v>江西新余</v>
          </cell>
        </row>
        <row r="275">
          <cell r="D275" t="str">
            <v>新余店黄星</v>
          </cell>
          <cell r="E275" t="str">
            <v>女</v>
          </cell>
        </row>
        <row r="275">
          <cell r="G275" t="str">
            <v>会籍部</v>
          </cell>
          <cell r="H275" t="str">
            <v>会籍</v>
          </cell>
          <cell r="I275">
            <v>45493</v>
          </cell>
          <cell r="J275">
            <v>45501</v>
          </cell>
          <cell r="K275" t="str">
            <v>全职</v>
          </cell>
          <cell r="L275" t="str">
            <v>离职</v>
          </cell>
        </row>
        <row r="275">
          <cell r="P275" t="str">
            <v>360923200305222627</v>
          </cell>
          <cell r="Q275" t="str">
            <v>江西宜春</v>
          </cell>
          <cell r="R275" t="str">
            <v>交通银行</v>
          </cell>
          <cell r="S275" t="str">
            <v>6222620150011800379</v>
          </cell>
          <cell r="T275">
            <v>17307953051</v>
          </cell>
        </row>
        <row r="276">
          <cell r="D276" t="str">
            <v>新余店傅文瑜</v>
          </cell>
          <cell r="E276" t="str">
            <v>男</v>
          </cell>
        </row>
        <row r="276">
          <cell r="G276" t="str">
            <v>会籍部</v>
          </cell>
          <cell r="H276" t="str">
            <v>会籍</v>
          </cell>
          <cell r="I276">
            <v>45476</v>
          </cell>
          <cell r="J276">
            <v>45504</v>
          </cell>
          <cell r="K276" t="str">
            <v>暑假工</v>
          </cell>
          <cell r="L276" t="str">
            <v>离职</v>
          </cell>
        </row>
        <row r="276">
          <cell r="P276" t="str">
            <v>36050220041127745x</v>
          </cell>
          <cell r="Q276" t="str">
            <v>江西新余</v>
          </cell>
          <cell r="R276" t="str">
            <v>中国工商银行</v>
          </cell>
          <cell r="S276" t="str">
            <v>6222031505000692447</v>
          </cell>
          <cell r="T276">
            <v>15170124318</v>
          </cell>
        </row>
        <row r="277">
          <cell r="D277" t="str">
            <v>新余店袁丽花</v>
          </cell>
          <cell r="E277" t="str">
            <v>女</v>
          </cell>
        </row>
        <row r="277">
          <cell r="G277" t="str">
            <v>会籍部</v>
          </cell>
          <cell r="H277" t="str">
            <v>会籍</v>
          </cell>
          <cell r="I277">
            <v>45140</v>
          </cell>
          <cell r="J277">
            <v>45504</v>
          </cell>
          <cell r="K277" t="str">
            <v>全职</v>
          </cell>
          <cell r="L277" t="str">
            <v>离职</v>
          </cell>
        </row>
        <row r="277">
          <cell r="P277" t="str">
            <v>360502198604132521</v>
          </cell>
          <cell r="Q277" t="str">
            <v>江西新余</v>
          </cell>
          <cell r="R277" t="str">
            <v>中国农业银行</v>
          </cell>
          <cell r="S277" t="str">
            <v>6228480389583233678</v>
          </cell>
          <cell r="T277">
            <v>18266923600</v>
          </cell>
        </row>
        <row r="278">
          <cell r="D278" t="str">
            <v>新余店何闽江</v>
          </cell>
          <cell r="E278" t="str">
            <v>男</v>
          </cell>
        </row>
        <row r="278">
          <cell r="G278" t="str">
            <v>泳教部</v>
          </cell>
          <cell r="H278" t="str">
            <v>泳教</v>
          </cell>
          <cell r="I278" t="str">
            <v>2023/6/16（2024/7/2入职）</v>
          </cell>
          <cell r="J278">
            <v>45505</v>
          </cell>
          <cell r="K278" t="str">
            <v>全职</v>
          </cell>
          <cell r="L278" t="str">
            <v>离职</v>
          </cell>
        </row>
        <row r="278">
          <cell r="P278" t="str">
            <v>360502199005024013</v>
          </cell>
          <cell r="Q278" t="str">
            <v>江西新余</v>
          </cell>
          <cell r="R278" t="str">
            <v>中国银行</v>
          </cell>
          <cell r="S278" t="str">
            <v>6217256500002368128</v>
          </cell>
          <cell r="T278">
            <v>15807906719</v>
          </cell>
        </row>
        <row r="279">
          <cell r="D279" t="str">
            <v>新余店朱紫杰</v>
          </cell>
          <cell r="E279" t="str">
            <v>男</v>
          </cell>
        </row>
        <row r="279">
          <cell r="G279" t="str">
            <v>会籍部</v>
          </cell>
          <cell r="H279" t="str">
            <v>会籍</v>
          </cell>
          <cell r="I279">
            <v>45504</v>
          </cell>
          <cell r="J279">
            <v>45505</v>
          </cell>
          <cell r="K279" t="str">
            <v>全职</v>
          </cell>
          <cell r="L279" t="str">
            <v>离职</v>
          </cell>
        </row>
        <row r="279">
          <cell r="P279" t="str">
            <v>362424200401182013</v>
          </cell>
          <cell r="Q279" t="str">
            <v>江西</v>
          </cell>
        </row>
        <row r="280">
          <cell r="D280" t="str">
            <v>新余店肖海天</v>
          </cell>
          <cell r="E280" t="str">
            <v>男</v>
          </cell>
        </row>
        <row r="280">
          <cell r="G280" t="str">
            <v>泳教部</v>
          </cell>
          <cell r="H280" t="str">
            <v>救生员</v>
          </cell>
          <cell r="I280">
            <v>45471</v>
          </cell>
          <cell r="J280">
            <v>45506</v>
          </cell>
          <cell r="K280" t="str">
            <v>全职</v>
          </cell>
          <cell r="L280" t="str">
            <v>离职</v>
          </cell>
        </row>
        <row r="280">
          <cell r="P280" t="str">
            <v>350505200807305012</v>
          </cell>
          <cell r="Q280" t="str">
            <v>福建泉州</v>
          </cell>
          <cell r="R280" t="str">
            <v>农业银行</v>
          </cell>
          <cell r="S280" t="str">
            <v>6228480688283197772</v>
          </cell>
          <cell r="T280">
            <v>19559569828</v>
          </cell>
        </row>
        <row r="281">
          <cell r="D281" t="str">
            <v>新余店陈思杰</v>
          </cell>
          <cell r="E281" t="str">
            <v>男</v>
          </cell>
        </row>
        <row r="281">
          <cell r="G281" t="str">
            <v>泳教部</v>
          </cell>
          <cell r="H281" t="str">
            <v>救生员</v>
          </cell>
          <cell r="I281">
            <v>45471</v>
          </cell>
          <cell r="J281">
            <v>45507</v>
          </cell>
          <cell r="K281" t="str">
            <v>全职</v>
          </cell>
          <cell r="L281" t="str">
            <v>离职</v>
          </cell>
        </row>
        <row r="281">
          <cell r="P281" t="str">
            <v>360122200804128432</v>
          </cell>
          <cell r="Q281" t="str">
            <v>江西南昌</v>
          </cell>
          <cell r="R281" t="str">
            <v>工商银行</v>
          </cell>
          <cell r="S281" t="str">
            <v>6217211502003468976</v>
          </cell>
          <cell r="T281">
            <v>15797610779</v>
          </cell>
        </row>
        <row r="282">
          <cell r="D282" t="str">
            <v>新余店傅家敏</v>
          </cell>
          <cell r="E282" t="str">
            <v>男</v>
          </cell>
        </row>
        <row r="282">
          <cell r="G282" t="str">
            <v>泳教部</v>
          </cell>
          <cell r="H282" t="str">
            <v>泳教</v>
          </cell>
          <cell r="I282">
            <v>45499</v>
          </cell>
          <cell r="J282">
            <v>45511</v>
          </cell>
          <cell r="K282" t="str">
            <v>兼职</v>
          </cell>
          <cell r="L282" t="str">
            <v>离职</v>
          </cell>
        </row>
        <row r="282">
          <cell r="P282" t="str">
            <v>360502200403095613</v>
          </cell>
          <cell r="Q282" t="str">
            <v>江西新余</v>
          </cell>
          <cell r="R282" t="str">
            <v>农商银行</v>
          </cell>
          <cell r="S282" t="str">
            <v>6226822021003657373</v>
          </cell>
          <cell r="T282">
            <v>13576403884</v>
          </cell>
        </row>
        <row r="283">
          <cell r="D283" t="str">
            <v>新余店何力超</v>
          </cell>
          <cell r="E283" t="str">
            <v>男</v>
          </cell>
        </row>
        <row r="283">
          <cell r="G283" t="str">
            <v>泳教部</v>
          </cell>
          <cell r="H283" t="str">
            <v>泳教主管</v>
          </cell>
          <cell r="I283">
            <v>45468</v>
          </cell>
          <cell r="J283">
            <v>45511</v>
          </cell>
          <cell r="K283" t="str">
            <v>兼职</v>
          </cell>
          <cell r="L283" t="str">
            <v>离职</v>
          </cell>
        </row>
        <row r="283">
          <cell r="P283" t="str">
            <v>360502198910024019</v>
          </cell>
          <cell r="Q283" t="str">
            <v>江西新余</v>
          </cell>
          <cell r="R283" t="str">
            <v>农业银行</v>
          </cell>
          <cell r="S283" t="str">
            <v>6230521760011835770</v>
          </cell>
          <cell r="T283">
            <v>19070109097</v>
          </cell>
        </row>
        <row r="284">
          <cell r="D284" t="str">
            <v>新余店廖鑫涛</v>
          </cell>
          <cell r="E284" t="str">
            <v>男</v>
          </cell>
        </row>
        <row r="284">
          <cell r="G284" t="str">
            <v>会籍部</v>
          </cell>
          <cell r="H284" t="str">
            <v>会籍</v>
          </cell>
          <cell r="I284">
            <v>45514</v>
          </cell>
          <cell r="J284">
            <v>45514</v>
          </cell>
          <cell r="K284" t="str">
            <v>全职</v>
          </cell>
          <cell r="L284" t="str">
            <v>离职</v>
          </cell>
        </row>
        <row r="285">
          <cell r="D285" t="str">
            <v>新余店任旺</v>
          </cell>
          <cell r="E285" t="str">
            <v>男</v>
          </cell>
        </row>
        <row r="285">
          <cell r="G285" t="str">
            <v>泳教部</v>
          </cell>
          <cell r="H285" t="str">
            <v>泳教</v>
          </cell>
          <cell r="I285">
            <v>45515</v>
          </cell>
          <cell r="J285">
            <v>45516</v>
          </cell>
          <cell r="K285" t="str">
            <v>全职</v>
          </cell>
          <cell r="L285" t="str">
            <v>离职</v>
          </cell>
        </row>
        <row r="286">
          <cell r="D286" t="str">
            <v>新余店刘智豪</v>
          </cell>
          <cell r="E286" t="str">
            <v>男</v>
          </cell>
        </row>
        <row r="286">
          <cell r="G286" t="str">
            <v>泳教部</v>
          </cell>
          <cell r="H286" t="str">
            <v>泳教</v>
          </cell>
          <cell r="I286">
            <v>45474</v>
          </cell>
          <cell r="J286">
            <v>45524</v>
          </cell>
          <cell r="K286" t="str">
            <v>兼职</v>
          </cell>
          <cell r="L286" t="str">
            <v>离职</v>
          </cell>
        </row>
        <row r="286">
          <cell r="P286" t="str">
            <v>360502200404082814</v>
          </cell>
          <cell r="Q286" t="str">
            <v>江西新余</v>
          </cell>
          <cell r="R286" t="str">
            <v>农业银行</v>
          </cell>
          <cell r="S286" t="str">
            <v>6230521760014425470</v>
          </cell>
          <cell r="T286">
            <v>19942104303</v>
          </cell>
        </row>
        <row r="287">
          <cell r="D287" t="str">
            <v>新余店廖卫红</v>
          </cell>
          <cell r="E287" t="str">
            <v>女</v>
          </cell>
        </row>
        <row r="287">
          <cell r="G287" t="str">
            <v>运营部</v>
          </cell>
          <cell r="H287" t="str">
            <v>保洁</v>
          </cell>
          <cell r="I287">
            <v>45523</v>
          </cell>
          <cell r="J287">
            <v>45524</v>
          </cell>
          <cell r="K287" t="str">
            <v>全职</v>
          </cell>
          <cell r="L287" t="str">
            <v>离职</v>
          </cell>
        </row>
        <row r="287">
          <cell r="Q287" t="str">
            <v>江西新余</v>
          </cell>
        </row>
        <row r="287">
          <cell r="T287">
            <v>13755707659</v>
          </cell>
        </row>
        <row r="288">
          <cell r="D288" t="str">
            <v>新余店李秋苹</v>
          </cell>
          <cell r="E288" t="str">
            <v>女</v>
          </cell>
        </row>
        <row r="288">
          <cell r="G288" t="str">
            <v>运营部</v>
          </cell>
          <cell r="H288" t="str">
            <v>保洁</v>
          </cell>
          <cell r="I288">
            <v>45464</v>
          </cell>
          <cell r="J288">
            <v>45526</v>
          </cell>
          <cell r="K288" t="str">
            <v>全职</v>
          </cell>
          <cell r="L288" t="str">
            <v>离职</v>
          </cell>
        </row>
        <row r="288">
          <cell r="P288" t="str">
            <v>360502198204091628</v>
          </cell>
          <cell r="Q288" t="str">
            <v>江西新余</v>
          </cell>
          <cell r="R288" t="str">
            <v>农商银行</v>
          </cell>
          <cell r="S288" t="str">
            <v>6226822021003051924</v>
          </cell>
          <cell r="T288">
            <v>18870907036</v>
          </cell>
        </row>
        <row r="289">
          <cell r="D289" t="str">
            <v>新余店刘小龙</v>
          </cell>
          <cell r="E289" t="str">
            <v>男</v>
          </cell>
        </row>
        <row r="289">
          <cell r="G289" t="str">
            <v>会籍部</v>
          </cell>
          <cell r="H289" t="str">
            <v>会籍</v>
          </cell>
          <cell r="I289">
            <v>45497</v>
          </cell>
          <cell r="J289">
            <v>45529</v>
          </cell>
          <cell r="K289" t="str">
            <v>全职</v>
          </cell>
          <cell r="L289" t="str">
            <v>离职</v>
          </cell>
        </row>
        <row r="289">
          <cell r="P289" t="str">
            <v>362429200207190000</v>
          </cell>
          <cell r="Q289" t="str">
            <v>江西吉安</v>
          </cell>
          <cell r="R289" t="str">
            <v>工商银行</v>
          </cell>
          <cell r="S289" t="str">
            <v>6217231509004479759</v>
          </cell>
          <cell r="T289">
            <v>17879669539</v>
          </cell>
        </row>
        <row r="290">
          <cell r="D290" t="str">
            <v>新余店丁梓轩</v>
          </cell>
          <cell r="E290" t="str">
            <v>男</v>
          </cell>
        </row>
        <row r="290">
          <cell r="G290" t="str">
            <v>会籍部</v>
          </cell>
          <cell r="H290" t="str">
            <v>会籍</v>
          </cell>
          <cell r="I290">
            <v>45496</v>
          </cell>
          <cell r="J290">
            <v>45529</v>
          </cell>
          <cell r="K290" t="str">
            <v>暑假工</v>
          </cell>
          <cell r="L290" t="str">
            <v>离职</v>
          </cell>
        </row>
        <row r="290">
          <cell r="P290" t="str">
            <v>360502200712180037</v>
          </cell>
          <cell r="Q290" t="str">
            <v>江西新余</v>
          </cell>
          <cell r="R290" t="str">
            <v>新余农商银行</v>
          </cell>
          <cell r="S290" t="str">
            <v>6226822200294834707</v>
          </cell>
          <cell r="T290">
            <v>19815179291</v>
          </cell>
        </row>
        <row r="291">
          <cell r="D291" t="str">
            <v>新余店吴丹阳</v>
          </cell>
          <cell r="E291" t="str">
            <v>男</v>
          </cell>
        </row>
        <row r="291">
          <cell r="G291" t="str">
            <v>会籍部</v>
          </cell>
          <cell r="H291" t="str">
            <v>会籍</v>
          </cell>
          <cell r="I291">
            <v>45502</v>
          </cell>
          <cell r="J291">
            <v>45530</v>
          </cell>
          <cell r="K291" t="str">
            <v>全职</v>
          </cell>
          <cell r="L291" t="str">
            <v>离职</v>
          </cell>
        </row>
        <row r="291">
          <cell r="P291" t="str">
            <v>360502200503273632</v>
          </cell>
          <cell r="Q291" t="str">
            <v>江西新余</v>
          </cell>
          <cell r="R291" t="str">
            <v>招商银行</v>
          </cell>
          <cell r="S291" t="str">
            <v>6214835470330356</v>
          </cell>
          <cell r="T291">
            <v>18810298611</v>
          </cell>
        </row>
        <row r="292">
          <cell r="D292" t="str">
            <v>新余店赖腾安</v>
          </cell>
          <cell r="E292" t="str">
            <v>男</v>
          </cell>
        </row>
        <row r="292">
          <cell r="G292" t="str">
            <v>泳教部</v>
          </cell>
          <cell r="H292" t="str">
            <v>救生员</v>
          </cell>
          <cell r="I292">
            <v>45517</v>
          </cell>
          <cell r="J292">
            <v>45531</v>
          </cell>
          <cell r="K292" t="str">
            <v>暑假工</v>
          </cell>
          <cell r="L292" t="str">
            <v>离职</v>
          </cell>
        </row>
        <row r="292">
          <cell r="P292" t="str">
            <v>360502200508092531</v>
          </cell>
          <cell r="Q292" t="str">
            <v>江西新余</v>
          </cell>
          <cell r="R292" t="str">
            <v>中国工商银行</v>
          </cell>
          <cell r="S292" t="str">
            <v>6222031505001492276</v>
          </cell>
          <cell r="T292">
            <v>15070130059</v>
          </cell>
        </row>
        <row r="293">
          <cell r="D293" t="str">
            <v>新余店吴浩</v>
          </cell>
          <cell r="E293" t="str">
            <v>男</v>
          </cell>
        </row>
        <row r="293">
          <cell r="G293" t="str">
            <v>私教部</v>
          </cell>
          <cell r="H293" t="str">
            <v>私教</v>
          </cell>
          <cell r="I293">
            <v>45480</v>
          </cell>
          <cell r="J293">
            <v>45535</v>
          </cell>
          <cell r="K293" t="str">
            <v>全职</v>
          </cell>
          <cell r="L293" t="str">
            <v>离职</v>
          </cell>
        </row>
        <row r="293">
          <cell r="P293" t="str">
            <v>360502200101260919</v>
          </cell>
          <cell r="Q293" t="str">
            <v>江西新余</v>
          </cell>
          <cell r="R293" t="str">
            <v>中国工商银行</v>
          </cell>
          <cell r="S293" t="str">
            <v>6222033010004253047</v>
          </cell>
          <cell r="T293">
            <v>15199395385</v>
          </cell>
        </row>
        <row r="294">
          <cell r="D294" t="str">
            <v>新余店敖艳娟</v>
          </cell>
          <cell r="E294" t="str">
            <v>女</v>
          </cell>
        </row>
        <row r="294">
          <cell r="G294" t="str">
            <v>运营部</v>
          </cell>
          <cell r="H294" t="str">
            <v>前台</v>
          </cell>
          <cell r="I294">
            <v>44999</v>
          </cell>
          <cell r="J294">
            <v>45535</v>
          </cell>
          <cell r="K294" t="str">
            <v>全职</v>
          </cell>
          <cell r="L294" t="str">
            <v>离职</v>
          </cell>
        </row>
        <row r="294">
          <cell r="P294" t="str">
            <v>360502198503090027</v>
          </cell>
          <cell r="Q294" t="str">
            <v>江西新余</v>
          </cell>
          <cell r="R294" t="str">
            <v>农业银行</v>
          </cell>
          <cell r="S294" t="str">
            <v>6228481761246078410</v>
          </cell>
          <cell r="T294">
            <v>15907905220</v>
          </cell>
        </row>
        <row r="295">
          <cell r="D295" t="str">
            <v>新余店黄誉龙</v>
          </cell>
          <cell r="E295" t="str">
            <v>男</v>
          </cell>
        </row>
        <row r="295">
          <cell r="G295" t="str">
            <v>泳教部</v>
          </cell>
          <cell r="H295" t="str">
            <v>泳教</v>
          </cell>
          <cell r="I295">
            <v>45523</v>
          </cell>
          <cell r="J295">
            <v>45535</v>
          </cell>
          <cell r="K295" t="str">
            <v>兼职</v>
          </cell>
          <cell r="L295" t="str">
            <v>离职</v>
          </cell>
        </row>
        <row r="295">
          <cell r="P295" t="str">
            <v>360502200005213610</v>
          </cell>
          <cell r="Q295" t="str">
            <v>江西新余</v>
          </cell>
          <cell r="R295" t="str">
            <v>中国工商银行</v>
          </cell>
          <cell r="S295" t="str">
            <v>6215581505001624090</v>
          </cell>
          <cell r="T295">
            <v>13879079703</v>
          </cell>
        </row>
        <row r="296">
          <cell r="D296" t="str">
            <v>新余店李子林</v>
          </cell>
          <cell r="E296" t="str">
            <v>男</v>
          </cell>
        </row>
        <row r="296">
          <cell r="G296" t="str">
            <v>会籍部</v>
          </cell>
          <cell r="H296" t="str">
            <v>会籍</v>
          </cell>
          <cell r="I296">
            <v>45474</v>
          </cell>
          <cell r="J296">
            <v>45536</v>
          </cell>
          <cell r="K296" t="str">
            <v>暑假工</v>
          </cell>
          <cell r="L296" t="str">
            <v>离职</v>
          </cell>
        </row>
        <row r="296">
          <cell r="P296" t="str">
            <v>360502200204201612</v>
          </cell>
          <cell r="Q296" t="str">
            <v>福建省</v>
          </cell>
          <cell r="R296" t="str">
            <v>中国建设银行</v>
          </cell>
          <cell r="S296" t="str">
            <v>6217001260023661930</v>
          </cell>
          <cell r="T296">
            <v>18807908413</v>
          </cell>
        </row>
        <row r="297">
          <cell r="D297" t="str">
            <v>新余店李瑶</v>
          </cell>
          <cell r="E297" t="str">
            <v>女</v>
          </cell>
        </row>
        <row r="297">
          <cell r="G297" t="str">
            <v>运营部</v>
          </cell>
          <cell r="H297" t="str">
            <v>前台</v>
          </cell>
          <cell r="I297">
            <v>45476</v>
          </cell>
          <cell r="J297">
            <v>45536</v>
          </cell>
          <cell r="K297" t="str">
            <v>暑假工</v>
          </cell>
          <cell r="L297" t="str">
            <v>离职</v>
          </cell>
        </row>
        <row r="297">
          <cell r="P297" t="str">
            <v>360823200502143527</v>
          </cell>
          <cell r="Q297" t="str">
            <v>江西吉安</v>
          </cell>
          <cell r="R297" t="str">
            <v>中国工商银行</v>
          </cell>
          <cell r="S297" t="str">
            <v>6222031509001647566</v>
          </cell>
          <cell r="T297">
            <v>17879926304</v>
          </cell>
        </row>
        <row r="298">
          <cell r="D298" t="str">
            <v>新余店周思伟</v>
          </cell>
          <cell r="E298" t="str">
            <v>男</v>
          </cell>
        </row>
        <row r="298">
          <cell r="G298" t="str">
            <v>会籍部</v>
          </cell>
          <cell r="H298" t="str">
            <v>会籍</v>
          </cell>
          <cell r="I298">
            <v>45476</v>
          </cell>
          <cell r="J298">
            <v>45536</v>
          </cell>
          <cell r="K298" t="str">
            <v>暑假工</v>
          </cell>
          <cell r="L298" t="str">
            <v>离职</v>
          </cell>
        </row>
        <row r="298">
          <cell r="P298" t="str">
            <v>360502200505311612</v>
          </cell>
          <cell r="Q298" t="str">
            <v>江西新余</v>
          </cell>
          <cell r="R298" t="str">
            <v>建设银行</v>
          </cell>
          <cell r="S298" t="str">
            <v>6217002020091661009</v>
          </cell>
          <cell r="T298">
            <v>19379926535</v>
          </cell>
        </row>
        <row r="299">
          <cell r="D299" t="str">
            <v>新余店沈佳琪</v>
          </cell>
          <cell r="E299" t="str">
            <v>女</v>
          </cell>
        </row>
        <row r="299">
          <cell r="G299" t="str">
            <v>会籍部</v>
          </cell>
          <cell r="H299" t="str">
            <v>会籍</v>
          </cell>
          <cell r="I299">
            <v>45424</v>
          </cell>
          <cell r="J299">
            <v>45536</v>
          </cell>
          <cell r="K299" t="str">
            <v>全职</v>
          </cell>
          <cell r="L299" t="str">
            <v>离职</v>
          </cell>
        </row>
        <row r="299">
          <cell r="P299" t="str">
            <v>360502200511123626</v>
          </cell>
          <cell r="Q299" t="str">
            <v>江西新余</v>
          </cell>
          <cell r="R299" t="str">
            <v>工商银行</v>
          </cell>
          <cell r="S299" t="str">
            <v>6214831040456847 北京招商银行分行 黄花花</v>
          </cell>
          <cell r="T299">
            <v>17779030739</v>
          </cell>
        </row>
        <row r="300">
          <cell r="D300" t="str">
            <v>新余店陈丽红</v>
          </cell>
          <cell r="E300" t="str">
            <v>女</v>
          </cell>
        </row>
        <row r="300">
          <cell r="G300" t="str">
            <v>泳教部</v>
          </cell>
          <cell r="H300" t="str">
            <v>泳教</v>
          </cell>
          <cell r="I300">
            <v>45474</v>
          </cell>
          <cell r="J300">
            <v>45536</v>
          </cell>
          <cell r="K300" t="str">
            <v>兼职</v>
          </cell>
          <cell r="L300" t="str">
            <v>离职</v>
          </cell>
        </row>
        <row r="300">
          <cell r="P300" t="str">
            <v>360502198808302529</v>
          </cell>
          <cell r="Q300" t="str">
            <v>江西新余</v>
          </cell>
          <cell r="R300" t="str">
            <v>农业银行</v>
          </cell>
          <cell r="S300" t="str">
            <v>6228481768040442379</v>
          </cell>
          <cell r="T300">
            <v>13755552996</v>
          </cell>
        </row>
        <row r="301">
          <cell r="D301" t="str">
            <v>新余店彭子航</v>
          </cell>
          <cell r="E301" t="str">
            <v>男</v>
          </cell>
        </row>
        <row r="301">
          <cell r="G301" t="str">
            <v>泳教部</v>
          </cell>
          <cell r="H301" t="str">
            <v>泳教</v>
          </cell>
          <cell r="I301">
            <v>45507</v>
          </cell>
          <cell r="J301">
            <v>45536</v>
          </cell>
          <cell r="K301" t="str">
            <v>兼职</v>
          </cell>
          <cell r="L301" t="str">
            <v>离职</v>
          </cell>
        </row>
        <row r="301">
          <cell r="P301" t="str">
            <v>360502200601011310</v>
          </cell>
          <cell r="Q301" t="str">
            <v>江西宜春</v>
          </cell>
          <cell r="R301" t="str">
            <v>中国邮政储蓄银行</v>
          </cell>
          <cell r="S301" t="str">
            <v>6221804260000735005</v>
          </cell>
          <cell r="T301">
            <v>18379019235</v>
          </cell>
        </row>
        <row r="302">
          <cell r="D302" t="str">
            <v>新余店曾鹏</v>
          </cell>
          <cell r="E302" t="str">
            <v>男</v>
          </cell>
        </row>
        <row r="302">
          <cell r="G302" t="str">
            <v>会籍部</v>
          </cell>
          <cell r="H302" t="str">
            <v>会籍</v>
          </cell>
          <cell r="I302">
            <v>45514</v>
          </cell>
          <cell r="J302">
            <v>45544</v>
          </cell>
          <cell r="K302" t="str">
            <v>全职</v>
          </cell>
          <cell r="L302" t="str">
            <v>离职</v>
          </cell>
        </row>
        <row r="302">
          <cell r="P302" t="str">
            <v>360521200209083618</v>
          </cell>
          <cell r="Q302" t="str">
            <v>江西新余</v>
          </cell>
          <cell r="R302" t="str">
            <v>中国民生银行</v>
          </cell>
          <cell r="S302" t="str">
            <v>6226223505935893</v>
          </cell>
          <cell r="T302">
            <v>16607904739</v>
          </cell>
        </row>
        <row r="303">
          <cell r="D303" t="str">
            <v>新余店李俊毅</v>
          </cell>
          <cell r="E303" t="str">
            <v>男</v>
          </cell>
        </row>
        <row r="303">
          <cell r="G303" t="str">
            <v>会籍部</v>
          </cell>
          <cell r="H303" t="str">
            <v>会籍</v>
          </cell>
          <cell r="I303">
            <v>45545</v>
          </cell>
          <cell r="J303">
            <v>45546</v>
          </cell>
          <cell r="K303" t="str">
            <v>全职</v>
          </cell>
          <cell r="L303" t="str">
            <v>离职</v>
          </cell>
        </row>
        <row r="303">
          <cell r="P303" t="str">
            <v>360502200209031616</v>
          </cell>
          <cell r="Q303" t="str">
            <v>江西新余</v>
          </cell>
          <cell r="R303" t="str">
            <v>中国银行</v>
          </cell>
          <cell r="S303" t="str">
            <v>6217562700030067358</v>
          </cell>
          <cell r="T303">
            <v>13607905483</v>
          </cell>
        </row>
        <row r="304">
          <cell r="D304" t="str">
            <v>新余店段志林</v>
          </cell>
          <cell r="E304" t="str">
            <v>男</v>
          </cell>
        </row>
        <row r="304">
          <cell r="G304" t="str">
            <v>会籍部</v>
          </cell>
          <cell r="H304" t="str">
            <v>会籍</v>
          </cell>
          <cell r="I304">
            <v>45550</v>
          </cell>
          <cell r="J304">
            <v>45558</v>
          </cell>
          <cell r="K304" t="str">
            <v>全职</v>
          </cell>
          <cell r="L304" t="str">
            <v>离职</v>
          </cell>
        </row>
        <row r="304">
          <cell r="P304" t="str">
            <v>362429200210110318</v>
          </cell>
          <cell r="Q304" t="str">
            <v>江西吉安</v>
          </cell>
          <cell r="R304" t="str">
            <v>中国银行</v>
          </cell>
          <cell r="S304" t="str">
            <v>6213326500009523399</v>
          </cell>
          <cell r="T304">
            <v>18942409564</v>
          </cell>
        </row>
        <row r="305">
          <cell r="D305" t="str">
            <v>新余店李响</v>
          </cell>
          <cell r="E305" t="str">
            <v>男</v>
          </cell>
        </row>
        <row r="305">
          <cell r="G305" t="str">
            <v>私教部</v>
          </cell>
          <cell r="H305" t="str">
            <v>私教</v>
          </cell>
          <cell r="I305">
            <v>45552</v>
          </cell>
          <cell r="J305">
            <v>45565</v>
          </cell>
          <cell r="K305" t="str">
            <v>全职</v>
          </cell>
          <cell r="L305" t="str">
            <v>离职</v>
          </cell>
        </row>
        <row r="305">
          <cell r="P305" t="str">
            <v>522423200202288935</v>
          </cell>
          <cell r="Q305" t="str">
            <v>贵州</v>
          </cell>
          <cell r="R305" t="str">
            <v>中国工商银行</v>
          </cell>
          <cell r="S305" t="str">
            <v>6222031202020239835</v>
          </cell>
          <cell r="T305">
            <v>18075978430</v>
          </cell>
        </row>
        <row r="306">
          <cell r="D306" t="str">
            <v>新余店刘俊涛</v>
          </cell>
          <cell r="E306" t="str">
            <v>男</v>
          </cell>
        </row>
        <row r="306">
          <cell r="G306" t="str">
            <v>会籍部</v>
          </cell>
          <cell r="H306" t="str">
            <v>会籍</v>
          </cell>
          <cell r="I306">
            <v>45539</v>
          </cell>
          <cell r="J306">
            <v>45569</v>
          </cell>
          <cell r="K306" t="str">
            <v>全职</v>
          </cell>
          <cell r="L306" t="str">
            <v>离职</v>
          </cell>
        </row>
        <row r="306">
          <cell r="P306" t="str">
            <v>360502200709202012</v>
          </cell>
          <cell r="Q306" t="str">
            <v>江西新余</v>
          </cell>
          <cell r="R306" t="str">
            <v>九江银行</v>
          </cell>
          <cell r="S306" t="str">
            <v>6231465300000039534</v>
          </cell>
          <cell r="T306">
            <v>18879047492</v>
          </cell>
        </row>
        <row r="307">
          <cell r="D307" t="str">
            <v>新余店丁佳钰</v>
          </cell>
          <cell r="E307" t="str">
            <v>男</v>
          </cell>
        </row>
        <row r="307">
          <cell r="G307" t="str">
            <v>会籍部</v>
          </cell>
          <cell r="H307" t="str">
            <v>会籍</v>
          </cell>
          <cell r="I307">
            <v>45538</v>
          </cell>
          <cell r="J307">
            <v>45571</v>
          </cell>
          <cell r="K307" t="str">
            <v>全职</v>
          </cell>
          <cell r="L307" t="str">
            <v>离职</v>
          </cell>
        </row>
        <row r="307">
          <cell r="P307" t="str">
            <v>360502200702272237</v>
          </cell>
          <cell r="Q307" t="str">
            <v>江西新余</v>
          </cell>
          <cell r="R307" t="str">
            <v>建设银行</v>
          </cell>
          <cell r="S307" t="str">
            <v>6217002060001654843</v>
          </cell>
          <cell r="T307">
            <v>15970293692</v>
          </cell>
        </row>
        <row r="308">
          <cell r="D308" t="str">
            <v>新余店李程</v>
          </cell>
          <cell r="E308" t="str">
            <v>男</v>
          </cell>
        </row>
        <row r="308">
          <cell r="G308" t="str">
            <v>泳教部</v>
          </cell>
          <cell r="H308" t="str">
            <v>泳教</v>
          </cell>
          <cell r="I308">
            <v>45465</v>
          </cell>
          <cell r="J308">
            <v>45571</v>
          </cell>
          <cell r="K308" t="str">
            <v>兼职</v>
          </cell>
          <cell r="L308" t="str">
            <v>离职</v>
          </cell>
        </row>
        <row r="308">
          <cell r="P308" t="str">
            <v>362201200305132619</v>
          </cell>
          <cell r="Q308" t="str">
            <v>江西宜春</v>
          </cell>
          <cell r="R308" t="str">
            <v>中国建设银行</v>
          </cell>
          <cell r="S308" t="str">
            <v>6217002060006350660</v>
          </cell>
          <cell r="T308">
            <v>18470529294</v>
          </cell>
        </row>
        <row r="309">
          <cell r="D309" t="str">
            <v>新余店努尔阿卜杜拉·阿卜杜克热木</v>
          </cell>
          <cell r="E309" t="str">
            <v>男</v>
          </cell>
        </row>
        <row r="309">
          <cell r="G309" t="str">
            <v>私教部</v>
          </cell>
          <cell r="H309" t="str">
            <v>私教</v>
          </cell>
          <cell r="I309">
            <v>45550</v>
          </cell>
          <cell r="J309">
            <v>45580</v>
          </cell>
          <cell r="K309" t="str">
            <v>全职</v>
          </cell>
          <cell r="L309" t="str">
            <v>离职</v>
          </cell>
        </row>
        <row r="309">
          <cell r="P309" t="str">
            <v>6531282000105093314</v>
          </cell>
          <cell r="Q309" t="str">
            <v>新疆维吾尔</v>
          </cell>
          <cell r="R309" t="str">
            <v>中国工商银行</v>
          </cell>
          <cell r="S309" t="str">
            <v>6222031001040973591</v>
          </cell>
          <cell r="T309">
            <v>17599440902</v>
          </cell>
        </row>
        <row r="310">
          <cell r="D310" t="str">
            <v>新余店罗佳辉</v>
          </cell>
          <cell r="E310" t="str">
            <v>男</v>
          </cell>
        </row>
        <row r="310">
          <cell r="G310" t="str">
            <v>会籍部</v>
          </cell>
          <cell r="H310" t="str">
            <v>会籍</v>
          </cell>
          <cell r="I310">
            <v>45584</v>
          </cell>
          <cell r="J310">
            <v>45591</v>
          </cell>
          <cell r="K310" t="str">
            <v>全职</v>
          </cell>
          <cell r="L310" t="str">
            <v>离职</v>
          </cell>
        </row>
        <row r="310">
          <cell r="P310" t="str">
            <v>360521200601253618</v>
          </cell>
          <cell r="Q310" t="str">
            <v>江西新余</v>
          </cell>
          <cell r="R310" t="str">
            <v>招商银行</v>
          </cell>
          <cell r="S310" t="str">
            <v>6214837948933431</v>
          </cell>
          <cell r="T310">
            <v>18879049653</v>
          </cell>
        </row>
        <row r="311">
          <cell r="D311" t="str">
            <v>新余店胡义</v>
          </cell>
          <cell r="E311" t="str">
            <v>男</v>
          </cell>
        </row>
        <row r="311">
          <cell r="G311" t="str">
            <v>会籍部</v>
          </cell>
          <cell r="H311" t="str">
            <v>会籍</v>
          </cell>
          <cell r="I311">
            <v>45589</v>
          </cell>
          <cell r="J311">
            <v>45593</v>
          </cell>
          <cell r="K311" t="str">
            <v>全职</v>
          </cell>
          <cell r="L311" t="str">
            <v>离职</v>
          </cell>
        </row>
        <row r="311">
          <cell r="P311" t="str">
            <v>362204200311113034</v>
          </cell>
          <cell r="Q311" t="str">
            <v>江西</v>
          </cell>
          <cell r="R311" t="str">
            <v>建设银行</v>
          </cell>
          <cell r="S311" t="str">
            <v>6217001650015953990</v>
          </cell>
          <cell r="T311">
            <v>13237549601</v>
          </cell>
        </row>
        <row r="312">
          <cell r="D312" t="str">
            <v>新余店胡杨</v>
          </cell>
          <cell r="E312" t="str">
            <v>男</v>
          </cell>
        </row>
        <row r="312">
          <cell r="G312" t="str">
            <v>私教部</v>
          </cell>
          <cell r="H312" t="str">
            <v>私教</v>
          </cell>
          <cell r="I312">
            <v>45108</v>
          </cell>
          <cell r="J312">
            <v>45597</v>
          </cell>
          <cell r="K312" t="str">
            <v>全职</v>
          </cell>
          <cell r="L312" t="str">
            <v>离职</v>
          </cell>
        </row>
        <row r="312">
          <cell r="P312" t="str">
            <v>360521200607015418</v>
          </cell>
          <cell r="Q312" t="str">
            <v>江西新余</v>
          </cell>
          <cell r="R312" t="str">
            <v>工商银行</v>
          </cell>
          <cell r="S312" t="str">
            <v>6222031505001560000</v>
          </cell>
          <cell r="T312">
            <v>18279079652</v>
          </cell>
        </row>
        <row r="313">
          <cell r="D313" t="str">
            <v>新余店黄思庆</v>
          </cell>
          <cell r="E313" t="str">
            <v>男</v>
          </cell>
        </row>
        <row r="313">
          <cell r="G313" t="str">
            <v>会籍部</v>
          </cell>
          <cell r="H313" t="str">
            <v>会籍</v>
          </cell>
          <cell r="I313">
            <v>45538</v>
          </cell>
          <cell r="J313">
            <v>45597</v>
          </cell>
          <cell r="K313" t="str">
            <v>全职</v>
          </cell>
          <cell r="L313" t="str">
            <v>离职</v>
          </cell>
        </row>
        <row r="313">
          <cell r="P313" t="str">
            <v>360502200605025314</v>
          </cell>
          <cell r="Q313" t="str">
            <v>江西新余</v>
          </cell>
          <cell r="R313" t="str">
            <v>工商银行</v>
          </cell>
          <cell r="S313" t="str">
            <v>6222031505001476972</v>
          </cell>
          <cell r="T313">
            <v>19107906505</v>
          </cell>
        </row>
        <row r="314">
          <cell r="D314" t="str">
            <v>新余店曾家杰</v>
          </cell>
          <cell r="E314" t="str">
            <v>男</v>
          </cell>
        </row>
        <row r="314">
          <cell r="G314" t="str">
            <v>泳教部</v>
          </cell>
          <cell r="H314" t="str">
            <v>泳教</v>
          </cell>
          <cell r="I314">
            <v>45495</v>
          </cell>
          <cell r="J314">
            <v>45609</v>
          </cell>
          <cell r="K314" t="str">
            <v>全职</v>
          </cell>
          <cell r="L314" t="str">
            <v>离职</v>
          </cell>
        </row>
        <row r="314">
          <cell r="P314" t="str">
            <v>360981200509140619</v>
          </cell>
          <cell r="Q314" t="str">
            <v>江西丰城</v>
          </cell>
          <cell r="R314" t="str">
            <v>建设银行</v>
          </cell>
          <cell r="S314" t="str">
            <v>6217002020091672840</v>
          </cell>
          <cell r="T314">
            <v>15374264212</v>
          </cell>
        </row>
        <row r="315">
          <cell r="D315" t="str">
            <v>新余店付昊</v>
          </cell>
          <cell r="E315" t="str">
            <v>男</v>
          </cell>
        </row>
        <row r="315">
          <cell r="G315" t="str">
            <v>会籍部</v>
          </cell>
          <cell r="H315" t="str">
            <v>会籍</v>
          </cell>
          <cell r="I315">
            <v>45556</v>
          </cell>
          <cell r="J315">
            <v>45614</v>
          </cell>
          <cell r="K315" t="str">
            <v>全职</v>
          </cell>
          <cell r="L315" t="str">
            <v>离职</v>
          </cell>
        </row>
        <row r="315">
          <cell r="P315" t="str">
            <v>362423200403043512</v>
          </cell>
          <cell r="Q315" t="str">
            <v>江西吉安</v>
          </cell>
          <cell r="R315" t="str">
            <v>中国工商银行</v>
          </cell>
          <cell r="S315" t="str">
            <v>6222031505000887914</v>
          </cell>
          <cell r="T315">
            <v>17779075277</v>
          </cell>
        </row>
        <row r="316">
          <cell r="D316" t="str">
            <v>新余店张文斌</v>
          </cell>
          <cell r="E316" t="str">
            <v>男</v>
          </cell>
        </row>
        <row r="316">
          <cell r="G316" t="str">
            <v>会籍部</v>
          </cell>
          <cell r="H316" t="str">
            <v>会籍</v>
          </cell>
          <cell r="I316">
            <v>45617</v>
          </cell>
          <cell r="J316">
            <v>45618</v>
          </cell>
          <cell r="K316" t="str">
            <v>全职</v>
          </cell>
          <cell r="L316" t="str">
            <v>离职</v>
          </cell>
        </row>
        <row r="316">
          <cell r="P316" t="str">
            <v>360502200511293617</v>
          </cell>
          <cell r="Q316" t="str">
            <v>江西新余</v>
          </cell>
          <cell r="R316" t="str">
            <v>中国邮政银行</v>
          </cell>
          <cell r="S316" t="str">
            <v>6221804260000639231</v>
          </cell>
          <cell r="T316">
            <v>18179013398</v>
          </cell>
        </row>
        <row r="317">
          <cell r="D317" t="str">
            <v>新余店刘旭东</v>
          </cell>
          <cell r="E317" t="str">
            <v>男</v>
          </cell>
        </row>
        <row r="317">
          <cell r="G317" t="str">
            <v>会籍部</v>
          </cell>
          <cell r="H317" t="str">
            <v>会籍</v>
          </cell>
          <cell r="I317">
            <v>45617</v>
          </cell>
          <cell r="J317">
            <v>45618</v>
          </cell>
          <cell r="K317" t="str">
            <v>全职</v>
          </cell>
          <cell r="L317" t="str">
            <v>离职</v>
          </cell>
        </row>
        <row r="317">
          <cell r="P317" t="str">
            <v>360502200207092212</v>
          </cell>
          <cell r="Q317" t="str">
            <v>江西新余</v>
          </cell>
        </row>
        <row r="317">
          <cell r="T317">
            <v>18279060370</v>
          </cell>
        </row>
        <row r="318">
          <cell r="D318" t="str">
            <v>新余店张烁煜</v>
          </cell>
          <cell r="E318" t="str">
            <v>男</v>
          </cell>
        </row>
        <row r="318">
          <cell r="G318" t="str">
            <v>会籍部</v>
          </cell>
          <cell r="H318" t="str">
            <v>店长</v>
          </cell>
          <cell r="I318">
            <v>45631</v>
          </cell>
          <cell r="J318">
            <v>45632</v>
          </cell>
          <cell r="K318" t="str">
            <v>全职</v>
          </cell>
          <cell r="L318" t="str">
            <v>离职</v>
          </cell>
        </row>
        <row r="318">
          <cell r="P318" t="str">
            <v>410102198303103033</v>
          </cell>
          <cell r="Q318" t="str">
            <v>河南</v>
          </cell>
          <cell r="R318" t="str">
            <v>建设银行</v>
          </cell>
          <cell r="S318" t="str">
            <v>6236692100000417910</v>
          </cell>
          <cell r="T318" t="str">
            <v>135079521500</v>
          </cell>
        </row>
        <row r="319">
          <cell r="D319" t="str">
            <v>新余店丁家鑫</v>
          </cell>
          <cell r="E319" t="str">
            <v>男</v>
          </cell>
        </row>
        <row r="319">
          <cell r="G319" t="str">
            <v>泳教部</v>
          </cell>
          <cell r="H319" t="str">
            <v>泳教</v>
          </cell>
          <cell r="I319">
            <v>45509</v>
          </cell>
          <cell r="J319">
            <v>45635</v>
          </cell>
          <cell r="K319" t="str">
            <v>全职</v>
          </cell>
          <cell r="L319" t="str">
            <v>离职</v>
          </cell>
        </row>
        <row r="319">
          <cell r="P319" t="str">
            <v>360502200103280411</v>
          </cell>
          <cell r="Q319" t="str">
            <v>江西新余</v>
          </cell>
          <cell r="R319" t="str">
            <v>中国工商银行</v>
          </cell>
          <cell r="S319" t="str">
            <v>6217211505001544482</v>
          </cell>
          <cell r="T319">
            <v>18979045602</v>
          </cell>
        </row>
        <row r="320">
          <cell r="D320" t="str">
            <v>新余店袁义成</v>
          </cell>
          <cell r="E320" t="str">
            <v>男</v>
          </cell>
        </row>
        <row r="320">
          <cell r="G320" t="str">
            <v>会籍部</v>
          </cell>
          <cell r="H320" t="str">
            <v>会籍</v>
          </cell>
          <cell r="I320">
            <v>45639</v>
          </cell>
          <cell r="J320">
            <v>45640</v>
          </cell>
          <cell r="K320" t="str">
            <v>全职</v>
          </cell>
          <cell r="L320" t="str">
            <v>离职</v>
          </cell>
        </row>
        <row r="320">
          <cell r="P320" t="str">
            <v>360502200302101316</v>
          </cell>
          <cell r="Q320" t="str">
            <v>江西新余</v>
          </cell>
          <cell r="R320" t="str">
            <v>工商银行</v>
          </cell>
          <cell r="S320" t="str">
            <v>6222031505000232202</v>
          </cell>
          <cell r="T320">
            <v>18317903426</v>
          </cell>
        </row>
        <row r="321">
          <cell r="D321" t="str">
            <v>新余店朱钢敏（嘉文）</v>
          </cell>
          <cell r="E321" t="str">
            <v>男</v>
          </cell>
        </row>
        <row r="321">
          <cell r="G321" t="str">
            <v>会籍部</v>
          </cell>
          <cell r="H321" t="str">
            <v>店长</v>
          </cell>
          <cell r="I321">
            <v>45343</v>
          </cell>
          <cell r="J321">
            <v>45645</v>
          </cell>
          <cell r="K321" t="str">
            <v>全职</v>
          </cell>
          <cell r="L321" t="str">
            <v>离职</v>
          </cell>
        </row>
        <row r="321">
          <cell r="P321" t="str">
            <v>340825200203091316</v>
          </cell>
        </row>
        <row r="321">
          <cell r="R321" t="str">
            <v>招商银行</v>
          </cell>
          <cell r="S321" t="str">
            <v>6214835470330356</v>
          </cell>
          <cell r="T321">
            <v>17681260868</v>
          </cell>
        </row>
        <row r="322">
          <cell r="D322" t="str">
            <v>新余店潘书桥</v>
          </cell>
          <cell r="E322" t="str">
            <v>女</v>
          </cell>
        </row>
        <row r="322">
          <cell r="G322" t="str">
            <v>私教部</v>
          </cell>
          <cell r="H322" t="str">
            <v>私教</v>
          </cell>
          <cell r="I322">
            <v>45411</v>
          </cell>
          <cell r="J322">
            <v>45645</v>
          </cell>
          <cell r="K322" t="str">
            <v>全职</v>
          </cell>
          <cell r="L322" t="str">
            <v>离职</v>
          </cell>
        </row>
        <row r="322">
          <cell r="P322" t="str">
            <v>420821200112114521</v>
          </cell>
          <cell r="Q322" t="str">
            <v>湖北省荆州</v>
          </cell>
          <cell r="R322" t="str">
            <v>中国银行</v>
          </cell>
          <cell r="S322" t="str">
            <v>6217857600067153317</v>
          </cell>
          <cell r="T322">
            <v>13264957556</v>
          </cell>
        </row>
        <row r="323">
          <cell r="D323" t="str">
            <v>新余店黎浩浩</v>
          </cell>
          <cell r="E323" t="str">
            <v>男</v>
          </cell>
        </row>
        <row r="323">
          <cell r="G323" t="str">
            <v>会籍部</v>
          </cell>
          <cell r="H323" t="str">
            <v>会籍</v>
          </cell>
          <cell r="I323">
            <v>45635</v>
          </cell>
          <cell r="J323">
            <v>45650</v>
          </cell>
          <cell r="K323" t="str">
            <v>全职</v>
          </cell>
          <cell r="L323" t="str">
            <v>离职</v>
          </cell>
        </row>
        <row r="323">
          <cell r="P323" t="str">
            <v>360502200406081313</v>
          </cell>
          <cell r="Q323" t="str">
            <v>江西新余</v>
          </cell>
          <cell r="R323" t="str">
            <v>中国建设银行</v>
          </cell>
          <cell r="S323" t="str">
            <v>6215340300302023198</v>
          </cell>
          <cell r="T323">
            <v>17779012726</v>
          </cell>
        </row>
        <row r="324">
          <cell r="D324" t="str">
            <v>新余店张志鹏</v>
          </cell>
          <cell r="E324" t="str">
            <v>男</v>
          </cell>
        </row>
        <row r="324">
          <cell r="G324" t="str">
            <v>会籍部</v>
          </cell>
          <cell r="H324" t="str">
            <v>会籍</v>
          </cell>
          <cell r="I324">
            <v>45650</v>
          </cell>
          <cell r="J324">
            <v>45652</v>
          </cell>
          <cell r="K324" t="str">
            <v>全职</v>
          </cell>
          <cell r="L324" t="str">
            <v>离职</v>
          </cell>
        </row>
        <row r="324">
          <cell r="P324" t="str">
            <v>360502200508014613</v>
          </cell>
          <cell r="Q324" t="str">
            <v>江西新余</v>
          </cell>
          <cell r="R324" t="str">
            <v>农业银行</v>
          </cell>
          <cell r="S324" t="str">
            <v>6228251765300038473</v>
          </cell>
          <cell r="T324">
            <v>17779099289</v>
          </cell>
        </row>
        <row r="325">
          <cell r="D325" t="str">
            <v>新余店昌婷</v>
          </cell>
          <cell r="E325" t="str">
            <v>女</v>
          </cell>
        </row>
        <row r="325">
          <cell r="G325" t="str">
            <v>运营部</v>
          </cell>
          <cell r="H325" t="str">
            <v>前台</v>
          </cell>
          <cell r="I325">
            <v>45649</v>
          </cell>
          <cell r="J325">
            <v>45650</v>
          </cell>
          <cell r="K325" t="str">
            <v>全职</v>
          </cell>
          <cell r="L325" t="str">
            <v>离职</v>
          </cell>
        </row>
        <row r="325">
          <cell r="P325" t="str">
            <v>360502200302230425</v>
          </cell>
          <cell r="Q325" t="str">
            <v>江西新余</v>
          </cell>
          <cell r="R325" t="str">
            <v>中国建设银行</v>
          </cell>
          <cell r="S325" t="str">
            <v>6217002020085765139</v>
          </cell>
          <cell r="T325">
            <v>15070139116</v>
          </cell>
        </row>
        <row r="326">
          <cell r="D326" t="str">
            <v>新余店袁丽花</v>
          </cell>
          <cell r="E326" t="str">
            <v>女</v>
          </cell>
        </row>
        <row r="326">
          <cell r="G326" t="str">
            <v>会籍部</v>
          </cell>
          <cell r="H326" t="str">
            <v>会籍</v>
          </cell>
          <cell r="I326">
            <v>45518</v>
          </cell>
          <cell r="J326">
            <v>45655</v>
          </cell>
          <cell r="K326" t="str">
            <v>全职</v>
          </cell>
          <cell r="L326" t="str">
            <v>离职</v>
          </cell>
        </row>
        <row r="326">
          <cell r="P326" t="str">
            <v>360502198604132521</v>
          </cell>
          <cell r="Q326" t="str">
            <v>江西新余</v>
          </cell>
          <cell r="R326" t="str">
            <v>中国农业银行</v>
          </cell>
          <cell r="S326" t="str">
            <v>6228480389583233678</v>
          </cell>
          <cell r="T326">
            <v>18266923600</v>
          </cell>
        </row>
        <row r="327">
          <cell r="D327" t="str">
            <v>新余店刘丽萍</v>
          </cell>
          <cell r="E327" t="str">
            <v>女</v>
          </cell>
        </row>
        <row r="327">
          <cell r="G327" t="str">
            <v>会籍部</v>
          </cell>
          <cell r="H327" t="str">
            <v>会籍</v>
          </cell>
          <cell r="I327">
            <v>45647</v>
          </cell>
          <cell r="J327">
            <v>45656</v>
          </cell>
          <cell r="K327" t="str">
            <v>全职</v>
          </cell>
          <cell r="L327" t="str">
            <v>离职</v>
          </cell>
        </row>
        <row r="327">
          <cell r="P327" t="str">
            <v>362424199112273423</v>
          </cell>
          <cell r="Q327" t="str">
            <v>江西新余</v>
          </cell>
          <cell r="R327" t="str">
            <v>中国银行</v>
          </cell>
          <cell r="S327" t="str">
            <v>6216 6065 0002 0575 315</v>
          </cell>
          <cell r="T327">
            <v>15207905963</v>
          </cell>
        </row>
        <row r="328">
          <cell r="D328" t="str">
            <v>新余店廖文琳</v>
          </cell>
          <cell r="E328" t="str">
            <v>女</v>
          </cell>
        </row>
        <row r="328">
          <cell r="G328" t="str">
            <v>运营部</v>
          </cell>
          <cell r="H328" t="str">
            <v>前台/主播</v>
          </cell>
          <cell r="I328">
            <v>45651</v>
          </cell>
          <cell r="J328">
            <v>45656</v>
          </cell>
          <cell r="K328" t="str">
            <v>全职</v>
          </cell>
          <cell r="L328" t="str">
            <v>离职</v>
          </cell>
        </row>
        <row r="328">
          <cell r="P328" t="str">
            <v>360502200203270042</v>
          </cell>
          <cell r="Q328" t="str">
            <v>江西新余</v>
          </cell>
          <cell r="R328" t="str">
            <v>江西银行</v>
          </cell>
          <cell r="S328" t="str">
            <v>6222759534778295</v>
          </cell>
          <cell r="T328">
            <v>18079008003</v>
          </cell>
        </row>
        <row r="329">
          <cell r="D329" t="str">
            <v>新余店曾立强</v>
          </cell>
          <cell r="E329" t="str">
            <v>男</v>
          </cell>
        </row>
        <row r="329">
          <cell r="G329" t="str">
            <v>私教部</v>
          </cell>
          <cell r="H329" t="str">
            <v>私教</v>
          </cell>
          <cell r="I329">
            <v>45655</v>
          </cell>
          <cell r="J329">
            <v>45656</v>
          </cell>
          <cell r="K329" t="str">
            <v>全职</v>
          </cell>
          <cell r="L329" t="str">
            <v>离职</v>
          </cell>
        </row>
        <row r="329">
          <cell r="P329" t="str">
            <v>362524200205130035</v>
          </cell>
          <cell r="Q329" t="str">
            <v>江西宜春</v>
          </cell>
        </row>
        <row r="329">
          <cell r="T329">
            <v>18507951962</v>
          </cell>
        </row>
        <row r="330">
          <cell r="D330" t="str">
            <v>新余店李莎莎</v>
          </cell>
          <cell r="E330" t="str">
            <v>女</v>
          </cell>
        </row>
        <row r="330">
          <cell r="G330" t="str">
            <v>运营部</v>
          </cell>
          <cell r="H330" t="str">
            <v>前台</v>
          </cell>
          <cell r="I330">
            <v>45530</v>
          </cell>
          <cell r="J330">
            <v>45692</v>
          </cell>
          <cell r="K330" t="str">
            <v>全职</v>
          </cell>
          <cell r="L330" t="str">
            <v>离职</v>
          </cell>
        </row>
        <row r="330">
          <cell r="P330" t="str">
            <v>360502199811036027</v>
          </cell>
          <cell r="Q330" t="str">
            <v>江西新余</v>
          </cell>
          <cell r="R330" t="str">
            <v>江西银行</v>
          </cell>
          <cell r="S330" t="str">
            <v>6222759536283591</v>
          </cell>
          <cell r="T330">
            <v>13627909749</v>
          </cell>
        </row>
        <row r="331">
          <cell r="D331" t="str">
            <v>新余店严淑敏</v>
          </cell>
          <cell r="E331" t="str">
            <v>男</v>
          </cell>
        </row>
        <row r="331">
          <cell r="G331" t="str">
            <v>私教部</v>
          </cell>
          <cell r="H331" t="str">
            <v>私教</v>
          </cell>
          <cell r="I331">
            <v>45649</v>
          </cell>
          <cell r="J331">
            <v>45694</v>
          </cell>
          <cell r="K331" t="str">
            <v>全职</v>
          </cell>
          <cell r="L331" t="str">
            <v>离职</v>
          </cell>
        </row>
        <row r="331">
          <cell r="P331" t="str">
            <v>360502200107242519</v>
          </cell>
          <cell r="Q331" t="str">
            <v>江西新余</v>
          </cell>
          <cell r="R331" t="str">
            <v>交通银行</v>
          </cell>
          <cell r="S331" t="str">
            <v>6222620660002964760</v>
          </cell>
          <cell r="T331">
            <v>15970292801</v>
          </cell>
        </row>
        <row r="332">
          <cell r="D332" t="str">
            <v>新余店黄基祖</v>
          </cell>
          <cell r="E332" t="str">
            <v>男</v>
          </cell>
        </row>
        <row r="332">
          <cell r="G332" t="str">
            <v>私教部</v>
          </cell>
          <cell r="H332" t="str">
            <v>私教</v>
          </cell>
          <cell r="I332">
            <v>45219</v>
          </cell>
          <cell r="J332">
            <v>45697</v>
          </cell>
          <cell r="K332" t="str">
            <v>全职</v>
          </cell>
          <cell r="L332" t="str">
            <v>离职</v>
          </cell>
        </row>
        <row r="332">
          <cell r="P332" t="str">
            <v>360502199203190418</v>
          </cell>
          <cell r="Q332" t="str">
            <v>江西新余</v>
          </cell>
          <cell r="R332" t="str">
            <v>中国银行</v>
          </cell>
          <cell r="S332" t="str">
            <v>6217857600041502175</v>
          </cell>
          <cell r="T332">
            <v>13517903703</v>
          </cell>
        </row>
        <row r="333">
          <cell r="D333" t="str">
            <v>新余店彭利轩</v>
          </cell>
          <cell r="E333" t="str">
            <v>男</v>
          </cell>
        </row>
        <row r="333">
          <cell r="G333" t="str">
            <v>泳教部</v>
          </cell>
          <cell r="H333" t="str">
            <v>救生员</v>
          </cell>
          <cell r="I333">
            <v>45612</v>
          </cell>
          <cell r="J333">
            <v>45704</v>
          </cell>
          <cell r="K333" t="str">
            <v>全职</v>
          </cell>
          <cell r="L333" t="str">
            <v>离职</v>
          </cell>
        </row>
        <row r="333">
          <cell r="P333" t="str">
            <v>360321200405053036</v>
          </cell>
          <cell r="Q333" t="str">
            <v>江西萍乡</v>
          </cell>
          <cell r="R333" t="str">
            <v>兴业银行</v>
          </cell>
          <cell r="S333" t="str">
            <v>622908503098043158</v>
          </cell>
          <cell r="T333">
            <v>15879931929</v>
          </cell>
        </row>
        <row r="334">
          <cell r="D334" t="str">
            <v>新余店付子强</v>
          </cell>
          <cell r="E334" t="str">
            <v>男</v>
          </cell>
        </row>
        <row r="334">
          <cell r="G334" t="str">
            <v>会籍部</v>
          </cell>
          <cell r="H334" t="str">
            <v>会籍</v>
          </cell>
          <cell r="I334">
            <v>45708</v>
          </cell>
          <cell r="J334">
            <v>45717</v>
          </cell>
          <cell r="K334" t="str">
            <v>全职</v>
          </cell>
          <cell r="L334" t="str">
            <v>离职</v>
          </cell>
        </row>
        <row r="334">
          <cell r="P334" t="str">
            <v>360502200601185337</v>
          </cell>
          <cell r="Q334" t="str">
            <v>江西新余</v>
          </cell>
          <cell r="R334" t="str">
            <v>中国银行</v>
          </cell>
          <cell r="S334" t="str">
            <v>6216606500021332690</v>
          </cell>
          <cell r="T334">
            <v>13197908982</v>
          </cell>
        </row>
        <row r="335">
          <cell r="D335" t="str">
            <v>新余店邓子琛</v>
          </cell>
          <cell r="E335" t="str">
            <v>男</v>
          </cell>
        </row>
        <row r="335">
          <cell r="G335" t="str">
            <v>会籍部</v>
          </cell>
          <cell r="H335" t="str">
            <v>会籍</v>
          </cell>
          <cell r="I335">
            <v>45708</v>
          </cell>
          <cell r="J335">
            <v>45717</v>
          </cell>
          <cell r="K335" t="str">
            <v>全职</v>
          </cell>
          <cell r="L335" t="str">
            <v>离职</v>
          </cell>
        </row>
        <row r="335">
          <cell r="P335" t="str">
            <v>360824200605151614</v>
          </cell>
          <cell r="Q335" t="str">
            <v>江西吉安</v>
          </cell>
          <cell r="R335" t="str">
            <v>中国工商银行</v>
          </cell>
          <cell r="S335" t="str">
            <v>6222031505001334080</v>
          </cell>
          <cell r="T335">
            <v>18607907971</v>
          </cell>
        </row>
        <row r="336">
          <cell r="D336" t="str">
            <v>新余店钟重谋</v>
          </cell>
          <cell r="E336" t="str">
            <v>男</v>
          </cell>
        </row>
        <row r="336">
          <cell r="G336" t="str">
            <v>运营部</v>
          </cell>
          <cell r="H336" t="str">
            <v>店长</v>
          </cell>
          <cell r="I336">
            <v>45644</v>
          </cell>
          <cell r="J336">
            <v>45732</v>
          </cell>
          <cell r="K336" t="str">
            <v>全职</v>
          </cell>
          <cell r="L336" t="str">
            <v>离职</v>
          </cell>
        </row>
        <row r="336">
          <cell r="P336" t="str">
            <v>360313199309032512</v>
          </cell>
          <cell r="Q336" t="str">
            <v>江西萍乡</v>
          </cell>
          <cell r="R336" t="str">
            <v>工商银行</v>
          </cell>
          <cell r="S336" t="str">
            <v>6222031504001998697</v>
          </cell>
          <cell r="T336">
            <v>15079938493</v>
          </cell>
        </row>
        <row r="337">
          <cell r="D337" t="str">
            <v>新余店余建勇</v>
          </cell>
          <cell r="E337" t="str">
            <v>男</v>
          </cell>
        </row>
        <row r="337">
          <cell r="G337" t="str">
            <v>会籍部</v>
          </cell>
          <cell r="H337" t="str">
            <v>会籍</v>
          </cell>
          <cell r="I337">
            <v>45716</v>
          </cell>
          <cell r="J337">
            <v>45747</v>
          </cell>
          <cell r="K337" t="str">
            <v>全职</v>
          </cell>
          <cell r="L337" t="str">
            <v>离职</v>
          </cell>
        </row>
        <row r="337">
          <cell r="P337" t="str">
            <v>36050200405319019</v>
          </cell>
          <cell r="Q337" t="str">
            <v>江西</v>
          </cell>
          <cell r="R337" t="str">
            <v>中国银行</v>
          </cell>
          <cell r="S337" t="str">
            <v>6217857000111588206</v>
          </cell>
          <cell r="T337">
            <v>13030552461</v>
          </cell>
        </row>
        <row r="338">
          <cell r="D338" t="str">
            <v>新余店曹俊宇</v>
          </cell>
          <cell r="E338" t="str">
            <v>男</v>
          </cell>
        </row>
        <row r="338">
          <cell r="G338" t="str">
            <v>会籍部</v>
          </cell>
          <cell r="H338" t="str">
            <v>会籍</v>
          </cell>
          <cell r="I338">
            <v>45748</v>
          </cell>
          <cell r="J338">
            <v>45752</v>
          </cell>
          <cell r="K338" t="str">
            <v>全职</v>
          </cell>
          <cell r="L338" t="str">
            <v>离职</v>
          </cell>
        </row>
        <row r="338">
          <cell r="P338" t="str">
            <v>360521200704088010</v>
          </cell>
          <cell r="Q338" t="str">
            <v>江西新余</v>
          </cell>
          <cell r="R338" t="str">
            <v>中国工商银行</v>
          </cell>
          <cell r="S338" t="str">
            <v>6217211505000877057</v>
          </cell>
          <cell r="T338">
            <v>13317908811</v>
          </cell>
        </row>
        <row r="339">
          <cell r="D339" t="str">
            <v>新余店张佳好</v>
          </cell>
          <cell r="E339" t="str">
            <v>男</v>
          </cell>
        </row>
        <row r="339">
          <cell r="G339" t="str">
            <v>会籍部</v>
          </cell>
          <cell r="H339" t="str">
            <v>会籍</v>
          </cell>
          <cell r="I339">
            <v>45748</v>
          </cell>
          <cell r="J339">
            <v>45768</v>
          </cell>
          <cell r="K339" t="str">
            <v>全职</v>
          </cell>
          <cell r="L339" t="str">
            <v>离职</v>
          </cell>
        </row>
        <row r="339">
          <cell r="P339" t="str">
            <v>360502200705130015</v>
          </cell>
          <cell r="Q339" t="str">
            <v>江西新余</v>
          </cell>
          <cell r="R339" t="str">
            <v>中国工商银行</v>
          </cell>
          <cell r="S339" t="str">
            <v>6217211505002305701</v>
          </cell>
          <cell r="T339">
            <v>19880367978</v>
          </cell>
        </row>
        <row r="340">
          <cell r="D340" t="str">
            <v>新余店黄江浩</v>
          </cell>
          <cell r="E340" t="str">
            <v>男</v>
          </cell>
        </row>
        <row r="340">
          <cell r="G340" t="str">
            <v>会籍部</v>
          </cell>
          <cell r="H340" t="str">
            <v>会籍</v>
          </cell>
          <cell r="I340">
            <v>45738</v>
          </cell>
          <cell r="J340">
            <v>45789</v>
          </cell>
          <cell r="K340" t="str">
            <v>全职</v>
          </cell>
          <cell r="L340" t="str">
            <v>离职</v>
          </cell>
        </row>
        <row r="340">
          <cell r="P340" t="str">
            <v>36050220051009531X</v>
          </cell>
          <cell r="Q340" t="str">
            <v>江西新余</v>
          </cell>
          <cell r="R340" t="str">
            <v>工商银行</v>
          </cell>
          <cell r="S340" t="str">
            <v>6222031505001766588</v>
          </cell>
          <cell r="T340">
            <v>15797604013</v>
          </cell>
        </row>
        <row r="341">
          <cell r="D341" t="str">
            <v>新余店刘梦颖</v>
          </cell>
          <cell r="E341" t="str">
            <v>女</v>
          </cell>
        </row>
        <row r="341">
          <cell r="G341" t="str">
            <v>会籍部</v>
          </cell>
          <cell r="H341" t="str">
            <v>会籍</v>
          </cell>
          <cell r="I341">
            <v>45791</v>
          </cell>
          <cell r="J341">
            <v>45792</v>
          </cell>
          <cell r="K341" t="str">
            <v>全职</v>
          </cell>
          <cell r="L341" t="str">
            <v>离职</v>
          </cell>
        </row>
        <row r="341">
          <cell r="P341" t="str">
            <v>360502200808292242</v>
          </cell>
          <cell r="Q341" t="str">
            <v>江西新余</v>
          </cell>
          <cell r="R341" t="str">
            <v>中国农业银行</v>
          </cell>
          <cell r="S341" t="str">
            <v>622823 1765314244260</v>
          </cell>
          <cell r="T341">
            <v>17779032826</v>
          </cell>
        </row>
        <row r="342">
          <cell r="D342" t="str">
            <v>新余店李梓荣</v>
          </cell>
          <cell r="E342" t="str">
            <v>男</v>
          </cell>
        </row>
        <row r="342">
          <cell r="G342" t="str">
            <v>会籍部</v>
          </cell>
          <cell r="H342" t="str">
            <v>会籍</v>
          </cell>
          <cell r="I342">
            <v>45748</v>
          </cell>
          <cell r="J342">
            <v>45808</v>
          </cell>
          <cell r="K342" t="str">
            <v>全职</v>
          </cell>
          <cell r="L342" t="str">
            <v>离职</v>
          </cell>
        </row>
        <row r="342">
          <cell r="P342" t="str">
            <v>360502200707030018</v>
          </cell>
          <cell r="Q342" t="str">
            <v>江西新余</v>
          </cell>
          <cell r="R342" t="str">
            <v>中国工商银行</v>
          </cell>
          <cell r="S342" t="str">
            <v>6217211505000889029</v>
          </cell>
          <cell r="T342">
            <v>13397901209</v>
          </cell>
        </row>
        <row r="343">
          <cell r="D343" t="str">
            <v>新余店孙文骁</v>
          </cell>
          <cell r="E343" t="str">
            <v>男</v>
          </cell>
        </row>
        <row r="343">
          <cell r="G343" t="str">
            <v>私教部</v>
          </cell>
          <cell r="H343" t="str">
            <v>私教</v>
          </cell>
          <cell r="I343">
            <v>45754</v>
          </cell>
          <cell r="J343">
            <v>45811</v>
          </cell>
          <cell r="K343" t="str">
            <v>全职</v>
          </cell>
          <cell r="L343" t="str">
            <v>离职</v>
          </cell>
        </row>
        <row r="343">
          <cell r="P343" t="str">
            <v>360502200202151316</v>
          </cell>
          <cell r="Q343" t="str">
            <v>江西新余</v>
          </cell>
          <cell r="R343" t="str">
            <v>中国银行</v>
          </cell>
          <cell r="S343" t="str">
            <v>6216606500015357802</v>
          </cell>
          <cell r="T343">
            <v>18179004167</v>
          </cell>
        </row>
        <row r="344">
          <cell r="D344" t="str">
            <v>新余店刘雨鑫</v>
          </cell>
          <cell r="E344" t="str">
            <v>男</v>
          </cell>
        </row>
        <row r="344">
          <cell r="G344" t="str">
            <v>会籍部</v>
          </cell>
          <cell r="H344" t="str">
            <v>会籍</v>
          </cell>
          <cell r="I344">
            <v>45812</v>
          </cell>
          <cell r="J344">
            <v>45814</v>
          </cell>
          <cell r="K344" t="str">
            <v>暑假工</v>
          </cell>
          <cell r="L344" t="str">
            <v>离职</v>
          </cell>
        </row>
        <row r="344">
          <cell r="P344" t="str">
            <v>360202200810025639</v>
          </cell>
          <cell r="Q344" t="str">
            <v>江西新余</v>
          </cell>
          <cell r="R344" t="str">
            <v>江西省农村信用社</v>
          </cell>
          <cell r="S344" t="str">
            <v>6222620660002740236</v>
          </cell>
          <cell r="T344">
            <v>15679434786</v>
          </cell>
        </row>
        <row r="345">
          <cell r="D345" t="str">
            <v>新余店林欧企</v>
          </cell>
          <cell r="E345" t="str">
            <v>女</v>
          </cell>
        </row>
        <row r="345">
          <cell r="G345" t="str">
            <v>会籍部</v>
          </cell>
          <cell r="H345" t="str">
            <v>会籍</v>
          </cell>
          <cell r="I345">
            <v>45721</v>
          </cell>
          <cell r="J345">
            <v>45814</v>
          </cell>
          <cell r="K345" t="str">
            <v>全职</v>
          </cell>
          <cell r="L345" t="str">
            <v>离职</v>
          </cell>
        </row>
        <row r="345">
          <cell r="P345" t="str">
            <v>360521200507285429</v>
          </cell>
          <cell r="Q345" t="str">
            <v>江西</v>
          </cell>
          <cell r="R345" t="str">
            <v>招商银行</v>
          </cell>
          <cell r="S345" t="str">
            <v>6214856000355929</v>
          </cell>
          <cell r="T345">
            <v>15870092962</v>
          </cell>
        </row>
        <row r="346">
          <cell r="D346" t="str">
            <v>新余店何伟</v>
          </cell>
          <cell r="E346" t="str">
            <v>男</v>
          </cell>
        </row>
        <row r="346">
          <cell r="G346" t="str">
            <v>私教部</v>
          </cell>
          <cell r="H346" t="str">
            <v>私教</v>
          </cell>
          <cell r="I346">
            <v>45154</v>
          </cell>
          <cell r="J346">
            <v>45820</v>
          </cell>
          <cell r="K346" t="str">
            <v>全职</v>
          </cell>
          <cell r="L346" t="str">
            <v>离职</v>
          </cell>
        </row>
        <row r="346">
          <cell r="P346" t="str">
            <v>360502199303215010</v>
          </cell>
          <cell r="Q346" t="str">
            <v>江西新余</v>
          </cell>
          <cell r="R346" t="str">
            <v>中国建设银行</v>
          </cell>
          <cell r="S346" t="str">
            <v>6217 0020 2002 5562 802</v>
          </cell>
          <cell r="T346">
            <v>13177779322</v>
          </cell>
        </row>
        <row r="347">
          <cell r="D347" t="str">
            <v>新余店刘佳乐</v>
          </cell>
          <cell r="E347" t="str">
            <v>男</v>
          </cell>
        </row>
        <row r="347">
          <cell r="G347" t="str">
            <v>会籍部</v>
          </cell>
          <cell r="H347" t="str">
            <v>会籍</v>
          </cell>
          <cell r="I347">
            <v>45819</v>
          </cell>
          <cell r="J347">
            <v>45820</v>
          </cell>
          <cell r="K347" t="str">
            <v>暑假工</v>
          </cell>
          <cell r="L347" t="str">
            <v>离职</v>
          </cell>
        </row>
        <row r="347">
          <cell r="P347" t="str">
            <v>360502200611092214</v>
          </cell>
          <cell r="Q347" t="str">
            <v>江西新余</v>
          </cell>
          <cell r="R347" t="str">
            <v>中国工商银行</v>
          </cell>
          <cell r="S347" t="str">
            <v>6222031505001946552</v>
          </cell>
          <cell r="T347">
            <v>18807909472</v>
          </cell>
        </row>
        <row r="348">
          <cell r="D348" t="str">
            <v>新余店袁博文</v>
          </cell>
          <cell r="E348" t="str">
            <v>男</v>
          </cell>
        </row>
        <row r="348">
          <cell r="G348" t="str">
            <v>会籍部</v>
          </cell>
          <cell r="H348" t="str">
            <v>会籍</v>
          </cell>
          <cell r="I348">
            <v>45818</v>
          </cell>
          <cell r="J348">
            <v>45828</v>
          </cell>
          <cell r="K348" t="str">
            <v>暑假工</v>
          </cell>
          <cell r="L348" t="str">
            <v>离职</v>
          </cell>
        </row>
        <row r="348">
          <cell r="P348" t="str">
            <v>360502200712211614</v>
          </cell>
          <cell r="Q348" t="str">
            <v>江西新余</v>
          </cell>
          <cell r="R348" t="str">
            <v>中国银行</v>
          </cell>
          <cell r="S348" t="str">
            <v>6216697000052013467</v>
          </cell>
          <cell r="T348">
            <v>18279071744</v>
          </cell>
        </row>
        <row r="349">
          <cell r="D349" t="str">
            <v>新余店胡瑞洋</v>
          </cell>
          <cell r="E349" t="str">
            <v>男</v>
          </cell>
        </row>
        <row r="349">
          <cell r="G349" t="str">
            <v>会籍部</v>
          </cell>
          <cell r="H349" t="str">
            <v>会籍</v>
          </cell>
          <cell r="I349">
            <v>45818</v>
          </cell>
          <cell r="J349">
            <v>45828</v>
          </cell>
          <cell r="K349" t="str">
            <v>暑假工</v>
          </cell>
          <cell r="L349" t="str">
            <v>离职</v>
          </cell>
        </row>
        <row r="349">
          <cell r="P349" t="str">
            <v>360502200803122211</v>
          </cell>
          <cell r="Q349" t="str">
            <v>江西新余</v>
          </cell>
          <cell r="R349" t="str">
            <v>中国银行</v>
          </cell>
          <cell r="S349" t="str">
            <v>6216697000052014903</v>
          </cell>
          <cell r="T349">
            <v>15070127065</v>
          </cell>
        </row>
        <row r="350">
          <cell r="D350" t="str">
            <v>新余店胡明轩</v>
          </cell>
          <cell r="E350" t="str">
            <v>男</v>
          </cell>
        </row>
        <row r="350">
          <cell r="G350" t="str">
            <v>会籍部</v>
          </cell>
          <cell r="H350" t="str">
            <v>会籍</v>
          </cell>
          <cell r="I350">
            <v>45818</v>
          </cell>
          <cell r="J350">
            <v>45828</v>
          </cell>
          <cell r="K350" t="str">
            <v>暑假工</v>
          </cell>
          <cell r="L350" t="str">
            <v>离职</v>
          </cell>
        </row>
        <row r="350">
          <cell r="P350" t="str">
            <v>36050220070417223x</v>
          </cell>
          <cell r="Q350" t="str">
            <v>江西新余</v>
          </cell>
          <cell r="R350" t="str">
            <v>中国银行</v>
          </cell>
          <cell r="S350" t="str">
            <v>6216697000052013558</v>
          </cell>
          <cell r="T350">
            <v>18870299607</v>
          </cell>
        </row>
        <row r="351">
          <cell r="D351" t="str">
            <v>新余店胡杨</v>
          </cell>
          <cell r="E351" t="str">
            <v>男</v>
          </cell>
        </row>
        <row r="351">
          <cell r="G351" t="str">
            <v>私教部</v>
          </cell>
          <cell r="H351" t="str">
            <v>私教</v>
          </cell>
          <cell r="I351">
            <v>45826</v>
          </cell>
          <cell r="J351">
            <v>45833</v>
          </cell>
          <cell r="K351" t="str">
            <v>全职</v>
          </cell>
          <cell r="L351" t="str">
            <v>离职</v>
          </cell>
        </row>
        <row r="351">
          <cell r="P351" t="str">
            <v>360502199811025010</v>
          </cell>
          <cell r="Q351" t="str">
            <v>江西新余</v>
          </cell>
          <cell r="R351" t="str">
            <v>江西银行</v>
          </cell>
          <cell r="S351" t="str">
            <v>6222759515485027</v>
          </cell>
          <cell r="T351">
            <v>13979092545</v>
          </cell>
        </row>
        <row r="352">
          <cell r="D352" t="str">
            <v>新余店方隽涵</v>
          </cell>
          <cell r="E352" t="str">
            <v>男</v>
          </cell>
        </row>
        <row r="352">
          <cell r="G352" t="str">
            <v>会籍部</v>
          </cell>
          <cell r="H352" t="str">
            <v>会籍</v>
          </cell>
          <cell r="I352">
            <v>45791</v>
          </cell>
          <cell r="J352">
            <v>45834</v>
          </cell>
          <cell r="K352" t="str">
            <v>兼职</v>
          </cell>
          <cell r="L352" t="str">
            <v>离职</v>
          </cell>
        </row>
        <row r="352">
          <cell r="P352" t="str">
            <v>360823200212226017</v>
          </cell>
          <cell r="Q352" t="str">
            <v>江西吉安</v>
          </cell>
          <cell r="R352" t="str">
            <v>建设银行</v>
          </cell>
          <cell r="S352" t="str">
            <v>6217000250018073184</v>
          </cell>
          <cell r="T352">
            <v>18536935309</v>
          </cell>
        </row>
        <row r="353">
          <cell r="D353" t="str">
            <v>新余店周紫晨</v>
          </cell>
          <cell r="E353" t="str">
            <v>男</v>
          </cell>
        </row>
        <row r="353">
          <cell r="G353" t="str">
            <v>会籍部</v>
          </cell>
          <cell r="H353" t="str">
            <v>会籍</v>
          </cell>
          <cell r="I353">
            <v>45790</v>
          </cell>
          <cell r="J353">
            <v>45839</v>
          </cell>
          <cell r="K353" t="str">
            <v>全职</v>
          </cell>
          <cell r="L353" t="str">
            <v>离职</v>
          </cell>
        </row>
        <row r="353">
          <cell r="P353" t="str">
            <v>360502200802262212</v>
          </cell>
          <cell r="Q353" t="str">
            <v>江西新余</v>
          </cell>
          <cell r="R353" t="str">
            <v>江西省农村信用社</v>
          </cell>
          <cell r="S353" t="str">
            <v>6226822021006484718</v>
          </cell>
          <cell r="T353">
            <v>18046743037</v>
          </cell>
        </row>
        <row r="354">
          <cell r="D354" t="str">
            <v>新余店邹宇平</v>
          </cell>
          <cell r="E354" t="str">
            <v>女</v>
          </cell>
        </row>
        <row r="354">
          <cell r="G354" t="str">
            <v>会籍部</v>
          </cell>
          <cell r="H354" t="str">
            <v>会籍</v>
          </cell>
          <cell r="I354">
            <v>45806</v>
          </cell>
          <cell r="J354">
            <v>45839</v>
          </cell>
          <cell r="K354" t="str">
            <v>全职</v>
          </cell>
          <cell r="L354" t="str">
            <v>离职</v>
          </cell>
        </row>
        <row r="354">
          <cell r="P354" t="str">
            <v>360502200509026042</v>
          </cell>
          <cell r="Q354" t="str">
            <v>江西新余</v>
          </cell>
          <cell r="R354" t="str">
            <v>中国工商银行</v>
          </cell>
          <cell r="S354" t="str">
            <v>6212261504004137022</v>
          </cell>
          <cell r="T354">
            <v>15797607535</v>
          </cell>
        </row>
        <row r="355">
          <cell r="D355" t="str">
            <v>新余店李思敏</v>
          </cell>
          <cell r="E355" t="str">
            <v>男</v>
          </cell>
        </row>
        <row r="355">
          <cell r="G355" t="str">
            <v>会籍部</v>
          </cell>
          <cell r="H355" t="str">
            <v>会籍</v>
          </cell>
          <cell r="I355">
            <v>45806</v>
          </cell>
          <cell r="J355">
            <v>45839</v>
          </cell>
          <cell r="K355" t="str">
            <v>全职</v>
          </cell>
          <cell r="L355" t="str">
            <v>离职</v>
          </cell>
        </row>
        <row r="355">
          <cell r="P355" t="str">
            <v>360502200603200617</v>
          </cell>
          <cell r="Q355" t="str">
            <v>江西新余</v>
          </cell>
          <cell r="R355" t="str">
            <v>中国工商银行</v>
          </cell>
          <cell r="S355" t="str">
            <v>6222031505001565162</v>
          </cell>
          <cell r="T355">
            <v>13617908940</v>
          </cell>
        </row>
        <row r="356">
          <cell r="D356" t="str">
            <v>新余店陈以琳</v>
          </cell>
          <cell r="E356" t="str">
            <v>男</v>
          </cell>
        </row>
        <row r="356">
          <cell r="G356" t="str">
            <v>会籍部</v>
          </cell>
          <cell r="H356" t="str">
            <v>会籍</v>
          </cell>
          <cell r="I356">
            <v>45806</v>
          </cell>
          <cell r="J356">
            <v>45839</v>
          </cell>
          <cell r="K356" t="str">
            <v>全职</v>
          </cell>
          <cell r="L356" t="str">
            <v>离职</v>
          </cell>
        </row>
        <row r="356">
          <cell r="P356" t="str">
            <v>360502200708271630</v>
          </cell>
          <cell r="Q356" t="str">
            <v>江西新余</v>
          </cell>
          <cell r="R356" t="str">
            <v>中国农业银行</v>
          </cell>
          <cell r="S356" t="str">
            <v>6228481768721530674（陈发根）</v>
          </cell>
          <cell r="T356">
            <v>17379089221</v>
          </cell>
        </row>
        <row r="357">
          <cell r="D357" t="str">
            <v>新余店吴群伟</v>
          </cell>
          <cell r="E357" t="str">
            <v>男</v>
          </cell>
        </row>
        <row r="357">
          <cell r="G357" t="str">
            <v>私教部</v>
          </cell>
          <cell r="H357" t="str">
            <v>私教</v>
          </cell>
          <cell r="I357">
            <v>45814</v>
          </cell>
          <cell r="J357">
            <v>45840</v>
          </cell>
          <cell r="K357" t="str">
            <v>全职</v>
          </cell>
          <cell r="L357" t="str">
            <v>离职</v>
          </cell>
        </row>
        <row r="357">
          <cell r="P357" t="str">
            <v>360502200401114016</v>
          </cell>
          <cell r="Q357" t="str">
            <v>江西新余</v>
          </cell>
          <cell r="R357" t="str">
            <v>中国农业银行</v>
          </cell>
          <cell r="S357" t="str">
            <v>6213361769981524271</v>
          </cell>
          <cell r="T357">
            <v>17779077898</v>
          </cell>
        </row>
        <row r="358">
          <cell r="D358" t="str">
            <v>新余店陈宇昕</v>
          </cell>
          <cell r="E358" t="str">
            <v>女</v>
          </cell>
        </row>
        <row r="358">
          <cell r="G358" t="str">
            <v>运营部</v>
          </cell>
          <cell r="H358" t="str">
            <v>前台</v>
          </cell>
          <cell r="I358">
            <v>45832</v>
          </cell>
          <cell r="J358">
            <v>45845</v>
          </cell>
          <cell r="K358" t="str">
            <v>兼职</v>
          </cell>
          <cell r="L358" t="str">
            <v>离职</v>
          </cell>
        </row>
        <row r="358">
          <cell r="P358" t="str">
            <v>360502200705079221</v>
          </cell>
          <cell r="Q358" t="str">
            <v>江西</v>
          </cell>
          <cell r="R358" t="str">
            <v>交通银行</v>
          </cell>
          <cell r="S358" t="str">
            <v>6222620660001626147</v>
          </cell>
          <cell r="T358">
            <v>18607902151</v>
          </cell>
        </row>
        <row r="359">
          <cell r="D359" t="str">
            <v>新余店彭宇博</v>
          </cell>
          <cell r="E359" t="str">
            <v>男</v>
          </cell>
        </row>
        <row r="359">
          <cell r="G359" t="str">
            <v>会籍部</v>
          </cell>
          <cell r="H359" t="str">
            <v>会籍</v>
          </cell>
          <cell r="I359">
            <v>45847</v>
          </cell>
          <cell r="J359">
            <v>45848</v>
          </cell>
          <cell r="K359" t="str">
            <v>暑假工</v>
          </cell>
          <cell r="L359" t="str">
            <v>离职</v>
          </cell>
        </row>
        <row r="359">
          <cell r="P359" t="str">
            <v>360502200510316039</v>
          </cell>
          <cell r="Q359" t="str">
            <v>江西新余</v>
          </cell>
          <cell r="R359" t="str">
            <v>建设银行</v>
          </cell>
          <cell r="S359" t="str">
            <v>6277001890012896210</v>
          </cell>
          <cell r="T359">
            <v>15279077783</v>
          </cell>
        </row>
        <row r="360">
          <cell r="D360" t="str">
            <v>新余店廖金兰</v>
          </cell>
          <cell r="E360" t="str">
            <v>女</v>
          </cell>
        </row>
        <row r="360">
          <cell r="G360" t="str">
            <v>运营部</v>
          </cell>
          <cell r="H360" t="str">
            <v>保洁</v>
          </cell>
          <cell r="I360">
            <v>45527</v>
          </cell>
          <cell r="J360">
            <v>45855</v>
          </cell>
          <cell r="K360" t="str">
            <v>全职</v>
          </cell>
          <cell r="L360" t="str">
            <v>离职</v>
          </cell>
        </row>
        <row r="360">
          <cell r="P360" t="str">
            <v>36050219640618222x</v>
          </cell>
          <cell r="Q360" t="str">
            <v>江西新余</v>
          </cell>
          <cell r="R360" t="str">
            <v>农商银行</v>
          </cell>
          <cell r="S360" t="str">
            <v>6226822200005761157</v>
          </cell>
          <cell r="T360">
            <v>18779506678</v>
          </cell>
        </row>
        <row r="361">
          <cell r="D361" t="str">
            <v>新余店廖子怡</v>
          </cell>
          <cell r="E361" t="str">
            <v>女</v>
          </cell>
        </row>
        <row r="361">
          <cell r="G361" t="str">
            <v>私教部</v>
          </cell>
          <cell r="H361" t="str">
            <v>私教</v>
          </cell>
          <cell r="I361">
            <v>45744</v>
          </cell>
          <cell r="J361">
            <v>45861</v>
          </cell>
          <cell r="K361" t="str">
            <v>全职</v>
          </cell>
          <cell r="L361" t="str">
            <v>离职</v>
          </cell>
        </row>
        <row r="361">
          <cell r="P361" t="str">
            <v>360502200209066026</v>
          </cell>
          <cell r="Q361" t="str">
            <v>江西新余</v>
          </cell>
          <cell r="R361" t="str">
            <v>江西省农村信用社</v>
          </cell>
          <cell r="S361" t="str">
            <v>6226820021004254495</v>
          </cell>
          <cell r="T361">
            <v>19907904525</v>
          </cell>
        </row>
        <row r="362">
          <cell r="D362" t="str">
            <v>新余店宋锦阳</v>
          </cell>
          <cell r="E362" t="str">
            <v>男</v>
          </cell>
        </row>
        <row r="362">
          <cell r="G362" t="str">
            <v>会籍部</v>
          </cell>
          <cell r="H362" t="str">
            <v>会籍</v>
          </cell>
          <cell r="I362">
            <v>45844</v>
          </cell>
          <cell r="J362">
            <v>45864</v>
          </cell>
          <cell r="K362" t="str">
            <v>暑假工</v>
          </cell>
          <cell r="L362" t="str">
            <v>离职</v>
          </cell>
        </row>
        <row r="362">
          <cell r="P362" t="str">
            <v>360502200703036033</v>
          </cell>
          <cell r="Q362" t="str">
            <v>江西新余</v>
          </cell>
          <cell r="R362" t="str">
            <v>建设银行</v>
          </cell>
          <cell r="S362" t="str">
            <v>6217002950116783471</v>
          </cell>
          <cell r="T362">
            <v>18270904640</v>
          </cell>
        </row>
        <row r="363">
          <cell r="D363" t="str">
            <v>新余店袁润安</v>
          </cell>
          <cell r="E363" t="str">
            <v>男</v>
          </cell>
        </row>
        <row r="363">
          <cell r="G363" t="str">
            <v>会籍部</v>
          </cell>
          <cell r="H363" t="str">
            <v>会籍</v>
          </cell>
          <cell r="I363">
            <v>45862</v>
          </cell>
          <cell r="J363">
            <v>45862</v>
          </cell>
          <cell r="K363" t="str">
            <v>暑假工</v>
          </cell>
          <cell r="L363" t="str">
            <v>离职</v>
          </cell>
        </row>
        <row r="363">
          <cell r="P363" t="str">
            <v>362429200402182519</v>
          </cell>
          <cell r="Q363" t="str">
            <v>江西吉安</v>
          </cell>
        </row>
        <row r="363">
          <cell r="T363">
            <v>18079030075</v>
          </cell>
        </row>
        <row r="364">
          <cell r="D364" t="str">
            <v>新余店周飞岩</v>
          </cell>
          <cell r="E364" t="str">
            <v>男</v>
          </cell>
        </row>
        <row r="364">
          <cell r="G364" t="str">
            <v>会籍部</v>
          </cell>
          <cell r="H364" t="str">
            <v>会籍</v>
          </cell>
          <cell r="I364">
            <v>45862</v>
          </cell>
          <cell r="J364">
            <v>45862</v>
          </cell>
          <cell r="K364" t="str">
            <v>暑假工</v>
          </cell>
          <cell r="L364" t="str">
            <v>离职</v>
          </cell>
        </row>
        <row r="364">
          <cell r="P364" t="str">
            <v>360502200308096036</v>
          </cell>
          <cell r="Q364" t="str">
            <v>江西新余</v>
          </cell>
          <cell r="R364" t="str">
            <v>中国建设银行</v>
          </cell>
          <cell r="S364" t="str">
            <v>6217002060006112029</v>
          </cell>
          <cell r="T364">
            <v>18046747371</v>
          </cell>
        </row>
        <row r="365">
          <cell r="D365" t="str">
            <v>新余店肖屹鹏</v>
          </cell>
          <cell r="E365" t="str">
            <v>男</v>
          </cell>
        </row>
        <row r="365">
          <cell r="G365" t="str">
            <v>会籍部</v>
          </cell>
          <cell r="H365" t="str">
            <v>会籍</v>
          </cell>
          <cell r="I365">
            <v>45704</v>
          </cell>
          <cell r="J365">
            <v>45865</v>
          </cell>
          <cell r="K365" t="str">
            <v>全职</v>
          </cell>
          <cell r="L365" t="str">
            <v>离职</v>
          </cell>
        </row>
        <row r="365">
          <cell r="P365" t="str">
            <v>360502200407288615</v>
          </cell>
          <cell r="Q365" t="str">
            <v>江西新余</v>
          </cell>
          <cell r="R365" t="str">
            <v>中国工商银行</v>
          </cell>
          <cell r="S365" t="str">
            <v>6222031505001298616</v>
          </cell>
          <cell r="T365">
            <v>13879047048</v>
          </cell>
        </row>
        <row r="366">
          <cell r="D366" t="str">
            <v>新余店廖凯玲</v>
          </cell>
          <cell r="E366" t="str">
            <v>女</v>
          </cell>
        </row>
        <row r="366">
          <cell r="G366" t="str">
            <v>会籍部</v>
          </cell>
          <cell r="H366" t="str">
            <v>会籍</v>
          </cell>
          <cell r="I366">
            <v>45849</v>
          </cell>
          <cell r="J366">
            <v>45865</v>
          </cell>
          <cell r="K366" t="str">
            <v>暑假工</v>
          </cell>
          <cell r="L366" t="str">
            <v>离职</v>
          </cell>
        </row>
        <row r="366">
          <cell r="P366" t="str">
            <v>360502200710315620</v>
          </cell>
          <cell r="Q366" t="str">
            <v>江西</v>
          </cell>
          <cell r="R366" t="str">
            <v>中国工商银行</v>
          </cell>
          <cell r="S366" t="str">
            <v>6217231505000950637章伟英</v>
          </cell>
          <cell r="T366">
            <v>13426679948</v>
          </cell>
        </row>
        <row r="367">
          <cell r="D367" t="str">
            <v>新余店黄子迅</v>
          </cell>
          <cell r="E367" t="str">
            <v>男</v>
          </cell>
        </row>
        <row r="367">
          <cell r="G367" t="str">
            <v>会籍部</v>
          </cell>
          <cell r="H367" t="str">
            <v>会籍</v>
          </cell>
          <cell r="I367">
            <v>45577</v>
          </cell>
          <cell r="J367">
            <v>45870</v>
          </cell>
          <cell r="K367" t="str">
            <v>全职</v>
          </cell>
          <cell r="L367" t="str">
            <v>离职</v>
          </cell>
        </row>
        <row r="367">
          <cell r="P367" t="str">
            <v>360521200607015418</v>
          </cell>
          <cell r="Q367" t="str">
            <v>江西新余</v>
          </cell>
          <cell r="R367" t="str">
            <v>工商银行</v>
          </cell>
          <cell r="S367" t="str">
            <v>6222031505001560000</v>
          </cell>
          <cell r="T367">
            <v>18279079652</v>
          </cell>
        </row>
        <row r="368">
          <cell r="D368" t="str">
            <v>新余店黄慜懿</v>
          </cell>
          <cell r="E368" t="str">
            <v>男</v>
          </cell>
        </row>
        <row r="368">
          <cell r="G368" t="str">
            <v>会籍部</v>
          </cell>
          <cell r="H368" t="str">
            <v>会籍</v>
          </cell>
          <cell r="I368">
            <v>45839</v>
          </cell>
          <cell r="J368">
            <v>45870</v>
          </cell>
          <cell r="K368" t="str">
            <v>暑假工</v>
          </cell>
          <cell r="L368" t="str">
            <v>离职</v>
          </cell>
        </row>
        <row r="368">
          <cell r="P368" t="str">
            <v>360502200906161379</v>
          </cell>
          <cell r="Q368" t="str">
            <v>江西</v>
          </cell>
          <cell r="R368" t="str">
            <v>农业银行</v>
          </cell>
          <cell r="S368" t="str">
            <v>6230 5217 6000 6236 174刘春连</v>
          </cell>
          <cell r="T368">
            <v>13397909375</v>
          </cell>
        </row>
        <row r="369">
          <cell r="D369" t="str">
            <v>新余店钟芯越</v>
          </cell>
          <cell r="E369" t="str">
            <v>女</v>
          </cell>
        </row>
        <row r="369">
          <cell r="G369" t="str">
            <v>会籍部</v>
          </cell>
          <cell r="H369" t="str">
            <v>会籍</v>
          </cell>
          <cell r="I369">
            <v>45839</v>
          </cell>
          <cell r="J369">
            <v>45870</v>
          </cell>
          <cell r="K369" t="str">
            <v>暑假工</v>
          </cell>
          <cell r="L369" t="str">
            <v>离职</v>
          </cell>
        </row>
        <row r="369">
          <cell r="P369" t="str">
            <v>36220120041014622X</v>
          </cell>
          <cell r="Q369" t="str">
            <v>江西宜春</v>
          </cell>
          <cell r="R369" t="str">
            <v>农业银行</v>
          </cell>
          <cell r="S369" t="str">
            <v>6230522320047019375</v>
          </cell>
          <cell r="T369">
            <v>18679242560</v>
          </cell>
        </row>
        <row r="370">
          <cell r="D370" t="str">
            <v>新余店安紫琴</v>
          </cell>
          <cell r="E370" t="str">
            <v>女</v>
          </cell>
        </row>
        <row r="370">
          <cell r="G370" t="str">
            <v>运营部</v>
          </cell>
          <cell r="H370" t="str">
            <v>前台</v>
          </cell>
          <cell r="I370">
            <v>45828</v>
          </cell>
          <cell r="J370">
            <v>45870</v>
          </cell>
          <cell r="K370" t="str">
            <v>全职</v>
          </cell>
          <cell r="L370" t="str">
            <v>离职</v>
          </cell>
        </row>
        <row r="370">
          <cell r="P370" t="str">
            <v>360983200710213528</v>
          </cell>
          <cell r="Q370" t="str">
            <v>江西新余</v>
          </cell>
          <cell r="R370" t="str">
            <v>中国工商银行</v>
          </cell>
          <cell r="S370" t="str">
            <v>6217211508003384014</v>
          </cell>
          <cell r="T370">
            <v>13320009580</v>
          </cell>
        </row>
        <row r="371">
          <cell r="D371" t="str">
            <v>新余店付明成</v>
          </cell>
          <cell r="E371" t="str">
            <v>男</v>
          </cell>
        </row>
        <row r="371">
          <cell r="G371" t="str">
            <v>泳教部</v>
          </cell>
          <cell r="H371" t="str">
            <v>救生员</v>
          </cell>
          <cell r="I371">
            <v>45825</v>
          </cell>
          <cell r="J371">
            <v>45870</v>
          </cell>
          <cell r="K371" t="str">
            <v>全职</v>
          </cell>
          <cell r="L371" t="str">
            <v>离职</v>
          </cell>
        </row>
        <row r="371">
          <cell r="P371" t="str">
            <v>360502196306281618</v>
          </cell>
          <cell r="Q371" t="str">
            <v>江西新余</v>
          </cell>
          <cell r="R371" t="str">
            <v>中国工商银行</v>
          </cell>
          <cell r="S371" t="str">
            <v>6222021505001592580</v>
          </cell>
          <cell r="T371">
            <v>13667903426</v>
          </cell>
        </row>
        <row r="372">
          <cell r="D372" t="str">
            <v>新余店张成梁</v>
          </cell>
          <cell r="E372" t="str">
            <v>男</v>
          </cell>
        </row>
        <row r="372">
          <cell r="G372" t="str">
            <v>私教部</v>
          </cell>
          <cell r="H372" t="str">
            <v>私教</v>
          </cell>
          <cell r="I372">
            <v>45822</v>
          </cell>
          <cell r="J372">
            <v>45876</v>
          </cell>
          <cell r="K372" t="str">
            <v>全职</v>
          </cell>
          <cell r="L372" t="str">
            <v>离职</v>
          </cell>
        </row>
        <row r="372">
          <cell r="P372" t="str">
            <v>360502200402240452</v>
          </cell>
          <cell r="Q372" t="str">
            <v>江西新余</v>
          </cell>
          <cell r="R372" t="str">
            <v>招商银行</v>
          </cell>
          <cell r="S372" t="str">
            <v>张冬根623146 5200000560150</v>
          </cell>
          <cell r="T372">
            <v>18879012216</v>
          </cell>
        </row>
        <row r="373">
          <cell r="D373" t="str">
            <v>新余店钟洁</v>
          </cell>
          <cell r="E373" t="str">
            <v>女</v>
          </cell>
        </row>
        <row r="373">
          <cell r="G373" t="str">
            <v>会籍部</v>
          </cell>
          <cell r="H373" t="str">
            <v>会籍</v>
          </cell>
          <cell r="I373">
            <v>45844</v>
          </cell>
          <cell r="J373">
            <v>45880</v>
          </cell>
          <cell r="K373" t="str">
            <v>暑假工</v>
          </cell>
          <cell r="L373" t="str">
            <v>离职</v>
          </cell>
        </row>
        <row r="373">
          <cell r="P373" t="str">
            <v>360521200310244826</v>
          </cell>
          <cell r="Q373" t="str">
            <v>江西新余</v>
          </cell>
          <cell r="R373" t="str">
            <v>中国建设银行</v>
          </cell>
          <cell r="S373" t="str">
            <v>6236562060001067337钟爱华</v>
          </cell>
          <cell r="T373">
            <v>13576951239</v>
          </cell>
        </row>
        <row r="374">
          <cell r="D374" t="str">
            <v>新余店章紫玲</v>
          </cell>
          <cell r="E374" t="str">
            <v>女</v>
          </cell>
        </row>
        <row r="374">
          <cell r="G374" t="str">
            <v>会籍部</v>
          </cell>
          <cell r="H374" t="str">
            <v>会籍</v>
          </cell>
          <cell r="I374">
            <v>45862</v>
          </cell>
          <cell r="J374">
            <v>45881</v>
          </cell>
          <cell r="K374" t="str">
            <v>暑假工</v>
          </cell>
          <cell r="L374" t="str">
            <v>离职</v>
          </cell>
        </row>
        <row r="374">
          <cell r="P374" t="str">
            <v>360502200606280421</v>
          </cell>
          <cell r="Q374" t="str">
            <v>江西新余</v>
          </cell>
          <cell r="R374" t="str">
            <v>交通银行</v>
          </cell>
          <cell r="S374" t="str">
            <v>6222620660001651962</v>
          </cell>
          <cell r="T374">
            <v>15070148962</v>
          </cell>
        </row>
        <row r="375">
          <cell r="D375" t="str">
            <v>新余店昌俊杰</v>
          </cell>
          <cell r="E375" t="str">
            <v>男</v>
          </cell>
        </row>
        <row r="375">
          <cell r="G375" t="str">
            <v>会籍部</v>
          </cell>
          <cell r="H375" t="str">
            <v>会籍</v>
          </cell>
          <cell r="I375">
            <v>45870</v>
          </cell>
          <cell r="J375">
            <v>45882</v>
          </cell>
          <cell r="K375" t="str">
            <v>暑假工</v>
          </cell>
          <cell r="L375" t="str">
            <v>离职</v>
          </cell>
        </row>
        <row r="375">
          <cell r="P375" t="str">
            <v>360502200606103070</v>
          </cell>
          <cell r="Q375" t="str">
            <v>江西新余</v>
          </cell>
          <cell r="R375" t="str">
            <v>中国工商银行</v>
          </cell>
          <cell r="S375" t="str">
            <v>621226150300381649</v>
          </cell>
          <cell r="T375">
            <v>18464684862</v>
          </cell>
        </row>
        <row r="376">
          <cell r="D376" t="str">
            <v>新余店刘艺凌</v>
          </cell>
          <cell r="E376" t="str">
            <v>女</v>
          </cell>
        </row>
        <row r="376">
          <cell r="G376" t="str">
            <v>会籍部</v>
          </cell>
          <cell r="H376" t="str">
            <v>会籍</v>
          </cell>
          <cell r="I376">
            <v>45862</v>
          </cell>
          <cell r="J376">
            <v>45883</v>
          </cell>
          <cell r="K376" t="str">
            <v>暑假工</v>
          </cell>
          <cell r="L376" t="str">
            <v>离职</v>
          </cell>
        </row>
        <row r="376">
          <cell r="P376" t="str">
            <v>360502200510279020</v>
          </cell>
          <cell r="Q376" t="str">
            <v>江西新余</v>
          </cell>
          <cell r="R376" t="str">
            <v>交通银行</v>
          </cell>
          <cell r="S376" t="str">
            <v>6222620660001649131</v>
          </cell>
          <cell r="T376">
            <v>13979055820</v>
          </cell>
        </row>
        <row r="377">
          <cell r="D377" t="str">
            <v>新余店王诗勤</v>
          </cell>
          <cell r="E377" t="str">
            <v>女</v>
          </cell>
        </row>
        <row r="377">
          <cell r="G377" t="str">
            <v>会籍部</v>
          </cell>
          <cell r="H377" t="str">
            <v>会籍</v>
          </cell>
          <cell r="I377">
            <v>45870</v>
          </cell>
          <cell r="J377">
            <v>45883</v>
          </cell>
          <cell r="K377" t="str">
            <v>暑假工</v>
          </cell>
          <cell r="L377" t="str">
            <v>离职</v>
          </cell>
        </row>
        <row r="377">
          <cell r="P377" t="str">
            <v>360502200811286044</v>
          </cell>
          <cell r="Q377" t="str">
            <v>江西新余</v>
          </cell>
          <cell r="R377" t="str">
            <v>工商银行</v>
          </cell>
          <cell r="S377" t="str">
            <v>王辉勇6215581505000203854</v>
          </cell>
          <cell r="T377">
            <v>19079037637</v>
          </cell>
        </row>
        <row r="378">
          <cell r="D378" t="str">
            <v>新余店张文凯</v>
          </cell>
          <cell r="E378" t="str">
            <v>男</v>
          </cell>
        </row>
        <row r="378">
          <cell r="G378" t="str">
            <v>会籍部</v>
          </cell>
          <cell r="H378" t="str">
            <v>会籍</v>
          </cell>
          <cell r="I378">
            <v>45870</v>
          </cell>
          <cell r="J378">
            <v>45884</v>
          </cell>
          <cell r="K378" t="str">
            <v>暑假工</v>
          </cell>
          <cell r="L378" t="str">
            <v>离职</v>
          </cell>
        </row>
        <row r="378">
          <cell r="P378" t="str">
            <v>360502200505094013</v>
          </cell>
          <cell r="Q378" t="str">
            <v>江西新余</v>
          </cell>
          <cell r="R378" t="str">
            <v>九江银行</v>
          </cell>
          <cell r="S378" t="str">
            <v>6231465700001649134</v>
          </cell>
          <cell r="T378">
            <v>18879090930</v>
          </cell>
        </row>
        <row r="379">
          <cell r="D379" t="str">
            <v>新余店李萌</v>
          </cell>
          <cell r="E379" t="str">
            <v>女</v>
          </cell>
        </row>
        <row r="379">
          <cell r="G379" t="str">
            <v>私教部</v>
          </cell>
          <cell r="H379" t="str">
            <v>私教</v>
          </cell>
          <cell r="I379">
            <v>45850</v>
          </cell>
          <cell r="J379">
            <v>45893</v>
          </cell>
          <cell r="K379" t="str">
            <v>暑假工</v>
          </cell>
          <cell r="L379" t="str">
            <v>离职</v>
          </cell>
        </row>
        <row r="379">
          <cell r="P379" t="str">
            <v>360502200701016047</v>
          </cell>
          <cell r="Q379" t="str">
            <v>江西新余</v>
          </cell>
          <cell r="R379" t="str">
            <v>江西省农村信用社</v>
          </cell>
          <cell r="S379" t="str">
            <v>6226822200237881088</v>
          </cell>
          <cell r="T379">
            <v>17746079261</v>
          </cell>
        </row>
        <row r="380">
          <cell r="D380" t="str">
            <v>新余店昌奕如</v>
          </cell>
          <cell r="E380" t="str">
            <v>女</v>
          </cell>
        </row>
        <row r="380">
          <cell r="G380" t="str">
            <v>运营部</v>
          </cell>
          <cell r="H380" t="str">
            <v>前台</v>
          </cell>
          <cell r="I380">
            <v>45872</v>
          </cell>
          <cell r="J380">
            <v>45894</v>
          </cell>
          <cell r="K380" t="str">
            <v>暑假工</v>
          </cell>
          <cell r="L380" t="str">
            <v>离职</v>
          </cell>
        </row>
        <row r="380">
          <cell r="P380" t="str">
            <v>360502200405123083</v>
          </cell>
          <cell r="Q380" t="str">
            <v>江西新余</v>
          </cell>
          <cell r="R380" t="str">
            <v>中国建设银行</v>
          </cell>
          <cell r="S380" t="str">
            <v>6215340300305228570</v>
          </cell>
          <cell r="T380">
            <v>18379018568</v>
          </cell>
        </row>
        <row r="381">
          <cell r="D381" t="str">
            <v>新余店沈佳琪</v>
          </cell>
          <cell r="E381" t="str">
            <v>女</v>
          </cell>
        </row>
        <row r="381">
          <cell r="G381" t="str">
            <v>会籍部</v>
          </cell>
          <cell r="H381" t="str">
            <v>会籍</v>
          </cell>
          <cell r="I381">
            <v>45832</v>
          </cell>
          <cell r="J381">
            <v>45896</v>
          </cell>
          <cell r="K381" t="str">
            <v>暑假工</v>
          </cell>
          <cell r="L381" t="str">
            <v>离职</v>
          </cell>
        </row>
        <row r="381">
          <cell r="P381" t="str">
            <v>360502200511123626</v>
          </cell>
          <cell r="Q381" t="str">
            <v>江西</v>
          </cell>
          <cell r="R381" t="str">
            <v>中国建设银行</v>
          </cell>
          <cell r="S381" t="str">
            <v>黄花花6217002060005968413</v>
          </cell>
          <cell r="T381">
            <v>17779030739</v>
          </cell>
        </row>
        <row r="382">
          <cell r="D382" t="str">
            <v>新余店胡淑芬</v>
          </cell>
          <cell r="E382" t="str">
            <v>女</v>
          </cell>
        </row>
        <row r="382">
          <cell r="G382" t="str">
            <v>私教部</v>
          </cell>
          <cell r="H382" t="str">
            <v>私教</v>
          </cell>
          <cell r="I382">
            <v>45855</v>
          </cell>
          <cell r="J382">
            <v>45897</v>
          </cell>
          <cell r="K382" t="str">
            <v>暑假工</v>
          </cell>
          <cell r="L382" t="str">
            <v>离职</v>
          </cell>
        </row>
        <row r="382">
          <cell r="P382" t="str">
            <v>360502200309236029</v>
          </cell>
          <cell r="Q382" t="str">
            <v>江西新余</v>
          </cell>
          <cell r="R382" t="str">
            <v>工商银行</v>
          </cell>
          <cell r="S382" t="str">
            <v>6222031502001467382</v>
          </cell>
          <cell r="T382">
            <v>13133916927</v>
          </cell>
        </row>
        <row r="383">
          <cell r="D383" t="str">
            <v>新余店廖建琦</v>
          </cell>
          <cell r="E383" t="str">
            <v>男</v>
          </cell>
        </row>
        <row r="383">
          <cell r="G383" t="str">
            <v>私教部</v>
          </cell>
          <cell r="H383" t="str">
            <v>私教</v>
          </cell>
          <cell r="I383">
            <v>45842</v>
          </cell>
          <cell r="J383">
            <v>45899</v>
          </cell>
          <cell r="K383" t="str">
            <v>全职</v>
          </cell>
          <cell r="L383" t="str">
            <v>离职</v>
          </cell>
        </row>
        <row r="383">
          <cell r="P383" t="str">
            <v>360823200506054011</v>
          </cell>
          <cell r="Q383" t="str">
            <v>江西吉安</v>
          </cell>
          <cell r="R383" t="str">
            <v>中国建设银行</v>
          </cell>
          <cell r="S383" t="str">
            <v>6217002020091819730</v>
          </cell>
          <cell r="T383">
            <v>18279063390</v>
          </cell>
        </row>
        <row r="384">
          <cell r="D384" t="str">
            <v>新余店彭子航</v>
          </cell>
          <cell r="E384" t="str">
            <v>男</v>
          </cell>
        </row>
        <row r="384">
          <cell r="G384" t="str">
            <v>泳教部</v>
          </cell>
          <cell r="H384" t="str">
            <v>救生员</v>
          </cell>
          <cell r="I384">
            <v>45835</v>
          </cell>
          <cell r="J384">
            <v>45899</v>
          </cell>
          <cell r="K384" t="str">
            <v>全职</v>
          </cell>
          <cell r="L384" t="str">
            <v>离职</v>
          </cell>
        </row>
        <row r="384">
          <cell r="P384" t="str">
            <v>360502200601011310</v>
          </cell>
          <cell r="Q384" t="str">
            <v>江西宜春</v>
          </cell>
          <cell r="R384" t="str">
            <v>中国邮政储蓄银行</v>
          </cell>
          <cell r="S384" t="str">
            <v>6221804260000735005</v>
          </cell>
          <cell r="T384">
            <v>18379019235</v>
          </cell>
        </row>
        <row r="385">
          <cell r="D385" t="str">
            <v>新余店钟逸文</v>
          </cell>
          <cell r="E385" t="str">
            <v>男</v>
          </cell>
        </row>
        <row r="385">
          <cell r="G385" t="str">
            <v>私教部</v>
          </cell>
          <cell r="H385" t="str">
            <v>私教</v>
          </cell>
          <cell r="I385">
            <v>45832</v>
          </cell>
          <cell r="J385">
            <v>45901</v>
          </cell>
          <cell r="K385" t="str">
            <v>暑假工</v>
          </cell>
          <cell r="L385" t="str">
            <v>离职</v>
          </cell>
        </row>
        <row r="385">
          <cell r="P385" t="str">
            <v>360502200602120412</v>
          </cell>
          <cell r="Q385" t="str">
            <v>江西新余</v>
          </cell>
          <cell r="R385" t="str">
            <v>交通银行</v>
          </cell>
          <cell r="S385" t="str">
            <v>6222620660001651509</v>
          </cell>
          <cell r="T385">
            <v>18270900365</v>
          </cell>
        </row>
        <row r="386">
          <cell r="D386" t="str">
            <v>新余店杨沛玲</v>
          </cell>
          <cell r="E386" t="str">
            <v>女</v>
          </cell>
        </row>
        <row r="386">
          <cell r="G386" t="str">
            <v>会籍部</v>
          </cell>
          <cell r="H386" t="str">
            <v>会籍</v>
          </cell>
          <cell r="I386">
            <v>45843</v>
          </cell>
          <cell r="J386">
            <v>45901</v>
          </cell>
          <cell r="K386" t="str">
            <v>暑假工</v>
          </cell>
          <cell r="L386" t="str">
            <v>离职</v>
          </cell>
        </row>
        <row r="386">
          <cell r="P386" t="str">
            <v>360781200604064721</v>
          </cell>
          <cell r="Q386" t="str">
            <v>江西瑞金</v>
          </cell>
          <cell r="R386" t="str">
            <v>工商银行</v>
          </cell>
          <cell r="S386" t="str">
            <v>6222031505001912810</v>
          </cell>
          <cell r="T386">
            <v>18816493832</v>
          </cell>
        </row>
        <row r="387">
          <cell r="D387" t="str">
            <v>新余店杨岚云</v>
          </cell>
          <cell r="E387" t="str">
            <v>女</v>
          </cell>
        </row>
        <row r="387">
          <cell r="G387" t="str">
            <v>运营部</v>
          </cell>
          <cell r="H387" t="str">
            <v>前台</v>
          </cell>
          <cell r="I387">
            <v>45364</v>
          </cell>
          <cell r="J387">
            <v>45912</v>
          </cell>
          <cell r="K387" t="str">
            <v>全职</v>
          </cell>
          <cell r="L387" t="str">
            <v>离职</v>
          </cell>
        </row>
        <row r="387">
          <cell r="P387" t="str">
            <v>360502200102210040</v>
          </cell>
        </row>
        <row r="387">
          <cell r="R387" t="str">
            <v>江西新余</v>
          </cell>
          <cell r="S387" t="str">
            <v>中国工商银行</v>
          </cell>
          <cell r="T387" t="str">
            <v>6215581505001485443</v>
          </cell>
        </row>
        <row r="388">
          <cell r="D388" t="str">
            <v>新余店傅家敏</v>
          </cell>
          <cell r="E388" t="str">
            <v>男</v>
          </cell>
        </row>
        <row r="388">
          <cell r="G388" t="str">
            <v>会籍部</v>
          </cell>
          <cell r="H388" t="str">
            <v>会籍</v>
          </cell>
          <cell r="I388">
            <v>45849</v>
          </cell>
          <cell r="J388">
            <v>45901</v>
          </cell>
          <cell r="K388" t="str">
            <v>暑假工</v>
          </cell>
          <cell r="L388" t="str">
            <v>离职</v>
          </cell>
        </row>
        <row r="388">
          <cell r="P388" t="str">
            <v>36050200403095613</v>
          </cell>
          <cell r="Q388" t="str">
            <v>江西</v>
          </cell>
          <cell r="R388" t="str">
            <v>工商银行</v>
          </cell>
          <cell r="S388" t="str">
            <v>6212261503003440098</v>
          </cell>
          <cell r="T388">
            <v>13576403884</v>
          </cell>
        </row>
        <row r="389">
          <cell r="D389" t="str">
            <v>新余店郭家骏</v>
          </cell>
          <cell r="E389" t="str">
            <v>男</v>
          </cell>
        </row>
        <row r="389">
          <cell r="G389" t="str">
            <v>私教部</v>
          </cell>
          <cell r="H389" t="str">
            <v>私教</v>
          </cell>
          <cell r="I389">
            <v>45574</v>
          </cell>
          <cell r="J389">
            <v>45919</v>
          </cell>
          <cell r="K389" t="str">
            <v>离职</v>
          </cell>
          <cell r="L389" t="str">
            <v>离职</v>
          </cell>
        </row>
        <row r="389">
          <cell r="P389" t="str">
            <v>360502200209306018</v>
          </cell>
          <cell r="Q389" t="str">
            <v>江西新余</v>
          </cell>
          <cell r="R389" t="str">
            <v>工商银行</v>
          </cell>
          <cell r="S389" t="str">
            <v>6222031210004187839</v>
          </cell>
          <cell r="T389">
            <v>15083617138</v>
          </cell>
        </row>
        <row r="390">
          <cell r="D390" t="str">
            <v>新余店邓嘉豪</v>
          </cell>
          <cell r="E390" t="str">
            <v>男</v>
          </cell>
        </row>
        <row r="390">
          <cell r="G390" t="str">
            <v>私教部</v>
          </cell>
          <cell r="H390" t="str">
            <v>私教</v>
          </cell>
          <cell r="I390">
            <v>45874</v>
          </cell>
          <cell r="J390">
            <v>45919</v>
          </cell>
          <cell r="K390" t="str">
            <v>离职</v>
          </cell>
          <cell r="L390" t="str">
            <v>离职</v>
          </cell>
        </row>
        <row r="390">
          <cell r="P390" t="str">
            <v>360502200211204635</v>
          </cell>
          <cell r="Q390" t="str">
            <v>江西新余</v>
          </cell>
          <cell r="R390" t="str">
            <v>中国建设银行</v>
          </cell>
          <cell r="S390" t="str">
            <v>6217002030015467540</v>
          </cell>
          <cell r="T390">
            <v>18397827530</v>
          </cell>
        </row>
        <row r="391">
          <cell r="D391" t="str">
            <v>新余二店宋文浩</v>
          </cell>
          <cell r="E391" t="str">
            <v>男</v>
          </cell>
        </row>
        <row r="391">
          <cell r="G391" t="str">
            <v>会籍部</v>
          </cell>
          <cell r="H391" t="str">
            <v>会籍</v>
          </cell>
          <cell r="I391">
            <v>45353</v>
          </cell>
          <cell r="J391">
            <v>45365</v>
          </cell>
          <cell r="K391" t="str">
            <v>兼职</v>
          </cell>
          <cell r="L391" t="str">
            <v>离职</v>
          </cell>
        </row>
        <row r="391">
          <cell r="P391" t="str">
            <v>360502200608189111</v>
          </cell>
          <cell r="Q391" t="str">
            <v>江西新余</v>
          </cell>
          <cell r="R391" t="str">
            <v>工商银行</v>
          </cell>
          <cell r="S391" t="str">
            <v>6215581505001205544</v>
          </cell>
          <cell r="T391">
            <v>18870286930</v>
          </cell>
        </row>
        <row r="392">
          <cell r="D392" t="str">
            <v>新余二店吴佳炫</v>
          </cell>
          <cell r="E392" t="str">
            <v>女</v>
          </cell>
        </row>
        <row r="392">
          <cell r="G392" t="str">
            <v>会籍部</v>
          </cell>
          <cell r="H392" t="str">
            <v>会籍</v>
          </cell>
          <cell r="I392">
            <v>45352</v>
          </cell>
          <cell r="J392">
            <v>45368</v>
          </cell>
          <cell r="K392" t="str">
            <v>兼职</v>
          </cell>
          <cell r="L392" t="str">
            <v>离职</v>
          </cell>
        </row>
        <row r="392">
          <cell r="P392" t="str">
            <v>360502200609203624</v>
          </cell>
          <cell r="Q392" t="str">
            <v>江西新余</v>
          </cell>
          <cell r="R392" t="str">
            <v>农业银行</v>
          </cell>
          <cell r="S392" t="str">
            <v>6228231765316295468</v>
          </cell>
          <cell r="T392">
            <v>15279028445</v>
          </cell>
        </row>
        <row r="393">
          <cell r="D393" t="str">
            <v>新余二店夏文君</v>
          </cell>
          <cell r="E393" t="str">
            <v>男</v>
          </cell>
        </row>
        <row r="393">
          <cell r="G393" t="str">
            <v>会籍部</v>
          </cell>
          <cell r="H393" t="str">
            <v>会籍</v>
          </cell>
          <cell r="I393">
            <v>45347</v>
          </cell>
          <cell r="J393">
            <v>45363</v>
          </cell>
          <cell r="K393" t="str">
            <v>兼职</v>
          </cell>
          <cell r="L393" t="str">
            <v>离职</v>
          </cell>
        </row>
        <row r="393">
          <cell r="P393" t="str">
            <v>362422199509273533</v>
          </cell>
          <cell r="Q393" t="str">
            <v>江西吉安</v>
          </cell>
          <cell r="R393" t="str">
            <v>东莞银行</v>
          </cell>
          <cell r="S393" t="str">
            <v>6230101889924309447</v>
          </cell>
          <cell r="T393">
            <v>18770600674</v>
          </cell>
        </row>
        <row r="394">
          <cell r="D394" t="str">
            <v>新余二店钟文杰</v>
          </cell>
          <cell r="E394" t="str">
            <v>男</v>
          </cell>
        </row>
        <row r="394">
          <cell r="G394" t="str">
            <v>会籍部</v>
          </cell>
          <cell r="H394" t="str">
            <v>会籍经理</v>
          </cell>
          <cell r="I394">
            <v>45352</v>
          </cell>
          <cell r="J394">
            <v>45359</v>
          </cell>
          <cell r="K394" t="str">
            <v>兼职</v>
          </cell>
          <cell r="L394" t="str">
            <v>离职</v>
          </cell>
        </row>
        <row r="394">
          <cell r="P394" t="str">
            <v>360502199909250419</v>
          </cell>
          <cell r="Q394" t="str">
            <v>江西新余</v>
          </cell>
          <cell r="R394" t="str">
            <v>中国工商银行</v>
          </cell>
          <cell r="S394" t="str">
            <v>6215581505001397358</v>
          </cell>
          <cell r="T394">
            <v>15070135825</v>
          </cell>
        </row>
        <row r="395">
          <cell r="D395" t="str">
            <v>新余二店莫余豪</v>
          </cell>
          <cell r="E395" t="str">
            <v>男</v>
          </cell>
        </row>
        <row r="395">
          <cell r="G395" t="str">
            <v>会籍部</v>
          </cell>
          <cell r="H395" t="str">
            <v>会籍</v>
          </cell>
          <cell r="I395">
            <v>45354</v>
          </cell>
          <cell r="J395">
            <v>45374</v>
          </cell>
          <cell r="K395" t="str">
            <v>兼职</v>
          </cell>
          <cell r="L395" t="str">
            <v>离职</v>
          </cell>
        </row>
        <row r="395">
          <cell r="P395" t="str">
            <v>360502199504245611</v>
          </cell>
          <cell r="Q395" t="str">
            <v>江西新余</v>
          </cell>
          <cell r="R395" t="str">
            <v>建设银行</v>
          </cell>
          <cell r="S395" t="str">
            <v>6217000010051630948</v>
          </cell>
          <cell r="T395">
            <v>13326303602</v>
          </cell>
        </row>
        <row r="396">
          <cell r="D396" t="str">
            <v>新余二店简安</v>
          </cell>
          <cell r="E396" t="str">
            <v>男</v>
          </cell>
          <cell r="F396" t="str">
            <v>本科</v>
          </cell>
          <cell r="G396" t="str">
            <v>会籍部</v>
          </cell>
          <cell r="H396" t="str">
            <v>会籍</v>
          </cell>
          <cell r="I396">
            <v>45349</v>
          </cell>
          <cell r="J396">
            <v>45355</v>
          </cell>
          <cell r="K396" t="str">
            <v>兼职</v>
          </cell>
          <cell r="L396" t="str">
            <v>离职</v>
          </cell>
        </row>
        <row r="396">
          <cell r="P396" t="str">
            <v>360502199808064350</v>
          </cell>
          <cell r="Q396" t="str">
            <v>江西新余</v>
          </cell>
          <cell r="R396" t="str">
            <v>建设银行</v>
          </cell>
          <cell r="S396" t="str">
            <v>6217002030009800000</v>
          </cell>
          <cell r="T396">
            <v>18279082063</v>
          </cell>
        </row>
        <row r="397">
          <cell r="D397" t="str">
            <v>新余二店廖安</v>
          </cell>
          <cell r="E397" t="str">
            <v>男</v>
          </cell>
        </row>
        <row r="397">
          <cell r="G397" t="str">
            <v>会籍部</v>
          </cell>
          <cell r="H397" t="str">
            <v>会籍</v>
          </cell>
          <cell r="I397">
            <v>45352</v>
          </cell>
          <cell r="J397">
            <v>45361</v>
          </cell>
          <cell r="K397" t="str">
            <v>兼职</v>
          </cell>
          <cell r="L397" t="str">
            <v>离职</v>
          </cell>
        </row>
        <row r="397">
          <cell r="P397" t="str">
            <v>360502199909032016</v>
          </cell>
          <cell r="Q397" t="str">
            <v>江西新余</v>
          </cell>
          <cell r="R397" t="str">
            <v>中国农业银行</v>
          </cell>
          <cell r="S397" t="str">
            <v>6228481768720689075</v>
          </cell>
          <cell r="T397">
            <v>18879021572</v>
          </cell>
        </row>
        <row r="398">
          <cell r="D398" t="str">
            <v>新余二店严芦</v>
          </cell>
          <cell r="E398" t="str">
            <v>女</v>
          </cell>
          <cell r="F398" t="str">
            <v>中专</v>
          </cell>
          <cell r="G398" t="str">
            <v>运营部</v>
          </cell>
          <cell r="H398" t="str">
            <v>前台</v>
          </cell>
          <cell r="I398">
            <v>45352</v>
          </cell>
          <cell r="J398">
            <v>45387</v>
          </cell>
          <cell r="K398" t="str">
            <v>全职</v>
          </cell>
          <cell r="L398" t="str">
            <v>离职</v>
          </cell>
        </row>
        <row r="398">
          <cell r="P398" t="str">
            <v>362426200312014328</v>
          </cell>
          <cell r="Q398" t="str">
            <v>江西省吉安市泰和县</v>
          </cell>
          <cell r="R398" t="str">
            <v>工商银行</v>
          </cell>
          <cell r="S398" t="str">
            <v>6212251001011706438</v>
          </cell>
          <cell r="T398">
            <v>15727691373</v>
          </cell>
        </row>
        <row r="399">
          <cell r="D399" t="str">
            <v>新余二店刘洋</v>
          </cell>
          <cell r="E399" t="str">
            <v>女</v>
          </cell>
          <cell r="F399" t="str">
            <v>中专</v>
          </cell>
          <cell r="G399" t="str">
            <v>运营部</v>
          </cell>
          <cell r="H399" t="str">
            <v>前台</v>
          </cell>
          <cell r="I399">
            <v>45352</v>
          </cell>
          <cell r="J399">
            <v>45385</v>
          </cell>
          <cell r="K399" t="str">
            <v>全职</v>
          </cell>
          <cell r="L399" t="str">
            <v>离职</v>
          </cell>
        </row>
        <row r="399">
          <cell r="P399" t="str">
            <v>362426200309124323</v>
          </cell>
          <cell r="Q399" t="str">
            <v>江西省吉安市泰和县</v>
          </cell>
          <cell r="R399" t="str">
            <v>浦发银行</v>
          </cell>
          <cell r="S399" t="str">
            <v>6217931974024723</v>
          </cell>
          <cell r="T399">
            <v>13346120527</v>
          </cell>
        </row>
        <row r="400">
          <cell r="D400" t="str">
            <v>新余二店熊佳雯</v>
          </cell>
          <cell r="E400" t="str">
            <v>女</v>
          </cell>
        </row>
        <row r="400">
          <cell r="G400" t="str">
            <v>会籍部</v>
          </cell>
          <cell r="H400" t="str">
            <v>会籍</v>
          </cell>
          <cell r="I400">
            <v>45352</v>
          </cell>
          <cell r="J400">
            <v>45389</v>
          </cell>
          <cell r="K400" t="str">
            <v>全职</v>
          </cell>
          <cell r="L400" t="str">
            <v>离职</v>
          </cell>
        </row>
        <row r="400">
          <cell r="P400" t="str">
            <v>36050220080118470X</v>
          </cell>
          <cell r="Q400" t="str">
            <v>江西新余</v>
          </cell>
          <cell r="R400" t="str">
            <v>农商银行</v>
          </cell>
          <cell r="S400" t="str">
            <v>6226822200197833467</v>
          </cell>
          <cell r="T400">
            <v>18879014397</v>
          </cell>
        </row>
        <row r="401">
          <cell r="D401" t="str">
            <v>新余二店黄丽君</v>
          </cell>
          <cell r="E401" t="str">
            <v>女</v>
          </cell>
        </row>
        <row r="401">
          <cell r="G401" t="str">
            <v>运营部</v>
          </cell>
          <cell r="H401" t="str">
            <v>前台</v>
          </cell>
          <cell r="I401">
            <v>45379</v>
          </cell>
          <cell r="J401">
            <v>45392</v>
          </cell>
          <cell r="K401" t="str">
            <v>全职</v>
          </cell>
          <cell r="L401" t="str">
            <v>离职</v>
          </cell>
        </row>
        <row r="401">
          <cell r="P401" t="str">
            <v>360521200605287022</v>
          </cell>
          <cell r="Q401" t="str">
            <v>江西分宜</v>
          </cell>
          <cell r="R401" t="str">
            <v>中国邮政</v>
          </cell>
          <cell r="S401" t="str">
            <v>6221804260000448773</v>
          </cell>
          <cell r="T401">
            <v>18879070418</v>
          </cell>
        </row>
        <row r="402">
          <cell r="D402" t="str">
            <v>新余二店邓雯琦</v>
          </cell>
          <cell r="E402" t="str">
            <v>女</v>
          </cell>
        </row>
        <row r="402">
          <cell r="G402" t="str">
            <v>运营部</v>
          </cell>
          <cell r="H402" t="str">
            <v>会籍</v>
          </cell>
          <cell r="I402">
            <v>45385</v>
          </cell>
          <cell r="J402">
            <v>45489</v>
          </cell>
          <cell r="K402" t="str">
            <v>兼职</v>
          </cell>
          <cell r="L402" t="str">
            <v>离职</v>
          </cell>
        </row>
        <row r="402">
          <cell r="P402" t="str">
            <v>36050220061122044x</v>
          </cell>
          <cell r="Q402" t="str">
            <v>江西新余</v>
          </cell>
          <cell r="R402" t="str">
            <v>交通银行</v>
          </cell>
          <cell r="S402" t="str">
            <v>6222620660001623946</v>
          </cell>
          <cell r="T402">
            <v>19880337087</v>
          </cell>
        </row>
        <row r="403">
          <cell r="D403" t="str">
            <v>新余二店朱款</v>
          </cell>
          <cell r="E403" t="str">
            <v>男</v>
          </cell>
        </row>
        <row r="403">
          <cell r="G403" t="str">
            <v>会籍部</v>
          </cell>
          <cell r="H403" t="str">
            <v>会籍经理</v>
          </cell>
          <cell r="I403">
            <v>45400</v>
          </cell>
          <cell r="J403">
            <v>45403</v>
          </cell>
          <cell r="K403" t="str">
            <v>兼职</v>
          </cell>
          <cell r="L403" t="str">
            <v>离职</v>
          </cell>
        </row>
        <row r="403">
          <cell r="P403" t="str">
            <v>362227200111171517</v>
          </cell>
          <cell r="Q403" t="str">
            <v>江西宜春</v>
          </cell>
          <cell r="R403" t="str">
            <v>中国农业银行</v>
          </cell>
          <cell r="S403" t="str">
            <v>6228480769445892879</v>
          </cell>
          <cell r="T403">
            <v>18317903348</v>
          </cell>
        </row>
        <row r="404">
          <cell r="D404" t="str">
            <v>新余二店段佳奇</v>
          </cell>
          <cell r="E404" t="str">
            <v>男</v>
          </cell>
        </row>
        <row r="404">
          <cell r="G404" t="str">
            <v>会籍部</v>
          </cell>
          <cell r="H404" t="str">
            <v>会籍</v>
          </cell>
          <cell r="I404">
            <v>45352</v>
          </cell>
          <cell r="J404">
            <v>45403</v>
          </cell>
          <cell r="K404" t="str">
            <v>全职</v>
          </cell>
          <cell r="L404" t="str">
            <v>离职</v>
          </cell>
        </row>
        <row r="404">
          <cell r="P404" t="str">
            <v>360429200202050616</v>
          </cell>
        </row>
        <row r="404">
          <cell r="R404" t="str">
            <v>建设银行</v>
          </cell>
          <cell r="S404" t="str">
            <v>6217001930056960405</v>
          </cell>
          <cell r="T404">
            <v>18720142019</v>
          </cell>
        </row>
        <row r="405">
          <cell r="D405" t="str">
            <v>新余二店杨淑兰</v>
          </cell>
          <cell r="E405" t="str">
            <v>女</v>
          </cell>
        </row>
        <row r="405">
          <cell r="G405" t="str">
            <v>会籍部</v>
          </cell>
          <cell r="H405" t="str">
            <v>会籍</v>
          </cell>
          <cell r="I405">
            <v>45352</v>
          </cell>
          <cell r="J405">
            <v>45403</v>
          </cell>
          <cell r="K405" t="str">
            <v>全职</v>
          </cell>
          <cell r="L405" t="str">
            <v>离职</v>
          </cell>
        </row>
        <row r="405">
          <cell r="P405" t="str">
            <v>360502198205013621</v>
          </cell>
        </row>
        <row r="405">
          <cell r="R405" t="str">
            <v>工商银行</v>
          </cell>
          <cell r="S405" t="str">
            <v>6222031505001435127</v>
          </cell>
          <cell r="T405">
            <v>13755713270</v>
          </cell>
        </row>
        <row r="406">
          <cell r="D406" t="str">
            <v>新余二店常浩桐</v>
          </cell>
          <cell r="E406" t="str">
            <v>男</v>
          </cell>
        </row>
        <row r="406">
          <cell r="G406" t="str">
            <v>会籍部</v>
          </cell>
          <cell r="H406" t="str">
            <v>会籍</v>
          </cell>
          <cell r="I406">
            <v>45352</v>
          </cell>
          <cell r="J406">
            <v>45404</v>
          </cell>
          <cell r="K406" t="str">
            <v>全职</v>
          </cell>
          <cell r="L406" t="str">
            <v>离职</v>
          </cell>
        </row>
        <row r="406">
          <cell r="P406" t="str">
            <v>360502200109070079</v>
          </cell>
        </row>
        <row r="406">
          <cell r="R406" t="str">
            <v>南昌高新支行</v>
          </cell>
          <cell r="S406" t="str">
            <v>6214837942922398</v>
          </cell>
          <cell r="T406">
            <v>18870906118</v>
          </cell>
        </row>
        <row r="407">
          <cell r="D407" t="str">
            <v>新余二店崔童</v>
          </cell>
          <cell r="E407" t="str">
            <v>男</v>
          </cell>
        </row>
        <row r="407">
          <cell r="G407" t="str">
            <v>会籍部</v>
          </cell>
          <cell r="H407" t="str">
            <v>会籍</v>
          </cell>
          <cell r="I407">
            <v>45353</v>
          </cell>
          <cell r="J407">
            <v>45403</v>
          </cell>
          <cell r="K407" t="str">
            <v>全职</v>
          </cell>
          <cell r="L407" t="str">
            <v>离职</v>
          </cell>
        </row>
        <row r="407">
          <cell r="P407" t="str">
            <v>110228199406135911</v>
          </cell>
        </row>
        <row r="407">
          <cell r="R407" t="str">
            <v>中国工商银行</v>
          </cell>
          <cell r="S407" t="str">
            <v>6222030200019684558</v>
          </cell>
          <cell r="T407">
            <v>13977924684</v>
          </cell>
        </row>
        <row r="408">
          <cell r="D408" t="str">
            <v>新余二店简燕红</v>
          </cell>
          <cell r="E408" t="str">
            <v>女</v>
          </cell>
        </row>
        <row r="408">
          <cell r="G408" t="str">
            <v>会籍部</v>
          </cell>
          <cell r="H408" t="str">
            <v>会籍</v>
          </cell>
          <cell r="I408">
            <v>45348</v>
          </cell>
          <cell r="J408">
            <v>45403</v>
          </cell>
          <cell r="K408" t="str">
            <v>全职</v>
          </cell>
          <cell r="L408" t="str">
            <v>离职</v>
          </cell>
        </row>
        <row r="408">
          <cell r="P408" t="str">
            <v>360502198801054702</v>
          </cell>
        </row>
        <row r="408">
          <cell r="R408" t="str">
            <v>中国农业银行</v>
          </cell>
          <cell r="S408" t="str">
            <v>6228481768716004172</v>
          </cell>
          <cell r="T408">
            <v>15279011254</v>
          </cell>
        </row>
        <row r="409">
          <cell r="D409" t="str">
            <v>新余二店万玲</v>
          </cell>
          <cell r="E409" t="str">
            <v>女</v>
          </cell>
        </row>
        <row r="409">
          <cell r="G409" t="str">
            <v>会籍部</v>
          </cell>
          <cell r="H409" t="str">
            <v>会籍</v>
          </cell>
          <cell r="I409">
            <v>45354</v>
          </cell>
          <cell r="J409">
            <v>45403</v>
          </cell>
          <cell r="K409" t="str">
            <v>全职</v>
          </cell>
          <cell r="L409" t="str">
            <v>离职</v>
          </cell>
        </row>
        <row r="409">
          <cell r="P409" t="str">
            <v>360502200008312227</v>
          </cell>
        </row>
        <row r="409">
          <cell r="R409" t="str">
            <v>城东支行</v>
          </cell>
          <cell r="S409" t="str">
            <v>6217002060004982019</v>
          </cell>
          <cell r="T409">
            <v>15979889190</v>
          </cell>
        </row>
        <row r="410">
          <cell r="D410" t="str">
            <v>新余二店刘瑜</v>
          </cell>
          <cell r="E410" t="str">
            <v>女</v>
          </cell>
        </row>
        <row r="410">
          <cell r="G410" t="str">
            <v>会籍部</v>
          </cell>
          <cell r="H410" t="str">
            <v>会籍</v>
          </cell>
          <cell r="I410">
            <v>45352</v>
          </cell>
          <cell r="J410">
            <v>45403</v>
          </cell>
          <cell r="K410" t="str">
            <v>兼职</v>
          </cell>
          <cell r="L410" t="str">
            <v>离职</v>
          </cell>
        </row>
        <row r="410">
          <cell r="P410" t="str">
            <v>360502199312052225</v>
          </cell>
        </row>
        <row r="410">
          <cell r="R410" t="str">
            <v>中国银行</v>
          </cell>
          <cell r="S410" t="str">
            <v>6217256500000700173</v>
          </cell>
          <cell r="T410">
            <v>15779593521</v>
          </cell>
        </row>
        <row r="411">
          <cell r="D411" t="str">
            <v>新余二店吴永华</v>
          </cell>
          <cell r="E411" t="str">
            <v>男</v>
          </cell>
        </row>
        <row r="411">
          <cell r="G411" t="str">
            <v>会籍部</v>
          </cell>
          <cell r="H411" t="str">
            <v>会籍</v>
          </cell>
          <cell r="I411">
            <v>45356</v>
          </cell>
          <cell r="J411">
            <v>45404</v>
          </cell>
          <cell r="K411" t="str">
            <v>兼职</v>
          </cell>
          <cell r="L411" t="str">
            <v>离职</v>
          </cell>
        </row>
        <row r="411">
          <cell r="P411" t="str">
            <v>362421998701168310</v>
          </cell>
        </row>
        <row r="411">
          <cell r="R411" t="str">
            <v>中国建设银行</v>
          </cell>
          <cell r="S411" t="str">
            <v>6236682920005353386</v>
          </cell>
          <cell r="T411">
            <v>18870663037</v>
          </cell>
        </row>
        <row r="412">
          <cell r="D412" t="str">
            <v>新余二店邹国玉</v>
          </cell>
          <cell r="E412" t="str">
            <v>女</v>
          </cell>
        </row>
        <row r="412">
          <cell r="G412" t="str">
            <v>会籍部</v>
          </cell>
          <cell r="H412" t="str">
            <v>会籍</v>
          </cell>
          <cell r="I412">
            <v>45352</v>
          </cell>
          <cell r="J412">
            <v>45405</v>
          </cell>
          <cell r="K412" t="str">
            <v>全职</v>
          </cell>
          <cell r="L412" t="str">
            <v>离职</v>
          </cell>
        </row>
        <row r="412">
          <cell r="P412" t="str">
            <v>362201197308152864</v>
          </cell>
        </row>
        <row r="412">
          <cell r="R412" t="str">
            <v>中国农业银行</v>
          </cell>
          <cell r="S412" t="str">
            <v>6228482328723373471</v>
          </cell>
          <cell r="T412">
            <v>13870595801</v>
          </cell>
        </row>
        <row r="413">
          <cell r="D413" t="str">
            <v>新余二店张波</v>
          </cell>
          <cell r="E413" t="str">
            <v>男</v>
          </cell>
        </row>
        <row r="413">
          <cell r="G413" t="str">
            <v>会籍部</v>
          </cell>
          <cell r="H413" t="str">
            <v>会籍</v>
          </cell>
          <cell r="I413">
            <v>45347</v>
          </cell>
          <cell r="J413">
            <v>45403</v>
          </cell>
          <cell r="K413" t="str">
            <v>兼职</v>
          </cell>
          <cell r="L413" t="str">
            <v>离职</v>
          </cell>
        </row>
        <row r="413">
          <cell r="P413" t="str">
            <v>3622227200203142916</v>
          </cell>
        </row>
        <row r="413">
          <cell r="R413" t="str">
            <v>建设银行</v>
          </cell>
          <cell r="S413" t="str">
            <v>6217002060006153080</v>
          </cell>
          <cell r="T413">
            <v>15770516417</v>
          </cell>
        </row>
        <row r="414">
          <cell r="D414" t="str">
            <v>新余二店钟腾英</v>
          </cell>
          <cell r="E414" t="str">
            <v>女</v>
          </cell>
        </row>
        <row r="414">
          <cell r="G414" t="str">
            <v>会籍部</v>
          </cell>
          <cell r="H414" t="str">
            <v>会籍</v>
          </cell>
          <cell r="I414">
            <v>45342</v>
          </cell>
          <cell r="J414">
            <v>45403</v>
          </cell>
          <cell r="K414" t="str">
            <v>兼职</v>
          </cell>
          <cell r="L414" t="str">
            <v>离职</v>
          </cell>
        </row>
        <row r="414">
          <cell r="P414" t="str">
            <v>360502197901201066</v>
          </cell>
        </row>
        <row r="414">
          <cell r="R414" t="str">
            <v>建设银行</v>
          </cell>
          <cell r="S414" t="str">
            <v>6236682060000572415</v>
          </cell>
          <cell r="T414">
            <v>13707907478</v>
          </cell>
        </row>
        <row r="415">
          <cell r="D415" t="str">
            <v>新余二店陈春红</v>
          </cell>
          <cell r="E415" t="str">
            <v>女</v>
          </cell>
        </row>
        <row r="415">
          <cell r="G415" t="str">
            <v>会籍部</v>
          </cell>
          <cell r="H415" t="str">
            <v>会籍</v>
          </cell>
          <cell r="I415">
            <v>45343</v>
          </cell>
          <cell r="J415">
            <v>45403</v>
          </cell>
          <cell r="K415" t="str">
            <v>兼职</v>
          </cell>
          <cell r="L415" t="str">
            <v>离职</v>
          </cell>
        </row>
        <row r="415">
          <cell r="P415" t="str">
            <v>360502198402233623</v>
          </cell>
        </row>
        <row r="415">
          <cell r="R415" t="str">
            <v>农业银行</v>
          </cell>
          <cell r="S415" t="str">
            <v>6230521760000942371</v>
          </cell>
          <cell r="T415">
            <v>13879006467</v>
          </cell>
        </row>
        <row r="416">
          <cell r="D416" t="str">
            <v>新余二店周金武</v>
          </cell>
          <cell r="E416" t="str">
            <v>男</v>
          </cell>
        </row>
        <row r="416">
          <cell r="G416" t="str">
            <v>会籍部</v>
          </cell>
          <cell r="H416" t="str">
            <v>会籍经理</v>
          </cell>
          <cell r="I416">
            <v>45348</v>
          </cell>
          <cell r="J416">
            <v>45403</v>
          </cell>
          <cell r="K416" t="str">
            <v>兼职</v>
          </cell>
          <cell r="L416" t="str">
            <v>离职</v>
          </cell>
        </row>
        <row r="416">
          <cell r="P416" t="str">
            <v>430525199805276115</v>
          </cell>
        </row>
        <row r="416">
          <cell r="R416" t="str">
            <v>建设银行</v>
          </cell>
          <cell r="S416" t="str">
            <v>6236682920015975103</v>
          </cell>
          <cell r="T416">
            <v>15111198711</v>
          </cell>
        </row>
        <row r="417">
          <cell r="D417" t="str">
            <v>新余二店郭成林</v>
          </cell>
          <cell r="E417" t="str">
            <v>男</v>
          </cell>
        </row>
        <row r="417">
          <cell r="G417" t="str">
            <v>会籍部</v>
          </cell>
          <cell r="H417" t="str">
            <v>会籍</v>
          </cell>
          <cell r="I417">
            <v>45351</v>
          </cell>
          <cell r="J417">
            <v>45403</v>
          </cell>
          <cell r="K417" t="str">
            <v>兼职</v>
          </cell>
          <cell r="L417" t="str">
            <v>离职</v>
          </cell>
        </row>
        <row r="417">
          <cell r="P417" t="str">
            <v>360782200010042732</v>
          </cell>
        </row>
        <row r="417">
          <cell r="R417" t="str">
            <v>建设银行</v>
          </cell>
          <cell r="S417" t="str">
            <v>6217002120016576702</v>
          </cell>
          <cell r="T417">
            <v>18479725395</v>
          </cell>
        </row>
        <row r="418">
          <cell r="D418" t="str">
            <v>新余二店彭晶</v>
          </cell>
          <cell r="E418" t="str">
            <v>女</v>
          </cell>
        </row>
        <row r="418">
          <cell r="G418" t="str">
            <v>会籍部</v>
          </cell>
          <cell r="H418" t="str">
            <v>会籍</v>
          </cell>
          <cell r="I418">
            <v>45342</v>
          </cell>
          <cell r="J418">
            <v>45403</v>
          </cell>
          <cell r="K418" t="str">
            <v>兼职</v>
          </cell>
          <cell r="L418" t="str">
            <v>离职</v>
          </cell>
        </row>
        <row r="418">
          <cell r="P418" t="str">
            <v>360502198012300042</v>
          </cell>
        </row>
        <row r="418">
          <cell r="R418" t="str">
            <v>工商银行</v>
          </cell>
          <cell r="S418" t="str">
            <v>6222031505001002737</v>
          </cell>
          <cell r="T418">
            <v>13907905622</v>
          </cell>
        </row>
        <row r="419">
          <cell r="D419" t="str">
            <v>新余二店张俊豪</v>
          </cell>
          <cell r="E419" t="str">
            <v>男</v>
          </cell>
        </row>
        <row r="419">
          <cell r="G419" t="str">
            <v>会籍部</v>
          </cell>
          <cell r="H419" t="str">
            <v>会籍</v>
          </cell>
          <cell r="I419">
            <v>45348</v>
          </cell>
          <cell r="J419">
            <v>45403</v>
          </cell>
          <cell r="K419" t="str">
            <v>兼职</v>
          </cell>
          <cell r="L419" t="str">
            <v>离职</v>
          </cell>
        </row>
        <row r="419">
          <cell r="P419" t="str">
            <v>360430200611183335</v>
          </cell>
        </row>
        <row r="419">
          <cell r="R419" t="str">
            <v>工商银行</v>
          </cell>
          <cell r="S419" t="str">
            <v>6215581507010707536</v>
          </cell>
          <cell r="T419">
            <v>18079218708</v>
          </cell>
        </row>
        <row r="420">
          <cell r="D420" t="str">
            <v>新余二店龚子墨</v>
          </cell>
          <cell r="E420" t="str">
            <v>男</v>
          </cell>
        </row>
        <row r="420">
          <cell r="G420" t="str">
            <v>会籍部</v>
          </cell>
          <cell r="H420" t="str">
            <v>会籍</v>
          </cell>
          <cell r="I420">
            <v>45348</v>
          </cell>
          <cell r="J420">
            <v>45403</v>
          </cell>
          <cell r="K420" t="str">
            <v>兼职</v>
          </cell>
          <cell r="L420" t="str">
            <v>离职</v>
          </cell>
        </row>
        <row r="420">
          <cell r="P420" t="str">
            <v>36102520060517123X</v>
          </cell>
        </row>
        <row r="420">
          <cell r="R420" t="str">
            <v>农业银行</v>
          </cell>
          <cell r="S420" t="str">
            <v>6228231755377903662</v>
          </cell>
          <cell r="T420">
            <v>15616595083</v>
          </cell>
        </row>
        <row r="421">
          <cell r="D421" t="str">
            <v>新余二店赖金生</v>
          </cell>
          <cell r="E421" t="str">
            <v>男</v>
          </cell>
        </row>
        <row r="421">
          <cell r="G421" t="str">
            <v>会籍部</v>
          </cell>
          <cell r="H421" t="str">
            <v>会籍</v>
          </cell>
          <cell r="I421">
            <v>45391</v>
          </cell>
        </row>
        <row r="421">
          <cell r="K421" t="str">
            <v>兼职</v>
          </cell>
          <cell r="L421" t="str">
            <v>离职</v>
          </cell>
        </row>
        <row r="421">
          <cell r="P421" t="str">
            <v>522633200002079817</v>
          </cell>
        </row>
        <row r="421">
          <cell r="T421">
            <v>13765507125</v>
          </cell>
        </row>
        <row r="422">
          <cell r="D422" t="str">
            <v>新余二店张俊豪</v>
          </cell>
          <cell r="E422" t="str">
            <v>男</v>
          </cell>
        </row>
        <row r="422">
          <cell r="G422" t="str">
            <v>会籍部</v>
          </cell>
          <cell r="H422" t="str">
            <v>会籍</v>
          </cell>
          <cell r="I422">
            <v>45348</v>
          </cell>
          <cell r="J422">
            <v>45403</v>
          </cell>
          <cell r="K422" t="str">
            <v>兼职</v>
          </cell>
          <cell r="L422" t="str">
            <v>离职</v>
          </cell>
        </row>
        <row r="422">
          <cell r="P422" t="str">
            <v>360430200611183335</v>
          </cell>
        </row>
        <row r="422">
          <cell r="R422" t="str">
            <v>工商银行</v>
          </cell>
          <cell r="S422" t="str">
            <v>6215581507010707536</v>
          </cell>
          <cell r="T422">
            <v>18079218708</v>
          </cell>
        </row>
        <row r="423">
          <cell r="D423" t="str">
            <v>新余二店周金武</v>
          </cell>
          <cell r="E423" t="str">
            <v>男</v>
          </cell>
        </row>
        <row r="423">
          <cell r="G423" t="str">
            <v>会籍部</v>
          </cell>
          <cell r="H423" t="str">
            <v>会籍经理</v>
          </cell>
          <cell r="I423">
            <v>45348</v>
          </cell>
          <cell r="J423">
            <v>45403</v>
          </cell>
          <cell r="K423" t="str">
            <v>兼职</v>
          </cell>
          <cell r="L423" t="str">
            <v>离职</v>
          </cell>
        </row>
        <row r="423">
          <cell r="P423" t="str">
            <v>430525199805276115</v>
          </cell>
        </row>
        <row r="423">
          <cell r="R423" t="str">
            <v>建设银行</v>
          </cell>
          <cell r="S423" t="str">
            <v>6236682920015975103</v>
          </cell>
          <cell r="T423">
            <v>15111198711</v>
          </cell>
        </row>
        <row r="424">
          <cell r="D424" t="str">
            <v>新余二店刘昊阳</v>
          </cell>
          <cell r="E424" t="str">
            <v>男</v>
          </cell>
        </row>
        <row r="424">
          <cell r="G424" t="str">
            <v>会籍部</v>
          </cell>
          <cell r="H424" t="str">
            <v>会籍</v>
          </cell>
          <cell r="I424">
            <v>45354</v>
          </cell>
          <cell r="J424">
            <v>45403</v>
          </cell>
          <cell r="K424" t="str">
            <v>全职</v>
          </cell>
          <cell r="L424" t="str">
            <v>离职</v>
          </cell>
        </row>
        <row r="424">
          <cell r="P424" t="str">
            <v>360502200703179050</v>
          </cell>
          <cell r="Q424" t="str">
            <v>江西新余</v>
          </cell>
          <cell r="R424" t="str">
            <v>交通银行</v>
          </cell>
          <cell r="S424" t="str">
            <v>622262 0660001661144</v>
          </cell>
          <cell r="T424">
            <v>18879037828</v>
          </cell>
        </row>
        <row r="425">
          <cell r="D425" t="str">
            <v>新余二店刘志豪</v>
          </cell>
          <cell r="E425" t="str">
            <v>男</v>
          </cell>
        </row>
        <row r="425">
          <cell r="G425" t="str">
            <v>会籍部</v>
          </cell>
          <cell r="H425" t="str">
            <v>会籍</v>
          </cell>
          <cell r="I425">
            <v>45354</v>
          </cell>
          <cell r="J425">
            <v>45403</v>
          </cell>
          <cell r="K425" t="str">
            <v>全职</v>
          </cell>
          <cell r="L425" t="str">
            <v>离职</v>
          </cell>
        </row>
        <row r="425">
          <cell r="P425" t="str">
            <v>360502200309040018</v>
          </cell>
          <cell r="Q425" t="str">
            <v>江西新余</v>
          </cell>
          <cell r="R425" t="str">
            <v>中国建设银行</v>
          </cell>
          <cell r="S425" t="str">
            <v>6215340300300810042</v>
          </cell>
          <cell r="T425">
            <v>15707905336</v>
          </cell>
        </row>
        <row r="426">
          <cell r="D426" t="str">
            <v>新余二店何乃贵</v>
          </cell>
          <cell r="E426" t="str">
            <v>男</v>
          </cell>
        </row>
        <row r="426">
          <cell r="G426" t="str">
            <v>私教部</v>
          </cell>
          <cell r="H426" t="str">
            <v>私教</v>
          </cell>
          <cell r="I426">
            <v>45407</v>
          </cell>
          <cell r="J426">
            <v>45413</v>
          </cell>
          <cell r="K426" t="str">
            <v>全职</v>
          </cell>
          <cell r="L426" t="str">
            <v>离职</v>
          </cell>
        </row>
        <row r="426">
          <cell r="P426" t="str">
            <v>371121199512272310</v>
          </cell>
          <cell r="Q426" t="str">
            <v>山东五莲</v>
          </cell>
          <cell r="R426" t="str">
            <v>交通银行</v>
          </cell>
          <cell r="S426" t="str">
            <v>6222620110075705278</v>
          </cell>
          <cell r="T426">
            <v>15098651878</v>
          </cell>
        </row>
        <row r="427">
          <cell r="D427" t="str">
            <v>新余二店罗昱星</v>
          </cell>
          <cell r="E427" t="str">
            <v>男</v>
          </cell>
        </row>
        <row r="427">
          <cell r="G427" t="str">
            <v>私教部</v>
          </cell>
          <cell r="H427" t="str">
            <v>私教</v>
          </cell>
          <cell r="I427">
            <v>45401</v>
          </cell>
          <cell r="J427">
            <v>45413</v>
          </cell>
          <cell r="K427" t="str">
            <v>全职</v>
          </cell>
          <cell r="L427" t="str">
            <v>离职</v>
          </cell>
        </row>
        <row r="427">
          <cell r="P427" t="str">
            <v>360502200105160018</v>
          </cell>
          <cell r="Q427" t="str">
            <v>江西新余</v>
          </cell>
          <cell r="R427" t="str">
            <v>建设银行</v>
          </cell>
          <cell r="S427" t="str">
            <v>6236682060000559974</v>
          </cell>
          <cell r="T427">
            <v>13879087838</v>
          </cell>
        </row>
        <row r="428">
          <cell r="D428" t="str">
            <v>新余二店张文娇</v>
          </cell>
          <cell r="E428" t="str">
            <v>女</v>
          </cell>
        </row>
        <row r="428">
          <cell r="G428" t="str">
            <v>运营部</v>
          </cell>
          <cell r="H428" t="str">
            <v>前台</v>
          </cell>
          <cell r="I428">
            <v>45345</v>
          </cell>
          <cell r="J428">
            <v>45413</v>
          </cell>
          <cell r="K428" t="str">
            <v>全职</v>
          </cell>
          <cell r="L428" t="str">
            <v>离职</v>
          </cell>
        </row>
        <row r="428">
          <cell r="P428" t="str">
            <v>362204200508113329</v>
          </cell>
          <cell r="Q428" t="str">
            <v>江西新余</v>
          </cell>
          <cell r="R428" t="str">
            <v>农业银行</v>
          </cell>
          <cell r="S428" t="str">
            <v>6228481767100099277</v>
          </cell>
          <cell r="T428">
            <v>18879062647</v>
          </cell>
        </row>
        <row r="429">
          <cell r="D429" t="str">
            <v>新余二店吴天羽</v>
          </cell>
          <cell r="E429" t="str">
            <v>男</v>
          </cell>
        </row>
        <row r="429">
          <cell r="G429" t="str">
            <v>会籍部</v>
          </cell>
          <cell r="H429" t="str">
            <v>会籍</v>
          </cell>
          <cell r="I429">
            <v>45354</v>
          </cell>
          <cell r="J429">
            <v>45406</v>
          </cell>
          <cell r="K429" t="str">
            <v>全职</v>
          </cell>
          <cell r="L429" t="str">
            <v>离职</v>
          </cell>
        </row>
        <row r="429">
          <cell r="P429" t="str">
            <v>360502200311021318</v>
          </cell>
          <cell r="Q429" t="str">
            <v>江西新余</v>
          </cell>
          <cell r="R429" t="str">
            <v>工商银行</v>
          </cell>
          <cell r="S429" t="str">
            <v>62220315050001555965</v>
          </cell>
          <cell r="T429">
            <v>15979885069</v>
          </cell>
        </row>
        <row r="430">
          <cell r="D430" t="str">
            <v>新余二店张思宇</v>
          </cell>
          <cell r="E430" t="str">
            <v>男</v>
          </cell>
        </row>
        <row r="430">
          <cell r="G430" t="str">
            <v>会籍部</v>
          </cell>
          <cell r="H430" t="str">
            <v>会籍</v>
          </cell>
          <cell r="I430">
            <v>45352</v>
          </cell>
          <cell r="J430">
            <v>45407</v>
          </cell>
          <cell r="K430" t="str">
            <v>全职</v>
          </cell>
          <cell r="L430" t="str">
            <v>离职</v>
          </cell>
        </row>
        <row r="430">
          <cell r="P430" t="str">
            <v>360502200312174615</v>
          </cell>
          <cell r="Q430" t="str">
            <v>江西新余</v>
          </cell>
          <cell r="R430" t="str">
            <v>工商银行</v>
          </cell>
          <cell r="S430" t="str">
            <v>6222031505000217419</v>
          </cell>
          <cell r="T430">
            <v>18397909105</v>
          </cell>
        </row>
        <row r="431">
          <cell r="D431" t="str">
            <v>新余二店黄金鹏</v>
          </cell>
          <cell r="E431" t="str">
            <v>男</v>
          </cell>
        </row>
        <row r="431">
          <cell r="G431" t="str">
            <v>泳教部</v>
          </cell>
          <cell r="H431" t="str">
            <v>泳教</v>
          </cell>
          <cell r="I431">
            <v>45411</v>
          </cell>
          <cell r="J431">
            <v>45413</v>
          </cell>
          <cell r="K431" t="str">
            <v>全职</v>
          </cell>
          <cell r="L431" t="str">
            <v>离职</v>
          </cell>
        </row>
        <row r="431">
          <cell r="P431" t="str">
            <v>360731199912302630</v>
          </cell>
          <cell r="Q431" t="str">
            <v>江西赣州</v>
          </cell>
        </row>
        <row r="431">
          <cell r="T431">
            <v>18270005594</v>
          </cell>
        </row>
        <row r="432">
          <cell r="D432" t="str">
            <v>新余二店向春岐</v>
          </cell>
          <cell r="E432" t="str">
            <v>女</v>
          </cell>
        </row>
        <row r="432">
          <cell r="G432" t="str">
            <v>会籍部</v>
          </cell>
          <cell r="H432" t="str">
            <v>会籍</v>
          </cell>
          <cell r="I432">
            <v>45352</v>
          </cell>
          <cell r="J432">
            <v>45424</v>
          </cell>
          <cell r="K432" t="str">
            <v>全职</v>
          </cell>
          <cell r="L432" t="str">
            <v>离职</v>
          </cell>
        </row>
        <row r="432">
          <cell r="P432" t="str">
            <v>360302197004232048</v>
          </cell>
          <cell r="Q432" t="str">
            <v>江西</v>
          </cell>
          <cell r="R432" t="str">
            <v>工行</v>
          </cell>
          <cell r="S432" t="str">
            <v>6222081505000667224</v>
          </cell>
          <cell r="T432">
            <v>18679069878</v>
          </cell>
        </row>
        <row r="433">
          <cell r="D433" t="str">
            <v>新余二店杨佳宝</v>
          </cell>
          <cell r="E433" t="str">
            <v>男</v>
          </cell>
        </row>
        <row r="433">
          <cell r="G433" t="str">
            <v>会籍部</v>
          </cell>
          <cell r="H433" t="str">
            <v>会籍</v>
          </cell>
          <cell r="I433">
            <v>45395</v>
          </cell>
          <cell r="J433">
            <v>45404</v>
          </cell>
          <cell r="K433" t="str">
            <v>兼职</v>
          </cell>
          <cell r="L433" t="str">
            <v>离职</v>
          </cell>
        </row>
        <row r="433">
          <cell r="P433" t="str">
            <v>360502200606183000</v>
          </cell>
          <cell r="Q433" t="str">
            <v>新余</v>
          </cell>
          <cell r="R433" t="str">
            <v>中国建设银行</v>
          </cell>
          <cell r="S433" t="str">
            <v>6217002060002910000</v>
          </cell>
          <cell r="T433">
            <v>15107906034</v>
          </cell>
        </row>
        <row r="434">
          <cell r="D434" t="str">
            <v>新余二店刘丹青</v>
          </cell>
          <cell r="E434" t="str">
            <v>男</v>
          </cell>
        </row>
        <row r="434">
          <cell r="G434" t="str">
            <v>会籍部</v>
          </cell>
          <cell r="H434" t="str">
            <v>会籍</v>
          </cell>
          <cell r="I434">
            <v>45394</v>
          </cell>
          <cell r="J434">
            <v>45404</v>
          </cell>
          <cell r="K434" t="str">
            <v>兼职</v>
          </cell>
          <cell r="L434" t="str">
            <v>离职</v>
          </cell>
        </row>
        <row r="434">
          <cell r="P434" t="str">
            <v>36043020051207335X</v>
          </cell>
          <cell r="Q434" t="str">
            <v>九江</v>
          </cell>
          <cell r="R434" t="str">
            <v>农业银行</v>
          </cell>
          <cell r="S434" t="str">
            <v>6228480389599100000</v>
          </cell>
          <cell r="T434">
            <v>17280557237</v>
          </cell>
        </row>
        <row r="435">
          <cell r="D435" t="str">
            <v>新余二店易玉宏</v>
          </cell>
          <cell r="E435" t="str">
            <v>男</v>
          </cell>
        </row>
        <row r="435">
          <cell r="G435" t="str">
            <v>私教部</v>
          </cell>
          <cell r="H435" t="str">
            <v>私教</v>
          </cell>
          <cell r="I435">
            <v>45424</v>
          </cell>
          <cell r="J435">
            <v>45429</v>
          </cell>
          <cell r="K435" t="str">
            <v>全职</v>
          </cell>
          <cell r="L435" t="str">
            <v>离职</v>
          </cell>
        </row>
        <row r="435">
          <cell r="P435" t="str">
            <v>36090219991211521X</v>
          </cell>
          <cell r="Q435" t="str">
            <v>江西宜春</v>
          </cell>
          <cell r="R435" t="str">
            <v>建设银行</v>
          </cell>
          <cell r="S435" t="str">
            <v>6228280010052469617</v>
          </cell>
          <cell r="T435">
            <v>13051539671</v>
          </cell>
        </row>
        <row r="436">
          <cell r="D436" t="str">
            <v>新余二店姜智成</v>
          </cell>
          <cell r="E436" t="str">
            <v>男</v>
          </cell>
        </row>
        <row r="436">
          <cell r="G436" t="str">
            <v>私教部</v>
          </cell>
          <cell r="H436" t="str">
            <v>私教</v>
          </cell>
          <cell r="I436">
            <v>45407</v>
          </cell>
          <cell r="J436">
            <v>45444</v>
          </cell>
          <cell r="K436" t="str">
            <v>全职</v>
          </cell>
          <cell r="L436" t="str">
            <v>离职</v>
          </cell>
        </row>
        <row r="436">
          <cell r="P436" t="str">
            <v>420902200608237310</v>
          </cell>
          <cell r="Q436" t="str">
            <v>湖北</v>
          </cell>
          <cell r="R436" t="str">
            <v>中国工商银行</v>
          </cell>
          <cell r="S436" t="str">
            <v>6217857600068559603</v>
          </cell>
          <cell r="T436">
            <v>19371622198</v>
          </cell>
        </row>
        <row r="437">
          <cell r="D437" t="str">
            <v>新余二店李玉冬</v>
          </cell>
          <cell r="E437" t="str">
            <v>男</v>
          </cell>
        </row>
        <row r="437">
          <cell r="G437" t="str">
            <v>私教部</v>
          </cell>
          <cell r="H437" t="str">
            <v>私教主管</v>
          </cell>
          <cell r="I437">
            <v>45146</v>
          </cell>
          <cell r="J437">
            <v>45444</v>
          </cell>
          <cell r="K437" t="str">
            <v>全职</v>
          </cell>
          <cell r="L437" t="str">
            <v>离职</v>
          </cell>
        </row>
        <row r="437">
          <cell r="P437" t="str">
            <v>371721200411047000</v>
          </cell>
          <cell r="Q437" t="str">
            <v>山东菏泽市曹县</v>
          </cell>
          <cell r="R437" t="str">
            <v>中国农业银行</v>
          </cell>
          <cell r="S437" t="str">
            <v>6230520660111870000</v>
          </cell>
          <cell r="T437">
            <v>18555405562</v>
          </cell>
        </row>
        <row r="438">
          <cell r="D438" t="str">
            <v>新余二店廖红霞</v>
          </cell>
          <cell r="E438" t="str">
            <v>女</v>
          </cell>
        </row>
        <row r="438">
          <cell r="G438" t="str">
            <v>私教部</v>
          </cell>
          <cell r="H438" t="str">
            <v>私教</v>
          </cell>
          <cell r="I438">
            <v>45407</v>
          </cell>
          <cell r="J438">
            <v>45416</v>
          </cell>
          <cell r="K438" t="str">
            <v>全职</v>
          </cell>
          <cell r="L438" t="str">
            <v>离职</v>
          </cell>
        </row>
        <row r="438">
          <cell r="P438" t="str">
            <v>360502200112024022</v>
          </cell>
          <cell r="Q438" t="str">
            <v>江西新余</v>
          </cell>
          <cell r="R438" t="str">
            <v>建设银行</v>
          </cell>
          <cell r="S438" t="str">
            <v>6217002060004208399</v>
          </cell>
          <cell r="T438">
            <v>13879053507</v>
          </cell>
        </row>
        <row r="439">
          <cell r="D439" t="str">
            <v>新余二店陈正浩</v>
          </cell>
          <cell r="E439" t="str">
            <v>男</v>
          </cell>
        </row>
        <row r="439">
          <cell r="G439" t="str">
            <v>私教部</v>
          </cell>
          <cell r="H439" t="str">
            <v>私教</v>
          </cell>
          <cell r="I439">
            <v>45146</v>
          </cell>
          <cell r="J439">
            <v>45416</v>
          </cell>
          <cell r="K439" t="str">
            <v>全职</v>
          </cell>
          <cell r="L439" t="str">
            <v>离职</v>
          </cell>
        </row>
        <row r="439">
          <cell r="P439" t="str">
            <v>430529200008120274
</v>
          </cell>
          <cell r="Q439" t="str">
            <v>湖南</v>
          </cell>
          <cell r="R439" t="str">
            <v>中国农业银行</v>
          </cell>
          <cell r="S439" t="str">
            <v>6228273611591385278</v>
          </cell>
          <cell r="T439">
            <v>15147147137</v>
          </cell>
        </row>
        <row r="440">
          <cell r="D440" t="str">
            <v>新余二店李温馨</v>
          </cell>
          <cell r="E440" t="str">
            <v>女</v>
          </cell>
        </row>
        <row r="440">
          <cell r="G440" t="str">
            <v>会籍部</v>
          </cell>
          <cell r="H440" t="str">
            <v>会籍</v>
          </cell>
          <cell r="I440">
            <v>45454</v>
          </cell>
          <cell r="J440">
            <v>45457</v>
          </cell>
          <cell r="K440" t="str">
            <v>全职</v>
          </cell>
          <cell r="L440" t="str">
            <v>离职</v>
          </cell>
        </row>
        <row r="440">
          <cell r="P440" t="str">
            <v>450721200609122228</v>
          </cell>
          <cell r="Q440" t="str">
            <v>广西</v>
          </cell>
        </row>
        <row r="440">
          <cell r="T440">
            <v>14779910517</v>
          </cell>
        </row>
        <row r="441">
          <cell r="D441" t="str">
            <v>新余二店钟迎希</v>
          </cell>
          <cell r="E441" t="str">
            <v>女</v>
          </cell>
        </row>
        <row r="441">
          <cell r="G441" t="str">
            <v>运营部</v>
          </cell>
          <cell r="H441" t="str">
            <v>前台</v>
          </cell>
          <cell r="I441">
            <v>45453</v>
          </cell>
          <cell r="J441">
            <v>45457</v>
          </cell>
          <cell r="K441" t="str">
            <v>全职</v>
          </cell>
          <cell r="L441" t="str">
            <v>离职</v>
          </cell>
        </row>
        <row r="441">
          <cell r="P441" t="str">
            <v>360502200607096024</v>
          </cell>
          <cell r="Q441" t="str">
            <v>江西新余</v>
          </cell>
        </row>
        <row r="441">
          <cell r="T441">
            <v>18979089148</v>
          </cell>
        </row>
        <row r="442">
          <cell r="D442" t="str">
            <v>新余二店王紫燕</v>
          </cell>
          <cell r="E442" t="str">
            <v>女</v>
          </cell>
        </row>
        <row r="442">
          <cell r="G442" t="str">
            <v>会籍部</v>
          </cell>
          <cell r="H442" t="str">
            <v>会籍</v>
          </cell>
          <cell r="I442">
            <v>45447</v>
          </cell>
          <cell r="J442">
            <v>45457</v>
          </cell>
          <cell r="K442" t="str">
            <v>全职</v>
          </cell>
          <cell r="L442" t="str">
            <v>离职</v>
          </cell>
        </row>
        <row r="442">
          <cell r="P442" t="str">
            <v>360502200608012244</v>
          </cell>
          <cell r="Q442" t="str">
            <v>江西新余</v>
          </cell>
          <cell r="R442" t="str">
            <v>中国工商银行</v>
          </cell>
          <cell r="S442" t="str">
            <v>6217211505000892007</v>
          </cell>
          <cell r="T442">
            <v>15979876613</v>
          </cell>
        </row>
        <row r="443">
          <cell r="D443" t="str">
            <v>新余二店邢思敏</v>
          </cell>
          <cell r="E443" t="str">
            <v>男</v>
          </cell>
        </row>
        <row r="443">
          <cell r="G443" t="str">
            <v>会籍部</v>
          </cell>
          <cell r="H443" t="str">
            <v>会籍</v>
          </cell>
          <cell r="I443">
            <v>45447</v>
          </cell>
          <cell r="J443">
            <v>45457</v>
          </cell>
          <cell r="K443" t="str">
            <v>全职</v>
          </cell>
          <cell r="L443" t="str">
            <v>离职</v>
          </cell>
        </row>
        <row r="443">
          <cell r="P443" t="str">
            <v>360502200707163611</v>
          </cell>
          <cell r="Q443" t="str">
            <v>江西新余</v>
          </cell>
          <cell r="R443" t="str">
            <v>农商银行</v>
          </cell>
          <cell r="S443" t="str">
            <v>6226822200197811257</v>
          </cell>
          <cell r="T443">
            <v>18879000716</v>
          </cell>
        </row>
        <row r="444">
          <cell r="D444" t="str">
            <v>新余二店艾俊豪</v>
          </cell>
          <cell r="E444" t="str">
            <v>男</v>
          </cell>
        </row>
        <row r="444">
          <cell r="G444" t="str">
            <v>会籍部</v>
          </cell>
          <cell r="H444" t="str">
            <v>会籍</v>
          </cell>
          <cell r="I444">
            <v>45450</v>
          </cell>
          <cell r="J444">
            <v>45457</v>
          </cell>
          <cell r="K444" t="str">
            <v>全职</v>
          </cell>
          <cell r="L444" t="str">
            <v>离职</v>
          </cell>
        </row>
        <row r="444">
          <cell r="P444" t="str">
            <v>36050220052267118</v>
          </cell>
          <cell r="Q444" t="str">
            <v>江西新余</v>
          </cell>
        </row>
        <row r="444">
          <cell r="T444">
            <v>19116967864</v>
          </cell>
        </row>
        <row r="445">
          <cell r="D445" t="str">
            <v>新余二店周娟</v>
          </cell>
          <cell r="E445" t="str">
            <v>女</v>
          </cell>
        </row>
        <row r="445">
          <cell r="G445" t="str">
            <v>运营部</v>
          </cell>
          <cell r="H445" t="str">
            <v>前台</v>
          </cell>
          <cell r="I445">
            <v>45417</v>
          </cell>
          <cell r="J445">
            <v>45457</v>
          </cell>
          <cell r="K445" t="str">
            <v>全职</v>
          </cell>
          <cell r="L445" t="str">
            <v>离职</v>
          </cell>
        </row>
        <row r="445">
          <cell r="P445" t="str">
            <v>360982200206176864</v>
          </cell>
          <cell r="Q445" t="str">
            <v>江西新余</v>
          </cell>
          <cell r="R445" t="str">
            <v>交通银行</v>
          </cell>
          <cell r="S445" t="str">
            <v>6222620660002718927</v>
          </cell>
          <cell r="T445">
            <v>18879009957</v>
          </cell>
        </row>
        <row r="446">
          <cell r="D446" t="str">
            <v>新余二店周静</v>
          </cell>
          <cell r="E446" t="str">
            <v>女</v>
          </cell>
        </row>
        <row r="446">
          <cell r="G446" t="str">
            <v>运营部</v>
          </cell>
          <cell r="H446" t="str">
            <v>前台</v>
          </cell>
          <cell r="I446">
            <v>45456</v>
          </cell>
          <cell r="J446">
            <v>45457</v>
          </cell>
          <cell r="K446" t="str">
            <v>全职</v>
          </cell>
          <cell r="L446" t="str">
            <v>离职</v>
          </cell>
        </row>
        <row r="446">
          <cell r="P446" t="str">
            <v>360502200210057426</v>
          </cell>
          <cell r="Q446" t="str">
            <v>江西新余</v>
          </cell>
          <cell r="R446" t="str">
            <v>中国建设银行</v>
          </cell>
          <cell r="S446" t="str">
            <v>6217002060006079178</v>
          </cell>
          <cell r="T446" t="str">
            <v>193799927811</v>
          </cell>
        </row>
        <row r="447">
          <cell r="D447" t="str">
            <v>新余二店祝志明</v>
          </cell>
          <cell r="E447" t="str">
            <v>男</v>
          </cell>
        </row>
        <row r="447">
          <cell r="G447" t="str">
            <v>泳教部</v>
          </cell>
          <cell r="H447" t="str">
            <v>泳教</v>
          </cell>
          <cell r="I447">
            <v>45419</v>
          </cell>
          <cell r="J447">
            <v>45460</v>
          </cell>
          <cell r="K447" t="str">
            <v>兼职</v>
          </cell>
          <cell r="L447" t="str">
            <v>离职</v>
          </cell>
        </row>
        <row r="447">
          <cell r="P447" t="str">
            <v>362330200208023071</v>
          </cell>
          <cell r="Q447" t="str">
            <v>江西上饶</v>
          </cell>
          <cell r="R447" t="str">
            <v>建设银行</v>
          </cell>
          <cell r="S447" t="str">
            <v>6217002060006218792</v>
          </cell>
          <cell r="T447">
            <v>15946837291</v>
          </cell>
        </row>
        <row r="448">
          <cell r="D448" t="str">
            <v>新余二店余松康</v>
          </cell>
          <cell r="E448" t="str">
            <v>男</v>
          </cell>
        </row>
        <row r="448">
          <cell r="G448" t="str">
            <v>泳教部</v>
          </cell>
          <cell r="H448" t="str">
            <v>泳教</v>
          </cell>
          <cell r="I448">
            <v>45419</v>
          </cell>
          <cell r="J448">
            <v>45460</v>
          </cell>
          <cell r="K448" t="str">
            <v>兼职</v>
          </cell>
          <cell r="L448" t="str">
            <v>离职</v>
          </cell>
        </row>
        <row r="448">
          <cell r="P448" t="str">
            <v>36112720031008257x</v>
          </cell>
          <cell r="Q448" t="str">
            <v>江西上饶</v>
          </cell>
          <cell r="R448" t="str">
            <v>建设银行</v>
          </cell>
          <cell r="S448" t="str">
            <v>6217002060006061580</v>
          </cell>
          <cell r="T448">
            <v>14796327472</v>
          </cell>
        </row>
        <row r="449">
          <cell r="D449" t="str">
            <v>新余二店傅紫怡</v>
          </cell>
          <cell r="E449" t="str">
            <v>女</v>
          </cell>
        </row>
        <row r="449">
          <cell r="G449" t="str">
            <v>会籍部</v>
          </cell>
          <cell r="H449" t="str">
            <v>会籍</v>
          </cell>
          <cell r="I449">
            <v>45428</v>
          </cell>
          <cell r="J449">
            <v>45460</v>
          </cell>
          <cell r="K449" t="str">
            <v>全职</v>
          </cell>
          <cell r="L449" t="str">
            <v>离职</v>
          </cell>
        </row>
        <row r="449">
          <cell r="P449" t="str">
            <v>3605022002120946269</v>
          </cell>
          <cell r="Q449" t="str">
            <v>江西新余</v>
          </cell>
          <cell r="R449" t="str">
            <v>中国银行</v>
          </cell>
          <cell r="S449" t="str">
            <v>6217256500002257958</v>
          </cell>
          <cell r="T449">
            <v>19942107710</v>
          </cell>
        </row>
        <row r="450">
          <cell r="D450" t="str">
            <v>新余二店余七妹</v>
          </cell>
          <cell r="E450" t="str">
            <v>女</v>
          </cell>
        </row>
        <row r="450">
          <cell r="G450" t="str">
            <v>会籍部</v>
          </cell>
          <cell r="H450" t="str">
            <v>会籍</v>
          </cell>
          <cell r="I450">
            <v>45426</v>
          </cell>
          <cell r="J450">
            <v>45461</v>
          </cell>
          <cell r="K450" t="str">
            <v>全职</v>
          </cell>
          <cell r="L450" t="str">
            <v>离职</v>
          </cell>
        </row>
        <row r="450">
          <cell r="P450" t="str">
            <v>440233197904087009</v>
          </cell>
          <cell r="Q450" t="str">
            <v>江西新余</v>
          </cell>
          <cell r="R450" t="str">
            <v>招商银行</v>
          </cell>
          <cell r="S450" t="str">
            <v>6214832003420143</v>
          </cell>
          <cell r="T450">
            <v>18970494518</v>
          </cell>
        </row>
        <row r="451">
          <cell r="D451" t="str">
            <v>新余二店黎长春</v>
          </cell>
          <cell r="E451" t="str">
            <v>男</v>
          </cell>
        </row>
        <row r="451">
          <cell r="G451" t="str">
            <v>泳教部</v>
          </cell>
          <cell r="H451" t="str">
            <v>救生员</v>
          </cell>
          <cell r="I451">
            <v>45422</v>
          </cell>
          <cell r="J451">
            <v>45466</v>
          </cell>
          <cell r="K451" t="str">
            <v>全职</v>
          </cell>
          <cell r="L451" t="str">
            <v>离职</v>
          </cell>
        </row>
        <row r="451">
          <cell r="P451" t="str">
            <v>362430195811015414</v>
          </cell>
          <cell r="Q451" t="str">
            <v>江西新余</v>
          </cell>
          <cell r="R451" t="str">
            <v>中国邮政</v>
          </cell>
          <cell r="S451" t="str">
            <v>6221801100007397941</v>
          </cell>
          <cell r="T451">
            <v>15979898436</v>
          </cell>
        </row>
        <row r="452">
          <cell r="D452" t="str">
            <v>新余二店江嘉丽</v>
          </cell>
          <cell r="E452" t="str">
            <v>女</v>
          </cell>
        </row>
        <row r="452">
          <cell r="G452" t="str">
            <v>会籍部</v>
          </cell>
          <cell r="H452" t="str">
            <v>会籍</v>
          </cell>
          <cell r="I452">
            <v>45453</v>
          </cell>
          <cell r="J452">
            <v>45469</v>
          </cell>
          <cell r="K452" t="str">
            <v>全职</v>
          </cell>
          <cell r="L452" t="str">
            <v>离职</v>
          </cell>
        </row>
        <row r="452">
          <cell r="P452" t="str">
            <v>360502200601270646</v>
          </cell>
          <cell r="Q452" t="str">
            <v>江西新余</v>
          </cell>
          <cell r="R452" t="str">
            <v>中国建设银行</v>
          </cell>
          <cell r="S452" t="str">
            <v>6217002060002473581</v>
          </cell>
          <cell r="T452">
            <v>15797616836</v>
          </cell>
        </row>
        <row r="453">
          <cell r="D453" t="str">
            <v>新余二店丁瑞安</v>
          </cell>
          <cell r="E453" t="str">
            <v>男</v>
          </cell>
        </row>
        <row r="453">
          <cell r="G453" t="str">
            <v>会籍部</v>
          </cell>
          <cell r="H453" t="str">
            <v>会籍</v>
          </cell>
          <cell r="I453">
            <v>45447</v>
          </cell>
          <cell r="J453">
            <v>45462</v>
          </cell>
          <cell r="K453" t="str">
            <v>全职</v>
          </cell>
          <cell r="L453" t="str">
            <v>离职</v>
          </cell>
        </row>
        <row r="453">
          <cell r="P453" t="str">
            <v>360983200804087411</v>
          </cell>
          <cell r="Q453" t="str">
            <v>江西新余</v>
          </cell>
          <cell r="R453" t="str">
            <v>工商银行</v>
          </cell>
          <cell r="S453" t="str">
            <v>6217211505000892007</v>
          </cell>
          <cell r="T453">
            <v>13627951795</v>
          </cell>
        </row>
        <row r="454">
          <cell r="D454" t="str">
            <v>新余二店何子杰</v>
          </cell>
          <cell r="E454" t="str">
            <v>男</v>
          </cell>
        </row>
        <row r="454">
          <cell r="G454" t="str">
            <v>会籍部</v>
          </cell>
          <cell r="H454" t="str">
            <v>会籍</v>
          </cell>
          <cell r="I454">
            <v>45454</v>
          </cell>
          <cell r="J454">
            <v>45455</v>
          </cell>
          <cell r="K454" t="str">
            <v>全职</v>
          </cell>
          <cell r="L454" t="str">
            <v>离职</v>
          </cell>
        </row>
        <row r="454">
          <cell r="P454" t="str">
            <v>360502200609034015</v>
          </cell>
          <cell r="Q454" t="str">
            <v>江西新余</v>
          </cell>
          <cell r="R454" t="str">
            <v>赣州银行</v>
          </cell>
          <cell r="S454" t="str">
            <v>6229676102158795183</v>
          </cell>
          <cell r="T454">
            <v>18179035015</v>
          </cell>
        </row>
        <row r="455">
          <cell r="D455" t="str">
            <v>新余二店曾梓瑜</v>
          </cell>
          <cell r="E455" t="str">
            <v>男</v>
          </cell>
        </row>
        <row r="455">
          <cell r="G455" t="str">
            <v>泳教部</v>
          </cell>
          <cell r="H455" t="str">
            <v>救生员</v>
          </cell>
          <cell r="I455">
            <v>45471</v>
          </cell>
          <cell r="J455">
            <v>45472</v>
          </cell>
          <cell r="K455" t="str">
            <v>全职</v>
          </cell>
          <cell r="L455" t="str">
            <v>离职</v>
          </cell>
        </row>
        <row r="455">
          <cell r="P455" t="str">
            <v>360302200405010539</v>
          </cell>
          <cell r="Q455" t="str">
            <v>江西萍乡</v>
          </cell>
          <cell r="R455" t="str">
            <v>农业银行</v>
          </cell>
          <cell r="S455" t="str">
            <v>6228480927100608870</v>
          </cell>
          <cell r="T455">
            <v>15079928040</v>
          </cell>
        </row>
        <row r="456">
          <cell r="D456" t="str">
            <v>新余二店简阳勇</v>
          </cell>
          <cell r="E456" t="str">
            <v>男</v>
          </cell>
        </row>
        <row r="456">
          <cell r="G456" t="str">
            <v>泳教部</v>
          </cell>
          <cell r="H456" t="str">
            <v>救生员</v>
          </cell>
          <cell r="I456">
            <v>45467</v>
          </cell>
          <cell r="J456">
            <v>45470</v>
          </cell>
          <cell r="K456" t="str">
            <v>全职</v>
          </cell>
          <cell r="L456" t="str">
            <v>离职</v>
          </cell>
        </row>
        <row r="456">
          <cell r="P456" t="str">
            <v>360502200309144618</v>
          </cell>
          <cell r="Q456" t="str">
            <v>江西新余</v>
          </cell>
          <cell r="R456" t="str">
            <v>建设银行</v>
          </cell>
          <cell r="S456" t="str">
            <v>6217002060006284372</v>
          </cell>
          <cell r="T456">
            <v>18979080646</v>
          </cell>
        </row>
        <row r="457">
          <cell r="D457" t="str">
            <v>新余二店敖伊健</v>
          </cell>
          <cell r="E457" t="str">
            <v>男</v>
          </cell>
        </row>
        <row r="457">
          <cell r="G457" t="str">
            <v>泳教部</v>
          </cell>
          <cell r="H457" t="str">
            <v>救生员</v>
          </cell>
          <cell r="I457">
            <v>45435</v>
          </cell>
          <cell r="J457">
            <v>45474</v>
          </cell>
          <cell r="K457" t="str">
            <v>全职</v>
          </cell>
          <cell r="L457" t="str">
            <v>离职</v>
          </cell>
        </row>
        <row r="457">
          <cell r="P457" t="str">
            <v>360502200202244619</v>
          </cell>
          <cell r="Q457" t="str">
            <v>江西新余</v>
          </cell>
          <cell r="R457" t="str">
            <v>建设银行</v>
          </cell>
          <cell r="S457" t="str">
            <v>6236682060000762966</v>
          </cell>
          <cell r="T457">
            <v>18179001839</v>
          </cell>
        </row>
        <row r="458">
          <cell r="D458" t="str">
            <v>新余二店杨天志</v>
          </cell>
          <cell r="E458" t="str">
            <v>男</v>
          </cell>
        </row>
        <row r="458">
          <cell r="G458" t="str">
            <v>会籍部</v>
          </cell>
          <cell r="H458" t="str">
            <v>会籍</v>
          </cell>
          <cell r="I458">
            <v>45465</v>
          </cell>
          <cell r="J458">
            <v>45468</v>
          </cell>
          <cell r="K458" t="str">
            <v>兼职</v>
          </cell>
          <cell r="L458" t="str">
            <v>离职</v>
          </cell>
        </row>
        <row r="458">
          <cell r="P458" t="str">
            <v>360311200402020033</v>
          </cell>
          <cell r="Q458" t="str">
            <v>江西</v>
          </cell>
          <cell r="R458" t="str">
            <v>工商银行</v>
          </cell>
          <cell r="S458" t="str">
            <v>622203150400746063</v>
          </cell>
          <cell r="T458">
            <v>18079952204</v>
          </cell>
        </row>
        <row r="459">
          <cell r="D459" t="str">
            <v>新余二店叶政伟</v>
          </cell>
          <cell r="E459" t="str">
            <v>男</v>
          </cell>
        </row>
        <row r="459">
          <cell r="G459" t="str">
            <v>会籍部</v>
          </cell>
          <cell r="H459" t="str">
            <v>会籍</v>
          </cell>
          <cell r="I459">
            <v>45472</v>
          </cell>
          <cell r="J459">
            <v>45477</v>
          </cell>
          <cell r="K459" t="str">
            <v>全职</v>
          </cell>
          <cell r="L459" t="str">
            <v>离职</v>
          </cell>
        </row>
        <row r="459">
          <cell r="P459" t="str">
            <v>362201200503141815</v>
          </cell>
          <cell r="Q459" t="str">
            <v>江西宜春</v>
          </cell>
          <cell r="R459" t="str">
            <v>中国银行</v>
          </cell>
          <cell r="S459" t="str">
            <v>6217857000098195611</v>
          </cell>
          <cell r="T459">
            <v>18105455645</v>
          </cell>
        </row>
        <row r="460">
          <cell r="D460" t="str">
            <v>新余二店简阳勇</v>
          </cell>
          <cell r="E460" t="str">
            <v>男</v>
          </cell>
        </row>
        <row r="460">
          <cell r="G460" t="str">
            <v>泳教部</v>
          </cell>
          <cell r="H460" t="str">
            <v>救生员</v>
          </cell>
          <cell r="I460">
            <v>45467</v>
          </cell>
          <cell r="J460">
            <v>45473</v>
          </cell>
          <cell r="K460" t="str">
            <v>全职</v>
          </cell>
          <cell r="L460" t="str">
            <v>离职</v>
          </cell>
        </row>
        <row r="460">
          <cell r="P460" t="str">
            <v>360502200309144618</v>
          </cell>
          <cell r="Q460" t="str">
            <v>江西新余</v>
          </cell>
          <cell r="R460" t="str">
            <v>建设银行</v>
          </cell>
          <cell r="S460" t="str">
            <v>6217002060006284372</v>
          </cell>
          <cell r="T460">
            <v>18979080646</v>
          </cell>
        </row>
        <row r="461">
          <cell r="D461" t="str">
            <v>新余二店曾梓瑜</v>
          </cell>
          <cell r="E461" t="str">
            <v>男</v>
          </cell>
        </row>
        <row r="461">
          <cell r="G461" t="str">
            <v>泳教部</v>
          </cell>
          <cell r="H461" t="str">
            <v>救生员</v>
          </cell>
          <cell r="I461">
            <v>45471</v>
          </cell>
          <cell r="J461">
            <v>45473</v>
          </cell>
          <cell r="K461" t="str">
            <v>全职</v>
          </cell>
          <cell r="L461" t="str">
            <v>离职</v>
          </cell>
        </row>
        <row r="461">
          <cell r="P461" t="str">
            <v>360302200405010539</v>
          </cell>
          <cell r="Q461" t="str">
            <v>江西萍乡</v>
          </cell>
          <cell r="R461" t="str">
            <v>农业银行</v>
          </cell>
          <cell r="S461" t="str">
            <v>6228480927100608870</v>
          </cell>
          <cell r="T461">
            <v>15079928040</v>
          </cell>
        </row>
        <row r="462">
          <cell r="D462" t="str">
            <v>新余二店李欣媛</v>
          </cell>
          <cell r="E462" t="str">
            <v>女</v>
          </cell>
        </row>
        <row r="462">
          <cell r="G462" t="str">
            <v>会籍部</v>
          </cell>
          <cell r="H462" t="str">
            <v>会籍</v>
          </cell>
          <cell r="I462">
            <v>45476</v>
          </cell>
          <cell r="J462">
            <v>45477</v>
          </cell>
          <cell r="K462" t="str">
            <v>全职</v>
          </cell>
          <cell r="L462" t="str">
            <v>离职</v>
          </cell>
        </row>
        <row r="462">
          <cell r="P462" t="str">
            <v>362202200210022018</v>
          </cell>
        </row>
        <row r="462">
          <cell r="T462">
            <v>19182615365</v>
          </cell>
        </row>
        <row r="463">
          <cell r="D463" t="str">
            <v>新余二店李欣怡</v>
          </cell>
          <cell r="E463" t="str">
            <v>女</v>
          </cell>
        </row>
        <row r="463">
          <cell r="G463" t="str">
            <v>会籍部</v>
          </cell>
          <cell r="H463" t="str">
            <v>会籍</v>
          </cell>
          <cell r="I463">
            <v>45476</v>
          </cell>
          <cell r="J463">
            <v>45477</v>
          </cell>
          <cell r="K463" t="str">
            <v>全职</v>
          </cell>
          <cell r="L463" t="str">
            <v>离职</v>
          </cell>
        </row>
        <row r="463">
          <cell r="T463">
            <v>13016070391</v>
          </cell>
        </row>
        <row r="464">
          <cell r="D464" t="str">
            <v>新余二店沈子涵</v>
          </cell>
          <cell r="E464" t="str">
            <v>男</v>
          </cell>
        </row>
        <row r="464">
          <cell r="G464" t="str">
            <v>会籍部</v>
          </cell>
          <cell r="H464" t="str">
            <v>会籍</v>
          </cell>
          <cell r="I464">
            <v>45477</v>
          </cell>
          <cell r="J464">
            <v>45478</v>
          </cell>
          <cell r="K464" t="str">
            <v>全职</v>
          </cell>
          <cell r="L464" t="str">
            <v>离职</v>
          </cell>
        </row>
        <row r="465">
          <cell r="D465" t="str">
            <v>新余二店黄宇新</v>
          </cell>
          <cell r="E465" t="str">
            <v>男</v>
          </cell>
        </row>
        <row r="465">
          <cell r="G465" t="str">
            <v>会籍部</v>
          </cell>
          <cell r="H465" t="str">
            <v>会籍</v>
          </cell>
          <cell r="I465">
            <v>45469</v>
          </cell>
          <cell r="J465">
            <v>45478</v>
          </cell>
          <cell r="K465" t="str">
            <v>兼职</v>
          </cell>
          <cell r="L465" t="str">
            <v>离职</v>
          </cell>
        </row>
        <row r="465">
          <cell r="P465" t="str">
            <v>360502200708173094</v>
          </cell>
          <cell r="Q465" t="str">
            <v>江西新余</v>
          </cell>
        </row>
        <row r="465">
          <cell r="T465">
            <v>18679008190</v>
          </cell>
        </row>
        <row r="466">
          <cell r="D466" t="str">
            <v>新余二店黎俊杰</v>
          </cell>
          <cell r="E466" t="str">
            <v>男</v>
          </cell>
        </row>
        <row r="466">
          <cell r="G466" t="str">
            <v>泳教部</v>
          </cell>
          <cell r="H466" t="str">
            <v>救生员</v>
          </cell>
          <cell r="I466">
            <v>45475</v>
          </cell>
          <cell r="J466">
            <v>45479</v>
          </cell>
          <cell r="K466" t="str">
            <v>兼职</v>
          </cell>
          <cell r="L466" t="str">
            <v>离职</v>
          </cell>
        </row>
        <row r="467">
          <cell r="D467" t="str">
            <v>新余二店曹振宇</v>
          </cell>
          <cell r="E467" t="str">
            <v>男</v>
          </cell>
        </row>
        <row r="467">
          <cell r="G467" t="str">
            <v>会籍部</v>
          </cell>
          <cell r="H467" t="str">
            <v>会籍</v>
          </cell>
          <cell r="I467">
            <v>45469</v>
          </cell>
          <cell r="J467">
            <v>45478</v>
          </cell>
          <cell r="K467" t="str">
            <v>兼职</v>
          </cell>
          <cell r="L467" t="str">
            <v>离职</v>
          </cell>
        </row>
        <row r="467">
          <cell r="P467" t="str">
            <v>360502200712145657</v>
          </cell>
          <cell r="Q467" t="str">
            <v>江西新余</v>
          </cell>
          <cell r="R467" t="str">
            <v>农村信用社</v>
          </cell>
          <cell r="S467" t="str">
            <v>6230901818152555522</v>
          </cell>
          <cell r="T467">
            <v>18317908378</v>
          </cell>
        </row>
        <row r="468">
          <cell r="D468" t="str">
            <v>新余二店黄依沁</v>
          </cell>
          <cell r="E468" t="str">
            <v>女</v>
          </cell>
        </row>
        <row r="468">
          <cell r="G468" t="str">
            <v>会籍部</v>
          </cell>
          <cell r="H468" t="str">
            <v>会籍</v>
          </cell>
          <cell r="I468">
            <v>45469</v>
          </cell>
          <cell r="J468">
            <v>45479</v>
          </cell>
          <cell r="K468" t="str">
            <v>兼职</v>
          </cell>
          <cell r="L468" t="str">
            <v>离职</v>
          </cell>
        </row>
        <row r="468">
          <cell r="P468" t="str">
            <v>360502200608166067</v>
          </cell>
          <cell r="Q468" t="str">
            <v>江西新余</v>
          </cell>
          <cell r="R468" t="str">
            <v>中国银行</v>
          </cell>
          <cell r="S468" t="str">
            <v>6216606500020556299</v>
          </cell>
          <cell r="T468">
            <v>18979014576</v>
          </cell>
        </row>
        <row r="469">
          <cell r="D469" t="str">
            <v>新余二店张子靖</v>
          </cell>
          <cell r="E469" t="str">
            <v>男</v>
          </cell>
        </row>
        <row r="469">
          <cell r="G469" t="str">
            <v>会籍部</v>
          </cell>
          <cell r="H469" t="str">
            <v>会籍</v>
          </cell>
          <cell r="I469">
            <v>45471</v>
          </cell>
          <cell r="J469">
            <v>45479</v>
          </cell>
          <cell r="K469" t="str">
            <v>兼职</v>
          </cell>
          <cell r="L469" t="str">
            <v>离职</v>
          </cell>
        </row>
        <row r="470">
          <cell r="D470" t="str">
            <v>新余二店邹心彤</v>
          </cell>
          <cell r="E470" t="str">
            <v>女</v>
          </cell>
        </row>
        <row r="470">
          <cell r="G470" t="str">
            <v>会籍部</v>
          </cell>
          <cell r="H470" t="str">
            <v>会籍</v>
          </cell>
          <cell r="I470">
            <v>45474</v>
          </cell>
          <cell r="J470">
            <v>45479</v>
          </cell>
          <cell r="K470" t="str">
            <v>兼职</v>
          </cell>
          <cell r="L470" t="str">
            <v>离职</v>
          </cell>
        </row>
        <row r="470">
          <cell r="P470" t="str">
            <v>360982200612105527</v>
          </cell>
          <cell r="Q470" t="str">
            <v>江西樟树</v>
          </cell>
          <cell r="R470" t="str">
            <v>建设银行</v>
          </cell>
          <cell r="S470" t="str">
            <v>6217002060006223735</v>
          </cell>
          <cell r="T470">
            <v>18079096008</v>
          </cell>
        </row>
        <row r="471">
          <cell r="D471" t="str">
            <v>新余二店邹元康</v>
          </cell>
          <cell r="E471" t="str">
            <v>男</v>
          </cell>
        </row>
        <row r="471">
          <cell r="G471" t="str">
            <v>会籍部</v>
          </cell>
          <cell r="H471" t="str">
            <v>会籍</v>
          </cell>
          <cell r="I471">
            <v>45475</v>
          </cell>
          <cell r="J471">
            <v>45476</v>
          </cell>
          <cell r="K471" t="str">
            <v>兼职</v>
          </cell>
          <cell r="L471" t="str">
            <v>离职</v>
          </cell>
        </row>
        <row r="472">
          <cell r="D472" t="str">
            <v>新余二店钟景阳</v>
          </cell>
          <cell r="E472" t="str">
            <v>男</v>
          </cell>
        </row>
        <row r="472">
          <cell r="G472" t="str">
            <v>会籍部</v>
          </cell>
          <cell r="H472" t="str">
            <v>会籍</v>
          </cell>
          <cell r="I472">
            <v>45475</v>
          </cell>
        </row>
        <row r="472">
          <cell r="K472" t="str">
            <v>兼职</v>
          </cell>
          <cell r="L472" t="str">
            <v>离职</v>
          </cell>
        </row>
        <row r="472">
          <cell r="P472" t="str">
            <v>360521200509237017</v>
          </cell>
          <cell r="Q472" t="str">
            <v>江西新余</v>
          </cell>
          <cell r="R472" t="str">
            <v>邮政储蓄银行</v>
          </cell>
          <cell r="S472" t="str">
            <v>6221804260000448948</v>
          </cell>
          <cell r="T472">
            <v>17379008515</v>
          </cell>
        </row>
        <row r="473">
          <cell r="D473" t="str">
            <v>新余二店吴安琪</v>
          </cell>
          <cell r="E473" t="str">
            <v>女</v>
          </cell>
        </row>
        <row r="473">
          <cell r="G473" t="str">
            <v>会籍部</v>
          </cell>
          <cell r="H473" t="str">
            <v>会籍</v>
          </cell>
          <cell r="I473">
            <v>45482</v>
          </cell>
          <cell r="J473">
            <v>45483</v>
          </cell>
          <cell r="K473" t="str">
            <v>全职</v>
          </cell>
          <cell r="L473" t="str">
            <v>离职</v>
          </cell>
        </row>
        <row r="473">
          <cell r="P473" t="str">
            <v>36232320031212002X</v>
          </cell>
          <cell r="Q473" t="str">
            <v>江西新余</v>
          </cell>
        </row>
        <row r="473">
          <cell r="T473">
            <v>19970363312</v>
          </cell>
        </row>
        <row r="474">
          <cell r="D474" t="str">
            <v>新余二店符甜意</v>
          </cell>
          <cell r="E474" t="str">
            <v>女</v>
          </cell>
        </row>
        <row r="474">
          <cell r="G474" t="str">
            <v>会籍部</v>
          </cell>
          <cell r="H474" t="str">
            <v>会籍</v>
          </cell>
          <cell r="I474">
            <v>45483</v>
          </cell>
          <cell r="J474">
            <v>45483</v>
          </cell>
          <cell r="K474" t="str">
            <v>全职</v>
          </cell>
          <cell r="L474" t="str">
            <v>离职</v>
          </cell>
        </row>
        <row r="474">
          <cell r="P474" t="str">
            <v>460200200309063863</v>
          </cell>
          <cell r="Q474" t="str">
            <v>江西新余</v>
          </cell>
        </row>
        <row r="474">
          <cell r="T474">
            <v>15595793451</v>
          </cell>
        </row>
        <row r="475">
          <cell r="D475" t="str">
            <v>新余二店廖万康</v>
          </cell>
          <cell r="E475" t="str">
            <v>男</v>
          </cell>
        </row>
        <row r="475">
          <cell r="G475" t="str">
            <v>泳教部</v>
          </cell>
          <cell r="H475" t="str">
            <v>泳教</v>
          </cell>
          <cell r="I475">
            <v>45445</v>
          </cell>
          <cell r="J475">
            <v>45489</v>
          </cell>
          <cell r="K475" t="str">
            <v>全职</v>
          </cell>
          <cell r="L475" t="str">
            <v>离职</v>
          </cell>
        </row>
        <row r="475">
          <cell r="P475" t="str">
            <v>360502199402132210</v>
          </cell>
          <cell r="Q475" t="str">
            <v>江西新余</v>
          </cell>
          <cell r="R475" t="str">
            <v>中国工商银行</v>
          </cell>
          <cell r="S475" t="str">
            <v>6215581505000890494</v>
          </cell>
          <cell r="T475">
            <v>17779003107</v>
          </cell>
        </row>
        <row r="476">
          <cell r="D476" t="str">
            <v>新余二店彭正英</v>
          </cell>
          <cell r="E476" t="str">
            <v>女</v>
          </cell>
        </row>
        <row r="476">
          <cell r="G476" t="str">
            <v>运营部</v>
          </cell>
          <cell r="H476" t="str">
            <v>保洁</v>
          </cell>
          <cell r="I476">
            <v>45390</v>
          </cell>
          <cell r="J476">
            <v>45495</v>
          </cell>
          <cell r="K476" t="str">
            <v>全职</v>
          </cell>
          <cell r="L476" t="str">
            <v>离职</v>
          </cell>
        </row>
        <row r="476">
          <cell r="P476" t="str">
            <v>360502196507156629</v>
          </cell>
          <cell r="Q476" t="str">
            <v>江西新余</v>
          </cell>
          <cell r="R476" t="str">
            <v>人力社保</v>
          </cell>
          <cell r="S476" t="str">
            <v>6226822200004864085</v>
          </cell>
          <cell r="T476">
            <v>19170808356</v>
          </cell>
        </row>
        <row r="477">
          <cell r="D477" t="str">
            <v>新余二店李程慧</v>
          </cell>
          <cell r="E477" t="str">
            <v>女</v>
          </cell>
        </row>
        <row r="477">
          <cell r="G477" t="str">
            <v>会籍部</v>
          </cell>
          <cell r="H477" t="str">
            <v>会籍</v>
          </cell>
          <cell r="I477">
            <v>45494</v>
          </cell>
          <cell r="J477">
            <v>45496</v>
          </cell>
          <cell r="K477" t="str">
            <v>兼职</v>
          </cell>
          <cell r="L477" t="str">
            <v>离职</v>
          </cell>
        </row>
        <row r="477">
          <cell r="P477" t="str">
            <v>360502200609169120</v>
          </cell>
          <cell r="Q477" t="str">
            <v>江西新余</v>
          </cell>
          <cell r="R477" t="str">
            <v>工商银行</v>
          </cell>
          <cell r="S477" t="str">
            <v>6217211505001275085</v>
          </cell>
          <cell r="T477" t="str">
            <v>177790262448</v>
          </cell>
        </row>
        <row r="478">
          <cell r="D478" t="str">
            <v>新余二店宋凯</v>
          </cell>
          <cell r="E478" t="str">
            <v>男</v>
          </cell>
        </row>
        <row r="478">
          <cell r="G478" t="str">
            <v>会籍部</v>
          </cell>
          <cell r="H478" t="str">
            <v>会籍</v>
          </cell>
          <cell r="I478">
            <v>45468</v>
          </cell>
          <cell r="J478">
            <v>45497</v>
          </cell>
          <cell r="K478" t="str">
            <v>兼职</v>
          </cell>
          <cell r="L478" t="str">
            <v>离职</v>
          </cell>
        </row>
        <row r="478">
          <cell r="P478" t="str">
            <v>360502200603250016</v>
          </cell>
          <cell r="Q478" t="str">
            <v>江西新余</v>
          </cell>
          <cell r="R478" t="str">
            <v>交通银行</v>
          </cell>
          <cell r="S478" t="str">
            <v>6222620660002854383</v>
          </cell>
          <cell r="T478">
            <v>19324793635</v>
          </cell>
        </row>
        <row r="479">
          <cell r="D479" t="str">
            <v>新余二店邹泰俊</v>
          </cell>
          <cell r="E479" t="str">
            <v>男</v>
          </cell>
        </row>
        <row r="479">
          <cell r="G479" t="str">
            <v>会籍部</v>
          </cell>
          <cell r="H479" t="str">
            <v>会籍</v>
          </cell>
          <cell r="I479">
            <v>45494</v>
          </cell>
          <cell r="J479">
            <v>45498</v>
          </cell>
          <cell r="K479" t="str">
            <v>兼职</v>
          </cell>
          <cell r="L479" t="str">
            <v>离职</v>
          </cell>
        </row>
        <row r="479">
          <cell r="P479" t="str">
            <v>36050220060522091x</v>
          </cell>
          <cell r="Q479" t="str">
            <v>江西新余</v>
          </cell>
        </row>
        <row r="479">
          <cell r="T479">
            <v>13970499893</v>
          </cell>
        </row>
        <row r="480">
          <cell r="D480" t="str">
            <v>新余二店彭亮亮</v>
          </cell>
          <cell r="E480" t="str">
            <v>男</v>
          </cell>
        </row>
        <row r="480">
          <cell r="G480" t="str">
            <v>私教部</v>
          </cell>
          <cell r="H480" t="str">
            <v>私教</v>
          </cell>
          <cell r="I480">
            <v>45469</v>
          </cell>
          <cell r="J480">
            <v>45499</v>
          </cell>
          <cell r="K480" t="str">
            <v>全职</v>
          </cell>
          <cell r="L480" t="str">
            <v>离职</v>
          </cell>
        </row>
        <row r="480">
          <cell r="P480" t="str">
            <v>360502200106263617</v>
          </cell>
          <cell r="Q480" t="str">
            <v>江西新余</v>
          </cell>
          <cell r="R480" t="str">
            <v>农业银行</v>
          </cell>
          <cell r="S480" t="str">
            <v>6228481768723225273</v>
          </cell>
          <cell r="T480">
            <v>13036200626</v>
          </cell>
        </row>
        <row r="481">
          <cell r="D481" t="str">
            <v>新余二店孔紫阳</v>
          </cell>
          <cell r="E481" t="str">
            <v>男</v>
          </cell>
        </row>
        <row r="481">
          <cell r="G481" t="str">
            <v>泳教部</v>
          </cell>
          <cell r="H481" t="str">
            <v>泳教</v>
          </cell>
          <cell r="I481">
            <v>45474</v>
          </cell>
          <cell r="J481">
            <v>45508</v>
          </cell>
          <cell r="K481" t="str">
            <v>兼职</v>
          </cell>
          <cell r="L481" t="str">
            <v>离职</v>
          </cell>
        </row>
        <row r="481">
          <cell r="P481" t="str">
            <v>360681200309024211</v>
          </cell>
          <cell r="Q481" t="str">
            <v>江西</v>
          </cell>
          <cell r="R481" t="str">
            <v>中国工商银行</v>
          </cell>
          <cell r="S481" t="str">
            <v>6217211506002641061</v>
          </cell>
          <cell r="T481">
            <v>18395220703</v>
          </cell>
        </row>
        <row r="482">
          <cell r="D482" t="str">
            <v>新余二店徐巧</v>
          </cell>
          <cell r="E482" t="str">
            <v>男</v>
          </cell>
        </row>
        <row r="482">
          <cell r="G482" t="str">
            <v>泳教部</v>
          </cell>
          <cell r="H482" t="str">
            <v>泳教</v>
          </cell>
          <cell r="I482">
            <v>45474</v>
          </cell>
          <cell r="J482">
            <v>45508</v>
          </cell>
          <cell r="K482" t="str">
            <v>兼职</v>
          </cell>
          <cell r="L482" t="str">
            <v>离职</v>
          </cell>
        </row>
        <row r="482">
          <cell r="P482" t="str">
            <v>360681200405243211</v>
          </cell>
          <cell r="Q482" t="str">
            <v>江西鹰潭市</v>
          </cell>
          <cell r="R482" t="str">
            <v>中国工商银行</v>
          </cell>
          <cell r="S482" t="str">
            <v>6222031506001527517</v>
          </cell>
          <cell r="T482">
            <v>19870006472</v>
          </cell>
        </row>
        <row r="483">
          <cell r="D483" t="str">
            <v>新余二店吴私</v>
          </cell>
          <cell r="E483" t="str">
            <v>男</v>
          </cell>
        </row>
        <row r="483">
          <cell r="G483" t="str">
            <v>泳教部</v>
          </cell>
          <cell r="H483" t="str">
            <v>泳教</v>
          </cell>
          <cell r="I483">
            <v>45474</v>
          </cell>
          <cell r="J483">
            <v>45508</v>
          </cell>
          <cell r="K483" t="str">
            <v>兼职</v>
          </cell>
          <cell r="L483" t="str">
            <v>离职</v>
          </cell>
        </row>
        <row r="483">
          <cell r="P483" t="str">
            <v>360681200411161319</v>
          </cell>
          <cell r="Q483" t="str">
            <v>江西贵溪市</v>
          </cell>
          <cell r="R483" t="str">
            <v>中国建设银行</v>
          </cell>
          <cell r="S483" t="str">
            <v>6217002060006494088</v>
          </cell>
          <cell r="T483">
            <v>19942426834</v>
          </cell>
        </row>
        <row r="484">
          <cell r="D484" t="str">
            <v>新余二店姚月芳</v>
          </cell>
          <cell r="E484" t="str">
            <v>女</v>
          </cell>
        </row>
        <row r="484">
          <cell r="G484" t="str">
            <v>运营部</v>
          </cell>
          <cell r="H484" t="str">
            <v>前台主管</v>
          </cell>
          <cell r="I484">
            <v>45395</v>
          </cell>
          <cell r="J484">
            <v>45505</v>
          </cell>
          <cell r="K484" t="str">
            <v>全职</v>
          </cell>
          <cell r="L484" t="str">
            <v>离职</v>
          </cell>
        </row>
        <row r="484">
          <cell r="P484" t="str">
            <v>362232198908100485</v>
          </cell>
          <cell r="Q484" t="str">
            <v>江西宜春</v>
          </cell>
          <cell r="R484" t="str">
            <v>工商银行</v>
          </cell>
          <cell r="S484" t="str">
            <v>6215581502012199428</v>
          </cell>
          <cell r="T484">
            <v>18807098902</v>
          </cell>
        </row>
        <row r="485">
          <cell r="D485" t="str">
            <v>新余二店朱少斌</v>
          </cell>
          <cell r="E485" t="str">
            <v>男</v>
          </cell>
        </row>
        <row r="485">
          <cell r="G485" t="str">
            <v>会籍部</v>
          </cell>
          <cell r="H485" t="str">
            <v>会籍</v>
          </cell>
          <cell r="I485">
            <v>45469</v>
          </cell>
          <cell r="J485">
            <v>45510</v>
          </cell>
          <cell r="K485" t="str">
            <v>兼职</v>
          </cell>
          <cell r="L485" t="str">
            <v>离职</v>
          </cell>
        </row>
        <row r="485">
          <cell r="P485" t="str">
            <v>362329200403140032</v>
          </cell>
          <cell r="Q485" t="str">
            <v>江西</v>
          </cell>
          <cell r="R485" t="str">
            <v>邮政储蓄银行</v>
          </cell>
          <cell r="S485" t="str">
            <v>6217974210011923266</v>
          </cell>
          <cell r="T485">
            <v>15867454192</v>
          </cell>
        </row>
        <row r="486">
          <cell r="D486" t="str">
            <v>新余二店韦淇昭</v>
          </cell>
          <cell r="E486" t="str">
            <v>女</v>
          </cell>
        </row>
        <row r="486">
          <cell r="G486" t="str">
            <v>会籍部</v>
          </cell>
          <cell r="H486" t="str">
            <v>会籍</v>
          </cell>
          <cell r="I486">
            <v>45469</v>
          </cell>
          <cell r="J486">
            <v>45510</v>
          </cell>
          <cell r="K486" t="str">
            <v>兼职</v>
          </cell>
          <cell r="L486" t="str">
            <v>离职</v>
          </cell>
        </row>
        <row r="486">
          <cell r="P486" t="str">
            <v>360502200604130024</v>
          </cell>
          <cell r="Q486" t="str">
            <v>江西新余</v>
          </cell>
          <cell r="R486" t="str">
            <v>工商银行</v>
          </cell>
          <cell r="S486" t="str">
            <v>6217211505001375085</v>
          </cell>
          <cell r="T486">
            <v>13030558070</v>
          </cell>
        </row>
        <row r="487">
          <cell r="D487" t="str">
            <v>新余二店曾俊</v>
          </cell>
          <cell r="E487" t="str">
            <v>男</v>
          </cell>
        </row>
        <row r="487">
          <cell r="G487" t="str">
            <v>私教部</v>
          </cell>
          <cell r="H487" t="str">
            <v>私教</v>
          </cell>
          <cell r="I487">
            <v>45479</v>
          </cell>
          <cell r="J487">
            <v>45510</v>
          </cell>
          <cell r="K487" t="str">
            <v>兼职</v>
          </cell>
          <cell r="L487" t="str">
            <v>离职</v>
          </cell>
        </row>
        <row r="487">
          <cell r="P487" t="str">
            <v>360502200205164614</v>
          </cell>
          <cell r="Q487" t="str">
            <v>江西新余</v>
          </cell>
          <cell r="R487" t="str">
            <v>建设银行</v>
          </cell>
          <cell r="S487" t="str">
            <v>6217002190037214146</v>
          </cell>
          <cell r="T487">
            <v>19508696795</v>
          </cell>
        </row>
        <row r="488">
          <cell r="D488" t="str">
            <v>新余二店廖霞霞</v>
          </cell>
          <cell r="E488" t="str">
            <v>女</v>
          </cell>
        </row>
        <row r="488">
          <cell r="G488" t="str">
            <v>会籍部</v>
          </cell>
          <cell r="H488" t="str">
            <v>会籍</v>
          </cell>
          <cell r="I488">
            <v>45383</v>
          </cell>
          <cell r="J488">
            <v>45512</v>
          </cell>
          <cell r="K488" t="str">
            <v>全职</v>
          </cell>
          <cell r="L488" t="str">
            <v>离职</v>
          </cell>
        </row>
        <row r="488">
          <cell r="P488" t="str">
            <v>360502200303146049</v>
          </cell>
          <cell r="Q488" t="str">
            <v>江西新余</v>
          </cell>
          <cell r="R488" t="str">
            <v>农业银行</v>
          </cell>
          <cell r="S488" t="str">
            <v>6228481768280197675</v>
          </cell>
          <cell r="T488">
            <v>18317903795</v>
          </cell>
        </row>
        <row r="489">
          <cell r="D489" t="str">
            <v>新余二店张子昊</v>
          </cell>
          <cell r="E489" t="str">
            <v>男</v>
          </cell>
        </row>
        <row r="489">
          <cell r="G489" t="str">
            <v>泳教部</v>
          </cell>
          <cell r="H489" t="str">
            <v>救生员</v>
          </cell>
          <cell r="I489">
            <v>45477</v>
          </cell>
          <cell r="J489">
            <v>45514</v>
          </cell>
          <cell r="K489" t="str">
            <v>兼职</v>
          </cell>
          <cell r="L489" t="str">
            <v>离职</v>
          </cell>
        </row>
        <row r="489">
          <cell r="P489" t="str">
            <v>360502200610141336</v>
          </cell>
          <cell r="Q489" t="str">
            <v>江西新余</v>
          </cell>
          <cell r="R489" t="str">
            <v>农信社</v>
          </cell>
          <cell r="S489" t="str">
            <v>6226822021007072355</v>
          </cell>
          <cell r="T489">
            <v>18179028911</v>
          </cell>
        </row>
        <row r="490">
          <cell r="D490" t="str">
            <v>新余二店肖丽敏</v>
          </cell>
          <cell r="E490" t="str">
            <v>男</v>
          </cell>
        </row>
        <row r="490">
          <cell r="G490" t="str">
            <v>私教部</v>
          </cell>
          <cell r="H490" t="str">
            <v>私教</v>
          </cell>
          <cell r="I490">
            <v>45462</v>
          </cell>
          <cell r="J490">
            <v>45514</v>
          </cell>
          <cell r="K490" t="str">
            <v>全职</v>
          </cell>
          <cell r="L490" t="str">
            <v>离职</v>
          </cell>
        </row>
        <row r="490">
          <cell r="P490" t="str">
            <v>360502200311305636</v>
          </cell>
          <cell r="Q490" t="str">
            <v>江西新余</v>
          </cell>
          <cell r="R490" t="str">
            <v>工商银行</v>
          </cell>
          <cell r="S490" t="str">
            <v>6215581509005307181</v>
          </cell>
          <cell r="T490">
            <v>15807985489</v>
          </cell>
        </row>
        <row r="491">
          <cell r="D491" t="str">
            <v>新余二店吴观平</v>
          </cell>
          <cell r="E491" t="str">
            <v>男</v>
          </cell>
        </row>
        <row r="491">
          <cell r="G491" t="str">
            <v>泳教部</v>
          </cell>
          <cell r="H491" t="str">
            <v>泳教</v>
          </cell>
          <cell r="I491">
            <v>45484</v>
          </cell>
          <cell r="J491">
            <v>45518</v>
          </cell>
          <cell r="K491" t="str">
            <v>兼职</v>
          </cell>
          <cell r="L491" t="str">
            <v>离职</v>
          </cell>
        </row>
        <row r="491">
          <cell r="P491" t="str">
            <v>360732200209103615</v>
          </cell>
          <cell r="Q491" t="str">
            <v>江西赣州</v>
          </cell>
          <cell r="R491" t="str">
            <v>工商银行</v>
          </cell>
          <cell r="S491" t="str">
            <v>6212261502014666725</v>
          </cell>
          <cell r="T491">
            <v>18470797114</v>
          </cell>
        </row>
        <row r="492">
          <cell r="D492" t="str">
            <v>新余二店傅人正</v>
          </cell>
          <cell r="E492" t="str">
            <v>男</v>
          </cell>
        </row>
        <row r="492">
          <cell r="G492" t="str">
            <v>泳教部</v>
          </cell>
          <cell r="H492" t="str">
            <v>泳教</v>
          </cell>
          <cell r="I492">
            <v>45494</v>
          </cell>
          <cell r="J492">
            <v>45518</v>
          </cell>
          <cell r="K492" t="str">
            <v>兼职</v>
          </cell>
          <cell r="L492" t="str">
            <v>离职</v>
          </cell>
        </row>
        <row r="492">
          <cell r="P492" t="str">
            <v>460006200305222334</v>
          </cell>
          <cell r="Q492" t="str">
            <v>海南市</v>
          </cell>
          <cell r="R492" t="str">
            <v>工商银行</v>
          </cell>
          <cell r="S492" t="str">
            <v>6212261502014666238</v>
          </cell>
          <cell r="T492">
            <v>17889725033</v>
          </cell>
        </row>
        <row r="493">
          <cell r="D493" t="str">
            <v>新余二店徐靖薇</v>
          </cell>
          <cell r="E493" t="str">
            <v>女</v>
          </cell>
        </row>
        <row r="493">
          <cell r="G493" t="str">
            <v>泳教部</v>
          </cell>
          <cell r="H493" t="str">
            <v>泳教</v>
          </cell>
          <cell r="I493">
            <v>45473</v>
          </cell>
          <cell r="J493">
            <v>45515</v>
          </cell>
          <cell r="K493" t="str">
            <v>兼职</v>
          </cell>
          <cell r="L493" t="str">
            <v>离职</v>
          </cell>
        </row>
        <row r="493">
          <cell r="P493" t="str">
            <v>360104200410020063</v>
          </cell>
          <cell r="Q493" t="str">
            <v>江西</v>
          </cell>
          <cell r="R493" t="str">
            <v>农村信用社</v>
          </cell>
          <cell r="S493" t="str">
            <v>6226822021007196550</v>
          </cell>
          <cell r="T493">
            <v>15707905319</v>
          </cell>
        </row>
        <row r="494">
          <cell r="D494" t="str">
            <v>新余二店郭达靖</v>
          </cell>
          <cell r="E494" t="str">
            <v>男</v>
          </cell>
        </row>
        <row r="494">
          <cell r="G494" t="str">
            <v>泳教部</v>
          </cell>
          <cell r="H494" t="str">
            <v>泳教</v>
          </cell>
          <cell r="I494">
            <v>45467</v>
          </cell>
          <cell r="J494">
            <v>45518</v>
          </cell>
          <cell r="K494" t="str">
            <v>全职</v>
          </cell>
          <cell r="L494" t="str">
            <v>离职</v>
          </cell>
        </row>
        <row r="494">
          <cell r="P494" t="str">
            <v>362232200107082010</v>
          </cell>
          <cell r="Q494" t="str">
            <v>江西宜春</v>
          </cell>
          <cell r="R494" t="str">
            <v>工商银行</v>
          </cell>
          <cell r="S494" t="str">
            <v>6217231508002361738</v>
          </cell>
          <cell r="T494">
            <v>15070551456</v>
          </cell>
        </row>
        <row r="495">
          <cell r="D495" t="str">
            <v>新余二店刘亚文</v>
          </cell>
          <cell r="E495" t="str">
            <v>男</v>
          </cell>
        </row>
        <row r="495">
          <cell r="G495" t="str">
            <v>泳教部</v>
          </cell>
          <cell r="H495" t="str">
            <v>泳教</v>
          </cell>
          <cell r="I495">
            <v>45495</v>
          </cell>
          <cell r="J495">
            <v>45518</v>
          </cell>
          <cell r="K495" t="str">
            <v>全职</v>
          </cell>
          <cell r="L495" t="str">
            <v>离职</v>
          </cell>
        </row>
        <row r="495">
          <cell r="P495" t="str">
            <v>360502200305130016</v>
          </cell>
          <cell r="Q495" t="str">
            <v>江西</v>
          </cell>
          <cell r="R495" t="str">
            <v>农商银行</v>
          </cell>
          <cell r="S495" t="str">
            <v>6226822010203774781</v>
          </cell>
          <cell r="T495">
            <v>15979887513</v>
          </cell>
        </row>
        <row r="496">
          <cell r="D496" t="str">
            <v>新余二店蒋紫彤</v>
          </cell>
          <cell r="E496" t="str">
            <v>女</v>
          </cell>
        </row>
        <row r="496">
          <cell r="G496" t="str">
            <v>运营部</v>
          </cell>
          <cell r="H496" t="str">
            <v>前台</v>
          </cell>
          <cell r="I496">
            <v>45514</v>
          </cell>
          <cell r="J496">
            <v>45519</v>
          </cell>
          <cell r="K496" t="str">
            <v>全职</v>
          </cell>
          <cell r="L496" t="str">
            <v>离职</v>
          </cell>
        </row>
        <row r="496">
          <cell r="P496" t="str">
            <v>360982200612215523</v>
          </cell>
          <cell r="Q496" t="str">
            <v>江西宜春</v>
          </cell>
          <cell r="R496" t="str">
            <v>招商银行</v>
          </cell>
          <cell r="S496" t="str">
            <v>6214830503348798</v>
          </cell>
          <cell r="T496">
            <v>19166205040</v>
          </cell>
        </row>
        <row r="497">
          <cell r="D497" t="str">
            <v>新余二店李仁博</v>
          </cell>
          <cell r="E497" t="str">
            <v>男</v>
          </cell>
        </row>
        <row r="497">
          <cell r="G497" t="str">
            <v>私教部</v>
          </cell>
          <cell r="H497" t="str">
            <v>私教</v>
          </cell>
          <cell r="I497">
            <v>45464</v>
          </cell>
          <cell r="J497">
            <v>45520</v>
          </cell>
          <cell r="K497" t="str">
            <v>全职</v>
          </cell>
          <cell r="L497" t="str">
            <v>离职</v>
          </cell>
        </row>
        <row r="497">
          <cell r="P497" t="str">
            <v>360502799410136027</v>
          </cell>
          <cell r="Q497" t="str">
            <v>江西新余</v>
          </cell>
          <cell r="R497" t="str">
            <v>工商银行</v>
          </cell>
          <cell r="S497" t="str">
            <v>6216606500013611309</v>
          </cell>
          <cell r="T497">
            <v>15279017335</v>
          </cell>
        </row>
        <row r="498">
          <cell r="D498" t="str">
            <v>新余二店黎秋平</v>
          </cell>
          <cell r="E498" t="str">
            <v>男</v>
          </cell>
        </row>
        <row r="498">
          <cell r="G498" t="str">
            <v>私教部</v>
          </cell>
          <cell r="H498" t="str">
            <v>私教</v>
          </cell>
          <cell r="I498">
            <v>45512</v>
          </cell>
          <cell r="J498">
            <v>45513</v>
          </cell>
          <cell r="K498" t="str">
            <v>全职</v>
          </cell>
          <cell r="L498" t="str">
            <v>离职</v>
          </cell>
        </row>
        <row r="498">
          <cell r="P498" t="str">
            <v>362203198108290434</v>
          </cell>
          <cell r="Q498" t="str">
            <v>江西</v>
          </cell>
        </row>
        <row r="498">
          <cell r="T498">
            <v>15180048411</v>
          </cell>
        </row>
        <row r="499">
          <cell r="D499" t="str">
            <v>新余二店章文强</v>
          </cell>
          <cell r="E499" t="str">
            <v>男</v>
          </cell>
        </row>
        <row r="499">
          <cell r="G499" t="str">
            <v>私教部</v>
          </cell>
          <cell r="H499" t="str">
            <v>私教</v>
          </cell>
          <cell r="I499">
            <v>45487</v>
          </cell>
          <cell r="J499">
            <v>45520</v>
          </cell>
          <cell r="K499" t="str">
            <v>全职</v>
          </cell>
          <cell r="L499" t="str">
            <v>离职</v>
          </cell>
        </row>
        <row r="499">
          <cell r="P499" t="str">
            <v>360502199803260934</v>
          </cell>
          <cell r="Q499" t="str">
            <v>江西新余</v>
          </cell>
          <cell r="R499" t="str">
            <v>建设银行</v>
          </cell>
          <cell r="S499" t="str">
            <v>6217002060001693676</v>
          </cell>
          <cell r="T499">
            <v>15559558849</v>
          </cell>
        </row>
        <row r="500">
          <cell r="D500" t="str">
            <v>新余二店李子睿</v>
          </cell>
          <cell r="E500" t="str">
            <v>男</v>
          </cell>
        </row>
        <row r="500">
          <cell r="G500" t="str">
            <v>泳教部</v>
          </cell>
          <cell r="H500" t="str">
            <v>泳教</v>
          </cell>
          <cell r="I500">
            <v>45487</v>
          </cell>
          <cell r="J500">
            <v>45520</v>
          </cell>
          <cell r="K500" t="str">
            <v>兼职</v>
          </cell>
          <cell r="L500" t="str">
            <v>离职</v>
          </cell>
        </row>
        <row r="500">
          <cell r="P500" t="str">
            <v>360502200203170033</v>
          </cell>
          <cell r="Q500" t="str">
            <v>江西新余</v>
          </cell>
          <cell r="R500" t="str">
            <v>工商银行</v>
          </cell>
          <cell r="S500" t="str">
            <v>6222031507000621335</v>
          </cell>
          <cell r="T500">
            <v>18779000317</v>
          </cell>
        </row>
        <row r="501">
          <cell r="D501" t="str">
            <v>新余二店钟佳义</v>
          </cell>
          <cell r="E501" t="str">
            <v>男</v>
          </cell>
        </row>
        <row r="501">
          <cell r="G501" t="str">
            <v>会籍部</v>
          </cell>
          <cell r="H501" t="str">
            <v>会籍</v>
          </cell>
          <cell r="I501">
            <v>45525</v>
          </cell>
          <cell r="J501">
            <v>45526</v>
          </cell>
          <cell r="K501" t="str">
            <v>全职</v>
          </cell>
          <cell r="L501" t="str">
            <v>离职</v>
          </cell>
        </row>
        <row r="501">
          <cell r="P501" t="str">
            <v>360502200205170000</v>
          </cell>
          <cell r="Q501" t="str">
            <v>江西新余</v>
          </cell>
          <cell r="R501" t="str">
            <v>中国银行</v>
          </cell>
          <cell r="S501" t="str">
            <v>6216606500013624385</v>
          </cell>
        </row>
        <row r="502">
          <cell r="D502" t="str">
            <v>新余二店吕鑫</v>
          </cell>
          <cell r="E502" t="str">
            <v>男</v>
          </cell>
        </row>
        <row r="502">
          <cell r="G502" t="str">
            <v>泳教部</v>
          </cell>
          <cell r="H502" t="str">
            <v>救生员</v>
          </cell>
          <cell r="I502">
            <v>45524</v>
          </cell>
          <cell r="J502">
            <v>45525</v>
          </cell>
          <cell r="K502" t="str">
            <v>全职</v>
          </cell>
          <cell r="L502" t="str">
            <v>离职</v>
          </cell>
        </row>
        <row r="503">
          <cell r="D503" t="str">
            <v>新余二店李欢</v>
          </cell>
          <cell r="E503" t="str">
            <v>女</v>
          </cell>
        </row>
        <row r="503">
          <cell r="G503" t="str">
            <v>运营部</v>
          </cell>
          <cell r="H503" t="str">
            <v>前台</v>
          </cell>
          <cell r="I503">
            <v>45526</v>
          </cell>
          <cell r="J503">
            <v>45527</v>
          </cell>
          <cell r="K503" t="str">
            <v>全职</v>
          </cell>
          <cell r="L503" t="str">
            <v>离职</v>
          </cell>
        </row>
        <row r="503">
          <cell r="P503" t="str">
            <v>360521200307242029</v>
          </cell>
          <cell r="Q503" t="str">
            <v>江西</v>
          </cell>
          <cell r="R503" t="str">
            <v>赣州银行</v>
          </cell>
          <cell r="S503" t="str">
            <v>6229676102112096876</v>
          </cell>
          <cell r="T503">
            <v>18379028665</v>
          </cell>
        </row>
        <row r="504">
          <cell r="D504" t="str">
            <v>新余二店黄盛杰</v>
          </cell>
          <cell r="E504" t="str">
            <v>男</v>
          </cell>
        </row>
        <row r="504">
          <cell r="G504" t="str">
            <v>会籍部</v>
          </cell>
          <cell r="H504" t="str">
            <v>会籍</v>
          </cell>
          <cell r="I504">
            <v>45518</v>
          </cell>
          <cell r="J504">
            <v>45524</v>
          </cell>
          <cell r="K504" t="str">
            <v>全职</v>
          </cell>
          <cell r="L504" t="str">
            <v>离职</v>
          </cell>
        </row>
        <row r="504">
          <cell r="P504" t="str">
            <v>360521200712246832</v>
          </cell>
          <cell r="Q504" t="str">
            <v>江西</v>
          </cell>
          <cell r="R504" t="str">
            <v>江西农村信用社</v>
          </cell>
          <cell r="S504" t="str">
            <v>6226822200197443473</v>
          </cell>
          <cell r="T504">
            <v>17379005876</v>
          </cell>
        </row>
        <row r="505">
          <cell r="D505" t="str">
            <v>新余二店张玉婷</v>
          </cell>
          <cell r="E505" t="str">
            <v>女</v>
          </cell>
        </row>
        <row r="505">
          <cell r="G505" t="str">
            <v>运营部</v>
          </cell>
          <cell r="H505" t="str">
            <v>前台</v>
          </cell>
          <cell r="I505">
            <v>45464</v>
          </cell>
          <cell r="J505">
            <v>45526</v>
          </cell>
          <cell r="K505" t="str">
            <v>全职</v>
          </cell>
          <cell r="L505" t="str">
            <v>离职</v>
          </cell>
        </row>
        <row r="505">
          <cell r="P505" t="str">
            <v>360502200607257127</v>
          </cell>
          <cell r="Q505" t="str">
            <v>江西新余</v>
          </cell>
          <cell r="R505" t="str">
            <v>农商银行</v>
          </cell>
          <cell r="S505" t="str">
            <v>6226822200197757724</v>
          </cell>
          <cell r="T505">
            <v>15279099080</v>
          </cell>
        </row>
        <row r="506">
          <cell r="D506" t="str">
            <v>新余二店卢荣华</v>
          </cell>
          <cell r="E506" t="str">
            <v>男</v>
          </cell>
        </row>
        <row r="506">
          <cell r="G506" t="str">
            <v>泳教部</v>
          </cell>
          <cell r="H506" t="str">
            <v>救生员</v>
          </cell>
          <cell r="I506">
            <v>45525</v>
          </cell>
          <cell r="J506">
            <v>45530</v>
          </cell>
          <cell r="K506" t="str">
            <v>全职</v>
          </cell>
          <cell r="L506" t="str">
            <v>离职</v>
          </cell>
        </row>
        <row r="506">
          <cell r="P506" t="str">
            <v>469030200407075513</v>
          </cell>
          <cell r="Q506" t="str">
            <v>海南</v>
          </cell>
          <cell r="R506" t="str">
            <v>中国银行</v>
          </cell>
          <cell r="S506" t="str">
            <v>6217857800007303887</v>
          </cell>
          <cell r="T506">
            <v>18807906904</v>
          </cell>
        </row>
        <row r="507">
          <cell r="D507" t="str">
            <v>新余二店张俊</v>
          </cell>
          <cell r="E507" t="str">
            <v>男</v>
          </cell>
        </row>
        <row r="507">
          <cell r="G507" t="str">
            <v>泳教部</v>
          </cell>
          <cell r="H507" t="str">
            <v>救生员</v>
          </cell>
          <cell r="I507">
            <v>45480</v>
          </cell>
          <cell r="J507">
            <v>45531</v>
          </cell>
          <cell r="K507" t="str">
            <v>兼职</v>
          </cell>
          <cell r="L507" t="str">
            <v>离职</v>
          </cell>
        </row>
        <row r="507">
          <cell r="P507" t="str">
            <v>360502200210045011</v>
          </cell>
          <cell r="Q507" t="str">
            <v>江西新余</v>
          </cell>
          <cell r="R507" t="str">
            <v>交通银行</v>
          </cell>
          <cell r="S507" t="str">
            <v>6222620660002851009</v>
          </cell>
          <cell r="T507">
            <v>13755700890</v>
          </cell>
        </row>
        <row r="508">
          <cell r="D508" t="str">
            <v>新余二店罗新兰</v>
          </cell>
          <cell r="E508" t="str">
            <v>女</v>
          </cell>
        </row>
        <row r="508">
          <cell r="G508" t="str">
            <v>运营部</v>
          </cell>
          <cell r="H508" t="str">
            <v>保洁</v>
          </cell>
          <cell r="I508">
            <v>45494</v>
          </cell>
          <cell r="J508">
            <v>45534</v>
          </cell>
          <cell r="K508" t="str">
            <v>全职</v>
          </cell>
          <cell r="L508" t="str">
            <v>离职</v>
          </cell>
        </row>
        <row r="508">
          <cell r="P508" t="str">
            <v>36050219700107222x</v>
          </cell>
          <cell r="Q508" t="str">
            <v>江西新余</v>
          </cell>
          <cell r="R508" t="str">
            <v>中国银行</v>
          </cell>
          <cell r="S508" t="str">
            <v>621660 6500020632942</v>
          </cell>
          <cell r="T508">
            <v>15979875626</v>
          </cell>
        </row>
        <row r="509">
          <cell r="D509" t="str">
            <v>新余二店习骏文</v>
          </cell>
          <cell r="E509" t="str">
            <v>女</v>
          </cell>
        </row>
        <row r="509">
          <cell r="G509" t="str">
            <v>运营部</v>
          </cell>
          <cell r="H509" t="str">
            <v>前台</v>
          </cell>
          <cell r="I509">
            <v>45491</v>
          </cell>
          <cell r="J509">
            <v>45536</v>
          </cell>
          <cell r="K509" t="str">
            <v>全职</v>
          </cell>
          <cell r="L509" t="str">
            <v>离职</v>
          </cell>
        </row>
        <row r="509">
          <cell r="P509" t="str">
            <v>360502200206134329</v>
          </cell>
          <cell r="Q509" t="str">
            <v>江西新余</v>
          </cell>
          <cell r="R509" t="str">
            <v>中国工商银行</v>
          </cell>
          <cell r="S509" t="str">
            <v>6212261505002197900</v>
          </cell>
          <cell r="T509">
            <v>15170126018</v>
          </cell>
        </row>
        <row r="510">
          <cell r="D510" t="str">
            <v>新余二店丁文瑞</v>
          </cell>
          <cell r="E510" t="str">
            <v>男</v>
          </cell>
        </row>
        <row r="510">
          <cell r="G510" t="str">
            <v>泳教部</v>
          </cell>
          <cell r="H510" t="str">
            <v>泳教</v>
          </cell>
          <cell r="I510">
            <v>45454</v>
          </cell>
          <cell r="J510">
            <v>45536</v>
          </cell>
          <cell r="K510" t="str">
            <v>全职</v>
          </cell>
          <cell r="L510" t="str">
            <v>离职</v>
          </cell>
        </row>
        <row r="510">
          <cell r="P510" t="str">
            <v>360202200412014010</v>
          </cell>
          <cell r="Q510" t="str">
            <v>江西新余</v>
          </cell>
          <cell r="R510" t="str">
            <v>赣州银行</v>
          </cell>
          <cell r="S510" t="str">
            <v>62596761021015560</v>
          </cell>
          <cell r="T510">
            <v>18379008891</v>
          </cell>
        </row>
        <row r="511">
          <cell r="D511" t="str">
            <v>新余二店徐志翔</v>
          </cell>
          <cell r="E511" t="str">
            <v>男</v>
          </cell>
        </row>
        <row r="511">
          <cell r="G511" t="str">
            <v>泳教部</v>
          </cell>
          <cell r="H511" t="str">
            <v>泳教</v>
          </cell>
          <cell r="I511">
            <v>45461</v>
          </cell>
          <cell r="J511">
            <v>45536</v>
          </cell>
          <cell r="K511" t="str">
            <v>全职</v>
          </cell>
          <cell r="L511" t="str">
            <v>离职</v>
          </cell>
        </row>
        <row r="511">
          <cell r="P511" t="str">
            <v>360502199812281614</v>
          </cell>
          <cell r="Q511" t="str">
            <v>江西新余</v>
          </cell>
          <cell r="R511" t="str">
            <v>工商银行</v>
          </cell>
          <cell r="S511" t="str">
            <v>6217231408001369800</v>
          </cell>
          <cell r="T511">
            <v>17859823083</v>
          </cell>
        </row>
        <row r="512">
          <cell r="D512" t="str">
            <v>新余二店刘娟红</v>
          </cell>
          <cell r="E512" t="str">
            <v>女</v>
          </cell>
        </row>
        <row r="512">
          <cell r="G512" t="str">
            <v>泳教部</v>
          </cell>
          <cell r="H512" t="str">
            <v>泳教</v>
          </cell>
          <cell r="I512">
            <v>45521</v>
          </cell>
          <cell r="J512">
            <v>45536</v>
          </cell>
          <cell r="K512" t="str">
            <v>兼职</v>
          </cell>
          <cell r="L512" t="str">
            <v>离职</v>
          </cell>
        </row>
        <row r="512">
          <cell r="P512" t="str">
            <v>360502200012313628</v>
          </cell>
          <cell r="Q512" t="str">
            <v>江西新余</v>
          </cell>
          <cell r="R512" t="str">
            <v>江西省农村信用社（农商）</v>
          </cell>
          <cell r="S512" t="str">
            <v>6226822021006934001</v>
          </cell>
          <cell r="T512">
            <v>15279028699</v>
          </cell>
        </row>
        <row r="513">
          <cell r="D513" t="str">
            <v>新余二店张峻豪</v>
          </cell>
          <cell r="E513" t="str">
            <v>男</v>
          </cell>
        </row>
        <row r="513">
          <cell r="G513" t="str">
            <v>私教部</v>
          </cell>
          <cell r="H513" t="str">
            <v>私教</v>
          </cell>
          <cell r="I513">
            <v>45529</v>
          </cell>
          <cell r="J513">
            <v>45542</v>
          </cell>
          <cell r="K513" t="str">
            <v>全职</v>
          </cell>
          <cell r="L513" t="str">
            <v>离职</v>
          </cell>
        </row>
        <row r="513">
          <cell r="P513" t="str">
            <v>360430200611183335</v>
          </cell>
          <cell r="Q513" t="str">
            <v>江西九江</v>
          </cell>
          <cell r="R513" t="str">
            <v>工商银行</v>
          </cell>
          <cell r="S513" t="str">
            <v>6215581507010707536</v>
          </cell>
          <cell r="T513">
            <v>18079218708</v>
          </cell>
        </row>
        <row r="514">
          <cell r="D514" t="str">
            <v>新余二店李慧</v>
          </cell>
          <cell r="E514" t="str">
            <v>女</v>
          </cell>
        </row>
        <row r="514">
          <cell r="G514" t="str">
            <v>运营部</v>
          </cell>
          <cell r="H514" t="str">
            <v>前台</v>
          </cell>
          <cell r="I514">
            <v>45532</v>
          </cell>
          <cell r="J514">
            <v>45543</v>
          </cell>
          <cell r="K514" t="str">
            <v>全职</v>
          </cell>
          <cell r="L514" t="str">
            <v>离职</v>
          </cell>
        </row>
        <row r="514">
          <cell r="P514" t="str">
            <v>360502199710110945</v>
          </cell>
          <cell r="Q514" t="str">
            <v>江西新余</v>
          </cell>
          <cell r="R514" t="str">
            <v>中国工商银行</v>
          </cell>
          <cell r="S514" t="str">
            <v>6212261505001147252</v>
          </cell>
          <cell r="T514">
            <v>13707900504</v>
          </cell>
        </row>
        <row r="515">
          <cell r="D515" t="str">
            <v>新余二店邓诗欣</v>
          </cell>
          <cell r="E515" t="str">
            <v>女</v>
          </cell>
        </row>
        <row r="515">
          <cell r="G515" t="str">
            <v>运营部</v>
          </cell>
          <cell r="H515" t="str">
            <v>前台</v>
          </cell>
          <cell r="I515">
            <v>45540</v>
          </cell>
          <cell r="J515">
            <v>45559</v>
          </cell>
          <cell r="K515" t="str">
            <v>全职</v>
          </cell>
          <cell r="L515" t="str">
            <v>离职</v>
          </cell>
        </row>
        <row r="515">
          <cell r="P515" t="str">
            <v>450422199808273322</v>
          </cell>
          <cell r="Q515" t="str">
            <v>广西</v>
          </cell>
          <cell r="R515" t="str">
            <v>工商银行</v>
          </cell>
          <cell r="S515" t="str">
            <v>6215581510012163690</v>
          </cell>
          <cell r="T515">
            <v>15679356365</v>
          </cell>
        </row>
        <row r="516">
          <cell r="D516" t="str">
            <v>新余二店黄程旺</v>
          </cell>
        </row>
        <row r="516">
          <cell r="G516" t="str">
            <v>会籍部</v>
          </cell>
          <cell r="H516" t="str">
            <v>会籍</v>
          </cell>
          <cell r="I516">
            <v>45582</v>
          </cell>
          <cell r="J516">
            <v>45584</v>
          </cell>
          <cell r="K516" t="str">
            <v>全职</v>
          </cell>
          <cell r="L516" t="str">
            <v>离职</v>
          </cell>
        </row>
        <row r="516">
          <cell r="P516" t="str">
            <v>360502200207023313</v>
          </cell>
          <cell r="Q516" t="str">
            <v>江西新余</v>
          </cell>
          <cell r="R516" t="str">
            <v>中国建设银行</v>
          </cell>
          <cell r="S516" t="str">
            <v>6217002060006223560</v>
          </cell>
          <cell r="T516">
            <v>18379019533</v>
          </cell>
        </row>
        <row r="517">
          <cell r="D517" t="str">
            <v>新余二店昌恩宇</v>
          </cell>
          <cell r="E517" t="str">
            <v>男</v>
          </cell>
        </row>
        <row r="517">
          <cell r="G517" t="str">
            <v>会籍部</v>
          </cell>
          <cell r="H517" t="str">
            <v>会籍</v>
          </cell>
          <cell r="I517">
            <v>45348</v>
          </cell>
          <cell r="J517">
            <v>45597</v>
          </cell>
          <cell r="K517" t="str">
            <v>全职</v>
          </cell>
          <cell r="L517" t="str">
            <v>离职</v>
          </cell>
        </row>
        <row r="517">
          <cell r="P517" t="str">
            <v>360502200008173079</v>
          </cell>
          <cell r="Q517" t="str">
            <v>江西新余</v>
          </cell>
          <cell r="R517" t="str">
            <v>工商银行</v>
          </cell>
          <cell r="S517" t="str">
            <v>6215581505001205544</v>
          </cell>
          <cell r="T517">
            <v>18779007958</v>
          </cell>
        </row>
        <row r="518">
          <cell r="D518" t="str">
            <v>新余二店王冲</v>
          </cell>
          <cell r="E518" t="str">
            <v>男</v>
          </cell>
        </row>
        <row r="518">
          <cell r="G518" t="str">
            <v>会籍部</v>
          </cell>
          <cell r="H518" t="str">
            <v>会籍</v>
          </cell>
          <cell r="I518">
            <v>45391</v>
          </cell>
          <cell r="J518">
            <v>45584</v>
          </cell>
          <cell r="K518" t="str">
            <v>全职</v>
          </cell>
          <cell r="L518" t="str">
            <v>离职</v>
          </cell>
        </row>
        <row r="518">
          <cell r="P518" t="str">
            <v>361124200311211514</v>
          </cell>
          <cell r="Q518" t="str">
            <v>江西上饶</v>
          </cell>
          <cell r="R518" t="str">
            <v>中国工商银行</v>
          </cell>
          <cell r="S518" t="str">
            <v>6222031502006270000</v>
          </cell>
          <cell r="T518">
            <v>13036242025</v>
          </cell>
        </row>
        <row r="519">
          <cell r="D519" t="str">
            <v>新余二店刘佳俊</v>
          </cell>
          <cell r="E519" t="str">
            <v>男</v>
          </cell>
        </row>
        <row r="519">
          <cell r="G519" t="str">
            <v>会籍部</v>
          </cell>
          <cell r="H519" t="str">
            <v>会籍</v>
          </cell>
          <cell r="I519">
            <v>45597</v>
          </cell>
          <cell r="J519">
            <v>45604</v>
          </cell>
          <cell r="K519" t="str">
            <v>全职</v>
          </cell>
          <cell r="L519" t="str">
            <v>离职</v>
          </cell>
        </row>
        <row r="519">
          <cell r="P519" t="str">
            <v>36050220040929201x</v>
          </cell>
          <cell r="Q519" t="str">
            <v>江西新余</v>
          </cell>
          <cell r="R519" t="str">
            <v>中国农业银行</v>
          </cell>
          <cell r="S519" t="str">
            <v>6228231765314244161</v>
          </cell>
          <cell r="T519">
            <v>17262176374</v>
          </cell>
        </row>
        <row r="520">
          <cell r="D520" t="str">
            <v>新余二店吴佳瑞</v>
          </cell>
          <cell r="E520" t="str">
            <v>男</v>
          </cell>
        </row>
        <row r="520">
          <cell r="G520" t="str">
            <v>会籍部</v>
          </cell>
          <cell r="H520" t="str">
            <v>会籍</v>
          </cell>
          <cell r="I520">
            <v>45598</v>
          </cell>
          <cell r="J520">
            <v>45605</v>
          </cell>
          <cell r="K520" t="str">
            <v>全职</v>
          </cell>
          <cell r="L520" t="str">
            <v>离职</v>
          </cell>
        </row>
        <row r="520">
          <cell r="P520" t="str">
            <v>360502200312203615</v>
          </cell>
          <cell r="Q520" t="str">
            <v>江西新余</v>
          </cell>
          <cell r="R520" t="str">
            <v>兴业银行</v>
          </cell>
          <cell r="S520" t="str">
            <v>622908503066445088</v>
          </cell>
          <cell r="T520">
            <v>13879010745</v>
          </cell>
        </row>
        <row r="521">
          <cell r="D521" t="str">
            <v>新余二店黄康林</v>
          </cell>
          <cell r="E521" t="str">
            <v>男</v>
          </cell>
        </row>
        <row r="521">
          <cell r="G521" t="str">
            <v>会籍部</v>
          </cell>
          <cell r="H521" t="str">
            <v>会籍</v>
          </cell>
          <cell r="I521">
            <v>45624</v>
          </cell>
          <cell r="J521">
            <v>45625</v>
          </cell>
          <cell r="K521" t="str">
            <v>全职</v>
          </cell>
          <cell r="L521" t="str">
            <v>离职</v>
          </cell>
        </row>
        <row r="521">
          <cell r="P521" t="str">
            <v>360502200309174315</v>
          </cell>
          <cell r="Q521" t="str">
            <v>江西新余</v>
          </cell>
        </row>
        <row r="521">
          <cell r="T521">
            <v>19107076961</v>
          </cell>
        </row>
        <row r="522">
          <cell r="D522" t="str">
            <v>新余二店熊佳丽</v>
          </cell>
          <cell r="E522" t="str">
            <v>女</v>
          </cell>
        </row>
        <row r="522">
          <cell r="G522" t="str">
            <v>私教部</v>
          </cell>
          <cell r="H522" t="str">
            <v>私教</v>
          </cell>
          <cell r="I522">
            <v>45502</v>
          </cell>
          <cell r="J522">
            <v>45631</v>
          </cell>
          <cell r="K522" t="str">
            <v>全职</v>
          </cell>
          <cell r="L522" t="str">
            <v>离职</v>
          </cell>
        </row>
        <row r="522">
          <cell r="P522" t="str">
            <v>360502200106274623</v>
          </cell>
          <cell r="Q522" t="str">
            <v>江西新余</v>
          </cell>
          <cell r="R522" t="str">
            <v>建设银行</v>
          </cell>
          <cell r="S522" t="str">
            <v>6217002920162335492</v>
          </cell>
          <cell r="T522">
            <v>18707909077</v>
          </cell>
        </row>
        <row r="523">
          <cell r="D523" t="str">
            <v>新余二店廖雨韬</v>
          </cell>
          <cell r="E523" t="str">
            <v>男</v>
          </cell>
        </row>
        <row r="523">
          <cell r="G523" t="str">
            <v>泳教部</v>
          </cell>
          <cell r="H523" t="str">
            <v>泳教</v>
          </cell>
          <cell r="I523">
            <v>45546</v>
          </cell>
          <cell r="J523">
            <v>45627</v>
          </cell>
          <cell r="K523" t="str">
            <v>兼职</v>
          </cell>
          <cell r="L523" t="str">
            <v>离职</v>
          </cell>
        </row>
        <row r="523">
          <cell r="P523" t="str">
            <v>360502200207291318</v>
          </cell>
          <cell r="Q523" t="str">
            <v>江西</v>
          </cell>
          <cell r="R523" t="str">
            <v>工商银行</v>
          </cell>
          <cell r="S523" t="str">
            <v>6212260404011329848</v>
          </cell>
          <cell r="T523">
            <v>18532002722</v>
          </cell>
        </row>
        <row r="524">
          <cell r="D524" t="str">
            <v>新余二店刘张宇</v>
          </cell>
          <cell r="E524" t="str">
            <v>男</v>
          </cell>
        </row>
        <row r="524">
          <cell r="G524" t="str">
            <v>泳教部</v>
          </cell>
          <cell r="H524" t="str">
            <v>泳教</v>
          </cell>
          <cell r="I524">
            <v>45566</v>
          </cell>
          <cell r="J524">
            <v>45627</v>
          </cell>
          <cell r="K524" t="str">
            <v>兼职</v>
          </cell>
          <cell r="L524" t="str">
            <v>离职</v>
          </cell>
        </row>
        <row r="524">
          <cell r="P524" t="str">
            <v>362334200301150011</v>
          </cell>
          <cell r="Q524" t="str">
            <v>江西</v>
          </cell>
          <cell r="R524" t="str">
            <v>中国建设银行</v>
          </cell>
          <cell r="S524" t="str">
            <v>6217002060006062653</v>
          </cell>
          <cell r="T524">
            <v>18370026413</v>
          </cell>
        </row>
        <row r="525">
          <cell r="D525" t="str">
            <v>新余二店邓子琛</v>
          </cell>
          <cell r="E525" t="str">
            <v>男</v>
          </cell>
        </row>
        <row r="525">
          <cell r="G525" t="str">
            <v>会籍部</v>
          </cell>
          <cell r="H525" t="str">
            <v>会籍</v>
          </cell>
          <cell r="I525">
            <v>45394</v>
          </cell>
          <cell r="J525">
            <v>45645</v>
          </cell>
          <cell r="K525" t="str">
            <v>全职</v>
          </cell>
          <cell r="L525" t="str">
            <v>离职</v>
          </cell>
        </row>
        <row r="525">
          <cell r="P525" t="str">
            <v>360824200605151614</v>
          </cell>
          <cell r="Q525" t="str">
            <v>江西新余</v>
          </cell>
          <cell r="R525" t="str">
            <v>招商银行</v>
          </cell>
          <cell r="S525" t="str">
            <v>6214830619224636</v>
          </cell>
          <cell r="T525">
            <v>15507906090</v>
          </cell>
        </row>
        <row r="526">
          <cell r="D526" t="str">
            <v>新余二店任旺</v>
          </cell>
          <cell r="E526" t="str">
            <v>男</v>
          </cell>
        </row>
        <row r="526">
          <cell r="G526" t="str">
            <v>会籍部</v>
          </cell>
          <cell r="H526" t="str">
            <v>会籍</v>
          </cell>
          <cell r="I526">
            <v>45518</v>
          </cell>
          <cell r="J526">
            <v>45645</v>
          </cell>
          <cell r="K526" t="str">
            <v>全职</v>
          </cell>
          <cell r="L526" t="str">
            <v>离职</v>
          </cell>
        </row>
        <row r="526">
          <cell r="P526" t="str">
            <v>360521200008211011</v>
          </cell>
          <cell r="Q526" t="str">
            <v>江西</v>
          </cell>
          <cell r="R526" t="str">
            <v>中国银行</v>
          </cell>
          <cell r="S526" t="str">
            <v>6216636506000180046</v>
          </cell>
          <cell r="T526">
            <v>19179921840</v>
          </cell>
        </row>
        <row r="527">
          <cell r="D527" t="str">
            <v>新余二店韦淇昭</v>
          </cell>
          <cell r="E527" t="str">
            <v>女</v>
          </cell>
        </row>
        <row r="527">
          <cell r="G527" t="str">
            <v>运营部</v>
          </cell>
          <cell r="H527" t="str">
            <v>主播</v>
          </cell>
          <cell r="I527">
            <v>45666</v>
          </cell>
          <cell r="J527">
            <v>45676</v>
          </cell>
          <cell r="K527" t="str">
            <v>兼职</v>
          </cell>
          <cell r="L527" t="str">
            <v>离职</v>
          </cell>
        </row>
        <row r="527">
          <cell r="P527" t="str">
            <v>360502200604130024</v>
          </cell>
          <cell r="Q527" t="str">
            <v>江西新余</v>
          </cell>
          <cell r="R527" t="str">
            <v>工商银行</v>
          </cell>
          <cell r="S527" t="str">
            <v>6217211505001375085</v>
          </cell>
          <cell r="T527">
            <v>13030558070</v>
          </cell>
        </row>
        <row r="528">
          <cell r="D528" t="str">
            <v>新余二店简开秀</v>
          </cell>
          <cell r="E528" t="str">
            <v>女</v>
          </cell>
        </row>
        <row r="528">
          <cell r="G528" t="str">
            <v>运营部</v>
          </cell>
          <cell r="H528" t="str">
            <v>保洁</v>
          </cell>
          <cell r="I528">
            <v>45530</v>
          </cell>
          <cell r="J528">
            <v>45693</v>
          </cell>
          <cell r="K528" t="str">
            <v>全职</v>
          </cell>
          <cell r="L528" t="str">
            <v>离职</v>
          </cell>
        </row>
        <row r="528">
          <cell r="P528" t="str">
            <v>360502196209084022</v>
          </cell>
          <cell r="Q528" t="str">
            <v>江西新余</v>
          </cell>
          <cell r="R528" t="str">
            <v>江西省农村信用社（农商）</v>
          </cell>
          <cell r="S528" t="str">
            <v>6226822200006452160</v>
          </cell>
          <cell r="T528">
            <v>13207906582</v>
          </cell>
        </row>
        <row r="529">
          <cell r="D529" t="str">
            <v>新余二店黎思敏</v>
          </cell>
          <cell r="E529" t="str">
            <v>女</v>
          </cell>
        </row>
        <row r="529">
          <cell r="G529" t="str">
            <v>运营部</v>
          </cell>
          <cell r="H529" t="str">
            <v>前台</v>
          </cell>
          <cell r="I529">
            <v>45554</v>
          </cell>
          <cell r="J529">
            <v>45693</v>
          </cell>
          <cell r="K529" t="str">
            <v>全职</v>
          </cell>
          <cell r="L529" t="str">
            <v>离职</v>
          </cell>
        </row>
        <row r="529">
          <cell r="P529" t="str">
            <v>360502200602264328</v>
          </cell>
          <cell r="Q529" t="str">
            <v>江西新余</v>
          </cell>
          <cell r="R529" t="str">
            <v>江西省农村信用社（农商）</v>
          </cell>
          <cell r="S529" t="str">
            <v>6226822200197711036</v>
          </cell>
          <cell r="T529">
            <v>19815179541</v>
          </cell>
        </row>
        <row r="530">
          <cell r="D530" t="str">
            <v>新余二店刘芬</v>
          </cell>
          <cell r="E530" t="str">
            <v>女</v>
          </cell>
        </row>
        <row r="530">
          <cell r="G530" t="str">
            <v>私教部</v>
          </cell>
          <cell r="H530" t="str">
            <v>私教主管</v>
          </cell>
          <cell r="I530">
            <v>45356</v>
          </cell>
          <cell r="J530">
            <v>45703</v>
          </cell>
          <cell r="K530" t="str">
            <v>全职</v>
          </cell>
          <cell r="L530" t="str">
            <v>离职</v>
          </cell>
        </row>
        <row r="530">
          <cell r="P530" t="str">
            <v>360502199409282844</v>
          </cell>
          <cell r="Q530" t="str">
            <v>江西新余</v>
          </cell>
          <cell r="R530" t="str">
            <v>中国农业银行</v>
          </cell>
          <cell r="S530" t="str">
            <v>6228481768224621475</v>
          </cell>
          <cell r="T530">
            <v>15970297321</v>
          </cell>
        </row>
        <row r="531">
          <cell r="D531" t="str">
            <v>新余二店张文彪</v>
          </cell>
          <cell r="E531" t="str">
            <v>男</v>
          </cell>
        </row>
        <row r="531">
          <cell r="G531" t="str">
            <v>私教部</v>
          </cell>
          <cell r="H531" t="str">
            <v>私教</v>
          </cell>
          <cell r="I531">
            <v>45702</v>
          </cell>
          <cell r="J531">
            <v>45707</v>
          </cell>
          <cell r="K531" t="str">
            <v>全职</v>
          </cell>
          <cell r="L531" t="str">
            <v>离职</v>
          </cell>
        </row>
        <row r="531">
          <cell r="P531" t="str">
            <v>36042519980215491x</v>
          </cell>
          <cell r="Q531" t="str">
            <v>江西</v>
          </cell>
          <cell r="R531" t="str">
            <v>工商银行</v>
          </cell>
          <cell r="S531" t="str">
            <v>6215581502010733400</v>
          </cell>
          <cell r="T531">
            <v>19007904746</v>
          </cell>
        </row>
        <row r="532">
          <cell r="D532" t="str">
            <v>新余二店顾腾婷</v>
          </cell>
          <cell r="E532" t="str">
            <v>女</v>
          </cell>
        </row>
        <row r="532">
          <cell r="G532" t="str">
            <v>运营部</v>
          </cell>
          <cell r="H532" t="str">
            <v>前台</v>
          </cell>
          <cell r="I532">
            <v>45702</v>
          </cell>
          <cell r="J532">
            <v>45707</v>
          </cell>
          <cell r="K532" t="str">
            <v>全职</v>
          </cell>
          <cell r="L532" t="str">
            <v>离职</v>
          </cell>
        </row>
        <row r="532">
          <cell r="P532" t="str">
            <v>36050220020603562X</v>
          </cell>
          <cell r="Q532" t="str">
            <v>江西</v>
          </cell>
          <cell r="R532" t="str">
            <v>交通银行</v>
          </cell>
          <cell r="S532" t="str">
            <v>6222620660003533192</v>
          </cell>
          <cell r="T532">
            <v>18879092505</v>
          </cell>
        </row>
        <row r="533">
          <cell r="D533" t="str">
            <v>新余二店黄维佳</v>
          </cell>
          <cell r="E533" t="str">
            <v>女</v>
          </cell>
        </row>
        <row r="533">
          <cell r="G533" t="str">
            <v>私教部</v>
          </cell>
          <cell r="H533" t="str">
            <v>私教</v>
          </cell>
          <cell r="I533">
            <v>45394</v>
          </cell>
          <cell r="J533">
            <v>45711</v>
          </cell>
          <cell r="K533" t="str">
            <v>全职</v>
          </cell>
          <cell r="L533" t="str">
            <v>离职</v>
          </cell>
        </row>
        <row r="533">
          <cell r="P533" t="str">
            <v>420281199705097622</v>
          </cell>
          <cell r="Q533" t="str">
            <v>湖北大治</v>
          </cell>
          <cell r="R533" t="str">
            <v>工商银行</v>
          </cell>
          <cell r="S533" t="str">
            <v>6222032010002966567</v>
          </cell>
          <cell r="T533">
            <v>1779043442</v>
          </cell>
        </row>
        <row r="534">
          <cell r="D534" t="str">
            <v>新余二店王慧洪</v>
          </cell>
          <cell r="E534" t="str">
            <v>男</v>
          </cell>
        </row>
        <row r="534">
          <cell r="G534" t="str">
            <v>会籍部</v>
          </cell>
          <cell r="H534" t="str">
            <v>会籍</v>
          </cell>
          <cell r="I534">
            <v>45710</v>
          </cell>
          <cell r="J534">
            <v>45715</v>
          </cell>
          <cell r="K534" t="str">
            <v>全职</v>
          </cell>
          <cell r="L534" t="str">
            <v>离职</v>
          </cell>
        </row>
        <row r="534">
          <cell r="P534" t="str">
            <v>360502200311080617</v>
          </cell>
          <cell r="Q534" t="str">
            <v>江西新余</v>
          </cell>
          <cell r="R534" t="str">
            <v>建设银行</v>
          </cell>
          <cell r="S534" t="str">
            <v>621002060005001033</v>
          </cell>
          <cell r="T534">
            <v>18870284324</v>
          </cell>
        </row>
        <row r="535">
          <cell r="D535" t="str">
            <v>新余二店周陈磊</v>
          </cell>
          <cell r="E535" t="str">
            <v>男</v>
          </cell>
        </row>
        <row r="535">
          <cell r="G535" t="str">
            <v>会籍部</v>
          </cell>
          <cell r="H535" t="str">
            <v>会籍</v>
          </cell>
          <cell r="I535">
            <v>45709</v>
          </cell>
          <cell r="J535">
            <v>45715</v>
          </cell>
          <cell r="K535" t="str">
            <v>全职</v>
          </cell>
          <cell r="L535" t="str">
            <v>离职</v>
          </cell>
        </row>
        <row r="535">
          <cell r="P535" t="str">
            <v>360502200308123639</v>
          </cell>
          <cell r="Q535" t="str">
            <v>江西新余</v>
          </cell>
          <cell r="R535" t="str">
            <v>农业银行</v>
          </cell>
          <cell r="S535" t="str">
            <v>6228431766900140472</v>
          </cell>
          <cell r="T535">
            <v>19350021198</v>
          </cell>
        </row>
        <row r="536">
          <cell r="D536" t="str">
            <v>新余二店黄家颖</v>
          </cell>
          <cell r="E536" t="str">
            <v>女</v>
          </cell>
        </row>
        <row r="536">
          <cell r="G536" t="str">
            <v>会籍部</v>
          </cell>
          <cell r="H536" t="str">
            <v>会籍</v>
          </cell>
          <cell r="I536">
            <v>45709</v>
          </cell>
          <cell r="J536">
            <v>45715</v>
          </cell>
          <cell r="K536" t="str">
            <v>全职</v>
          </cell>
          <cell r="L536" t="str">
            <v>离职</v>
          </cell>
        </row>
        <row r="536">
          <cell r="P536" t="str">
            <v>360502200706256023</v>
          </cell>
          <cell r="Q536" t="str">
            <v>江西新余</v>
          </cell>
          <cell r="R536" t="str">
            <v>工商银行</v>
          </cell>
          <cell r="S536" t="str">
            <v>6222031505001758551</v>
          </cell>
          <cell r="T536">
            <v>19398576686</v>
          </cell>
        </row>
        <row r="537">
          <cell r="D537" t="str">
            <v>新余二店罗新兰</v>
          </cell>
          <cell r="E537" t="str">
            <v>女</v>
          </cell>
        </row>
        <row r="537">
          <cell r="G537" t="str">
            <v>运营部</v>
          </cell>
          <cell r="H537" t="str">
            <v>保洁</v>
          </cell>
          <cell r="I537">
            <v>45693</v>
          </cell>
          <cell r="J537">
            <v>45738</v>
          </cell>
          <cell r="K537" t="str">
            <v>全职</v>
          </cell>
          <cell r="L537" t="str">
            <v>离职</v>
          </cell>
        </row>
        <row r="537">
          <cell r="P537" t="str">
            <v>36050219700107222x</v>
          </cell>
          <cell r="Q537" t="str">
            <v>江西新余</v>
          </cell>
          <cell r="R537" t="str">
            <v>中国银行</v>
          </cell>
          <cell r="S537" t="str">
            <v>621660 6500020632942</v>
          </cell>
          <cell r="T537">
            <v>15979875626</v>
          </cell>
        </row>
        <row r="538">
          <cell r="D538" t="str">
            <v>新余二店陈智轩</v>
          </cell>
          <cell r="E538" t="str">
            <v>男</v>
          </cell>
        </row>
        <row r="538">
          <cell r="G538" t="str">
            <v>私教部</v>
          </cell>
          <cell r="H538" t="str">
            <v>私教</v>
          </cell>
          <cell r="I538">
            <v>45735</v>
          </cell>
          <cell r="J538">
            <v>45740</v>
          </cell>
          <cell r="K538" t="str">
            <v>全职</v>
          </cell>
          <cell r="L538" t="str">
            <v>离职</v>
          </cell>
        </row>
        <row r="538">
          <cell r="P538" t="str">
            <v>362426200103140010</v>
          </cell>
          <cell r="Q538" t="str">
            <v>江西新余</v>
          </cell>
          <cell r="R538" t="str">
            <v>农商银行</v>
          </cell>
          <cell r="S538" t="str">
            <v>6226822021006022278</v>
          </cell>
          <cell r="T538">
            <v>18907900701</v>
          </cell>
        </row>
        <row r="539">
          <cell r="D539" t="str">
            <v>新余二店张慧敏</v>
          </cell>
          <cell r="E539" t="str">
            <v>女</v>
          </cell>
        </row>
        <row r="539">
          <cell r="G539" t="str">
            <v>运营部</v>
          </cell>
          <cell r="H539" t="str">
            <v>前台/主播</v>
          </cell>
          <cell r="I539">
            <v>45706</v>
          </cell>
          <cell r="J539">
            <v>45757</v>
          </cell>
          <cell r="K539" t="str">
            <v>全职</v>
          </cell>
          <cell r="L539" t="str">
            <v>离职</v>
          </cell>
        </row>
        <row r="539">
          <cell r="P539" t="str">
            <v>360502200401263089</v>
          </cell>
          <cell r="Q539" t="str">
            <v>江西新余</v>
          </cell>
          <cell r="R539" t="str">
            <v>工商银行</v>
          </cell>
          <cell r="S539" t="str">
            <v>6222031504001751799</v>
          </cell>
          <cell r="T539">
            <v>18379030126</v>
          </cell>
        </row>
        <row r="540">
          <cell r="D540" t="str">
            <v>新余二店邓佳颖</v>
          </cell>
          <cell r="E540" t="str">
            <v>女</v>
          </cell>
        </row>
        <row r="540">
          <cell r="G540" t="str">
            <v>运营部</v>
          </cell>
          <cell r="H540" t="str">
            <v>前台/主播</v>
          </cell>
          <cell r="I540">
            <v>45707</v>
          </cell>
          <cell r="J540">
            <v>45757</v>
          </cell>
          <cell r="K540" t="str">
            <v>全职</v>
          </cell>
          <cell r="L540" t="str">
            <v>离职</v>
          </cell>
        </row>
        <row r="540">
          <cell r="P540" t="str">
            <v>36050220040116462x</v>
          </cell>
          <cell r="Q540" t="str">
            <v>江西新余</v>
          </cell>
          <cell r="R540" t="str">
            <v>中国银行</v>
          </cell>
          <cell r="S540" t="str">
            <v>6217892000001041289</v>
          </cell>
          <cell r="T540">
            <v>18807900144</v>
          </cell>
        </row>
        <row r="541">
          <cell r="D541" t="str">
            <v>新余二店林萍</v>
          </cell>
          <cell r="E541" t="str">
            <v>女</v>
          </cell>
        </row>
        <row r="541">
          <cell r="G541" t="str">
            <v>运营部</v>
          </cell>
          <cell r="H541" t="str">
            <v>前台</v>
          </cell>
          <cell r="I541">
            <v>45754</v>
          </cell>
          <cell r="J541">
            <v>45757</v>
          </cell>
          <cell r="K541" t="str">
            <v>全职</v>
          </cell>
          <cell r="L541" t="str">
            <v>离职</v>
          </cell>
        </row>
        <row r="541">
          <cell r="P541" t="str">
            <v>36052120070226704x</v>
          </cell>
          <cell r="Q541" t="str">
            <v>江西</v>
          </cell>
          <cell r="R541" t="str">
            <v>中国银行</v>
          </cell>
          <cell r="S541" t="str">
            <v>6213326500009011296</v>
          </cell>
          <cell r="T541">
            <v>13177839745</v>
          </cell>
        </row>
        <row r="542">
          <cell r="D542" t="str">
            <v>新余二店文丹</v>
          </cell>
          <cell r="E542" t="str">
            <v>女</v>
          </cell>
        </row>
        <row r="542">
          <cell r="G542" t="str">
            <v>运营部</v>
          </cell>
          <cell r="H542" t="str">
            <v>前台</v>
          </cell>
          <cell r="I542">
            <v>45756</v>
          </cell>
          <cell r="J542">
            <v>45759</v>
          </cell>
          <cell r="K542" t="str">
            <v>全职</v>
          </cell>
          <cell r="L542" t="str">
            <v>离职</v>
          </cell>
        </row>
        <row r="542">
          <cell r="P542" t="str">
            <v>360321200002030040</v>
          </cell>
          <cell r="Q542" t="str">
            <v>江西</v>
          </cell>
          <cell r="R542" t="str">
            <v>中信银行</v>
          </cell>
          <cell r="S542" t="str">
            <v>6217730208592947</v>
          </cell>
          <cell r="T542">
            <v>15347928517</v>
          </cell>
        </row>
        <row r="543">
          <cell r="D543" t="str">
            <v>新余二店徐志芳</v>
          </cell>
          <cell r="E543" t="str">
            <v>男</v>
          </cell>
        </row>
        <row r="543">
          <cell r="G543" t="str">
            <v>会籍部</v>
          </cell>
          <cell r="H543" t="str">
            <v>会籍</v>
          </cell>
          <cell r="I543">
            <v>45758</v>
          </cell>
          <cell r="J543">
            <v>45760</v>
          </cell>
          <cell r="K543" t="str">
            <v>全职</v>
          </cell>
          <cell r="L543" t="str">
            <v>离职</v>
          </cell>
        </row>
        <row r="544">
          <cell r="D544" t="str">
            <v>新余二店江子睿</v>
          </cell>
          <cell r="E544" t="str">
            <v>男</v>
          </cell>
        </row>
        <row r="544">
          <cell r="G544" t="str">
            <v>会籍部</v>
          </cell>
          <cell r="H544" t="str">
            <v>会籍</v>
          </cell>
          <cell r="I544">
            <v>45763</v>
          </cell>
          <cell r="J544">
            <v>45763</v>
          </cell>
          <cell r="K544" t="str">
            <v>全职</v>
          </cell>
          <cell r="L544" t="str">
            <v>离职</v>
          </cell>
        </row>
        <row r="544">
          <cell r="P544" t="str">
            <v>360502200612300935</v>
          </cell>
          <cell r="Q544" t="str">
            <v>江西新余</v>
          </cell>
          <cell r="R544" t="str">
            <v>交通银行</v>
          </cell>
          <cell r="S544" t="str">
            <v>6222620290011387348</v>
          </cell>
          <cell r="T544">
            <v>13397907663</v>
          </cell>
        </row>
        <row r="545">
          <cell r="D545" t="str">
            <v>新余二店邹雨雯</v>
          </cell>
          <cell r="E545" t="str">
            <v>女</v>
          </cell>
        </row>
        <row r="545">
          <cell r="G545" t="str">
            <v>运营部</v>
          </cell>
          <cell r="H545" t="str">
            <v>前台</v>
          </cell>
          <cell r="I545">
            <v>45785</v>
          </cell>
          <cell r="J545">
            <v>45786</v>
          </cell>
          <cell r="K545" t="str">
            <v>全职</v>
          </cell>
          <cell r="L545" t="str">
            <v>离职</v>
          </cell>
        </row>
        <row r="546">
          <cell r="D546" t="str">
            <v>新余二店宋文清</v>
          </cell>
          <cell r="E546" t="str">
            <v>女</v>
          </cell>
        </row>
        <row r="546">
          <cell r="G546" t="str">
            <v>运营部</v>
          </cell>
          <cell r="H546" t="str">
            <v>前台</v>
          </cell>
          <cell r="I546">
            <v>45785</v>
          </cell>
          <cell r="J546">
            <v>45786</v>
          </cell>
          <cell r="K546" t="str">
            <v>全职</v>
          </cell>
          <cell r="L546" t="str">
            <v>离职</v>
          </cell>
        </row>
        <row r="546">
          <cell r="P546" t="str">
            <v>360502200407030489</v>
          </cell>
          <cell r="Q546" t="str">
            <v>江西新余</v>
          </cell>
          <cell r="R546" t="str">
            <v>中国农业银行</v>
          </cell>
          <cell r="S546" t="str">
            <v>6228482328799028272</v>
          </cell>
          <cell r="T546">
            <v>18397908178</v>
          </cell>
        </row>
        <row r="547">
          <cell r="D547" t="str">
            <v>新余二店吴群伟</v>
          </cell>
          <cell r="E547" t="str">
            <v>男</v>
          </cell>
        </row>
        <row r="547">
          <cell r="G547" t="str">
            <v>会籍部</v>
          </cell>
          <cell r="H547" t="str">
            <v>会籍</v>
          </cell>
          <cell r="I547">
            <v>45713</v>
          </cell>
          <cell r="J547">
            <v>45787</v>
          </cell>
          <cell r="K547" t="str">
            <v>全职</v>
          </cell>
          <cell r="L547" t="str">
            <v>离职</v>
          </cell>
        </row>
        <row r="547">
          <cell r="P547" t="str">
            <v>360502200401114016</v>
          </cell>
          <cell r="Q547" t="str">
            <v>江西新余</v>
          </cell>
          <cell r="R547" t="str">
            <v>中国农业银行</v>
          </cell>
          <cell r="S547" t="str">
            <v>6213361769981524271</v>
          </cell>
          <cell r="T547">
            <v>17779077898</v>
          </cell>
        </row>
        <row r="548">
          <cell r="D548" t="str">
            <v>新余二店曾子稷</v>
          </cell>
          <cell r="E548" t="str">
            <v>男</v>
          </cell>
        </row>
        <row r="548">
          <cell r="G548" t="str">
            <v>会籍部</v>
          </cell>
          <cell r="H548" t="str">
            <v>会籍</v>
          </cell>
          <cell r="I548">
            <v>45797</v>
          </cell>
          <cell r="J548">
            <v>45799</v>
          </cell>
          <cell r="K548" t="str">
            <v>全职</v>
          </cell>
          <cell r="L548" t="str">
            <v>离职</v>
          </cell>
        </row>
        <row r="548">
          <cell r="P548" t="str">
            <v>36050220070906131x</v>
          </cell>
          <cell r="Q548" t="str">
            <v>江西新余</v>
          </cell>
          <cell r="R548" t="str">
            <v>工商银行</v>
          </cell>
          <cell r="S548" t="str">
            <v>6217211505001545935</v>
          </cell>
          <cell r="T548">
            <v>15870096643</v>
          </cell>
        </row>
        <row r="549">
          <cell r="D549" t="str">
            <v>新余二店张宇翔</v>
          </cell>
          <cell r="E549" t="str">
            <v>男</v>
          </cell>
        </row>
        <row r="549">
          <cell r="G549" t="str">
            <v>会籍部</v>
          </cell>
          <cell r="H549" t="str">
            <v>会籍</v>
          </cell>
          <cell r="I549">
            <v>45797</v>
          </cell>
          <cell r="J549">
            <v>45799</v>
          </cell>
          <cell r="K549" t="str">
            <v>全职</v>
          </cell>
          <cell r="L549" t="str">
            <v>离职</v>
          </cell>
        </row>
        <row r="549">
          <cell r="P549" t="str">
            <v>360502200711256079</v>
          </cell>
          <cell r="Q549" t="str">
            <v>江西新余</v>
          </cell>
          <cell r="R549" t="str">
            <v>建设银行</v>
          </cell>
          <cell r="S549" t="str">
            <v>6217002060002511984</v>
          </cell>
          <cell r="T549">
            <v>13117902882</v>
          </cell>
        </row>
        <row r="550">
          <cell r="D550" t="str">
            <v>新余二店习颖</v>
          </cell>
          <cell r="E550" t="str">
            <v>女</v>
          </cell>
        </row>
        <row r="550">
          <cell r="G550" t="str">
            <v>运营部</v>
          </cell>
          <cell r="H550" t="str">
            <v>前台</v>
          </cell>
          <cell r="I550">
            <v>45788</v>
          </cell>
          <cell r="J550">
            <v>45803</v>
          </cell>
          <cell r="K550" t="str">
            <v>全职</v>
          </cell>
          <cell r="L550" t="str">
            <v>离职</v>
          </cell>
        </row>
        <row r="550">
          <cell r="P550" t="str">
            <v>360502200706243628</v>
          </cell>
          <cell r="Q550" t="str">
            <v>江西新余</v>
          </cell>
          <cell r="R550" t="str">
            <v>交通银行</v>
          </cell>
          <cell r="S550" t="str">
            <v>6222620660003463036</v>
          </cell>
          <cell r="T550">
            <v>19942106367</v>
          </cell>
        </row>
        <row r="551">
          <cell r="D551" t="str">
            <v>新余二店李世豪</v>
          </cell>
          <cell r="E551" t="str">
            <v>男</v>
          </cell>
        </row>
        <row r="551">
          <cell r="G551" t="str">
            <v>会籍部</v>
          </cell>
          <cell r="H551" t="str">
            <v>会籍</v>
          </cell>
          <cell r="I551">
            <v>45790</v>
          </cell>
          <cell r="J551">
            <v>45804</v>
          </cell>
          <cell r="K551" t="str">
            <v>全职</v>
          </cell>
          <cell r="L551" t="str">
            <v>离职</v>
          </cell>
        </row>
        <row r="551">
          <cell r="P551" t="str">
            <v>360502200802080612</v>
          </cell>
          <cell r="Q551" t="str">
            <v>江西新余</v>
          </cell>
          <cell r="R551" t="str">
            <v>中国银行</v>
          </cell>
          <cell r="S551" t="str">
            <v>6216697000052014911</v>
          </cell>
          <cell r="T551">
            <v>18079002353</v>
          </cell>
        </row>
        <row r="552">
          <cell r="D552" t="str">
            <v>新余二店邓子琛</v>
          </cell>
          <cell r="E552" t="str">
            <v>男</v>
          </cell>
        </row>
        <row r="552">
          <cell r="G552" t="str">
            <v>泳教部</v>
          </cell>
          <cell r="H552" t="str">
            <v>泳教</v>
          </cell>
          <cell r="I552">
            <v>45728</v>
          </cell>
          <cell r="J552">
            <v>45805</v>
          </cell>
          <cell r="K552" t="str">
            <v>兼职</v>
          </cell>
          <cell r="L552" t="str">
            <v>离职</v>
          </cell>
        </row>
        <row r="552">
          <cell r="P552" t="str">
            <v>360824200605151614</v>
          </cell>
          <cell r="Q552" t="str">
            <v>江西新余</v>
          </cell>
          <cell r="R552" t="str">
            <v>招商银行</v>
          </cell>
          <cell r="S552" t="str">
            <v>6214830619224636</v>
          </cell>
          <cell r="T552">
            <v>15507906090</v>
          </cell>
        </row>
        <row r="553">
          <cell r="D553" t="str">
            <v>新余二店刘昱延</v>
          </cell>
          <cell r="E553" t="str">
            <v>男</v>
          </cell>
        </row>
        <row r="553">
          <cell r="G553" t="str">
            <v>会籍部</v>
          </cell>
          <cell r="H553" t="str">
            <v>会籍</v>
          </cell>
          <cell r="I553">
            <v>45810</v>
          </cell>
          <cell r="J553">
            <v>45813</v>
          </cell>
          <cell r="K553" t="str">
            <v>全职</v>
          </cell>
          <cell r="L553" t="str">
            <v>离职</v>
          </cell>
        </row>
        <row r="553">
          <cell r="P553" t="str">
            <v>360521200808181017</v>
          </cell>
          <cell r="Q553" t="str">
            <v>江西</v>
          </cell>
          <cell r="R553" t="str">
            <v>工商银行</v>
          </cell>
          <cell r="S553" t="str">
            <v>6217231505000061443</v>
          </cell>
          <cell r="T553">
            <v>17625561451</v>
          </cell>
        </row>
        <row r="554">
          <cell r="D554" t="str">
            <v>新余二店吴洋宇</v>
          </cell>
          <cell r="E554" t="str">
            <v>女</v>
          </cell>
        </row>
        <row r="554">
          <cell r="G554" t="str">
            <v>泳教部</v>
          </cell>
          <cell r="H554" t="str">
            <v>泳教</v>
          </cell>
          <cell r="I554">
            <v>45754</v>
          </cell>
          <cell r="J554">
            <v>45818</v>
          </cell>
          <cell r="K554" t="str">
            <v>全职</v>
          </cell>
          <cell r="L554" t="str">
            <v>离职</v>
          </cell>
        </row>
        <row r="554">
          <cell r="P554" t="str">
            <v>360521200303031021</v>
          </cell>
          <cell r="Q554" t="str">
            <v>江西</v>
          </cell>
          <cell r="R554" t="str">
            <v>中国农业银行</v>
          </cell>
          <cell r="S554" t="str">
            <v>6228410334506335676</v>
          </cell>
          <cell r="T554">
            <v>15068222149</v>
          </cell>
        </row>
        <row r="555">
          <cell r="D555" t="str">
            <v>新余二店廖万康</v>
          </cell>
          <cell r="E555" t="str">
            <v>男</v>
          </cell>
        </row>
        <row r="555">
          <cell r="G555" t="str">
            <v>泳教部</v>
          </cell>
          <cell r="H555" t="str">
            <v>泳教</v>
          </cell>
          <cell r="I555">
            <v>45817</v>
          </cell>
          <cell r="J555">
            <v>45818</v>
          </cell>
          <cell r="K555" t="str">
            <v>兼职</v>
          </cell>
          <cell r="L555" t="str">
            <v>离职</v>
          </cell>
        </row>
        <row r="555">
          <cell r="P555" t="str">
            <v>360502199402132210</v>
          </cell>
          <cell r="Q555" t="str">
            <v>江西</v>
          </cell>
        </row>
        <row r="555">
          <cell r="T555">
            <v>15068222149</v>
          </cell>
        </row>
        <row r="556">
          <cell r="D556" t="str">
            <v>新余二店曾家杰</v>
          </cell>
          <cell r="E556" t="str">
            <v>男</v>
          </cell>
        </row>
        <row r="556">
          <cell r="G556" t="str">
            <v>泳教部</v>
          </cell>
          <cell r="H556" t="str">
            <v>泳教</v>
          </cell>
          <cell r="I556">
            <v>45704</v>
          </cell>
          <cell r="J556">
            <v>45821</v>
          </cell>
          <cell r="K556" t="str">
            <v>全职</v>
          </cell>
          <cell r="L556" t="str">
            <v>离职</v>
          </cell>
        </row>
        <row r="556">
          <cell r="P556" t="str">
            <v>360981200509140619</v>
          </cell>
          <cell r="Q556" t="str">
            <v>江西</v>
          </cell>
          <cell r="R556" t="str">
            <v>建设银行</v>
          </cell>
          <cell r="S556" t="str">
            <v>6217002010091672840</v>
          </cell>
          <cell r="T556">
            <v>15374264212</v>
          </cell>
        </row>
        <row r="557">
          <cell r="D557" t="str">
            <v>新余二店廖萌</v>
          </cell>
          <cell r="E557" t="str">
            <v>女</v>
          </cell>
        </row>
        <row r="557">
          <cell r="G557" t="str">
            <v>会籍部</v>
          </cell>
          <cell r="H557" t="str">
            <v>会籍</v>
          </cell>
          <cell r="I557">
            <v>45836</v>
          </cell>
          <cell r="J557">
            <v>45837</v>
          </cell>
          <cell r="K557" t="str">
            <v>兼职</v>
          </cell>
          <cell r="L557" t="str">
            <v>离职</v>
          </cell>
        </row>
        <row r="557">
          <cell r="P557" t="str">
            <v>360502200610120922</v>
          </cell>
          <cell r="Q557" t="str">
            <v>江西新余</v>
          </cell>
          <cell r="R557" t="str">
            <v>工商银行</v>
          </cell>
          <cell r="S557" t="str">
            <v>6217211505000969136</v>
          </cell>
          <cell r="T557">
            <v>15207900930</v>
          </cell>
        </row>
        <row r="558">
          <cell r="D558" t="str">
            <v>新余二店张怡欣</v>
          </cell>
          <cell r="E558" t="str">
            <v>女</v>
          </cell>
        </row>
        <row r="558">
          <cell r="G558" t="str">
            <v>会籍部</v>
          </cell>
          <cell r="H558" t="str">
            <v>会籍</v>
          </cell>
          <cell r="I558">
            <v>45836</v>
          </cell>
          <cell r="J558">
            <v>45837</v>
          </cell>
          <cell r="K558" t="str">
            <v>兼职</v>
          </cell>
          <cell r="L558" t="str">
            <v>离职</v>
          </cell>
        </row>
        <row r="558">
          <cell r="P558" t="str">
            <v>360502200510053363</v>
          </cell>
          <cell r="Q558" t="str">
            <v>江西新余</v>
          </cell>
          <cell r="R558" t="str">
            <v>工商银行</v>
          </cell>
          <cell r="S558" t="str">
            <v>6212261503003822485</v>
          </cell>
          <cell r="T558">
            <v>17779067836</v>
          </cell>
        </row>
        <row r="559">
          <cell r="D559" t="str">
            <v>新余二店贺梦雄</v>
          </cell>
          <cell r="E559" t="str">
            <v>男</v>
          </cell>
        </row>
        <row r="559">
          <cell r="G559" t="str">
            <v>会籍部</v>
          </cell>
          <cell r="H559" t="str">
            <v>会籍</v>
          </cell>
          <cell r="I559">
            <v>45833</v>
          </cell>
          <cell r="J559">
            <v>45837</v>
          </cell>
          <cell r="K559" t="str">
            <v>兼职</v>
          </cell>
          <cell r="L559" t="str">
            <v>离职</v>
          </cell>
        </row>
        <row r="559">
          <cell r="P559" t="str">
            <v>330683200701291610</v>
          </cell>
          <cell r="Q559" t="str">
            <v>江西新余</v>
          </cell>
          <cell r="R559" t="str">
            <v>中国银行</v>
          </cell>
          <cell r="S559" t="str">
            <v>6216606500023481032</v>
          </cell>
          <cell r="T559">
            <v>18707909631</v>
          </cell>
        </row>
        <row r="560">
          <cell r="D560" t="str">
            <v>新余二店刘城希</v>
          </cell>
          <cell r="E560" t="str">
            <v>男</v>
          </cell>
        </row>
        <row r="560">
          <cell r="G560" t="str">
            <v>会籍部</v>
          </cell>
          <cell r="H560" t="str">
            <v>会籍</v>
          </cell>
          <cell r="I560">
            <v>45847</v>
          </cell>
          <cell r="J560">
            <v>45851</v>
          </cell>
          <cell r="K560" t="str">
            <v>兼职</v>
          </cell>
          <cell r="L560" t="str">
            <v>离职</v>
          </cell>
        </row>
        <row r="560">
          <cell r="P560" t="str">
            <v>360502200603301610</v>
          </cell>
          <cell r="Q560" t="str">
            <v>江西新余</v>
          </cell>
          <cell r="R560" t="str">
            <v>农业银行</v>
          </cell>
          <cell r="S560" t="str">
            <v>6228481768042890971</v>
          </cell>
          <cell r="T560">
            <v>15717906907</v>
          </cell>
        </row>
        <row r="561">
          <cell r="D561" t="str">
            <v>新余二店阮子康</v>
          </cell>
          <cell r="E561" t="str">
            <v>男</v>
          </cell>
        </row>
        <row r="561">
          <cell r="G561" t="str">
            <v>私教部</v>
          </cell>
          <cell r="H561" t="str">
            <v>私教</v>
          </cell>
          <cell r="I561">
            <v>45741</v>
          </cell>
          <cell r="J561">
            <v>45860</v>
          </cell>
          <cell r="K561" t="str">
            <v>全职</v>
          </cell>
          <cell r="L561" t="str">
            <v>离职</v>
          </cell>
        </row>
        <row r="561">
          <cell r="P561" t="str">
            <v>360982200704215512</v>
          </cell>
          <cell r="Q561" t="str">
            <v>江西新余</v>
          </cell>
          <cell r="R561" t="str">
            <v>中国建设银行</v>
          </cell>
          <cell r="S561" t="str">
            <v>6215340300427045365</v>
          </cell>
          <cell r="T561">
            <v>15107906310</v>
          </cell>
        </row>
        <row r="562">
          <cell r="D562" t="str">
            <v>新余二店章俊</v>
          </cell>
          <cell r="E562" t="str">
            <v>男</v>
          </cell>
        </row>
        <row r="562">
          <cell r="G562" t="str">
            <v>会籍部</v>
          </cell>
          <cell r="H562" t="str">
            <v>会籍</v>
          </cell>
          <cell r="I562">
            <v>45847</v>
          </cell>
          <cell r="J562">
            <v>45862</v>
          </cell>
          <cell r="K562" t="str">
            <v>兼职</v>
          </cell>
          <cell r="L562" t="str">
            <v>离职</v>
          </cell>
        </row>
        <row r="562">
          <cell r="P562" t="str">
            <v>360502200510233313</v>
          </cell>
          <cell r="Q562" t="str">
            <v>江西新余</v>
          </cell>
          <cell r="R562" t="str">
            <v>交通银行</v>
          </cell>
          <cell r="S562" t="str">
            <v>6222620660003409369</v>
          </cell>
          <cell r="T562">
            <v>13030552649</v>
          </cell>
        </row>
        <row r="563">
          <cell r="D563" t="str">
            <v>新余二店肖振鹏</v>
          </cell>
          <cell r="E563" t="str">
            <v>男</v>
          </cell>
        </row>
        <row r="563">
          <cell r="G563" t="str">
            <v>会籍部</v>
          </cell>
          <cell r="H563" t="str">
            <v>会籍</v>
          </cell>
          <cell r="I563">
            <v>45820</v>
          </cell>
          <cell r="J563">
            <v>45862</v>
          </cell>
          <cell r="K563" t="str">
            <v>全职</v>
          </cell>
          <cell r="L563" t="str">
            <v>离职</v>
          </cell>
        </row>
        <row r="563">
          <cell r="P563" t="str">
            <v>360502200406210015</v>
          </cell>
          <cell r="Q563" t="str">
            <v>江西</v>
          </cell>
          <cell r="R563" t="str">
            <v>建设银行</v>
          </cell>
          <cell r="S563" t="str">
            <v>6215340300303358890</v>
          </cell>
          <cell r="T563">
            <v>18270900157</v>
          </cell>
        </row>
        <row r="564">
          <cell r="D564" t="str">
            <v>新余二店邹旺</v>
          </cell>
          <cell r="E564" t="str">
            <v>男</v>
          </cell>
        </row>
        <row r="564">
          <cell r="G564" t="str">
            <v>会籍部</v>
          </cell>
          <cell r="H564" t="str">
            <v>会籍</v>
          </cell>
          <cell r="I564">
            <v>45821</v>
          </cell>
          <cell r="J564">
            <v>45862</v>
          </cell>
          <cell r="K564" t="str">
            <v>兼职</v>
          </cell>
          <cell r="L564" t="str">
            <v>离职</v>
          </cell>
        </row>
        <row r="564">
          <cell r="P564" t="str">
            <v>360502200612126033</v>
          </cell>
          <cell r="Q564" t="str">
            <v>江西新余</v>
          </cell>
          <cell r="R564" t="str">
            <v>中国邮政储蓄银行</v>
          </cell>
          <cell r="S564" t="str">
            <v>6217994260001123712刘小连</v>
          </cell>
          <cell r="T564">
            <v>15879936704</v>
          </cell>
        </row>
        <row r="565">
          <cell r="D565" t="str">
            <v>新余二店胡浩轩</v>
          </cell>
          <cell r="E565" t="str">
            <v>男</v>
          </cell>
        </row>
        <row r="565">
          <cell r="G565" t="str">
            <v>私教部</v>
          </cell>
          <cell r="H565" t="str">
            <v>私教</v>
          </cell>
          <cell r="I565">
            <v>45698</v>
          </cell>
          <cell r="J565">
            <v>45870</v>
          </cell>
          <cell r="K565" t="str">
            <v>全职</v>
          </cell>
          <cell r="L565" t="str">
            <v>离职</v>
          </cell>
        </row>
        <row r="565">
          <cell r="P565" t="str">
            <v>360502200211276014</v>
          </cell>
          <cell r="Q565" t="str">
            <v>江西新余</v>
          </cell>
          <cell r="R565" t="str">
            <v>工商银行</v>
          </cell>
          <cell r="S565" t="str">
            <v>6212261505002099809</v>
          </cell>
          <cell r="T565">
            <v>15669565908</v>
          </cell>
        </row>
        <row r="566">
          <cell r="D566" t="str">
            <v>新余二店盛立辉</v>
          </cell>
          <cell r="E566" t="str">
            <v>男</v>
          </cell>
        </row>
        <row r="566">
          <cell r="G566" t="str">
            <v>会籍部</v>
          </cell>
          <cell r="H566" t="str">
            <v>会籍</v>
          </cell>
          <cell r="I566">
            <v>45842</v>
          </cell>
          <cell r="J566">
            <v>45861</v>
          </cell>
          <cell r="K566" t="str">
            <v>兼职</v>
          </cell>
          <cell r="L566" t="str">
            <v>离职</v>
          </cell>
        </row>
        <row r="566">
          <cell r="P566" t="str">
            <v>360502200812131611</v>
          </cell>
          <cell r="Q566" t="str">
            <v>江西</v>
          </cell>
          <cell r="R566" t="str">
            <v>农业银行</v>
          </cell>
          <cell r="S566" t="str">
            <v>胡淑华6228481768725341573</v>
          </cell>
          <cell r="T566">
            <v>13979099610</v>
          </cell>
        </row>
        <row r="567">
          <cell r="D567" t="str">
            <v>新余二店刘鑫涛</v>
          </cell>
          <cell r="E567" t="str">
            <v>男</v>
          </cell>
        </row>
        <row r="567">
          <cell r="G567" t="str">
            <v>泳教部</v>
          </cell>
          <cell r="H567" t="str">
            <v>泳教</v>
          </cell>
          <cell r="I567">
            <v>45817</v>
          </cell>
          <cell r="J567">
            <v>45873</v>
          </cell>
          <cell r="K567" t="str">
            <v>兼职</v>
          </cell>
          <cell r="L567" t="str">
            <v>离职</v>
          </cell>
        </row>
        <row r="567">
          <cell r="P567" t="str">
            <v>360726200605234716</v>
          </cell>
          <cell r="Q567" t="str">
            <v>江西</v>
          </cell>
          <cell r="R567" t="str">
            <v>中国邮政储蓄银行</v>
          </cell>
          <cell r="S567" t="str">
            <v>6221804280004642965</v>
          </cell>
          <cell r="T567">
            <v>15083965380</v>
          </cell>
        </row>
        <row r="568">
          <cell r="D568" t="str">
            <v>新余二店陈致安</v>
          </cell>
          <cell r="E568" t="str">
            <v>男</v>
          </cell>
        </row>
        <row r="568">
          <cell r="G568" t="str">
            <v>泳教部</v>
          </cell>
          <cell r="H568" t="str">
            <v>泳教</v>
          </cell>
          <cell r="I568">
            <v>45817</v>
          </cell>
          <cell r="J568">
            <v>45873</v>
          </cell>
          <cell r="K568" t="str">
            <v>兼职</v>
          </cell>
          <cell r="L568" t="str">
            <v>离职</v>
          </cell>
        </row>
        <row r="568">
          <cell r="P568" t="str">
            <v>36072920060707003x</v>
          </cell>
          <cell r="Q568" t="str">
            <v>江西</v>
          </cell>
          <cell r="R568" t="str">
            <v>建设银行</v>
          </cell>
          <cell r="S568" t="str">
            <v>6217002060006587345</v>
          </cell>
          <cell r="T568">
            <v>18179739473</v>
          </cell>
        </row>
        <row r="569">
          <cell r="D569" t="str">
            <v>新余二店严子博</v>
          </cell>
          <cell r="E569" t="str">
            <v>男</v>
          </cell>
        </row>
        <row r="569">
          <cell r="G569" t="str">
            <v>私教部</v>
          </cell>
          <cell r="H569" t="str">
            <v>私教</v>
          </cell>
          <cell r="I569">
            <v>45828</v>
          </cell>
          <cell r="J569">
            <v>45878</v>
          </cell>
          <cell r="K569" t="str">
            <v>全职</v>
          </cell>
          <cell r="L569" t="str">
            <v>离职</v>
          </cell>
        </row>
        <row r="569">
          <cell r="P569" t="str">
            <v>360502200603211316</v>
          </cell>
          <cell r="Q569" t="str">
            <v>江西新余</v>
          </cell>
          <cell r="R569" t="str">
            <v>农业银行</v>
          </cell>
          <cell r="S569" t="str">
            <v>6228481767100574071</v>
          </cell>
          <cell r="T569">
            <v>15879948673</v>
          </cell>
        </row>
        <row r="570">
          <cell r="D570" t="str">
            <v>新余二店韦淇昭</v>
          </cell>
          <cell r="E570" t="str">
            <v>女</v>
          </cell>
        </row>
        <row r="570">
          <cell r="G570" t="str">
            <v>运营部</v>
          </cell>
          <cell r="H570" t="str">
            <v>前台</v>
          </cell>
          <cell r="I570">
            <v>45838</v>
          </cell>
          <cell r="J570">
            <v>45880</v>
          </cell>
          <cell r="K570" t="str">
            <v>兼职</v>
          </cell>
          <cell r="L570" t="str">
            <v>离职</v>
          </cell>
        </row>
        <row r="570">
          <cell r="P570" t="str">
            <v>360502200604130024</v>
          </cell>
          <cell r="Q570" t="str">
            <v>江西</v>
          </cell>
          <cell r="R570" t="str">
            <v>工商银行</v>
          </cell>
          <cell r="S570" t="str">
            <v>6217211505001375085</v>
          </cell>
          <cell r="T570">
            <v>13030558070</v>
          </cell>
        </row>
        <row r="571">
          <cell r="D571" t="str">
            <v>新余二店吴欣俣</v>
          </cell>
          <cell r="E571" t="str">
            <v>女</v>
          </cell>
        </row>
        <row r="571">
          <cell r="G571" t="str">
            <v>泳教部</v>
          </cell>
          <cell r="H571" t="str">
            <v>泳教</v>
          </cell>
          <cell r="I571">
            <v>45830</v>
          </cell>
          <cell r="J571">
            <v>45882</v>
          </cell>
          <cell r="K571" t="str">
            <v>兼职</v>
          </cell>
          <cell r="L571" t="str">
            <v>离职</v>
          </cell>
        </row>
        <row r="571">
          <cell r="P571" t="str">
            <v>360502200405134022</v>
          </cell>
          <cell r="Q571" t="str">
            <v>江西新余</v>
          </cell>
          <cell r="R571" t="str">
            <v>工商银行</v>
          </cell>
          <cell r="S571" t="str">
            <v>6222031505001476568</v>
          </cell>
          <cell r="T571">
            <v>15979876291</v>
          </cell>
        </row>
        <row r="572">
          <cell r="D572" t="str">
            <v>新余二店吉同云</v>
          </cell>
          <cell r="E572" t="str">
            <v>男</v>
          </cell>
        </row>
        <row r="572">
          <cell r="G572" t="str">
            <v>泳教部</v>
          </cell>
          <cell r="H572" t="str">
            <v>泳教</v>
          </cell>
          <cell r="I572">
            <v>45816</v>
          </cell>
          <cell r="J572">
            <v>45882</v>
          </cell>
          <cell r="K572" t="str">
            <v>兼职</v>
          </cell>
          <cell r="L572" t="str">
            <v>离职</v>
          </cell>
        </row>
        <row r="572">
          <cell r="P572" t="str">
            <v>36072420060309151x</v>
          </cell>
          <cell r="Q572" t="str">
            <v>江西</v>
          </cell>
          <cell r="R572" t="str">
            <v>交通银行</v>
          </cell>
          <cell r="S572" t="str">
            <v>6222623660004242089</v>
          </cell>
          <cell r="T572">
            <v>19524824804</v>
          </cell>
        </row>
        <row r="573">
          <cell r="D573" t="str">
            <v>新余二店胡颖杰</v>
          </cell>
          <cell r="E573" t="str">
            <v>男</v>
          </cell>
        </row>
        <row r="573">
          <cell r="G573" t="str">
            <v>会籍部</v>
          </cell>
          <cell r="H573" t="str">
            <v>会籍</v>
          </cell>
          <cell r="I573">
            <v>45870</v>
          </cell>
          <cell r="J573">
            <v>45883</v>
          </cell>
          <cell r="K573" t="str">
            <v>兼职</v>
          </cell>
          <cell r="L573" t="str">
            <v>离职</v>
          </cell>
        </row>
        <row r="573">
          <cell r="P573" t="str">
            <v>360502200801040933</v>
          </cell>
          <cell r="Q573" t="str">
            <v>江西新余</v>
          </cell>
          <cell r="R573" t="str">
            <v>工商银行</v>
          </cell>
          <cell r="S573" t="str">
            <v>6217211505000970837</v>
          </cell>
          <cell r="T573">
            <v>18379001258</v>
          </cell>
        </row>
        <row r="574">
          <cell r="D574" t="str">
            <v>新余二店晏宇飞</v>
          </cell>
          <cell r="E574" t="str">
            <v>女</v>
          </cell>
        </row>
        <row r="574">
          <cell r="G574" t="str">
            <v>泳教部</v>
          </cell>
          <cell r="H574" t="str">
            <v>泳教</v>
          </cell>
          <cell r="I574">
            <v>45853</v>
          </cell>
          <cell r="J574">
            <v>45886</v>
          </cell>
          <cell r="K574" t="str">
            <v>兼职</v>
          </cell>
          <cell r="L574" t="str">
            <v>离职</v>
          </cell>
        </row>
        <row r="574">
          <cell r="P574" t="str">
            <v>360502200511200011</v>
          </cell>
          <cell r="Q574" t="str">
            <v>江西</v>
          </cell>
          <cell r="R574" t="str">
            <v>工商银行</v>
          </cell>
          <cell r="S574" t="str">
            <v>6222031507003949923</v>
          </cell>
          <cell r="T574">
            <v>15083639093</v>
          </cell>
        </row>
        <row r="575">
          <cell r="D575" t="str">
            <v>新余二店丁文瑞</v>
          </cell>
          <cell r="E575" t="str">
            <v>男</v>
          </cell>
        </row>
        <row r="575">
          <cell r="G575" t="str">
            <v>泳教部</v>
          </cell>
          <cell r="H575" t="str">
            <v>泳教</v>
          </cell>
          <cell r="I575">
            <v>45848</v>
          </cell>
          <cell r="J575">
            <v>45886</v>
          </cell>
          <cell r="K575" t="str">
            <v>兼职</v>
          </cell>
          <cell r="L575" t="str">
            <v>离职</v>
          </cell>
        </row>
        <row r="575">
          <cell r="P575" t="str">
            <v>360502200412014010</v>
          </cell>
          <cell r="Q575" t="str">
            <v>江西新余</v>
          </cell>
          <cell r="R575" t="str">
            <v>工商银行</v>
          </cell>
          <cell r="S575" t="str">
            <v>6212261502016062030</v>
          </cell>
          <cell r="T575">
            <v>18379008891</v>
          </cell>
        </row>
        <row r="576">
          <cell r="D576" t="str">
            <v>新余二店刘飞飞</v>
          </cell>
          <cell r="E576" t="str">
            <v>男</v>
          </cell>
        </row>
        <row r="576">
          <cell r="G576" t="str">
            <v>泳教部</v>
          </cell>
          <cell r="H576" t="str">
            <v>泳教</v>
          </cell>
          <cell r="I576">
            <v>45838</v>
          </cell>
          <cell r="J576">
            <v>45886</v>
          </cell>
          <cell r="K576" t="str">
            <v>兼职</v>
          </cell>
          <cell r="L576" t="str">
            <v>离职</v>
          </cell>
        </row>
        <row r="576">
          <cell r="P576" t="str">
            <v>36050220021209401x</v>
          </cell>
          <cell r="Q576" t="str">
            <v>江西</v>
          </cell>
          <cell r="R576" t="str">
            <v>工商银行</v>
          </cell>
          <cell r="S576" t="str">
            <v>6212261503003390400</v>
          </cell>
          <cell r="T576">
            <v>15279074851</v>
          </cell>
        </row>
        <row r="577">
          <cell r="D577" t="str">
            <v>新余二店胡可欣</v>
          </cell>
          <cell r="E577" t="str">
            <v>女</v>
          </cell>
        </row>
        <row r="577">
          <cell r="G577" t="str">
            <v>会籍部</v>
          </cell>
          <cell r="H577" t="str">
            <v>会籍</v>
          </cell>
          <cell r="I577">
            <v>45870</v>
          </cell>
          <cell r="J577">
            <v>45894</v>
          </cell>
          <cell r="K577" t="str">
            <v>兼职</v>
          </cell>
          <cell r="L577" t="str">
            <v>离职</v>
          </cell>
        </row>
        <row r="577">
          <cell r="P577" t="str">
            <v>360502200907270927</v>
          </cell>
          <cell r="Q577" t="str">
            <v>江西新余</v>
          </cell>
          <cell r="R577" t="str">
            <v>工商银行</v>
          </cell>
          <cell r="S577" t="str">
            <v>6222031505001309090</v>
          </cell>
          <cell r="T577">
            <v>18179056376</v>
          </cell>
        </row>
        <row r="578">
          <cell r="D578" t="str">
            <v>新余二店涂赟</v>
          </cell>
          <cell r="E578" t="str">
            <v>男</v>
          </cell>
        </row>
        <row r="578">
          <cell r="G578" t="str">
            <v>私教部</v>
          </cell>
          <cell r="H578" t="str">
            <v>私教主管</v>
          </cell>
          <cell r="I578">
            <v>45882</v>
          </cell>
          <cell r="J578">
            <v>45894</v>
          </cell>
          <cell r="K578" t="str">
            <v>全职</v>
          </cell>
          <cell r="L578" t="str">
            <v>离职</v>
          </cell>
        </row>
        <row r="578">
          <cell r="P578" t="str">
            <v>360502199511092510</v>
          </cell>
          <cell r="Q578" t="str">
            <v>江西新余</v>
          </cell>
          <cell r="R578" t="str">
            <v>建设银行</v>
          </cell>
          <cell r="S578" t="str">
            <v>6217002020037091998</v>
          </cell>
          <cell r="T578">
            <v>13065101773</v>
          </cell>
        </row>
        <row r="579">
          <cell r="D579" t="str">
            <v>新余二店徐志翔</v>
          </cell>
          <cell r="E579" t="str">
            <v>男</v>
          </cell>
        </row>
        <row r="579">
          <cell r="G579" t="str">
            <v>泳教部</v>
          </cell>
          <cell r="H579" t="str">
            <v>救生员</v>
          </cell>
          <cell r="I579">
            <v>45827</v>
          </cell>
          <cell r="J579">
            <v>45897</v>
          </cell>
          <cell r="K579" t="str">
            <v>全职</v>
          </cell>
          <cell r="L579" t="str">
            <v>离职</v>
          </cell>
        </row>
        <row r="579">
          <cell r="P579" t="str">
            <v>360502199812281614</v>
          </cell>
          <cell r="Q579" t="str">
            <v>江西新余</v>
          </cell>
          <cell r="R579" t="str">
            <v>交通银行</v>
          </cell>
          <cell r="S579" t="str">
            <v>6222620660003904740</v>
          </cell>
          <cell r="T579">
            <v>17859823083</v>
          </cell>
        </row>
        <row r="580">
          <cell r="D580" t="str">
            <v>新余二店刘昊阳</v>
          </cell>
          <cell r="E580" t="str">
            <v>男</v>
          </cell>
        </row>
        <row r="580">
          <cell r="G580" t="str">
            <v>泳教部</v>
          </cell>
          <cell r="H580" t="str">
            <v>泳教</v>
          </cell>
          <cell r="I580">
            <v>45867</v>
          </cell>
          <cell r="J580">
            <v>45900</v>
          </cell>
          <cell r="K580" t="str">
            <v>全职</v>
          </cell>
          <cell r="L580" t="str">
            <v>离职</v>
          </cell>
        </row>
        <row r="580">
          <cell r="P580" t="str">
            <v>360502200703179050</v>
          </cell>
          <cell r="Q580" t="str">
            <v>江西新余</v>
          </cell>
          <cell r="R580" t="str">
            <v>工商银行</v>
          </cell>
          <cell r="S580" t="str">
            <v>6222031505001838205</v>
          </cell>
          <cell r="T580">
            <v>18296204228</v>
          </cell>
        </row>
        <row r="581">
          <cell r="D581" t="str">
            <v>新余二店李胜</v>
          </cell>
          <cell r="E581" t="str">
            <v>男</v>
          </cell>
        </row>
        <row r="581">
          <cell r="G581" t="str">
            <v>泳教部</v>
          </cell>
          <cell r="H581" t="str">
            <v>泳教</v>
          </cell>
          <cell r="I581">
            <v>45851</v>
          </cell>
          <cell r="J581">
            <v>45901</v>
          </cell>
          <cell r="K581" t="str">
            <v>兼职</v>
          </cell>
          <cell r="L581" t="str">
            <v>离职</v>
          </cell>
        </row>
        <row r="581">
          <cell r="P581" t="str">
            <v>360733200105291611</v>
          </cell>
          <cell r="Q581" t="str">
            <v>江西赣州</v>
          </cell>
          <cell r="R581" t="str">
            <v>建设银行</v>
          </cell>
          <cell r="S581" t="str">
            <v>6217002120019053824</v>
          </cell>
          <cell r="T581">
            <v>18279778403</v>
          </cell>
        </row>
        <row r="582">
          <cell r="D582" t="str">
            <v>新余二店胡志伟</v>
          </cell>
          <cell r="E582" t="str">
            <v>男</v>
          </cell>
        </row>
        <row r="582">
          <cell r="G582" t="str">
            <v>泳教部</v>
          </cell>
          <cell r="H582" t="str">
            <v>泳教</v>
          </cell>
          <cell r="I582">
            <v>45853</v>
          </cell>
          <cell r="J582">
            <v>45901</v>
          </cell>
          <cell r="K582" t="str">
            <v>兼职</v>
          </cell>
          <cell r="L582" t="str">
            <v>离职</v>
          </cell>
        </row>
        <row r="582">
          <cell r="P582" t="str">
            <v>360502200309243616</v>
          </cell>
          <cell r="Q582" t="str">
            <v>江西</v>
          </cell>
        </row>
        <row r="583">
          <cell r="D583" t="str">
            <v>新余二店彭雨晴</v>
          </cell>
          <cell r="E583" t="str">
            <v>男</v>
          </cell>
        </row>
        <row r="583">
          <cell r="G583" t="str">
            <v>私教部</v>
          </cell>
          <cell r="H583" t="str">
            <v>私教</v>
          </cell>
          <cell r="I583">
            <v>45431</v>
          </cell>
          <cell r="J583">
            <v>45901</v>
          </cell>
          <cell r="K583" t="str">
            <v>全职</v>
          </cell>
          <cell r="L583" t="str">
            <v>离职</v>
          </cell>
        </row>
        <row r="583">
          <cell r="P583" t="str">
            <v>360502199807066012</v>
          </cell>
          <cell r="Q583" t="str">
            <v>江西新余</v>
          </cell>
          <cell r="R583" t="str">
            <v>工商银行</v>
          </cell>
          <cell r="S583" t="str">
            <v>6215581505001379711</v>
          </cell>
          <cell r="T583">
            <v>18879038781</v>
          </cell>
        </row>
        <row r="584">
          <cell r="D584" t="str">
            <v>新余二店黄辛格</v>
          </cell>
          <cell r="E584" t="str">
            <v>男</v>
          </cell>
        </row>
        <row r="584">
          <cell r="G584" t="str">
            <v>泳教部</v>
          </cell>
          <cell r="H584" t="str">
            <v>泳教</v>
          </cell>
          <cell r="I584">
            <v>45816</v>
          </cell>
          <cell r="J584">
            <v>45909</v>
          </cell>
          <cell r="K584" t="str">
            <v>兼职</v>
          </cell>
          <cell r="L584" t="str">
            <v>离职</v>
          </cell>
        </row>
        <row r="584">
          <cell r="P584" t="str">
            <v>36073020040529003x</v>
          </cell>
          <cell r="Q584" t="str">
            <v>江西</v>
          </cell>
          <cell r="R584" t="str">
            <v>中国银行</v>
          </cell>
          <cell r="S584" t="str">
            <v>6235756500004957842</v>
          </cell>
          <cell r="T584">
            <v>13311948046</v>
          </cell>
        </row>
        <row r="585">
          <cell r="D585" t="str">
            <v>新余二店叶广萍</v>
          </cell>
          <cell r="E585" t="str">
            <v>男</v>
          </cell>
        </row>
        <row r="585">
          <cell r="G585" t="str">
            <v>会籍部</v>
          </cell>
          <cell r="H585" t="str">
            <v>会籍</v>
          </cell>
          <cell r="I585">
            <v>45894</v>
          </cell>
          <cell r="J585">
            <v>45915</v>
          </cell>
          <cell r="K585" t="str">
            <v>全职</v>
          </cell>
          <cell r="L585" t="str">
            <v>离职</v>
          </cell>
        </row>
        <row r="585">
          <cell r="P585" t="str">
            <v>360312200308262817</v>
          </cell>
          <cell r="Q585" t="str">
            <v>江西萍乡</v>
          </cell>
          <cell r="R585" t="str">
            <v>建设银行</v>
          </cell>
          <cell r="S585" t="str">
            <v>6217002050005669459</v>
          </cell>
          <cell r="T585">
            <v>13635955654</v>
          </cell>
        </row>
        <row r="586">
          <cell r="D586" t="str">
            <v>新余二店严俊枫</v>
          </cell>
          <cell r="E586" t="str">
            <v>男</v>
          </cell>
        </row>
        <row r="586">
          <cell r="G586" t="str">
            <v>私教部</v>
          </cell>
          <cell r="H586" t="str">
            <v>私教</v>
          </cell>
          <cell r="I586">
            <v>45574</v>
          </cell>
          <cell r="J586">
            <v>45924</v>
          </cell>
          <cell r="K586" t="str">
            <v>全职</v>
          </cell>
          <cell r="L586" t="str">
            <v>离职</v>
          </cell>
        </row>
        <row r="586">
          <cell r="P586" t="str">
            <v>36050219880916253X</v>
          </cell>
          <cell r="Q586" t="str">
            <v>江西新余</v>
          </cell>
          <cell r="R586" t="str">
            <v>招商银行</v>
          </cell>
          <cell r="S586" t="str">
            <v>6214832773574483</v>
          </cell>
          <cell r="T586">
            <v>13755588997</v>
          </cell>
        </row>
        <row r="587">
          <cell r="D587" t="str">
            <v>宜春店钟良玉</v>
          </cell>
          <cell r="E587" t="str">
            <v>男</v>
          </cell>
        </row>
        <row r="587">
          <cell r="G587" t="str">
            <v>会籍部</v>
          </cell>
          <cell r="H587" t="str">
            <v>会籍</v>
          </cell>
          <cell r="I587">
            <v>45387</v>
          </cell>
          <cell r="J587">
            <v>45411</v>
          </cell>
          <cell r="K587" t="str">
            <v>全职</v>
          </cell>
          <cell r="L587" t="str">
            <v>离职</v>
          </cell>
        </row>
        <row r="587">
          <cell r="P587" t="str">
            <v>360902200601255018</v>
          </cell>
          <cell r="Q587" t="str">
            <v>江西省宜春市袁州区凤凰街道岐山社区上水汊组30号</v>
          </cell>
          <cell r="R587" t="str">
            <v>中国工商银行</v>
          </cell>
          <cell r="S587" t="str">
            <v>622203 1502007745831</v>
          </cell>
          <cell r="T587">
            <v>19179570365</v>
          </cell>
        </row>
        <row r="588">
          <cell r="D588" t="str">
            <v>宜春真冰店彭容</v>
          </cell>
          <cell r="E588" t="str">
            <v>女</v>
          </cell>
        </row>
        <row r="588">
          <cell r="G588" t="str">
            <v>运营部</v>
          </cell>
          <cell r="H588" t="str">
            <v>前台</v>
          </cell>
          <cell r="I588">
            <v>45390</v>
          </cell>
          <cell r="J588">
            <v>45416</v>
          </cell>
        </row>
        <row r="588">
          <cell r="L588" t="str">
            <v>离职</v>
          </cell>
        </row>
        <row r="588">
          <cell r="P588" t="str">
            <v>362201199305255648</v>
          </cell>
          <cell r="Q588" t="str">
            <v>江西省宜春市袁州区南庙乡</v>
          </cell>
          <cell r="R588" t="str">
            <v>中国银行</v>
          </cell>
          <cell r="S588" t="str">
            <v>6217906500048201790</v>
          </cell>
          <cell r="T588">
            <v>18370579104</v>
          </cell>
        </row>
        <row r="589">
          <cell r="D589" t="str">
            <v>宜春店陈丹</v>
          </cell>
          <cell r="E589" t="str">
            <v>女</v>
          </cell>
        </row>
        <row r="589">
          <cell r="G589" t="str">
            <v>会籍部</v>
          </cell>
          <cell r="H589" t="str">
            <v>会籍</v>
          </cell>
          <cell r="I589">
            <v>45418</v>
          </cell>
          <cell r="J589">
            <v>45419</v>
          </cell>
        </row>
        <row r="589">
          <cell r="L589" t="str">
            <v>离职</v>
          </cell>
        </row>
        <row r="589">
          <cell r="P589" t="str">
            <v>362201198802281826</v>
          </cell>
          <cell r="Q589" t="str">
            <v>江西省宜春市袁州区上塘坝2号</v>
          </cell>
          <cell r="R589" t="str">
            <v>兴业银行</v>
          </cell>
          <cell r="S589" t="str">
            <v>622908 503003 038558</v>
          </cell>
          <cell r="T589">
            <v>18970571612</v>
          </cell>
        </row>
        <row r="590">
          <cell r="D590" t="str">
            <v>宜春店易楚鑫</v>
          </cell>
          <cell r="E590" t="str">
            <v>女</v>
          </cell>
        </row>
        <row r="590">
          <cell r="G590" t="str">
            <v>会籍部</v>
          </cell>
          <cell r="H590" t="str">
            <v>会籍</v>
          </cell>
          <cell r="I590">
            <v>45414</v>
          </cell>
          <cell r="J590">
            <v>45420</v>
          </cell>
        </row>
        <row r="590">
          <cell r="L590" t="str">
            <v>离职</v>
          </cell>
        </row>
        <row r="590">
          <cell r="P590" t="str">
            <v>360923200605193127</v>
          </cell>
          <cell r="Q590" t="str">
            <v>江西省宜春市上高县翰堂镇磻村村大屋三区35号附2号</v>
          </cell>
          <cell r="R590" t="str">
            <v>九江银行</v>
          </cell>
          <cell r="S590" t="str">
            <v>623146 0000011063128</v>
          </cell>
          <cell r="T590">
            <v>19170714306</v>
          </cell>
        </row>
        <row r="591">
          <cell r="D591" t="str">
            <v>宜春店申毅剑</v>
          </cell>
          <cell r="E591" t="str">
            <v>男</v>
          </cell>
        </row>
        <row r="591">
          <cell r="G591" t="str">
            <v>会籍部</v>
          </cell>
          <cell r="H591" t="str">
            <v>会籍</v>
          </cell>
          <cell r="I591">
            <v>45414</v>
          </cell>
          <cell r="J591">
            <v>45513</v>
          </cell>
        </row>
        <row r="591">
          <cell r="L591" t="str">
            <v>离职</v>
          </cell>
        </row>
        <row r="591">
          <cell r="P591" t="str">
            <v>362201200301020433</v>
          </cell>
          <cell r="Q591" t="str">
            <v>江西省宜春市袁州区袁山中路385号20栋1单元404</v>
          </cell>
          <cell r="R591" t="str">
            <v>中国建设银行</v>
          </cell>
          <cell r="S591" t="str">
            <v>6217 0018 2005.5452 795</v>
          </cell>
          <cell r="T591">
            <v>13870596470</v>
          </cell>
        </row>
        <row r="592">
          <cell r="D592" t="str">
            <v>宜春店袁文祥</v>
          </cell>
          <cell r="E592" t="str">
            <v>男</v>
          </cell>
        </row>
        <row r="592">
          <cell r="G592" t="str">
            <v>会籍部</v>
          </cell>
          <cell r="H592" t="str">
            <v>会籍</v>
          </cell>
          <cell r="I592">
            <v>45414</v>
          </cell>
          <cell r="J592">
            <v>45513</v>
          </cell>
        </row>
        <row r="592">
          <cell r="L592" t="str">
            <v>离职</v>
          </cell>
        </row>
        <row r="592">
          <cell r="P592" t="str">
            <v>360521200204274212</v>
          </cell>
          <cell r="Q592" t="str">
            <v>江西省新余市分宜县分宜镇钤阳西路476号7栋1单元102室</v>
          </cell>
          <cell r="R592" t="str">
            <v>中国工商银行</v>
          </cell>
          <cell r="S592" t="str">
            <v>622203 1502005258662</v>
          </cell>
          <cell r="T592">
            <v>18296203405</v>
          </cell>
        </row>
        <row r="593">
          <cell r="D593" t="str">
            <v>宜春店李裕祥</v>
          </cell>
          <cell r="E593" t="str">
            <v>男</v>
          </cell>
        </row>
        <row r="593">
          <cell r="G593" t="str">
            <v>会籍部</v>
          </cell>
          <cell r="H593" t="str">
            <v>会籍</v>
          </cell>
          <cell r="I593">
            <v>45423</v>
          </cell>
          <cell r="J593">
            <v>45424</v>
          </cell>
        </row>
        <row r="593">
          <cell r="L593" t="str">
            <v>离职</v>
          </cell>
        </row>
        <row r="593">
          <cell r="P593" t="str">
            <v>360825200707134416</v>
          </cell>
          <cell r="Q593" t="str">
            <v>江西省吉安市永丰县沙溪镇小陂山村乌泥坑自然村15号</v>
          </cell>
          <cell r="R593" t="str">
            <v>中国银行</v>
          </cell>
          <cell r="S593" t="str">
            <v>6216606500021817377</v>
          </cell>
          <cell r="T593">
            <v>18879008810</v>
          </cell>
        </row>
        <row r="594">
          <cell r="D594" t="str">
            <v>宜春店潘欣悦</v>
          </cell>
          <cell r="E594" t="str">
            <v>女</v>
          </cell>
        </row>
        <row r="594">
          <cell r="G594" t="str">
            <v>会籍部</v>
          </cell>
          <cell r="H594" t="str">
            <v>会籍</v>
          </cell>
          <cell r="I594">
            <v>45414</v>
          </cell>
          <cell r="J594">
            <v>45424</v>
          </cell>
        </row>
        <row r="594">
          <cell r="L594" t="str">
            <v>离职</v>
          </cell>
        </row>
        <row r="594">
          <cell r="P594" t="str">
            <v>360902200602182228</v>
          </cell>
          <cell r="Q594" t="str">
            <v>江西省宜春市袁州区芦村乡双江村王坊组50号</v>
          </cell>
          <cell r="R594" t="str">
            <v>九江银行</v>
          </cell>
          <cell r="S594" t="str">
            <v>623146 0000011063110</v>
          </cell>
          <cell r="T594">
            <v>18397953360</v>
          </cell>
        </row>
        <row r="595">
          <cell r="D595" t="str">
            <v>宜春店熊佳微</v>
          </cell>
          <cell r="E595" t="str">
            <v>女</v>
          </cell>
        </row>
        <row r="595">
          <cell r="G595" t="str">
            <v>会籍部</v>
          </cell>
          <cell r="H595" t="str">
            <v>会籍</v>
          </cell>
          <cell r="I595">
            <v>45432</v>
          </cell>
          <cell r="J595">
            <v>45432</v>
          </cell>
          <cell r="K595" t="str">
            <v>全职</v>
          </cell>
          <cell r="L595" t="str">
            <v>离职</v>
          </cell>
        </row>
        <row r="595">
          <cell r="P595" t="str">
            <v>360121200708183945</v>
          </cell>
          <cell r="Q595" t="str">
            <v>江西省宣春市袁州区南庙</v>
          </cell>
          <cell r="R595" t="str">
            <v>招商銀行</v>
          </cell>
          <cell r="S595" t="str">
            <v>622682 2200259172952</v>
          </cell>
          <cell r="T595">
            <v>15207051963</v>
          </cell>
        </row>
        <row r="596">
          <cell r="D596" t="str">
            <v>宜春店袁一鸣</v>
          </cell>
          <cell r="E596" t="str">
            <v>男</v>
          </cell>
        </row>
        <row r="596">
          <cell r="G596" t="str">
            <v>会籍部</v>
          </cell>
          <cell r="H596" t="str">
            <v>会籍</v>
          </cell>
          <cell r="I596">
            <v>45431</v>
          </cell>
          <cell r="J596">
            <v>45433</v>
          </cell>
          <cell r="K596" t="str">
            <v>全职</v>
          </cell>
          <cell r="L596" t="str">
            <v>离职</v>
          </cell>
        </row>
        <row r="596">
          <cell r="P596" t="str">
            <v>362201199902250212</v>
          </cell>
          <cell r="Q596" t="str">
            <v>江西省宜春市袁州区秀江街袁山村袁山村民小组55名</v>
          </cell>
          <cell r="R596" t="str">
            <v>中国工商银行</v>
          </cell>
          <cell r="S596" t="str">
            <v>622203 1508006907322</v>
          </cell>
          <cell r="T596">
            <v>15570338395</v>
          </cell>
        </row>
        <row r="597">
          <cell r="D597" t="str">
            <v>宜春店易玉攀</v>
          </cell>
          <cell r="E597" t="str">
            <v>女</v>
          </cell>
        </row>
        <row r="597">
          <cell r="G597" t="str">
            <v>会籍部</v>
          </cell>
          <cell r="H597" t="str">
            <v>会籍</v>
          </cell>
          <cell r="I597">
            <v>45432</v>
          </cell>
          <cell r="J597">
            <v>45433</v>
          </cell>
          <cell r="K597" t="str">
            <v>全职</v>
          </cell>
          <cell r="L597" t="str">
            <v>离职</v>
          </cell>
        </row>
        <row r="597">
          <cell r="P597" t="str">
            <v>360902200701113826</v>
          </cell>
          <cell r="Q597" t="str">
            <v>江西省宜春市袁州区竹亭住址乡新更村上街组11号</v>
          </cell>
          <cell r="R597" t="str">
            <v>招商銀行</v>
          </cell>
          <cell r="S597" t="str">
            <v>6214831860886339</v>
          </cell>
          <cell r="T597">
            <v>15083957985</v>
          </cell>
        </row>
        <row r="598">
          <cell r="D598" t="str">
            <v>宜春店黄丽珠</v>
          </cell>
          <cell r="E598" t="str">
            <v>女</v>
          </cell>
        </row>
        <row r="598">
          <cell r="G598" t="str">
            <v>会籍部</v>
          </cell>
          <cell r="H598" t="str">
            <v>会籍</v>
          </cell>
          <cell r="I598">
            <v>45432</v>
          </cell>
          <cell r="J598">
            <v>45433</v>
          </cell>
          <cell r="K598" t="str">
            <v>全职</v>
          </cell>
          <cell r="L598" t="str">
            <v>离职</v>
          </cell>
        </row>
        <row r="598">
          <cell r="P598" t="str">
            <v>360902200601245629</v>
          </cell>
          <cell r="Q598" t="str">
            <v>江西省宣春市袁州区南庙</v>
          </cell>
          <cell r="R598" t="str">
            <v>西省农村信用社</v>
          </cell>
          <cell r="S598" t="str">
            <v>622682 2200259172952</v>
          </cell>
          <cell r="T598">
            <v>15207051963</v>
          </cell>
        </row>
        <row r="599">
          <cell r="D599" t="str">
            <v>宜春真冰店张金玉</v>
          </cell>
          <cell r="E599" t="str">
            <v>女</v>
          </cell>
        </row>
        <row r="599">
          <cell r="G599" t="str">
            <v>运营部</v>
          </cell>
          <cell r="H599" t="str">
            <v>前台</v>
          </cell>
          <cell r="I599">
            <v>45352</v>
          </cell>
          <cell r="J599">
            <v>45444</v>
          </cell>
          <cell r="K599" t="str">
            <v>全职</v>
          </cell>
          <cell r="L599" t="str">
            <v>离职</v>
          </cell>
        </row>
        <row r="599">
          <cell r="P599" t="str">
            <v>362201200108184428</v>
          </cell>
          <cell r="Q599" t="str">
            <v>江西省宜春市环城南路</v>
          </cell>
          <cell r="R599" t="str">
            <v>中国工商银行</v>
          </cell>
          <cell r="S599" t="str">
            <v>6215581508009287464</v>
          </cell>
          <cell r="T599">
            <v>15979533682</v>
          </cell>
        </row>
        <row r="600">
          <cell r="D600" t="str">
            <v>宜春店叶景浩</v>
          </cell>
          <cell r="E600" t="str">
            <v>男</v>
          </cell>
        </row>
        <row r="600">
          <cell r="G600" t="str">
            <v>私教部</v>
          </cell>
          <cell r="H600" t="str">
            <v>私教</v>
          </cell>
          <cell r="I600">
            <v>45442</v>
          </cell>
          <cell r="J600">
            <v>45444</v>
          </cell>
          <cell r="K600" t="str">
            <v>全职</v>
          </cell>
          <cell r="L600" t="str">
            <v>离职</v>
          </cell>
        </row>
        <row r="600">
          <cell r="T600">
            <v>13479579002</v>
          </cell>
        </row>
        <row r="601">
          <cell r="D601" t="str">
            <v>宜春店陈雅茜</v>
          </cell>
          <cell r="E601" t="str">
            <v>女</v>
          </cell>
        </row>
        <row r="601">
          <cell r="G601" t="str">
            <v>会籍部</v>
          </cell>
          <cell r="H601" t="str">
            <v>会籍</v>
          </cell>
          <cell r="I601">
            <v>45226</v>
          </cell>
          <cell r="J601">
            <v>45292</v>
          </cell>
          <cell r="K601" t="str">
            <v>全职</v>
          </cell>
          <cell r="L601" t="str">
            <v>离职</v>
          </cell>
        </row>
        <row r="601">
          <cell r="P601" t="str">
            <v>360902200603180224</v>
          </cell>
          <cell r="Q601" t="str">
            <v>江西省宜春市袁州区黄颇路392号</v>
          </cell>
          <cell r="R601" t="str">
            <v>工商银行</v>
          </cell>
          <cell r="S601" t="str">
            <v>622203 1508006947369</v>
          </cell>
          <cell r="T601">
            <v>15079535992</v>
          </cell>
        </row>
        <row r="602">
          <cell r="D602" t="str">
            <v>宜春店杨梓健</v>
          </cell>
          <cell r="E602" t="str">
            <v>男</v>
          </cell>
        </row>
        <row r="602">
          <cell r="G602" t="str">
            <v>会籍部</v>
          </cell>
          <cell r="H602" t="str">
            <v>会籍</v>
          </cell>
          <cell r="I602">
            <v>45448</v>
          </cell>
          <cell r="J602">
            <v>45449</v>
          </cell>
        </row>
        <row r="602">
          <cell r="L602" t="str">
            <v>离职</v>
          </cell>
        </row>
        <row r="602">
          <cell r="P602" t="str">
            <v>362201200310220250</v>
          </cell>
        </row>
        <row r="602">
          <cell r="R602" t="str">
            <v>工商银行</v>
          </cell>
          <cell r="S602" t="str">
            <v> 6222 0315 0800 7444 283</v>
          </cell>
          <cell r="T602">
            <v>19170718593</v>
          </cell>
        </row>
        <row r="603">
          <cell r="D603" t="str">
            <v>宜春店黄筱雨</v>
          </cell>
          <cell r="E603" t="str">
            <v>女</v>
          </cell>
        </row>
        <row r="603">
          <cell r="G603" t="str">
            <v>会籍部</v>
          </cell>
          <cell r="H603" t="str">
            <v>会籍</v>
          </cell>
          <cell r="I603">
            <v>45448</v>
          </cell>
          <cell r="J603">
            <v>45452</v>
          </cell>
        </row>
        <row r="603">
          <cell r="L603" t="str">
            <v>离职</v>
          </cell>
        </row>
        <row r="603">
          <cell r="P603" t="str">
            <v>362201200001142826</v>
          </cell>
          <cell r="Q603" t="str">
            <v>江西省宜春市袁州区三阳镇河背路16号</v>
          </cell>
        </row>
        <row r="603">
          <cell r="T603">
            <v>17870301031</v>
          </cell>
        </row>
        <row r="604">
          <cell r="D604" t="str">
            <v>宜春店方银平</v>
          </cell>
          <cell r="E604" t="str">
            <v>男</v>
          </cell>
        </row>
        <row r="604">
          <cell r="G604" t="str">
            <v>私教部</v>
          </cell>
          <cell r="H604" t="str">
            <v>私教</v>
          </cell>
          <cell r="I604">
            <v>45450</v>
          </cell>
          <cell r="J604">
            <v>45453</v>
          </cell>
          <cell r="K604" t="str">
            <v>全职</v>
          </cell>
          <cell r="L604" t="str">
            <v>离职</v>
          </cell>
        </row>
        <row r="604">
          <cell r="P604" t="str">
            <v>360731200005087119</v>
          </cell>
          <cell r="Q604" t="str">
            <v>江西省赣州市于都县桥头乡历迳村岭子头组42号</v>
          </cell>
          <cell r="R604" t="str">
            <v>中国建设银行</v>
          </cell>
          <cell r="S604" t="str">
            <v>6230943320003750014</v>
          </cell>
          <cell r="T604">
            <v>13337330041</v>
          </cell>
        </row>
        <row r="605">
          <cell r="D605" t="str">
            <v>宜春店苏贵成</v>
          </cell>
          <cell r="E605" t="str">
            <v>男</v>
          </cell>
        </row>
        <row r="605">
          <cell r="G605" t="str">
            <v>会籍部</v>
          </cell>
          <cell r="H605" t="str">
            <v>会籍</v>
          </cell>
          <cell r="I605">
            <v>45456</v>
          </cell>
          <cell r="J605">
            <v>45457</v>
          </cell>
          <cell r="K605" t="str">
            <v>全职</v>
          </cell>
          <cell r="L605" t="str">
            <v>离职</v>
          </cell>
        </row>
        <row r="605">
          <cell r="P605" t="str">
            <v>362201200210124018</v>
          </cell>
          <cell r="Q605" t="str">
            <v>江西省宜春市袁州区天台镇鱼龙村新桥组9号</v>
          </cell>
        </row>
        <row r="605">
          <cell r="T605">
            <v>18317956086</v>
          </cell>
        </row>
        <row r="606">
          <cell r="D606" t="str">
            <v>宜春店罗曼琪</v>
          </cell>
          <cell r="E606" t="str">
            <v>女</v>
          </cell>
        </row>
        <row r="606">
          <cell r="G606" t="str">
            <v>会籍部</v>
          </cell>
          <cell r="H606" t="str">
            <v>会籍</v>
          </cell>
          <cell r="I606">
            <v>45462</v>
          </cell>
          <cell r="J606">
            <v>45463</v>
          </cell>
          <cell r="K606" t="str">
            <v>兼职</v>
          </cell>
          <cell r="L606" t="str">
            <v>离职</v>
          </cell>
        </row>
        <row r="606">
          <cell r="P606" t="str">
            <v>360902200806055028</v>
          </cell>
          <cell r="Q606" t="str">
            <v>江西省宜春市袁州区湖田乡店前村罗家塘村民小组11号</v>
          </cell>
        </row>
        <row r="606">
          <cell r="T606">
            <v>18779983994</v>
          </cell>
        </row>
        <row r="607">
          <cell r="D607" t="str">
            <v>宜春店胡思语</v>
          </cell>
          <cell r="E607" t="str">
            <v>女</v>
          </cell>
        </row>
        <row r="607">
          <cell r="G607" t="str">
            <v>会籍部</v>
          </cell>
          <cell r="H607" t="str">
            <v>会籍</v>
          </cell>
          <cell r="I607">
            <v>45462</v>
          </cell>
          <cell r="J607">
            <v>45463</v>
          </cell>
          <cell r="K607" t="str">
            <v>兼职</v>
          </cell>
          <cell r="L607" t="str">
            <v>离职</v>
          </cell>
        </row>
        <row r="607">
          <cell r="P607" t="str">
            <v>360902200807265027</v>
          </cell>
          <cell r="Q607" t="str">
            <v>江西省宜春市袁州区湖田乡樟树村瓦江村民小组24号</v>
          </cell>
        </row>
        <row r="607">
          <cell r="T607">
            <v>19870581618</v>
          </cell>
        </row>
        <row r="608">
          <cell r="D608" t="str">
            <v>宜春店郭庆昌</v>
          </cell>
          <cell r="E608" t="str">
            <v>男</v>
          </cell>
        </row>
        <row r="608">
          <cell r="G608" t="str">
            <v>会籍部</v>
          </cell>
          <cell r="H608" t="str">
            <v>会籍</v>
          </cell>
          <cell r="I608">
            <v>45463</v>
          </cell>
          <cell r="J608">
            <v>45464</v>
          </cell>
          <cell r="K608" t="str">
            <v>兼职</v>
          </cell>
          <cell r="L608" t="str">
            <v>离职</v>
          </cell>
        </row>
        <row r="608">
          <cell r="P608" t="str">
            <v>360902200601241433</v>
          </cell>
        </row>
        <row r="608">
          <cell r="T608">
            <v>19579585951</v>
          </cell>
        </row>
        <row r="609">
          <cell r="D609" t="str">
            <v>宜春店张尚东</v>
          </cell>
          <cell r="E609" t="str">
            <v>男</v>
          </cell>
        </row>
        <row r="609">
          <cell r="G609" t="str">
            <v>会籍部</v>
          </cell>
          <cell r="H609" t="str">
            <v>会籍</v>
          </cell>
          <cell r="I609">
            <v>45457</v>
          </cell>
          <cell r="J609">
            <v>45466</v>
          </cell>
          <cell r="K609" t="str">
            <v>兼职</v>
          </cell>
          <cell r="L609" t="str">
            <v>离职</v>
          </cell>
        </row>
        <row r="609">
          <cell r="P609" t="str">
            <v>36090220060531541x</v>
          </cell>
          <cell r="Q609" t="str">
            <v>江西省宜春市袁州区西村镇河北村细罗组22号</v>
          </cell>
          <cell r="R609" t="str">
            <v>中国农业银行</v>
          </cell>
          <cell r="S609" t="str">
            <v>622848 2328746799579</v>
          </cell>
          <cell r="T609">
            <v>13879523004</v>
          </cell>
        </row>
        <row r="610">
          <cell r="D610" t="str">
            <v>宜春店谢玉鑫</v>
          </cell>
          <cell r="E610" t="str">
            <v>女</v>
          </cell>
        </row>
        <row r="610">
          <cell r="G610" t="str">
            <v>会籍部</v>
          </cell>
          <cell r="H610" t="str">
            <v>会籍</v>
          </cell>
          <cell r="I610">
            <v>45457</v>
          </cell>
          <cell r="J610">
            <v>45466</v>
          </cell>
          <cell r="K610" t="str">
            <v>兼职</v>
          </cell>
          <cell r="L610" t="str">
            <v>离职</v>
          </cell>
        </row>
        <row r="610">
          <cell r="P610" t="str">
            <v>360902200707295026</v>
          </cell>
        </row>
        <row r="610">
          <cell r="R610" t="str">
            <v>江西银行</v>
          </cell>
          <cell r="S610" t="str">
            <v>6222759617832127</v>
          </cell>
          <cell r="T610">
            <v>18870565407</v>
          </cell>
        </row>
        <row r="611">
          <cell r="D611" t="str">
            <v>宜春店刘俊飞</v>
          </cell>
          <cell r="E611" t="str">
            <v>男</v>
          </cell>
        </row>
        <row r="611">
          <cell r="G611" t="str">
            <v>会籍部</v>
          </cell>
          <cell r="H611" t="str">
            <v>会籍</v>
          </cell>
          <cell r="I611">
            <v>45466</v>
          </cell>
          <cell r="J611">
            <v>45467</v>
          </cell>
          <cell r="K611" t="str">
            <v>兼职</v>
          </cell>
          <cell r="L611" t="str">
            <v>离职</v>
          </cell>
        </row>
        <row r="611">
          <cell r="P611" t="str">
            <v>360902200711280636</v>
          </cell>
        </row>
        <row r="612">
          <cell r="D612" t="str">
            <v>宜春店刘文杰</v>
          </cell>
          <cell r="E612" t="str">
            <v>男</v>
          </cell>
        </row>
        <row r="612">
          <cell r="G612" t="str">
            <v>会籍部</v>
          </cell>
          <cell r="H612" t="str">
            <v>会籍</v>
          </cell>
          <cell r="I612">
            <v>45466</v>
          </cell>
          <cell r="J612">
            <v>45467</v>
          </cell>
          <cell r="K612" t="str">
            <v>兼职</v>
          </cell>
          <cell r="L612" t="str">
            <v>离职</v>
          </cell>
        </row>
        <row r="612">
          <cell r="P612" t="str">
            <v>360902200610173436</v>
          </cell>
        </row>
        <row r="613">
          <cell r="D613" t="str">
            <v>宜春店易昌洋</v>
          </cell>
          <cell r="E613" t="str">
            <v>男</v>
          </cell>
        </row>
        <row r="613">
          <cell r="G613" t="str">
            <v>会籍部</v>
          </cell>
          <cell r="H613" t="str">
            <v>会籍</v>
          </cell>
          <cell r="I613">
            <v>45465</v>
          </cell>
          <cell r="J613">
            <v>45468</v>
          </cell>
          <cell r="K613" t="str">
            <v>兼职</v>
          </cell>
          <cell r="L613" t="str">
            <v>离职</v>
          </cell>
        </row>
        <row r="613">
          <cell r="P613" t="str">
            <v>360902200509045472</v>
          </cell>
        </row>
        <row r="613">
          <cell r="R613" t="str">
            <v>九江银行</v>
          </cell>
          <cell r="S613" t="str">
            <v>6231461700000374811</v>
          </cell>
          <cell r="T613">
            <v>15770594606</v>
          </cell>
        </row>
        <row r="614">
          <cell r="D614" t="str">
            <v>宜春店彭宇</v>
          </cell>
          <cell r="E614" t="str">
            <v>男</v>
          </cell>
        </row>
        <row r="614">
          <cell r="G614" t="str">
            <v>会籍部</v>
          </cell>
          <cell r="H614" t="str">
            <v>会籍</v>
          </cell>
          <cell r="I614">
            <v>45465</v>
          </cell>
          <cell r="J614">
            <v>45468</v>
          </cell>
          <cell r="K614" t="str">
            <v>兼职</v>
          </cell>
          <cell r="L614" t="str">
            <v>离职</v>
          </cell>
        </row>
        <row r="614">
          <cell r="P614" t="str">
            <v>360902200508174811</v>
          </cell>
        </row>
        <row r="614">
          <cell r="R614" t="str">
            <v>中国工商银行</v>
          </cell>
          <cell r="S614" t="str">
            <v>6222031508006727258</v>
          </cell>
          <cell r="T614">
            <v>18270540506</v>
          </cell>
        </row>
        <row r="615">
          <cell r="D615" t="str">
            <v>宜春店陈和顺</v>
          </cell>
          <cell r="E615" t="str">
            <v>男</v>
          </cell>
        </row>
        <row r="615">
          <cell r="G615" t="str">
            <v>会籍部</v>
          </cell>
          <cell r="H615" t="str">
            <v>会籍</v>
          </cell>
          <cell r="I615">
            <v>45457</v>
          </cell>
          <cell r="J615">
            <v>45468</v>
          </cell>
          <cell r="K615" t="str">
            <v>兼职</v>
          </cell>
          <cell r="L615" t="str">
            <v>离职</v>
          </cell>
        </row>
        <row r="615">
          <cell r="P615" t="str">
            <v>360322200612270515</v>
          </cell>
          <cell r="Q615" t="str">
            <v>江西省萍乡市上栗县桐木镇桐木村街下里28号</v>
          </cell>
          <cell r="R615" t="str">
            <v>九江银行</v>
          </cell>
          <cell r="S615" t="str">
            <v>6215340500002033443</v>
          </cell>
          <cell r="T615">
            <v>19579859017</v>
          </cell>
        </row>
        <row r="616">
          <cell r="D616" t="str">
            <v>宜春店揭坤</v>
          </cell>
          <cell r="E616" t="str">
            <v>男</v>
          </cell>
        </row>
        <row r="616">
          <cell r="G616" t="str">
            <v>会籍部</v>
          </cell>
          <cell r="H616" t="str">
            <v>会籍</v>
          </cell>
          <cell r="I616">
            <v>45457</v>
          </cell>
          <cell r="J616">
            <v>45468</v>
          </cell>
          <cell r="K616" t="str">
            <v>兼职</v>
          </cell>
          <cell r="L616" t="str">
            <v>离职</v>
          </cell>
        </row>
        <row r="616">
          <cell r="P616" t="str">
            <v>360902200516016230</v>
          </cell>
          <cell r="Q616" t="str">
            <v>江西省宜春市袁州区温汤佳址镇军背村下店组16号</v>
          </cell>
          <cell r="R616" t="str">
            <v>招商银行</v>
          </cell>
          <cell r="S616" t="str">
            <v>6214830935581490</v>
          </cell>
          <cell r="T616">
            <v>15970584559</v>
          </cell>
        </row>
        <row r="617">
          <cell r="D617" t="str">
            <v>宜春店袁如峰</v>
          </cell>
          <cell r="E617" t="str">
            <v>男</v>
          </cell>
        </row>
        <row r="617">
          <cell r="G617" t="str">
            <v>会籍部</v>
          </cell>
          <cell r="H617" t="str">
            <v>会籍</v>
          </cell>
          <cell r="I617">
            <v>45458</v>
          </cell>
          <cell r="J617">
            <v>45468</v>
          </cell>
          <cell r="K617" t="str">
            <v>兼职</v>
          </cell>
          <cell r="L617" t="str">
            <v>离职</v>
          </cell>
        </row>
        <row r="617">
          <cell r="P617" t="str">
            <v>360902200604033000</v>
          </cell>
          <cell r="Q617" t="str">
            <v>江西省宜春市袁州区辽市乡上石村石灰槽组15号</v>
          </cell>
          <cell r="R617" t="str">
            <v>中国邮政储蓄银行</v>
          </cell>
          <cell r="S617" t="str">
            <v>6232194310000400764</v>
          </cell>
          <cell r="T617">
            <v>18827844267</v>
          </cell>
        </row>
        <row r="618">
          <cell r="D618" t="str">
            <v>宜春店汤岚琴</v>
          </cell>
          <cell r="E618" t="str">
            <v>女</v>
          </cell>
        </row>
        <row r="618">
          <cell r="G618" t="str">
            <v>会籍部</v>
          </cell>
          <cell r="H618" t="str">
            <v>会籍</v>
          </cell>
          <cell r="I618">
            <v>45458</v>
          </cell>
          <cell r="J618">
            <v>45469</v>
          </cell>
          <cell r="K618" t="str">
            <v>兼职</v>
          </cell>
          <cell r="L618" t="str">
            <v>离职</v>
          </cell>
        </row>
        <row r="618">
          <cell r="P618" t="str">
            <v>360902200603074640</v>
          </cell>
          <cell r="Q618" t="str">
            <v>江西省宜春市袁州区楠木住 址乡山田村新安组21号</v>
          </cell>
          <cell r="R618" t="str">
            <v>中国农业银行</v>
          </cell>
          <cell r="S618" t="str">
            <v>622848 2326053312168（廖林秀）</v>
          </cell>
          <cell r="T618">
            <v>18079522934</v>
          </cell>
        </row>
        <row r="619">
          <cell r="D619" t="str">
            <v>宜春店陈柳康</v>
          </cell>
          <cell r="E619" t="str">
            <v>男</v>
          </cell>
        </row>
        <row r="619">
          <cell r="G619" t="str">
            <v>会籍部</v>
          </cell>
          <cell r="H619" t="str">
            <v>会籍</v>
          </cell>
          <cell r="I619">
            <v>45470</v>
          </cell>
          <cell r="J619">
            <v>45471</v>
          </cell>
          <cell r="K619" t="str">
            <v>兼职</v>
          </cell>
          <cell r="L619" t="str">
            <v>离职</v>
          </cell>
        </row>
        <row r="619">
          <cell r="P619" t="str">
            <v>360902200606163438</v>
          </cell>
        </row>
        <row r="619">
          <cell r="T619">
            <v>19084901405</v>
          </cell>
        </row>
        <row r="620">
          <cell r="D620" t="str">
            <v>宜春店徐浩轩</v>
          </cell>
          <cell r="E620" t="str">
            <v>男</v>
          </cell>
        </row>
        <row r="620">
          <cell r="G620" t="str">
            <v>会籍部</v>
          </cell>
          <cell r="H620" t="str">
            <v>会籍</v>
          </cell>
          <cell r="I620">
            <v>45470</v>
          </cell>
          <cell r="J620">
            <v>45471</v>
          </cell>
          <cell r="K620" t="str">
            <v>兼职</v>
          </cell>
          <cell r="L620" t="str">
            <v>离职</v>
          </cell>
        </row>
        <row r="620">
          <cell r="P620" t="str">
            <v>360521200704154815</v>
          </cell>
        </row>
        <row r="620">
          <cell r="T620">
            <v>18170599318</v>
          </cell>
        </row>
        <row r="621">
          <cell r="D621" t="str">
            <v>宜春店施运华</v>
          </cell>
          <cell r="E621" t="str">
            <v>女</v>
          </cell>
        </row>
        <row r="621">
          <cell r="G621" t="str">
            <v>运营部</v>
          </cell>
          <cell r="H621" t="str">
            <v>保洁</v>
          </cell>
          <cell r="I621">
            <v>45036</v>
          </cell>
          <cell r="J621">
            <v>45472</v>
          </cell>
          <cell r="K621" t="str">
            <v>全职</v>
          </cell>
          <cell r="L621" t="str">
            <v>离职</v>
          </cell>
        </row>
        <row r="621">
          <cell r="P621" t="str">
            <v>362201197506015246</v>
          </cell>
        </row>
        <row r="621">
          <cell r="R621" t="str">
            <v>中国建设银行</v>
          </cell>
          <cell r="S621" t="str">
            <v>6227002100040167669</v>
          </cell>
          <cell r="T621">
            <v>15070541638</v>
          </cell>
        </row>
        <row r="622">
          <cell r="D622" t="str">
            <v>宜春店彭丽含</v>
          </cell>
          <cell r="E622" t="str">
            <v>女</v>
          </cell>
        </row>
        <row r="622">
          <cell r="G622" t="str">
            <v>会籍部</v>
          </cell>
          <cell r="H622" t="str">
            <v>会籍</v>
          </cell>
          <cell r="I622">
            <v>45364</v>
          </cell>
          <cell r="J622">
            <v>45474</v>
          </cell>
          <cell r="K622" t="str">
            <v>全职</v>
          </cell>
          <cell r="L622" t="str">
            <v>离职</v>
          </cell>
        </row>
        <row r="622">
          <cell r="P622" t="str">
            <v>362201200402046229</v>
          </cell>
          <cell r="Q622" t="str">
            <v>江西省宜春市袁州区温汤镇下巩村松林组40号</v>
          </cell>
          <cell r="R622" t="str">
            <v>中国工商银行</v>
          </cell>
          <cell r="S622" t="str">
            <v>6222031508003180196</v>
          </cell>
          <cell r="T622">
            <v>18479521385</v>
          </cell>
        </row>
        <row r="623">
          <cell r="D623" t="str">
            <v>宜春店陈佳伟</v>
          </cell>
          <cell r="E623" t="str">
            <v>男</v>
          </cell>
        </row>
        <row r="623">
          <cell r="G623" t="str">
            <v>会籍部</v>
          </cell>
          <cell r="H623" t="str">
            <v>会籍</v>
          </cell>
          <cell r="I623">
            <v>45474</v>
          </cell>
          <cell r="J623">
            <v>45475</v>
          </cell>
          <cell r="K623" t="str">
            <v>兼职</v>
          </cell>
          <cell r="L623" t="str">
            <v>离职</v>
          </cell>
        </row>
        <row r="623">
          <cell r="T623">
            <v>19047919926</v>
          </cell>
        </row>
        <row r="624">
          <cell r="D624" t="str">
            <v>宜春店钟文丽</v>
          </cell>
          <cell r="E624" t="str">
            <v>女</v>
          </cell>
        </row>
        <row r="624">
          <cell r="G624" t="str">
            <v>会籍部</v>
          </cell>
          <cell r="H624" t="str">
            <v>会籍</v>
          </cell>
          <cell r="I624">
            <v>45473</v>
          </cell>
          <cell r="J624">
            <v>45475</v>
          </cell>
          <cell r="K624" t="str">
            <v>兼职</v>
          </cell>
          <cell r="L624" t="str">
            <v>离职</v>
          </cell>
        </row>
        <row r="624">
          <cell r="P624" t="str">
            <v>360902200702044025</v>
          </cell>
          <cell r="Q624" t="str">
            <v>江西省宜春市袁州区天台镇塘溪村五星组28号</v>
          </cell>
        </row>
        <row r="624">
          <cell r="T624">
            <v>15079504467</v>
          </cell>
        </row>
        <row r="625">
          <cell r="D625" t="str">
            <v>宜春店刘雅欣</v>
          </cell>
          <cell r="E625" t="str">
            <v>女</v>
          </cell>
        </row>
        <row r="625">
          <cell r="G625" t="str">
            <v>会籍部</v>
          </cell>
          <cell r="H625" t="str">
            <v>会籍</v>
          </cell>
          <cell r="I625">
            <v>45472</v>
          </cell>
          <cell r="J625">
            <v>45476</v>
          </cell>
          <cell r="K625" t="str">
            <v>全职</v>
          </cell>
          <cell r="L625" t="str">
            <v>离职</v>
          </cell>
        </row>
        <row r="625">
          <cell r="P625" t="str">
            <v>360902200906265241</v>
          </cell>
        </row>
        <row r="626">
          <cell r="D626" t="str">
            <v>宜春店易绍炜</v>
          </cell>
          <cell r="E626" t="str">
            <v>男</v>
          </cell>
        </row>
        <row r="626">
          <cell r="G626" t="str">
            <v>会籍部</v>
          </cell>
          <cell r="H626" t="str">
            <v>会籍</v>
          </cell>
          <cell r="I626">
            <v>45474</v>
          </cell>
          <cell r="J626">
            <v>45476</v>
          </cell>
          <cell r="K626" t="str">
            <v>兼职</v>
          </cell>
          <cell r="L626" t="str">
            <v>离职</v>
          </cell>
        </row>
        <row r="626">
          <cell r="T626">
            <v>19870247810</v>
          </cell>
        </row>
        <row r="627">
          <cell r="D627" t="str">
            <v>宜春店张宏伟</v>
          </cell>
          <cell r="E627" t="str">
            <v>男</v>
          </cell>
        </row>
        <row r="627">
          <cell r="G627" t="str">
            <v>会籍部</v>
          </cell>
          <cell r="H627" t="str">
            <v>会籍</v>
          </cell>
          <cell r="I627">
            <v>45476</v>
          </cell>
          <cell r="J627">
            <v>45478</v>
          </cell>
          <cell r="K627" t="str">
            <v>兼职</v>
          </cell>
          <cell r="L627" t="str">
            <v>离职</v>
          </cell>
        </row>
        <row r="627">
          <cell r="P627" t="str">
            <v>362201200401290211</v>
          </cell>
          <cell r="Q627" t="str">
            <v>江西省宜春市袁州区秀江街袁山村潭前组49号</v>
          </cell>
        </row>
        <row r="628">
          <cell r="D628" t="str">
            <v>宜春店刘子凡</v>
          </cell>
          <cell r="E628" t="str">
            <v>男</v>
          </cell>
        </row>
        <row r="628">
          <cell r="G628" t="str">
            <v>会籍部</v>
          </cell>
          <cell r="H628" t="str">
            <v>会籍</v>
          </cell>
          <cell r="I628">
            <v>45476</v>
          </cell>
        </row>
        <row r="628">
          <cell r="K628" t="str">
            <v>兼职</v>
          </cell>
          <cell r="L628" t="str">
            <v>离职</v>
          </cell>
        </row>
        <row r="628">
          <cell r="P628" t="str">
            <v>360902200404245830</v>
          </cell>
          <cell r="Q628" t="str">
            <v>江西省宣春市袁州区洪江乡东南村河背组21号</v>
          </cell>
        </row>
        <row r="629">
          <cell r="D629" t="str">
            <v>宜春店刘丹青</v>
          </cell>
          <cell r="E629" t="str">
            <v>男</v>
          </cell>
        </row>
        <row r="629">
          <cell r="G629" t="str">
            <v>会籍部</v>
          </cell>
          <cell r="H629" t="str">
            <v>会籍</v>
          </cell>
          <cell r="I629">
            <v>45467</v>
          </cell>
          <cell r="J629">
            <v>45479</v>
          </cell>
          <cell r="K629" t="str">
            <v>全职</v>
          </cell>
          <cell r="L629" t="str">
            <v>离职</v>
          </cell>
        </row>
        <row r="629">
          <cell r="P629" t="str">
            <v>36043020051207335X</v>
          </cell>
          <cell r="Q629" t="str">
            <v>中国农业银行永康市支行营业室</v>
          </cell>
        </row>
        <row r="629">
          <cell r="S629" t="str">
            <v>6228480389599106371</v>
          </cell>
          <cell r="T629">
            <v>17280557237</v>
          </cell>
        </row>
        <row r="630">
          <cell r="D630" t="str">
            <v>宜春店张峻豪</v>
          </cell>
          <cell r="E630" t="str">
            <v>男</v>
          </cell>
        </row>
        <row r="630">
          <cell r="G630" t="str">
            <v>会籍部</v>
          </cell>
          <cell r="H630" t="str">
            <v>会籍</v>
          </cell>
          <cell r="I630">
            <v>45467</v>
          </cell>
          <cell r="J630">
            <v>45479</v>
          </cell>
          <cell r="K630" t="str">
            <v>全职</v>
          </cell>
          <cell r="L630" t="str">
            <v>离职</v>
          </cell>
        </row>
        <row r="630">
          <cell r="P630" t="str">
            <v>360430200611183335</v>
          </cell>
          <cell r="Q630" t="str">
            <v>江西省九江市彭泽县马湖路62号</v>
          </cell>
        </row>
        <row r="630">
          <cell r="S630" t="str">
            <v>6215 5815 0701 0707 536</v>
          </cell>
          <cell r="T630" t="str">
            <v>18079218708</v>
          </cell>
        </row>
        <row r="631">
          <cell r="D631" t="str">
            <v>宜春店周金武</v>
          </cell>
          <cell r="E631" t="str">
            <v>男</v>
          </cell>
        </row>
        <row r="631">
          <cell r="G631" t="str">
            <v>会籍部</v>
          </cell>
          <cell r="H631" t="str">
            <v>会籍</v>
          </cell>
          <cell r="I631">
            <v>45467</v>
          </cell>
          <cell r="J631">
            <v>45479</v>
          </cell>
          <cell r="K631" t="str">
            <v>全职</v>
          </cell>
          <cell r="L631" t="str">
            <v>离职</v>
          </cell>
        </row>
        <row r="631">
          <cell r="P631" t="str">
            <v>36222719960817251X</v>
          </cell>
          <cell r="Q631" t="str">
            <v>建设银行</v>
          </cell>
        </row>
        <row r="631">
          <cell r="S631" t="str">
            <v>6217002830006412847</v>
          </cell>
          <cell r="T631" t="str">
            <v>18695079607</v>
          </cell>
        </row>
        <row r="632">
          <cell r="D632" t="str">
            <v>宜春店刘志峰</v>
          </cell>
          <cell r="E632" t="str">
            <v>男</v>
          </cell>
        </row>
        <row r="632">
          <cell r="G632" t="str">
            <v>会籍部</v>
          </cell>
          <cell r="H632" t="str">
            <v>会籍</v>
          </cell>
          <cell r="I632">
            <v>45467</v>
          </cell>
          <cell r="J632">
            <v>45479</v>
          </cell>
          <cell r="K632" t="str">
            <v>全职</v>
          </cell>
          <cell r="L632" t="str">
            <v>离职</v>
          </cell>
        </row>
        <row r="632">
          <cell r="T632">
            <v>15779289312</v>
          </cell>
        </row>
        <row r="633">
          <cell r="D633" t="str">
            <v>宜春店周桂友</v>
          </cell>
          <cell r="E633" t="str">
            <v>男</v>
          </cell>
        </row>
        <row r="633">
          <cell r="G633" t="str">
            <v>会籍部</v>
          </cell>
          <cell r="H633" t="str">
            <v>会籍</v>
          </cell>
          <cell r="I633">
            <v>45467</v>
          </cell>
          <cell r="J633">
            <v>45479</v>
          </cell>
          <cell r="K633" t="str">
            <v>全职</v>
          </cell>
          <cell r="L633" t="str">
            <v>离职</v>
          </cell>
        </row>
        <row r="633">
          <cell r="P633" t="str">
            <v>362201200309162436</v>
          </cell>
          <cell r="Q633" t="str">
            <v>中国工商银行</v>
          </cell>
        </row>
        <row r="633">
          <cell r="S633" t="str">
            <v>6222 0339 0101 2150 342</v>
          </cell>
          <cell r="T633">
            <v>17346750271</v>
          </cell>
        </row>
        <row r="634">
          <cell r="D634" t="str">
            <v>宜春店张莹婷</v>
          </cell>
          <cell r="E634" t="str">
            <v>女</v>
          </cell>
        </row>
        <row r="634">
          <cell r="G634" t="str">
            <v>会籍部</v>
          </cell>
          <cell r="H634" t="str">
            <v>会籍</v>
          </cell>
          <cell r="I634">
            <v>45479</v>
          </cell>
          <cell r="J634">
            <v>45482</v>
          </cell>
          <cell r="K634" t="str">
            <v>兼职</v>
          </cell>
          <cell r="L634" t="str">
            <v>离职</v>
          </cell>
        </row>
        <row r="634">
          <cell r="P634" t="str">
            <v>362203200306120065</v>
          </cell>
          <cell r="Q634" t="str">
            <v>江西省樟树市药都北大道48号</v>
          </cell>
          <cell r="R634" t="str">
            <v>中国建设银行</v>
          </cell>
          <cell r="S634" t="str">
            <v>6217 0021 0001 4078 984</v>
          </cell>
          <cell r="T634">
            <v>18178951811</v>
          </cell>
        </row>
        <row r="635">
          <cell r="D635" t="str">
            <v>宜春店张莹娜</v>
          </cell>
          <cell r="E635" t="str">
            <v>女</v>
          </cell>
        </row>
        <row r="635">
          <cell r="G635" t="str">
            <v>会籍部</v>
          </cell>
          <cell r="H635" t="str">
            <v>会籍</v>
          </cell>
          <cell r="I635">
            <v>45479</v>
          </cell>
          <cell r="J635">
            <v>45482</v>
          </cell>
          <cell r="K635" t="str">
            <v>兼职</v>
          </cell>
          <cell r="L635" t="str">
            <v>离职</v>
          </cell>
        </row>
        <row r="635">
          <cell r="P635" t="str">
            <v>362203200306120081</v>
          </cell>
          <cell r="Q635" t="str">
            <v>江西省樟树市药都北大道48号</v>
          </cell>
          <cell r="R635" t="str">
            <v>中国建设银行</v>
          </cell>
          <cell r="S635" t="str">
            <v>6217 0021 0001 4078 992</v>
          </cell>
          <cell r="T635">
            <v>18178959757</v>
          </cell>
        </row>
        <row r="636">
          <cell r="D636" t="str">
            <v>宜春店吴章</v>
          </cell>
          <cell r="E636" t="str">
            <v>男</v>
          </cell>
        </row>
        <row r="636">
          <cell r="G636" t="str">
            <v>会籍部</v>
          </cell>
          <cell r="H636" t="str">
            <v>会籍</v>
          </cell>
          <cell r="I636">
            <v>45478</v>
          </cell>
          <cell r="J636">
            <v>45481</v>
          </cell>
          <cell r="K636" t="str">
            <v>兼职</v>
          </cell>
          <cell r="L636" t="str">
            <v>离职</v>
          </cell>
        </row>
        <row r="636">
          <cell r="P636" t="str">
            <v>362201200212030234</v>
          </cell>
        </row>
        <row r="637">
          <cell r="D637" t="str">
            <v>宜春店刘小嫚</v>
          </cell>
          <cell r="E637" t="str">
            <v>女</v>
          </cell>
        </row>
        <row r="637">
          <cell r="G637" t="str">
            <v>私教部</v>
          </cell>
          <cell r="H637" t="str">
            <v>私教</v>
          </cell>
          <cell r="I637">
            <v>45258</v>
          </cell>
          <cell r="J637">
            <v>45483</v>
          </cell>
          <cell r="K637" t="str">
            <v>全职</v>
          </cell>
          <cell r="L637" t="str">
            <v>离职</v>
          </cell>
        </row>
        <row r="637">
          <cell r="P637" t="str">
            <v>441622199701144168</v>
          </cell>
          <cell r="Q637" t="str">
            <v>广东省龙川县车田镇叶塘村委会叶坑村68号</v>
          </cell>
          <cell r="R637" t="str">
            <v>中国邮政储蓄银行</v>
          </cell>
          <cell r="S637" t="str">
            <v>6217995840031450190</v>
          </cell>
          <cell r="T637">
            <v>13728752037</v>
          </cell>
        </row>
        <row r="638">
          <cell r="D638" t="str">
            <v>宜春店刘清鸿</v>
          </cell>
          <cell r="E638" t="str">
            <v>男</v>
          </cell>
        </row>
        <row r="638">
          <cell r="G638" t="str">
            <v>泳教部</v>
          </cell>
          <cell r="H638" t="str">
            <v>安全员</v>
          </cell>
          <cell r="I638">
            <v>45469</v>
          </cell>
          <cell r="J638">
            <v>45485</v>
          </cell>
          <cell r="K638" t="str">
            <v>兼职</v>
          </cell>
          <cell r="L638" t="str">
            <v>离职</v>
          </cell>
        </row>
        <row r="638">
          <cell r="P638" t="str">
            <v>360902200704060010</v>
          </cell>
          <cell r="Q638" t="str">
            <v>江西省宜春市袁州区鼓楼路200号</v>
          </cell>
          <cell r="R638" t="str">
            <v>中国农业银行</v>
          </cell>
          <cell r="S638" t="str">
            <v>6228232325354406060</v>
          </cell>
          <cell r="T638">
            <v>13086100930</v>
          </cell>
        </row>
        <row r="639">
          <cell r="D639" t="str">
            <v>宜春店李浩然</v>
          </cell>
          <cell r="E639" t="str">
            <v>男</v>
          </cell>
        </row>
        <row r="639">
          <cell r="G639" t="str">
            <v>会籍部</v>
          </cell>
          <cell r="H639" t="str">
            <v>会籍</v>
          </cell>
          <cell r="I639">
            <v>45473</v>
          </cell>
          <cell r="J639">
            <v>45487</v>
          </cell>
          <cell r="K639" t="str">
            <v>兼职</v>
          </cell>
          <cell r="L639" t="str">
            <v>离职</v>
          </cell>
        </row>
        <row r="639">
          <cell r="P639" t="str">
            <v>411723200711089619</v>
          </cell>
        </row>
        <row r="639">
          <cell r="R639" t="str">
            <v>中国邮政</v>
          </cell>
          <cell r="S639" t="str">
            <v>6221804910040281671</v>
          </cell>
          <cell r="T639">
            <v>17870337742</v>
          </cell>
        </row>
        <row r="640">
          <cell r="D640" t="str">
            <v>宜春店朱佳进</v>
          </cell>
          <cell r="E640" t="str">
            <v>男</v>
          </cell>
        </row>
        <row r="640">
          <cell r="G640" t="str">
            <v>会籍部</v>
          </cell>
          <cell r="H640" t="str">
            <v>会籍</v>
          </cell>
          <cell r="I640">
            <v>45484</v>
          </cell>
          <cell r="J640">
            <v>45487</v>
          </cell>
          <cell r="K640" t="str">
            <v>兼职</v>
          </cell>
          <cell r="L640" t="str">
            <v>离职</v>
          </cell>
        </row>
        <row r="640">
          <cell r="P640" t="str">
            <v>360724200212202032</v>
          </cell>
        </row>
        <row r="640">
          <cell r="T640">
            <v>17379724795</v>
          </cell>
        </row>
        <row r="641">
          <cell r="D641" t="str">
            <v>宜春店赖子超</v>
          </cell>
          <cell r="E641" t="str">
            <v>男</v>
          </cell>
        </row>
        <row r="641">
          <cell r="G641" t="str">
            <v>会籍部</v>
          </cell>
          <cell r="H641" t="str">
            <v>会籍</v>
          </cell>
          <cell r="I641">
            <v>45469</v>
          </cell>
          <cell r="J641">
            <v>45488</v>
          </cell>
          <cell r="K641" t="str">
            <v>兼职</v>
          </cell>
          <cell r="L641" t="str">
            <v>离职</v>
          </cell>
        </row>
        <row r="641">
          <cell r="P641" t="str">
            <v>360902200611112416</v>
          </cell>
          <cell r="Q641" t="str">
            <v>江西省宜春市袁州区柏木乡石下村要岭组34号</v>
          </cell>
          <cell r="R641" t="str">
            <v>中国工商银行</v>
          </cell>
          <cell r="S641" t="str">
            <v>622203 1508007445330</v>
          </cell>
          <cell r="T641">
            <v>18296403170</v>
          </cell>
        </row>
        <row r="642">
          <cell r="D642" t="str">
            <v>宜春店刘海韬</v>
          </cell>
          <cell r="E642" t="str">
            <v>男</v>
          </cell>
        </row>
        <row r="642">
          <cell r="G642" t="str">
            <v>会籍部</v>
          </cell>
          <cell r="H642" t="str">
            <v>会籍</v>
          </cell>
          <cell r="I642">
            <v>45482</v>
          </cell>
          <cell r="J642">
            <v>45489</v>
          </cell>
          <cell r="K642" t="str">
            <v>兼职</v>
          </cell>
          <cell r="L642" t="str">
            <v>离职</v>
          </cell>
        </row>
        <row r="642">
          <cell r="P642" t="str">
            <v>360830200610171318</v>
          </cell>
          <cell r="Q642" t="str">
            <v>江西省吉安市永新县曲白乡曲江村庙背组13号</v>
          </cell>
          <cell r="R642" t="str">
            <v>九江银行</v>
          </cell>
          <cell r="S642" t="str">
            <v>6215340500002033443</v>
          </cell>
        </row>
        <row r="643">
          <cell r="D643" t="str">
            <v>宜春店戴京海</v>
          </cell>
          <cell r="E643" t="str">
            <v>男</v>
          </cell>
        </row>
        <row r="643">
          <cell r="G643" t="str">
            <v>会籍部</v>
          </cell>
          <cell r="H643" t="str">
            <v>会籍</v>
          </cell>
          <cell r="I643">
            <v>45224</v>
          </cell>
        </row>
        <row r="643">
          <cell r="K643" t="str">
            <v>全职</v>
          </cell>
          <cell r="L643" t="str">
            <v>离职</v>
          </cell>
        </row>
        <row r="643">
          <cell r="P643" t="str">
            <v>360902200605035039</v>
          </cell>
          <cell r="Q643" t="str">
            <v>江西省宜春市袁州区湖田乡坪田村胡源村民小组19和</v>
          </cell>
          <cell r="R643" t="str">
            <v>江西银行</v>
          </cell>
          <cell r="S643" t="str">
            <v>6222759533418836（戴东平）</v>
          </cell>
          <cell r="T643">
            <v>18179534788</v>
          </cell>
        </row>
        <row r="644">
          <cell r="D644" t="str">
            <v>宜春店黄海</v>
          </cell>
          <cell r="E644" t="str">
            <v>男</v>
          </cell>
        </row>
        <row r="644">
          <cell r="G644" t="str">
            <v>会籍部</v>
          </cell>
          <cell r="H644" t="str">
            <v>会籍</v>
          </cell>
          <cell r="I644">
            <v>45471</v>
          </cell>
          <cell r="J644">
            <v>45489</v>
          </cell>
          <cell r="K644" t="str">
            <v>兼职</v>
          </cell>
          <cell r="L644" t="str">
            <v>离职</v>
          </cell>
        </row>
        <row r="644">
          <cell r="P644" t="str">
            <v>362201200211125012</v>
          </cell>
        </row>
        <row r="644">
          <cell r="R644" t="str">
            <v>中国工商银行</v>
          </cell>
          <cell r="S644" t="str">
            <v>6212261508005596730</v>
          </cell>
          <cell r="T644">
            <v>13576252313</v>
          </cell>
        </row>
        <row r="645">
          <cell r="D645" t="str">
            <v>宜春店陈和顺</v>
          </cell>
          <cell r="E645" t="str">
            <v>男</v>
          </cell>
        </row>
        <row r="645">
          <cell r="G645" t="str">
            <v>会籍部</v>
          </cell>
          <cell r="H645" t="str">
            <v>会籍</v>
          </cell>
          <cell r="I645">
            <v>45482</v>
          </cell>
          <cell r="J645">
            <v>45490</v>
          </cell>
          <cell r="K645" t="str">
            <v>兼职</v>
          </cell>
          <cell r="L645" t="str">
            <v>离职</v>
          </cell>
        </row>
        <row r="645">
          <cell r="P645" t="str">
            <v>360322200612270515</v>
          </cell>
          <cell r="Q645" t="str">
            <v>江西省萍乡市上栗县桐木镇桐木村街下里28号</v>
          </cell>
          <cell r="R645" t="str">
            <v>九江银行</v>
          </cell>
          <cell r="S645" t="str">
            <v>6215340500002033443</v>
          </cell>
          <cell r="T645">
            <v>19579859017</v>
          </cell>
        </row>
        <row r="646">
          <cell r="D646" t="str">
            <v>宜春店林可欣</v>
          </cell>
          <cell r="E646" t="str">
            <v>女</v>
          </cell>
        </row>
        <row r="646">
          <cell r="G646" t="str">
            <v>会籍部</v>
          </cell>
          <cell r="H646" t="str">
            <v>会籍</v>
          </cell>
          <cell r="I646">
            <v>45480</v>
          </cell>
          <cell r="J646">
            <v>45491</v>
          </cell>
          <cell r="K646" t="str">
            <v>兼职</v>
          </cell>
          <cell r="L646" t="str">
            <v>离职</v>
          </cell>
        </row>
        <row r="646">
          <cell r="P646" t="str">
            <v>360902200508184024</v>
          </cell>
        </row>
        <row r="646">
          <cell r="R646" t="str">
            <v>农商银行</v>
          </cell>
          <cell r="S646" t="str">
            <v>622682 2200261836206</v>
          </cell>
          <cell r="T646">
            <v>19870737487</v>
          </cell>
        </row>
        <row r="647">
          <cell r="D647" t="str">
            <v>宜春店孙耀薇</v>
          </cell>
          <cell r="E647" t="str">
            <v>女</v>
          </cell>
        </row>
        <row r="647">
          <cell r="G647" t="str">
            <v>会籍部</v>
          </cell>
          <cell r="H647" t="str">
            <v>会籍</v>
          </cell>
          <cell r="I647">
            <v>45495</v>
          </cell>
          <cell r="J647">
            <v>45498</v>
          </cell>
          <cell r="K647" t="str">
            <v>全职</v>
          </cell>
          <cell r="L647" t="str">
            <v>离职</v>
          </cell>
        </row>
        <row r="647">
          <cell r="P647" t="str">
            <v>360922200703032523</v>
          </cell>
          <cell r="Q647" t="str">
            <v>江西省宜春市万载县岭东乡田心村6组06号</v>
          </cell>
          <cell r="R647" t="str">
            <v>招商 银行</v>
          </cell>
          <cell r="S647" t="str">
            <v>6214830364978543</v>
          </cell>
          <cell r="T647">
            <v>15979534622</v>
          </cell>
        </row>
        <row r="648">
          <cell r="D648" t="str">
            <v>宜春店龙科</v>
          </cell>
          <cell r="E648" t="str">
            <v>女</v>
          </cell>
        </row>
        <row r="648">
          <cell r="G648" t="str">
            <v>会籍部</v>
          </cell>
          <cell r="H648" t="str">
            <v>会籍</v>
          </cell>
          <cell r="I648">
            <v>45495</v>
          </cell>
          <cell r="J648">
            <v>45498</v>
          </cell>
          <cell r="K648" t="str">
            <v>全职</v>
          </cell>
          <cell r="L648" t="str">
            <v>离职</v>
          </cell>
        </row>
        <row r="648">
          <cell r="P648" t="str">
            <v>36092220070912252X</v>
          </cell>
          <cell r="Q648" t="str">
            <v>江西省宜春市万载县岭东乡柴田村9组02号</v>
          </cell>
          <cell r="R648" t="str">
            <v>中国工蘅银行</v>
          </cell>
          <cell r="S648" t="str">
            <v>6212261508003333359</v>
          </cell>
          <cell r="T648">
            <v>13097057809</v>
          </cell>
        </row>
        <row r="649">
          <cell r="D649" t="str">
            <v>宜春店林赟灿</v>
          </cell>
          <cell r="E649" t="str">
            <v>男</v>
          </cell>
        </row>
        <row r="649">
          <cell r="G649" t="str">
            <v>泳教部</v>
          </cell>
          <cell r="H649" t="str">
            <v>安全员</v>
          </cell>
          <cell r="I649">
            <v>45475</v>
          </cell>
          <cell r="J649">
            <v>45502</v>
          </cell>
          <cell r="K649" t="str">
            <v>兼职</v>
          </cell>
          <cell r="L649" t="str">
            <v>离职</v>
          </cell>
        </row>
        <row r="649">
          <cell r="P649" t="str">
            <v>36090220061011521X</v>
          </cell>
          <cell r="Q649" t="str">
            <v>江西省宜春市袁州区新田乡新田村山田组8号</v>
          </cell>
          <cell r="R649" t="str">
            <v>中国工商银行</v>
          </cell>
          <cell r="S649" t="str">
            <v>622203 1508007399693</v>
          </cell>
          <cell r="T649">
            <v>13086155837</v>
          </cell>
        </row>
        <row r="650">
          <cell r="D650" t="str">
            <v>宜春店易玉清</v>
          </cell>
          <cell r="E650" t="str">
            <v>男</v>
          </cell>
        </row>
        <row r="650">
          <cell r="G650" t="str">
            <v>泳教部</v>
          </cell>
          <cell r="H650" t="str">
            <v>安全员</v>
          </cell>
          <cell r="I650">
            <v>45469</v>
          </cell>
          <cell r="J650">
            <v>45502</v>
          </cell>
          <cell r="K650" t="str">
            <v>兼职</v>
          </cell>
          <cell r="L650" t="str">
            <v>离职</v>
          </cell>
        </row>
        <row r="650">
          <cell r="P650" t="str">
            <v>360902200604141614</v>
          </cell>
          <cell r="Q650" t="str">
            <v>江西省宜春市袁州区官园街大塘社区河下组17号</v>
          </cell>
          <cell r="R650" t="str">
            <v>中国农业银行</v>
          </cell>
          <cell r="S650" t="str">
            <v>622848 2328799275675</v>
          </cell>
          <cell r="T650">
            <v>18138862834</v>
          </cell>
        </row>
        <row r="651">
          <cell r="D651" t="str">
            <v>宜春店袁紫怡</v>
          </cell>
          <cell r="E651" t="str">
            <v>女</v>
          </cell>
        </row>
        <row r="651">
          <cell r="G651" t="str">
            <v>会籍部</v>
          </cell>
          <cell r="H651" t="str">
            <v>会籍</v>
          </cell>
          <cell r="I651">
            <v>45455</v>
          </cell>
          <cell r="J651">
            <v>45504</v>
          </cell>
          <cell r="K651" t="str">
            <v>全职</v>
          </cell>
          <cell r="L651" t="str">
            <v>离职</v>
          </cell>
        </row>
        <row r="651">
          <cell r="P651" t="str">
            <v>360902200312272225</v>
          </cell>
        </row>
        <row r="651">
          <cell r="R651" t="str">
            <v>中国农业银行</v>
          </cell>
          <cell r="S651" t="str">
            <v>6213362329980734071</v>
          </cell>
          <cell r="T651">
            <v>18317950647</v>
          </cell>
        </row>
        <row r="652">
          <cell r="D652" t="str">
            <v>宜春店余海涛</v>
          </cell>
          <cell r="E652" t="str">
            <v>男</v>
          </cell>
        </row>
        <row r="652">
          <cell r="G652" t="str">
            <v>泳教部</v>
          </cell>
          <cell r="H652" t="str">
            <v>安全员</v>
          </cell>
          <cell r="I652">
            <v>45485</v>
          </cell>
          <cell r="J652">
            <v>45505</v>
          </cell>
          <cell r="K652" t="str">
            <v>兼职</v>
          </cell>
          <cell r="L652" t="str">
            <v>离职</v>
          </cell>
        </row>
        <row r="652">
          <cell r="P652" t="str">
            <v>360902200705233817</v>
          </cell>
        </row>
        <row r="652">
          <cell r="R652" t="str">
            <v>九江银行</v>
          </cell>
          <cell r="S652" t="str">
            <v>623146 0000010398301</v>
          </cell>
          <cell r="T652">
            <v>18322939532</v>
          </cell>
        </row>
        <row r="653">
          <cell r="D653" t="str">
            <v>宜春店张露</v>
          </cell>
          <cell r="E653" t="str">
            <v>女</v>
          </cell>
        </row>
        <row r="653">
          <cell r="G653" t="str">
            <v>会籍部</v>
          </cell>
          <cell r="H653" t="str">
            <v>会籍</v>
          </cell>
          <cell r="I653">
            <v>45455</v>
          </cell>
          <cell r="J653">
            <v>45505</v>
          </cell>
          <cell r="K653" t="str">
            <v>全职</v>
          </cell>
          <cell r="L653" t="str">
            <v>离职</v>
          </cell>
        </row>
        <row r="653">
          <cell r="P653" t="str">
            <v>36032220041210052X</v>
          </cell>
        </row>
        <row r="653">
          <cell r="R653" t="str">
            <v>中国农业银行</v>
          </cell>
          <cell r="S653" t="str">
            <v>6228482328799412278</v>
          </cell>
          <cell r="T653">
            <v>13426691698</v>
          </cell>
        </row>
        <row r="654">
          <cell r="D654" t="str">
            <v>宜春店赖永信</v>
          </cell>
          <cell r="E654" t="str">
            <v>男</v>
          </cell>
        </row>
        <row r="654">
          <cell r="G654" t="str">
            <v>会籍部</v>
          </cell>
          <cell r="H654" t="str">
            <v>会籍</v>
          </cell>
          <cell r="I654">
            <v>45474</v>
          </cell>
          <cell r="J654">
            <v>45505</v>
          </cell>
          <cell r="K654" t="str">
            <v>兼职</v>
          </cell>
          <cell r="L654" t="str">
            <v>离职</v>
          </cell>
        </row>
        <row r="654">
          <cell r="P654" t="str">
            <v>360902200703096038</v>
          </cell>
          <cell r="Q654" t="str">
            <v>江西省宜春市袁州区新坊住 址乡合浦村上带沅组42号</v>
          </cell>
          <cell r="R654" t="str">
            <v>中国农业银行</v>
          </cell>
          <cell r="S654" t="str">
            <v>622848 2328799228674</v>
          </cell>
          <cell r="T654">
            <v>18479500962</v>
          </cell>
        </row>
        <row r="655">
          <cell r="D655" t="str">
            <v>宜春店周清丽</v>
          </cell>
          <cell r="E655" t="str">
            <v>女</v>
          </cell>
        </row>
        <row r="655">
          <cell r="G655" t="str">
            <v>会籍部</v>
          </cell>
          <cell r="H655" t="str">
            <v>会籍</v>
          </cell>
          <cell r="I655">
            <v>45474</v>
          </cell>
          <cell r="J655">
            <v>45505</v>
          </cell>
          <cell r="K655" t="str">
            <v>兼职</v>
          </cell>
          <cell r="L655" t="str">
            <v>离职</v>
          </cell>
        </row>
        <row r="655">
          <cell r="P655" t="str">
            <v>360902200809222426</v>
          </cell>
        </row>
        <row r="655">
          <cell r="R655" t="str">
            <v>中国农业银行</v>
          </cell>
          <cell r="S655" t="str">
            <v>622848 2328796703273（易云南）
</v>
          </cell>
          <cell r="T655">
            <v>17379597195</v>
          </cell>
        </row>
        <row r="656">
          <cell r="D656" t="str">
            <v>宜春店刘一豪</v>
          </cell>
          <cell r="E656" t="str">
            <v>男</v>
          </cell>
        </row>
        <row r="656">
          <cell r="G656" t="str">
            <v>会籍部</v>
          </cell>
          <cell r="H656" t="str">
            <v>会籍</v>
          </cell>
          <cell r="I656">
            <v>45479</v>
          </cell>
          <cell r="J656">
            <v>45505</v>
          </cell>
          <cell r="K656" t="str">
            <v>兼职</v>
          </cell>
          <cell r="L656" t="str">
            <v>离职</v>
          </cell>
        </row>
        <row r="656">
          <cell r="P656" t="str">
            <v>362201200407035019</v>
          </cell>
          <cell r="Q656" t="str">
            <v>江西省宜春市袁州区湖田乡阳坑村桐木村民小组4</v>
          </cell>
          <cell r="R656" t="str">
            <v>九江银行</v>
          </cell>
          <cell r="S656" t="str">
            <v>6231 4652 0000 1260 578</v>
          </cell>
          <cell r="T656">
            <v>18460468468</v>
          </cell>
        </row>
        <row r="657">
          <cell r="D657" t="str">
            <v>宜春店孙佳怡</v>
          </cell>
          <cell r="E657" t="str">
            <v>女</v>
          </cell>
        </row>
        <row r="657">
          <cell r="G657" t="str">
            <v>会籍部</v>
          </cell>
          <cell r="H657" t="str">
            <v>会籍</v>
          </cell>
          <cell r="I657">
            <v>45466</v>
          </cell>
          <cell r="J657">
            <v>45505</v>
          </cell>
          <cell r="K657" t="str">
            <v>兼职</v>
          </cell>
          <cell r="L657" t="str">
            <v>离职</v>
          </cell>
        </row>
        <row r="657">
          <cell r="P657" t="str">
            <v>362201200211230445</v>
          </cell>
          <cell r="Q657" t="str">
            <v>江西省宜春市袁州区万家巷19号9栋1单元202室</v>
          </cell>
          <cell r="R657" t="str">
            <v>中国农业银行</v>
          </cell>
          <cell r="S657" t="str">
            <v>623052 0920078641872</v>
          </cell>
          <cell r="T657">
            <v>18879511942</v>
          </cell>
        </row>
        <row r="658">
          <cell r="D658" t="str">
            <v>宜春店林晗期</v>
          </cell>
          <cell r="E658" t="str">
            <v>女</v>
          </cell>
        </row>
        <row r="658">
          <cell r="G658" t="str">
            <v>运营部</v>
          </cell>
          <cell r="H658" t="str">
            <v>前台</v>
          </cell>
          <cell r="I658">
            <v>45239</v>
          </cell>
          <cell r="J658">
            <v>45505</v>
          </cell>
          <cell r="K658" t="str">
            <v>全职</v>
          </cell>
          <cell r="L658" t="str">
            <v>离职</v>
          </cell>
        </row>
        <row r="658">
          <cell r="P658" t="str">
            <v>360902200504165221</v>
          </cell>
          <cell r="Q658" t="str">
            <v>江西省宜春市新田镇</v>
          </cell>
          <cell r="R658" t="str">
            <v>中国工商银行</v>
          </cell>
          <cell r="S658" t="str">
            <v>6222031508004507496</v>
          </cell>
          <cell r="T658">
            <v>18507952759</v>
          </cell>
        </row>
        <row r="659">
          <cell r="D659" t="str">
            <v>宜春店段文</v>
          </cell>
          <cell r="E659" t="str">
            <v>男</v>
          </cell>
        </row>
        <row r="659">
          <cell r="G659" t="str">
            <v>泳教部</v>
          </cell>
          <cell r="H659" t="str">
            <v>兼职泳教</v>
          </cell>
          <cell r="I659">
            <v>45474</v>
          </cell>
          <cell r="J659">
            <v>45508</v>
          </cell>
          <cell r="K659" t="str">
            <v>兼职</v>
          </cell>
          <cell r="L659" t="str">
            <v>离职</v>
          </cell>
        </row>
        <row r="659">
          <cell r="P659" t="str">
            <v>362329200410254214</v>
          </cell>
          <cell r="Q659" t="str">
            <v>江西省上饶市余干县江乡石溪段家村33号</v>
          </cell>
          <cell r="R659" t="str">
            <v>中国工商银行</v>
          </cell>
          <cell r="S659" t="str">
            <v>6217231502006312789</v>
          </cell>
          <cell r="T659">
            <v>13870330753</v>
          </cell>
        </row>
        <row r="660">
          <cell r="D660" t="str">
            <v>宜春店李枝阳</v>
          </cell>
          <cell r="E660" t="str">
            <v>男</v>
          </cell>
        </row>
        <row r="660">
          <cell r="G660" t="str">
            <v>泳教部</v>
          </cell>
          <cell r="H660" t="str">
            <v>兼职泳教</v>
          </cell>
          <cell r="I660">
            <v>45471</v>
          </cell>
          <cell r="J660">
            <v>45508</v>
          </cell>
          <cell r="K660" t="str">
            <v>兼职</v>
          </cell>
          <cell r="L660" t="str">
            <v>离职</v>
          </cell>
        </row>
        <row r="660">
          <cell r="P660" t="str">
            <v>622801200501161210</v>
          </cell>
        </row>
        <row r="660">
          <cell r="R660" t="str">
            <v>中国建设银行</v>
          </cell>
          <cell r="S660" t="str">
            <v>6217 0020 6000 6061 747</v>
          </cell>
          <cell r="T660">
            <v>18379025051</v>
          </cell>
        </row>
        <row r="661">
          <cell r="D661" t="str">
            <v>宜春店刘泽骏</v>
          </cell>
          <cell r="E661" t="str">
            <v>男</v>
          </cell>
        </row>
        <row r="661">
          <cell r="G661" t="str">
            <v>泳教部</v>
          </cell>
          <cell r="H661" t="str">
            <v>兼职泳教</v>
          </cell>
          <cell r="I661">
            <v>45471</v>
          </cell>
          <cell r="J661">
            <v>45508</v>
          </cell>
          <cell r="K661" t="str">
            <v>兼职</v>
          </cell>
          <cell r="L661" t="str">
            <v>离职</v>
          </cell>
        </row>
        <row r="661">
          <cell r="P661" t="str">
            <v>371524200305183610</v>
          </cell>
        </row>
        <row r="661">
          <cell r="R661" t="str">
            <v>中国建设银行</v>
          </cell>
          <cell r="S661" t="str">
            <v>6217 0020 6000 6061 895</v>
          </cell>
          <cell r="T661">
            <v>15279026990</v>
          </cell>
        </row>
        <row r="662">
          <cell r="D662" t="str">
            <v>宜春店柳兆振</v>
          </cell>
          <cell r="E662" t="str">
            <v>男</v>
          </cell>
        </row>
        <row r="662">
          <cell r="G662" t="str">
            <v>泳教部</v>
          </cell>
          <cell r="H662" t="str">
            <v>兼职泳教</v>
          </cell>
          <cell r="I662">
            <v>45473</v>
          </cell>
          <cell r="J662">
            <v>45515</v>
          </cell>
          <cell r="K662" t="str">
            <v>兼职</v>
          </cell>
          <cell r="L662" t="str">
            <v>离职</v>
          </cell>
        </row>
        <row r="662">
          <cell r="P662" t="str">
            <v>341221199811255238</v>
          </cell>
          <cell r="Q662" t="str">
            <v>安徽省临泉县杨小街乡柳集行政村柳集74号</v>
          </cell>
          <cell r="R662" t="str">
            <v>中国农业银行</v>
          </cell>
          <cell r="S662" t="str">
            <v>622821 2299036569278</v>
          </cell>
          <cell r="T662">
            <v>15655879601</v>
          </cell>
        </row>
        <row r="663">
          <cell r="D663" t="str">
            <v>宜春店马浩林</v>
          </cell>
          <cell r="E663" t="str">
            <v>男</v>
          </cell>
        </row>
        <row r="663">
          <cell r="G663" t="str">
            <v>泳教部</v>
          </cell>
          <cell r="H663" t="str">
            <v>兼职泳教</v>
          </cell>
          <cell r="I663">
            <v>45473</v>
          </cell>
          <cell r="J663">
            <v>45515</v>
          </cell>
          <cell r="K663" t="str">
            <v>兼职</v>
          </cell>
          <cell r="L663" t="str">
            <v>离职</v>
          </cell>
        </row>
        <row r="663">
          <cell r="P663" t="str">
            <v>340604200110131013</v>
          </cell>
          <cell r="Q663" t="str">
            <v>安徽省淮北市相山区濉溪路266号9幢404室</v>
          </cell>
          <cell r="R663" t="str">
            <v>招商银行</v>
          </cell>
          <cell r="S663" t="str">
            <v>6214835612307122</v>
          </cell>
          <cell r="T663">
            <v>13965878155</v>
          </cell>
        </row>
        <row r="664">
          <cell r="D664" t="str">
            <v>宜春店曹曼婷</v>
          </cell>
          <cell r="E664" t="str">
            <v>女</v>
          </cell>
        </row>
        <row r="664">
          <cell r="G664" t="str">
            <v>会籍部</v>
          </cell>
          <cell r="H664" t="str">
            <v>会籍</v>
          </cell>
          <cell r="I664">
            <v>45472</v>
          </cell>
          <cell r="J664">
            <v>45520</v>
          </cell>
          <cell r="K664" t="str">
            <v>兼职</v>
          </cell>
          <cell r="L664" t="str">
            <v>离职</v>
          </cell>
        </row>
        <row r="664">
          <cell r="P664" t="str">
            <v>360902200806113822</v>
          </cell>
        </row>
        <row r="664">
          <cell r="R664" t="str">
            <v>中国银行</v>
          </cell>
          <cell r="S664" t="str">
            <v>6232086500014561798（曹圣全）</v>
          </cell>
          <cell r="T664">
            <v>18296407094</v>
          </cell>
        </row>
        <row r="665">
          <cell r="D665" t="str">
            <v>宜春店王志强</v>
          </cell>
          <cell r="E665" t="str">
            <v>男</v>
          </cell>
        </row>
        <row r="665">
          <cell r="G665" t="str">
            <v>泳教部</v>
          </cell>
          <cell r="H665" t="str">
            <v>兼职泳教</v>
          </cell>
          <cell r="I665">
            <v>45483</v>
          </cell>
          <cell r="J665">
            <v>45525</v>
          </cell>
          <cell r="K665" t="str">
            <v>兼职</v>
          </cell>
          <cell r="L665" t="str">
            <v>离职</v>
          </cell>
        </row>
        <row r="665">
          <cell r="P665" t="str">
            <v>362227200303013812</v>
          </cell>
        </row>
        <row r="665">
          <cell r="S665" t="str">
            <v>6217 0021 0001 5446 339</v>
          </cell>
          <cell r="T665">
            <v>13257057520</v>
          </cell>
        </row>
        <row r="666">
          <cell r="D666" t="str">
            <v>宜春店刘欣琪</v>
          </cell>
          <cell r="E666" t="str">
            <v>女</v>
          </cell>
        </row>
        <row r="666">
          <cell r="G666" t="str">
            <v>运营部</v>
          </cell>
          <cell r="H666" t="str">
            <v>前台</v>
          </cell>
          <cell r="I666">
            <v>45474</v>
          </cell>
          <cell r="J666">
            <v>45520</v>
          </cell>
          <cell r="K666" t="str">
            <v>兼职</v>
          </cell>
          <cell r="L666" t="str">
            <v>离职</v>
          </cell>
        </row>
        <row r="666">
          <cell r="P666" t="str">
            <v>360902200310195625</v>
          </cell>
          <cell r="Q666" t="str">
            <v>江西省宜春市袁州区环城住址南路515号怡欣8栋3单元502室</v>
          </cell>
          <cell r="R666" t="str">
            <v>中国工商银行</v>
          </cell>
          <cell r="S666" t="str">
            <v>622203 1508007169385</v>
          </cell>
          <cell r="T666">
            <v>18270530331</v>
          </cell>
        </row>
        <row r="667">
          <cell r="D667" t="str">
            <v>宜春店陈德义</v>
          </cell>
          <cell r="E667" t="str">
            <v>男</v>
          </cell>
        </row>
        <row r="667">
          <cell r="G667" t="str">
            <v>会籍部</v>
          </cell>
          <cell r="H667" t="str">
            <v>会籍</v>
          </cell>
          <cell r="I667">
            <v>45445</v>
          </cell>
          <cell r="J667">
            <v>45526</v>
          </cell>
          <cell r="K667" t="str">
            <v>全职</v>
          </cell>
          <cell r="L667" t="str">
            <v>离职</v>
          </cell>
        </row>
        <row r="667">
          <cell r="P667" t="str">
            <v>360902199502225811</v>
          </cell>
          <cell r="Q667" t="str">
            <v>江西省宜春市袁州区洪江乡绛桥村陈家组6号</v>
          </cell>
          <cell r="R667" t="str">
            <v>中国建设银行</v>
          </cell>
          <cell r="S667" t="str">
            <v>6217003380009858140</v>
          </cell>
          <cell r="T667">
            <v>18178261957</v>
          </cell>
        </row>
        <row r="668">
          <cell r="D668" t="str">
            <v>宜春店杨宏斌</v>
          </cell>
          <cell r="E668" t="str">
            <v>男</v>
          </cell>
        </row>
        <row r="668">
          <cell r="G668" t="str">
            <v>泳教部</v>
          </cell>
          <cell r="H668" t="str">
            <v>安全员</v>
          </cell>
          <cell r="I668">
            <v>45501</v>
          </cell>
          <cell r="J668">
            <v>45533</v>
          </cell>
          <cell r="K668" t="str">
            <v>兼职</v>
          </cell>
          <cell r="L668" t="str">
            <v>离职</v>
          </cell>
        </row>
        <row r="668">
          <cell r="P668" t="str">
            <v>362201200212060230</v>
          </cell>
          <cell r="Q668" t="str">
            <v>江西省宜春市袁州区上杨家山路4号</v>
          </cell>
          <cell r="R668" t="str">
            <v>中国银行</v>
          </cell>
          <cell r="S668" t="str">
            <v>621660 6500017189310</v>
          </cell>
          <cell r="T668">
            <v>15170580284</v>
          </cell>
        </row>
        <row r="669">
          <cell r="D669" t="str">
            <v>宜春店钟松涛</v>
          </cell>
          <cell r="E669" t="str">
            <v>男</v>
          </cell>
        </row>
        <row r="669">
          <cell r="G669" t="str">
            <v>泳教部</v>
          </cell>
          <cell r="H669" t="str">
            <v>安全员</v>
          </cell>
          <cell r="I669">
            <v>45501</v>
          </cell>
          <cell r="J669">
            <v>45533</v>
          </cell>
          <cell r="K669" t="str">
            <v>兼职</v>
          </cell>
          <cell r="L669" t="str">
            <v>离职</v>
          </cell>
        </row>
        <row r="669">
          <cell r="R669" t="str">
            <v>中国邮政银行</v>
          </cell>
          <cell r="S669" t="str">
            <v>6217994310011936635（钟鑫涛）</v>
          </cell>
          <cell r="T669" t="str">
            <v>182 7909 2605</v>
          </cell>
        </row>
        <row r="670">
          <cell r="D670" t="str">
            <v>宜春店邹春桂</v>
          </cell>
          <cell r="E670" t="str">
            <v>男</v>
          </cell>
        </row>
        <row r="670">
          <cell r="G670" t="str">
            <v>后勤部</v>
          </cell>
          <cell r="H670" t="str">
            <v>维修师傅</v>
          </cell>
          <cell r="I670">
            <v>44328</v>
          </cell>
          <cell r="J670">
            <v>45442</v>
          </cell>
          <cell r="K670" t="str">
            <v>兼职</v>
          </cell>
          <cell r="L670" t="str">
            <v>离职</v>
          </cell>
        </row>
        <row r="670">
          <cell r="P670" t="str">
            <v>362201198304161434</v>
          </cell>
        </row>
        <row r="670">
          <cell r="R670" t="str">
            <v>工商银行</v>
          </cell>
          <cell r="S670" t="str">
            <v>6222 0215 0800 7638 951</v>
          </cell>
          <cell r="T670">
            <v>18179566559</v>
          </cell>
        </row>
        <row r="671">
          <cell r="D671" t="str">
            <v>宜春店王宗豪</v>
          </cell>
          <cell r="E671" t="str">
            <v>男</v>
          </cell>
        </row>
        <row r="671">
          <cell r="G671" t="str">
            <v>泳教部</v>
          </cell>
          <cell r="H671" t="str">
            <v>安全员</v>
          </cell>
          <cell r="I671">
            <v>45501</v>
          </cell>
          <cell r="J671">
            <v>45536</v>
          </cell>
          <cell r="K671" t="str">
            <v>兼职</v>
          </cell>
          <cell r="L671" t="str">
            <v>离职</v>
          </cell>
        </row>
        <row r="671">
          <cell r="P671" t="str">
            <v>360902200706220233</v>
          </cell>
          <cell r="Q671" t="str">
            <v>江西省宜春市袁州区瓦子塘21号</v>
          </cell>
          <cell r="R671" t="str">
            <v>农商银行</v>
          </cell>
          <cell r="S671" t="str">
            <v>622682 2200263612282</v>
          </cell>
          <cell r="T671">
            <v>18779994068</v>
          </cell>
        </row>
        <row r="672">
          <cell r="D672" t="str">
            <v>宜春店陈钰歆</v>
          </cell>
          <cell r="E672" t="str">
            <v>男</v>
          </cell>
        </row>
        <row r="672">
          <cell r="G672" t="str">
            <v>会籍部</v>
          </cell>
          <cell r="H672" t="str">
            <v>会籍</v>
          </cell>
          <cell r="I672">
            <v>45492</v>
          </cell>
          <cell r="J672">
            <v>45537</v>
          </cell>
          <cell r="K672" t="str">
            <v>全职</v>
          </cell>
          <cell r="L672" t="str">
            <v>离职</v>
          </cell>
        </row>
        <row r="672">
          <cell r="P672" t="str">
            <v>362202200407163017</v>
          </cell>
          <cell r="Q672" t="str">
            <v>江西省丰城市剑光街道集贸路15号一栋602室</v>
          </cell>
          <cell r="R672" t="str">
            <v>中国建设银行</v>
          </cell>
          <cell r="S672" t="str">
            <v>6217 0021 0001 5481 187</v>
          </cell>
          <cell r="T672">
            <v>13047955209</v>
          </cell>
        </row>
        <row r="673">
          <cell r="D673" t="str">
            <v>宜春店刘祖摇</v>
          </cell>
          <cell r="E673" t="str">
            <v>男</v>
          </cell>
        </row>
        <row r="673">
          <cell r="G673" t="str">
            <v>会籍部</v>
          </cell>
          <cell r="H673" t="str">
            <v>会籍</v>
          </cell>
          <cell r="I673">
            <v>45373</v>
          </cell>
          <cell r="J673">
            <v>45537</v>
          </cell>
          <cell r="K673" t="str">
            <v>全职</v>
          </cell>
          <cell r="L673" t="str">
            <v>离职</v>
          </cell>
        </row>
        <row r="673">
          <cell r="P673" t="str">
            <v>360902200601235017</v>
          </cell>
          <cell r="Q673" t="str">
            <v>江西省宜春市袁州区湖田乡一寺村张家村民小组27</v>
          </cell>
          <cell r="R673" t="str">
            <v>中国工商银行</v>
          </cell>
          <cell r="S673" t="str">
            <v>622203 1508003557039（刘洪华）</v>
          </cell>
          <cell r="T673">
            <v>15970580449</v>
          </cell>
        </row>
        <row r="674">
          <cell r="D674" t="str">
            <v>宜春店潘琴</v>
          </cell>
          <cell r="E674" t="str">
            <v>女</v>
          </cell>
        </row>
        <row r="674">
          <cell r="G674" t="str">
            <v>泳教部</v>
          </cell>
          <cell r="H674" t="str">
            <v>兼职泳教</v>
          </cell>
          <cell r="I674">
            <v>44743</v>
          </cell>
          <cell r="J674">
            <v>45473</v>
          </cell>
          <cell r="K674" t="str">
            <v>全职</v>
          </cell>
          <cell r="L674" t="str">
            <v>离职</v>
          </cell>
        </row>
        <row r="674">
          <cell r="P674" t="str">
            <v>360428199609250423</v>
          </cell>
          <cell r="Q674" t="str">
            <v>乡双江村中坊组35号</v>
          </cell>
          <cell r="R674" t="str">
            <v>建设银行</v>
          </cell>
          <cell r="S674" t="str">
            <v>6217002030011024147</v>
          </cell>
          <cell r="T674">
            <v>18870273471</v>
          </cell>
        </row>
        <row r="675">
          <cell r="D675" t="str">
            <v>宜春店曹磊</v>
          </cell>
          <cell r="E675" t="str">
            <v>男</v>
          </cell>
        </row>
        <row r="675">
          <cell r="G675" t="str">
            <v>会籍部</v>
          </cell>
          <cell r="H675" t="str">
            <v>会籍</v>
          </cell>
          <cell r="I675">
            <v>45535</v>
          </cell>
          <cell r="J675">
            <v>45537</v>
          </cell>
          <cell r="K675" t="str">
            <v>全职</v>
          </cell>
          <cell r="L675" t="str">
            <v>离职</v>
          </cell>
        </row>
        <row r="675">
          <cell r="P675" t="str">
            <v>362201199911095437</v>
          </cell>
          <cell r="Q675" t="str">
            <v>北京市朝阳区北苑路甲78号</v>
          </cell>
          <cell r="R675" t="str">
            <v>中国政储蓄银行</v>
          </cell>
          <cell r="S675" t="str">
            <v>6216224210002407980</v>
          </cell>
          <cell r="T675">
            <v>13161630281</v>
          </cell>
        </row>
        <row r="676">
          <cell r="D676" t="str">
            <v>宜春店汤慧芝</v>
          </cell>
          <cell r="E676" t="str">
            <v>女</v>
          </cell>
        </row>
        <row r="676">
          <cell r="G676" t="str">
            <v>会籍部</v>
          </cell>
          <cell r="H676" t="str">
            <v>会籍</v>
          </cell>
          <cell r="I676">
            <v>45532</v>
          </cell>
          <cell r="J676">
            <v>45540</v>
          </cell>
          <cell r="K676" t="str">
            <v>全职</v>
          </cell>
          <cell r="L676" t="str">
            <v>离职</v>
          </cell>
        </row>
        <row r="676">
          <cell r="P676" t="str">
            <v>360521200806067042</v>
          </cell>
        </row>
        <row r="676">
          <cell r="R676" t="str">
            <v>中国建设银行</v>
          </cell>
          <cell r="S676" t="str">
            <v>6217 0021 1000 9239 426（袁润花）</v>
          </cell>
          <cell r="T676">
            <v>13263901773</v>
          </cell>
        </row>
        <row r="677">
          <cell r="D677" t="str">
            <v>宜春店易晓红</v>
          </cell>
          <cell r="E677" t="str">
            <v>女</v>
          </cell>
        </row>
        <row r="677">
          <cell r="G677" t="str">
            <v>会籍部</v>
          </cell>
          <cell r="H677" t="str">
            <v>会籍</v>
          </cell>
          <cell r="I677">
            <v>45536</v>
          </cell>
          <cell r="J677">
            <v>45540</v>
          </cell>
          <cell r="K677" t="str">
            <v>全职</v>
          </cell>
          <cell r="L677" t="str">
            <v>离职</v>
          </cell>
        </row>
        <row r="677">
          <cell r="P677" t="str">
            <v>362201200312233000</v>
          </cell>
          <cell r="Q677" t="str">
            <v>江西省宜春市袁州区洪塘住 址镇布上村新屋下组40号</v>
          </cell>
          <cell r="R677" t="str">
            <v>中国建设银行</v>
          </cell>
          <cell r="S677" t="str">
            <v>6217 0011 8006 9049 420</v>
          </cell>
          <cell r="T677">
            <v>15770582535</v>
          </cell>
        </row>
        <row r="678">
          <cell r="D678" t="str">
            <v>宜春店王升亮</v>
          </cell>
          <cell r="E678" t="str">
            <v>男</v>
          </cell>
        </row>
        <row r="678">
          <cell r="G678" t="str">
            <v>会籍部</v>
          </cell>
          <cell r="H678" t="str">
            <v>会籍</v>
          </cell>
          <cell r="I678">
            <v>45549</v>
          </cell>
          <cell r="J678">
            <v>45550</v>
          </cell>
          <cell r="K678" t="str">
            <v>全职</v>
          </cell>
          <cell r="L678" t="str">
            <v>离职</v>
          </cell>
        </row>
        <row r="678">
          <cell r="P678" t="str">
            <v>360902200502200230</v>
          </cell>
          <cell r="Q678" t="str">
            <v>江西省宜春市袁州区樟竹路46号</v>
          </cell>
          <cell r="R678" t="str">
            <v>中国银行</v>
          </cell>
          <cell r="S678" t="str">
            <v>621660 6500017147342</v>
          </cell>
          <cell r="T678">
            <v>15279554551</v>
          </cell>
        </row>
        <row r="679">
          <cell r="D679" t="str">
            <v>宜春店周金武</v>
          </cell>
          <cell r="E679" t="str">
            <v>男</v>
          </cell>
        </row>
        <row r="679">
          <cell r="G679" t="str">
            <v>会籍部</v>
          </cell>
          <cell r="H679" t="str">
            <v>会籍</v>
          </cell>
          <cell r="I679">
            <v>45537</v>
          </cell>
          <cell r="J679">
            <v>45550</v>
          </cell>
          <cell r="K679" t="str">
            <v>全职</v>
          </cell>
          <cell r="L679" t="str">
            <v>离职</v>
          </cell>
        </row>
        <row r="679">
          <cell r="P679" t="str">
            <v>36222719960817251X</v>
          </cell>
        </row>
        <row r="679">
          <cell r="R679" t="str">
            <v>建设银行</v>
          </cell>
          <cell r="S679" t="str">
            <v>6236 6828 7000 7498 483</v>
          </cell>
          <cell r="T679" t="str">
            <v>18695079607</v>
          </cell>
        </row>
        <row r="680">
          <cell r="D680" t="str">
            <v>宜春真冰店易招娣</v>
          </cell>
          <cell r="E680" t="str">
            <v>女</v>
          </cell>
          <cell r="F680" t="str">
            <v>大专</v>
          </cell>
          <cell r="G680" t="str">
            <v>运营部</v>
          </cell>
          <cell r="H680" t="str">
            <v>前台</v>
          </cell>
          <cell r="I680">
            <v>45438</v>
          </cell>
          <cell r="J680">
            <v>45546</v>
          </cell>
          <cell r="K680" t="str">
            <v>全职</v>
          </cell>
          <cell r="L680" t="str">
            <v>离职</v>
          </cell>
        </row>
        <row r="680">
          <cell r="P680" t="str">
            <v>362201200310093044</v>
          </cell>
          <cell r="Q680" t="str">
            <v>江西省宜春市袁州区学府路201号</v>
          </cell>
          <cell r="R680" t="str">
            <v>中国工商银行</v>
          </cell>
          <cell r="S680" t="str">
            <v>6222031508003893905</v>
          </cell>
          <cell r="T680">
            <v>18720672786</v>
          </cell>
        </row>
        <row r="681">
          <cell r="D681" t="str">
            <v>宜春真冰店高辛如</v>
          </cell>
          <cell r="E681" t="str">
            <v>女</v>
          </cell>
        </row>
        <row r="681">
          <cell r="G681" t="str">
            <v>运营部</v>
          </cell>
          <cell r="H681" t="str">
            <v>前台</v>
          </cell>
          <cell r="I681">
            <v>45374</v>
          </cell>
          <cell r="J681">
            <v>45546</v>
          </cell>
          <cell r="K681" t="str">
            <v>全职</v>
          </cell>
          <cell r="L681" t="str">
            <v>离职</v>
          </cell>
        </row>
        <row r="681">
          <cell r="P681" t="str">
            <v>362201200306063029</v>
          </cell>
          <cell r="Q681" t="str">
            <v>江西省宜春市袁州区洪塘镇 </v>
          </cell>
          <cell r="R681" t="str">
            <v>中国邮政储蓄银行</v>
          </cell>
          <cell r="S681" t="str">
            <v>6217994310013678193</v>
          </cell>
          <cell r="T681">
            <v>18146648108</v>
          </cell>
        </row>
        <row r="682">
          <cell r="D682" t="str">
            <v>宜春店刘新蔚</v>
          </cell>
          <cell r="E682" t="str">
            <v>男</v>
          </cell>
        </row>
        <row r="682">
          <cell r="G682" t="str">
            <v>会籍部</v>
          </cell>
          <cell r="H682" t="str">
            <v>会籍</v>
          </cell>
          <cell r="I682">
            <v>45555</v>
          </cell>
          <cell r="J682">
            <v>45559</v>
          </cell>
          <cell r="K682" t="str">
            <v>全职</v>
          </cell>
          <cell r="L682" t="str">
            <v>离职</v>
          </cell>
        </row>
        <row r="682">
          <cell r="P682" t="str">
            <v>360902200507150412</v>
          </cell>
          <cell r="Q682" t="str">
            <v>江西省宜春市袁州区考棚西巷6号</v>
          </cell>
          <cell r="R682" t="str">
            <v>江西银行</v>
          </cell>
          <cell r="S682" t="str">
            <v>6222758601178629</v>
          </cell>
          <cell r="T682">
            <v>18720667326</v>
          </cell>
        </row>
        <row r="683">
          <cell r="D683" t="str">
            <v>宜春店黄宇</v>
          </cell>
          <cell r="E683" t="str">
            <v>男</v>
          </cell>
        </row>
        <row r="683">
          <cell r="G683" t="str">
            <v>会籍部</v>
          </cell>
          <cell r="H683" t="str">
            <v>会籍</v>
          </cell>
          <cell r="I683">
            <v>45556</v>
          </cell>
          <cell r="J683">
            <v>45559</v>
          </cell>
          <cell r="K683" t="str">
            <v>全职</v>
          </cell>
          <cell r="L683" t="str">
            <v>离职</v>
          </cell>
        </row>
        <row r="683">
          <cell r="P683" t="str">
            <v>360902200606264415</v>
          </cell>
        </row>
        <row r="683">
          <cell r="R683" t="str">
            <v>中国工商银行</v>
          </cell>
          <cell r="S683" t="str">
            <v>622203 1508007296311</v>
          </cell>
          <cell r="T683">
            <v>18296410349</v>
          </cell>
        </row>
        <row r="684">
          <cell r="D684" t="str">
            <v>宜春店周志伟</v>
          </cell>
          <cell r="E684" t="str">
            <v>男</v>
          </cell>
        </row>
        <row r="684">
          <cell r="G684" t="str">
            <v>会籍部</v>
          </cell>
          <cell r="H684" t="str">
            <v>会籍</v>
          </cell>
          <cell r="I684">
            <v>45559</v>
          </cell>
          <cell r="J684">
            <v>45560</v>
          </cell>
          <cell r="K684" t="str">
            <v>全职</v>
          </cell>
          <cell r="L684" t="str">
            <v>离职</v>
          </cell>
        </row>
        <row r="684">
          <cell r="P684" t="str">
            <v>362422200011250030</v>
          </cell>
          <cell r="Q684" t="str">
            <v>江西省吉安市吉水县文峰镇文峰中大道358号</v>
          </cell>
          <cell r="R684" t="str">
            <v>中国建设银行</v>
          </cell>
          <cell r="S684" t="str">
            <v>46217002100014658694</v>
          </cell>
          <cell r="T684">
            <v>17679057720</v>
          </cell>
        </row>
        <row r="685">
          <cell r="D685" t="str">
            <v>宜春店邱龙</v>
          </cell>
          <cell r="E685" t="str">
            <v>男</v>
          </cell>
        </row>
        <row r="685">
          <cell r="G685" t="str">
            <v>会籍部</v>
          </cell>
          <cell r="H685" t="str">
            <v>会籍</v>
          </cell>
          <cell r="I685">
            <v>45428</v>
          </cell>
          <cell r="J685">
            <v>45561</v>
          </cell>
          <cell r="K685" t="str">
            <v>全职</v>
          </cell>
          <cell r="L685" t="str">
            <v>离职</v>
          </cell>
        </row>
        <row r="685">
          <cell r="P685" t="str">
            <v>360922200311290339</v>
          </cell>
        </row>
        <row r="685">
          <cell r="R685" t="str">
            <v>中国农业银行</v>
          </cell>
          <cell r="S685" t="str">
            <v>622823 2325354910368</v>
          </cell>
          <cell r="T685">
            <v>13217958629</v>
          </cell>
        </row>
        <row r="686">
          <cell r="D686" t="str">
            <v>宜春店黄卉</v>
          </cell>
          <cell r="E686" t="str">
            <v>女</v>
          </cell>
        </row>
        <row r="686">
          <cell r="G686" t="str">
            <v>会籍部</v>
          </cell>
          <cell r="H686" t="str">
            <v>会籍</v>
          </cell>
          <cell r="I686">
            <v>45561</v>
          </cell>
          <cell r="J686">
            <v>45571</v>
          </cell>
          <cell r="K686" t="str">
            <v>全职</v>
          </cell>
          <cell r="L686" t="str">
            <v>离职</v>
          </cell>
        </row>
        <row r="686">
          <cell r="P686" t="str">
            <v>362233199703230025</v>
          </cell>
        </row>
        <row r="686">
          <cell r="R686" t="str">
            <v>中国工商银行</v>
          </cell>
          <cell r="S686" t="str">
            <v>622203 1508006877467</v>
          </cell>
          <cell r="T686">
            <v>19195042005</v>
          </cell>
        </row>
        <row r="687">
          <cell r="D687" t="str">
            <v>宜春店丁招辉</v>
          </cell>
          <cell r="E687" t="str">
            <v>男</v>
          </cell>
        </row>
        <row r="687">
          <cell r="G687" t="str">
            <v>会籍部</v>
          </cell>
          <cell r="H687" t="str">
            <v>会籍</v>
          </cell>
          <cell r="I687">
            <v>45571</v>
          </cell>
          <cell r="J687">
            <v>45572</v>
          </cell>
          <cell r="K687" t="str">
            <v>全职</v>
          </cell>
          <cell r="L687" t="str">
            <v>离职</v>
          </cell>
        </row>
        <row r="687">
          <cell r="P687" t="str">
            <v>362201199710094032</v>
          </cell>
        </row>
        <row r="688">
          <cell r="D688" t="str">
            <v>宜春店朱伟园</v>
          </cell>
          <cell r="E688" t="str">
            <v>男</v>
          </cell>
        </row>
        <row r="688">
          <cell r="G688" t="str">
            <v>私教部</v>
          </cell>
          <cell r="H688" t="str">
            <v>私教</v>
          </cell>
          <cell r="I688">
            <v>45575</v>
          </cell>
          <cell r="J688">
            <v>45581</v>
          </cell>
          <cell r="K688" t="str">
            <v>全职</v>
          </cell>
          <cell r="L688" t="str">
            <v>离职</v>
          </cell>
        </row>
        <row r="688">
          <cell r="P688" t="str">
            <v>36220119960725021X</v>
          </cell>
        </row>
        <row r="688">
          <cell r="R688" t="str">
            <v>中国银行</v>
          </cell>
          <cell r="S688" t="str">
            <v>6217906500000391050</v>
          </cell>
          <cell r="T688">
            <v>17879526682</v>
          </cell>
        </row>
        <row r="689">
          <cell r="D689" t="str">
            <v>宜春真冰店黄蓉</v>
          </cell>
          <cell r="E689" t="str">
            <v>女</v>
          </cell>
        </row>
        <row r="689">
          <cell r="G689" t="str">
            <v>运营部</v>
          </cell>
          <cell r="H689" t="str">
            <v>前台</v>
          </cell>
          <cell r="I689">
            <v>45544</v>
          </cell>
          <cell r="J689">
            <v>45585</v>
          </cell>
          <cell r="K689" t="str">
            <v>全职</v>
          </cell>
          <cell r="L689" t="str">
            <v>离职</v>
          </cell>
        </row>
        <row r="689">
          <cell r="P689" t="str">
            <v>360902200407214423</v>
          </cell>
        </row>
        <row r="689">
          <cell r="R689" t="str">
            <v>中国工商银行</v>
          </cell>
          <cell r="S689" t="str">
            <v>6222031508006044605</v>
          </cell>
          <cell r="T689">
            <v>18296529944</v>
          </cell>
        </row>
        <row r="690">
          <cell r="D690" t="str">
            <v>宜春真冰店陈安琪</v>
          </cell>
          <cell r="E690" t="str">
            <v>女</v>
          </cell>
          <cell r="F690" t="str">
            <v>大专</v>
          </cell>
          <cell r="G690" t="str">
            <v>运营部</v>
          </cell>
          <cell r="H690" t="str">
            <v>前台</v>
          </cell>
          <cell r="I690">
            <v>45435</v>
          </cell>
          <cell r="J690">
            <v>45736</v>
          </cell>
          <cell r="K690" t="str">
            <v>全职</v>
          </cell>
          <cell r="L690" t="str">
            <v>离职</v>
          </cell>
        </row>
        <row r="690">
          <cell r="P690" t="str">
            <v>360902200209235020</v>
          </cell>
          <cell r="Q690" t="str">
            <v>江西省宜春市袁州区水寨小区</v>
          </cell>
          <cell r="R690" t="str">
            <v>中国建设银行</v>
          </cell>
          <cell r="S690" t="str">
            <v>6236683320024992695</v>
          </cell>
          <cell r="T690">
            <v>15216206964</v>
          </cell>
        </row>
        <row r="691">
          <cell r="D691" t="str">
            <v>宜春真冰店曾怡婷</v>
          </cell>
          <cell r="E691" t="str">
            <v>女</v>
          </cell>
        </row>
        <row r="691">
          <cell r="G691" t="str">
            <v>运营部</v>
          </cell>
          <cell r="H691" t="str">
            <v>前台</v>
          </cell>
          <cell r="I691">
            <v>45545</v>
          </cell>
          <cell r="J691">
            <v>45736</v>
          </cell>
          <cell r="K691" t="str">
            <v>全职</v>
          </cell>
          <cell r="L691" t="str">
            <v>离职</v>
          </cell>
        </row>
        <row r="691">
          <cell r="P691" t="str">
            <v>360902200509050220</v>
          </cell>
        </row>
        <row r="691">
          <cell r="R691" t="str">
            <v>江西农商银行</v>
          </cell>
          <cell r="S691" t="str">
            <v>6226822200263613470</v>
          </cell>
          <cell r="T691">
            <v>15007952532</v>
          </cell>
        </row>
        <row r="692">
          <cell r="D692" t="str">
            <v>宜春真冰店崔云涛</v>
          </cell>
          <cell r="E692" t="str">
            <v>男</v>
          </cell>
          <cell r="F692" t="str">
            <v>中专</v>
          </cell>
          <cell r="G692" t="str">
            <v>私教部</v>
          </cell>
          <cell r="H692" t="str">
            <v>真冰私教</v>
          </cell>
          <cell r="I692">
            <v>44147</v>
          </cell>
          <cell r="J692">
            <v>45736</v>
          </cell>
          <cell r="K692" t="str">
            <v>全职</v>
          </cell>
          <cell r="L692" t="str">
            <v>离职</v>
          </cell>
        </row>
        <row r="692">
          <cell r="P692" t="str">
            <v>230802197405270537</v>
          </cell>
        </row>
        <row r="692">
          <cell r="R692" t="str">
            <v>中国银行</v>
          </cell>
          <cell r="S692" t="str">
            <v>6216 6964 0000 1544 862</v>
          </cell>
          <cell r="T692">
            <v>13604549575</v>
          </cell>
        </row>
        <row r="693">
          <cell r="D693" t="str">
            <v>宜春店李兴</v>
          </cell>
          <cell r="E693" t="str">
            <v>男</v>
          </cell>
        </row>
        <row r="693">
          <cell r="G693" t="str">
            <v>会籍部</v>
          </cell>
          <cell r="H693" t="str">
            <v>会籍</v>
          </cell>
          <cell r="I693">
            <v>45587</v>
          </cell>
          <cell r="J693">
            <v>45589</v>
          </cell>
          <cell r="K693" t="str">
            <v>全职</v>
          </cell>
          <cell r="L693" t="str">
            <v>离职</v>
          </cell>
        </row>
        <row r="693">
          <cell r="P693" t="str">
            <v>360521199404284815</v>
          </cell>
          <cell r="Q693" t="str">
            <v>江西省新余市分宜县洋江住 址镇洋江村委芦前村小组96</v>
          </cell>
          <cell r="R693" t="str">
            <v>中国建设银行</v>
          </cell>
          <cell r="S693" t="str">
            <v>6217 0021 0001 4357 503</v>
          </cell>
          <cell r="T693">
            <v>13997061053</v>
          </cell>
        </row>
        <row r="694">
          <cell r="D694" t="str">
            <v>宜春店易冬梅</v>
          </cell>
          <cell r="E694" t="str">
            <v>女</v>
          </cell>
        </row>
        <row r="694">
          <cell r="G694" t="str">
            <v>运营部</v>
          </cell>
          <cell r="H694" t="str">
            <v>保洁</v>
          </cell>
          <cell r="I694">
            <v>45469</v>
          </cell>
          <cell r="J694">
            <v>45593</v>
          </cell>
          <cell r="K694" t="str">
            <v>全职</v>
          </cell>
          <cell r="L694" t="str">
            <v>离职</v>
          </cell>
        </row>
        <row r="694">
          <cell r="P694" t="str">
            <v>362201196811103643</v>
          </cell>
        </row>
        <row r="694">
          <cell r="R694" t="str">
            <v>中国农业银行</v>
          </cell>
          <cell r="S694" t="str">
            <v>622848 0039427561178</v>
          </cell>
          <cell r="T694">
            <v>18079589060</v>
          </cell>
        </row>
        <row r="695">
          <cell r="D695" t="str">
            <v>宜春店杨星</v>
          </cell>
          <cell r="E695" t="str">
            <v>男</v>
          </cell>
        </row>
        <row r="695">
          <cell r="G695" t="str">
            <v>私教部</v>
          </cell>
          <cell r="H695" t="str">
            <v>私教</v>
          </cell>
          <cell r="I695">
            <v>45502</v>
          </cell>
          <cell r="J695">
            <v>45585</v>
          </cell>
          <cell r="K695" t="str">
            <v>全职</v>
          </cell>
          <cell r="L695" t="str">
            <v>离职</v>
          </cell>
        </row>
        <row r="695">
          <cell r="P695" t="str">
            <v>362203199810242410</v>
          </cell>
          <cell r="Q695" t="str">
            <v>江西省樟树市大桥街道南上村沙杨组20号</v>
          </cell>
          <cell r="R695" t="str">
            <v>浦发银行</v>
          </cell>
          <cell r="S695" t="str">
            <v>6217 9351 8000 9626</v>
          </cell>
          <cell r="T695">
            <v>15579580116</v>
          </cell>
        </row>
        <row r="696">
          <cell r="D696" t="str">
            <v>宜春店李晓慧</v>
          </cell>
          <cell r="E696" t="str">
            <v>女</v>
          </cell>
        </row>
        <row r="696">
          <cell r="G696" t="str">
            <v>运营部</v>
          </cell>
          <cell r="H696" t="str">
            <v>前台</v>
          </cell>
          <cell r="I696">
            <v>45352</v>
          </cell>
          <cell r="J696">
            <v>45640</v>
          </cell>
          <cell r="K696" t="str">
            <v>全职</v>
          </cell>
          <cell r="L696" t="str">
            <v>离职</v>
          </cell>
        </row>
        <row r="696">
          <cell r="P696" t="str">
            <v>360902200110044021</v>
          </cell>
          <cell r="Q696" t="str">
            <v>江西省宜春市袁州区天台镇久集新村组</v>
          </cell>
          <cell r="R696" t="str">
            <v>中国工商银行</v>
          </cell>
          <cell r="S696" t="str">
            <v>6222031508004704861</v>
          </cell>
          <cell r="T696">
            <v>18879594945</v>
          </cell>
        </row>
        <row r="697">
          <cell r="D697" t="str">
            <v>宜春店杨鹏飞</v>
          </cell>
          <cell r="E697" t="str">
            <v>男</v>
          </cell>
        </row>
        <row r="697">
          <cell r="G697" t="str">
            <v>会籍部</v>
          </cell>
          <cell r="H697" t="str">
            <v>会籍</v>
          </cell>
          <cell r="I697">
            <v>45580</v>
          </cell>
          <cell r="J697">
            <v>45646</v>
          </cell>
          <cell r="K697" t="str">
            <v>全职</v>
          </cell>
          <cell r="L697" t="str">
            <v>离职</v>
          </cell>
        </row>
        <row r="697">
          <cell r="P697" t="str">
            <v>362201200212191417</v>
          </cell>
          <cell r="Q697" t="str">
            <v>江西省宜春市袁州区官园街官园社区樟树下组25</v>
          </cell>
          <cell r="R697" t="str">
            <v>中国建设银行</v>
          </cell>
          <cell r="S697" t="str">
            <v>6230943320004486691</v>
          </cell>
          <cell r="T697">
            <v>18566992171</v>
          </cell>
        </row>
        <row r="698">
          <cell r="D698" t="str">
            <v>宜春店巫鑫岚</v>
          </cell>
          <cell r="E698" t="str">
            <v>女</v>
          </cell>
        </row>
        <row r="698">
          <cell r="G698" t="str">
            <v>私教部</v>
          </cell>
          <cell r="H698" t="str">
            <v>私教</v>
          </cell>
          <cell r="I698">
            <v>45359</v>
          </cell>
          <cell r="J698">
            <v>45646</v>
          </cell>
          <cell r="K698" t="str">
            <v>兼职</v>
          </cell>
          <cell r="L698" t="str">
            <v>离职</v>
          </cell>
        </row>
        <row r="698">
          <cell r="P698" t="str">
            <v>360922199805120406</v>
          </cell>
        </row>
        <row r="698">
          <cell r="R698" t="str">
            <v>中国农业银行</v>
          </cell>
          <cell r="S698" t="str">
            <v>622848 2328781583979</v>
          </cell>
          <cell r="T698">
            <v>18322920826</v>
          </cell>
        </row>
        <row r="699">
          <cell r="D699" t="str">
            <v>宜春店孙嘉怡</v>
          </cell>
          <cell r="E699" t="str">
            <v>女</v>
          </cell>
        </row>
        <row r="699">
          <cell r="G699" t="str">
            <v>运营部</v>
          </cell>
          <cell r="H699" t="str">
            <v>前台</v>
          </cell>
          <cell r="I699">
            <v>45151</v>
          </cell>
          <cell r="J699">
            <v>45658</v>
          </cell>
          <cell r="K699" t="str">
            <v>全职</v>
          </cell>
          <cell r="L699" t="str">
            <v>离职</v>
          </cell>
        </row>
        <row r="699">
          <cell r="P699" t="str">
            <v>360900200512043029</v>
          </cell>
          <cell r="Q699" t="str">
            <v>江西省宜春市袁州区洪塘镇石门村二组13号</v>
          </cell>
          <cell r="R699" t="str">
            <v>农业银行</v>
          </cell>
          <cell r="S699" t="str">
            <v>6228482328715714575</v>
          </cell>
          <cell r="T699">
            <v>18178947961</v>
          </cell>
        </row>
        <row r="700">
          <cell r="D700" t="str">
            <v>宜春店胡良玉</v>
          </cell>
          <cell r="E700" t="str">
            <v> 女</v>
          </cell>
        </row>
        <row r="700">
          <cell r="G700" t="str">
            <v>运营部</v>
          </cell>
          <cell r="H700" t="str">
            <v>前台</v>
          </cell>
          <cell r="I700">
            <v>45659</v>
          </cell>
          <cell r="J700">
            <v>45662</v>
          </cell>
          <cell r="K700" t="str">
            <v>全职</v>
          </cell>
          <cell r="L700" t="str">
            <v>离职</v>
          </cell>
        </row>
        <row r="700">
          <cell r="P700" t="str">
            <v>360902200301193425</v>
          </cell>
          <cell r="Q700" t="str">
            <v>江西省宜春市袁州区湖田住址乡樟树村瓦江村民小组32号</v>
          </cell>
          <cell r="R700" t="str">
            <v>中国建设银行</v>
          </cell>
          <cell r="S700" t="str">
            <v>6217 0021 0001 5271 562</v>
          </cell>
          <cell r="T700">
            <v>15279541336</v>
          </cell>
        </row>
        <row r="701">
          <cell r="D701" t="str">
            <v>宜春店胡健安</v>
          </cell>
          <cell r="E701" t="str">
            <v>男</v>
          </cell>
        </row>
        <row r="701">
          <cell r="G701" t="str">
            <v>私教部</v>
          </cell>
          <cell r="H701" t="str">
            <v>私教</v>
          </cell>
          <cell r="I701">
            <v>45661</v>
          </cell>
          <cell r="J701">
            <v>45670</v>
          </cell>
          <cell r="K701" t="str">
            <v>全职</v>
          </cell>
          <cell r="L701" t="str">
            <v>离职</v>
          </cell>
        </row>
        <row r="701">
          <cell r="P701" t="str">
            <v>6217002020094116027</v>
          </cell>
          <cell r="Q701" t="str">
            <v>江西省宜春市袁州区湖田住址乡樟树村瓦江村民小组32号</v>
          </cell>
          <cell r="R701" t="str">
            <v>中国建设银行</v>
          </cell>
          <cell r="S701" t="str">
            <v>6217002020094116027</v>
          </cell>
          <cell r="T701">
            <v>18322901380</v>
          </cell>
        </row>
        <row r="702">
          <cell r="D702" t="str">
            <v>宜春店刘娟</v>
          </cell>
          <cell r="E702" t="str">
            <v>女</v>
          </cell>
        </row>
        <row r="702">
          <cell r="G702" t="str">
            <v>运营部</v>
          </cell>
          <cell r="H702" t="str">
            <v>前台主管</v>
          </cell>
          <cell r="I702">
            <v>45164</v>
          </cell>
          <cell r="J702">
            <v>45673</v>
          </cell>
          <cell r="K702" t="str">
            <v>全职</v>
          </cell>
          <cell r="L702" t="str">
            <v>离职</v>
          </cell>
        </row>
        <row r="702">
          <cell r="P702" t="str">
            <v>362429200202115522</v>
          </cell>
          <cell r="Q702" t="str">
            <v>江西省吉安市安福县</v>
          </cell>
          <cell r="R702" t="str">
            <v>农业银行</v>
          </cell>
          <cell r="S702" t="str">
            <v>6228482328786439078</v>
          </cell>
          <cell r="T702" t="str">
            <v>19530768946</v>
          </cell>
        </row>
        <row r="703">
          <cell r="D703" t="str">
            <v>宜春店罗莞金</v>
          </cell>
          <cell r="E703" t="str">
            <v> 女</v>
          </cell>
        </row>
        <row r="703">
          <cell r="G703" t="str">
            <v>运营部</v>
          </cell>
          <cell r="H703" t="str">
            <v>前台</v>
          </cell>
          <cell r="I703">
            <v>45601</v>
          </cell>
          <cell r="J703">
            <v>45704</v>
          </cell>
          <cell r="K703" t="str">
            <v>全职</v>
          </cell>
          <cell r="L703" t="str">
            <v>离职</v>
          </cell>
        </row>
        <row r="703">
          <cell r="P703" t="str">
            <v>360902200409106020</v>
          </cell>
          <cell r="Q703" t="str">
            <v>江西省宜春市袁州区新坊
乡合浦村中带沅组39号</v>
          </cell>
          <cell r="R703" t="str">
            <v>江西农商银行</v>
          </cell>
          <cell r="S703" t="str">
            <v>6226822014904189794</v>
          </cell>
          <cell r="T703">
            <v>18279523132</v>
          </cell>
        </row>
        <row r="704">
          <cell r="D704" t="str">
            <v>宜春店彭金香</v>
          </cell>
          <cell r="E704" t="str">
            <v> 女</v>
          </cell>
        </row>
        <row r="704">
          <cell r="G704" t="str">
            <v>运营部</v>
          </cell>
          <cell r="H704" t="str">
            <v>保洁</v>
          </cell>
          <cell r="I704">
            <v>45593</v>
          </cell>
          <cell r="J704">
            <v>45705</v>
          </cell>
          <cell r="K704" t="str">
            <v>全职</v>
          </cell>
          <cell r="L704" t="str">
            <v>离职</v>
          </cell>
        </row>
        <row r="704">
          <cell r="P704" t="str">
            <v>362201196407213621</v>
          </cell>
          <cell r="Q704" t="str">
            <v>江西省宜春市袁州区辽市乡寒岭村赠塘组17号</v>
          </cell>
          <cell r="R704" t="str">
            <v>中国邮政储蓄银行</v>
          </cell>
          <cell r="S704" t="str">
            <v>6221884310012982435</v>
          </cell>
          <cell r="T704">
            <v>15079589251</v>
          </cell>
        </row>
        <row r="705">
          <cell r="D705" t="str">
            <v>宜春店袁如平</v>
          </cell>
          <cell r="E705" t="str">
            <v>男</v>
          </cell>
        </row>
        <row r="705">
          <cell r="G705" t="str">
            <v>会籍部</v>
          </cell>
          <cell r="H705" t="str">
            <v>会籍</v>
          </cell>
          <cell r="I705">
            <v>45704</v>
          </cell>
          <cell r="J705">
            <v>45705</v>
          </cell>
          <cell r="K705" t="str">
            <v>全职</v>
          </cell>
          <cell r="L705" t="str">
            <v>离职</v>
          </cell>
        </row>
        <row r="705">
          <cell r="P705" t="str">
            <v>362201200305092610</v>
          </cell>
          <cell r="Q705" t="str">
            <v>江西省宜春市袁州区寨下乡新桃村下西头组20号</v>
          </cell>
          <cell r="R705" t="str">
            <v>中国建设银行</v>
          </cell>
          <cell r="S705" t="str">
            <v>6217002030014885502</v>
          </cell>
          <cell r="T705">
            <v>15083876794</v>
          </cell>
        </row>
        <row r="706">
          <cell r="D706" t="str">
            <v>宜春店袁贝贝</v>
          </cell>
          <cell r="E706" t="str">
            <v>女</v>
          </cell>
        </row>
        <row r="706">
          <cell r="G706" t="str">
            <v>会籍部</v>
          </cell>
          <cell r="H706" t="str">
            <v>会籍</v>
          </cell>
          <cell r="I706">
            <v>45008</v>
          </cell>
          <cell r="J706">
            <v>45716</v>
          </cell>
          <cell r="K706" t="str">
            <v>全职</v>
          </cell>
          <cell r="L706" t="str">
            <v>离职</v>
          </cell>
        </row>
        <row r="706">
          <cell r="P706" t="str">
            <v>360902200401282468</v>
          </cell>
        </row>
        <row r="706">
          <cell r="R706" t="str">
            <v>邮政储蓄</v>
          </cell>
          <cell r="S706" t="str">
            <v>6232193300000142236</v>
          </cell>
          <cell r="T706">
            <v>13025038570</v>
          </cell>
        </row>
        <row r="707">
          <cell r="D707" t="str">
            <v>宜春店杨文君</v>
          </cell>
          <cell r="E707" t="str">
            <v>女</v>
          </cell>
        </row>
        <row r="707">
          <cell r="G707" t="str">
            <v>运营部</v>
          </cell>
          <cell r="H707" t="str">
            <v>前台</v>
          </cell>
          <cell r="I707">
            <v>45698</v>
          </cell>
          <cell r="J707">
            <v>45722</v>
          </cell>
          <cell r="K707" t="str">
            <v>全职</v>
          </cell>
          <cell r="L707" t="str">
            <v>离职</v>
          </cell>
        </row>
        <row r="707">
          <cell r="P707" t="str">
            <v>360902200702055824</v>
          </cell>
          <cell r="Q707" t="str">
            <v>江西省宜春市袁州区珠泉街道润祥.日出康城</v>
          </cell>
          <cell r="R707" t="str">
            <v>中国农业银行</v>
          </cell>
          <cell r="S707" t="str">
            <v>6230522320050564879</v>
          </cell>
          <cell r="T707">
            <v>15070531579</v>
          </cell>
        </row>
        <row r="708">
          <cell r="D708" t="str">
            <v>宜春店孙永军</v>
          </cell>
          <cell r="E708" t="str">
            <v>男</v>
          </cell>
          <cell r="F708" t="str">
            <v>大专</v>
          </cell>
          <cell r="G708" t="str">
            <v>私教部</v>
          </cell>
          <cell r="H708" t="str">
            <v>私教</v>
          </cell>
          <cell r="I708">
            <v>43676</v>
          </cell>
          <cell r="J708">
            <v>45728</v>
          </cell>
          <cell r="K708" t="str">
            <v>全职</v>
          </cell>
          <cell r="L708" t="str">
            <v>离职</v>
          </cell>
        </row>
        <row r="708">
          <cell r="P708" t="str">
            <v>411424199608168057</v>
          </cell>
        </row>
        <row r="708">
          <cell r="R708" t="str">
            <v>招商银行</v>
          </cell>
          <cell r="S708" t="str">
            <v>6214 8310 0290 3059</v>
          </cell>
          <cell r="T708">
            <v>17796836896</v>
          </cell>
        </row>
        <row r="709">
          <cell r="D709" t="str">
            <v>宜春店李晓峰</v>
          </cell>
          <cell r="E709" t="str">
            <v>男</v>
          </cell>
        </row>
        <row r="709">
          <cell r="G709" t="str">
            <v>会籍部</v>
          </cell>
          <cell r="H709" t="str">
            <v>会籍</v>
          </cell>
          <cell r="I709">
            <v>45721</v>
          </cell>
          <cell r="J709">
            <v>45722</v>
          </cell>
          <cell r="K709" t="str">
            <v>全职</v>
          </cell>
          <cell r="L709" t="str">
            <v>离职</v>
          </cell>
        </row>
        <row r="709">
          <cell r="P709" t="str">
            <v>360902200309175619</v>
          </cell>
        </row>
        <row r="710">
          <cell r="D710" t="str">
            <v>宜春店易伟梁</v>
          </cell>
          <cell r="E710" t="str">
            <v>男</v>
          </cell>
        </row>
        <row r="710">
          <cell r="G710" t="str">
            <v>会籍部</v>
          </cell>
          <cell r="H710" t="str">
            <v>会籍</v>
          </cell>
          <cell r="I710">
            <v>45721</v>
          </cell>
          <cell r="J710">
            <v>45722</v>
          </cell>
          <cell r="K710" t="str">
            <v>全职</v>
          </cell>
          <cell r="L710" t="str">
            <v>离职</v>
          </cell>
        </row>
        <row r="710">
          <cell r="P710" t="str">
            <v>362201200311015611</v>
          </cell>
        </row>
        <row r="711">
          <cell r="D711" t="str">
            <v>宜春店袁嘉琴</v>
          </cell>
          <cell r="E711" t="str">
            <v>女</v>
          </cell>
        </row>
        <row r="711">
          <cell r="G711" t="str">
            <v>运营部</v>
          </cell>
          <cell r="H711" t="str">
            <v>前台</v>
          </cell>
          <cell r="I711">
            <v>45724</v>
          </cell>
          <cell r="J711">
            <v>45732</v>
          </cell>
          <cell r="K711" t="str">
            <v>全职</v>
          </cell>
          <cell r="L711" t="str">
            <v>离职</v>
          </cell>
        </row>
        <row r="711">
          <cell r="P711" t="str">
            <v>360902200601082524</v>
          </cell>
        </row>
        <row r="711">
          <cell r="R711" t="str">
            <v>中国工商银行</v>
          </cell>
          <cell r="S711" t="str">
            <v>6222031508007848533</v>
          </cell>
          <cell r="T711">
            <v>17825961988</v>
          </cell>
        </row>
        <row r="712">
          <cell r="D712" t="str">
            <v>宜春店王立伟</v>
          </cell>
          <cell r="E712" t="str">
            <v>男</v>
          </cell>
        </row>
        <row r="712">
          <cell r="G712" t="str">
            <v>会籍部</v>
          </cell>
          <cell r="H712" t="str">
            <v>会籍</v>
          </cell>
          <cell r="I712">
            <v>45736</v>
          </cell>
          <cell r="J712">
            <v>45736</v>
          </cell>
          <cell r="K712" t="str">
            <v>全职</v>
          </cell>
          <cell r="L712" t="str">
            <v>离职</v>
          </cell>
        </row>
        <row r="712">
          <cell r="P712" t="str">
            <v>362201200405192416</v>
          </cell>
        </row>
        <row r="712">
          <cell r="T712">
            <v>19359719189</v>
          </cell>
        </row>
        <row r="713">
          <cell r="D713" t="str">
            <v>宜春店陆斌</v>
          </cell>
          <cell r="E713" t="str">
            <v>男</v>
          </cell>
        </row>
        <row r="713">
          <cell r="G713" t="str">
            <v>会籍部</v>
          </cell>
          <cell r="H713" t="str">
            <v>会籍</v>
          </cell>
          <cell r="I713">
            <v>45739</v>
          </cell>
          <cell r="J713">
            <v>45742</v>
          </cell>
          <cell r="K713" t="str">
            <v>全职</v>
          </cell>
          <cell r="L713" t="str">
            <v>离职</v>
          </cell>
        </row>
        <row r="713">
          <cell r="P713" t="str">
            <v>522730200511120098</v>
          </cell>
        </row>
        <row r="713">
          <cell r="T713">
            <v>18485447306</v>
          </cell>
        </row>
        <row r="714">
          <cell r="D714" t="str">
            <v>宜春店彭招弟</v>
          </cell>
          <cell r="E714" t="str">
            <v>女</v>
          </cell>
        </row>
        <row r="714">
          <cell r="G714" t="str">
            <v>运营部</v>
          </cell>
          <cell r="H714" t="str">
            <v>前台</v>
          </cell>
          <cell r="I714">
            <v>45734</v>
          </cell>
          <cell r="J714">
            <v>45735</v>
          </cell>
          <cell r="K714" t="str">
            <v>全职</v>
          </cell>
          <cell r="L714" t="str">
            <v>离职</v>
          </cell>
        </row>
        <row r="714">
          <cell r="P714" t="str">
            <v>360902200212204022</v>
          </cell>
          <cell r="Q714" t="str">
            <v>江西省宜春市袁州区商城巷汇丰小区</v>
          </cell>
          <cell r="R714" t="str">
            <v>中国工商银行</v>
          </cell>
        </row>
        <row r="714">
          <cell r="T714">
            <v>13617055147</v>
          </cell>
        </row>
        <row r="715">
          <cell r="D715" t="str">
            <v>宜春店苏玉花</v>
          </cell>
          <cell r="E715" t="str">
            <v>女</v>
          </cell>
        </row>
        <row r="715">
          <cell r="G715" t="str">
            <v>运营部</v>
          </cell>
          <cell r="H715" t="str">
            <v>前台</v>
          </cell>
          <cell r="I715">
            <v>45701</v>
          </cell>
          <cell r="J715">
            <v>45748</v>
          </cell>
          <cell r="K715" t="str">
            <v>全职</v>
          </cell>
          <cell r="L715" t="str">
            <v>离职</v>
          </cell>
        </row>
        <row r="715">
          <cell r="P715" t="str">
            <v>362201200310105041</v>
          </cell>
          <cell r="Q715" t="str">
            <v>江西省宜春市袁州区湖田镇</v>
          </cell>
          <cell r="R715" t="str">
            <v>江西农商银行</v>
          </cell>
          <cell r="S715" t="str">
            <v>6226822014903695262</v>
          </cell>
        </row>
        <row r="716">
          <cell r="D716" t="str">
            <v>宜春店何梨榕</v>
          </cell>
          <cell r="E716" t="str">
            <v>女</v>
          </cell>
          <cell r="F716" t="str">
            <v>大专</v>
          </cell>
          <cell r="G716" t="str">
            <v>运营部</v>
          </cell>
          <cell r="H716" t="str">
            <v>前台</v>
          </cell>
          <cell r="I716">
            <v>45566</v>
          </cell>
          <cell r="J716">
            <v>45748</v>
          </cell>
          <cell r="K716" t="str">
            <v>全职</v>
          </cell>
          <cell r="L716" t="str">
            <v>离职</v>
          </cell>
        </row>
        <row r="716">
          <cell r="P716" t="str">
            <v>362201200104140444</v>
          </cell>
          <cell r="Q716" t="str">
            <v>江西省宜春市袁州区东风大道10号</v>
          </cell>
          <cell r="R716" t="str">
            <v>中国兴业银行</v>
          </cell>
          <cell r="S716" t="str">
            <v>622908503073061928</v>
          </cell>
          <cell r="T716">
            <v>15180561557</v>
          </cell>
        </row>
        <row r="717">
          <cell r="D717" t="str">
            <v>宜春店胡海洋</v>
          </cell>
          <cell r="E717" t="str">
            <v>男</v>
          </cell>
        </row>
        <row r="717">
          <cell r="G717" t="str">
            <v>会籍部</v>
          </cell>
          <cell r="H717" t="str">
            <v>会籍</v>
          </cell>
          <cell r="I717">
            <v>45713</v>
          </cell>
          <cell r="J717">
            <v>45752</v>
          </cell>
          <cell r="K717" t="str">
            <v>全职</v>
          </cell>
          <cell r="L717" t="str">
            <v>离职</v>
          </cell>
        </row>
        <row r="717">
          <cell r="P717" t="str">
            <v>360902200412285015</v>
          </cell>
          <cell r="Q717" t="str">
            <v>江西省宜春市袁州区湖田镇</v>
          </cell>
          <cell r="R717" t="str">
            <v>农业银行</v>
          </cell>
          <cell r="S717" t="str">
            <v>6230522320044836078</v>
          </cell>
          <cell r="T717">
            <v>15180378986</v>
          </cell>
        </row>
        <row r="718">
          <cell r="D718" t="str">
            <v>宜春店刘咏琪</v>
          </cell>
          <cell r="E718" t="str">
            <v>女</v>
          </cell>
        </row>
        <row r="718">
          <cell r="G718" t="str">
            <v>会籍部</v>
          </cell>
          <cell r="H718" t="str">
            <v>会籍</v>
          </cell>
          <cell r="I718">
            <v>45754</v>
          </cell>
          <cell r="J718">
            <v>45755</v>
          </cell>
          <cell r="K718" t="str">
            <v>全职</v>
          </cell>
          <cell r="L718" t="str">
            <v>离职</v>
          </cell>
        </row>
        <row r="718">
          <cell r="P718" t="str">
            <v>362227200111252026</v>
          </cell>
          <cell r="Q718" t="str">
            <v>江西省宜春市万载县仙源乡清溪村小田组51号</v>
          </cell>
          <cell r="R718" t="str">
            <v>中国银行</v>
          </cell>
          <cell r="S718" t="str">
            <v>6217906500032278994</v>
          </cell>
          <cell r="T718">
            <v>18270955520</v>
          </cell>
        </row>
        <row r="719">
          <cell r="D719" t="str">
            <v>宜春店谢志</v>
          </cell>
          <cell r="E719" t="str">
            <v>男</v>
          </cell>
        </row>
        <row r="719">
          <cell r="G719" t="str">
            <v>私教部</v>
          </cell>
          <cell r="H719" t="str">
            <v>私教</v>
          </cell>
          <cell r="I719">
            <v>45734</v>
          </cell>
          <cell r="J719">
            <v>45755</v>
          </cell>
          <cell r="K719" t="str">
            <v>全职</v>
          </cell>
          <cell r="L719" t="str">
            <v>离职</v>
          </cell>
        </row>
        <row r="719">
          <cell r="P719" t="str">
            <v>362227199605163810</v>
          </cell>
          <cell r="Q719" t="str">
            <v>江西省宜春市万载县白良乡岐里村六组36号</v>
          </cell>
          <cell r="R719" t="str">
            <v>中国农商银行</v>
          </cell>
          <cell r="S719" t="str">
            <v>6226822015402672793</v>
          </cell>
          <cell r="T719">
            <v>17309589954</v>
          </cell>
        </row>
        <row r="720">
          <cell r="D720" t="str">
            <v>宜春店刘洋</v>
          </cell>
          <cell r="E720" t="str">
            <v>男</v>
          </cell>
        </row>
        <row r="720">
          <cell r="G720" t="str">
            <v>私教部</v>
          </cell>
          <cell r="H720" t="str">
            <v>私教</v>
          </cell>
          <cell r="I720">
            <v>45712</v>
          </cell>
          <cell r="J720">
            <v>45757</v>
          </cell>
          <cell r="K720" t="str">
            <v>全职</v>
          </cell>
          <cell r="L720" t="str">
            <v>离职</v>
          </cell>
        </row>
        <row r="720">
          <cell r="P720" t="str">
            <v>362427200211305616</v>
          </cell>
          <cell r="Q720" t="str">
            <v>宜春学院</v>
          </cell>
          <cell r="R720" t="str">
            <v>中国建设银行</v>
          </cell>
          <cell r="S720" t="str">
            <v>6217002060006061358</v>
          </cell>
          <cell r="T720">
            <v>15179666770</v>
          </cell>
        </row>
        <row r="721">
          <cell r="D721" t="str">
            <v>宜春店肖康凯</v>
          </cell>
          <cell r="E721" t="str">
            <v>男</v>
          </cell>
        </row>
        <row r="721">
          <cell r="G721" t="str">
            <v>会籍部</v>
          </cell>
          <cell r="H721" t="str">
            <v>会籍</v>
          </cell>
          <cell r="I721">
            <v>45757</v>
          </cell>
          <cell r="J721">
            <v>45760</v>
          </cell>
          <cell r="K721" t="str">
            <v>全职</v>
          </cell>
          <cell r="L721" t="str">
            <v>离职</v>
          </cell>
        </row>
        <row r="721">
          <cell r="P721" t="str">
            <v>360902200611125014</v>
          </cell>
          <cell r="Q721" t="str">
            <v>江西宜春</v>
          </cell>
          <cell r="R721" t="str">
            <v>中国九江银行</v>
          </cell>
          <cell r="S721" t="str">
            <v>6231460000014943748</v>
          </cell>
          <cell r="T721">
            <v>15279594589</v>
          </cell>
        </row>
        <row r="722">
          <cell r="D722" t="str">
            <v>宜春店彭朵朵</v>
          </cell>
          <cell r="E722" t="str">
            <v>女</v>
          </cell>
        </row>
        <row r="722">
          <cell r="G722" t="str">
            <v>私教部</v>
          </cell>
          <cell r="H722" t="str">
            <v>私教</v>
          </cell>
          <cell r="I722">
            <v>45741</v>
          </cell>
          <cell r="J722">
            <v>45764</v>
          </cell>
          <cell r="K722" t="str">
            <v>全职</v>
          </cell>
          <cell r="L722" t="str">
            <v>离职</v>
          </cell>
        </row>
        <row r="722">
          <cell r="P722" t="str">
            <v>360902200106225225</v>
          </cell>
          <cell r="Q722" t="str">
            <v>春辉豪庭</v>
          </cell>
          <cell r="R722" t="str">
            <v>中国兴业银行</v>
          </cell>
          <cell r="S722" t="str">
            <v>622908363086292519</v>
          </cell>
          <cell r="T722">
            <v>15179517114</v>
          </cell>
        </row>
        <row r="723">
          <cell r="D723" t="str">
            <v>宜春店陈雄</v>
          </cell>
          <cell r="E723" t="str">
            <v>男</v>
          </cell>
        </row>
        <row r="723">
          <cell r="G723" t="str">
            <v>会籍部</v>
          </cell>
          <cell r="H723" t="str">
            <v>会籍</v>
          </cell>
          <cell r="I723">
            <v>45763</v>
          </cell>
          <cell r="J723">
            <v>45764</v>
          </cell>
          <cell r="K723" t="str">
            <v>全职</v>
          </cell>
          <cell r="L723" t="str">
            <v>离职</v>
          </cell>
        </row>
        <row r="723">
          <cell r="P723" t="str">
            <v>362201200508145217</v>
          </cell>
        </row>
        <row r="723">
          <cell r="T723">
            <v>18370546204</v>
          </cell>
        </row>
        <row r="724">
          <cell r="D724" t="str">
            <v>宜春店王连丹</v>
          </cell>
          <cell r="E724" t="str">
            <v>女</v>
          </cell>
        </row>
        <row r="724">
          <cell r="G724" t="str">
            <v>运营部</v>
          </cell>
          <cell r="H724" t="str">
            <v>前台</v>
          </cell>
          <cell r="I724">
            <v>45697</v>
          </cell>
          <cell r="J724">
            <v>45766</v>
          </cell>
          <cell r="K724" t="str">
            <v>全职</v>
          </cell>
          <cell r="L724" t="str">
            <v>离职</v>
          </cell>
        </row>
        <row r="724">
          <cell r="P724" t="str">
            <v>362201200401047705</v>
          </cell>
          <cell r="Q724" t="str">
            <v>江西省宜春市袁州区仙台社区菜园组6</v>
          </cell>
          <cell r="R724" t="str">
            <v>中国兴业银行</v>
          </cell>
          <cell r="S724" t="str">
            <v>622908503084798658</v>
          </cell>
          <cell r="T724">
            <v>15932845205</v>
          </cell>
        </row>
        <row r="725">
          <cell r="D725" t="str">
            <v>宜春店谢慧君</v>
          </cell>
          <cell r="E725" t="str">
            <v>女</v>
          </cell>
        </row>
        <row r="725">
          <cell r="G725" t="str">
            <v>会籍部</v>
          </cell>
          <cell r="H725" t="str">
            <v>会籍</v>
          </cell>
          <cell r="I725">
            <v>45702</v>
          </cell>
          <cell r="J725">
            <v>45765</v>
          </cell>
          <cell r="K725" t="str">
            <v>全职</v>
          </cell>
          <cell r="L725" t="str">
            <v>离职</v>
          </cell>
        </row>
        <row r="725">
          <cell r="P725" t="str">
            <v>362204200308245343</v>
          </cell>
        </row>
        <row r="725">
          <cell r="R725" t="str">
            <v>中国工商银行</v>
          </cell>
          <cell r="S725" t="str">
            <v>6222031508000478916</v>
          </cell>
          <cell r="T725">
            <v>18770576328</v>
          </cell>
        </row>
        <row r="726">
          <cell r="D726" t="str">
            <v>宜春店周鑫</v>
          </cell>
          <cell r="E726" t="str">
            <v>男</v>
          </cell>
        </row>
        <row r="726">
          <cell r="G726" t="str">
            <v>私教部</v>
          </cell>
          <cell r="H726" t="str">
            <v>私教</v>
          </cell>
          <cell r="I726">
            <v>45728</v>
          </cell>
          <cell r="J726">
            <v>45748</v>
          </cell>
          <cell r="K726" t="str">
            <v>全职</v>
          </cell>
          <cell r="L726" t="str">
            <v>离职</v>
          </cell>
        </row>
        <row r="726">
          <cell r="P726" t="str">
            <v>360902200010312017</v>
          </cell>
          <cell r="Q726" t="str">
            <v>江西省宜春市袁州区彬江镇三星村角家组11号</v>
          </cell>
          <cell r="R726" t="str">
            <v>招商银行</v>
          </cell>
          <cell r="S726" t="str">
            <v>6214830059135219</v>
          </cell>
          <cell r="T726">
            <v>17279801409</v>
          </cell>
        </row>
        <row r="727">
          <cell r="D727" t="str">
            <v>宜春店张智勇</v>
          </cell>
        </row>
        <row r="727">
          <cell r="G727" t="str">
            <v>会籍部</v>
          </cell>
          <cell r="H727" t="str">
            <v>会籍</v>
          </cell>
          <cell r="I727">
            <v>45707</v>
          </cell>
          <cell r="J727">
            <v>45773</v>
          </cell>
          <cell r="K727" t="str">
            <v>全职</v>
          </cell>
          <cell r="L727" t="str">
            <v>离职</v>
          </cell>
        </row>
        <row r="727">
          <cell r="P727" t="str">
            <v>360902200512224017</v>
          </cell>
        </row>
        <row r="727">
          <cell r="R727" t="str">
            <v>中国工商银行</v>
          </cell>
          <cell r="S727" t="str">
            <v>6222 0315 0800 6486 673</v>
          </cell>
          <cell r="T727">
            <v>15279539891</v>
          </cell>
        </row>
        <row r="728">
          <cell r="D728" t="str">
            <v>宜春店李宇祥</v>
          </cell>
        </row>
        <row r="728">
          <cell r="G728" t="str">
            <v>会籍部</v>
          </cell>
          <cell r="H728" t="str">
            <v>会籍</v>
          </cell>
          <cell r="I728">
            <v>45772</v>
          </cell>
          <cell r="J728">
            <v>45774</v>
          </cell>
          <cell r="K728" t="str">
            <v>全职</v>
          </cell>
          <cell r="L728" t="str">
            <v>离职</v>
          </cell>
        </row>
        <row r="728">
          <cell r="P728" t="str">
            <v>36090220070618181X</v>
          </cell>
          <cell r="Q728" t="str">
            <v>江西省宜春市袁州区渥江乡湾田村算坑二组20-1号</v>
          </cell>
          <cell r="R728" t="str">
            <v>兴业银行</v>
          </cell>
          <cell r="S728" t="str">
            <v>622908 393448024714</v>
          </cell>
          <cell r="T728">
            <v>18322911445</v>
          </cell>
        </row>
        <row r="729">
          <cell r="D729" t="str">
            <v>宜春店周星悦</v>
          </cell>
          <cell r="E729" t="str">
            <v>女</v>
          </cell>
        </row>
        <row r="729">
          <cell r="G729" t="str">
            <v>运营部</v>
          </cell>
          <cell r="H729" t="str">
            <v>前台</v>
          </cell>
          <cell r="I729">
            <v>45736</v>
          </cell>
          <cell r="J729">
            <v>45778</v>
          </cell>
          <cell r="K729" t="str">
            <v>全职</v>
          </cell>
          <cell r="L729" t="str">
            <v>离职</v>
          </cell>
        </row>
        <row r="729">
          <cell r="P729" t="str">
            <v>306902200603205444</v>
          </cell>
        </row>
        <row r="729">
          <cell r="R729" t="str">
            <v>招商银行</v>
          </cell>
          <cell r="S729" t="str">
            <v>6214 8309 3588 8577</v>
          </cell>
          <cell r="T729">
            <v>15770906598</v>
          </cell>
        </row>
        <row r="730">
          <cell r="D730" t="str">
            <v>宜春店邱镁琪</v>
          </cell>
          <cell r="E730" t="str">
            <v>女</v>
          </cell>
        </row>
        <row r="730">
          <cell r="G730" t="str">
            <v>会籍部</v>
          </cell>
          <cell r="H730" t="str">
            <v>会籍</v>
          </cell>
          <cell r="I730">
            <v>45413</v>
          </cell>
          <cell r="J730">
            <v>45778</v>
          </cell>
          <cell r="K730" t="str">
            <v>全职</v>
          </cell>
          <cell r="L730" t="str">
            <v>离职</v>
          </cell>
        </row>
        <row r="730">
          <cell r="P730" t="str">
            <v>360902200605243022</v>
          </cell>
        </row>
        <row r="730">
          <cell r="R730" t="str">
            <v>中国农业银行</v>
          </cell>
          <cell r="S730" t="str">
            <v>6212822322503721978</v>
          </cell>
          <cell r="T730">
            <v>17370584307</v>
          </cell>
        </row>
        <row r="731">
          <cell r="D731" t="str">
            <v>宜春店段君玉</v>
          </cell>
          <cell r="E731" t="str">
            <v>女</v>
          </cell>
        </row>
        <row r="731">
          <cell r="G731" t="str">
            <v>会籍部</v>
          </cell>
          <cell r="H731" t="str">
            <v>会籍</v>
          </cell>
          <cell r="I731">
            <v>45752</v>
          </cell>
          <cell r="J731">
            <v>45779</v>
          </cell>
          <cell r="K731" t="str">
            <v>全职</v>
          </cell>
          <cell r="L731" t="str">
            <v>离职</v>
          </cell>
        </row>
        <row r="731">
          <cell r="P731" t="str">
            <v>360782200402285223</v>
          </cell>
          <cell r="Q731" t="str">
            <v>江西省赣州市南康区十八塘乡群丰村田心29号</v>
          </cell>
          <cell r="R731" t="str">
            <v>中国建设银行</v>
          </cell>
          <cell r="S731" t="str">
            <v>6217 0021 0001 5507 445</v>
          </cell>
          <cell r="T731">
            <v>15347926645</v>
          </cell>
        </row>
        <row r="732">
          <cell r="D732" t="str">
            <v>宜春店刘晶</v>
          </cell>
          <cell r="E732" t="str">
            <v>女</v>
          </cell>
        </row>
        <row r="732">
          <cell r="G732" t="str">
            <v>会籍部</v>
          </cell>
          <cell r="H732" t="str">
            <v>会籍</v>
          </cell>
          <cell r="I732">
            <v>45754</v>
          </cell>
          <cell r="J732">
            <v>45779</v>
          </cell>
          <cell r="K732" t="str">
            <v>全职</v>
          </cell>
          <cell r="L732" t="str">
            <v>离职</v>
          </cell>
        </row>
        <row r="732">
          <cell r="P732" t="str">
            <v>36242120041006532x</v>
          </cell>
          <cell r="Q732" t="str">
            <v>江西省吉安市吉安县官田乡英村村周路自然村027号</v>
          </cell>
          <cell r="R732" t="str">
            <v>中国建设银行</v>
          </cell>
          <cell r="S732" t="str">
            <v>6212842020000746128</v>
          </cell>
          <cell r="T732">
            <v>17807961366</v>
          </cell>
        </row>
        <row r="733">
          <cell r="D733" t="str">
            <v>宜春店眭荣聪</v>
          </cell>
          <cell r="E733" t="str">
            <v>女</v>
          </cell>
        </row>
        <row r="733">
          <cell r="G733" t="str">
            <v>会籍部</v>
          </cell>
          <cell r="H733" t="str">
            <v>会籍</v>
          </cell>
          <cell r="I733">
            <v>45754</v>
          </cell>
          <cell r="J733">
            <v>45779</v>
          </cell>
          <cell r="K733" t="str">
            <v>全职</v>
          </cell>
          <cell r="L733" t="str">
            <v>离职</v>
          </cell>
        </row>
        <row r="733">
          <cell r="P733" t="str">
            <v>360782200404012528</v>
          </cell>
          <cell r="Q733" t="str">
            <v>江西赣州</v>
          </cell>
          <cell r="R733" t="str">
            <v>中国建设银行</v>
          </cell>
          <cell r="S733" t="str">
            <v>6217 0021 0001 5507 106</v>
          </cell>
          <cell r="T733">
            <v>18279791545</v>
          </cell>
        </row>
        <row r="734">
          <cell r="D734" t="str">
            <v>宜春店黄有德</v>
          </cell>
          <cell r="E734" t="str">
            <v>男</v>
          </cell>
        </row>
        <row r="734">
          <cell r="G734" t="str">
            <v>会籍部</v>
          </cell>
          <cell r="H734" t="str">
            <v>会籍</v>
          </cell>
          <cell r="I734">
            <v>45775</v>
          </cell>
          <cell r="J734">
            <v>45783</v>
          </cell>
          <cell r="K734" t="str">
            <v>全职</v>
          </cell>
          <cell r="L734" t="str">
            <v>离职</v>
          </cell>
        </row>
        <row r="734">
          <cell r="P734" t="str">
            <v>362201200401263811</v>
          </cell>
          <cell r="Q734" t="str">
            <v>江西省宜春市袁州区竹亭乡竹亭村桥头组29号</v>
          </cell>
          <cell r="R734" t="str">
            <v>中国光大银行</v>
          </cell>
          <cell r="S734" t="str">
            <v>6226663301369492</v>
          </cell>
          <cell r="T734">
            <v>18279036620</v>
          </cell>
        </row>
        <row r="735">
          <cell r="D735" t="str">
            <v>宜春店张日鹏</v>
          </cell>
          <cell r="E735" t="str">
            <v>男</v>
          </cell>
        </row>
        <row r="735">
          <cell r="G735" t="str">
            <v>会籍部</v>
          </cell>
          <cell r="H735" t="str">
            <v>会籍</v>
          </cell>
          <cell r="I735">
            <v>45757</v>
          </cell>
          <cell r="J735">
            <v>45785</v>
          </cell>
          <cell r="K735" t="str">
            <v>全职</v>
          </cell>
          <cell r="L735" t="str">
            <v>离职</v>
          </cell>
        </row>
        <row r="735">
          <cell r="P735" t="str">
            <v>362201200412130432</v>
          </cell>
          <cell r="Q735" t="str">
            <v>江西宜春</v>
          </cell>
          <cell r="R735" t="str">
            <v>中国工商银行</v>
          </cell>
          <cell r="S735" t="str">
            <v>6222031508003128120</v>
          </cell>
          <cell r="T735">
            <v>15179586431</v>
          </cell>
        </row>
        <row r="736">
          <cell r="D736" t="str">
            <v>宜春店李佳雯</v>
          </cell>
          <cell r="E736" t="str">
            <v>女</v>
          </cell>
        </row>
        <row r="736">
          <cell r="G736" t="str">
            <v>会籍部</v>
          </cell>
          <cell r="H736" t="str">
            <v>会籍</v>
          </cell>
          <cell r="I736">
            <v>45785</v>
          </cell>
          <cell r="J736">
            <v>45786</v>
          </cell>
          <cell r="K736" t="str">
            <v>全职</v>
          </cell>
          <cell r="L736" t="str">
            <v>离职</v>
          </cell>
        </row>
        <row r="736">
          <cell r="P736" t="str">
            <v>360902200503015627</v>
          </cell>
          <cell r="Q736" t="str">
            <v>江西省宜春市袁州区南庙乡白马村尖山组13号附2</v>
          </cell>
          <cell r="R736" t="str">
            <v>宜春农商银行袁山支行</v>
          </cell>
          <cell r="S736" t="str">
            <v>6226822014904203272</v>
          </cell>
          <cell r="T736">
            <v>15970587544</v>
          </cell>
        </row>
        <row r="737">
          <cell r="D737" t="str">
            <v>宜春店李强</v>
          </cell>
          <cell r="E737" t="str">
            <v>男</v>
          </cell>
        </row>
        <row r="737">
          <cell r="G737" t="str">
            <v>会籍部</v>
          </cell>
          <cell r="H737" t="str">
            <v>会籍</v>
          </cell>
          <cell r="I737">
            <v>45778</v>
          </cell>
          <cell r="J737">
            <v>45786</v>
          </cell>
          <cell r="K737" t="str">
            <v>全职</v>
          </cell>
          <cell r="L737" t="str">
            <v>离职</v>
          </cell>
        </row>
        <row r="737">
          <cell r="P737" t="str">
            <v>360922200004100312</v>
          </cell>
          <cell r="Q737" t="str">
            <v>江西省宜春市万载县株潭镇亭下村上花组1号</v>
          </cell>
          <cell r="R737" t="str">
            <v>中国建设银行</v>
          </cell>
          <cell r="S737" t="str">
            <v>6230 9421 0000 0382 735</v>
          </cell>
          <cell r="T737">
            <v>18770147160</v>
          </cell>
        </row>
        <row r="738">
          <cell r="D738" t="str">
            <v>宜春店肖际顺</v>
          </cell>
          <cell r="E738" t="str">
            <v>男</v>
          </cell>
        </row>
        <row r="738">
          <cell r="G738" t="str">
            <v>会籍部</v>
          </cell>
          <cell r="H738" t="str">
            <v>会籍</v>
          </cell>
          <cell r="I738">
            <v>45757</v>
          </cell>
          <cell r="J738">
            <v>45786</v>
          </cell>
          <cell r="K738" t="str">
            <v>全职</v>
          </cell>
          <cell r="L738" t="str">
            <v>离职</v>
          </cell>
        </row>
        <row r="738">
          <cell r="P738" t="str">
            <v>360902200703225012</v>
          </cell>
          <cell r="Q738" t="str">
            <v>江西宜春</v>
          </cell>
          <cell r="R738" t="str">
            <v>中国工商银行</v>
          </cell>
          <cell r="S738" t="str">
            <v>6222031505001643175</v>
          </cell>
          <cell r="T738">
            <v>15107957440</v>
          </cell>
        </row>
        <row r="739">
          <cell r="D739" t="str">
            <v>宜春店戴莫然</v>
          </cell>
          <cell r="E739" t="str">
            <v>女</v>
          </cell>
        </row>
        <row r="739">
          <cell r="G739" t="str">
            <v>运营部</v>
          </cell>
          <cell r="H739" t="str">
            <v>前台</v>
          </cell>
          <cell r="I739">
            <v>45764</v>
          </cell>
          <cell r="J739">
            <v>45786</v>
          </cell>
          <cell r="K739" t="str">
            <v>全职</v>
          </cell>
          <cell r="L739" t="str">
            <v>离职</v>
          </cell>
        </row>
        <row r="739">
          <cell r="P739" t="str">
            <v>360902200208103026</v>
          </cell>
          <cell r="Q739" t="str">
            <v>江西省宜春市袁州区洪塘镇台洲村南山组</v>
          </cell>
          <cell r="R739" t="str">
            <v>中国银行 </v>
          </cell>
          <cell r="S739" t="str">
            <v>621660 6500014001575</v>
          </cell>
          <cell r="T739">
            <v>17370564852</v>
          </cell>
        </row>
        <row r="740">
          <cell r="D740" t="str">
            <v>宜春店李玉泰</v>
          </cell>
          <cell r="E740" t="str">
            <v>男</v>
          </cell>
        </row>
        <row r="740">
          <cell r="G740" t="str">
            <v>私教部</v>
          </cell>
          <cell r="H740" t="str">
            <v>私教</v>
          </cell>
          <cell r="I740">
            <v>45424</v>
          </cell>
          <cell r="J740">
            <v>45807</v>
          </cell>
          <cell r="K740" t="str">
            <v>全职</v>
          </cell>
          <cell r="L740" t="str">
            <v>离职</v>
          </cell>
        </row>
        <row r="740">
          <cell r="P740" t="str">
            <v>362201199308030014</v>
          </cell>
        </row>
        <row r="740">
          <cell r="R740" t="str">
            <v>工商银行</v>
          </cell>
          <cell r="S740" t="str">
            <v>6214721508000407750</v>
          </cell>
          <cell r="T740">
            <v>13766437701</v>
          </cell>
        </row>
        <row r="741">
          <cell r="D741" t="str">
            <v>宜春店周嘉铭</v>
          </cell>
          <cell r="E741" t="str">
            <v>男</v>
          </cell>
        </row>
        <row r="741">
          <cell r="G741" t="str">
            <v>会籍部</v>
          </cell>
          <cell r="H741" t="str">
            <v>会籍</v>
          </cell>
          <cell r="I741">
            <v>45774</v>
          </cell>
          <cell r="J741">
            <v>45809</v>
          </cell>
          <cell r="K741" t="str">
            <v>全职</v>
          </cell>
          <cell r="L741" t="str">
            <v>离职</v>
          </cell>
        </row>
        <row r="741">
          <cell r="P741" t="str">
            <v>360902200607180272</v>
          </cell>
          <cell r="Q741" t="str">
            <v>江西省宜春市袁州区环城南路595号9栋2单元201室</v>
          </cell>
          <cell r="R741" t="str">
            <v>招商银行</v>
          </cell>
          <cell r="S741" t="str">
            <v>6214 8379 3580 7523</v>
          </cell>
          <cell r="T741">
            <v>19979594080</v>
          </cell>
        </row>
        <row r="742">
          <cell r="D742" t="str">
            <v>宜春店袁稣</v>
          </cell>
          <cell r="E742" t="str">
            <v>男</v>
          </cell>
        </row>
        <row r="742">
          <cell r="G742" t="str">
            <v>会籍部</v>
          </cell>
          <cell r="H742" t="str">
            <v>会籍</v>
          </cell>
          <cell r="I742">
            <v>45707</v>
          </cell>
          <cell r="J742">
            <v>45809</v>
          </cell>
          <cell r="K742" t="str">
            <v>兼职</v>
          </cell>
          <cell r="L742" t="str">
            <v>离职</v>
          </cell>
        </row>
        <row r="742">
          <cell r="P742" t="str">
            <v>362201199902015212</v>
          </cell>
        </row>
        <row r="742">
          <cell r="R742" t="str">
            <v>招商银行</v>
          </cell>
          <cell r="S742" t="str">
            <v>6214837905431759</v>
          </cell>
          <cell r="T742">
            <v>17370563857</v>
          </cell>
        </row>
        <row r="743">
          <cell r="D743" t="str">
            <v>宜春店黄志文</v>
          </cell>
          <cell r="E743" t="str">
            <v>男</v>
          </cell>
        </row>
        <row r="743">
          <cell r="G743" t="str">
            <v>会籍部</v>
          </cell>
          <cell r="H743" t="str">
            <v>会籍</v>
          </cell>
          <cell r="I743">
            <v>45706</v>
          </cell>
          <cell r="J743">
            <v>45809</v>
          </cell>
          <cell r="K743" t="str">
            <v>兼职</v>
          </cell>
          <cell r="L743" t="str">
            <v>离职</v>
          </cell>
        </row>
        <row r="743">
          <cell r="P743" t="str">
            <v>360121200307083919</v>
          </cell>
        </row>
        <row r="743">
          <cell r="R743" t="str">
            <v>中国工商银行</v>
          </cell>
          <cell r="S743" t="str">
            <v>6215581502012943221</v>
          </cell>
          <cell r="T743">
            <v>13732923707</v>
          </cell>
        </row>
        <row r="744">
          <cell r="D744" t="str">
            <v>宜春店谢梓康</v>
          </cell>
          <cell r="E744" t="str">
            <v>男</v>
          </cell>
        </row>
        <row r="744">
          <cell r="G744" t="str">
            <v>会籍部</v>
          </cell>
          <cell r="H744" t="str">
            <v>会籍</v>
          </cell>
          <cell r="I744">
            <v>45699</v>
          </cell>
          <cell r="J744">
            <v>45809</v>
          </cell>
          <cell r="K744" t="str">
            <v>兼职</v>
          </cell>
          <cell r="L744" t="str">
            <v>离职</v>
          </cell>
        </row>
        <row r="744">
          <cell r="P744" t="str">
            <v>441426200006090313</v>
          </cell>
        </row>
        <row r="744">
          <cell r="R744" t="str">
            <v>交通银行</v>
          </cell>
          <cell r="S744" t="str">
            <v>6222623690001075406</v>
          </cell>
          <cell r="T744">
            <v>15218089069</v>
          </cell>
        </row>
        <row r="745">
          <cell r="D745" t="str">
            <v>宜春店黎昱</v>
          </cell>
          <cell r="E745" t="str">
            <v>男</v>
          </cell>
        </row>
        <row r="745">
          <cell r="G745" t="str">
            <v>会籍部</v>
          </cell>
          <cell r="H745" t="str">
            <v>会籍</v>
          </cell>
          <cell r="I745">
            <v>45699</v>
          </cell>
          <cell r="J745">
            <v>45809</v>
          </cell>
          <cell r="K745" t="str">
            <v>兼职</v>
          </cell>
          <cell r="L745" t="str">
            <v>离职</v>
          </cell>
        </row>
        <row r="745">
          <cell r="P745" t="str">
            <v>441426200004240314</v>
          </cell>
        </row>
        <row r="745">
          <cell r="R745" t="str">
            <v>中国邮政储蓄银行</v>
          </cell>
          <cell r="S745" t="str">
            <v>6217995960001587043</v>
          </cell>
          <cell r="T745">
            <v>17820434697</v>
          </cell>
        </row>
        <row r="746">
          <cell r="D746" t="str">
            <v>宜春店邓佳玲</v>
          </cell>
          <cell r="E746" t="str">
            <v>女</v>
          </cell>
        </row>
        <row r="746">
          <cell r="G746" t="str">
            <v>会籍部</v>
          </cell>
          <cell r="H746" t="str">
            <v>会籍</v>
          </cell>
          <cell r="I746">
            <v>45765</v>
          </cell>
          <cell r="J746">
            <v>45809</v>
          </cell>
          <cell r="K746" t="str">
            <v>全职</v>
          </cell>
          <cell r="L746" t="str">
            <v>离职</v>
          </cell>
        </row>
        <row r="746">
          <cell r="P746" t="str">
            <v>360902200703172248</v>
          </cell>
          <cell r="Q746" t="str">
            <v>江西宜春</v>
          </cell>
        </row>
        <row r="746">
          <cell r="S746" t="str">
            <v>622203 1508006984909</v>
          </cell>
          <cell r="T746">
            <v>17379531552</v>
          </cell>
        </row>
        <row r="747">
          <cell r="D747" t="str">
            <v>宜春店曹紫怡</v>
          </cell>
          <cell r="E747" t="str">
            <v>女</v>
          </cell>
        </row>
        <row r="747">
          <cell r="G747" t="str">
            <v>会籍部</v>
          </cell>
          <cell r="H747" t="str">
            <v>会籍</v>
          </cell>
          <cell r="I747">
            <v>45765</v>
          </cell>
          <cell r="J747">
            <v>45809</v>
          </cell>
          <cell r="K747" t="str">
            <v>全职</v>
          </cell>
          <cell r="L747" t="str">
            <v>离职</v>
          </cell>
        </row>
        <row r="747">
          <cell r="P747" t="str">
            <v>36090220080224522x</v>
          </cell>
          <cell r="Q747" t="str">
            <v>江西宜春</v>
          </cell>
          <cell r="R747" t="str">
            <v>中国工商银行</v>
          </cell>
          <cell r="S747" t="str">
            <v>622203 1508006304439</v>
          </cell>
          <cell r="T747">
            <v>15216898554</v>
          </cell>
        </row>
        <row r="748">
          <cell r="D748" t="str">
            <v>宜春店张聪平</v>
          </cell>
          <cell r="E748" t="str">
            <v>男</v>
          </cell>
        </row>
        <row r="748">
          <cell r="G748" t="str">
            <v>会籍部</v>
          </cell>
          <cell r="H748" t="str">
            <v>会籍</v>
          </cell>
          <cell r="I748">
            <v>45737</v>
          </cell>
          <cell r="J748">
            <v>45809</v>
          </cell>
          <cell r="K748" t="str">
            <v>兼职</v>
          </cell>
          <cell r="L748" t="str">
            <v>离职</v>
          </cell>
        </row>
        <row r="748">
          <cell r="P748" t="str">
            <v>36240120030902283x</v>
          </cell>
        </row>
        <row r="748">
          <cell r="R748" t="str">
            <v>中国农业银行</v>
          </cell>
          <cell r="S748" t="str">
            <v>6030522320014498370</v>
          </cell>
          <cell r="T748">
            <v>15779561737</v>
          </cell>
        </row>
        <row r="749">
          <cell r="D749" t="str">
            <v>宜春店周玄海</v>
          </cell>
          <cell r="E749" t="str">
            <v>男</v>
          </cell>
        </row>
        <row r="749">
          <cell r="G749" t="str">
            <v>会籍部</v>
          </cell>
          <cell r="H749" t="str">
            <v>会籍</v>
          </cell>
          <cell r="I749">
            <v>45761</v>
          </cell>
          <cell r="J749">
            <v>45809</v>
          </cell>
          <cell r="K749" t="str">
            <v>全职</v>
          </cell>
          <cell r="L749" t="str">
            <v>离职</v>
          </cell>
        </row>
        <row r="749">
          <cell r="P749" t="str">
            <v>360902200607240271</v>
          </cell>
          <cell r="Q749" t="str">
            <v>江西省宜春市袁州区黄颇路312号</v>
          </cell>
          <cell r="R749" t="str">
            <v>建设银行</v>
          </cell>
          <cell r="S749" t="str">
            <v>6217002100017293598</v>
          </cell>
          <cell r="T749">
            <v>13657957747</v>
          </cell>
        </row>
        <row r="750">
          <cell r="D750" t="str">
            <v>宜春店方之玉</v>
          </cell>
          <cell r="E750" t="str">
            <v>女</v>
          </cell>
        </row>
        <row r="750">
          <cell r="G750" t="str">
            <v>会籍部</v>
          </cell>
          <cell r="H750" t="str">
            <v>会籍</v>
          </cell>
          <cell r="I750">
            <v>45780</v>
          </cell>
          <cell r="J750">
            <v>45809</v>
          </cell>
          <cell r="K750" t="str">
            <v>全职</v>
          </cell>
          <cell r="L750" t="str">
            <v>离职</v>
          </cell>
        </row>
        <row r="750">
          <cell r="P750" t="str">
            <v>420923199608201285</v>
          </cell>
          <cell r="Q750" t="str">
            <v>湖北省云梦县曾店镇大方</v>
          </cell>
          <cell r="R750" t="str">
            <v>中国建设银行</v>
          </cell>
          <cell r="S750" t="str">
            <v>6217002720007267227</v>
          </cell>
          <cell r="T750">
            <v>15171279679</v>
          </cell>
        </row>
        <row r="751">
          <cell r="D751" t="str">
            <v>宜春店肖紫琴</v>
          </cell>
          <cell r="E751" t="str">
            <v>女</v>
          </cell>
        </row>
        <row r="751">
          <cell r="G751" t="str">
            <v>会籍部</v>
          </cell>
          <cell r="H751" t="str">
            <v>会籍</v>
          </cell>
          <cell r="I751">
            <v>45767</v>
          </cell>
          <cell r="J751">
            <v>45818</v>
          </cell>
          <cell r="K751" t="str">
            <v>全职</v>
          </cell>
          <cell r="L751" t="str">
            <v>离职</v>
          </cell>
        </row>
        <row r="751">
          <cell r="P751" t="str">
            <v>360902200512130424</v>
          </cell>
          <cell r="Q751" t="str">
            <v>江西省宜春市袁州区卢洲北路58号丽景滨江29栋3单元101</v>
          </cell>
          <cell r="R751" t="str">
            <v>中国工商银行</v>
          </cell>
          <cell r="S751" t="str">
            <v>622203 1508006273246</v>
          </cell>
          <cell r="T751">
            <v>15279564733</v>
          </cell>
        </row>
        <row r="752">
          <cell r="D752" t="str">
            <v>宜春店卢嘉毅</v>
          </cell>
          <cell r="E752" t="str">
            <v>男</v>
          </cell>
        </row>
        <row r="752">
          <cell r="G752" t="str">
            <v>会籍部</v>
          </cell>
          <cell r="H752" t="str">
            <v>会籍</v>
          </cell>
          <cell r="I752">
            <v>45792</v>
          </cell>
          <cell r="J752">
            <v>45823</v>
          </cell>
          <cell r="K752" t="str">
            <v>全职</v>
          </cell>
          <cell r="L752" t="str">
            <v>离职</v>
          </cell>
        </row>
        <row r="752">
          <cell r="P752" t="str">
            <v>362201200402271418</v>
          </cell>
        </row>
        <row r="752">
          <cell r="R752" t="str">
            <v>中国建设银行</v>
          </cell>
          <cell r="S752" t="str">
            <v>6217002100015364342</v>
          </cell>
          <cell r="T752">
            <v>15879533804</v>
          </cell>
        </row>
        <row r="753">
          <cell r="D753" t="str">
            <v>宜春店袁浩杰</v>
          </cell>
          <cell r="E753" t="str">
            <v>男</v>
          </cell>
        </row>
        <row r="753">
          <cell r="G753" t="str">
            <v>会籍部</v>
          </cell>
          <cell r="H753" t="str">
            <v>会籍</v>
          </cell>
          <cell r="I753">
            <v>45822</v>
          </cell>
          <cell r="J753">
            <v>45824</v>
          </cell>
          <cell r="K753" t="str">
            <v>兼职</v>
          </cell>
          <cell r="L753" t="str">
            <v>离职</v>
          </cell>
        </row>
        <row r="753">
          <cell r="P753" t="str">
            <v>360902200606181636</v>
          </cell>
          <cell r="Q753" t="str">
            <v>江西省宜春市袁州区下浦乡厚田社区新屋组32号</v>
          </cell>
        </row>
        <row r="753">
          <cell r="T753">
            <v>19179519445</v>
          </cell>
        </row>
        <row r="754">
          <cell r="D754" t="str">
            <v>宜春店谢天贶</v>
          </cell>
          <cell r="E754" t="str">
            <v>男</v>
          </cell>
        </row>
        <row r="754">
          <cell r="G754" t="str">
            <v>会籍部</v>
          </cell>
          <cell r="H754" t="str">
            <v>会籍</v>
          </cell>
          <cell r="I754">
            <v>45822</v>
          </cell>
          <cell r="J754">
            <v>45824</v>
          </cell>
          <cell r="K754" t="str">
            <v>兼职</v>
          </cell>
          <cell r="L754" t="str">
            <v>离职</v>
          </cell>
        </row>
        <row r="754">
          <cell r="P754" t="str">
            <v>360902200707170231</v>
          </cell>
          <cell r="Q754" t="str">
            <v>袁州区万和公馆</v>
          </cell>
        </row>
        <row r="754">
          <cell r="T754">
            <v>17870750307</v>
          </cell>
        </row>
        <row r="755">
          <cell r="D755" t="str">
            <v>宜春店李展航</v>
          </cell>
          <cell r="E755" t="str">
            <v>男</v>
          </cell>
        </row>
        <row r="755">
          <cell r="G755" t="str">
            <v>会籍部</v>
          </cell>
          <cell r="H755" t="str">
            <v>会籍</v>
          </cell>
          <cell r="I755">
            <v>45823</v>
          </cell>
          <cell r="J755">
            <v>45824</v>
          </cell>
          <cell r="K755" t="str">
            <v>兼职</v>
          </cell>
          <cell r="L755" t="str">
            <v>离职</v>
          </cell>
        </row>
        <row r="755">
          <cell r="P755" t="str">
            <v>360981200611145731</v>
          </cell>
          <cell r="Q755" t="str">
            <v>江西省丰城市石滩镇陈家村李家组08号</v>
          </cell>
        </row>
        <row r="755">
          <cell r="T755">
            <v>15979504462</v>
          </cell>
        </row>
        <row r="756">
          <cell r="D756" t="str">
            <v>宜春店罗朝阳</v>
          </cell>
          <cell r="E756" t="str">
            <v>男</v>
          </cell>
        </row>
        <row r="756">
          <cell r="G756" t="str">
            <v>会籍部</v>
          </cell>
          <cell r="H756" t="str">
            <v>会籍</v>
          </cell>
          <cell r="I756">
            <v>45822</v>
          </cell>
          <cell r="J756">
            <v>45825</v>
          </cell>
          <cell r="K756" t="str">
            <v>兼职</v>
          </cell>
          <cell r="L756" t="str">
            <v>离职</v>
          </cell>
        </row>
        <row r="756">
          <cell r="P756" t="str">
            <v>360981200202155357</v>
          </cell>
          <cell r="Q756" t="str">
            <v>江西省丰城市杜市镇居委会杜市大道61号</v>
          </cell>
          <cell r="R756" t="str">
            <v>中国建设银行</v>
          </cell>
          <cell r="S756" t="str">
            <v>6217002100011017407</v>
          </cell>
          <cell r="T756">
            <v>1340705221</v>
          </cell>
        </row>
        <row r="757">
          <cell r="D757" t="str">
            <v>宜春店李忠鑫</v>
          </cell>
          <cell r="E757" t="str">
            <v>男</v>
          </cell>
        </row>
        <row r="757">
          <cell r="G757" t="str">
            <v>会籍部</v>
          </cell>
          <cell r="H757" t="str">
            <v>会籍</v>
          </cell>
          <cell r="I757">
            <v>45742</v>
          </cell>
          <cell r="J757">
            <v>45827</v>
          </cell>
          <cell r="K757" t="str">
            <v>全职</v>
          </cell>
          <cell r="L757" t="str">
            <v>离职</v>
          </cell>
        </row>
        <row r="757">
          <cell r="P757" t="str">
            <v>3609022006092444014</v>
          </cell>
          <cell r="Q757" t="str">
            <v>绿野夫城</v>
          </cell>
          <cell r="R757" t="str">
            <v>中国工商银行</v>
          </cell>
          <cell r="S757" t="str">
            <v>6222031508006986318</v>
          </cell>
          <cell r="T757">
            <v>15970575407</v>
          </cell>
        </row>
        <row r="758">
          <cell r="D758" t="str">
            <v>宜春店刘外香</v>
          </cell>
          <cell r="E758" t="str">
            <v>女</v>
          </cell>
        </row>
        <row r="758">
          <cell r="G758" t="str">
            <v>私教部</v>
          </cell>
          <cell r="H758" t="str">
            <v>私教</v>
          </cell>
          <cell r="I758">
            <v>45825</v>
          </cell>
          <cell r="J758">
            <v>45827</v>
          </cell>
          <cell r="K758" t="str">
            <v>全职</v>
          </cell>
          <cell r="L758" t="str">
            <v>离职</v>
          </cell>
        </row>
        <row r="758">
          <cell r="P758" t="str">
            <v>362201198504046027</v>
          </cell>
        </row>
        <row r="758">
          <cell r="T758">
            <v>18907050942</v>
          </cell>
        </row>
        <row r="759">
          <cell r="D759" t="str">
            <v>宜春店彭晓辉</v>
          </cell>
          <cell r="E759" t="str">
            <v>男</v>
          </cell>
        </row>
        <row r="759">
          <cell r="G759" t="str">
            <v>会籍部</v>
          </cell>
          <cell r="H759" t="str">
            <v>会籍</v>
          </cell>
          <cell r="I759">
            <v>45826</v>
          </cell>
          <cell r="J759">
            <v>45827</v>
          </cell>
          <cell r="K759" t="str">
            <v>兼职</v>
          </cell>
          <cell r="L759" t="str">
            <v>离职</v>
          </cell>
        </row>
        <row r="759">
          <cell r="P759" t="str">
            <v>360902200901068289</v>
          </cell>
          <cell r="Q759" t="str">
            <v>江西省宜春市袁州区新田住址乡镜源村下沅组28号</v>
          </cell>
          <cell r="R759" t="str">
            <v>中国农业银行</v>
          </cell>
          <cell r="S759" t="str">
            <v>621336 2329982792275</v>
          </cell>
          <cell r="T759">
            <v>18370543329</v>
          </cell>
        </row>
        <row r="760">
          <cell r="D760" t="str">
            <v>宜春店胡紫馨</v>
          </cell>
          <cell r="E760" t="str">
            <v>女</v>
          </cell>
        </row>
        <row r="760">
          <cell r="G760" t="str">
            <v>会籍部</v>
          </cell>
          <cell r="H760" t="str">
            <v>会籍</v>
          </cell>
          <cell r="I760">
            <v>45761</v>
          </cell>
          <cell r="J760">
            <v>45831</v>
          </cell>
          <cell r="K760" t="str">
            <v>全职</v>
          </cell>
          <cell r="L760" t="str">
            <v>离职</v>
          </cell>
        </row>
        <row r="760">
          <cell r="P760" t="str">
            <v>360902200803202467</v>
          </cell>
        </row>
        <row r="760">
          <cell r="R760" t="str">
            <v>宜春农商银行</v>
          </cell>
          <cell r="S760" t="str">
            <v>6226822200262943407</v>
          </cell>
          <cell r="T760">
            <v>19195046615</v>
          </cell>
        </row>
        <row r="761">
          <cell r="D761" t="str">
            <v>宜春店易鑫敏</v>
          </cell>
          <cell r="E761" t="str">
            <v>女</v>
          </cell>
        </row>
        <row r="761">
          <cell r="G761" t="str">
            <v>会籍部</v>
          </cell>
          <cell r="H761" t="str">
            <v>会籍</v>
          </cell>
          <cell r="I761">
            <v>45761</v>
          </cell>
          <cell r="J761">
            <v>45831</v>
          </cell>
          <cell r="K761" t="str">
            <v>全职</v>
          </cell>
          <cell r="L761" t="str">
            <v>离职</v>
          </cell>
        </row>
        <row r="761">
          <cell r="P761" t="str">
            <v>36090220071126242X </v>
          </cell>
        </row>
        <row r="761">
          <cell r="R761" t="str">
            <v>宜春农商银行</v>
          </cell>
          <cell r="S761" t="str">
            <v>622682 2200246934035</v>
          </cell>
          <cell r="T761">
            <v>19198476823</v>
          </cell>
        </row>
        <row r="762">
          <cell r="D762" t="str">
            <v>宜春店晏潘</v>
          </cell>
          <cell r="E762" t="str">
            <v>男</v>
          </cell>
        </row>
        <row r="762">
          <cell r="G762" t="str">
            <v>会籍部</v>
          </cell>
          <cell r="H762" t="str">
            <v>会籍</v>
          </cell>
          <cell r="I762">
            <v>45831</v>
          </cell>
          <cell r="J762">
            <v>45832</v>
          </cell>
          <cell r="K762" t="str">
            <v>兼职</v>
          </cell>
          <cell r="L762" t="str">
            <v>离职</v>
          </cell>
        </row>
        <row r="762">
          <cell r="P762" t="str">
            <v>362201200404123611</v>
          </cell>
          <cell r="Q762" t="str">
            <v>江西省宜春市袁州区辽市乡辽市村迎宾路44号</v>
          </cell>
          <cell r="R762" t="str">
            <v>招商银行</v>
          </cell>
          <cell r="S762" t="str">
            <v>6214 8300 3717 3399</v>
          </cell>
          <cell r="T762">
            <v>13970583730</v>
          </cell>
        </row>
        <row r="763">
          <cell r="D763" t="str">
            <v>宜春店周程昱</v>
          </cell>
          <cell r="E763" t="str">
            <v>男</v>
          </cell>
        </row>
        <row r="763">
          <cell r="G763" t="str">
            <v>会籍部</v>
          </cell>
          <cell r="H763" t="str">
            <v>会籍</v>
          </cell>
          <cell r="I763">
            <v>45826</v>
          </cell>
          <cell r="J763">
            <v>45835</v>
          </cell>
          <cell r="K763" t="str">
            <v>兼职</v>
          </cell>
          <cell r="L763" t="str">
            <v>离职</v>
          </cell>
        </row>
        <row r="763">
          <cell r="P763" t="str">
            <v>360902200710261417</v>
          </cell>
          <cell r="Q763" t="str">
            <v>江西省宜春市袁州区黄颇路513号</v>
          </cell>
          <cell r="R763" t="str">
            <v>中国建设银行</v>
          </cell>
          <cell r="S763" t="str">
            <v>6215 3403 0030 3671 359</v>
          </cell>
          <cell r="T763">
            <v>18207957105</v>
          </cell>
        </row>
        <row r="764">
          <cell r="D764" t="str">
            <v>宜春店胡逸平</v>
          </cell>
          <cell r="E764" t="str">
            <v>男</v>
          </cell>
        </row>
        <row r="764">
          <cell r="G764" t="str">
            <v>会籍部</v>
          </cell>
          <cell r="H764" t="str">
            <v>会籍</v>
          </cell>
          <cell r="I764">
            <v>45830</v>
          </cell>
          <cell r="J764">
            <v>45833</v>
          </cell>
          <cell r="K764" t="str">
            <v>兼职</v>
          </cell>
          <cell r="L764" t="str">
            <v>离职</v>
          </cell>
        </row>
        <row r="764">
          <cell r="P764" t="str">
            <v>362201200506300412</v>
          </cell>
          <cell r="Q764" t="str">
            <v>江西省宜春市袁州区渥江乡湾田村麻坑组41号</v>
          </cell>
          <cell r="R764" t="str">
            <v>招商银行</v>
          </cell>
          <cell r="S764" t="str">
            <v>6214830372076876</v>
          </cell>
          <cell r="T764">
            <v>18770146904</v>
          </cell>
        </row>
        <row r="765">
          <cell r="D765" t="str">
            <v>宜春店李辉煌</v>
          </cell>
          <cell r="E765" t="str">
            <v>男</v>
          </cell>
        </row>
        <row r="765">
          <cell r="G765" t="str">
            <v>会籍部</v>
          </cell>
          <cell r="H765" t="str">
            <v>会籍</v>
          </cell>
          <cell r="I765">
            <v>45832</v>
          </cell>
          <cell r="J765">
            <v>45833</v>
          </cell>
          <cell r="K765" t="str">
            <v>兼职</v>
          </cell>
          <cell r="L765" t="str">
            <v>离职</v>
          </cell>
        </row>
        <row r="765">
          <cell r="P765" t="str">
            <v>360902200606014010</v>
          </cell>
          <cell r="Q765" t="str">
            <v>江西省宜春市袁州区天台镇江东村公冲组6号</v>
          </cell>
          <cell r="R765" t="str">
            <v>宜春农商银行</v>
          </cell>
          <cell r="S765" t="str">
            <v>622682 2200261813577</v>
          </cell>
          <cell r="T765">
            <v>19257958730</v>
          </cell>
        </row>
        <row r="766">
          <cell r="D766" t="str">
            <v>宜春店左凯</v>
          </cell>
          <cell r="E766" t="str">
            <v>男</v>
          </cell>
        </row>
        <row r="766">
          <cell r="G766" t="str">
            <v>私教部</v>
          </cell>
          <cell r="H766" t="str">
            <v>私教</v>
          </cell>
          <cell r="I766">
            <v>45778</v>
          </cell>
          <cell r="J766">
            <v>45836</v>
          </cell>
          <cell r="K766" t="str">
            <v>全职</v>
          </cell>
          <cell r="L766" t="str">
            <v>离职</v>
          </cell>
        </row>
        <row r="766">
          <cell r="P766" t="str">
            <v>362201199101120418</v>
          </cell>
          <cell r="Q766" t="str">
            <v>江西省宜春市袁州区沙子巷8号</v>
          </cell>
          <cell r="R766" t="str">
            <v>中国工商银行</v>
          </cell>
          <cell r="S766" t="str">
            <v>6214721508000185315</v>
          </cell>
          <cell r="T766">
            <v>18518042246</v>
          </cell>
        </row>
        <row r="767">
          <cell r="D767" t="str">
            <v>宜春店杨子建</v>
          </cell>
          <cell r="E767" t="str">
            <v>男</v>
          </cell>
        </row>
        <row r="767">
          <cell r="G767" t="str">
            <v>私教部</v>
          </cell>
          <cell r="H767" t="str">
            <v>私教</v>
          </cell>
          <cell r="I767">
            <v>45706</v>
          </cell>
          <cell r="J767">
            <v>45836</v>
          </cell>
          <cell r="K767" t="str">
            <v>全职</v>
          </cell>
          <cell r="L767" t="str">
            <v>离职</v>
          </cell>
        </row>
        <row r="767">
          <cell r="P767" t="str">
            <v>360902200101223415</v>
          </cell>
          <cell r="Q767" t="str">
            <v>江西省宜春市袁州区明月华府小区</v>
          </cell>
          <cell r="R767" t="str">
            <v>中国建设银行</v>
          </cell>
          <cell r="S767" t="str">
            <v>6217 0020 2008 9406 870</v>
          </cell>
          <cell r="T767">
            <v>13006215570</v>
          </cell>
        </row>
        <row r="768">
          <cell r="D768" t="str">
            <v>宜春店肖雷宏</v>
          </cell>
          <cell r="E768" t="str">
            <v>男</v>
          </cell>
        </row>
        <row r="768">
          <cell r="G768" t="str">
            <v>会籍部</v>
          </cell>
          <cell r="H768" t="str">
            <v>会籍</v>
          </cell>
          <cell r="I768">
            <v>45579</v>
          </cell>
          <cell r="J768">
            <v>45840</v>
          </cell>
          <cell r="K768" t="str">
            <v>全职</v>
          </cell>
          <cell r="L768" t="str">
            <v>离职</v>
          </cell>
        </row>
        <row r="768">
          <cell r="P768" t="str">
            <v>360323200607100593</v>
          </cell>
          <cell r="Q768" t="str">
            <v>江西省萍乡市芦溪县宜风镇吐下村磨盘洲18号</v>
          </cell>
          <cell r="R768" t="str">
            <v>中国银行</v>
          </cell>
          <cell r="S768" t="str">
            <v>621789 7000001184969</v>
          </cell>
          <cell r="T768">
            <v>13755517697</v>
          </cell>
        </row>
        <row r="769">
          <cell r="D769" t="str">
            <v>宜春店周桂友</v>
          </cell>
          <cell r="E769" t="str">
            <v>男</v>
          </cell>
        </row>
        <row r="769">
          <cell r="G769" t="str">
            <v>会籍部</v>
          </cell>
          <cell r="H769" t="str">
            <v>会籍</v>
          </cell>
          <cell r="I769">
            <v>45748</v>
          </cell>
          <cell r="J769">
            <v>45840</v>
          </cell>
          <cell r="K769" t="str">
            <v>全职</v>
          </cell>
          <cell r="L769" t="str">
            <v>离职</v>
          </cell>
        </row>
        <row r="769">
          <cell r="P769" t="str">
            <v>362201200309162436</v>
          </cell>
        </row>
        <row r="769">
          <cell r="R769" t="str">
            <v>中国工商银行</v>
          </cell>
          <cell r="S769" t="str">
            <v>6222 0339 0101 2150 342</v>
          </cell>
          <cell r="T769">
            <v>17346750271</v>
          </cell>
        </row>
        <row r="770">
          <cell r="D770" t="str">
            <v>宜春店邓康睿</v>
          </cell>
          <cell r="E770" t="str">
            <v>男</v>
          </cell>
        </row>
        <row r="770">
          <cell r="G770" t="str">
            <v>会籍部</v>
          </cell>
          <cell r="H770" t="str">
            <v>会籍</v>
          </cell>
          <cell r="I770">
            <v>45836</v>
          </cell>
          <cell r="J770">
            <v>45837</v>
          </cell>
          <cell r="K770" t="str">
            <v>兼职</v>
          </cell>
          <cell r="L770" t="str">
            <v>离职</v>
          </cell>
        </row>
        <row r="770">
          <cell r="P770" t="str">
            <v>36090220060709303X</v>
          </cell>
          <cell r="Q770" t="str">
            <v>江西省宜春市袁州区高士路1008号17栋1单元601室</v>
          </cell>
          <cell r="R770" t="str">
            <v>中国交通银行</v>
          </cell>
          <cell r="S770" t="str">
            <v>622262 3690001213510</v>
          </cell>
          <cell r="T770">
            <v>18827810496</v>
          </cell>
        </row>
        <row r="771">
          <cell r="D771" t="str">
            <v>宜春店易宇琪</v>
          </cell>
          <cell r="E771" t="str">
            <v>男</v>
          </cell>
        </row>
        <row r="771">
          <cell r="G771" t="str">
            <v>会籍部</v>
          </cell>
          <cell r="H771" t="str">
            <v>会籍</v>
          </cell>
          <cell r="I771">
            <v>45825</v>
          </cell>
          <cell r="J771">
            <v>45842</v>
          </cell>
          <cell r="K771" t="str">
            <v>全职</v>
          </cell>
          <cell r="L771" t="str">
            <v>离职</v>
          </cell>
        </row>
        <row r="771">
          <cell r="P771" t="str">
            <v>360902200708103612</v>
          </cell>
          <cell r="Q771" t="str">
            <v>江西省宜春市袁州区辽市住址乡上石村石灰槽组17号</v>
          </cell>
          <cell r="R771" t="str">
            <v>中国工商银行</v>
          </cell>
          <cell r="S771" t="str">
            <v>6215581508001627600（欧阳红根）</v>
          </cell>
          <cell r="T771">
            <v>13970581477</v>
          </cell>
        </row>
        <row r="772">
          <cell r="D772" t="str">
            <v>宜春店郭霆宇</v>
          </cell>
          <cell r="E772" t="str">
            <v>男</v>
          </cell>
        </row>
        <row r="772">
          <cell r="G772" t="str">
            <v>私教部</v>
          </cell>
          <cell r="H772" t="str">
            <v>私教</v>
          </cell>
          <cell r="I772">
            <v>45810</v>
          </cell>
          <cell r="J772">
            <v>45813</v>
          </cell>
          <cell r="K772" t="str">
            <v>全职</v>
          </cell>
          <cell r="L772" t="str">
            <v>离职</v>
          </cell>
        </row>
        <row r="772">
          <cell r="P772" t="str">
            <v>362227200305020039</v>
          </cell>
          <cell r="Q772" t="str">
            <v>江西省宜春市万载县康乐住址街道东大路135号4栋4单元602室</v>
          </cell>
          <cell r="R772" t="str">
            <v>中国银行</v>
          </cell>
          <cell r="S772" t="str">
            <v>621660 6500013952133</v>
          </cell>
          <cell r="T772">
            <v>18058055673</v>
          </cell>
        </row>
        <row r="773">
          <cell r="D773" t="str">
            <v>宜春店周欣颖</v>
          </cell>
          <cell r="E773" t="str">
            <v>女</v>
          </cell>
        </row>
        <row r="773">
          <cell r="G773" t="str">
            <v>会籍部</v>
          </cell>
          <cell r="H773" t="str">
            <v>会籍</v>
          </cell>
          <cell r="I773">
            <v>45829</v>
          </cell>
          <cell r="J773">
            <v>45833</v>
          </cell>
          <cell r="K773" t="str">
            <v>兼职</v>
          </cell>
          <cell r="L773" t="str">
            <v>离职</v>
          </cell>
        </row>
        <row r="773">
          <cell r="P773" t="str">
            <v>360902200612121429</v>
          </cell>
          <cell r="Q773" t="str">
            <v>江西省宜春市袁州区官园住 址街枣树社区新屋组A3栋5单元301室</v>
          </cell>
          <cell r="R773" t="str">
            <v>中国工商银行</v>
          </cell>
          <cell r="S773" t="str">
            <v>6222031508008638586</v>
          </cell>
          <cell r="T773">
            <v>18179599603</v>
          </cell>
        </row>
        <row r="774">
          <cell r="D774" t="str">
            <v>宜春店易星悦</v>
          </cell>
          <cell r="E774" t="str">
            <v>女</v>
          </cell>
        </row>
        <row r="774">
          <cell r="G774" t="str">
            <v>会籍部</v>
          </cell>
          <cell r="H774" t="str">
            <v>会籍</v>
          </cell>
          <cell r="I774">
            <v>45829</v>
          </cell>
          <cell r="J774">
            <v>45845</v>
          </cell>
          <cell r="K774" t="str">
            <v>兼职</v>
          </cell>
          <cell r="L774" t="str">
            <v>离职</v>
          </cell>
        </row>
        <row r="774">
          <cell r="P774" t="str">
            <v>360902200712123448</v>
          </cell>
          <cell r="Q774" t="str">
            <v>江西省宜春市袁州区金瑞镇利田村台立组45号</v>
          </cell>
          <cell r="R774" t="str">
            <v>宜春农商银行</v>
          </cell>
          <cell r="S774" t="str">
            <v>622682 2014902613902（花桂连）</v>
          </cell>
          <cell r="T774">
            <v>18000742657</v>
          </cell>
        </row>
        <row r="775">
          <cell r="D775" t="str">
            <v>宜春店李玉琴</v>
          </cell>
          <cell r="E775" t="str">
            <v>女</v>
          </cell>
        </row>
        <row r="775">
          <cell r="G775" t="str">
            <v>会籍部</v>
          </cell>
          <cell r="H775" t="str">
            <v>会籍</v>
          </cell>
          <cell r="I775">
            <v>45829</v>
          </cell>
          <cell r="J775">
            <v>45845</v>
          </cell>
          <cell r="K775" t="str">
            <v>兼职</v>
          </cell>
          <cell r="L775" t="str">
            <v>离职</v>
          </cell>
        </row>
        <row r="775">
          <cell r="P775" t="str">
            <v>360902200802267701</v>
          </cell>
          <cell r="Q775" t="str">
            <v>江西省宜春市袁州区飞剑潭乡下段村碓边组10号</v>
          </cell>
          <cell r="R775" t="str">
            <v>中国工商银行</v>
          </cell>
          <cell r="S775" t="str">
            <v>6215581508008220615 李兆平</v>
          </cell>
          <cell r="T775">
            <v>18307957470</v>
          </cell>
        </row>
        <row r="776">
          <cell r="D776" t="str">
            <v>宜春店汤政</v>
          </cell>
          <cell r="E776" t="str">
            <v>男</v>
          </cell>
        </row>
        <row r="776">
          <cell r="G776" t="str">
            <v>泳教部</v>
          </cell>
          <cell r="H776" t="str">
            <v>安全员</v>
          </cell>
          <cell r="I776">
            <v>45842</v>
          </cell>
          <cell r="J776">
            <v>45846</v>
          </cell>
          <cell r="K776" t="str">
            <v>兼职</v>
          </cell>
          <cell r="L776" t="str">
            <v>离职</v>
          </cell>
        </row>
        <row r="776">
          <cell r="P776" t="str">
            <v>360902200512263411</v>
          </cell>
          <cell r="Q776" t="str">
            <v>秀江街道金鼎小镇</v>
          </cell>
          <cell r="R776" t="str">
            <v>中国工商银行</v>
          </cell>
          <cell r="S776" t="str">
            <v>6222 0315 0800 8002 916</v>
          </cell>
          <cell r="T776">
            <v>18160755441</v>
          </cell>
        </row>
        <row r="777">
          <cell r="D777" t="str">
            <v>宜春店刘宜斌</v>
          </cell>
          <cell r="E777" t="str">
            <v>男</v>
          </cell>
        </row>
        <row r="777">
          <cell r="G777" t="str">
            <v>会籍部</v>
          </cell>
          <cell r="H777" t="str">
            <v>会籍</v>
          </cell>
          <cell r="I777">
            <v>45829</v>
          </cell>
          <cell r="J777">
            <v>45848</v>
          </cell>
          <cell r="K777" t="str">
            <v>全职</v>
          </cell>
          <cell r="L777" t="str">
            <v>离职</v>
          </cell>
        </row>
        <row r="777">
          <cell r="P777" t="str">
            <v>360902200509275614</v>
          </cell>
          <cell r="Q777" t="str">
            <v>江西省宜春市袁州区南庙乡袁梅村枫树组24号</v>
          </cell>
          <cell r="R777" t="str">
            <v>招商银行</v>
          </cell>
          <cell r="S777" t="str">
            <v>62148317 75337295</v>
          </cell>
          <cell r="T777">
            <v>18470570079</v>
          </cell>
        </row>
        <row r="778">
          <cell r="D778" t="str">
            <v>宜春店张宇航</v>
          </cell>
          <cell r="E778" t="str">
            <v>男</v>
          </cell>
        </row>
        <row r="778">
          <cell r="G778" t="str">
            <v>会籍部</v>
          </cell>
          <cell r="H778" t="str">
            <v>会籍</v>
          </cell>
          <cell r="I778">
            <v>45841</v>
          </cell>
          <cell r="J778">
            <v>45850</v>
          </cell>
          <cell r="K778" t="str">
            <v>兼职</v>
          </cell>
          <cell r="L778" t="str">
            <v>离职</v>
          </cell>
        </row>
        <row r="778">
          <cell r="P778" t="str">
            <v>362232200412100414</v>
          </cell>
          <cell r="Q778" t="str">
            <v>学府路宜春学院</v>
          </cell>
          <cell r="R778" t="str">
            <v>中国银行</v>
          </cell>
          <cell r="S778" t="str">
            <v>6217906500052979679</v>
          </cell>
          <cell r="T778">
            <v>19179561760</v>
          </cell>
        </row>
        <row r="779">
          <cell r="D779" t="str">
            <v>宜春店谢航</v>
          </cell>
          <cell r="E779" t="str">
            <v>男</v>
          </cell>
        </row>
        <row r="779">
          <cell r="G779" t="str">
            <v>会籍部</v>
          </cell>
          <cell r="H779" t="str">
            <v>会籍</v>
          </cell>
          <cell r="I779">
            <v>45839</v>
          </cell>
          <cell r="J779">
            <v>45852</v>
          </cell>
          <cell r="K779" t="str">
            <v>兼职</v>
          </cell>
          <cell r="L779" t="str">
            <v>离职</v>
          </cell>
        </row>
        <row r="779">
          <cell r="P779" t="str">
            <v>362227200408172916</v>
          </cell>
          <cell r="Q779" t="str">
            <v>江西省宜春市万载县黄茅住址
镇大土村上新组25号</v>
          </cell>
          <cell r="R779" t="str">
            <v>中国建设银行</v>
          </cell>
          <cell r="S779" t="str">
            <v>6217 0021 0001 6322 638</v>
          </cell>
          <cell r="T779">
            <v>18679550797</v>
          </cell>
        </row>
        <row r="780">
          <cell r="D780" t="str">
            <v>宜春店汤涛</v>
          </cell>
          <cell r="E780" t="str">
            <v>男</v>
          </cell>
        </row>
        <row r="780">
          <cell r="G780" t="str">
            <v>会籍部</v>
          </cell>
          <cell r="H780" t="str">
            <v>会籍</v>
          </cell>
          <cell r="I780">
            <v>45842</v>
          </cell>
          <cell r="J780">
            <v>45854</v>
          </cell>
          <cell r="K780" t="str">
            <v>兼职</v>
          </cell>
          <cell r="L780" t="str">
            <v>离职</v>
          </cell>
        </row>
        <row r="780">
          <cell r="P780" t="str">
            <v>360902200408283412</v>
          </cell>
          <cell r="Q780" t="str">
            <v>江西省宜春市袁州区金瑞镇上桂村下冲组11号</v>
          </cell>
          <cell r="R780" t="str">
            <v>中国工商银行</v>
          </cell>
          <cell r="S780" t="str">
            <v>6212261503003573294</v>
          </cell>
          <cell r="T780">
            <v>18178952440</v>
          </cell>
        </row>
        <row r="781">
          <cell r="D781" t="str">
            <v>宜春店龙志强</v>
          </cell>
          <cell r="E781" t="str">
            <v>男</v>
          </cell>
        </row>
        <row r="781">
          <cell r="G781" t="str">
            <v>会籍部</v>
          </cell>
          <cell r="H781" t="str">
            <v>会籍</v>
          </cell>
          <cell r="I781">
            <v>45839</v>
          </cell>
          <cell r="J781">
            <v>45855</v>
          </cell>
          <cell r="K781" t="str">
            <v>兼职</v>
          </cell>
          <cell r="L781" t="str">
            <v>离职</v>
          </cell>
        </row>
        <row r="781">
          <cell r="P781" t="str">
            <v>360922200404212911</v>
          </cell>
          <cell r="Q781" t="str">
            <v>江西省宜春市万载县黄茅镇王布村王布组18号</v>
          </cell>
          <cell r="R781" t="str">
            <v>中国建设银行</v>
          </cell>
          <cell r="S781" t="str">
            <v>6217 0021 00016330 623</v>
          </cell>
          <cell r="T781">
            <v>18162246061</v>
          </cell>
        </row>
        <row r="782">
          <cell r="D782" t="str">
            <v>宜春店张世鹏</v>
          </cell>
          <cell r="E782" t="str">
            <v>男</v>
          </cell>
        </row>
        <row r="782">
          <cell r="G782" t="str">
            <v>会籍部</v>
          </cell>
          <cell r="H782" t="str">
            <v>会籍</v>
          </cell>
          <cell r="I782">
            <v>45849</v>
          </cell>
          <cell r="J782">
            <v>45856</v>
          </cell>
          <cell r="K782" t="str">
            <v>兼职</v>
          </cell>
          <cell r="L782" t="str">
            <v>离职</v>
          </cell>
        </row>
        <row r="782">
          <cell r="P782" t="str">
            <v>360902200607131438</v>
          </cell>
          <cell r="Q782" t="str">
            <v>江西省宜春市袁州区官园街张家山社区花园坪组28</v>
          </cell>
          <cell r="R782" t="str">
            <v>中国九江银行</v>
          </cell>
          <cell r="S782" t="str">
            <v>6231461700000062671（张思才）</v>
          </cell>
          <cell r="T782">
            <v>15798233806</v>
          </cell>
        </row>
        <row r="783">
          <cell r="D783" t="str">
            <v>宜春店熊与姝</v>
          </cell>
          <cell r="E783" t="str">
            <v>女</v>
          </cell>
        </row>
        <row r="783">
          <cell r="G783" t="str">
            <v>会籍部</v>
          </cell>
          <cell r="H783" t="str">
            <v>会籍</v>
          </cell>
          <cell r="I783">
            <v>45856</v>
          </cell>
          <cell r="J783">
            <v>45856</v>
          </cell>
          <cell r="K783" t="str">
            <v>兼职</v>
          </cell>
          <cell r="L783" t="str">
            <v>离职</v>
          </cell>
        </row>
        <row r="783">
          <cell r="P783" t="str">
            <v>362202200503211525</v>
          </cell>
          <cell r="Q783" t="str">
            <v>中山西路386号</v>
          </cell>
          <cell r="R783" t="str">
            <v>中国工商银行</v>
          </cell>
          <cell r="S783" t="str">
            <v>6222031508007139602</v>
          </cell>
          <cell r="T783">
            <v>19047951979</v>
          </cell>
        </row>
        <row r="784">
          <cell r="D784" t="str">
            <v>宜春店吴钰仙</v>
          </cell>
          <cell r="E784" t="str">
            <v>女</v>
          </cell>
        </row>
        <row r="784">
          <cell r="G784" t="str">
            <v>会籍部</v>
          </cell>
          <cell r="H784" t="str">
            <v>会籍</v>
          </cell>
          <cell r="I784">
            <v>45856</v>
          </cell>
          <cell r="J784">
            <v>45856</v>
          </cell>
          <cell r="K784" t="str">
            <v>兼职</v>
          </cell>
          <cell r="L784" t="str">
            <v>离职</v>
          </cell>
        </row>
        <row r="784">
          <cell r="P784" t="str">
            <v>360924200605252621</v>
          </cell>
          <cell r="Q784" t="str">
            <v>平安路139号欧景名都</v>
          </cell>
          <cell r="R784" t="str">
            <v>中国建设银行</v>
          </cell>
          <cell r="S784" t="str">
            <v>6217002100017029414</v>
          </cell>
          <cell r="T784">
            <v>18179589303</v>
          </cell>
        </row>
        <row r="785">
          <cell r="D785" t="str">
            <v>宜春店辛红宇</v>
          </cell>
          <cell r="E785" t="str">
            <v>男</v>
          </cell>
        </row>
        <row r="785">
          <cell r="G785" t="str">
            <v>会籍部</v>
          </cell>
          <cell r="H785" t="str">
            <v>会籍</v>
          </cell>
          <cell r="I785">
            <v>45841</v>
          </cell>
          <cell r="J785">
            <v>45857</v>
          </cell>
          <cell r="K785" t="str">
            <v>全职</v>
          </cell>
          <cell r="L785" t="str">
            <v>离职</v>
          </cell>
        </row>
        <row r="785">
          <cell r="P785" t="str">
            <v>36222720010252517</v>
          </cell>
          <cell r="Q785" t="str">
            <v>江西宜春万载县康乐街道</v>
          </cell>
          <cell r="R785" t="str">
            <v>中国工商银行</v>
          </cell>
          <cell r="S785" t="str">
            <v>6222 0315 0800 0149 228</v>
          </cell>
          <cell r="T785">
            <v>13607953164</v>
          </cell>
        </row>
        <row r="786">
          <cell r="D786" t="str">
            <v>宜春店刘嘉益</v>
          </cell>
          <cell r="E786" t="str">
            <v>男</v>
          </cell>
        </row>
        <row r="786">
          <cell r="G786" t="str">
            <v>会籍部</v>
          </cell>
          <cell r="H786" t="str">
            <v>会籍</v>
          </cell>
          <cell r="I786">
            <v>45840</v>
          </cell>
          <cell r="J786">
            <v>45858</v>
          </cell>
          <cell r="K786" t="str">
            <v>全职</v>
          </cell>
          <cell r="L786" t="str">
            <v>离职</v>
          </cell>
        </row>
        <row r="786">
          <cell r="P786" t="str">
            <v>360902200909090954</v>
          </cell>
          <cell r="Q786" t="str">
            <v>温馨花园</v>
          </cell>
          <cell r="R786" t="str">
            <v>中国银行</v>
          </cell>
          <cell r="S786" t="str">
            <v>623208 6500014540651</v>
          </cell>
          <cell r="T786">
            <v>13607953164</v>
          </cell>
        </row>
        <row r="787">
          <cell r="D787" t="str">
            <v>宜春店欧阳语嫣</v>
          </cell>
          <cell r="E787" t="str">
            <v>女</v>
          </cell>
        </row>
        <row r="787">
          <cell r="G787" t="str">
            <v>会籍部</v>
          </cell>
          <cell r="H787" t="str">
            <v>会籍</v>
          </cell>
          <cell r="I787">
            <v>45855</v>
          </cell>
          <cell r="J787">
            <v>45858</v>
          </cell>
          <cell r="K787" t="str">
            <v>兼职</v>
          </cell>
          <cell r="L787" t="str">
            <v>离职</v>
          </cell>
        </row>
        <row r="787">
          <cell r="P787" t="str">
            <v>360902200902284429</v>
          </cell>
          <cell r="Q787" t="str">
            <v>江西省宜春市袁州区水江乡小洞村小洞组85号</v>
          </cell>
          <cell r="R787" t="str">
            <v>中国工商银行</v>
          </cell>
          <cell r="S787" t="str">
            <v>622203 1508007885196</v>
          </cell>
          <cell r="T787">
            <v>13026271193</v>
          </cell>
        </row>
        <row r="788">
          <cell r="D788" t="str">
            <v>宜春店易紫慧</v>
          </cell>
          <cell r="E788" t="str">
            <v>女</v>
          </cell>
        </row>
        <row r="788">
          <cell r="G788" t="str">
            <v>会籍部</v>
          </cell>
          <cell r="H788" t="str">
            <v>会籍</v>
          </cell>
          <cell r="I788">
            <v>45848</v>
          </cell>
          <cell r="J788">
            <v>45859</v>
          </cell>
          <cell r="K788" t="str">
            <v>全职</v>
          </cell>
          <cell r="L788" t="str">
            <v>离职</v>
          </cell>
        </row>
        <row r="788">
          <cell r="P788" t="str">
            <v>3609022009117421</v>
          </cell>
        </row>
        <row r="788">
          <cell r="R788" t="str">
            <v>中国建设银行</v>
          </cell>
          <cell r="S788" t="str">
            <v>6217 0021 00008800 633（易小军）</v>
          </cell>
          <cell r="T788">
            <v>18770154073</v>
          </cell>
        </row>
        <row r="789">
          <cell r="D789" t="str">
            <v>宜春店周梦琪</v>
          </cell>
          <cell r="E789" t="str">
            <v>女</v>
          </cell>
        </row>
        <row r="789">
          <cell r="G789" t="str">
            <v>会籍部</v>
          </cell>
          <cell r="H789" t="str">
            <v>会籍</v>
          </cell>
          <cell r="I789">
            <v>45849</v>
          </cell>
          <cell r="J789">
            <v>45859</v>
          </cell>
          <cell r="K789" t="str">
            <v>兼职</v>
          </cell>
          <cell r="L789" t="str">
            <v>离职</v>
          </cell>
        </row>
        <row r="789">
          <cell r="P789" t="str">
            <v>360902201101115240</v>
          </cell>
          <cell r="Q789" t="str">
            <v>江西省宜春市袁州区新田乡射鹏村船山组16号</v>
          </cell>
          <cell r="R789" t="str">
            <v>中国工商银行</v>
          </cell>
          <cell r="S789" t="str">
            <v>6222081502001488239（周小平）</v>
          </cell>
          <cell r="T789">
            <v>18779105152</v>
          </cell>
        </row>
        <row r="790">
          <cell r="D790" t="str">
            <v>宜春店何宏瑞</v>
          </cell>
          <cell r="E790" t="str">
            <v>男</v>
          </cell>
        </row>
        <row r="790">
          <cell r="G790" t="str">
            <v>会籍部</v>
          </cell>
          <cell r="H790" t="str">
            <v>会籍</v>
          </cell>
          <cell r="I790">
            <v>45835</v>
          </cell>
          <cell r="J790">
            <v>45858</v>
          </cell>
          <cell r="K790" t="str">
            <v>兼职</v>
          </cell>
          <cell r="L790" t="str">
            <v>离职</v>
          </cell>
        </row>
        <row r="790">
          <cell r="P790" t="str">
            <v>360902200708171818</v>
          </cell>
          <cell r="Q790" t="str">
            <v>秀江街道高士北路瑞福楼</v>
          </cell>
          <cell r="R790" t="str">
            <v>中国农业银行</v>
          </cell>
          <cell r="S790" t="str">
            <v>6228482328169128777</v>
          </cell>
          <cell r="T790">
            <v>19370455598</v>
          </cell>
        </row>
        <row r="791">
          <cell r="D791" t="str">
            <v>宜春店李兆丰</v>
          </cell>
          <cell r="E791" t="str">
            <v>男</v>
          </cell>
        </row>
        <row r="791">
          <cell r="G791" t="str">
            <v>会籍部</v>
          </cell>
          <cell r="H791" t="str">
            <v>会籍</v>
          </cell>
          <cell r="I791">
            <v>45858</v>
          </cell>
          <cell r="J791">
            <v>45860</v>
          </cell>
          <cell r="K791" t="str">
            <v>兼职</v>
          </cell>
          <cell r="L791" t="str">
            <v>离职</v>
          </cell>
        </row>
        <row r="791">
          <cell r="P791" t="str">
            <v>360902200708153038</v>
          </cell>
          <cell r="Q791" t="str">
            <v>江西省宜春市袁州区天台住 址镇江东村陂前组30号</v>
          </cell>
          <cell r="R791" t="str">
            <v>中国银行</v>
          </cell>
          <cell r="S791" t="str">
            <v>6217906500046364988</v>
          </cell>
          <cell r="T791">
            <v>13361593545</v>
          </cell>
        </row>
        <row r="792">
          <cell r="D792" t="str">
            <v>宜春店易昌聪湖</v>
          </cell>
          <cell r="E792" t="str">
            <v>男</v>
          </cell>
        </row>
        <row r="792">
          <cell r="G792" t="str">
            <v>会籍部</v>
          </cell>
          <cell r="H792" t="str">
            <v>会籍</v>
          </cell>
          <cell r="I792">
            <v>45858</v>
          </cell>
          <cell r="J792">
            <v>45860</v>
          </cell>
          <cell r="K792" t="str">
            <v>兼职</v>
          </cell>
          <cell r="L792" t="str">
            <v>离职</v>
          </cell>
        </row>
        <row r="792">
          <cell r="P792" t="str">
            <v>360902200702151613</v>
          </cell>
          <cell r="Q792" t="str">
            <v>江西省宜春市袁州区下浦乡东升社区下山组43号</v>
          </cell>
          <cell r="R792" t="str">
            <v>中国农商银行</v>
          </cell>
          <cell r="S792" t="str">
            <v>6212 2520 1301 4537 800</v>
          </cell>
          <cell r="T792">
            <v>19192032124</v>
          </cell>
        </row>
        <row r="793">
          <cell r="D793" t="str">
            <v>宜春店汪玉琪</v>
          </cell>
          <cell r="E793" t="str">
            <v>女</v>
          </cell>
        </row>
        <row r="793">
          <cell r="G793" t="str">
            <v>私教部</v>
          </cell>
          <cell r="H793" t="str">
            <v>私教</v>
          </cell>
          <cell r="I793">
            <v>45720</v>
          </cell>
          <cell r="J793">
            <v>45860</v>
          </cell>
          <cell r="K793" t="str">
            <v>全职</v>
          </cell>
          <cell r="L793" t="str">
            <v>离职</v>
          </cell>
        </row>
        <row r="793">
          <cell r="P793" t="str">
            <v>360902200701143080</v>
          </cell>
          <cell r="Q793" t="str">
            <v>江西省宜春市袁州区文体路355号</v>
          </cell>
          <cell r="R793" t="str">
            <v>中国工商银行</v>
          </cell>
          <cell r="S793" t="str">
            <v>6217211508007146849</v>
          </cell>
          <cell r="T793">
            <v>15270433856</v>
          </cell>
        </row>
        <row r="794">
          <cell r="D794" t="str">
            <v>宜春店钟胜翰</v>
          </cell>
          <cell r="E794" t="str">
            <v>男</v>
          </cell>
        </row>
        <row r="794">
          <cell r="G794" t="str">
            <v>会籍部</v>
          </cell>
          <cell r="H794" t="str">
            <v>会籍</v>
          </cell>
          <cell r="I794">
            <v>45846</v>
          </cell>
          <cell r="J794">
            <v>45863</v>
          </cell>
          <cell r="K794" t="str">
            <v>兼职</v>
          </cell>
          <cell r="L794" t="str">
            <v>离职</v>
          </cell>
        </row>
        <row r="794">
          <cell r="P794" t="str">
            <v>360902200904130431</v>
          </cell>
          <cell r="Q794" t="str">
            <v>江西省宜春市袁州区厚田路158号</v>
          </cell>
          <cell r="R794" t="str">
            <v>中国农商银行</v>
          </cell>
          <cell r="S794" t="str">
            <v>622682 2014901875528（刘雪琳）</v>
          </cell>
          <cell r="T794">
            <v>19179508061</v>
          </cell>
        </row>
        <row r="795">
          <cell r="D795" t="str">
            <v>宜春店徐一帆</v>
          </cell>
          <cell r="E795" t="str">
            <v>男</v>
          </cell>
        </row>
        <row r="795">
          <cell r="G795" t="str">
            <v>会籍部</v>
          </cell>
          <cell r="H795" t="str">
            <v>会籍</v>
          </cell>
          <cell r="I795">
            <v>45849</v>
          </cell>
          <cell r="J795">
            <v>45863</v>
          </cell>
          <cell r="K795" t="str">
            <v>兼职</v>
          </cell>
          <cell r="L795" t="str">
            <v>离职</v>
          </cell>
        </row>
        <row r="795">
          <cell r="P795" t="str">
            <v>360902200811193812</v>
          </cell>
          <cell r="Q795" t="str">
            <v>江西省宜春市袁州区竹亭乡銮坑村石窝组13号</v>
          </cell>
          <cell r="R795" t="str">
            <v>中国农商银行</v>
          </cell>
          <cell r="S795" t="str">
            <v>622682 2200278886541</v>
          </cell>
        </row>
        <row r="796">
          <cell r="D796" t="str">
            <v>宜春店郭颖</v>
          </cell>
          <cell r="E796" t="str">
            <v>女</v>
          </cell>
        </row>
        <row r="796">
          <cell r="G796" t="str">
            <v>私教部</v>
          </cell>
          <cell r="H796" t="str">
            <v>私教</v>
          </cell>
          <cell r="I796">
            <v>45709</v>
          </cell>
          <cell r="J796">
            <v>45865</v>
          </cell>
          <cell r="K796" t="str">
            <v>全职</v>
          </cell>
          <cell r="L796" t="str">
            <v>离职</v>
          </cell>
          <cell r="M796" t="str">
            <v>已签</v>
          </cell>
        </row>
        <row r="796">
          <cell r="P796" t="str">
            <v>362429199511270037</v>
          </cell>
          <cell r="Q796" t="str">
            <v>江西省吉安市安福县平都镇环城北路492号3栋2单元602</v>
          </cell>
          <cell r="R796" t="str">
            <v>中国工商银行</v>
          </cell>
          <cell r="S796" t="str">
            <v>6215581509004500646</v>
          </cell>
          <cell r="T796">
            <v>13790739359</v>
          </cell>
        </row>
        <row r="797">
          <cell r="D797" t="str">
            <v>宜春店童子龙</v>
          </cell>
          <cell r="E797" t="str">
            <v>男</v>
          </cell>
        </row>
        <row r="797">
          <cell r="G797" t="str">
            <v>私教部</v>
          </cell>
          <cell r="H797" t="str">
            <v>私教</v>
          </cell>
          <cell r="I797">
            <v>45715</v>
          </cell>
          <cell r="J797">
            <v>45865</v>
          </cell>
          <cell r="K797" t="str">
            <v>全职</v>
          </cell>
          <cell r="L797" t="str">
            <v>离职</v>
          </cell>
        </row>
        <row r="797">
          <cell r="P797" t="str">
            <v>362201199702045417</v>
          </cell>
          <cell r="Q797" t="str">
            <v>江西省宜春市袁州区凤凰街道凤凰巷</v>
          </cell>
          <cell r="R797" t="str">
            <v>招商银行</v>
          </cell>
          <cell r="S797" t="str">
            <v>6214835257708089</v>
          </cell>
          <cell r="T797">
            <v>17897959511</v>
          </cell>
        </row>
        <row r="798">
          <cell r="D798" t="str">
            <v>宜春店吴彬</v>
          </cell>
          <cell r="E798" t="str">
            <v>男</v>
          </cell>
        </row>
        <row r="798">
          <cell r="G798" t="str">
            <v>会籍部</v>
          </cell>
          <cell r="H798" t="str">
            <v>会籍</v>
          </cell>
          <cell r="I798">
            <v>45835</v>
          </cell>
          <cell r="J798">
            <v>45870</v>
          </cell>
          <cell r="K798" t="str">
            <v>全职</v>
          </cell>
          <cell r="L798" t="str">
            <v>离职</v>
          </cell>
        </row>
        <row r="798">
          <cell r="P798" t="str">
            <v>360803200808154514</v>
          </cell>
          <cell r="Q798" t="str">
            <v>江西省吉安市青原区东固畲族乡敖上村敖上自然村9号</v>
          </cell>
          <cell r="R798" t="str">
            <v>招商银行</v>
          </cell>
          <cell r="S798" t="str">
            <v>6214 8327 7367 4073（ 吴永华）</v>
          </cell>
          <cell r="T798">
            <v>18707060035</v>
          </cell>
        </row>
        <row r="799">
          <cell r="D799" t="str">
            <v>宜春店李冬梅</v>
          </cell>
          <cell r="E799" t="str">
            <v>女</v>
          </cell>
        </row>
        <row r="799">
          <cell r="G799" t="str">
            <v>运营部</v>
          </cell>
          <cell r="H799" t="str">
            <v>保洁</v>
          </cell>
          <cell r="I799">
            <v>45840</v>
          </cell>
          <cell r="J799">
            <v>45870</v>
          </cell>
          <cell r="K799" t="str">
            <v>兼职</v>
          </cell>
          <cell r="L799" t="str">
            <v>离职</v>
          </cell>
        </row>
        <row r="799">
          <cell r="P799" t="str">
            <v>362201198210074065</v>
          </cell>
        </row>
        <row r="799">
          <cell r="R799" t="str">
            <v>中国建设银行</v>
          </cell>
          <cell r="S799" t="str">
            <v>6217 0021 0001 1589 710</v>
          </cell>
          <cell r="T799">
            <v>13367952413</v>
          </cell>
        </row>
        <row r="800">
          <cell r="D800" t="str">
            <v>宜春店乐健宏</v>
          </cell>
          <cell r="E800" t="str">
            <v>男</v>
          </cell>
        </row>
        <row r="800">
          <cell r="G800" t="str">
            <v>泳教部</v>
          </cell>
          <cell r="H800" t="str">
            <v>救生员</v>
          </cell>
          <cell r="I800">
            <v>45830</v>
          </cell>
          <cell r="J800">
            <v>45870</v>
          </cell>
          <cell r="K800" t="str">
            <v>兼职</v>
          </cell>
          <cell r="L800" t="str">
            <v>离职</v>
          </cell>
        </row>
        <row r="800">
          <cell r="P800" t="str">
            <v> 362201200506085011</v>
          </cell>
          <cell r="Q800" t="str">
            <v>江西省宜春市袁州区湖田乡双圹村青春村民小组6号</v>
          </cell>
          <cell r="R800" t="str">
            <v>中国邮政储蓄银行</v>
          </cell>
          <cell r="S800" t="str">
            <v>6221804310002511001</v>
          </cell>
          <cell r="T800">
            <v>13170836531</v>
          </cell>
        </row>
        <row r="801">
          <cell r="D801" t="str">
            <v>宜春店江浩东</v>
          </cell>
          <cell r="E801" t="str">
            <v>男</v>
          </cell>
        </row>
        <row r="801">
          <cell r="G801" t="str">
            <v>泳教部</v>
          </cell>
          <cell r="H801" t="str">
            <v>救生员</v>
          </cell>
          <cell r="I801">
            <v>45841</v>
          </cell>
          <cell r="J801">
            <v>45870</v>
          </cell>
          <cell r="K801" t="str">
            <v>兼职</v>
          </cell>
          <cell r="L801" t="str">
            <v>离职</v>
          </cell>
        </row>
        <row r="801">
          <cell r="P801" t="str">
            <v>362201200502030216</v>
          </cell>
        </row>
        <row r="801">
          <cell r="R801" t="str">
            <v>中国工商银行</v>
          </cell>
          <cell r="S801" t="str">
            <v>6222031508007847469</v>
          </cell>
          <cell r="T801">
            <v>18979566972</v>
          </cell>
        </row>
        <row r="802">
          <cell r="D802" t="str">
            <v>宜春店陈奕扬</v>
          </cell>
          <cell r="E802" t="str">
            <v>男</v>
          </cell>
        </row>
        <row r="802">
          <cell r="G802" t="str">
            <v>泳教部</v>
          </cell>
          <cell r="H802" t="str">
            <v>救生员</v>
          </cell>
          <cell r="I802">
            <v>45865</v>
          </cell>
          <cell r="J802">
            <v>45871</v>
          </cell>
          <cell r="K802" t="str">
            <v>兼职</v>
          </cell>
          <cell r="L802" t="str">
            <v>离职</v>
          </cell>
        </row>
        <row r="802">
          <cell r="P802" t="str">
            <v>360902200707165416</v>
          </cell>
          <cell r="Q802" t="str">
            <v>江西省宜春市袁州区西村镇国桥村冲下组27号</v>
          </cell>
          <cell r="R802" t="str">
            <v>中国农商银行</v>
          </cell>
          <cell r="S802" t="str">
            <v>622682 2200260717688</v>
          </cell>
          <cell r="T802">
            <v>15779566085</v>
          </cell>
        </row>
        <row r="803">
          <cell r="D803" t="str">
            <v>宜春店卓嘉廣</v>
          </cell>
          <cell r="E803" t="str">
            <v>男</v>
          </cell>
        </row>
        <row r="803">
          <cell r="G803" t="str">
            <v>会籍部</v>
          </cell>
          <cell r="H803" t="str">
            <v>会籍</v>
          </cell>
          <cell r="I803">
            <v>45870</v>
          </cell>
          <cell r="J803">
            <v>45872</v>
          </cell>
          <cell r="K803" t="str">
            <v>全职</v>
          </cell>
          <cell r="L803" t="str">
            <v>离职</v>
          </cell>
        </row>
        <row r="803">
          <cell r="P803" t="str">
            <v>362201199509225459</v>
          </cell>
          <cell r="Q803" t="str">
            <v>江西省宜春市袁州区西村镇模沙村甘家组40号</v>
          </cell>
        </row>
        <row r="803">
          <cell r="S803" t="str">
            <v>622908 50307907058</v>
          </cell>
          <cell r="T803">
            <v>18827819876</v>
          </cell>
        </row>
        <row r="804">
          <cell r="D804" t="str">
            <v>宜春店陈世芬</v>
          </cell>
          <cell r="E804" t="str">
            <v>女</v>
          </cell>
        </row>
        <row r="804">
          <cell r="G804" t="str">
            <v>运营部</v>
          </cell>
          <cell r="H804" t="str">
            <v>前台</v>
          </cell>
          <cell r="I804">
            <v>45814</v>
          </cell>
          <cell r="J804">
            <v>45875</v>
          </cell>
          <cell r="K804" t="str">
            <v>全职</v>
          </cell>
          <cell r="L804" t="str">
            <v>离职</v>
          </cell>
        </row>
        <row r="804">
          <cell r="P804" t="str">
            <v>360902200611065621</v>
          </cell>
          <cell r="Q804" t="str">
            <v>江西省宜春市袁州区南庙</v>
          </cell>
          <cell r="R804" t="str">
            <v>中国工商银行</v>
          </cell>
          <cell r="S804" t="str">
            <v>6222031508008592106</v>
          </cell>
          <cell r="T804">
            <v>18679531801</v>
          </cell>
        </row>
        <row r="805">
          <cell r="D805" t="str">
            <v>宜春店刘涵轩</v>
          </cell>
          <cell r="E805" t="str">
            <v>女</v>
          </cell>
        </row>
        <row r="805">
          <cell r="G805" t="str">
            <v>会籍部</v>
          </cell>
          <cell r="H805" t="str">
            <v>会籍</v>
          </cell>
          <cell r="I805">
            <v>45858</v>
          </cell>
          <cell r="J805">
            <v>45876</v>
          </cell>
          <cell r="K805" t="str">
            <v>兼职</v>
          </cell>
          <cell r="L805" t="str">
            <v>离职</v>
          </cell>
        </row>
        <row r="805">
          <cell r="P805" t="str">
            <v>362201200505014828</v>
          </cell>
          <cell r="Q805" t="str">
            <v>江西省宜春市袁州区慈化住 址镇府前路2号</v>
          </cell>
          <cell r="R805" t="str">
            <v>中国九江银行</v>
          </cell>
          <cell r="S805" t="str">
            <v>623146 5200001279313</v>
          </cell>
          <cell r="T805">
            <v>19979580501</v>
          </cell>
        </row>
        <row r="806">
          <cell r="D806" t="str">
            <v>宜春店陈紫逸</v>
          </cell>
          <cell r="E806" t="str">
            <v>女</v>
          </cell>
        </row>
        <row r="806">
          <cell r="G806" t="str">
            <v>会籍部</v>
          </cell>
          <cell r="H806" t="str">
            <v>会籍</v>
          </cell>
          <cell r="I806">
            <v>45858</v>
          </cell>
          <cell r="J806">
            <v>45876</v>
          </cell>
          <cell r="K806" t="str">
            <v>兼职</v>
          </cell>
          <cell r="L806" t="str">
            <v>离职</v>
          </cell>
        </row>
        <row r="806">
          <cell r="P806" t="str">
            <v>360902200608300264</v>
          </cell>
          <cell r="Q806" t="str">
            <v>江西省宜春市袁州区高士路129-2号</v>
          </cell>
          <cell r="R806" t="str">
            <v>中国农商银行</v>
          </cell>
          <cell r="S806" t="str">
            <v>622682 2014903784041（罗艳）</v>
          </cell>
          <cell r="T806">
            <v>15170584552</v>
          </cell>
        </row>
        <row r="807">
          <cell r="D807" t="str">
            <v>宜春店孙俊辉</v>
          </cell>
          <cell r="E807" t="str">
            <v>男</v>
          </cell>
        </row>
        <row r="807">
          <cell r="G807" t="str">
            <v>会籍部</v>
          </cell>
          <cell r="H807" t="str">
            <v>会籍</v>
          </cell>
          <cell r="I807">
            <v>45862</v>
          </cell>
          <cell r="J807">
            <v>45880</v>
          </cell>
          <cell r="K807" t="str">
            <v>全职</v>
          </cell>
          <cell r="L807" t="str">
            <v>离职</v>
          </cell>
        </row>
        <row r="807">
          <cell r="P807" t="str">
            <v>360922200809032513</v>
          </cell>
          <cell r="Q807" t="str">
            <v>江西省宜春市万载县岭东乡田心村5组19号</v>
          </cell>
          <cell r="R807" t="str">
            <v>中国农商银行</v>
          </cell>
          <cell r="S807" t="str">
            <v>622682 2015401069942</v>
          </cell>
          <cell r="T807">
            <v>19170756254</v>
          </cell>
        </row>
        <row r="808">
          <cell r="D808" t="str">
            <v>宜春店黄苏豪</v>
          </cell>
          <cell r="E808" t="str">
            <v>男</v>
          </cell>
        </row>
        <row r="808">
          <cell r="G808" t="str">
            <v>泳教部</v>
          </cell>
          <cell r="H808" t="str">
            <v>救生员</v>
          </cell>
          <cell r="I808">
            <v>45870</v>
          </cell>
          <cell r="J808">
            <v>45880</v>
          </cell>
          <cell r="K808" t="str">
            <v>兼职</v>
          </cell>
          <cell r="L808" t="str">
            <v>离职</v>
          </cell>
        </row>
        <row r="808">
          <cell r="P808" t="str">
            <v>360902200903042237</v>
          </cell>
          <cell r="Q808" t="str">
            <v>江西省新余市分宜县杨桥住 址镇庙上村委第三村民小组122号</v>
          </cell>
          <cell r="R808" t="str">
            <v>中国工商银行</v>
          </cell>
          <cell r="S808" t="str">
            <v>622203 1505002035249</v>
          </cell>
          <cell r="T808">
            <v>17779080671</v>
          </cell>
        </row>
        <row r="809">
          <cell r="D809" t="str">
            <v>宜春店郭明瑞</v>
          </cell>
          <cell r="E809" t="str">
            <v>男</v>
          </cell>
        </row>
        <row r="809">
          <cell r="G809" t="str">
            <v>私教部</v>
          </cell>
          <cell r="H809" t="str">
            <v>私教</v>
          </cell>
          <cell r="I809">
            <v>45875</v>
          </cell>
          <cell r="J809">
            <v>45883</v>
          </cell>
          <cell r="K809" t="str">
            <v>全职</v>
          </cell>
          <cell r="L809" t="str">
            <v>离职</v>
          </cell>
        </row>
        <row r="809">
          <cell r="P809" t="str">
            <v>362201200312276012</v>
          </cell>
          <cell r="Q809" t="str">
            <v>江西省宜春市黄州区新坊乡新坊村河背组34号</v>
          </cell>
          <cell r="R809" t="str">
            <v>中国工商银行</v>
          </cell>
          <cell r="S809" t="str">
            <v>622203 1508008422932</v>
          </cell>
          <cell r="T809">
            <v>13576196249</v>
          </cell>
        </row>
        <row r="810">
          <cell r="D810" t="str">
            <v>宜春店郑金文</v>
          </cell>
          <cell r="E810" t="str">
            <v>男</v>
          </cell>
        </row>
        <row r="810">
          <cell r="G810" t="str">
            <v>私教部</v>
          </cell>
          <cell r="H810" t="str">
            <v>私教</v>
          </cell>
          <cell r="I810">
            <v>45880</v>
          </cell>
          <cell r="J810">
            <v>45883</v>
          </cell>
          <cell r="K810" t="str">
            <v>全职</v>
          </cell>
          <cell r="L810" t="str">
            <v>离职</v>
          </cell>
        </row>
        <row r="810">
          <cell r="P810" t="str">
            <v>360902200404044617</v>
          </cell>
          <cell r="Q810" t="str">
            <v>江西省宣春市袁州区楠木乡石陂上村槐岭组15号</v>
          </cell>
          <cell r="R810" t="str">
            <v>中国农业银行</v>
          </cell>
          <cell r="S810" t="str">
            <v>623052 2320043831377</v>
          </cell>
          <cell r="T810" t="str">
            <v>15770557021</v>
          </cell>
        </row>
        <row r="811">
          <cell r="D811" t="str">
            <v>宜春店周高阳</v>
          </cell>
          <cell r="E811" t="str">
            <v>男</v>
          </cell>
        </row>
        <row r="811">
          <cell r="G811" t="str">
            <v>会籍部</v>
          </cell>
          <cell r="H811" t="str">
            <v>会籍</v>
          </cell>
          <cell r="I811">
            <v>45171</v>
          </cell>
          <cell r="J811">
            <v>45890</v>
          </cell>
          <cell r="K811" t="str">
            <v>实习生</v>
          </cell>
          <cell r="L811" t="str">
            <v>离职</v>
          </cell>
        </row>
        <row r="811">
          <cell r="P811" t="str">
            <v>360429200104090630</v>
          </cell>
          <cell r="Q811" t="str">
            <v>江西省九江市湖口县大城乡花尖村二组26号</v>
          </cell>
          <cell r="R811" t="str">
            <v>中国建设银行</v>
          </cell>
          <cell r="S811" t="str">
            <v>6217 0021 0001 3189 618</v>
          </cell>
          <cell r="T811">
            <v>19979240814</v>
          </cell>
        </row>
        <row r="812">
          <cell r="D812" t="str">
            <v>进贤吾悦店谭一鸣</v>
          </cell>
          <cell r="E812" t="str">
            <v>男</v>
          </cell>
        </row>
        <row r="812">
          <cell r="G812" t="str">
            <v>会籍部</v>
          </cell>
          <cell r="H812" t="str">
            <v>会籍</v>
          </cell>
          <cell r="I812">
            <v>45889</v>
          </cell>
          <cell r="J812">
            <v>45890</v>
          </cell>
          <cell r="K812" t="str">
            <v>全职</v>
          </cell>
          <cell r="L812" t="str">
            <v>离职</v>
          </cell>
        </row>
        <row r="812">
          <cell r="P812" t="str">
            <v>360902200706184834</v>
          </cell>
        </row>
        <row r="813">
          <cell r="D813" t="str">
            <v>宜春店谢思彤</v>
          </cell>
          <cell r="E813" t="str">
            <v>女</v>
          </cell>
        </row>
        <row r="813">
          <cell r="G813" t="str">
            <v>运营部</v>
          </cell>
          <cell r="H813" t="str">
            <v>前台</v>
          </cell>
          <cell r="I813">
            <v>45832</v>
          </cell>
          <cell r="J813">
            <v>45892</v>
          </cell>
          <cell r="K813" t="str">
            <v>兼职</v>
          </cell>
          <cell r="L813" t="str">
            <v>离职</v>
          </cell>
        </row>
        <row r="813">
          <cell r="P813" t="str">
            <v>360902200503151645</v>
          </cell>
        </row>
        <row r="813">
          <cell r="R813" t="str">
            <v>中国银行</v>
          </cell>
          <cell r="S813" t="str">
            <v>6217906500049557513</v>
          </cell>
          <cell r="T813">
            <v>18079522305</v>
          </cell>
        </row>
        <row r="814">
          <cell r="D814" t="str">
            <v>宜春店刘沄</v>
          </cell>
          <cell r="E814" t="str">
            <v>女</v>
          </cell>
        </row>
        <row r="814">
          <cell r="G814" t="str">
            <v>会籍部</v>
          </cell>
          <cell r="H814" t="str">
            <v>会籍</v>
          </cell>
          <cell r="I814">
            <v>45863</v>
          </cell>
          <cell r="J814">
            <v>45893</v>
          </cell>
          <cell r="K814" t="str">
            <v>兼职</v>
          </cell>
          <cell r="L814" t="str">
            <v>离职</v>
          </cell>
        </row>
        <row r="814">
          <cell r="P814" t="str">
            <v>360902200707140446</v>
          </cell>
          <cell r="Q814" t="str">
            <v>江西省宜春市袁州区卢祝巷2号</v>
          </cell>
          <cell r="R814" t="str">
            <v>中国农业银行</v>
          </cell>
          <cell r="S814" t="str">
            <v>622848 0937100331373</v>
          </cell>
          <cell r="T814">
            <v>13576184524</v>
          </cell>
        </row>
        <row r="815">
          <cell r="D815" t="str">
            <v>宜春店孙椿林</v>
          </cell>
          <cell r="E815" t="str">
            <v>男</v>
          </cell>
        </row>
        <row r="815">
          <cell r="G815" t="str">
            <v>会籍部</v>
          </cell>
          <cell r="H815" t="str">
            <v>会籍</v>
          </cell>
          <cell r="I815">
            <v>45862</v>
          </cell>
          <cell r="J815">
            <v>45893</v>
          </cell>
          <cell r="K815" t="str">
            <v>全职</v>
          </cell>
          <cell r="L815" t="str">
            <v>离职</v>
          </cell>
        </row>
        <row r="815">
          <cell r="P815" t="str">
            <v>360922200903162533</v>
          </cell>
          <cell r="Q815" t="str">
            <v>江西省宣春市万载县岭东乡田心村6组06号</v>
          </cell>
          <cell r="R815" t="str">
            <v>招商银行</v>
          </cell>
          <cell r="S815" t="str">
            <v>6214 8303  6497 8543</v>
          </cell>
          <cell r="T815">
            <v>13870551095</v>
          </cell>
        </row>
        <row r="816">
          <cell r="D816" t="str">
            <v>宜春店喻敏捷</v>
          </cell>
          <cell r="E816" t="str">
            <v>男</v>
          </cell>
        </row>
        <row r="816">
          <cell r="G816" t="str">
            <v>会籍部</v>
          </cell>
          <cell r="H816" t="str">
            <v>会籍</v>
          </cell>
          <cell r="I816">
            <v>45886</v>
          </cell>
          <cell r="J816">
            <v>45893</v>
          </cell>
          <cell r="K816" t="str">
            <v>全职</v>
          </cell>
          <cell r="L816" t="str">
            <v>离职</v>
          </cell>
        </row>
        <row r="816">
          <cell r="P816" t="str">
            <v>360923200512071817</v>
          </cell>
          <cell r="Q816" t="str">
            <v>江西省宜春市上高县泗溪佳址镇官桥村下房63号附1号</v>
          </cell>
          <cell r="R816" t="str">
            <v>中国农商银行</v>
          </cell>
          <cell r="S816" t="str">
            <v>6226822200262053587</v>
          </cell>
          <cell r="T816">
            <v>15350052689</v>
          </cell>
        </row>
        <row r="817">
          <cell r="D817" t="str">
            <v>宜春店李晴</v>
          </cell>
          <cell r="E817" t="str">
            <v>女</v>
          </cell>
        </row>
        <row r="817">
          <cell r="G817" t="str">
            <v>运营部</v>
          </cell>
          <cell r="H817" t="str">
            <v>前台</v>
          </cell>
          <cell r="I817">
            <v>45892</v>
          </cell>
          <cell r="J817">
            <v>45900</v>
          </cell>
          <cell r="K817" t="str">
            <v>全职</v>
          </cell>
          <cell r="L817" t="str">
            <v>离职</v>
          </cell>
        </row>
        <row r="817">
          <cell r="P817" t="str">
            <v>360902200408022626</v>
          </cell>
          <cell r="Q817" t="str">
            <v>江西省宜春市袁州区寨下乡社溪村下李家组16号附2号</v>
          </cell>
          <cell r="R817" t="str">
            <v>宜春农商银行</v>
          </cell>
          <cell r="S817" t="str">
            <v>622682 2200261876178
</v>
          </cell>
          <cell r="T817">
            <v>15779557430</v>
          </cell>
        </row>
        <row r="818">
          <cell r="D818" t="str">
            <v>宜春店曹曼婷</v>
          </cell>
          <cell r="E818" t="str">
            <v>女</v>
          </cell>
        </row>
        <row r="818">
          <cell r="G818" t="str">
            <v>运营部</v>
          </cell>
          <cell r="H818" t="str">
            <v>前台</v>
          </cell>
          <cell r="I818">
            <v>45821</v>
          </cell>
          <cell r="J818">
            <v>45901</v>
          </cell>
          <cell r="K818" t="str">
            <v>兼职</v>
          </cell>
          <cell r="L818" t="str">
            <v>离职</v>
          </cell>
        </row>
        <row r="818">
          <cell r="P818" t="str">
            <v>360902200806113822</v>
          </cell>
          <cell r="Q818" t="str">
            <v>江西省宜春市袁州区竹亭乡罗布村柳家组18号</v>
          </cell>
          <cell r="R818" t="str">
            <v>中国银行</v>
          </cell>
          <cell r="S818" t="str">
            <v>6232086500014561798（曹圣全）</v>
          </cell>
          <cell r="T818">
            <v>18296407094</v>
          </cell>
        </row>
        <row r="819">
          <cell r="D819" t="str">
            <v>宜春店叶景浩</v>
          </cell>
          <cell r="E819" t="str">
            <v>男</v>
          </cell>
        </row>
        <row r="819">
          <cell r="G819" t="str">
            <v>私教部</v>
          </cell>
          <cell r="H819" t="str">
            <v>私教</v>
          </cell>
          <cell r="I819">
            <v>45742</v>
          </cell>
          <cell r="J819">
            <v>45901</v>
          </cell>
          <cell r="K819" t="str">
            <v>全职</v>
          </cell>
          <cell r="L819" t="str">
            <v>离职</v>
          </cell>
        </row>
        <row r="819">
          <cell r="P819" t="str">
            <v>360521199807154214</v>
          </cell>
          <cell r="Q819" t="str">
            <v>怡兰花园</v>
          </cell>
          <cell r="R819" t="str">
            <v>中国农商银行</v>
          </cell>
          <cell r="S819" t="str">
            <v>6226822011201791116</v>
          </cell>
          <cell r="T819">
            <v>13479579002</v>
          </cell>
        </row>
        <row r="820">
          <cell r="D820" t="str">
            <v>宜春店张云飞</v>
          </cell>
          <cell r="E820" t="str">
            <v>男</v>
          </cell>
        </row>
        <row r="820">
          <cell r="G820" t="str">
            <v>会籍部</v>
          </cell>
          <cell r="H820" t="str">
            <v>会籍</v>
          </cell>
          <cell r="I820">
            <v>45580</v>
          </cell>
          <cell r="J820">
            <v>45901</v>
          </cell>
          <cell r="K820" t="str">
            <v>全职</v>
          </cell>
          <cell r="L820" t="str">
            <v>离职</v>
          </cell>
        </row>
        <row r="820">
          <cell r="P820" t="str">
            <v>360902200209122616</v>
          </cell>
          <cell r="Q820" t="str">
            <v>江西省宜春市袁州区寨下乡园岭村东岭组8号</v>
          </cell>
          <cell r="R820" t="str">
            <v>中国农业银行</v>
          </cell>
          <cell r="S820" t="str">
            <v>6212822322501683675</v>
          </cell>
          <cell r="T820">
            <v>17879571275</v>
          </cell>
        </row>
        <row r="821">
          <cell r="D821" t="str">
            <v>宜春店李萌萌</v>
          </cell>
          <cell r="E821" t="str">
            <v>女</v>
          </cell>
        </row>
        <row r="821">
          <cell r="G821" t="str">
            <v>会籍部</v>
          </cell>
          <cell r="H821" t="str">
            <v>会籍</v>
          </cell>
          <cell r="I821">
            <v>45858</v>
          </cell>
          <cell r="J821">
            <v>45901</v>
          </cell>
          <cell r="K821" t="str">
            <v>兼职</v>
          </cell>
          <cell r="L821" t="str">
            <v>离职</v>
          </cell>
        </row>
        <row r="821">
          <cell r="P821" t="str">
            <v>360902200701164420</v>
          </cell>
          <cell r="Q821" t="str">
            <v>江西省宜春市袁州区水江乡苍溪村谢家组3号</v>
          </cell>
          <cell r="R821" t="str">
            <v>中国建设银行</v>
          </cell>
          <cell r="S821" t="str">
            <v>6217 0020 2009 4971 900</v>
          </cell>
          <cell r="T821" t="str">
            <v>17879010520</v>
          </cell>
        </row>
        <row r="822">
          <cell r="D822" t="str">
            <v>宜春店王中天</v>
          </cell>
          <cell r="E822" t="str">
            <v>男</v>
          </cell>
        </row>
        <row r="822">
          <cell r="G822" t="str">
            <v>会籍部</v>
          </cell>
          <cell r="H822" t="str">
            <v>会籍</v>
          </cell>
          <cell r="I822">
            <v>45904</v>
          </cell>
          <cell r="J822">
            <v>45905</v>
          </cell>
          <cell r="K822" t="str">
            <v>实习生</v>
          </cell>
          <cell r="L822" t="str">
            <v>离职</v>
          </cell>
        </row>
        <row r="822">
          <cell r="P822" t="str">
            <v>371102200403160033</v>
          </cell>
          <cell r="Q822" t="str">
            <v>山东省日照市东港区日照相家庄村18排6号</v>
          </cell>
          <cell r="R822" t="str">
            <v>中国工商银行</v>
          </cell>
          <cell r="S822" t="str">
            <v>6212261616006884144</v>
          </cell>
          <cell r="T822" t="str">
            <v>132063313839</v>
          </cell>
        </row>
        <row r="823">
          <cell r="D823" t="str">
            <v>宜春店邵舒磊</v>
          </cell>
          <cell r="E823" t="str">
            <v>男</v>
          </cell>
        </row>
        <row r="823">
          <cell r="G823" t="str">
            <v>会籍部</v>
          </cell>
          <cell r="H823" t="str">
            <v>会籍</v>
          </cell>
          <cell r="I823">
            <v>45904</v>
          </cell>
          <cell r="J823">
            <v>45905</v>
          </cell>
          <cell r="K823" t="str">
            <v>实习生</v>
          </cell>
          <cell r="L823" t="str">
            <v>离职</v>
          </cell>
        </row>
        <row r="823">
          <cell r="P823" t="str">
            <v>371723200402200616</v>
          </cell>
          <cell r="Q823" t="str">
            <v>江苏省泰州市海陵区人民</v>
          </cell>
          <cell r="R823" t="str">
            <v>中国邮政储蓄银行</v>
          </cell>
          <cell r="S823" t="str">
            <v>6215824750000441560</v>
          </cell>
          <cell r="T823">
            <v>15550121619</v>
          </cell>
        </row>
        <row r="824">
          <cell r="D824" t="str">
            <v>进贤吾悦店谢敏辉</v>
          </cell>
          <cell r="E824" t="str">
            <v>男</v>
          </cell>
        </row>
        <row r="824">
          <cell r="G824" t="str">
            <v>会籍部</v>
          </cell>
          <cell r="H824" t="str">
            <v>会籍</v>
          </cell>
          <cell r="I824">
            <v>45351</v>
          </cell>
          <cell r="J824">
            <v>45383</v>
          </cell>
          <cell r="K824" t="str">
            <v>全职</v>
          </cell>
          <cell r="L824" t="str">
            <v>离职</v>
          </cell>
        </row>
        <row r="824">
          <cell r="P824" t="str">
            <v>350721200106170814</v>
          </cell>
        </row>
        <row r="824">
          <cell r="R824" t="str">
            <v>福建省农村信用社联合社南安石井支行</v>
          </cell>
          <cell r="S824" t="str">
            <v>6230361107140696322</v>
          </cell>
          <cell r="T824">
            <v>18359933673</v>
          </cell>
        </row>
        <row r="825">
          <cell r="D825" t="str">
            <v>进贤吾悦店胡芳芳</v>
          </cell>
          <cell r="E825" t="str">
            <v>女</v>
          </cell>
        </row>
        <row r="825">
          <cell r="G825" t="str">
            <v>会籍部</v>
          </cell>
          <cell r="H825" t="str">
            <v>会籍</v>
          </cell>
          <cell r="I825">
            <v>45363</v>
          </cell>
          <cell r="J825">
            <v>45383</v>
          </cell>
          <cell r="K825" t="str">
            <v>全职</v>
          </cell>
          <cell r="L825" t="str">
            <v>离职</v>
          </cell>
        </row>
        <row r="825">
          <cell r="P825" t="str">
            <v>360124198812152128</v>
          </cell>
        </row>
        <row r="825">
          <cell r="R825" t="str">
            <v>中国农业银行股份有限公司昆明吴井路支行</v>
          </cell>
          <cell r="S825" t="str">
            <v>6228480860343045511</v>
          </cell>
        </row>
        <row r="826">
          <cell r="D826" t="str">
            <v>进贤吾悦店周迅</v>
          </cell>
          <cell r="E826" t="str">
            <v>男</v>
          </cell>
        </row>
        <row r="826">
          <cell r="G826" t="str">
            <v>会籍部</v>
          </cell>
          <cell r="H826" t="str">
            <v>会籍</v>
          </cell>
          <cell r="I826">
            <v>45368</v>
          </cell>
          <cell r="J826">
            <v>45381</v>
          </cell>
          <cell r="K826" t="str">
            <v>全职</v>
          </cell>
          <cell r="L826" t="str">
            <v>离职</v>
          </cell>
        </row>
        <row r="826">
          <cell r="P826" t="str">
            <v>360124200601115431</v>
          </cell>
        </row>
        <row r="826">
          <cell r="R826" t="str">
            <v>中国邮政储蓄银行</v>
          </cell>
          <cell r="S826" t="str">
            <v>421000174468</v>
          </cell>
        </row>
        <row r="827">
          <cell r="D827" t="str">
            <v>进贤吾悦店梅贵平</v>
          </cell>
          <cell r="E827" t="str">
            <v>男</v>
          </cell>
        </row>
        <row r="827">
          <cell r="G827" t="str">
            <v>会籍部</v>
          </cell>
          <cell r="H827" t="str">
            <v>会籍</v>
          </cell>
          <cell r="I827">
            <v>45371</v>
          </cell>
          <cell r="J827">
            <v>45380</v>
          </cell>
          <cell r="K827" t="str">
            <v>全职</v>
          </cell>
          <cell r="L827" t="str">
            <v>离职</v>
          </cell>
        </row>
        <row r="828">
          <cell r="D828" t="str">
            <v>进贤吾悦店陈海欣</v>
          </cell>
          <cell r="E828" t="str">
            <v>女</v>
          </cell>
        </row>
        <row r="828">
          <cell r="G828" t="str">
            <v>会籍部</v>
          </cell>
          <cell r="H828" t="str">
            <v>会籍</v>
          </cell>
          <cell r="I828">
            <v>45349</v>
          </cell>
          <cell r="J828">
            <v>45383</v>
          </cell>
          <cell r="K828" t="str">
            <v>全职</v>
          </cell>
          <cell r="L828" t="str">
            <v>离职</v>
          </cell>
        </row>
        <row r="828">
          <cell r="P828" t="str">
            <v>441226200108214021</v>
          </cell>
        </row>
        <row r="828">
          <cell r="R828" t="str">
            <v>农行佛山银苑支行</v>
          </cell>
          <cell r="S828" t="str">
            <v>6228480096748616172</v>
          </cell>
          <cell r="T828">
            <v>17666170344</v>
          </cell>
        </row>
        <row r="829">
          <cell r="D829" t="str">
            <v>进贤吾悦店赵文轩</v>
          </cell>
          <cell r="E829" t="str">
            <v>女</v>
          </cell>
        </row>
        <row r="829">
          <cell r="G829" t="str">
            <v>会籍部</v>
          </cell>
          <cell r="H829" t="str">
            <v>会籍</v>
          </cell>
          <cell r="I829">
            <v>45354</v>
          </cell>
          <cell r="J829">
            <v>45384</v>
          </cell>
          <cell r="K829" t="str">
            <v>全职</v>
          </cell>
          <cell r="L829" t="str">
            <v>离职</v>
          </cell>
        </row>
        <row r="829">
          <cell r="P829" t="str">
            <v>360124200607134828</v>
          </cell>
        </row>
        <row r="829">
          <cell r="R829" t="str">
            <v>中国建设银行进贤中山路支行</v>
          </cell>
          <cell r="S829" t="str">
            <v>6217002020091180539</v>
          </cell>
          <cell r="T829">
            <v>15797724012</v>
          </cell>
        </row>
        <row r="830">
          <cell r="D830" t="str">
            <v>进贤吾悦店朱志琪</v>
          </cell>
          <cell r="E830" t="str">
            <v>女</v>
          </cell>
        </row>
        <row r="830">
          <cell r="G830" t="str">
            <v>会籍部</v>
          </cell>
          <cell r="H830" t="str">
            <v>会籍</v>
          </cell>
          <cell r="I830">
            <v>45350</v>
          </cell>
          <cell r="J830">
            <v>45384</v>
          </cell>
          <cell r="K830" t="str">
            <v>全职</v>
          </cell>
          <cell r="L830" t="str">
            <v>离职</v>
          </cell>
        </row>
        <row r="830">
          <cell r="P830" t="str">
            <v>360124200108306322</v>
          </cell>
        </row>
        <row r="830">
          <cell r="R830" t="str">
            <v>工商银行 福州长乐漳港支行</v>
          </cell>
          <cell r="S830" t="str">
            <v>6222031402008363900</v>
          </cell>
          <cell r="T830">
            <v>15970647024</v>
          </cell>
        </row>
        <row r="831">
          <cell r="D831" t="str">
            <v>进贤吾悦店万以添</v>
          </cell>
          <cell r="E831" t="str">
            <v>女</v>
          </cell>
        </row>
        <row r="831">
          <cell r="G831" t="str">
            <v>会籍部</v>
          </cell>
          <cell r="H831" t="str">
            <v>会籍</v>
          </cell>
          <cell r="I831">
            <v>45351</v>
          </cell>
          <cell r="J831">
            <v>45384</v>
          </cell>
          <cell r="K831" t="str">
            <v>全职</v>
          </cell>
          <cell r="L831" t="str">
            <v>离职</v>
          </cell>
        </row>
        <row r="831">
          <cell r="P831" t="str">
            <v>3601242007030240522</v>
          </cell>
        </row>
        <row r="831">
          <cell r="R831" t="str">
            <v>农行进贤县支行</v>
          </cell>
          <cell r="S831" t="str">
            <v>623052 0920002455373</v>
          </cell>
          <cell r="T831">
            <v>15179152616</v>
          </cell>
        </row>
        <row r="832">
          <cell r="D832" t="str">
            <v>进贤吾悦店吴可旭</v>
          </cell>
          <cell r="E832" t="str">
            <v>男</v>
          </cell>
          <cell r="F832" t="str">
            <v>中专</v>
          </cell>
          <cell r="G832" t="str">
            <v>会籍部</v>
          </cell>
          <cell r="H832" t="str">
            <v>会籍</v>
          </cell>
          <cell r="I832">
            <v>45401</v>
          </cell>
          <cell r="J832">
            <v>45410</v>
          </cell>
          <cell r="K832" t="str">
            <v>全职</v>
          </cell>
          <cell r="L832" t="str">
            <v>离职</v>
          </cell>
        </row>
        <row r="832">
          <cell r="P832" t="str">
            <v>360124200901272113</v>
          </cell>
          <cell r="Q832" t="str">
            <v>江西省南昌市进贤县三里乡金红村委会上村003号</v>
          </cell>
          <cell r="R832" t="str">
            <v>工商银行进贤新城支行</v>
          </cell>
          <cell r="S832" t="str">
            <v>6215581502012970851（此卡为员工对象吴琪伟银行卡）</v>
          </cell>
          <cell r="T832">
            <v>18720912501</v>
          </cell>
        </row>
        <row r="833">
          <cell r="D833" t="str">
            <v>进贤吾悦店楚康博</v>
          </cell>
          <cell r="E833" t="str">
            <v>男</v>
          </cell>
          <cell r="F833" t="str">
            <v>大专</v>
          </cell>
          <cell r="G833" t="str">
            <v>会籍部</v>
          </cell>
          <cell r="H833" t="str">
            <v>会籍</v>
          </cell>
          <cell r="I833">
            <v>45393</v>
          </cell>
          <cell r="J833">
            <v>45410</v>
          </cell>
          <cell r="K833" t="str">
            <v>全职</v>
          </cell>
          <cell r="L833" t="str">
            <v>离职</v>
          </cell>
        </row>
        <row r="833">
          <cell r="P833" t="str">
            <v>410221200608186612</v>
          </cell>
          <cell r="Q833" t="str">
            <v>河南省杞县葛岗镇西空村中街96号</v>
          </cell>
          <cell r="R833" t="str">
            <v>河南郑州金水区农业南路与正光北街交叉口招商银行支行</v>
          </cell>
          <cell r="S833" t="str">
            <v>6214830329351299</v>
          </cell>
          <cell r="T833">
            <v>19503835837</v>
          </cell>
        </row>
        <row r="834">
          <cell r="D834" t="str">
            <v>进贤吾悦店赵春香</v>
          </cell>
          <cell r="E834" t="str">
            <v>女</v>
          </cell>
          <cell r="F834" t="str">
            <v>小学</v>
          </cell>
          <cell r="G834" t="str">
            <v>运营部</v>
          </cell>
          <cell r="H834" t="str">
            <v>保洁</v>
          </cell>
          <cell r="I834">
            <v>45392</v>
          </cell>
          <cell r="J834">
            <v>45412</v>
          </cell>
          <cell r="K834" t="str">
            <v>全职</v>
          </cell>
          <cell r="L834" t="str">
            <v>离职</v>
          </cell>
        </row>
        <row r="834">
          <cell r="P834" t="str">
            <v>360124196402043640</v>
          </cell>
          <cell r="Q834" t="str">
            <v>江西省南昌市进贤县池溪乡池溪村委会下边村32号</v>
          </cell>
          <cell r="R834" t="str">
            <v>中国工商银行南昌进贤支行</v>
          </cell>
          <cell r="S834" t="str">
            <v>6215581502012455564</v>
          </cell>
          <cell r="T834">
            <v>19979964956</v>
          </cell>
        </row>
        <row r="835">
          <cell r="D835" t="str">
            <v>进贤吾悦店黄海燕</v>
          </cell>
          <cell r="E835" t="str">
            <v>女</v>
          </cell>
        </row>
        <row r="835">
          <cell r="G835" t="str">
            <v>会籍部</v>
          </cell>
          <cell r="H835" t="str">
            <v>会籍</v>
          </cell>
          <cell r="I835">
            <v>45420</v>
          </cell>
          <cell r="J835">
            <v>45428</v>
          </cell>
          <cell r="K835" t="str">
            <v>全职</v>
          </cell>
          <cell r="L835" t="str">
            <v>离职</v>
          </cell>
        </row>
        <row r="835">
          <cell r="P835" t="str">
            <v>36012419750915242X</v>
          </cell>
          <cell r="Q835" t="str">
            <v>江西省南昌市进贤县民和镇贤湖路48号巷3栋201室</v>
          </cell>
          <cell r="R835" t="str">
            <v>平安银行南昌分行营业部</v>
          </cell>
          <cell r="S835" t="str">
            <v>6230580000330526216</v>
          </cell>
          <cell r="T835">
            <v>13870900198</v>
          </cell>
        </row>
        <row r="836">
          <cell r="D836" t="str">
            <v>进贤吾悦店刘震兵</v>
          </cell>
          <cell r="E836" t="str">
            <v>男</v>
          </cell>
          <cell r="F836" t="str">
            <v>中专</v>
          </cell>
          <cell r="G836" t="str">
            <v>泳教部</v>
          </cell>
          <cell r="H836" t="str">
            <v>安全员</v>
          </cell>
          <cell r="I836">
            <v>45401</v>
          </cell>
          <cell r="J836">
            <v>45434</v>
          </cell>
          <cell r="K836" t="str">
            <v>全职</v>
          </cell>
          <cell r="L836" t="str">
            <v>离职</v>
          </cell>
        </row>
        <row r="836">
          <cell r="P836" t="str">
            <v>360124200511244811</v>
          </cell>
          <cell r="Q836" t="str">
            <v>江西省南昌市进贤县民和镇云桥村委会车家垅村44号</v>
          </cell>
          <cell r="R836" t="str">
            <v>中国建设银行进贤县支行</v>
          </cell>
          <cell r="S836" t="str">
            <v>6217002020091434639（此卡为员工妈妈许芳兰银行卡）</v>
          </cell>
          <cell r="T836">
            <v>19979932418</v>
          </cell>
        </row>
        <row r="837">
          <cell r="D837" t="str">
            <v>进贤吾悦店吴鹏超</v>
          </cell>
          <cell r="E837" t="str">
            <v>男</v>
          </cell>
          <cell r="F837" t="str">
            <v>大专</v>
          </cell>
          <cell r="G837" t="str">
            <v>会籍部</v>
          </cell>
          <cell r="H837" t="str">
            <v>会籍</v>
          </cell>
          <cell r="I837">
            <v>45426</v>
          </cell>
          <cell r="J837">
            <v>45441</v>
          </cell>
          <cell r="K837" t="str">
            <v>全职</v>
          </cell>
          <cell r="L837" t="str">
            <v>离职</v>
          </cell>
        </row>
        <row r="837">
          <cell r="P837" t="str">
            <v>360124200211022176</v>
          </cell>
          <cell r="Q837" t="str">
            <v>江西省南昌市进贤县三里乡丰富村委会山背村043号</v>
          </cell>
          <cell r="R837" t="str">
            <v>中国建设银行南昌铜锣湾广场支行</v>
          </cell>
          <cell r="S837" t="str">
            <v>6217002020081145658</v>
          </cell>
          <cell r="T837">
            <v>17280508048</v>
          </cell>
        </row>
        <row r="838">
          <cell r="D838" t="str">
            <v>进贤吾悦店黄小丽</v>
          </cell>
          <cell r="E838" t="str">
            <v>女</v>
          </cell>
          <cell r="F838" t="str">
            <v>中专</v>
          </cell>
          <cell r="G838" t="str">
            <v>运营部</v>
          </cell>
          <cell r="H838" t="str">
            <v>前台</v>
          </cell>
          <cell r="I838">
            <v>45349</v>
          </cell>
          <cell r="J838">
            <v>45445</v>
          </cell>
          <cell r="K838" t="str">
            <v>全职</v>
          </cell>
          <cell r="L838" t="str">
            <v>离职</v>
          </cell>
        </row>
        <row r="838">
          <cell r="P838" t="str">
            <v>42068419941128452x</v>
          </cell>
          <cell r="Q838" t="str">
            <v>湖北省宜城市郑集镇郭海村三组</v>
          </cell>
          <cell r="R838" t="str">
            <v>襄阳宜城支行营业室</v>
          </cell>
          <cell r="S838" t="str">
            <v>6215581804002922318</v>
          </cell>
          <cell r="T838">
            <v>15872289095</v>
          </cell>
        </row>
        <row r="839">
          <cell r="D839" t="str">
            <v>进贤吾悦店吴思越</v>
          </cell>
          <cell r="E839" t="str">
            <v>男</v>
          </cell>
          <cell r="F839" t="str">
            <v>中专</v>
          </cell>
          <cell r="G839" t="str">
            <v>泳教部</v>
          </cell>
          <cell r="H839" t="str">
            <v>泳教</v>
          </cell>
          <cell r="I839">
            <v>45445</v>
          </cell>
          <cell r="J839">
            <v>45451</v>
          </cell>
          <cell r="K839" t="str">
            <v>全职</v>
          </cell>
          <cell r="L839" t="str">
            <v>离职</v>
          </cell>
        </row>
        <row r="839">
          <cell r="P839" t="str">
            <v>360124199611217532</v>
          </cell>
          <cell r="Q839" t="str">
            <v>江西省南昌市进贤县民和镇马颈港路2巷18号</v>
          </cell>
          <cell r="R839" t="str">
            <v>招商银行杭州紫金港小微专营支行</v>
          </cell>
          <cell r="S839" t="str">
            <v>6214836216636148</v>
          </cell>
          <cell r="T839">
            <v>15384002770</v>
          </cell>
        </row>
        <row r="840">
          <cell r="D840" t="str">
            <v>进贤吾悦店朱泓辉</v>
          </cell>
          <cell r="E840" t="str">
            <v>男</v>
          </cell>
        </row>
        <row r="840">
          <cell r="G840" t="str">
            <v>会籍部</v>
          </cell>
          <cell r="H840" t="str">
            <v>会籍</v>
          </cell>
          <cell r="I840">
            <v>45461</v>
          </cell>
          <cell r="J840">
            <v>45468</v>
          </cell>
          <cell r="K840" t="str">
            <v>兼职</v>
          </cell>
          <cell r="L840" t="str">
            <v>离职</v>
          </cell>
        </row>
        <row r="840">
          <cell r="P840" t="str">
            <v>360124200603034838</v>
          </cell>
          <cell r="Q840" t="str">
            <v>江西省南昌市进贤县民和镇途家村委会朱家村21号</v>
          </cell>
          <cell r="R840" t="str">
            <v>农业银行进贤民和镇支行</v>
          </cell>
          <cell r="S840" t="str">
            <v>6228230925369287363</v>
          </cell>
          <cell r="T840">
            <v>18270883519</v>
          </cell>
        </row>
        <row r="841">
          <cell r="D841" t="str">
            <v>进贤吾悦店章晋鸿</v>
          </cell>
          <cell r="E841" t="str">
            <v>男</v>
          </cell>
        </row>
        <row r="841">
          <cell r="G841" t="str">
            <v>会籍部</v>
          </cell>
          <cell r="H841" t="str">
            <v>会籍</v>
          </cell>
          <cell r="I841">
            <v>45461</v>
          </cell>
          <cell r="J841">
            <v>45469</v>
          </cell>
          <cell r="K841" t="str">
            <v>兼职</v>
          </cell>
          <cell r="L841" t="str">
            <v>离职</v>
          </cell>
        </row>
        <row r="841">
          <cell r="P841" t="str">
            <v>360124200606055116</v>
          </cell>
          <cell r="Q841" t="str">
            <v>江西省南昌市进贤县张公镇高桥居委会府前路218号</v>
          </cell>
          <cell r="R841" t="str">
            <v>农业银行进贤民和镇支行</v>
          </cell>
          <cell r="S841" t="str">
            <v>6228230925369287363（此卡为员工朱泓辉银行卡）</v>
          </cell>
          <cell r="T841">
            <v>18702639052</v>
          </cell>
        </row>
        <row r="842">
          <cell r="D842" t="str">
            <v>进贤吾悦店文奕涵</v>
          </cell>
          <cell r="E842" t="str">
            <v>男</v>
          </cell>
        </row>
        <row r="842">
          <cell r="G842" t="str">
            <v>会籍部</v>
          </cell>
          <cell r="H842" t="str">
            <v>会籍</v>
          </cell>
          <cell r="I842">
            <v>45461</v>
          </cell>
          <cell r="J842">
            <v>45469</v>
          </cell>
          <cell r="K842" t="str">
            <v>兼职</v>
          </cell>
          <cell r="L842" t="str">
            <v>离职</v>
          </cell>
        </row>
        <row r="842">
          <cell r="P842" t="str">
            <v>360124200606055116</v>
          </cell>
          <cell r="Q842" t="str">
            <v>江西省南昌市进贤县三里乡倪坊村委会新杨嘴村003号</v>
          </cell>
          <cell r="R842" t="str">
            <v>农业银行进贤民和镇支行</v>
          </cell>
          <cell r="S842" t="str">
            <v>6228230925369287363（此卡为员工朱泓辉银行卡）</v>
          </cell>
          <cell r="T842">
            <v>18270813181</v>
          </cell>
        </row>
        <row r="843">
          <cell r="D843" t="str">
            <v>进贤吾悦店鄢嘉</v>
          </cell>
          <cell r="E843" t="str">
            <v>男</v>
          </cell>
          <cell r="F843" t="str">
            <v>大专</v>
          </cell>
          <cell r="G843" t="str">
            <v>私教部</v>
          </cell>
          <cell r="H843" t="str">
            <v>私教</v>
          </cell>
          <cell r="I843">
            <v>45419</v>
          </cell>
          <cell r="J843">
            <v>45474</v>
          </cell>
          <cell r="K843" t="str">
            <v>全职</v>
          </cell>
          <cell r="L843" t="str">
            <v>离职</v>
          </cell>
        </row>
        <row r="843">
          <cell r="P843" t="str">
            <v>360124200303044217</v>
          </cell>
          <cell r="Q843" t="str">
            <v>江西省南昌市进贤县下埠集乡港东村委员会鄢家村16号</v>
          </cell>
          <cell r="R843" t="str">
            <v>中国工商银行新城分理处</v>
          </cell>
          <cell r="S843" t="str">
            <v>6222031502000531790</v>
          </cell>
          <cell r="T843">
            <v>13247096889</v>
          </cell>
        </row>
        <row r="844">
          <cell r="D844" t="str">
            <v>进贤吾悦店徐慧</v>
          </cell>
          <cell r="E844" t="str">
            <v>女</v>
          </cell>
          <cell r="F844" t="str">
            <v>中专</v>
          </cell>
          <cell r="G844" t="str">
            <v>会籍部</v>
          </cell>
          <cell r="H844" t="str">
            <v>会籍</v>
          </cell>
          <cell r="I844">
            <v>45461</v>
          </cell>
          <cell r="J844">
            <v>45476</v>
          </cell>
          <cell r="K844" t="str">
            <v>兼职</v>
          </cell>
          <cell r="L844" t="str">
            <v>离职</v>
          </cell>
        </row>
        <row r="844">
          <cell r="P844" t="str">
            <v>360122200511043320</v>
          </cell>
          <cell r="Q844" t="str">
            <v>江西省南昌市新建区溪霞镇万福村社垅自然村46号附1号</v>
          </cell>
          <cell r="R844" t="str">
            <v>建设银行进贤军湖支行</v>
          </cell>
          <cell r="S844" t="str">
            <v>6217002020093070290</v>
          </cell>
          <cell r="T844">
            <v>18379180215</v>
          </cell>
        </row>
        <row r="845">
          <cell r="D845" t="str">
            <v>进贤吾悦店张家宝</v>
          </cell>
          <cell r="E845" t="str">
            <v>男</v>
          </cell>
        </row>
        <row r="845">
          <cell r="G845" t="str">
            <v>会籍部</v>
          </cell>
          <cell r="H845" t="str">
            <v>会籍</v>
          </cell>
          <cell r="I845">
            <v>45461</v>
          </cell>
          <cell r="J845">
            <v>45476</v>
          </cell>
          <cell r="K845" t="str">
            <v>兼职</v>
          </cell>
          <cell r="L845" t="str">
            <v>离职</v>
          </cell>
        </row>
        <row r="845">
          <cell r="P845" t="str">
            <v>360124200707010056</v>
          </cell>
          <cell r="Q845" t="str">
            <v>江西省南昌市进贤县民和镇江前村委会张家村27号</v>
          </cell>
          <cell r="R845" t="str">
            <v>建设银行进贤军湖支行</v>
          </cell>
          <cell r="S845" t="str">
            <v>6217002020093070282</v>
          </cell>
          <cell r="T845">
            <v>15797654962</v>
          </cell>
        </row>
        <row r="846">
          <cell r="D846" t="str">
            <v>进贤吾悦店吴文锋</v>
          </cell>
          <cell r="E846" t="str">
            <v>男</v>
          </cell>
          <cell r="F846" t="str">
            <v>高中</v>
          </cell>
          <cell r="G846" t="str">
            <v>私教部</v>
          </cell>
          <cell r="H846" t="str">
            <v>私教</v>
          </cell>
          <cell r="I846">
            <v>45391</v>
          </cell>
          <cell r="J846">
            <v>45484</v>
          </cell>
          <cell r="K846" t="str">
            <v>全职</v>
          </cell>
          <cell r="L846" t="str">
            <v>离职</v>
          </cell>
        </row>
        <row r="846">
          <cell r="P846" t="str">
            <v>362425200412130215</v>
          </cell>
          <cell r="Q846" t="str">
            <v>江西省吉安市永丰县佐龙乡富裕村大吴自然村28号</v>
          </cell>
          <cell r="R846" t="str">
            <v>中国工商银行吉安永丰支行</v>
          </cell>
          <cell r="S846" t="str">
            <v>6222031509002879911</v>
          </cell>
          <cell r="T846">
            <v>19928442917</v>
          </cell>
        </row>
        <row r="847">
          <cell r="D847" t="str">
            <v>进贤吾悦店吴瑶</v>
          </cell>
          <cell r="E847" t="str">
            <v>女</v>
          </cell>
        </row>
        <row r="847">
          <cell r="G847" t="str">
            <v>会籍部</v>
          </cell>
          <cell r="H847" t="str">
            <v>会籍</v>
          </cell>
          <cell r="I847">
            <v>45480</v>
          </cell>
          <cell r="J847">
            <v>45491</v>
          </cell>
          <cell r="K847" t="str">
            <v>兼职</v>
          </cell>
          <cell r="L847" t="str">
            <v>离职</v>
          </cell>
        </row>
        <row r="847">
          <cell r="P847" t="str">
            <v>360124200505183629</v>
          </cell>
          <cell r="Q847" t="str">
            <v>江西省南昌市进贤县池溪乡湖田村委会吴家村19号</v>
          </cell>
          <cell r="R847" t="str">
            <v>建设银行上饶饶信支行</v>
          </cell>
          <cell r="S847" t="str">
            <v>6217002089992437660</v>
          </cell>
          <cell r="T847">
            <v>19579330392</v>
          </cell>
        </row>
        <row r="848">
          <cell r="D848" t="str">
            <v>进贤吾悦店刘艺琳</v>
          </cell>
          <cell r="E848" t="str">
            <v>女</v>
          </cell>
        </row>
        <row r="848">
          <cell r="G848" t="str">
            <v>会籍部</v>
          </cell>
          <cell r="H848" t="str">
            <v>会籍</v>
          </cell>
          <cell r="I848">
            <v>45481</v>
          </cell>
          <cell r="J848">
            <v>45498</v>
          </cell>
          <cell r="K848" t="str">
            <v>兼职</v>
          </cell>
          <cell r="L848" t="str">
            <v>离职</v>
          </cell>
        </row>
        <row r="848">
          <cell r="P848" t="str">
            <v>360124200403191521</v>
          </cell>
          <cell r="Q848" t="str">
            <v>江西省南昌市进贤县前坊镇和平村委会下万村91号</v>
          </cell>
          <cell r="R848" t="str">
            <v>中国银行进贤县岚湖路支行</v>
          </cell>
          <cell r="S848" t="str">
            <v>6216606500019290116</v>
          </cell>
          <cell r="T848">
            <v>18720050998</v>
          </cell>
        </row>
        <row r="849">
          <cell r="D849" t="str">
            <v>进贤吾悦店万佳</v>
          </cell>
          <cell r="E849" t="str">
            <v>女</v>
          </cell>
        </row>
        <row r="849">
          <cell r="G849" t="str">
            <v>会籍部</v>
          </cell>
          <cell r="H849" t="str">
            <v>会籍</v>
          </cell>
          <cell r="I849">
            <v>45480</v>
          </cell>
          <cell r="J849">
            <v>45497</v>
          </cell>
          <cell r="K849" t="str">
            <v>兼职</v>
          </cell>
          <cell r="L849" t="str">
            <v>离职</v>
          </cell>
        </row>
        <row r="849">
          <cell r="P849" t="str">
            <v>360124200508121829</v>
          </cell>
          <cell r="Q849" t="str">
            <v>江西省南昌市进贤县三阳集乡藕塘村委会七房村25号</v>
          </cell>
          <cell r="R849" t="str">
            <v>进贤农商银行凰岭支行</v>
          </cell>
          <cell r="S849" t="str">
            <v>6226822010303735138</v>
          </cell>
          <cell r="T849">
            <v>15079005662</v>
          </cell>
        </row>
        <row r="850">
          <cell r="D850" t="str">
            <v>进贤吾悦店周博裕</v>
          </cell>
          <cell r="E850" t="str">
            <v>男</v>
          </cell>
        </row>
        <row r="850">
          <cell r="G850" t="str">
            <v>会籍部</v>
          </cell>
          <cell r="H850" t="str">
            <v>会籍</v>
          </cell>
          <cell r="I850">
            <v>45461</v>
          </cell>
          <cell r="J850">
            <v>45505</v>
          </cell>
          <cell r="K850" t="str">
            <v>兼职</v>
          </cell>
          <cell r="L850" t="str">
            <v>离职</v>
          </cell>
        </row>
        <row r="850">
          <cell r="P850" t="str">
            <v>360124200608300031</v>
          </cell>
          <cell r="Q850" t="str">
            <v>江西省南昌市进贤县民和镇南门路40号14栋2单元402室</v>
          </cell>
          <cell r="R850" t="str">
            <v>中国农业银行进贤县支行</v>
          </cell>
          <cell r="S850" t="str">
            <v>6228450920039584110（此卡为员工爸爸周强银行卡）</v>
          </cell>
          <cell r="T850">
            <v>15120406015</v>
          </cell>
        </row>
        <row r="851">
          <cell r="D851" t="str">
            <v>进贤吾悦店李子俊</v>
          </cell>
          <cell r="E851" t="str">
            <v>男</v>
          </cell>
        </row>
        <row r="851">
          <cell r="G851" t="str">
            <v>会籍部</v>
          </cell>
          <cell r="H851" t="str">
            <v>会籍</v>
          </cell>
          <cell r="I851">
            <v>45471</v>
          </cell>
          <cell r="J851">
            <v>45512</v>
          </cell>
          <cell r="K851" t="str">
            <v>全职</v>
          </cell>
          <cell r="L851" t="str">
            <v>离职</v>
          </cell>
        </row>
        <row r="851">
          <cell r="P851" t="str">
            <v>360124200602010033</v>
          </cell>
          <cell r="Q851" t="str">
            <v>江西省南昌市进贤县民和镇东门路二巷6号</v>
          </cell>
          <cell r="R851" t="str">
            <v>进贤农商银行人民大道分理处</v>
          </cell>
          <cell r="S851" t="str">
            <v>6226822010303798151</v>
          </cell>
          <cell r="T851">
            <v>18870833182</v>
          </cell>
        </row>
        <row r="852">
          <cell r="D852" t="str">
            <v>进贤吾悦店涂洪恺</v>
          </cell>
          <cell r="E852" t="str">
            <v>女</v>
          </cell>
        </row>
        <row r="852">
          <cell r="G852" t="str">
            <v>会籍部</v>
          </cell>
          <cell r="H852" t="str">
            <v>会籍</v>
          </cell>
          <cell r="I852">
            <v>45460</v>
          </cell>
          <cell r="J852">
            <v>45515</v>
          </cell>
          <cell r="K852" t="str">
            <v>兼职</v>
          </cell>
          <cell r="L852" t="str">
            <v>离职</v>
          </cell>
        </row>
        <row r="852">
          <cell r="P852" t="str">
            <v>360124200501113324</v>
          </cell>
          <cell r="Q852" t="str">
            <v>江西省南昌市进贤县南台乡南台村委会涂家村025号</v>
          </cell>
          <cell r="R852" t="str">
            <v>建设银行进中山大道支行</v>
          </cell>
          <cell r="S852" t="str">
            <v>6217002020085212934（此卡为员工妈妈夏树兰卡号）</v>
          </cell>
          <cell r="T852">
            <v>18170997625</v>
          </cell>
        </row>
        <row r="853">
          <cell r="D853" t="str">
            <v>进贤吾悦店吴杏花</v>
          </cell>
          <cell r="E853" t="str">
            <v>女</v>
          </cell>
        </row>
        <row r="853">
          <cell r="G853" t="str">
            <v>运营部</v>
          </cell>
          <cell r="H853" t="str">
            <v>保洁</v>
          </cell>
          <cell r="I853">
            <v>45415</v>
          </cell>
          <cell r="J853">
            <v>45515</v>
          </cell>
          <cell r="K853" t="str">
            <v>全职</v>
          </cell>
          <cell r="L853" t="str">
            <v>离职</v>
          </cell>
        </row>
        <row r="853">
          <cell r="P853" t="str">
            <v>36012419660529452X</v>
          </cell>
          <cell r="Q853" t="str">
            <v>江西省南昌市进贤县白圩乡流岭村委会祝家村14号</v>
          </cell>
          <cell r="R853" t="str">
            <v>中国建设银行进贤支行</v>
          </cell>
          <cell r="S853" t="str">
            <v>6215340300302853065</v>
          </cell>
          <cell r="T853">
            <v>13007230239</v>
          </cell>
        </row>
        <row r="854">
          <cell r="D854" t="str">
            <v>进贤吾悦店付佳俊</v>
          </cell>
          <cell r="E854" t="str">
            <v>男</v>
          </cell>
          <cell r="F854" t="str">
            <v>中专</v>
          </cell>
          <cell r="G854" t="str">
            <v>泳教部</v>
          </cell>
          <cell r="H854" t="str">
            <v>安全员</v>
          </cell>
          <cell r="I854">
            <v>45391</v>
          </cell>
          <cell r="J854">
            <v>45517</v>
          </cell>
          <cell r="K854" t="str">
            <v>全职</v>
          </cell>
          <cell r="L854" t="str">
            <v>离职</v>
          </cell>
        </row>
        <row r="854">
          <cell r="P854" t="str">
            <v>360124200611020030</v>
          </cell>
          <cell r="Q854" t="str">
            <v>江西省南昌市进贤县民和镇莲花巷19号</v>
          </cell>
          <cell r="R854" t="str">
            <v>中国银行进贤县岚湖路支行</v>
          </cell>
          <cell r="S854" t="str">
            <v>6213326500009848556</v>
          </cell>
          <cell r="T854">
            <v>18879190117</v>
          </cell>
        </row>
        <row r="855">
          <cell r="D855" t="str">
            <v>进贤吾悦店郑毅</v>
          </cell>
          <cell r="E855" t="str">
            <v>男</v>
          </cell>
          <cell r="F855" t="str">
            <v>本科</v>
          </cell>
          <cell r="G855" t="str">
            <v>泳教部</v>
          </cell>
          <cell r="H855" t="str">
            <v>泳教</v>
          </cell>
          <cell r="I855">
            <v>45480</v>
          </cell>
          <cell r="J855">
            <v>45520</v>
          </cell>
          <cell r="K855" t="str">
            <v>兼职</v>
          </cell>
          <cell r="L855" t="str">
            <v>离职</v>
          </cell>
        </row>
        <row r="855">
          <cell r="P855" t="str">
            <v>360724199907274511</v>
          </cell>
          <cell r="Q855" t="str">
            <v>江西省赣州市上犹县油石乡清溪村郑屋组</v>
          </cell>
          <cell r="R855" t="str">
            <v>中国建设银行股份有限公司南昌西湖支行</v>
          </cell>
          <cell r="S855" t="str">
            <v>6217002020088164793</v>
          </cell>
          <cell r="T855">
            <v>13767797856</v>
          </cell>
        </row>
        <row r="856">
          <cell r="D856" t="str">
            <v>进贤吾悦店吴佳鹏</v>
          </cell>
          <cell r="E856" t="str">
            <v>男</v>
          </cell>
          <cell r="F856" t="str">
            <v>高中</v>
          </cell>
          <cell r="G856" t="str">
            <v>会籍部</v>
          </cell>
          <cell r="H856" t="str">
            <v>会籍</v>
          </cell>
          <cell r="I856">
            <v>45455</v>
          </cell>
          <cell r="J856">
            <v>45522</v>
          </cell>
          <cell r="K856" t="str">
            <v>兼职</v>
          </cell>
          <cell r="L856" t="str">
            <v>离职</v>
          </cell>
        </row>
        <row r="856">
          <cell r="P856" t="str">
            <v>360124200602051839</v>
          </cell>
          <cell r="Q856" t="str">
            <v>江西省南昌市进贤县三阳集乡艾家村委会老召下村22号</v>
          </cell>
          <cell r="R856" t="str">
            <v>建设银行进贤中山路支行</v>
          </cell>
          <cell r="S856" t="str">
            <v>6217002020093296077</v>
          </cell>
          <cell r="T856">
            <v>13117913946</v>
          </cell>
        </row>
        <row r="857">
          <cell r="D857" t="str">
            <v>进贤吾悦店徐康</v>
          </cell>
          <cell r="E857" t="str">
            <v>男</v>
          </cell>
          <cell r="F857" t="str">
            <v>本科</v>
          </cell>
          <cell r="G857" t="str">
            <v>泳教部</v>
          </cell>
          <cell r="H857" t="str">
            <v>泳教</v>
          </cell>
          <cell r="I857">
            <v>45473</v>
          </cell>
          <cell r="J857">
            <v>45524</v>
          </cell>
          <cell r="K857" t="str">
            <v>兼职</v>
          </cell>
          <cell r="L857" t="str">
            <v>离职</v>
          </cell>
        </row>
        <row r="857">
          <cell r="P857" t="str">
            <v>36048120031027281X</v>
          </cell>
          <cell r="Q857" t="str">
            <v>江西省瑞昌市花园乡南下村南下二组9</v>
          </cell>
          <cell r="R857" t="str">
            <v>江西农商银行瑞昌顺发支行</v>
          </cell>
          <cell r="S857" t="str">
            <v>6226822200366733597</v>
          </cell>
          <cell r="T857">
            <v>19079148761</v>
          </cell>
        </row>
        <row r="858">
          <cell r="D858" t="str">
            <v>进贤吾悦店王珂</v>
          </cell>
          <cell r="E858" t="str">
            <v>男</v>
          </cell>
        </row>
        <row r="858">
          <cell r="G858" t="str">
            <v>泳教部</v>
          </cell>
          <cell r="H858" t="str">
            <v>安全员</v>
          </cell>
          <cell r="I858">
            <v>45489</v>
          </cell>
          <cell r="J858">
            <v>45524</v>
          </cell>
          <cell r="K858" t="str">
            <v>兼职</v>
          </cell>
          <cell r="L858" t="str">
            <v>离职</v>
          </cell>
        </row>
        <row r="858">
          <cell r="P858" t="str">
            <v>36012420080723361X</v>
          </cell>
          <cell r="Q858" t="str">
            <v>江西省南昌市进贤县池溪乡观花岭林场后勤村90号</v>
          </cell>
          <cell r="R858" t="str">
            <v>进贤农商银行人民大道分理处</v>
          </cell>
          <cell r="S858" t="str">
            <v>6226822010303798151（此卡为员工李子俊卡号）</v>
          </cell>
          <cell r="T858">
            <v>18870833182</v>
          </cell>
        </row>
        <row r="859">
          <cell r="D859" t="str">
            <v>进贤吾悦店黄佳慧</v>
          </cell>
          <cell r="E859" t="str">
            <v>女</v>
          </cell>
        </row>
        <row r="859">
          <cell r="G859" t="str">
            <v>会籍部</v>
          </cell>
          <cell r="H859" t="str">
            <v>会籍</v>
          </cell>
          <cell r="I859">
            <v>45480</v>
          </cell>
          <cell r="J859">
            <v>45525</v>
          </cell>
          <cell r="K859" t="str">
            <v>兼职</v>
          </cell>
          <cell r="L859" t="str">
            <v>离职</v>
          </cell>
        </row>
        <row r="859">
          <cell r="P859" t="str">
            <v>360124200406301220</v>
          </cell>
          <cell r="Q859" t="str">
            <v>江西省南昌市进贤县民和镇后港洲西村28号9栋1单元402室</v>
          </cell>
          <cell r="R859" t="str">
            <v>农业银行进贤县支行</v>
          </cell>
          <cell r="S859" t="str">
            <v>6228230925414891367</v>
          </cell>
          <cell r="T859">
            <v>13101947355</v>
          </cell>
        </row>
        <row r="860">
          <cell r="D860" t="str">
            <v>进贤吾悦店许佳娜</v>
          </cell>
          <cell r="E860" t="str">
            <v>女</v>
          </cell>
          <cell r="F860" t="str">
            <v>中专</v>
          </cell>
          <cell r="G860" t="str">
            <v>会籍部</v>
          </cell>
          <cell r="H860" t="str">
            <v>会籍</v>
          </cell>
          <cell r="I860">
            <v>45514</v>
          </cell>
          <cell r="J860">
            <v>45527</v>
          </cell>
          <cell r="K860" t="str">
            <v>全职</v>
          </cell>
          <cell r="L860" t="str">
            <v>离职</v>
          </cell>
        </row>
        <row r="860">
          <cell r="P860" t="str">
            <v>360124200001060924</v>
          </cell>
          <cell r="Q860" t="str">
            <v>江西省南昌市进贤县民和镇常湖村委会上许村19号</v>
          </cell>
          <cell r="R860" t="str">
            <v>中国工商银行深圳蛇口支行营业部</v>
          </cell>
          <cell r="S860" t="str">
            <v>6222034000026907059</v>
          </cell>
          <cell r="T860">
            <v>15279150744</v>
          </cell>
        </row>
        <row r="861">
          <cell r="D861" t="str">
            <v>进贤吾悦店胡安琪</v>
          </cell>
          <cell r="E861" t="str">
            <v>女</v>
          </cell>
        </row>
        <row r="861">
          <cell r="G861" t="str">
            <v>会籍部</v>
          </cell>
          <cell r="H861" t="str">
            <v>会籍</v>
          </cell>
          <cell r="I861">
            <v>45509</v>
          </cell>
          <cell r="J861">
            <v>45530</v>
          </cell>
          <cell r="K861" t="str">
            <v>兼职</v>
          </cell>
          <cell r="L861" t="str">
            <v>离职</v>
          </cell>
        </row>
        <row r="861">
          <cell r="P861" t="str">
            <v>360124200204183027</v>
          </cell>
          <cell r="Q861" t="str">
            <v>江西省南昌市进贤县钟陵乡田南村委会南山村87号</v>
          </cell>
          <cell r="R861" t="str">
            <v>建设银行江西九江共青城支行</v>
          </cell>
          <cell r="S861" t="str">
            <v>6217002030014849151</v>
          </cell>
          <cell r="T861">
            <v>15079107024</v>
          </cell>
        </row>
        <row r="862">
          <cell r="D862" t="str">
            <v>进贤吾悦店龚勋</v>
          </cell>
          <cell r="E862" t="str">
            <v>男</v>
          </cell>
          <cell r="F862" t="str">
            <v>大专</v>
          </cell>
          <cell r="G862" t="str">
            <v>会籍部</v>
          </cell>
          <cell r="H862" t="str">
            <v>会籍</v>
          </cell>
          <cell r="I862">
            <v>45447</v>
          </cell>
          <cell r="J862">
            <v>45530</v>
          </cell>
          <cell r="K862" t="str">
            <v>全职</v>
          </cell>
          <cell r="L862" t="str">
            <v>离职</v>
          </cell>
        </row>
        <row r="862">
          <cell r="P862" t="str">
            <v>360124200109270076</v>
          </cell>
          <cell r="Q862" t="str">
            <v>江西省南昌市进贤县民和镇章家巷22号1单元302室</v>
          </cell>
          <cell r="R862" t="str">
            <v>江西银行进贤支行营业部</v>
          </cell>
          <cell r="S862" t="str">
            <v>6222759513382762</v>
          </cell>
          <cell r="T862">
            <v>18879117116</v>
          </cell>
        </row>
        <row r="863">
          <cell r="D863" t="str">
            <v>进贤吾悦店郭明胜</v>
          </cell>
          <cell r="E863" t="str">
            <v>男</v>
          </cell>
          <cell r="F863" t="str">
            <v>初中</v>
          </cell>
          <cell r="G863" t="str">
            <v>泳教部</v>
          </cell>
          <cell r="H863" t="str">
            <v>泳教</v>
          </cell>
          <cell r="I863">
            <v>45427</v>
          </cell>
          <cell r="J863">
            <v>45532</v>
          </cell>
          <cell r="K863" t="str">
            <v>兼职</v>
          </cell>
          <cell r="L863" t="str">
            <v>离职</v>
          </cell>
        </row>
        <row r="863">
          <cell r="P863" t="str">
            <v>360427200212202713</v>
          </cell>
          <cell r="Q863" t="str">
            <v>江西省庐山市蛟塘镇深耕村大屋郭83号</v>
          </cell>
          <cell r="R863" t="str">
            <v>建设银行咸宁桂泉支行</v>
          </cell>
          <cell r="S863" t="str">
            <v>6236682740001527431（此卡为员工许建飞卡号）</v>
          </cell>
          <cell r="T863">
            <v>13426581770</v>
          </cell>
        </row>
        <row r="864">
          <cell r="D864" t="str">
            <v>进贤吾悦店邓敏</v>
          </cell>
          <cell r="E864" t="str">
            <v>女</v>
          </cell>
          <cell r="F864" t="str">
            <v>本科</v>
          </cell>
          <cell r="G864" t="str">
            <v>泳教部</v>
          </cell>
          <cell r="H864" t="str">
            <v>泳教</v>
          </cell>
          <cell r="I864">
            <v>45474</v>
          </cell>
          <cell r="J864">
            <v>45536</v>
          </cell>
          <cell r="K864" t="str">
            <v>全职</v>
          </cell>
          <cell r="L864" t="str">
            <v>离职</v>
          </cell>
        </row>
        <row r="864">
          <cell r="P864" t="str">
            <v>360105200002090026</v>
          </cell>
          <cell r="Q864" t="str">
            <v>江西省南昌市湾里区工农路63号</v>
          </cell>
          <cell r="R864" t="str">
            <v>工商银行南昌经开区支行</v>
          </cell>
          <cell r="S864" t="str">
            <v>6217231502005522313</v>
          </cell>
          <cell r="T864">
            <v>13677915541</v>
          </cell>
        </row>
        <row r="865">
          <cell r="D865" t="str">
            <v>进贤吾悦店卢智</v>
          </cell>
          <cell r="E865" t="str">
            <v>男</v>
          </cell>
        </row>
        <row r="865">
          <cell r="G865" t="str">
            <v>私教部</v>
          </cell>
          <cell r="H865" t="str">
            <v>私教</v>
          </cell>
          <cell r="I865">
            <v>45474</v>
          </cell>
          <cell r="J865">
            <v>45536</v>
          </cell>
          <cell r="K865" t="str">
            <v>全职</v>
          </cell>
          <cell r="L865" t="str">
            <v>离职</v>
          </cell>
        </row>
        <row r="865">
          <cell r="P865" t="str">
            <v>360124200311093916</v>
          </cell>
          <cell r="Q865" t="str">
            <v>江西省南昌市进贤县民和镇柴火场路49号2栋3单元101室</v>
          </cell>
          <cell r="R865" t="str">
            <v>中国农业银行南昌市分行进贤县支行</v>
          </cell>
          <cell r="S865" t="str">
            <v>6228230925414384769</v>
          </cell>
          <cell r="T865">
            <v>15180196927</v>
          </cell>
        </row>
        <row r="866">
          <cell r="D866" t="str">
            <v>进贤吾悦店曹志勇</v>
          </cell>
          <cell r="E866" t="str">
            <v>男</v>
          </cell>
        </row>
        <row r="866">
          <cell r="G866" t="str">
            <v>私教部</v>
          </cell>
          <cell r="H866" t="str">
            <v>私教</v>
          </cell>
          <cell r="I866">
            <v>45474</v>
          </cell>
          <cell r="J866">
            <v>45536</v>
          </cell>
          <cell r="K866" t="str">
            <v>全职</v>
          </cell>
          <cell r="L866" t="str">
            <v>离职</v>
          </cell>
        </row>
        <row r="866">
          <cell r="P866" t="str">
            <v>360124200309235110</v>
          </cell>
          <cell r="Q866" t="str">
            <v>江西省南昌市进贤县张公镇铜岭村委会曹家村217号</v>
          </cell>
          <cell r="R866" t="str">
            <v>江西农商银行进贤昌盛分理处</v>
          </cell>
          <cell r="S866" t="str">
            <v>6226825510300039431</v>
          </cell>
          <cell r="T866">
            <v>13677089435</v>
          </cell>
        </row>
        <row r="867">
          <cell r="D867" t="str">
            <v>进贤吾悦店罗阳</v>
          </cell>
          <cell r="E867" t="str">
            <v>男</v>
          </cell>
        </row>
        <row r="867">
          <cell r="G867" t="str">
            <v>私教部</v>
          </cell>
          <cell r="H867" t="str">
            <v>私教</v>
          </cell>
          <cell r="I867">
            <v>45478</v>
          </cell>
          <cell r="J867">
            <v>45536</v>
          </cell>
          <cell r="K867" t="str">
            <v>全职</v>
          </cell>
          <cell r="L867" t="str">
            <v>离职</v>
          </cell>
        </row>
        <row r="867">
          <cell r="P867" t="str">
            <v>360124200506284819</v>
          </cell>
          <cell r="Q867" t="str">
            <v>江西省南昌市进贤县民和镇赵家村委会罗付村45号</v>
          </cell>
          <cell r="R867" t="str">
            <v>进贤农商银行新胜信用社</v>
          </cell>
          <cell r="S867" t="str">
            <v>6226822010303616296</v>
          </cell>
          <cell r="T867">
            <v>15523441544</v>
          </cell>
        </row>
        <row r="868">
          <cell r="D868" t="str">
            <v>进贤吾悦店王可欣</v>
          </cell>
          <cell r="E868" t="str">
            <v>女</v>
          </cell>
        </row>
        <row r="868">
          <cell r="G868" t="str">
            <v>会籍部</v>
          </cell>
          <cell r="H868" t="str">
            <v>会籍</v>
          </cell>
          <cell r="I868">
            <v>45548</v>
          </cell>
          <cell r="J868">
            <v>45569</v>
          </cell>
          <cell r="K868" t="str">
            <v>全职</v>
          </cell>
          <cell r="L868" t="str">
            <v>离职</v>
          </cell>
        </row>
        <row r="868">
          <cell r="P868" t="str">
            <v>360124200507080041</v>
          </cell>
          <cell r="Q868" t="str">
            <v>江西省南昌市进贤县民和镇北门村委会夹东村34号</v>
          </cell>
          <cell r="R868" t="str">
            <v>建设银行进贤军湖支行</v>
          </cell>
          <cell r="S868" t="str">
            <v>6217002020092782119</v>
          </cell>
          <cell r="T868">
            <v>15879138597</v>
          </cell>
        </row>
        <row r="869">
          <cell r="D869" t="str">
            <v>进贤吾悦店陈亚滨</v>
          </cell>
          <cell r="E869" t="str">
            <v>女</v>
          </cell>
        </row>
        <row r="869">
          <cell r="G869" t="str">
            <v>会籍部</v>
          </cell>
          <cell r="H869" t="str">
            <v>会籍</v>
          </cell>
          <cell r="I869">
            <v>45548</v>
          </cell>
          <cell r="J869">
            <v>45569</v>
          </cell>
          <cell r="K869" t="str">
            <v>全职</v>
          </cell>
          <cell r="L869" t="str">
            <v>离职</v>
          </cell>
        </row>
        <row r="869">
          <cell r="P869" t="str">
            <v>360124200407160669</v>
          </cell>
          <cell r="Q869" t="str">
            <v>江西省南昌市进贤县温圳镇东岗村委会下呈垅村5号</v>
          </cell>
          <cell r="R869" t="str">
            <v>建设银行进贤中山路支行</v>
          </cell>
          <cell r="S869" t="str">
            <v>6217002020093169803</v>
          </cell>
          <cell r="T869">
            <v>18870810857</v>
          </cell>
        </row>
        <row r="870">
          <cell r="D870" t="str">
            <v>进贤吾悦店杨燕茹</v>
          </cell>
          <cell r="E870" t="str">
            <v>女</v>
          </cell>
        </row>
        <row r="870">
          <cell r="G870" t="str">
            <v>会籍部</v>
          </cell>
          <cell r="H870" t="str">
            <v>会籍</v>
          </cell>
          <cell r="I870">
            <v>45554</v>
          </cell>
          <cell r="J870">
            <v>45569</v>
          </cell>
          <cell r="K870" t="str">
            <v>全职</v>
          </cell>
          <cell r="L870" t="str">
            <v>离职</v>
          </cell>
        </row>
        <row r="870">
          <cell r="P870" t="str">
            <v>360124200503190067</v>
          </cell>
          <cell r="Q870" t="str">
            <v>江西省南昌市进贤县民和镇徐家岭路5号2单元601室</v>
          </cell>
          <cell r="R870" t="str">
            <v>建设银行进贤县支行</v>
          </cell>
          <cell r="S870" t="str">
            <v>6217002020091008201</v>
          </cell>
          <cell r="T870" t="str">
            <v>18702640456</v>
          </cell>
        </row>
        <row r="871">
          <cell r="D871" t="str">
            <v>进贤吾悦店李涛</v>
          </cell>
          <cell r="E871" t="str">
            <v>男</v>
          </cell>
          <cell r="F871" t="str">
            <v>本科</v>
          </cell>
          <cell r="G871" t="str">
            <v>泳教部</v>
          </cell>
          <cell r="H871" t="str">
            <v>泳教</v>
          </cell>
          <cell r="I871">
            <v>45398</v>
          </cell>
          <cell r="J871">
            <v>45597</v>
          </cell>
          <cell r="K871" t="str">
            <v>全职</v>
          </cell>
          <cell r="L871" t="str">
            <v>离职</v>
          </cell>
        </row>
        <row r="871">
          <cell r="P871" t="str">
            <v>362427199902271712</v>
          </cell>
          <cell r="Q871" t="str">
            <v>江西省吉安市遂川县大坑乡灵谭木仚71号</v>
          </cell>
          <cell r="R871" t="str">
            <v>遂川农商银行大坑分理处</v>
          </cell>
          <cell r="S871" t="str">
            <v>6226825517800006885</v>
          </cell>
          <cell r="T871">
            <v>15079694110</v>
          </cell>
        </row>
        <row r="872">
          <cell r="D872" t="str">
            <v>进贤吾悦店吴健森</v>
          </cell>
          <cell r="E872" t="str">
            <v>男</v>
          </cell>
          <cell r="F872" t="str">
            <v>大专</v>
          </cell>
          <cell r="G872" t="str">
            <v>会籍部</v>
          </cell>
          <cell r="H872" t="str">
            <v>会籍</v>
          </cell>
          <cell r="I872">
            <v>45591</v>
          </cell>
          <cell r="J872">
            <v>45608</v>
          </cell>
          <cell r="K872" t="str">
            <v>全职</v>
          </cell>
          <cell r="L872" t="str">
            <v>离职</v>
          </cell>
        </row>
        <row r="872">
          <cell r="P872" t="str">
            <v>362430200411180019</v>
          </cell>
          <cell r="Q872" t="str">
            <v>江西省吉安市永新县禾川镇西胜村三里塘组10号</v>
          </cell>
          <cell r="R872" t="str">
            <v>工商银行吉安永新支行</v>
          </cell>
          <cell r="S872" t="str">
            <v>6217211509003165494</v>
          </cell>
          <cell r="T872">
            <v>18397862362</v>
          </cell>
        </row>
        <row r="873">
          <cell r="D873" t="str">
            <v>进贤吾悦店胡金凤</v>
          </cell>
          <cell r="E873" t="str">
            <v>女</v>
          </cell>
        </row>
        <row r="873">
          <cell r="G873" t="str">
            <v>运营部</v>
          </cell>
          <cell r="H873" t="str">
            <v>保洁</v>
          </cell>
          <cell r="I873">
            <v>45514</v>
          </cell>
          <cell r="J873">
            <v>45622</v>
          </cell>
          <cell r="K873" t="str">
            <v>全职</v>
          </cell>
          <cell r="L873" t="str">
            <v>离职</v>
          </cell>
        </row>
        <row r="873">
          <cell r="P873" t="str">
            <v>360124196301282423</v>
          </cell>
          <cell r="Q873" t="str">
            <v>江西省南昌市进贤县梅庄镇新瑶村委会张三嘴村022号</v>
          </cell>
          <cell r="R873" t="str">
            <v>江西银行南昌进贤支行</v>
          </cell>
          <cell r="S873" t="str">
            <v>6222759526619077</v>
          </cell>
          <cell r="T873">
            <v>13870826901</v>
          </cell>
        </row>
        <row r="874">
          <cell r="D874" t="str">
            <v>进贤吾悦店陈红</v>
          </cell>
          <cell r="E874" t="str">
            <v>女</v>
          </cell>
          <cell r="F874" t="str">
            <v>中专</v>
          </cell>
          <cell r="G874" t="str">
            <v>会籍部</v>
          </cell>
          <cell r="H874" t="str">
            <v>会籍</v>
          </cell>
          <cell r="I874">
            <v>45591</v>
          </cell>
          <cell r="J874">
            <v>45627</v>
          </cell>
          <cell r="K874" t="str">
            <v>全职</v>
          </cell>
          <cell r="L874" t="str">
            <v>离职</v>
          </cell>
        </row>
        <row r="874">
          <cell r="P874" t="str">
            <v>360124200505044223</v>
          </cell>
          <cell r="Q874" t="str">
            <v>江西省南昌市进贤县下埠集乡邓坊村委会陈家村7号</v>
          </cell>
          <cell r="R874" t="str">
            <v>南昌进贤新城支行</v>
          </cell>
          <cell r="S874" t="str">
            <v>6222031502003645555</v>
          </cell>
          <cell r="T874">
            <v>13407001180</v>
          </cell>
        </row>
        <row r="875">
          <cell r="D875" t="str">
            <v>进贤吾悦店雷永康</v>
          </cell>
          <cell r="E875" t="str">
            <v>男</v>
          </cell>
        </row>
        <row r="875">
          <cell r="G875" t="str">
            <v>私教部</v>
          </cell>
          <cell r="H875" t="str">
            <v>私教</v>
          </cell>
          <cell r="I875">
            <v>45534</v>
          </cell>
          <cell r="J875">
            <v>45638</v>
          </cell>
          <cell r="K875" t="str">
            <v>全职</v>
          </cell>
          <cell r="L875" t="str">
            <v>离职</v>
          </cell>
        </row>
        <row r="875">
          <cell r="P875" t="str">
            <v>360124200312103311</v>
          </cell>
          <cell r="Q875" t="str">
            <v>江西省南昌市进贤县南台乡南台村委会南一村011号</v>
          </cell>
          <cell r="R875" t="str">
            <v>建设银行江西南昌前湖支行</v>
          </cell>
          <cell r="S875" t="str">
            <v>6217002020092970763</v>
          </cell>
          <cell r="T875">
            <v>19870117389</v>
          </cell>
        </row>
        <row r="876">
          <cell r="D876" t="str">
            <v>进贤吾悦店陈颖欣</v>
          </cell>
          <cell r="E876" t="str">
            <v>女</v>
          </cell>
          <cell r="F876" t="str">
            <v>中专</v>
          </cell>
          <cell r="G876" t="str">
            <v>会籍部</v>
          </cell>
          <cell r="H876" t="str">
            <v>会籍</v>
          </cell>
          <cell r="I876">
            <v>45591</v>
          </cell>
          <cell r="J876">
            <v>45658</v>
          </cell>
          <cell r="K876" t="str">
            <v>全职</v>
          </cell>
          <cell r="L876" t="str">
            <v>离职</v>
          </cell>
        </row>
        <row r="876">
          <cell r="P876" t="str">
            <v>360124200512224820</v>
          </cell>
          <cell r="Q876" t="str">
            <v>江西省南昌市进贤县民和镇义坊村委会上陈村15号</v>
          </cell>
          <cell r="R876" t="str">
            <v>工商银行进贤新城支行</v>
          </cell>
          <cell r="S876" t="str">
            <v>6222031502007893383</v>
          </cell>
          <cell r="T876">
            <v>13755639760</v>
          </cell>
        </row>
        <row r="877">
          <cell r="D877" t="str">
            <v>进贤吾悦店过金峰</v>
          </cell>
          <cell r="E877" t="str">
            <v>男</v>
          </cell>
        </row>
        <row r="877">
          <cell r="G877" t="str">
            <v>私教部</v>
          </cell>
          <cell r="H877" t="str">
            <v>私教</v>
          </cell>
          <cell r="I877">
            <v>45629</v>
          </cell>
          <cell r="J877">
            <v>45700</v>
          </cell>
          <cell r="K877" t="str">
            <v>全职</v>
          </cell>
          <cell r="L877" t="str">
            <v>离职</v>
          </cell>
        </row>
        <row r="877">
          <cell r="P877" t="str">
            <v>360124200303096914</v>
          </cell>
          <cell r="Q877" t="str">
            <v>江西省南昌市进贤县长山晏乡圳晁村委会过家村35号</v>
          </cell>
          <cell r="R877" t="str">
            <v>中国银行杭州余杭良诸支行</v>
          </cell>
          <cell r="S877" t="str">
            <v>6217856200069406093</v>
          </cell>
          <cell r="T877">
            <v>13257086686</v>
          </cell>
        </row>
        <row r="878">
          <cell r="D878" t="str">
            <v>进贤吾悦店焦志豪</v>
          </cell>
          <cell r="E878" t="str">
            <v>男</v>
          </cell>
        </row>
        <row r="878">
          <cell r="G878" t="str">
            <v>私教部</v>
          </cell>
          <cell r="H878" t="str">
            <v>私教</v>
          </cell>
          <cell r="I878">
            <v>45586</v>
          </cell>
          <cell r="J878">
            <v>45716</v>
          </cell>
          <cell r="K878" t="str">
            <v>全职</v>
          </cell>
          <cell r="L878" t="str">
            <v>离职</v>
          </cell>
        </row>
        <row r="878">
          <cell r="P878" t="str">
            <v>36012420001114243X</v>
          </cell>
          <cell r="Q878" t="str">
            <v>江西省南昌市进贤县民和镇雁鱼塘路3号2栋2单元801室</v>
          </cell>
          <cell r="R878" t="str">
            <v>交通银行上海娄山关路支行</v>
          </cell>
          <cell r="S878" t="str">
            <v>6222620110068968453</v>
          </cell>
          <cell r="T878">
            <v>15170092063</v>
          </cell>
        </row>
        <row r="879">
          <cell r="D879" t="str">
            <v>进贤吾悦店卢智</v>
          </cell>
          <cell r="E879" t="str">
            <v>男</v>
          </cell>
        </row>
        <row r="879">
          <cell r="G879" t="str">
            <v>私教部</v>
          </cell>
          <cell r="H879" t="str">
            <v>私教</v>
          </cell>
          <cell r="I879">
            <v>45589</v>
          </cell>
          <cell r="J879">
            <v>45719</v>
          </cell>
          <cell r="K879" t="str">
            <v>兼职</v>
          </cell>
          <cell r="L879" t="str">
            <v>离职</v>
          </cell>
        </row>
        <row r="879">
          <cell r="P879" t="str">
            <v>360124200311093916</v>
          </cell>
          <cell r="Q879" t="str">
            <v>江西省南昌市进贤县民和镇柴火场路49号2栋3单元101室</v>
          </cell>
          <cell r="R879" t="str">
            <v>中国农业银行南昌市分行进贤县支行</v>
          </cell>
          <cell r="S879" t="str">
            <v>6228230925414384769</v>
          </cell>
          <cell r="T879">
            <v>15180196927</v>
          </cell>
        </row>
        <row r="880">
          <cell r="D880" t="str">
            <v>进贤吾悦店舒江婷</v>
          </cell>
          <cell r="E880" t="str">
            <v>男</v>
          </cell>
        </row>
        <row r="880">
          <cell r="G880" t="str">
            <v>会籍部</v>
          </cell>
          <cell r="H880" t="str">
            <v>会籍</v>
          </cell>
          <cell r="I880">
            <v>45697</v>
          </cell>
          <cell r="J880">
            <v>45740</v>
          </cell>
          <cell r="K880" t="str">
            <v>全职</v>
          </cell>
          <cell r="L880" t="str">
            <v>离职</v>
          </cell>
        </row>
        <row r="880">
          <cell r="P880" t="str">
            <v>360124200810140051</v>
          </cell>
          <cell r="Q880" t="str">
            <v>江西省南昌市进贤县民和镇西塘村委会舒家村18号</v>
          </cell>
          <cell r="R880" t="str">
            <v>招商银行武汉江夏支行</v>
          </cell>
          <cell r="S880" t="str">
            <v>6214832773574772</v>
          </cell>
          <cell r="T880">
            <v>15397809578</v>
          </cell>
        </row>
        <row r="881">
          <cell r="D881" t="str">
            <v>进贤吾悦毛志诚</v>
          </cell>
          <cell r="E881" t="str">
            <v>男</v>
          </cell>
        </row>
        <row r="881">
          <cell r="G881" t="str">
            <v>泳教部</v>
          </cell>
          <cell r="H881" t="str">
            <v>泳教</v>
          </cell>
          <cell r="I881">
            <v>45769</v>
          </cell>
          <cell r="J881">
            <v>45787</v>
          </cell>
          <cell r="K881" t="str">
            <v>全职</v>
          </cell>
          <cell r="L881" t="str">
            <v>离职</v>
          </cell>
        </row>
        <row r="881">
          <cell r="P881" t="str">
            <v>360124200003150333</v>
          </cell>
          <cell r="Q881" t="str">
            <v>江西省南昌市进贤县李渡镇坡西村委会后坊村11号</v>
          </cell>
          <cell r="R881" t="str">
            <v>中国工商银行南昌进贤李渡支行</v>
          </cell>
          <cell r="S881" t="str">
            <v>6214721502000422810</v>
          </cell>
          <cell r="T881">
            <v>18170906329</v>
          </cell>
        </row>
        <row r="882">
          <cell r="D882" t="str">
            <v>进贤吾悦郑洪超</v>
          </cell>
          <cell r="E882" t="str">
            <v>男</v>
          </cell>
          <cell r="F882" t="str">
            <v>本科</v>
          </cell>
          <cell r="G882" t="str">
            <v>泳教部</v>
          </cell>
          <cell r="H882" t="str">
            <v>泳教</v>
          </cell>
          <cell r="I882">
            <v>45821</v>
          </cell>
          <cell r="J882">
            <v>45828</v>
          </cell>
          <cell r="K882" t="str">
            <v>全职</v>
          </cell>
          <cell r="L882" t="str">
            <v>离职</v>
          </cell>
        </row>
        <row r="882">
          <cell r="P882" t="str">
            <v>361126200011052438</v>
          </cell>
          <cell r="Q882" t="str">
            <v>江西省上饶市戈阳县中坂乡显南村黄源山组84号</v>
          </cell>
          <cell r="R882" t="str">
            <v>中国工商银行九江十里支行</v>
          </cell>
          <cell r="S882" t="str">
            <v>6222031507001141291</v>
          </cell>
          <cell r="T882">
            <v>19914628207</v>
          </cell>
        </row>
        <row r="883">
          <cell r="D883" t="str">
            <v>进贤吾悦黄雨晴</v>
          </cell>
          <cell r="E883" t="str">
            <v>女</v>
          </cell>
        </row>
        <row r="883">
          <cell r="G883" t="str">
            <v>会籍部</v>
          </cell>
          <cell r="H883" t="str">
            <v>会籍</v>
          </cell>
          <cell r="I883">
            <v>45833</v>
          </cell>
          <cell r="J883">
            <v>45837</v>
          </cell>
          <cell r="K883" t="str">
            <v>兼职</v>
          </cell>
          <cell r="L883" t="str">
            <v>离职</v>
          </cell>
        </row>
        <row r="883">
          <cell r="P883" t="str">
            <v>360124200801013325</v>
          </cell>
          <cell r="Q883" t="str">
            <v>江西省南昌市进贤县南台乡湖滨村委会河北村056号</v>
          </cell>
          <cell r="R883" t="str">
            <v>农行南昌高新支行</v>
          </cell>
          <cell r="S883" t="str">
            <v>6230520920000552072（此卡为员工妈妈万丹丹卡号）</v>
          </cell>
          <cell r="T883">
            <v>18979111127</v>
          </cell>
        </row>
        <row r="884">
          <cell r="D884" t="str">
            <v>进贤吾悦夏结豪</v>
          </cell>
          <cell r="E884" t="str">
            <v>男</v>
          </cell>
        </row>
        <row r="884">
          <cell r="G884" t="str">
            <v>会籍部</v>
          </cell>
          <cell r="H884" t="str">
            <v>会籍</v>
          </cell>
          <cell r="I884">
            <v>45832</v>
          </cell>
          <cell r="J884">
            <v>45853</v>
          </cell>
          <cell r="K884" t="str">
            <v>兼职</v>
          </cell>
          <cell r="L884" t="str">
            <v>离职</v>
          </cell>
        </row>
        <row r="884">
          <cell r="P884" t="str">
            <v>360124200512133312</v>
          </cell>
          <cell r="Q884" t="str">
            <v>江西省南昌市进贤县南台乡上塘村委会张坊村004号</v>
          </cell>
          <cell r="R884" t="str">
            <v>建设银行进贤人民大道支行</v>
          </cell>
          <cell r="S884" t="str">
            <v>6236682020003386197</v>
          </cell>
          <cell r="T884">
            <v>19398605020</v>
          </cell>
        </row>
        <row r="885">
          <cell r="D885" t="str">
            <v>进贤吾悦店胡子懿</v>
          </cell>
          <cell r="E885" t="str">
            <v>男</v>
          </cell>
        </row>
        <row r="885">
          <cell r="G885" t="str">
            <v>泳教部</v>
          </cell>
          <cell r="H885" t="str">
            <v>泳教</v>
          </cell>
          <cell r="I885">
            <v>45839</v>
          </cell>
          <cell r="J885">
            <v>45859</v>
          </cell>
          <cell r="K885" t="str">
            <v>兼职</v>
          </cell>
          <cell r="L885" t="str">
            <v>离职</v>
          </cell>
        </row>
        <row r="885">
          <cell r="P885" t="str">
            <v>360124200401140018</v>
          </cell>
          <cell r="Q885" t="str">
            <v>江西省南昌市进贤县民和镇胜利中路241号4栋1单元501室</v>
          </cell>
          <cell r="R885" t="str">
            <v>工商银行进贤新城支行</v>
          </cell>
          <cell r="S885" t="str">
            <v>62155581502012230918</v>
          </cell>
          <cell r="T885">
            <v>18069234955</v>
          </cell>
        </row>
        <row r="886">
          <cell r="D886" t="str">
            <v>进贤吾悦店于嘉乐</v>
          </cell>
          <cell r="E886" t="str">
            <v>男</v>
          </cell>
        </row>
        <row r="886">
          <cell r="G886" t="str">
            <v>泳教部</v>
          </cell>
          <cell r="H886" t="str">
            <v>泳教</v>
          </cell>
          <cell r="I886">
            <v>45843</v>
          </cell>
          <cell r="J886">
            <v>45859</v>
          </cell>
          <cell r="K886" t="str">
            <v>兼职</v>
          </cell>
          <cell r="L886" t="str">
            <v>离职</v>
          </cell>
        </row>
        <row r="886">
          <cell r="P886" t="str">
            <v>360124200412103052</v>
          </cell>
          <cell r="Q886" t="str">
            <v>江西省南昌市进贤县钟陵乡蔡坊村委会下于村3号</v>
          </cell>
          <cell r="R886" t="str">
            <v>中国农业银行江西师范大学支行</v>
          </cell>
          <cell r="S886" t="str">
            <v>6230520920092767570</v>
          </cell>
          <cell r="T886">
            <v>15579164643</v>
          </cell>
        </row>
        <row r="887">
          <cell r="D887" t="str">
            <v>进贤吾悦店邓敏</v>
          </cell>
          <cell r="E887" t="str">
            <v>女</v>
          </cell>
          <cell r="F887" t="str">
            <v>本科</v>
          </cell>
          <cell r="G887" t="str">
            <v>泳教部</v>
          </cell>
          <cell r="H887" t="str">
            <v>泳教</v>
          </cell>
          <cell r="I887">
            <v>45839</v>
          </cell>
          <cell r="J887">
            <v>45862</v>
          </cell>
          <cell r="K887" t="str">
            <v>兼职</v>
          </cell>
          <cell r="L887" t="str">
            <v>离职</v>
          </cell>
        </row>
        <row r="887">
          <cell r="P887" t="str">
            <v>360105200002090026</v>
          </cell>
          <cell r="Q887" t="str">
            <v>江西省南昌市湾里区工农路63号</v>
          </cell>
          <cell r="R887" t="str">
            <v>工商银行南昌经开区支行</v>
          </cell>
          <cell r="S887" t="str">
            <v>6217231502005522313</v>
          </cell>
          <cell r="T887">
            <v>13677915541</v>
          </cell>
        </row>
        <row r="888">
          <cell r="D888" t="str">
            <v>进贤吾悦店赵雨馨</v>
          </cell>
          <cell r="E888" t="str">
            <v>女</v>
          </cell>
        </row>
        <row r="888">
          <cell r="G888" t="str">
            <v>运营部</v>
          </cell>
          <cell r="H888" t="str">
            <v>前台</v>
          </cell>
          <cell r="I888">
            <v>45839</v>
          </cell>
          <cell r="J888">
            <v>45878</v>
          </cell>
          <cell r="K888" t="str">
            <v>兼职</v>
          </cell>
          <cell r="L888" t="str">
            <v>离职</v>
          </cell>
        </row>
        <row r="888">
          <cell r="P888" t="str">
            <v>360124200407180029</v>
          </cell>
          <cell r="Q888" t="str">
            <v>江西省南昌市进贤县民和镇舒芬街227巷1号001室</v>
          </cell>
          <cell r="R888" t="str">
            <v>招商银行南昌洪都支行</v>
          </cell>
          <cell r="S888" t="str">
            <v>6214830375497251</v>
          </cell>
          <cell r="T888">
            <v>18279122310</v>
          </cell>
        </row>
        <row r="889">
          <cell r="D889" t="str">
            <v>进贤吾悦店刘景煊</v>
          </cell>
          <cell r="E889" t="str">
            <v>男</v>
          </cell>
        </row>
        <row r="889">
          <cell r="G889" t="str">
            <v>泳教部</v>
          </cell>
          <cell r="H889" t="str">
            <v>泳教</v>
          </cell>
          <cell r="I889">
            <v>45838</v>
          </cell>
          <cell r="J889">
            <v>45878</v>
          </cell>
          <cell r="K889" t="str">
            <v>全职</v>
          </cell>
          <cell r="L889" t="str">
            <v>离职</v>
          </cell>
        </row>
        <row r="889">
          <cell r="P889" t="str">
            <v>360731199906160154</v>
          </cell>
          <cell r="Q889" t="str">
            <v>江西省赣州市于都县贡江镇麒麟园住宅区12号1单元102室</v>
          </cell>
          <cell r="R889" t="str">
            <v>建设九江环城支行</v>
          </cell>
          <cell r="S889" t="str">
            <v>6236692030000652663</v>
          </cell>
          <cell r="T889">
            <v>18296782976</v>
          </cell>
        </row>
        <row r="890">
          <cell r="D890" t="str">
            <v>进贤吾悦店曾金坪</v>
          </cell>
          <cell r="E890" t="str">
            <v>男</v>
          </cell>
        </row>
        <row r="890">
          <cell r="G890" t="str">
            <v>泳教部</v>
          </cell>
          <cell r="H890" t="str">
            <v>泳教</v>
          </cell>
          <cell r="I890">
            <v>45837</v>
          </cell>
          <cell r="J890">
            <v>45878</v>
          </cell>
          <cell r="K890" t="str">
            <v>兼职</v>
          </cell>
          <cell r="L890" t="str">
            <v>离职</v>
          </cell>
        </row>
        <row r="890">
          <cell r="P890" t="str">
            <v>3607321199708060933</v>
          </cell>
          <cell r="Q890" t="str">
            <v>江西省赣州市兴国县梅窖镇梅窖村南社组45号</v>
          </cell>
          <cell r="R890" t="str">
            <v>工商银行九江十里支行</v>
          </cell>
          <cell r="S890" t="str">
            <v>6222031507001142299(次卡为员工朋友张鹤平卡号）</v>
          </cell>
          <cell r="T890">
            <v>18379976817</v>
          </cell>
        </row>
        <row r="891">
          <cell r="D891" t="str">
            <v>进贤吾悦店艾豪杰</v>
          </cell>
          <cell r="E891" t="str">
            <v>男</v>
          </cell>
        </row>
        <row r="891">
          <cell r="G891" t="str">
            <v>会籍部</v>
          </cell>
          <cell r="H891" t="str">
            <v>会籍</v>
          </cell>
          <cell r="I891">
            <v>45819</v>
          </cell>
          <cell r="J891">
            <v>45880</v>
          </cell>
          <cell r="K891" t="str">
            <v>兼职</v>
          </cell>
          <cell r="L891" t="str">
            <v>离职</v>
          </cell>
        </row>
        <row r="891">
          <cell r="P891" t="str">
            <v>360124200601051810</v>
          </cell>
          <cell r="Q891" t="str">
            <v>江西省南昌市进贤县三阳集乡艾家村委会艾家村下37号</v>
          </cell>
          <cell r="R891" t="str">
            <v>农业银行进贤县支行</v>
          </cell>
          <cell r="S891" t="str">
            <v>6228230925404438666</v>
          </cell>
          <cell r="T891">
            <v>15970406865</v>
          </cell>
        </row>
        <row r="892">
          <cell r="D892" t="str">
            <v>进贤吾悦店王超伟</v>
          </cell>
          <cell r="E892" t="str">
            <v>男</v>
          </cell>
        </row>
        <row r="892">
          <cell r="G892" t="str">
            <v>会籍部</v>
          </cell>
          <cell r="H892" t="str">
            <v>会籍</v>
          </cell>
          <cell r="I892">
            <v>45819</v>
          </cell>
          <cell r="J892">
            <v>45880</v>
          </cell>
          <cell r="K892" t="str">
            <v>兼职</v>
          </cell>
          <cell r="L892" t="str">
            <v>离职</v>
          </cell>
        </row>
        <row r="892">
          <cell r="P892" t="str">
            <v>360981200603024411</v>
          </cell>
          <cell r="Q892" t="str">
            <v>江西省丰城市袁渡镇佛岭村石桥组92号</v>
          </cell>
          <cell r="R892" t="str">
            <v>中国银行进贤中山大道支行</v>
          </cell>
          <cell r="S892" t="str">
            <v>6211906500044583860（此卡为员工妈妈陶加莲卡号）</v>
          </cell>
          <cell r="T892">
            <v>18570475491</v>
          </cell>
        </row>
        <row r="893">
          <cell r="D893" t="str">
            <v>进贤吾悦店吴瑜婷</v>
          </cell>
          <cell r="E893" t="str">
            <v>女</v>
          </cell>
        </row>
        <row r="893">
          <cell r="G893" t="str">
            <v>会籍部</v>
          </cell>
          <cell r="H893" t="str">
            <v>会籍</v>
          </cell>
          <cell r="I893">
            <v>45819</v>
          </cell>
          <cell r="J893">
            <v>45880</v>
          </cell>
          <cell r="K893" t="str">
            <v>兼职</v>
          </cell>
          <cell r="L893" t="str">
            <v>离职</v>
          </cell>
        </row>
        <row r="893">
          <cell r="P893" t="str">
            <v>36012420071126362X</v>
          </cell>
          <cell r="Q893" t="str">
            <v>江西省南昌市进贤县池溪乡湖田村委会吴家村36号</v>
          </cell>
          <cell r="R893" t="str">
            <v>中国农业银行进贤银星支行</v>
          </cell>
          <cell r="S893" t="str">
            <v>6230520920042935277（此卡为员工爸爸吴强卡号）</v>
          </cell>
          <cell r="T893">
            <v>15879008797</v>
          </cell>
        </row>
        <row r="894">
          <cell r="D894" t="str">
            <v>进贤吾悦店黄佳慧</v>
          </cell>
          <cell r="E894" t="str">
            <v>女</v>
          </cell>
        </row>
        <row r="894">
          <cell r="G894" t="str">
            <v>会籍部</v>
          </cell>
          <cell r="H894" t="str">
            <v>会籍</v>
          </cell>
          <cell r="I894">
            <v>45823</v>
          </cell>
          <cell r="J894">
            <v>45893</v>
          </cell>
          <cell r="K894" t="str">
            <v>兼职</v>
          </cell>
          <cell r="L894" t="str">
            <v>离职</v>
          </cell>
        </row>
        <row r="894">
          <cell r="P894" t="str">
            <v>360124200406301220</v>
          </cell>
          <cell r="Q894" t="str">
            <v>江西省南昌市进贤县民和镇后港洲西村28号9栋1单元402室</v>
          </cell>
          <cell r="R894" t="str">
            <v>农业银行进贤县支行</v>
          </cell>
          <cell r="S894" t="str">
            <v>6228230925414891367</v>
          </cell>
          <cell r="T894">
            <v>13101947355</v>
          </cell>
        </row>
        <row r="895">
          <cell r="D895" t="str">
            <v>进贤吾悦店辜家伟</v>
          </cell>
          <cell r="E895" t="str">
            <v>男</v>
          </cell>
        </row>
        <row r="895">
          <cell r="G895" t="str">
            <v>私教部</v>
          </cell>
          <cell r="H895" t="str">
            <v>私教</v>
          </cell>
          <cell r="I895">
            <v>45756</v>
          </cell>
          <cell r="J895">
            <v>45893</v>
          </cell>
          <cell r="K895" t="str">
            <v>全职</v>
          </cell>
          <cell r="L895" t="str">
            <v>离职</v>
          </cell>
        </row>
        <row r="895">
          <cell r="P895" t="str">
            <v>360124200707060053</v>
          </cell>
          <cell r="Q895" t="str">
            <v>江西省南昌市进贤县民和镇马颈港路94号</v>
          </cell>
          <cell r="R895" t="str">
            <v>中国工商银行南昌进贤支行</v>
          </cell>
          <cell r="S895" t="str">
            <v>6215581502013360110</v>
          </cell>
          <cell r="T895">
            <v>15397809853</v>
          </cell>
        </row>
        <row r="896">
          <cell r="D896" t="str">
            <v>进贤吾悦店刘文强</v>
          </cell>
          <cell r="E896" t="str">
            <v>男</v>
          </cell>
          <cell r="F896" t="str">
            <v>中专</v>
          </cell>
          <cell r="G896" t="str">
            <v>泳教部</v>
          </cell>
          <cell r="H896" t="str">
            <v>泳教</v>
          </cell>
          <cell r="I896">
            <v>45393</v>
          </cell>
          <cell r="J896">
            <v>45901</v>
          </cell>
          <cell r="K896" t="str">
            <v>全职</v>
          </cell>
          <cell r="L896" t="str">
            <v>离职</v>
          </cell>
        </row>
        <row r="896">
          <cell r="P896" t="str">
            <v>360825200509090213</v>
          </cell>
          <cell r="Q896" t="str">
            <v>江西省吉安市永丰县佐龙乡罗富村塘头自然村177号</v>
          </cell>
          <cell r="R896" t="str">
            <v>招商银行绍兴城东支行</v>
          </cell>
          <cell r="S896" t="str">
            <v>6214835634925802</v>
          </cell>
          <cell r="T896" t="str">
            <v>17807960384</v>
          </cell>
        </row>
        <row r="897">
          <cell r="D897" t="str">
            <v>进贤吾悦店付佳俊</v>
          </cell>
          <cell r="E897" t="str">
            <v>中专</v>
          </cell>
        </row>
        <row r="897">
          <cell r="G897" t="str">
            <v>泳教部</v>
          </cell>
          <cell r="H897" t="str">
            <v>救生员</v>
          </cell>
          <cell r="I897">
            <v>45734</v>
          </cell>
          <cell r="J897">
            <v>45901</v>
          </cell>
          <cell r="K897" t="str">
            <v>全职</v>
          </cell>
          <cell r="L897" t="str">
            <v>离职</v>
          </cell>
        </row>
        <row r="897">
          <cell r="P897" t="str">
            <v>360124200611020030</v>
          </cell>
          <cell r="Q897" t="str">
            <v>江西省南昌市进贤县民和镇莲花巷19号</v>
          </cell>
          <cell r="R897" t="str">
            <v>中国建设银行进贤中山路支行</v>
          </cell>
          <cell r="S897" t="str">
            <v>6236682020003425441</v>
          </cell>
          <cell r="T897">
            <v>18879190117</v>
          </cell>
        </row>
        <row r="898">
          <cell r="D898" t="str">
            <v>进贤吾悦店黄阳一</v>
          </cell>
          <cell r="E898" t="str">
            <v>男</v>
          </cell>
        </row>
        <row r="898">
          <cell r="G898" t="str">
            <v>私教部</v>
          </cell>
          <cell r="H898" t="str">
            <v>私教</v>
          </cell>
          <cell r="I898">
            <v>45748</v>
          </cell>
          <cell r="J898">
            <v>45901</v>
          </cell>
          <cell r="K898" t="str">
            <v>全职</v>
          </cell>
          <cell r="L898" t="str">
            <v>离职</v>
          </cell>
        </row>
        <row r="898">
          <cell r="P898" t="str">
            <v>360124200612284812</v>
          </cell>
          <cell r="Q898" t="str">
            <v>江西省南昌市进贤县民和镇山前村委会寺前村24号</v>
          </cell>
          <cell r="R898" t="str">
            <v>中国邮政储蓄银行进贤县支行</v>
          </cell>
          <cell r="S898" t="str">
            <v>6217994210007325860</v>
          </cell>
          <cell r="T898">
            <v>15970675043</v>
          </cell>
        </row>
        <row r="899">
          <cell r="D899" t="str">
            <v>进贤吾悦店杨闵俊</v>
          </cell>
          <cell r="E899" t="str">
            <v>男</v>
          </cell>
        </row>
        <row r="899">
          <cell r="G899" t="str">
            <v>私教部</v>
          </cell>
          <cell r="H899" t="str">
            <v>私教</v>
          </cell>
          <cell r="I899">
            <v>45848</v>
          </cell>
          <cell r="J899">
            <v>45901</v>
          </cell>
          <cell r="K899" t="str">
            <v>全职</v>
          </cell>
          <cell r="L899" t="str">
            <v>离职</v>
          </cell>
        </row>
        <row r="899">
          <cell r="P899" t="str">
            <v>360124200608170927</v>
          </cell>
          <cell r="Q899" t="str">
            <v>江西省南昌市进贤县民和镇捉牛岗分场黎家咀村08号</v>
          </cell>
          <cell r="R899" t="str">
            <v>建设银行进贤人民大道支行</v>
          </cell>
          <cell r="S899" t="str">
            <v>6217002020088812672</v>
          </cell>
          <cell r="T899">
            <v>19527916840</v>
          </cell>
        </row>
        <row r="900">
          <cell r="D900" t="str">
            <v>进贤吾悦店李涛</v>
          </cell>
          <cell r="E900" t="str">
            <v>男</v>
          </cell>
          <cell r="F900" t="str">
            <v>本科</v>
          </cell>
          <cell r="G900" t="str">
            <v>会籍部</v>
          </cell>
          <cell r="H900" t="str">
            <v>会籍/泳教</v>
          </cell>
          <cell r="I900">
            <v>45604</v>
          </cell>
          <cell r="J900">
            <v>45901</v>
          </cell>
          <cell r="K900" t="str">
            <v>全职</v>
          </cell>
          <cell r="L900" t="str">
            <v>离职</v>
          </cell>
        </row>
        <row r="900">
          <cell r="P900" t="str">
            <v>362427199902271712</v>
          </cell>
          <cell r="Q900" t="str">
            <v>江西省吉安市遂川县大坑乡灵谭木仚71号</v>
          </cell>
          <cell r="R900" t="str">
            <v>招商银行武汉江夏支行</v>
          </cell>
          <cell r="S900" t="str">
            <v>6214 8327 7357 4731</v>
          </cell>
          <cell r="T900">
            <v>15079694110</v>
          </cell>
        </row>
        <row r="901">
          <cell r="D901" t="str">
            <v>进贤吾悦店叶楠</v>
          </cell>
          <cell r="E901" t="str">
            <v>男</v>
          </cell>
          <cell r="F901" t="str">
            <v>中专</v>
          </cell>
          <cell r="G901" t="str">
            <v>私教部</v>
          </cell>
          <cell r="H901" t="str">
            <v>私教</v>
          </cell>
          <cell r="I901">
            <v>45765</v>
          </cell>
          <cell r="J901">
            <v>45905</v>
          </cell>
          <cell r="K901" t="str">
            <v>全职</v>
          </cell>
          <cell r="L901" t="str">
            <v>离职</v>
          </cell>
        </row>
        <row r="901">
          <cell r="P901" t="str">
            <v>360727200308302811</v>
          </cell>
          <cell r="Q901" t="str">
            <v>江西省龙南市杨村镇垇下村井头小组27号附2号</v>
          </cell>
          <cell r="R901" t="str">
            <v>建设银行江西分行</v>
          </cell>
          <cell r="S901" t="str">
            <v>6217002020089939292</v>
          </cell>
          <cell r="T901">
            <v>18307974588</v>
          </cell>
        </row>
        <row r="902">
          <cell r="D902" t="str">
            <v>进贤吾悦店李海斌</v>
          </cell>
          <cell r="E902" t="str">
            <v>男</v>
          </cell>
        </row>
        <row r="902">
          <cell r="G902" t="str">
            <v>泳教部</v>
          </cell>
          <cell r="H902" t="str">
            <v>救生员</v>
          </cell>
          <cell r="I902">
            <v>45831</v>
          </cell>
          <cell r="J902">
            <v>45903</v>
          </cell>
          <cell r="K902" t="str">
            <v>兼职</v>
          </cell>
          <cell r="L902" t="str">
            <v>离职</v>
          </cell>
        </row>
        <row r="902">
          <cell r="P902" t="str">
            <v>360124200608200057</v>
          </cell>
          <cell r="Q902" t="str">
            <v>江西省南昌市进贤县民和镇胜利南路528号1栋1单元1502室</v>
          </cell>
          <cell r="R902" t="str">
            <v>农行进贤民和支行</v>
          </cell>
          <cell r="S902" t="str">
            <v>6228230925413674962</v>
          </cell>
          <cell r="T902">
            <v>13247761238</v>
          </cell>
        </row>
        <row r="903">
          <cell r="D903" t="str">
            <v>进贤吾悦店李南锋</v>
          </cell>
          <cell r="E903" t="str">
            <v>男</v>
          </cell>
        </row>
        <row r="903">
          <cell r="G903" t="str">
            <v>私教部</v>
          </cell>
          <cell r="H903" t="str">
            <v>私教</v>
          </cell>
          <cell r="I903">
            <v>45884</v>
          </cell>
          <cell r="J903">
            <v>45894</v>
          </cell>
          <cell r="K903" t="str">
            <v>全职</v>
          </cell>
          <cell r="L903" t="str">
            <v>离职</v>
          </cell>
        </row>
        <row r="903">
          <cell r="P903" t="str">
            <v>360124200402014216</v>
          </cell>
          <cell r="Q903" t="str">
            <v>江西省南昌市进贤县下埠集乡鹅窠村委会下破山村26号</v>
          </cell>
          <cell r="R903" t="str">
            <v>建设银行进贤支行</v>
          </cell>
          <cell r="S903" t="str">
            <v>6217002020089035489</v>
          </cell>
          <cell r="T903">
            <v>18270842993</v>
          </cell>
        </row>
        <row r="904">
          <cell r="D904" t="str">
            <v>进贤吾悦店胡玲娇</v>
          </cell>
          <cell r="E904" t="str">
            <v>女</v>
          </cell>
        </row>
        <row r="904">
          <cell r="G904" t="str">
            <v>运营部</v>
          </cell>
          <cell r="H904" t="str">
            <v>保洁</v>
          </cell>
          <cell r="I904">
            <v>45620</v>
          </cell>
          <cell r="J904">
            <v>45904</v>
          </cell>
          <cell r="K904" t="str">
            <v>全职</v>
          </cell>
          <cell r="L904" t="str">
            <v>离职</v>
          </cell>
        </row>
        <row r="904">
          <cell r="P904" t="str">
            <v>360124197009241223</v>
          </cell>
          <cell r="Q904" t="str">
            <v>江西省南昌市进贤县七里乡明星村委会下湾村30号</v>
          </cell>
          <cell r="R904" t="str">
            <v>招商银行武汉江夏支行</v>
          </cell>
          <cell r="S904" t="str">
            <v>6214832773574947</v>
          </cell>
          <cell r="T904">
            <v>15979192287</v>
          </cell>
        </row>
        <row r="905">
          <cell r="D905" t="str">
            <v>进贤吾悦店付涛</v>
          </cell>
          <cell r="E905" t="str">
            <v>男</v>
          </cell>
          <cell r="F905" t="str">
            <v>大专</v>
          </cell>
          <cell r="G905" t="str">
            <v>会籍部</v>
          </cell>
          <cell r="H905" t="str">
            <v>会籍</v>
          </cell>
          <cell r="I905">
            <v>45707</v>
          </cell>
          <cell r="J905">
            <v>45908</v>
          </cell>
          <cell r="K905" t="str">
            <v>全职</v>
          </cell>
          <cell r="L905" t="str">
            <v>离职</v>
          </cell>
        </row>
        <row r="905">
          <cell r="P905" t="str">
            <v>360124200110013633</v>
          </cell>
          <cell r="Q905" t="str">
            <v>江西省南昌市进贤县民和镇南门路33号2栋1单元601室</v>
          </cell>
          <cell r="R905" t="str">
            <v>招商银行武汉江夏支行</v>
          </cell>
          <cell r="S905" t="str">
            <v>6214832773574558</v>
          </cell>
          <cell r="T905">
            <v>18870478903</v>
          </cell>
        </row>
        <row r="906">
          <cell r="D906" t="str">
            <v>进贤吾悦店聂明锋</v>
          </cell>
          <cell r="E906" t="str">
            <v>男</v>
          </cell>
        </row>
        <row r="906">
          <cell r="G906" t="str">
            <v>泳教部</v>
          </cell>
          <cell r="H906" t="str">
            <v>救生员</v>
          </cell>
          <cell r="I906">
            <v>45823</v>
          </cell>
          <cell r="J906">
            <v>45901</v>
          </cell>
          <cell r="K906" t="str">
            <v>兼职</v>
          </cell>
          <cell r="L906" t="str">
            <v>离职</v>
          </cell>
        </row>
        <row r="906">
          <cell r="P906" t="str">
            <v>360124200708176031</v>
          </cell>
          <cell r="Q906" t="str">
            <v>江西省南昌市进贤县泉岭乡聂家村委会山下聂村16号</v>
          </cell>
          <cell r="R906" t="str">
            <v>建行进贤人民大道支行</v>
          </cell>
          <cell r="S906" t="str">
            <v>6217002020057144388（此卡为员工妈妈何琴卡号）</v>
          </cell>
          <cell r="T906">
            <v>13437914116</v>
          </cell>
        </row>
        <row r="907">
          <cell r="D907" t="str">
            <v>进贤吾悦店聂明锋</v>
          </cell>
          <cell r="E907" t="str">
            <v>男</v>
          </cell>
          <cell r="F907" t="str">
            <v>本科</v>
          </cell>
          <cell r="G907" t="str">
            <v>会籍部</v>
          </cell>
          <cell r="H907" t="str">
            <v>会籍顾问</v>
          </cell>
          <cell r="I907">
            <v>45914</v>
          </cell>
          <cell r="J907">
            <v>45926</v>
          </cell>
          <cell r="K907" t="str">
            <v>在职</v>
          </cell>
          <cell r="L907" t="str">
            <v>离职</v>
          </cell>
          <cell r="M907" t="str">
            <v>已签</v>
          </cell>
          <cell r="N907" t="str">
            <v>已签</v>
          </cell>
          <cell r="O907" t="str">
            <v>已签</v>
          </cell>
          <cell r="P907" t="str">
            <v>360124200410112457</v>
          </cell>
          <cell r="Q907" t="str">
            <v>江西省南昌市进贤县梅庄镇新付村委会花门楼村016号</v>
          </cell>
          <cell r="R907" t="str">
            <v>中国农业银行进贤县支行</v>
          </cell>
          <cell r="S907" t="str">
            <v>6228230925412736366</v>
          </cell>
          <cell r="T907">
            <v>13418637224</v>
          </cell>
        </row>
        <row r="908">
          <cell r="D908" t="str">
            <v>钟祥店张佩佩</v>
          </cell>
          <cell r="E908" t="str">
            <v>女</v>
          </cell>
          <cell r="F908" t="str">
            <v>高中</v>
          </cell>
          <cell r="G908" t="str">
            <v>运营部</v>
          </cell>
          <cell r="H908" t="str">
            <v>前台主管</v>
          </cell>
          <cell r="I908">
            <v>43570</v>
          </cell>
          <cell r="J908">
            <v>44963</v>
          </cell>
          <cell r="K908" t="str">
            <v>全职</v>
          </cell>
          <cell r="L908" t="str">
            <v>离职</v>
          </cell>
        </row>
        <row r="908">
          <cell r="P908" t="str">
            <v>420881199507290029</v>
          </cell>
        </row>
        <row r="908">
          <cell r="R908" t="str">
            <v>中国工商银行湖北钟祥</v>
          </cell>
          <cell r="S908" t="str">
            <v>6215581809006983414</v>
          </cell>
          <cell r="T908">
            <v>13032752912</v>
          </cell>
        </row>
        <row r="909">
          <cell r="D909" t="str">
            <v>钟祥店刘明英</v>
          </cell>
          <cell r="E909" t="str">
            <v>女</v>
          </cell>
          <cell r="F909" t="str">
            <v>大学</v>
          </cell>
          <cell r="G909" t="str">
            <v>运营部</v>
          </cell>
          <cell r="H909" t="str">
            <v>保洁</v>
          </cell>
          <cell r="I909">
            <v>44166</v>
          </cell>
          <cell r="J909">
            <v>45026</v>
          </cell>
          <cell r="K909" t="str">
            <v>全职</v>
          </cell>
          <cell r="L909" t="str">
            <v>离职</v>
          </cell>
        </row>
        <row r="909">
          <cell r="R909" t="str">
            <v>中国工商银行湖北钟祥</v>
          </cell>
          <cell r="S909" t="str">
            <v>6212261809005557098</v>
          </cell>
          <cell r="T909">
            <v>15872958097</v>
          </cell>
        </row>
        <row r="910">
          <cell r="D910" t="str">
            <v>钟祥店王奎</v>
          </cell>
          <cell r="E910" t="str">
            <v>男</v>
          </cell>
          <cell r="F910" t="str">
            <v>大学</v>
          </cell>
          <cell r="G910" t="str">
            <v>运营部</v>
          </cell>
          <cell r="H910" t="str">
            <v>保洁</v>
          </cell>
          <cell r="I910">
            <v>44166</v>
          </cell>
          <cell r="J910">
            <v>45026</v>
          </cell>
          <cell r="K910" t="str">
            <v>离职</v>
          </cell>
          <cell r="L910" t="str">
            <v>离职</v>
          </cell>
        </row>
        <row r="910">
          <cell r="R910" t="str">
            <v>中国工商银行湖北钟祥</v>
          </cell>
          <cell r="S910" t="str">
            <v>6215581809006445539</v>
          </cell>
          <cell r="T910">
            <v>13797914647</v>
          </cell>
        </row>
        <row r="911">
          <cell r="D911" t="str">
            <v>钟祥店杨少龙</v>
          </cell>
          <cell r="E911" t="str">
            <v>男</v>
          </cell>
          <cell r="F911" t="str">
            <v>大学</v>
          </cell>
          <cell r="G911" t="str">
            <v>会籍部</v>
          </cell>
          <cell r="H911" t="str">
            <v>会籍</v>
          </cell>
          <cell r="I911">
            <v>45058</v>
          </cell>
          <cell r="J911">
            <v>45063</v>
          </cell>
          <cell r="K911" t="str">
            <v>全职</v>
          </cell>
          <cell r="L911" t="str">
            <v>离职</v>
          </cell>
        </row>
        <row r="911">
          <cell r="P911" t="str">
            <v>429005200207288756</v>
          </cell>
        </row>
        <row r="911">
          <cell r="R911" t="str">
            <v>中国农业银行潜江西城支行</v>
          </cell>
          <cell r="S911" t="str">
            <v>6230520780007721975</v>
          </cell>
          <cell r="T911">
            <v>15586291261</v>
          </cell>
        </row>
        <row r="912">
          <cell r="D912" t="str">
            <v>钟祥店魏龙</v>
          </cell>
          <cell r="E912" t="str">
            <v>男</v>
          </cell>
          <cell r="F912" t="str">
            <v>大学</v>
          </cell>
          <cell r="G912" t="str">
            <v>会籍部</v>
          </cell>
          <cell r="H912" t="str">
            <v>会籍</v>
          </cell>
          <cell r="I912">
            <v>44960</v>
          </cell>
          <cell r="J912">
            <v>44962</v>
          </cell>
          <cell r="K912" t="str">
            <v>全职</v>
          </cell>
          <cell r="L912" t="str">
            <v>离职</v>
          </cell>
        </row>
        <row r="912">
          <cell r="P912" t="str">
            <v>420322200004135412</v>
          </cell>
        </row>
        <row r="912">
          <cell r="R912" t="str">
            <v>中国银行湖北黄石</v>
          </cell>
          <cell r="S912" t="str">
            <v>6217857600054216796</v>
          </cell>
          <cell r="T912">
            <v>19888367579</v>
          </cell>
        </row>
        <row r="913">
          <cell r="D913" t="str">
            <v>钟祥店周凌杰</v>
          </cell>
          <cell r="E913" t="str">
            <v>男</v>
          </cell>
          <cell r="F913" t="str">
            <v>大学</v>
          </cell>
          <cell r="G913" t="str">
            <v>会籍部</v>
          </cell>
          <cell r="H913" t="str">
            <v>会籍</v>
          </cell>
          <cell r="I913">
            <v>44960</v>
          </cell>
          <cell r="J913">
            <v>44962</v>
          </cell>
          <cell r="K913" t="str">
            <v>离职</v>
          </cell>
          <cell r="L913" t="str">
            <v>离职</v>
          </cell>
        </row>
        <row r="913">
          <cell r="P913" t="str">
            <v>42032220000405601X</v>
          </cell>
        </row>
        <row r="913">
          <cell r="R913" t="str">
            <v>中国工商银行湖北武汉</v>
          </cell>
          <cell r="S913" t="str">
            <v>6217233202015328128</v>
          </cell>
          <cell r="T913">
            <v>15377274380</v>
          </cell>
        </row>
        <row r="914">
          <cell r="D914" t="str">
            <v>钟祥店吴佳乐</v>
          </cell>
          <cell r="E914" t="str">
            <v>男</v>
          </cell>
          <cell r="F914" t="str">
            <v>大学</v>
          </cell>
          <cell r="G914" t="str">
            <v>会籍部</v>
          </cell>
          <cell r="H914" t="str">
            <v>会籍</v>
          </cell>
          <cell r="I914">
            <v>44960</v>
          </cell>
          <cell r="J914">
            <v>44963</v>
          </cell>
          <cell r="K914" t="str">
            <v>全职</v>
          </cell>
          <cell r="L914" t="str">
            <v>离职</v>
          </cell>
        </row>
        <row r="914">
          <cell r="P914" t="str">
            <v>421223200208101515</v>
          </cell>
        </row>
        <row r="914">
          <cell r="R914" t="str">
            <v>中国建设银行湖北咸宁</v>
          </cell>
          <cell r="S914" t="str">
            <v>6217002740032150677</v>
          </cell>
          <cell r="T914">
            <v>13581451292</v>
          </cell>
        </row>
        <row r="915">
          <cell r="D915" t="str">
            <v>钟祥店毛爱菊</v>
          </cell>
          <cell r="E915" t="str">
            <v>女</v>
          </cell>
          <cell r="F915" t="str">
            <v>高中</v>
          </cell>
          <cell r="G915" t="str">
            <v>运营部</v>
          </cell>
          <cell r="H915" t="str">
            <v>保洁</v>
          </cell>
          <cell r="I915">
            <v>45027</v>
          </cell>
          <cell r="J915">
            <v>45071</v>
          </cell>
          <cell r="K915" t="str">
            <v>全职</v>
          </cell>
          <cell r="L915" t="str">
            <v>离职</v>
          </cell>
        </row>
        <row r="915">
          <cell r="P915" t="str">
            <v>422431195709081426</v>
          </cell>
        </row>
        <row r="915">
          <cell r="R915" t="str">
            <v>中国农业银行</v>
          </cell>
          <cell r="S915" t="str">
            <v>6213361609907113371</v>
          </cell>
          <cell r="T915">
            <v>13774074206</v>
          </cell>
        </row>
        <row r="916">
          <cell r="D916" t="str">
            <v>钟祥店刘琴英</v>
          </cell>
          <cell r="E916" t="str">
            <v>女</v>
          </cell>
          <cell r="F916" t="str">
            <v>高中</v>
          </cell>
          <cell r="G916" t="str">
            <v>运营部</v>
          </cell>
          <cell r="H916" t="str">
            <v>保洁</v>
          </cell>
          <cell r="I916">
            <v>45073</v>
          </cell>
          <cell r="J916">
            <v>45131</v>
          </cell>
          <cell r="K916" t="str">
            <v>全职</v>
          </cell>
          <cell r="L916" t="str">
            <v>离职</v>
          </cell>
        </row>
        <row r="916">
          <cell r="P916" t="str">
            <v>420881196104201745</v>
          </cell>
        </row>
        <row r="916">
          <cell r="R916" t="str">
            <v>中国建设银行湖北钟祥</v>
          </cell>
          <cell r="S916" t="str">
            <v>6217002700006713603</v>
          </cell>
          <cell r="T916">
            <v>18707265439</v>
          </cell>
        </row>
        <row r="917">
          <cell r="D917" t="str">
            <v>钟祥店王清华</v>
          </cell>
          <cell r="E917" t="str">
            <v>男</v>
          </cell>
          <cell r="F917" t="str">
            <v>高中</v>
          </cell>
          <cell r="G917" t="str">
            <v>泳教部</v>
          </cell>
          <cell r="H917" t="str">
            <v>泳教</v>
          </cell>
          <cell r="I917">
            <v>45108</v>
          </cell>
          <cell r="J917">
            <v>45138</v>
          </cell>
          <cell r="K917" t="str">
            <v>兼职</v>
          </cell>
          <cell r="L917" t="str">
            <v>离职</v>
          </cell>
        </row>
        <row r="917">
          <cell r="P917" t="str">
            <v>420881200509092910</v>
          </cell>
        </row>
        <row r="917">
          <cell r="R917" t="str">
            <v>中国邮政储蓄银行</v>
          </cell>
          <cell r="S917" t="str">
            <v>621799520025441425</v>
          </cell>
          <cell r="T917">
            <v>15549792516</v>
          </cell>
        </row>
        <row r="918">
          <cell r="D918" t="str">
            <v>钟祥店吴宇轩</v>
          </cell>
          <cell r="E918" t="str">
            <v>男</v>
          </cell>
          <cell r="F918" t="str">
            <v>高中</v>
          </cell>
          <cell r="G918" t="str">
            <v>泳教部</v>
          </cell>
          <cell r="H918" t="str">
            <v>泳教</v>
          </cell>
          <cell r="I918">
            <v>45108</v>
          </cell>
          <cell r="J918">
            <v>45138</v>
          </cell>
          <cell r="K918" t="str">
            <v>兼职</v>
          </cell>
          <cell r="L918" t="str">
            <v>离职</v>
          </cell>
        </row>
        <row r="918">
          <cell r="P918" t="str">
            <v>420881200502141716</v>
          </cell>
        </row>
        <row r="918">
          <cell r="R918" t="str">
            <v>中国邮政储蓄银行</v>
          </cell>
          <cell r="S918" t="str">
            <v>6221805200024408097</v>
          </cell>
          <cell r="T918">
            <v>18972885271</v>
          </cell>
        </row>
        <row r="919">
          <cell r="D919" t="str">
            <v>钟祥店刘菊芳</v>
          </cell>
          <cell r="E919" t="str">
            <v>女</v>
          </cell>
          <cell r="F919" t="str">
            <v>大学</v>
          </cell>
          <cell r="G919" t="str">
            <v>泳教部</v>
          </cell>
          <cell r="H919" t="str">
            <v>泳教</v>
          </cell>
          <cell r="I919">
            <v>45110</v>
          </cell>
          <cell r="J919">
            <v>45138</v>
          </cell>
          <cell r="K919" t="str">
            <v>兼职</v>
          </cell>
          <cell r="L919" t="str">
            <v>离职</v>
          </cell>
        </row>
        <row r="919">
          <cell r="P919" t="str">
            <v>42100219810916426x</v>
          </cell>
        </row>
        <row r="919">
          <cell r="R919" t="str">
            <v>中国银行</v>
          </cell>
          <cell r="S919" t="str">
            <v>6217567600019780457</v>
          </cell>
          <cell r="T919">
            <v>13451162778</v>
          </cell>
        </row>
        <row r="920">
          <cell r="D920" t="str">
            <v>钟祥店王雪茹</v>
          </cell>
          <cell r="E920" t="str">
            <v>女</v>
          </cell>
          <cell r="F920" t="str">
            <v>高中</v>
          </cell>
          <cell r="G920" t="str">
            <v>运营部</v>
          </cell>
          <cell r="H920" t="str">
            <v>前台</v>
          </cell>
          <cell r="I920">
            <v>45108</v>
          </cell>
          <cell r="J920">
            <v>45164</v>
          </cell>
          <cell r="K920" t="str">
            <v>兼职</v>
          </cell>
          <cell r="L920" t="str">
            <v>离职</v>
          </cell>
        </row>
        <row r="920">
          <cell r="P920" t="str">
            <v>420881200409085940</v>
          </cell>
        </row>
        <row r="920">
          <cell r="R920" t="str">
            <v>中国建设银行湖北钟祥</v>
          </cell>
          <cell r="S920" t="str">
            <v>6215340302803217048</v>
          </cell>
          <cell r="T920">
            <v>15071988986</v>
          </cell>
        </row>
        <row r="921">
          <cell r="D921" t="str">
            <v>钟祥店刘尚哲</v>
          </cell>
          <cell r="E921" t="str">
            <v>男</v>
          </cell>
          <cell r="F921" t="str">
            <v>大学</v>
          </cell>
          <cell r="G921" t="str">
            <v>会籍部</v>
          </cell>
          <cell r="H921" t="str">
            <v>会籍</v>
          </cell>
          <cell r="I921">
            <v>44960</v>
          </cell>
          <cell r="J921">
            <v>45149</v>
          </cell>
          <cell r="K921" t="str">
            <v>全职</v>
          </cell>
          <cell r="L921" t="str">
            <v>离职</v>
          </cell>
        </row>
        <row r="921">
          <cell r="P921" t="str">
            <v>420682200111191033</v>
          </cell>
        </row>
        <row r="921">
          <cell r="R921" t="str">
            <v>中国建设银行湖北咸宁</v>
          </cell>
          <cell r="S921" t="str">
            <v>6217002740032742283</v>
          </cell>
          <cell r="T921">
            <v>15629932265</v>
          </cell>
        </row>
        <row r="922">
          <cell r="D922" t="str">
            <v>钟祥店吴嘉岳</v>
          </cell>
          <cell r="E922" t="str">
            <v>男</v>
          </cell>
          <cell r="F922" t="str">
            <v>大学</v>
          </cell>
          <cell r="G922" t="str">
            <v>泳教部</v>
          </cell>
          <cell r="H922" t="str">
            <v>兼职泳教</v>
          </cell>
          <cell r="I922">
            <v>45144</v>
          </cell>
          <cell r="J922">
            <v>45169</v>
          </cell>
          <cell r="K922" t="str">
            <v>兼职</v>
          </cell>
          <cell r="L922" t="str">
            <v>离职</v>
          </cell>
        </row>
        <row r="922">
          <cell r="P922" t="str">
            <v>420801200407134014</v>
          </cell>
        </row>
        <row r="922">
          <cell r="R922" t="str">
            <v>中国银行</v>
          </cell>
          <cell r="S922" t="str">
            <v>6217857600069932999</v>
          </cell>
          <cell r="T922">
            <v>18872872105</v>
          </cell>
        </row>
        <row r="923">
          <cell r="D923" t="str">
            <v>钟祥店周仔香</v>
          </cell>
          <cell r="E923" t="str">
            <v>女</v>
          </cell>
          <cell r="F923" t="str">
            <v>初中</v>
          </cell>
          <cell r="G923" t="str">
            <v>泳教部</v>
          </cell>
          <cell r="H923" t="str">
            <v>泳教</v>
          </cell>
          <cell r="I923">
            <v>45108</v>
          </cell>
          <cell r="J923">
            <v>45169</v>
          </cell>
          <cell r="K923" t="str">
            <v>兼职</v>
          </cell>
          <cell r="L923" t="str">
            <v>离职</v>
          </cell>
        </row>
        <row r="923">
          <cell r="P923" t="str">
            <v>422431196810250102</v>
          </cell>
        </row>
        <row r="923">
          <cell r="R923" t="str">
            <v>中国银行湖北钟祥</v>
          </cell>
          <cell r="S923" t="str">
            <v>6217857600048194364</v>
          </cell>
          <cell r="T923">
            <v>13581349887</v>
          </cell>
        </row>
        <row r="924">
          <cell r="D924" t="str">
            <v>钟祥店杨浩东</v>
          </cell>
          <cell r="E924" t="str">
            <v>男</v>
          </cell>
          <cell r="F924" t="str">
            <v>大学</v>
          </cell>
          <cell r="G924" t="str">
            <v>泳教部</v>
          </cell>
          <cell r="H924" t="str">
            <v>泳教</v>
          </cell>
          <cell r="I924">
            <v>45108</v>
          </cell>
          <cell r="J924">
            <v>45169</v>
          </cell>
          <cell r="K924" t="str">
            <v>兼职</v>
          </cell>
          <cell r="L924" t="str">
            <v>离职</v>
          </cell>
        </row>
        <row r="924">
          <cell r="P924" t="str">
            <v>420881199705268412</v>
          </cell>
        </row>
        <row r="924">
          <cell r="R924" t="str">
            <v>中国建设银行湖北钟祥</v>
          </cell>
          <cell r="S924" t="str">
            <v>6236682700001937873</v>
          </cell>
          <cell r="T924">
            <v>13277654560</v>
          </cell>
        </row>
        <row r="925">
          <cell r="D925" t="str">
            <v>钟祥店余杰</v>
          </cell>
          <cell r="E925" t="str">
            <v>男</v>
          </cell>
          <cell r="F925" t="str">
            <v>大学</v>
          </cell>
          <cell r="G925" t="str">
            <v>私教部</v>
          </cell>
          <cell r="H925" t="str">
            <v>私教</v>
          </cell>
          <cell r="I925">
            <v>45108</v>
          </cell>
          <cell r="J925">
            <v>45170</v>
          </cell>
          <cell r="K925" t="str">
            <v>兼职</v>
          </cell>
          <cell r="L925" t="str">
            <v>离职</v>
          </cell>
        </row>
        <row r="925">
          <cell r="P925" t="str">
            <v>430723200402295358</v>
          </cell>
        </row>
        <row r="925">
          <cell r="R925" t="str">
            <v>中国银行武汉支行</v>
          </cell>
          <cell r="S925" t="str">
            <v>6217857600061362716</v>
          </cell>
          <cell r="T925">
            <v>18727632073</v>
          </cell>
        </row>
        <row r="926">
          <cell r="D926" t="str">
            <v>钟祥店武花翔</v>
          </cell>
          <cell r="E926" t="str">
            <v>男</v>
          </cell>
          <cell r="F926" t="str">
            <v>大学</v>
          </cell>
          <cell r="G926" t="str">
            <v>私教部</v>
          </cell>
          <cell r="H926" t="str">
            <v>私教</v>
          </cell>
          <cell r="I926">
            <v>45097</v>
          </cell>
          <cell r="J926">
            <v>45170</v>
          </cell>
          <cell r="K926" t="str">
            <v>兼职</v>
          </cell>
          <cell r="L926" t="str">
            <v>离职</v>
          </cell>
        </row>
        <row r="926">
          <cell r="P926" t="str">
            <v>420881200301035933</v>
          </cell>
        </row>
        <row r="926">
          <cell r="R926" t="str">
            <v>中国建设银行湖北钟祥</v>
          </cell>
          <cell r="S926" t="str">
            <v>6236682700004685628</v>
          </cell>
          <cell r="T926">
            <v>13329780341</v>
          </cell>
        </row>
        <row r="927">
          <cell r="D927" t="str">
            <v>钟祥店刘尚哲</v>
          </cell>
          <cell r="E927" t="str">
            <v>男</v>
          </cell>
          <cell r="F927" t="str">
            <v>大学</v>
          </cell>
          <cell r="G927" t="str">
            <v>会籍部</v>
          </cell>
          <cell r="H927" t="str">
            <v>会籍</v>
          </cell>
          <cell r="I927">
            <v>44960</v>
          </cell>
          <cell r="J927">
            <v>45170</v>
          </cell>
          <cell r="K927" t="str">
            <v>全职</v>
          </cell>
          <cell r="L927" t="str">
            <v>离职</v>
          </cell>
        </row>
        <row r="927">
          <cell r="P927" t="str">
            <v>420682200111191033</v>
          </cell>
        </row>
        <row r="927">
          <cell r="R927" t="str">
            <v>中国建设银行湖北咸宁</v>
          </cell>
          <cell r="S927" t="str">
            <v>6217002740032742283</v>
          </cell>
          <cell r="T927">
            <v>15629932265</v>
          </cell>
        </row>
        <row r="928">
          <cell r="D928" t="str">
            <v>钟祥店曹云杰</v>
          </cell>
          <cell r="E928" t="str">
            <v>男</v>
          </cell>
          <cell r="F928" t="str">
            <v>大学</v>
          </cell>
          <cell r="G928" t="str">
            <v>私教部</v>
          </cell>
          <cell r="H928" t="str">
            <v>私教经理</v>
          </cell>
          <cell r="I928">
            <v>45152</v>
          </cell>
          <cell r="J928">
            <v>45178</v>
          </cell>
          <cell r="K928" t="str">
            <v>全职</v>
          </cell>
          <cell r="L928" t="str">
            <v>离职</v>
          </cell>
        </row>
        <row r="928">
          <cell r="P928" t="str">
            <v>420821199306205530</v>
          </cell>
        </row>
        <row r="928">
          <cell r="R928" t="str">
            <v>中国农业银行</v>
          </cell>
          <cell r="S928" t="str">
            <v>6228480059080768472</v>
          </cell>
          <cell r="T928">
            <v>15972919791</v>
          </cell>
        </row>
        <row r="929">
          <cell r="D929" t="str">
            <v>钟祥店王培华</v>
          </cell>
          <cell r="E929" t="str">
            <v>男</v>
          </cell>
          <cell r="F929" t="str">
            <v>大学</v>
          </cell>
          <cell r="G929" t="str">
            <v>泳教部</v>
          </cell>
          <cell r="H929" t="str">
            <v>泳教</v>
          </cell>
          <cell r="I929">
            <v>43271</v>
          </cell>
          <cell r="J929">
            <v>45170</v>
          </cell>
          <cell r="K929" t="str">
            <v>兼职</v>
          </cell>
          <cell r="L929" t="str">
            <v>离职</v>
          </cell>
        </row>
        <row r="929">
          <cell r="P929" t="str">
            <v>422431197204144451</v>
          </cell>
        </row>
        <row r="929">
          <cell r="R929" t="str">
            <v>中国工商银行湖北钟祥</v>
          </cell>
          <cell r="S929" t="str">
            <v>6212261809005556520</v>
          </cell>
          <cell r="T929">
            <v>13986994169</v>
          </cell>
        </row>
        <row r="930">
          <cell r="D930" t="str">
            <v>钟祥店庾宇豪</v>
          </cell>
          <cell r="E930" t="str">
            <v>男</v>
          </cell>
          <cell r="F930" t="str">
            <v>大学</v>
          </cell>
          <cell r="G930" t="str">
            <v>会籍部</v>
          </cell>
          <cell r="H930" t="str">
            <v>会籍</v>
          </cell>
          <cell r="I930">
            <v>45171</v>
          </cell>
          <cell r="J930">
            <v>45219</v>
          </cell>
          <cell r="K930" t="str">
            <v>全职</v>
          </cell>
          <cell r="L930" t="str">
            <v>离职</v>
          </cell>
        </row>
        <row r="930">
          <cell r="P930" t="str">
            <v>420984200111162311</v>
          </cell>
        </row>
        <row r="930">
          <cell r="R930" t="str">
            <v>中国招商银行</v>
          </cell>
          <cell r="S930" t="str">
            <v>6214832767177707</v>
          </cell>
          <cell r="T930">
            <v>15171282140</v>
          </cell>
        </row>
        <row r="931">
          <cell r="D931" t="str">
            <v>钟祥店徐欢静</v>
          </cell>
          <cell r="E931" t="str">
            <v>女</v>
          </cell>
          <cell r="F931" t="str">
            <v>大学</v>
          </cell>
          <cell r="G931" t="str">
            <v>会籍部</v>
          </cell>
          <cell r="H931" t="str">
            <v>会籍</v>
          </cell>
          <cell r="I931">
            <v>45021</v>
          </cell>
          <cell r="J931">
            <v>45230</v>
          </cell>
          <cell r="K931" t="str">
            <v>全职</v>
          </cell>
          <cell r="L931" t="str">
            <v>离职</v>
          </cell>
        </row>
        <row r="931">
          <cell r="P931" t="str">
            <v>420881199304238423</v>
          </cell>
        </row>
        <row r="931">
          <cell r="R931" t="str">
            <v>中国银行湖北钟祥</v>
          </cell>
          <cell r="S931" t="str">
            <v>6217857600035875207</v>
          </cell>
          <cell r="T931">
            <v>13310509136</v>
          </cell>
        </row>
        <row r="932">
          <cell r="D932" t="str">
            <v>钟祥店黄光耀</v>
          </cell>
          <cell r="E932" t="str">
            <v>男</v>
          </cell>
          <cell r="F932" t="str">
            <v>高中</v>
          </cell>
          <cell r="G932" t="str">
            <v>会籍部</v>
          </cell>
          <cell r="H932" t="str">
            <v>会籍</v>
          </cell>
          <cell r="I932">
            <v>45180</v>
          </cell>
          <cell r="J932">
            <v>45233</v>
          </cell>
          <cell r="K932" t="str">
            <v>全职</v>
          </cell>
          <cell r="L932" t="str">
            <v>离职</v>
          </cell>
        </row>
        <row r="932">
          <cell r="P932" t="str">
            <v>360428200609260010</v>
          </cell>
        </row>
        <row r="932">
          <cell r="R932" t="str">
            <v>中国建设银行</v>
          </cell>
          <cell r="S932" t="str">
            <v>6217001830049714432</v>
          </cell>
          <cell r="T932">
            <v>17279665564</v>
          </cell>
        </row>
        <row r="933">
          <cell r="D933" t="str">
            <v>钟祥店寇子浩</v>
          </cell>
          <cell r="E933" t="str">
            <v>男</v>
          </cell>
          <cell r="F933" t="str">
            <v>大学</v>
          </cell>
          <cell r="G933" t="str">
            <v>私教部</v>
          </cell>
          <cell r="H933" t="str">
            <v>私教经理</v>
          </cell>
          <cell r="I933">
            <v>44652</v>
          </cell>
          <cell r="J933">
            <v>45242</v>
          </cell>
          <cell r="K933" t="str">
            <v>兼职</v>
          </cell>
          <cell r="L933" t="str">
            <v>离职</v>
          </cell>
        </row>
        <row r="933">
          <cell r="P933" t="str">
            <v>42088119970715171X</v>
          </cell>
        </row>
        <row r="933">
          <cell r="R933" t="str">
            <v>中国中信银行湖北武汉</v>
          </cell>
          <cell r="S933" t="str">
            <v>6217731507227532</v>
          </cell>
          <cell r="T933">
            <v>15927426568</v>
          </cell>
        </row>
        <row r="934">
          <cell r="D934" t="str">
            <v>钟祥店邓雨晴</v>
          </cell>
          <cell r="E934" t="str">
            <v>女</v>
          </cell>
          <cell r="F934" t="str">
            <v>大学</v>
          </cell>
          <cell r="G934" t="str">
            <v>运营部</v>
          </cell>
          <cell r="H934" t="str">
            <v>前台</v>
          </cell>
          <cell r="I934">
            <v>44959</v>
          </cell>
          <cell r="J934">
            <v>45292</v>
          </cell>
          <cell r="K934" t="str">
            <v>全职</v>
          </cell>
          <cell r="L934" t="str">
            <v>离职</v>
          </cell>
        </row>
        <row r="934">
          <cell r="P934" t="str">
            <v>420881200107260344</v>
          </cell>
        </row>
        <row r="934">
          <cell r="R934" t="str">
            <v>中国农业银行湖北旧口</v>
          </cell>
          <cell r="S934" t="str">
            <v>6230521600000908172</v>
          </cell>
          <cell r="T934">
            <v>13477351231</v>
          </cell>
        </row>
        <row r="935">
          <cell r="D935" t="str">
            <v>钟祥店刘双</v>
          </cell>
          <cell r="E935" t="str">
            <v>女</v>
          </cell>
          <cell r="F935" t="str">
            <v>高中</v>
          </cell>
          <cell r="G935" t="str">
            <v>运营部</v>
          </cell>
          <cell r="H935" t="str">
            <v>前台主管</v>
          </cell>
          <cell r="I935">
            <v>43554</v>
          </cell>
          <cell r="J935">
            <v>45292</v>
          </cell>
          <cell r="K935" t="str">
            <v>全职</v>
          </cell>
          <cell r="L935" t="str">
            <v>离职</v>
          </cell>
        </row>
        <row r="935">
          <cell r="P935" t="str">
            <v>420881199308174420</v>
          </cell>
        </row>
        <row r="935">
          <cell r="R935" t="str">
            <v>中国工商银行湖北钟祥</v>
          </cell>
          <cell r="S935" t="str">
            <v>6215581809006706039</v>
          </cell>
          <cell r="T935">
            <v>15827877767</v>
          </cell>
        </row>
        <row r="936">
          <cell r="D936" t="str">
            <v>钟祥店黄传佳</v>
          </cell>
          <cell r="E936" t="str">
            <v>男</v>
          </cell>
          <cell r="F936" t="str">
            <v>大学</v>
          </cell>
          <cell r="G936" t="str">
            <v>运营部</v>
          </cell>
          <cell r="H936" t="str">
            <v>保洁</v>
          </cell>
          <cell r="I936">
            <v>45139</v>
          </cell>
          <cell r="J936">
            <v>45340</v>
          </cell>
          <cell r="K936" t="str">
            <v>全职</v>
          </cell>
          <cell r="L936" t="str">
            <v>离职</v>
          </cell>
        </row>
        <row r="936">
          <cell r="P936" t="str">
            <v>420881196001280436</v>
          </cell>
        </row>
        <row r="936">
          <cell r="R936" t="str">
            <v>中国工商银行</v>
          </cell>
          <cell r="S936" t="str">
            <v>6215581809002836780</v>
          </cell>
          <cell r="T936">
            <v>18513670833</v>
          </cell>
        </row>
        <row r="937">
          <cell r="D937" t="str">
            <v>钟祥店刘子彤</v>
          </cell>
          <cell r="E937" t="str">
            <v>女</v>
          </cell>
          <cell r="F937" t="str">
            <v>大学</v>
          </cell>
          <cell r="G937" t="str">
            <v>运营部</v>
          </cell>
          <cell r="H937" t="str">
            <v>前台主管</v>
          </cell>
          <cell r="I937">
            <v>45270</v>
          </cell>
          <cell r="J937">
            <v>45417</v>
          </cell>
          <cell r="K937" t="str">
            <v>全职</v>
          </cell>
          <cell r="L937" t="str">
            <v>离职</v>
          </cell>
        </row>
        <row r="937">
          <cell r="P937" t="str">
            <v>42088119981122574x</v>
          </cell>
        </row>
        <row r="937">
          <cell r="R937" t="str">
            <v>中国农业银行</v>
          </cell>
          <cell r="S937" t="str">
            <v>6228480119909835678</v>
          </cell>
          <cell r="T937">
            <v>17762914507</v>
          </cell>
        </row>
        <row r="938">
          <cell r="D938" t="str">
            <v>钟祥店寇子浩</v>
          </cell>
          <cell r="E938" t="str">
            <v>男</v>
          </cell>
          <cell r="F938" t="str">
            <v>高中</v>
          </cell>
          <cell r="G938" t="str">
            <v>私教部</v>
          </cell>
          <cell r="H938" t="str">
            <v>私教</v>
          </cell>
          <cell r="I938">
            <v>45361</v>
          </cell>
          <cell r="J938">
            <v>45362</v>
          </cell>
          <cell r="K938" t="str">
            <v>全职</v>
          </cell>
          <cell r="L938" t="str">
            <v>离职</v>
          </cell>
        </row>
        <row r="938">
          <cell r="P938" t="str">
            <v>42088119970715171X</v>
          </cell>
        </row>
        <row r="938">
          <cell r="R938" t="str">
            <v>中国中信银行湖北武汉</v>
          </cell>
          <cell r="S938" t="str">
            <v>6217731507227532</v>
          </cell>
          <cell r="T938">
            <v>15927426568</v>
          </cell>
        </row>
        <row r="939">
          <cell r="D939" t="str">
            <v>钟祥店余波</v>
          </cell>
          <cell r="E939" t="str">
            <v>男</v>
          </cell>
          <cell r="F939" t="str">
            <v>大学</v>
          </cell>
          <cell r="G939" t="str">
            <v>会籍部</v>
          </cell>
          <cell r="H939" t="str">
            <v>会籍</v>
          </cell>
          <cell r="I939">
            <v>44960</v>
          </cell>
          <cell r="J939">
            <v>45296</v>
          </cell>
        </row>
        <row r="939">
          <cell r="L939" t="str">
            <v>离职</v>
          </cell>
        </row>
        <row r="939">
          <cell r="P939" t="str">
            <v>420322200102122711</v>
          </cell>
        </row>
        <row r="939">
          <cell r="R939" t="str">
            <v>中国农村信用社湖北十堰</v>
          </cell>
          <cell r="S939" t="str">
            <v>6224121238773049</v>
          </cell>
          <cell r="T939">
            <v>19537490212</v>
          </cell>
        </row>
        <row r="940">
          <cell r="D940" t="str">
            <v>钟祥店缪正</v>
          </cell>
          <cell r="E940" t="str">
            <v>男</v>
          </cell>
          <cell r="F940" t="str">
            <v>高中</v>
          </cell>
          <cell r="G940" t="str">
            <v>会籍部</v>
          </cell>
          <cell r="H940" t="str">
            <v>会籍</v>
          </cell>
          <cell r="I940">
            <v>45409</v>
          </cell>
          <cell r="J940">
            <v>45431</v>
          </cell>
          <cell r="K940" t="str">
            <v>全职</v>
          </cell>
          <cell r="L940" t="str">
            <v>离职</v>
          </cell>
        </row>
        <row r="940">
          <cell r="P940" t="str">
            <v>420881199506112116</v>
          </cell>
        </row>
        <row r="940">
          <cell r="R940" t="str">
            <v>农行钟祥胡集支行</v>
          </cell>
          <cell r="S940" t="str">
            <v>6228481609740598773</v>
          </cell>
          <cell r="T940">
            <v>13872901889</v>
          </cell>
        </row>
        <row r="941">
          <cell r="D941" t="str">
            <v>钟祥店沈星</v>
          </cell>
          <cell r="E941" t="str">
            <v>男</v>
          </cell>
          <cell r="F941" t="str">
            <v>中专</v>
          </cell>
          <cell r="G941" t="str">
            <v>会籍部</v>
          </cell>
          <cell r="H941" t="str">
            <v>会籍</v>
          </cell>
          <cell r="I941">
            <v>45435</v>
          </cell>
          <cell r="J941">
            <v>45439</v>
          </cell>
          <cell r="K941" t="str">
            <v>全职</v>
          </cell>
          <cell r="L941" t="str">
            <v>离职</v>
          </cell>
        </row>
        <row r="941">
          <cell r="P941" t="str">
            <v>420881199503261335</v>
          </cell>
        </row>
        <row r="941">
          <cell r="R941" t="str">
            <v>中国建设银行钟祥开发区支行</v>
          </cell>
          <cell r="S941" t="str">
            <v>62170022700004643257</v>
          </cell>
          <cell r="T941">
            <v>18772706277</v>
          </cell>
        </row>
        <row r="942">
          <cell r="D942" t="str">
            <v>钟祥店李慧敏</v>
          </cell>
          <cell r="E942" t="str">
            <v>女</v>
          </cell>
          <cell r="F942" t="str">
            <v>大学</v>
          </cell>
          <cell r="G942" t="str">
            <v>运营部</v>
          </cell>
          <cell r="H942" t="str">
            <v>前台</v>
          </cell>
          <cell r="I942">
            <v>45466</v>
          </cell>
          <cell r="J942">
            <v>45472</v>
          </cell>
          <cell r="K942" t="str">
            <v>兼职</v>
          </cell>
          <cell r="L942" t="str">
            <v>离职</v>
          </cell>
        </row>
        <row r="942">
          <cell r="P942" t="str">
            <v>420881200107230727</v>
          </cell>
        </row>
        <row r="942">
          <cell r="R942" t="str">
            <v>中国农业银行</v>
          </cell>
          <cell r="S942" t="str">
            <v>6228480779771377370</v>
          </cell>
          <cell r="T942">
            <v>15207260330</v>
          </cell>
        </row>
        <row r="943">
          <cell r="D943" t="str">
            <v>钟祥店敖林灏</v>
          </cell>
          <cell r="E943" t="str">
            <v>男</v>
          </cell>
          <cell r="F943" t="str">
            <v>大学</v>
          </cell>
          <cell r="G943" t="str">
            <v>私教部</v>
          </cell>
          <cell r="H943" t="str">
            <v>私教</v>
          </cell>
          <cell r="I943">
            <v>45476</v>
          </cell>
          <cell r="J943">
            <v>45478</v>
          </cell>
          <cell r="K943" t="str">
            <v>兼职</v>
          </cell>
          <cell r="L943" t="str">
            <v>离职</v>
          </cell>
        </row>
        <row r="943">
          <cell r="P943" t="str">
            <v>420881200503051835</v>
          </cell>
        </row>
        <row r="943">
          <cell r="R943" t="str">
            <v>中国工商银行</v>
          </cell>
          <cell r="S943" t="str">
            <v>6222033202009223816</v>
          </cell>
          <cell r="T943">
            <v>19151121760</v>
          </cell>
        </row>
        <row r="944">
          <cell r="D944" t="str">
            <v>钟祥店申欢</v>
          </cell>
          <cell r="E944" t="str">
            <v>女</v>
          </cell>
          <cell r="F944" t="str">
            <v>大学</v>
          </cell>
          <cell r="G944" t="str">
            <v>运营部</v>
          </cell>
          <cell r="H944" t="str">
            <v>前台</v>
          </cell>
          <cell r="I944">
            <v>45411</v>
          </cell>
          <cell r="J944">
            <v>45482</v>
          </cell>
          <cell r="K944" t="str">
            <v>全职</v>
          </cell>
          <cell r="L944" t="str">
            <v>离职</v>
          </cell>
        </row>
        <row r="944">
          <cell r="P944" t="str">
            <v>420881198805246523</v>
          </cell>
        </row>
        <row r="944">
          <cell r="R944" t="str">
            <v>中国工商银行</v>
          </cell>
          <cell r="S944" t="str">
            <v>6215581809006812308</v>
          </cell>
          <cell r="T944">
            <v>15608693378</v>
          </cell>
        </row>
        <row r="945">
          <cell r="D945" t="str">
            <v>钟祥店陈燚鑫</v>
          </cell>
          <cell r="E945" t="str">
            <v>女</v>
          </cell>
          <cell r="F945" t="str">
            <v>大学</v>
          </cell>
          <cell r="G945" t="str">
            <v>泳教部</v>
          </cell>
          <cell r="H945" t="str">
            <v>救生员</v>
          </cell>
          <cell r="I945">
            <v>45470</v>
          </cell>
          <cell r="J945">
            <v>45501</v>
          </cell>
          <cell r="K945" t="str">
            <v>兼职</v>
          </cell>
          <cell r="L945" t="str">
            <v>离职</v>
          </cell>
        </row>
        <row r="945">
          <cell r="P945" t="str">
            <v>420881200401268427</v>
          </cell>
        </row>
        <row r="945">
          <cell r="R945" t="str">
            <v>中国建设银行</v>
          </cell>
          <cell r="S945" t="str">
            <v>6236682700003832213</v>
          </cell>
          <cell r="T945">
            <v>15972687226</v>
          </cell>
        </row>
        <row r="946">
          <cell r="D946" t="str">
            <v>钟祥店艾鹏</v>
          </cell>
          <cell r="E946" t="str">
            <v>男</v>
          </cell>
          <cell r="F946" t="str">
            <v>大学</v>
          </cell>
          <cell r="G946" t="str">
            <v>私教部</v>
          </cell>
          <cell r="H946" t="str">
            <v>私教</v>
          </cell>
          <cell r="I946">
            <v>44393</v>
          </cell>
          <cell r="J946">
            <v>45505</v>
          </cell>
          <cell r="K946" t="str">
            <v>全职</v>
          </cell>
          <cell r="L946" t="str">
            <v>离职</v>
          </cell>
        </row>
        <row r="946">
          <cell r="P946" t="str">
            <v>420881198710240137</v>
          </cell>
        </row>
        <row r="946">
          <cell r="R946" t="str">
            <v>中国工商银行</v>
          </cell>
          <cell r="S946" t="str">
            <v>6212263602129333290</v>
          </cell>
          <cell r="T946">
            <v>18672183272</v>
          </cell>
        </row>
        <row r="947">
          <cell r="D947" t="str">
            <v>钟祥店欧傲霜</v>
          </cell>
          <cell r="E947" t="str">
            <v>女</v>
          </cell>
          <cell r="F947" t="str">
            <v>大学</v>
          </cell>
          <cell r="G947" t="str">
            <v>运营部</v>
          </cell>
          <cell r="H947" t="str">
            <v>前台</v>
          </cell>
          <cell r="I947">
            <v>45497</v>
          </cell>
          <cell r="J947">
            <v>45521</v>
          </cell>
          <cell r="K947" t="str">
            <v>兼职</v>
          </cell>
          <cell r="L947" t="str">
            <v>离职</v>
          </cell>
        </row>
        <row r="947">
          <cell r="P947" t="str">
            <v>420881200511198423</v>
          </cell>
        </row>
        <row r="947">
          <cell r="R947" t="str">
            <v>中国工商银行</v>
          </cell>
          <cell r="S947" t="str">
            <v>6222033202008508225</v>
          </cell>
          <cell r="T947">
            <v>18038490204</v>
          </cell>
        </row>
        <row r="948">
          <cell r="D948" t="str">
            <v>钟祥店陈果</v>
          </cell>
          <cell r="E948" t="str">
            <v>男</v>
          </cell>
          <cell r="F948" t="str">
            <v>大学</v>
          </cell>
          <cell r="G948" t="str">
            <v>会籍部</v>
          </cell>
          <cell r="H948" t="str">
            <v>会籍</v>
          </cell>
          <cell r="I948">
            <v>45469</v>
          </cell>
          <cell r="J948">
            <v>45501</v>
          </cell>
          <cell r="K948" t="str">
            <v>全职</v>
          </cell>
          <cell r="L948" t="str">
            <v>离职</v>
          </cell>
        </row>
        <row r="948">
          <cell r="P948" t="str">
            <v>430381200510130034</v>
          </cell>
        </row>
        <row r="948">
          <cell r="R948" t="str">
            <v>湖南省农村信用社联合社</v>
          </cell>
          <cell r="S948" t="str">
            <v>6230901818150803486</v>
          </cell>
          <cell r="T948">
            <v>15773278509</v>
          </cell>
        </row>
        <row r="949">
          <cell r="D949" t="str">
            <v>钟祥店章毅</v>
          </cell>
          <cell r="E949" t="str">
            <v>男</v>
          </cell>
          <cell r="F949" t="str">
            <v>大学</v>
          </cell>
          <cell r="G949" t="str">
            <v>会籍部</v>
          </cell>
          <cell r="H949" t="str">
            <v>会籍</v>
          </cell>
          <cell r="I949">
            <v>45469</v>
          </cell>
          <cell r="J949">
            <v>45519</v>
          </cell>
          <cell r="K949" t="str">
            <v>全职</v>
          </cell>
          <cell r="L949" t="str">
            <v>离职</v>
          </cell>
        </row>
        <row r="949">
          <cell r="P949" t="str">
            <v>420902200411173210</v>
          </cell>
        </row>
        <row r="949">
          <cell r="R949" t="str">
            <v>中国银行</v>
          </cell>
          <cell r="S949" t="str">
            <v>6216637607000048941</v>
          </cell>
          <cell r="T949">
            <v>19986283625</v>
          </cell>
        </row>
        <row r="950">
          <cell r="D950" t="str">
            <v>钟祥店张志祥</v>
          </cell>
          <cell r="E950" t="str">
            <v>男</v>
          </cell>
          <cell r="F950" t="str">
            <v>大学</v>
          </cell>
          <cell r="G950" t="str">
            <v>泳教部</v>
          </cell>
          <cell r="H950" t="str">
            <v>泳教</v>
          </cell>
          <cell r="I950">
            <v>45476</v>
          </cell>
          <cell r="J950">
            <v>45527</v>
          </cell>
          <cell r="K950" t="str">
            <v>兼职</v>
          </cell>
          <cell r="L950" t="str">
            <v>离职</v>
          </cell>
        </row>
        <row r="950">
          <cell r="P950" t="str">
            <v>420881200201025000</v>
          </cell>
        </row>
        <row r="950">
          <cell r="R950" t="str">
            <v>中国银行钟祥大东门支行</v>
          </cell>
          <cell r="S950" t="str">
            <v>6216607600005098348</v>
          </cell>
          <cell r="T950">
            <v>18608696410</v>
          </cell>
        </row>
        <row r="951">
          <cell r="D951" t="str">
            <v>钟祥店楚康博</v>
          </cell>
          <cell r="E951" t="str">
            <v>男</v>
          </cell>
          <cell r="F951" t="str">
            <v>初中</v>
          </cell>
          <cell r="G951" t="str">
            <v>会籍部</v>
          </cell>
          <cell r="H951" t="str">
            <v>会籍</v>
          </cell>
          <cell r="I951">
            <v>45534</v>
          </cell>
          <cell r="J951">
            <v>45537</v>
          </cell>
          <cell r="K951" t="str">
            <v>全职</v>
          </cell>
          <cell r="L951" t="str">
            <v>离职</v>
          </cell>
        </row>
        <row r="951">
          <cell r="P951" t="str">
            <v>410221200608186612</v>
          </cell>
        </row>
        <row r="951">
          <cell r="R951" t="str">
            <v>中国招商银行</v>
          </cell>
          <cell r="S951" t="str">
            <v>6214830329351299</v>
          </cell>
          <cell r="T951">
            <v>17303780833</v>
          </cell>
        </row>
        <row r="952">
          <cell r="D952" t="str">
            <v>钟祥店刘子彤</v>
          </cell>
          <cell r="E952" t="str">
            <v>女</v>
          </cell>
          <cell r="F952" t="str">
            <v>大学</v>
          </cell>
          <cell r="G952" t="str">
            <v>运营部</v>
          </cell>
          <cell r="H952" t="str">
            <v>前台主管</v>
          </cell>
          <cell r="I952">
            <v>45482</v>
          </cell>
          <cell r="J952">
            <v>45539</v>
          </cell>
          <cell r="K952" t="str">
            <v>全职</v>
          </cell>
          <cell r="L952" t="str">
            <v>离职</v>
          </cell>
        </row>
        <row r="952">
          <cell r="P952" t="str">
            <v>42088119981122574x</v>
          </cell>
        </row>
        <row r="952">
          <cell r="R952" t="str">
            <v>中国农业银行</v>
          </cell>
          <cell r="S952" t="str">
            <v>6228480119909835678</v>
          </cell>
          <cell r="T952">
            <v>17762914507</v>
          </cell>
        </row>
        <row r="953">
          <cell r="D953" t="str">
            <v>钟祥店孙小雨</v>
          </cell>
          <cell r="E953" t="str">
            <v>女</v>
          </cell>
          <cell r="F953" t="str">
            <v>大学</v>
          </cell>
          <cell r="G953" t="str">
            <v>运营部</v>
          </cell>
          <cell r="H953" t="str">
            <v>前台主管</v>
          </cell>
          <cell r="I953">
            <v>45338</v>
          </cell>
          <cell r="J953">
            <v>45597</v>
          </cell>
          <cell r="K953" t="str">
            <v>全职</v>
          </cell>
          <cell r="L953" t="str">
            <v>离职</v>
          </cell>
        </row>
        <row r="953">
          <cell r="P953" t="str">
            <v>420881200010048427</v>
          </cell>
        </row>
        <row r="953">
          <cell r="R953" t="str">
            <v>中国工商银行</v>
          </cell>
          <cell r="S953" t="str">
            <v>6215593202030891827</v>
          </cell>
          <cell r="T953">
            <v>15572636642</v>
          </cell>
        </row>
        <row r="954">
          <cell r="D954" t="str">
            <v>钟祥店蒋曦</v>
          </cell>
          <cell r="E954" t="str">
            <v>女</v>
          </cell>
          <cell r="F954" t="str">
            <v>大学</v>
          </cell>
          <cell r="G954" t="str">
            <v>私教部</v>
          </cell>
          <cell r="H954" t="str">
            <v>私教</v>
          </cell>
          <cell r="I954">
            <v>45570</v>
          </cell>
          <cell r="J954">
            <v>45577</v>
          </cell>
          <cell r="K954" t="str">
            <v>全职</v>
          </cell>
          <cell r="L954" t="str">
            <v>离职</v>
          </cell>
        </row>
        <row r="954">
          <cell r="P954" t="str">
            <v>511602199501091121</v>
          </cell>
        </row>
        <row r="954">
          <cell r="R954" t="str">
            <v>东莞银城支行</v>
          </cell>
          <cell r="S954" t="str">
            <v>6227003230740491587</v>
          </cell>
          <cell r="T954">
            <v>13450065446</v>
          </cell>
        </row>
        <row r="955">
          <cell r="D955" t="str">
            <v>钟祥店李佳欣</v>
          </cell>
          <cell r="E955" t="str">
            <v>女</v>
          </cell>
          <cell r="F955" t="str">
            <v>大学</v>
          </cell>
          <cell r="G955" t="str">
            <v>运营部</v>
          </cell>
          <cell r="H955" t="str">
            <v>前台</v>
          </cell>
          <cell r="I955">
            <v>45542</v>
          </cell>
          <cell r="J955">
            <v>45641</v>
          </cell>
          <cell r="K955" t="str">
            <v>全职</v>
          </cell>
          <cell r="L955" t="str">
            <v>离职</v>
          </cell>
        </row>
        <row r="955">
          <cell r="P955" t="str">
            <v>420881200411262125</v>
          </cell>
        </row>
        <row r="955">
          <cell r="R955" t="str">
            <v>中国农业银行</v>
          </cell>
          <cell r="S955" t="str">
            <v>6230520050091638273</v>
          </cell>
          <cell r="T955">
            <v>13093215018</v>
          </cell>
        </row>
        <row r="956">
          <cell r="D956" t="str">
            <v>钟祥店程鑫</v>
          </cell>
          <cell r="E956" t="str">
            <v>男</v>
          </cell>
          <cell r="F956" t="str">
            <v>大学</v>
          </cell>
          <cell r="G956" t="str">
            <v>私教部</v>
          </cell>
          <cell r="H956" t="str">
            <v>私教</v>
          </cell>
          <cell r="I956">
            <v>45036</v>
          </cell>
          <cell r="J956">
            <v>45715</v>
          </cell>
          <cell r="K956" t="str">
            <v>全职</v>
          </cell>
          <cell r="L956" t="str">
            <v>离职</v>
          </cell>
        </row>
        <row r="956">
          <cell r="P956" t="str">
            <v>422201199805105917</v>
          </cell>
        </row>
        <row r="956">
          <cell r="R956" t="str">
            <v>中国邮政储蓄湖北孝感</v>
          </cell>
          <cell r="S956" t="str">
            <v>6217995200037355978</v>
          </cell>
          <cell r="T956">
            <v>15549514277</v>
          </cell>
        </row>
        <row r="957">
          <cell r="D957" t="str">
            <v>钟祥店李岗玄</v>
          </cell>
          <cell r="E957" t="str">
            <v>男</v>
          </cell>
          <cell r="F957" t="str">
            <v>大学</v>
          </cell>
          <cell r="G957" t="str">
            <v>泳教部</v>
          </cell>
          <cell r="H957" t="str">
            <v>泳教</v>
          </cell>
          <cell r="I957">
            <v>44984</v>
          </cell>
          <cell r="J957">
            <v>45720</v>
          </cell>
          <cell r="K957" t="str">
            <v>全职</v>
          </cell>
          <cell r="L957" t="str">
            <v>离职</v>
          </cell>
        </row>
        <row r="957">
          <cell r="P957" t="str">
            <v>420881199111106213</v>
          </cell>
        </row>
        <row r="957">
          <cell r="R957" t="str">
            <v>中国农村信用社湖北钟祥</v>
          </cell>
          <cell r="S957" t="str">
            <v>6224121234980929</v>
          </cell>
          <cell r="T957">
            <v>13329782776</v>
          </cell>
        </row>
        <row r="958">
          <cell r="D958" t="str">
            <v>钟祥店常虎</v>
          </cell>
          <cell r="E958" t="str">
            <v>男</v>
          </cell>
          <cell r="F958" t="str">
            <v>大学</v>
          </cell>
          <cell r="G958" t="str">
            <v>私教部</v>
          </cell>
          <cell r="H958" t="str">
            <v>私教</v>
          </cell>
          <cell r="I958">
            <v>45253</v>
          </cell>
          <cell r="J958">
            <v>45740</v>
          </cell>
          <cell r="K958" t="str">
            <v>全职</v>
          </cell>
          <cell r="L958" t="str">
            <v>离职</v>
          </cell>
        </row>
        <row r="958">
          <cell r="P958" t="str">
            <v>41152119980728193X</v>
          </cell>
        </row>
        <row r="958">
          <cell r="R958" t="str">
            <v>中国工商银行</v>
          </cell>
          <cell r="S958" t="str">
            <v>6212261707009396481</v>
          </cell>
          <cell r="T958">
            <v>17359967906</v>
          </cell>
        </row>
        <row r="959">
          <cell r="D959" t="str">
            <v>钟祥店王云禾</v>
          </cell>
          <cell r="E959" t="str">
            <v>女</v>
          </cell>
          <cell r="F959" t="str">
            <v>大学</v>
          </cell>
          <cell r="G959" t="str">
            <v>会籍部</v>
          </cell>
          <cell r="H959" t="str">
            <v>会籍</v>
          </cell>
          <cell r="I959">
            <v>45612</v>
          </cell>
          <cell r="J959">
            <v>45812</v>
          </cell>
          <cell r="K959" t="str">
            <v>全职</v>
          </cell>
          <cell r="L959" t="str">
            <v>离职</v>
          </cell>
        </row>
        <row r="959">
          <cell r="P959" t="str">
            <v>420881200207268423</v>
          </cell>
        </row>
        <row r="959">
          <cell r="R959" t="str">
            <v>中国工商银行</v>
          </cell>
          <cell r="S959" t="str">
            <v>6222033202010389432</v>
          </cell>
          <cell r="T959">
            <v>13797949564</v>
          </cell>
        </row>
        <row r="960">
          <cell r="D960" t="str">
            <v>钟祥店肖念恒</v>
          </cell>
          <cell r="E960" t="str">
            <v>男</v>
          </cell>
          <cell r="F960" t="str">
            <v>大学</v>
          </cell>
          <cell r="G960" t="str">
            <v>会籍部</v>
          </cell>
          <cell r="H960" t="str">
            <v>会籍</v>
          </cell>
          <cell r="I960">
            <v>45833</v>
          </cell>
          <cell r="J960">
            <v>45839</v>
          </cell>
          <cell r="K960" t="str">
            <v>兼职</v>
          </cell>
          <cell r="L960" t="str">
            <v>离职</v>
          </cell>
        </row>
        <row r="960">
          <cell r="P960" t="str">
            <v>420902200604035914</v>
          </cell>
        </row>
        <row r="960">
          <cell r="R960" t="str">
            <v>建设银行</v>
          </cell>
          <cell r="S960" t="str">
            <v>6215340302819100899</v>
          </cell>
          <cell r="T960">
            <v>19386544609</v>
          </cell>
        </row>
        <row r="961">
          <cell r="D961" t="str">
            <v>钟祥店韦泉竹</v>
          </cell>
          <cell r="E961" t="str">
            <v>女</v>
          </cell>
          <cell r="F961" t="str">
            <v>大学</v>
          </cell>
          <cell r="G961" t="str">
            <v>会籍部</v>
          </cell>
          <cell r="H961" t="str">
            <v>会籍</v>
          </cell>
          <cell r="I961">
            <v>45841</v>
          </cell>
          <cell r="J961">
            <v>45848</v>
          </cell>
          <cell r="K961" t="str">
            <v>兼职</v>
          </cell>
          <cell r="L961" t="str">
            <v>离职</v>
          </cell>
        </row>
        <row r="961">
          <cell r="P961" t="str">
            <v>420881200711050060</v>
          </cell>
        </row>
        <row r="961">
          <cell r="R961" t="str">
            <v>招商银行</v>
          </cell>
          <cell r="S961" t="str">
            <v>6214833374823147</v>
          </cell>
          <cell r="T961">
            <v>13032763823</v>
          </cell>
        </row>
        <row r="962">
          <cell r="D962" t="str">
            <v>钟祥店邬菲菲</v>
          </cell>
          <cell r="E962" t="str">
            <v>女</v>
          </cell>
          <cell r="F962" t="str">
            <v>大学</v>
          </cell>
          <cell r="G962" t="str">
            <v>运营部</v>
          </cell>
          <cell r="H962" t="str">
            <v>前台</v>
          </cell>
          <cell r="I962">
            <v>45697</v>
          </cell>
          <cell r="J962">
            <v>45854</v>
          </cell>
          <cell r="K962" t="str">
            <v>全职</v>
          </cell>
          <cell r="L962" t="str">
            <v>离职</v>
          </cell>
        </row>
        <row r="962">
          <cell r="P962" t="str">
            <v>421024199301180027</v>
          </cell>
        </row>
        <row r="962">
          <cell r="R962" t="str">
            <v>中国建设银行湖北钟祥</v>
          </cell>
          <cell r="S962" t="str">
            <v>6215340302817094995</v>
          </cell>
          <cell r="T962">
            <v>18665659335</v>
          </cell>
        </row>
        <row r="963">
          <cell r="D963" t="str">
            <v>钟祥店雷淑雅</v>
          </cell>
          <cell r="E963" t="str">
            <v>女</v>
          </cell>
          <cell r="F963" t="str">
            <v>高中</v>
          </cell>
          <cell r="G963" t="str">
            <v>会籍部</v>
          </cell>
          <cell r="H963" t="str">
            <v>会籍</v>
          </cell>
          <cell r="I963">
            <v>45840</v>
          </cell>
          <cell r="J963">
            <v>45841</v>
          </cell>
          <cell r="K963" t="str">
            <v>兼职</v>
          </cell>
          <cell r="L963" t="str">
            <v>离职</v>
          </cell>
        </row>
        <row r="963">
          <cell r="P963" t="str">
            <v>42088120101107842x</v>
          </cell>
        </row>
        <row r="963">
          <cell r="R963" t="str">
            <v>中国银行</v>
          </cell>
          <cell r="S963" t="str">
            <v>621660 8000015024831 雷军</v>
          </cell>
          <cell r="T963">
            <v>17771552377</v>
          </cell>
        </row>
        <row r="964">
          <cell r="D964" t="str">
            <v>钟祥店吴智佳</v>
          </cell>
          <cell r="E964" t="str">
            <v>女</v>
          </cell>
          <cell r="F964" t="str">
            <v>大学</v>
          </cell>
          <cell r="G964" t="str">
            <v>运营部</v>
          </cell>
          <cell r="H964" t="str">
            <v>前台</v>
          </cell>
          <cell r="I964">
            <v>45850</v>
          </cell>
          <cell r="J964">
            <v>45851</v>
          </cell>
          <cell r="K964" t="str">
            <v>全职</v>
          </cell>
          <cell r="L964" t="str">
            <v>离职</v>
          </cell>
        </row>
        <row r="964">
          <cell r="P964">
            <v>4.20881200510145e+17</v>
          </cell>
        </row>
        <row r="964">
          <cell r="R964" t="str">
            <v>中国农业银行</v>
          </cell>
          <cell r="S964">
            <v>6.22823160902723e+17</v>
          </cell>
          <cell r="T964">
            <v>19571602581</v>
          </cell>
        </row>
        <row r="965">
          <cell r="D965" t="str">
            <v>钟祥店赵明成</v>
          </cell>
          <cell r="E965" t="str">
            <v>男</v>
          </cell>
          <cell r="F965" t="str">
            <v>大学</v>
          </cell>
          <cell r="G965" t="str">
            <v>会籍部</v>
          </cell>
          <cell r="H965" t="str">
            <v>会籍</v>
          </cell>
          <cell r="I965">
            <v>45829</v>
          </cell>
          <cell r="J965">
            <v>45832</v>
          </cell>
          <cell r="K965" t="str">
            <v>兼职</v>
          </cell>
          <cell r="L965" t="str">
            <v>离职</v>
          </cell>
        </row>
        <row r="965">
          <cell r="P965" t="str">
            <v>420881200703078434</v>
          </cell>
        </row>
        <row r="965">
          <cell r="R965" t="str">
            <v>工商银行</v>
          </cell>
          <cell r="S965" t="str">
            <v>6217231809000512540</v>
          </cell>
          <cell r="T965">
            <v>18872852218</v>
          </cell>
        </row>
        <row r="966">
          <cell r="D966" t="str">
            <v>钟祥店吴化钦</v>
          </cell>
          <cell r="E966" t="str">
            <v>女</v>
          </cell>
          <cell r="F966" t="str">
            <v>大学</v>
          </cell>
          <cell r="G966" t="str">
            <v>会籍部</v>
          </cell>
          <cell r="H966" t="str">
            <v>会籍</v>
          </cell>
          <cell r="I966">
            <v>44504</v>
          </cell>
          <cell r="J966">
            <v>45870</v>
          </cell>
          <cell r="K966" t="str">
            <v>全职</v>
          </cell>
          <cell r="L966" t="str">
            <v>离职</v>
          </cell>
        </row>
        <row r="966">
          <cell r="P966" t="str">
            <v>420881200204085947</v>
          </cell>
        </row>
        <row r="966">
          <cell r="R966" t="str">
            <v>交通银行</v>
          </cell>
          <cell r="S966" t="str">
            <v>6222620610043515006</v>
          </cell>
          <cell r="T966">
            <v>18872418762</v>
          </cell>
        </row>
        <row r="967">
          <cell r="D967" t="str">
            <v>钟祥店杨少钦</v>
          </cell>
          <cell r="E967" t="str">
            <v>男</v>
          </cell>
          <cell r="F967" t="str">
            <v>高中</v>
          </cell>
          <cell r="G967" t="str">
            <v>会籍部</v>
          </cell>
          <cell r="H967" t="str">
            <v>会籍</v>
          </cell>
          <cell r="I967">
            <v>45837</v>
          </cell>
          <cell r="J967">
            <v>45870</v>
          </cell>
          <cell r="K967" t="str">
            <v>兼职</v>
          </cell>
          <cell r="L967" t="str">
            <v>离职</v>
          </cell>
        </row>
        <row r="967">
          <cell r="P967" t="str">
            <v>420881200910024412</v>
          </cell>
        </row>
        <row r="967">
          <cell r="R967" t="str">
            <v>农业银行</v>
          </cell>
          <cell r="S967" t="str">
            <v>6228481266305508069</v>
          </cell>
          <cell r="T967">
            <v>18872869531</v>
          </cell>
        </row>
        <row r="968">
          <cell r="D968" t="str">
            <v>钟祥店袁卢鑫</v>
          </cell>
          <cell r="E968" t="str">
            <v>男</v>
          </cell>
          <cell r="F968" t="str">
            <v>高中</v>
          </cell>
          <cell r="G968" t="str">
            <v>会籍部</v>
          </cell>
          <cell r="H968" t="str">
            <v>会籍</v>
          </cell>
          <cell r="I968">
            <v>45837</v>
          </cell>
          <cell r="J968">
            <v>45870</v>
          </cell>
          <cell r="K968" t="str">
            <v>兼职</v>
          </cell>
          <cell r="L968" t="str">
            <v>离职</v>
          </cell>
        </row>
        <row r="968">
          <cell r="P968" t="str">
            <v>420881201009270519</v>
          </cell>
        </row>
        <row r="968">
          <cell r="R968" t="str">
            <v>建设银行</v>
          </cell>
          <cell r="S968" t="str">
            <v>62366882700005061670</v>
          </cell>
          <cell r="T968">
            <v>15271795579</v>
          </cell>
        </row>
        <row r="969">
          <cell r="D969" t="str">
            <v>钟祥店陈燚鑫</v>
          </cell>
          <cell r="E969" t="str">
            <v>女</v>
          </cell>
          <cell r="F969" t="str">
            <v>大学</v>
          </cell>
          <cell r="G969" t="str">
            <v>泳教部</v>
          </cell>
          <cell r="H969" t="str">
            <v>救生员</v>
          </cell>
          <cell r="I969">
            <v>45837</v>
          </cell>
          <cell r="J969">
            <v>45875</v>
          </cell>
          <cell r="K969" t="str">
            <v>兼职</v>
          </cell>
          <cell r="L969" t="str">
            <v>离职</v>
          </cell>
        </row>
        <row r="969">
          <cell r="P969" t="str">
            <v>420881200401268427</v>
          </cell>
        </row>
        <row r="969">
          <cell r="R969" t="str">
            <v>建设银行</v>
          </cell>
          <cell r="S969" t="str">
            <v>6236682700003832213</v>
          </cell>
          <cell r="T969">
            <v>15972687226</v>
          </cell>
        </row>
        <row r="970">
          <cell r="D970" t="str">
            <v>钟祥店李奕汎</v>
          </cell>
          <cell r="E970" t="str">
            <v>女</v>
          </cell>
          <cell r="F970" t="str">
            <v>大学</v>
          </cell>
          <cell r="G970" t="str">
            <v>泳教部</v>
          </cell>
          <cell r="H970" t="str">
            <v>救生员</v>
          </cell>
          <cell r="I970">
            <v>45843</v>
          </cell>
          <cell r="J970">
            <v>45875</v>
          </cell>
          <cell r="K970" t="str">
            <v>兼职</v>
          </cell>
          <cell r="L970" t="str">
            <v>离职</v>
          </cell>
        </row>
        <row r="970">
          <cell r="P970" t="str">
            <v>420881200611271042</v>
          </cell>
        </row>
        <row r="970">
          <cell r="R970" t="str">
            <v>农业银行</v>
          </cell>
          <cell r="S970" t="str">
            <v>6230521600033470273</v>
          </cell>
          <cell r="T970">
            <v>15872957588</v>
          </cell>
        </row>
        <row r="971">
          <cell r="D971" t="str">
            <v>钟祥店申珉嘉</v>
          </cell>
          <cell r="E971" t="str">
            <v>男</v>
          </cell>
          <cell r="F971" t="str">
            <v>大学</v>
          </cell>
          <cell r="G971" t="str">
            <v>泳教部</v>
          </cell>
          <cell r="H971" t="str">
            <v>救生员</v>
          </cell>
          <cell r="I971">
            <v>45875</v>
          </cell>
          <cell r="J971">
            <v>45884</v>
          </cell>
          <cell r="K971" t="str">
            <v>兼职</v>
          </cell>
          <cell r="L971" t="str">
            <v>离职</v>
          </cell>
        </row>
        <row r="971">
          <cell r="P971" t="str">
            <v>420881200911300511</v>
          </cell>
        </row>
        <row r="971">
          <cell r="R971" t="str">
            <v>九里支行</v>
          </cell>
          <cell r="S971" t="str">
            <v>6224120063851979（王环）</v>
          </cell>
          <cell r="T971">
            <v>19280173011</v>
          </cell>
        </row>
        <row r="972">
          <cell r="D972" t="str">
            <v>钟祥店章毅</v>
          </cell>
          <cell r="E972" t="str">
            <v>男</v>
          </cell>
          <cell r="F972" t="str">
            <v>大学</v>
          </cell>
          <cell r="G972" t="str">
            <v>会籍部</v>
          </cell>
          <cell r="H972" t="str">
            <v>会籍</v>
          </cell>
          <cell r="I972">
            <v>45831</v>
          </cell>
          <cell r="J972">
            <v>45901</v>
          </cell>
          <cell r="K972" t="str">
            <v>兼职</v>
          </cell>
          <cell r="L972" t="str">
            <v>离职</v>
          </cell>
        </row>
        <row r="972">
          <cell r="P972" t="str">
            <v>420902200411173210</v>
          </cell>
        </row>
        <row r="972">
          <cell r="R972" t="str">
            <v>中国银行</v>
          </cell>
          <cell r="S972" t="str">
            <v>6216637607000048941</v>
          </cell>
          <cell r="T972">
            <v>19986283625</v>
          </cell>
        </row>
        <row r="973">
          <cell r="D973" t="str">
            <v>钟祥店周晓意</v>
          </cell>
          <cell r="E973" t="str">
            <v>男</v>
          </cell>
          <cell r="F973" t="str">
            <v>大学</v>
          </cell>
          <cell r="G973" t="str">
            <v>会籍部</v>
          </cell>
          <cell r="H973" t="str">
            <v>会籍</v>
          </cell>
          <cell r="I973">
            <v>45850</v>
          </cell>
          <cell r="J973">
            <v>45901</v>
          </cell>
          <cell r="K973" t="str">
            <v>全职</v>
          </cell>
          <cell r="L973" t="str">
            <v>离职</v>
          </cell>
        </row>
        <row r="973">
          <cell r="P973" t="str">
            <v>420881200408140733</v>
          </cell>
        </row>
        <row r="973">
          <cell r="R973" t="str">
            <v>邮储银行</v>
          </cell>
          <cell r="S973" t="str">
            <v>6221805200039603088</v>
          </cell>
          <cell r="T973">
            <v>13310502306</v>
          </cell>
        </row>
        <row r="974">
          <cell r="D974" t="str">
            <v>钟祥店陈云鹏</v>
          </cell>
          <cell r="E974" t="str">
            <v>男</v>
          </cell>
          <cell r="F974" t="str">
            <v>大学</v>
          </cell>
          <cell r="G974" t="str">
            <v>会籍部</v>
          </cell>
          <cell r="H974" t="str">
            <v>会籍</v>
          </cell>
          <cell r="I974">
            <v>45899</v>
          </cell>
          <cell r="J974">
            <v>45901</v>
          </cell>
          <cell r="K974" t="str">
            <v>全职</v>
          </cell>
          <cell r="L974" t="str">
            <v>离职</v>
          </cell>
        </row>
        <row r="974">
          <cell r="P974" t="str">
            <v>420881200405111435</v>
          </cell>
        </row>
        <row r="974">
          <cell r="R974" t="str">
            <v>招商银行</v>
          </cell>
          <cell r="S974" t="str">
            <v>6214851830773565</v>
          </cell>
          <cell r="T974">
            <v>18872852833</v>
          </cell>
        </row>
        <row r="975">
          <cell r="D975" t="str">
            <v>钟祥店贺明慧</v>
          </cell>
          <cell r="E975" t="str">
            <v>女</v>
          </cell>
          <cell r="F975" t="str">
            <v>大学</v>
          </cell>
          <cell r="G975" t="str">
            <v>运营部</v>
          </cell>
          <cell r="H975" t="str">
            <v>前台</v>
          </cell>
          <cell r="I975">
            <v>45840</v>
          </cell>
          <cell r="J975">
            <v>45901</v>
          </cell>
          <cell r="K975" t="str">
            <v>兼职</v>
          </cell>
          <cell r="L975" t="str">
            <v>离职</v>
          </cell>
        </row>
        <row r="975">
          <cell r="P975" t="str">
            <v>42088120050814036x</v>
          </cell>
        </row>
        <row r="975">
          <cell r="R975" t="str">
            <v>工商银行</v>
          </cell>
          <cell r="S975" t="str">
            <v>6222033202013654238</v>
          </cell>
          <cell r="T975">
            <v>18672418387</v>
          </cell>
        </row>
        <row r="976">
          <cell r="D976" t="str">
            <v>钟祥店孔雨涵</v>
          </cell>
        </row>
        <row r="976">
          <cell r="G976" t="str">
            <v>会籍部</v>
          </cell>
          <cell r="H976" t="str">
            <v>会籍</v>
          </cell>
          <cell r="I976">
            <v>45897</v>
          </cell>
          <cell r="J976">
            <v>45913</v>
          </cell>
          <cell r="K976" t="str">
            <v>全职</v>
          </cell>
          <cell r="L976" t="str">
            <v>离职</v>
          </cell>
        </row>
        <row r="976">
          <cell r="P976" t="str">
            <v>420881200606302924</v>
          </cell>
        </row>
        <row r="976">
          <cell r="R976" t="str">
            <v>中国银行</v>
          </cell>
          <cell r="S976" t="str">
            <v>6216637607000111814</v>
          </cell>
          <cell r="T976">
            <v>18008693998</v>
          </cell>
        </row>
        <row r="977">
          <cell r="D977" t="str">
            <v>钟祥店寇子浩</v>
          </cell>
          <cell r="E977" t="str">
            <v>男</v>
          </cell>
          <cell r="F977" t="str">
            <v>大学</v>
          </cell>
          <cell r="G977" t="str">
            <v>私教部</v>
          </cell>
          <cell r="H977" t="str">
            <v>私教</v>
          </cell>
          <cell r="I977">
            <v>45476</v>
          </cell>
          <cell r="J977">
            <v>45919</v>
          </cell>
          <cell r="K977" t="str">
            <v>兼职</v>
          </cell>
          <cell r="L977" t="str">
            <v>离职</v>
          </cell>
        </row>
        <row r="977">
          <cell r="P977" t="str">
            <v>42088119970715171x</v>
          </cell>
          <cell r="Q977" t="str">
            <v>交通银行</v>
          </cell>
          <cell r="R977" t="str">
            <v>交通银行</v>
          </cell>
          <cell r="S977" t="str">
            <v>6222620610043515949</v>
          </cell>
          <cell r="T977">
            <v>19171566673</v>
          </cell>
        </row>
        <row r="978">
          <cell r="D978" t="str">
            <v>荆州店吴德胜</v>
          </cell>
          <cell r="E978" t="str">
            <v>男</v>
          </cell>
          <cell r="F978" t="str">
            <v>大专</v>
          </cell>
          <cell r="G978" t="str">
            <v>私教部</v>
          </cell>
          <cell r="H978" t="str">
            <v>私教</v>
          </cell>
          <cell r="I978">
            <v>44809</v>
          </cell>
          <cell r="J978">
            <v>45031</v>
          </cell>
          <cell r="K978" t="str">
            <v>全职</v>
          </cell>
          <cell r="L978" t="str">
            <v>离职</v>
          </cell>
        </row>
        <row r="978">
          <cell r="P978" t="str">
            <v>420881200009052912</v>
          </cell>
        </row>
        <row r="979">
          <cell r="D979" t="str">
            <v>荆州店吕军通</v>
          </cell>
          <cell r="E979" t="str">
            <v>男</v>
          </cell>
          <cell r="F979" t="str">
            <v>高中</v>
          </cell>
          <cell r="G979" t="str">
            <v>会籍部</v>
          </cell>
          <cell r="H979" t="str">
            <v>会籍</v>
          </cell>
          <cell r="I979">
            <v>44733</v>
          </cell>
          <cell r="J979">
            <v>45064</v>
          </cell>
          <cell r="K979" t="str">
            <v>全职</v>
          </cell>
          <cell r="L979" t="str">
            <v>离职</v>
          </cell>
        </row>
        <row r="979">
          <cell r="P979" t="str">
            <v>421822200209262455</v>
          </cell>
        </row>
        <row r="979">
          <cell r="S979" t="str">
            <v>6217002020079252037</v>
          </cell>
          <cell r="T979">
            <v>18397954276</v>
          </cell>
        </row>
        <row r="980">
          <cell r="D980" t="str">
            <v>荆州店杨宗祎</v>
          </cell>
          <cell r="E980" t="str">
            <v>男</v>
          </cell>
          <cell r="F980" t="str">
            <v>本科</v>
          </cell>
          <cell r="G980" t="str">
            <v>泳教部</v>
          </cell>
          <cell r="H980" t="str">
            <v>泳教</v>
          </cell>
          <cell r="I980">
            <v>45113</v>
          </cell>
          <cell r="J980">
            <v>45125</v>
          </cell>
          <cell r="K980" t="str">
            <v>兼职</v>
          </cell>
          <cell r="L980" t="str">
            <v>离职</v>
          </cell>
        </row>
        <row r="980">
          <cell r="P980" t="str">
            <v>422801199809052413</v>
          </cell>
        </row>
        <row r="980">
          <cell r="S980" t="str">
            <v>6217002660011410100</v>
          </cell>
          <cell r="T980">
            <v>13986717472</v>
          </cell>
        </row>
        <row r="981">
          <cell r="D981" t="str">
            <v>荆州店魏弋雯</v>
          </cell>
          <cell r="E981" t="str">
            <v>女</v>
          </cell>
          <cell r="F981" t="str">
            <v>本科</v>
          </cell>
          <cell r="G981" t="str">
            <v>运营部</v>
          </cell>
          <cell r="H981" t="str">
            <v>前台</v>
          </cell>
          <cell r="I981">
            <v>45105</v>
          </cell>
          <cell r="J981">
            <v>45139</v>
          </cell>
          <cell r="K981" t="str">
            <v>兼职</v>
          </cell>
          <cell r="L981" t="str">
            <v>离职</v>
          </cell>
        </row>
        <row r="981">
          <cell r="P981" t="str">
            <v>421003200504071027</v>
          </cell>
        </row>
        <row r="981">
          <cell r="S981" t="str">
            <v>6218576000068693527</v>
          </cell>
          <cell r="T981">
            <v>18986704302</v>
          </cell>
        </row>
        <row r="982">
          <cell r="D982" t="str">
            <v>荆州店吴梦颖</v>
          </cell>
          <cell r="E982" t="str">
            <v>女</v>
          </cell>
          <cell r="F982" t="str">
            <v>本科</v>
          </cell>
          <cell r="G982" t="str">
            <v>运营部</v>
          </cell>
          <cell r="H982" t="str">
            <v>前台</v>
          </cell>
          <cell r="I982">
            <v>45105</v>
          </cell>
          <cell r="J982">
            <v>45139</v>
          </cell>
          <cell r="K982" t="str">
            <v>兼职</v>
          </cell>
          <cell r="L982" t="str">
            <v>离职</v>
          </cell>
        </row>
        <row r="982">
          <cell r="P982" t="str">
            <v>421003200305291027</v>
          </cell>
        </row>
        <row r="982">
          <cell r="S982" t="str">
            <v>6222031818000788093</v>
          </cell>
          <cell r="T982">
            <v>19171870068</v>
          </cell>
        </row>
        <row r="983">
          <cell r="D983" t="str">
            <v>荆州店何文浩</v>
          </cell>
          <cell r="E983" t="str">
            <v>男</v>
          </cell>
          <cell r="F983" t="str">
            <v>大专</v>
          </cell>
          <cell r="G983" t="str">
            <v>会籍部</v>
          </cell>
          <cell r="H983" t="str">
            <v>会籍</v>
          </cell>
          <cell r="I983">
            <v>45093</v>
          </cell>
          <cell r="J983">
            <v>45139</v>
          </cell>
          <cell r="K983" t="str">
            <v>全职</v>
          </cell>
          <cell r="L983" t="str">
            <v>离职</v>
          </cell>
        </row>
        <row r="983">
          <cell r="P983" t="str">
            <v>421024200404230432</v>
          </cell>
        </row>
        <row r="983">
          <cell r="S983" t="str">
            <v>6217995200268120190</v>
          </cell>
          <cell r="T983">
            <v>15717832933</v>
          </cell>
        </row>
        <row r="984">
          <cell r="D984" t="str">
            <v>荆州店王玺</v>
          </cell>
          <cell r="E984" t="str">
            <v>男</v>
          </cell>
          <cell r="F984" t="str">
            <v>大专</v>
          </cell>
          <cell r="G984" t="str">
            <v>泳教部</v>
          </cell>
          <cell r="H984" t="str">
            <v>泳教</v>
          </cell>
          <cell r="I984">
            <v>45106</v>
          </cell>
          <cell r="J984">
            <v>45145</v>
          </cell>
          <cell r="K984" t="str">
            <v>兼职</v>
          </cell>
          <cell r="L984" t="str">
            <v>离职</v>
          </cell>
        </row>
        <row r="984">
          <cell r="P984" t="str">
            <v>42052720000919211x</v>
          </cell>
        </row>
        <row r="984">
          <cell r="S984" t="str">
            <v>6230760000917725225</v>
          </cell>
          <cell r="T984">
            <v>15871603039</v>
          </cell>
        </row>
        <row r="985">
          <cell r="D985" t="str">
            <v>荆州店汪心雨</v>
          </cell>
          <cell r="E985" t="str">
            <v>男</v>
          </cell>
          <cell r="F985" t="str">
            <v>本科</v>
          </cell>
          <cell r="G985" t="str">
            <v>泳教部</v>
          </cell>
          <cell r="H985" t="str">
            <v>泳教</v>
          </cell>
          <cell r="I985">
            <v>45108</v>
          </cell>
          <cell r="J985">
            <v>45147</v>
          </cell>
          <cell r="K985" t="str">
            <v>兼职</v>
          </cell>
          <cell r="L985" t="str">
            <v>离职</v>
          </cell>
        </row>
        <row r="985">
          <cell r="P985" t="str">
            <v>342427200010030915</v>
          </cell>
        </row>
        <row r="985">
          <cell r="S985" t="str">
            <v>621669500014317404</v>
          </cell>
          <cell r="T985">
            <v>17282390470</v>
          </cell>
        </row>
        <row r="986">
          <cell r="D986" t="str">
            <v>荆州店刘家辉</v>
          </cell>
          <cell r="E986" t="str">
            <v>男</v>
          </cell>
          <cell r="F986" t="str">
            <v>本科</v>
          </cell>
          <cell r="G986" t="str">
            <v>会籍部</v>
          </cell>
          <cell r="H986" t="str">
            <v>会籍</v>
          </cell>
          <cell r="I986">
            <v>45110</v>
          </cell>
          <cell r="J986">
            <v>45154</v>
          </cell>
          <cell r="K986" t="str">
            <v>全职</v>
          </cell>
          <cell r="L986" t="str">
            <v>离职</v>
          </cell>
        </row>
        <row r="986">
          <cell r="P986" t="str">
            <v>440306200410250516</v>
          </cell>
        </row>
        <row r="986">
          <cell r="S986" t="str">
            <v>6228450080047708613</v>
          </cell>
          <cell r="T986">
            <v>13302272114</v>
          </cell>
        </row>
        <row r="987">
          <cell r="D987" t="str">
            <v>荆州店董兴胜</v>
          </cell>
          <cell r="E987" t="str">
            <v>男</v>
          </cell>
          <cell r="F987" t="str">
            <v>中专</v>
          </cell>
          <cell r="G987" t="str">
            <v>泳教部</v>
          </cell>
          <cell r="H987" t="str">
            <v>泳教</v>
          </cell>
          <cell r="I987">
            <v>45108</v>
          </cell>
          <cell r="J987">
            <v>45155</v>
          </cell>
          <cell r="K987" t="str">
            <v>兼职</v>
          </cell>
          <cell r="L987" t="str">
            <v>离职</v>
          </cell>
        </row>
        <row r="987">
          <cell r="P987" t="str">
            <v>421126200007230015</v>
          </cell>
        </row>
        <row r="987">
          <cell r="S987" t="str">
            <v>6217002640011279820</v>
          </cell>
          <cell r="T987">
            <v>15271553031</v>
          </cell>
        </row>
        <row r="988">
          <cell r="D988" t="str">
            <v>荆州店杨彩霞</v>
          </cell>
          <cell r="E988" t="str">
            <v>女</v>
          </cell>
          <cell r="F988" t="str">
            <v>大专</v>
          </cell>
          <cell r="G988" t="str">
            <v>泳教部</v>
          </cell>
          <cell r="H988" t="str">
            <v>泳教</v>
          </cell>
          <cell r="I988">
            <v>45105</v>
          </cell>
          <cell r="J988">
            <v>45159</v>
          </cell>
          <cell r="K988" t="str">
            <v>兼职</v>
          </cell>
          <cell r="L988" t="str">
            <v>离职</v>
          </cell>
        </row>
        <row r="988">
          <cell r="P988" t="str">
            <v>421003200310123528</v>
          </cell>
        </row>
        <row r="988">
          <cell r="S988" t="str">
            <v>6217002870095262281</v>
          </cell>
          <cell r="T988">
            <v>15392749319</v>
          </cell>
        </row>
        <row r="989">
          <cell r="D989" t="str">
            <v>荆州店李彦琦</v>
          </cell>
          <cell r="E989" t="str">
            <v>女</v>
          </cell>
          <cell r="F989" t="str">
            <v>中专</v>
          </cell>
          <cell r="G989" t="str">
            <v>泳教部</v>
          </cell>
          <cell r="H989" t="str">
            <v>泳教</v>
          </cell>
          <cell r="I989">
            <v>45105</v>
          </cell>
          <cell r="J989">
            <v>45159</v>
          </cell>
          <cell r="K989" t="str">
            <v>兼职</v>
          </cell>
          <cell r="L989" t="str">
            <v>离职</v>
          </cell>
        </row>
        <row r="989">
          <cell r="P989" t="str">
            <v>410922200202050322</v>
          </cell>
        </row>
        <row r="989">
          <cell r="S989" t="str">
            <v>6222624760000487719</v>
          </cell>
          <cell r="T989">
            <v>15072945421</v>
          </cell>
        </row>
        <row r="990">
          <cell r="D990" t="str">
            <v>荆州店张启炜</v>
          </cell>
          <cell r="E990" t="str">
            <v>男</v>
          </cell>
          <cell r="F990" t="str">
            <v>本科</v>
          </cell>
          <cell r="G990" t="str">
            <v>私教部</v>
          </cell>
          <cell r="H990" t="str">
            <v>私教</v>
          </cell>
          <cell r="I990">
            <v>45092</v>
          </cell>
          <cell r="J990">
            <v>45163</v>
          </cell>
          <cell r="K990" t="str">
            <v>全职</v>
          </cell>
          <cell r="L990" t="str">
            <v>离职</v>
          </cell>
        </row>
        <row r="990">
          <cell r="P990" t="str">
            <v>421003200411262916</v>
          </cell>
        </row>
        <row r="990">
          <cell r="S990" t="str">
            <v>6215581813011140000</v>
          </cell>
          <cell r="T990">
            <v>13986684967</v>
          </cell>
        </row>
        <row r="991">
          <cell r="D991" t="str">
            <v>荆州店庞文浩</v>
          </cell>
          <cell r="E991" t="str">
            <v>男</v>
          </cell>
          <cell r="F991" t="str">
            <v>大专</v>
          </cell>
          <cell r="G991" t="str">
            <v>泳教部</v>
          </cell>
          <cell r="H991" t="str">
            <v>泳教</v>
          </cell>
          <cell r="I991">
            <v>45105</v>
          </cell>
          <cell r="J991">
            <v>45167</v>
          </cell>
          <cell r="K991" t="str">
            <v>兼职</v>
          </cell>
          <cell r="L991" t="str">
            <v>离职</v>
          </cell>
        </row>
        <row r="991">
          <cell r="P991" t="str">
            <v>450902200102202271</v>
          </cell>
        </row>
        <row r="991">
          <cell r="S991" t="str">
            <v>'6217002660014138377</v>
          </cell>
          <cell r="T991">
            <v>17754506174</v>
          </cell>
        </row>
        <row r="992">
          <cell r="D992" t="str">
            <v>荆州店陈余龙</v>
          </cell>
          <cell r="E992" t="str">
            <v>男</v>
          </cell>
          <cell r="F992" t="str">
            <v>大专</v>
          </cell>
          <cell r="G992" t="str">
            <v>泳教部</v>
          </cell>
          <cell r="H992" t="str">
            <v>救生员</v>
          </cell>
          <cell r="I992">
            <v>45102</v>
          </cell>
          <cell r="J992">
            <v>45170</v>
          </cell>
          <cell r="K992" t="str">
            <v>全职</v>
          </cell>
          <cell r="L992" t="str">
            <v>离职</v>
          </cell>
        </row>
        <row r="992">
          <cell r="P992" t="str">
            <v>421003198811110030</v>
          </cell>
        </row>
        <row r="992">
          <cell r="R992" t="str">
            <v>建设银行</v>
          </cell>
          <cell r="S992" t="str">
            <v>6236682660006470041</v>
          </cell>
          <cell r="T992">
            <v>17786663069</v>
          </cell>
        </row>
        <row r="993">
          <cell r="D993" t="str">
            <v>荆州店魏雨晴</v>
          </cell>
          <cell r="E993" t="str">
            <v>女</v>
          </cell>
          <cell r="F993" t="str">
            <v>本科</v>
          </cell>
          <cell r="G993" t="str">
            <v>运营部</v>
          </cell>
          <cell r="H993" t="str">
            <v>前台</v>
          </cell>
          <cell r="I993">
            <v>45084</v>
          </cell>
          <cell r="J993">
            <v>45173</v>
          </cell>
          <cell r="K993" t="str">
            <v>全职</v>
          </cell>
          <cell r="L993" t="str">
            <v>离职</v>
          </cell>
        </row>
        <row r="993">
          <cell r="P993" t="str">
            <v>42100320010905004X</v>
          </cell>
        </row>
        <row r="993">
          <cell r="R993" t="str">
            <v>中国建设银行</v>
          </cell>
          <cell r="S993" t="str">
            <v>6217002640011433294</v>
          </cell>
          <cell r="T993">
            <v>18872493102</v>
          </cell>
        </row>
        <row r="994">
          <cell r="D994" t="str">
            <v>荆州店朱先香</v>
          </cell>
          <cell r="E994" t="str">
            <v>女</v>
          </cell>
          <cell r="F994" t="str">
            <v>初中</v>
          </cell>
          <cell r="G994" t="str">
            <v>运营部</v>
          </cell>
          <cell r="H994" t="str">
            <v>保洁</v>
          </cell>
          <cell r="I994">
            <v>44900</v>
          </cell>
          <cell r="J994">
            <v>45200</v>
          </cell>
          <cell r="K994" t="str">
            <v>全职</v>
          </cell>
          <cell r="L994" t="str">
            <v>离职</v>
          </cell>
        </row>
        <row r="994">
          <cell r="P994" t="str">
            <v>422421196806131247</v>
          </cell>
        </row>
        <row r="994">
          <cell r="R994" t="str">
            <v>中国农业银行</v>
          </cell>
          <cell r="S994" t="str">
            <v>6228480799607267777</v>
          </cell>
          <cell r="T994">
            <v>18972367877</v>
          </cell>
        </row>
        <row r="995">
          <cell r="D995" t="str">
            <v>荆州店陈奕衡</v>
          </cell>
          <cell r="E995" t="str">
            <v>男</v>
          </cell>
          <cell r="F995" t="str">
            <v>硕士</v>
          </cell>
          <cell r="G995" t="str">
            <v>私教部</v>
          </cell>
          <cell r="H995" t="str">
            <v>私教</v>
          </cell>
          <cell r="I995">
            <v>44381</v>
          </cell>
          <cell r="J995">
            <v>45211</v>
          </cell>
          <cell r="K995" t="str">
            <v>兼职</v>
          </cell>
          <cell r="L995" t="str">
            <v>离职</v>
          </cell>
        </row>
        <row r="995">
          <cell r="P995" t="str">
            <v>421087199203213716</v>
          </cell>
        </row>
        <row r="995">
          <cell r="R995" t="str">
            <v>中信银行</v>
          </cell>
          <cell r="S995" t="str">
            <v>6217731507148902</v>
          </cell>
          <cell r="T995">
            <v>13986722940</v>
          </cell>
        </row>
        <row r="996">
          <cell r="D996" t="str">
            <v>荆州店陈阳节</v>
          </cell>
          <cell r="E996" t="str">
            <v>男</v>
          </cell>
          <cell r="F996" t="str">
            <v>大专</v>
          </cell>
          <cell r="G996" t="str">
            <v>会籍部</v>
          </cell>
          <cell r="H996" t="str">
            <v>会籍</v>
          </cell>
          <cell r="I996">
            <v>45170</v>
          </cell>
          <cell r="J996">
            <v>45227</v>
          </cell>
          <cell r="K996" t="str">
            <v>全职</v>
          </cell>
          <cell r="L996" t="str">
            <v>离职</v>
          </cell>
        </row>
        <row r="996">
          <cell r="P996" t="str">
            <v>51162320030101783x</v>
          </cell>
        </row>
        <row r="996">
          <cell r="S996" t="str">
            <v>6217002740033330575</v>
          </cell>
          <cell r="T996">
            <v>18582712808</v>
          </cell>
        </row>
        <row r="997">
          <cell r="D997" t="str">
            <v>荆州店郭志</v>
          </cell>
          <cell r="E997" t="str">
            <v>男</v>
          </cell>
          <cell r="F997" t="str">
            <v>大专</v>
          </cell>
          <cell r="G997" t="str">
            <v>会籍部</v>
          </cell>
          <cell r="H997" t="str">
            <v>会籍</v>
          </cell>
          <cell r="I997">
            <v>45170</v>
          </cell>
          <cell r="J997">
            <v>45227</v>
          </cell>
          <cell r="K997" t="str">
            <v>全职</v>
          </cell>
          <cell r="L997" t="str">
            <v>离职</v>
          </cell>
        </row>
        <row r="997">
          <cell r="P997" t="str">
            <v>421202200310106214</v>
          </cell>
        </row>
        <row r="997">
          <cell r="S997" t="str">
            <v>6215591818000642981</v>
          </cell>
          <cell r="T997">
            <v>15926922612</v>
          </cell>
        </row>
        <row r="998">
          <cell r="D998" t="str">
            <v>荆州店何嘉元</v>
          </cell>
          <cell r="E998" t="str">
            <v>男</v>
          </cell>
          <cell r="F998" t="str">
            <v>大专</v>
          </cell>
          <cell r="G998" t="str">
            <v>会籍部</v>
          </cell>
          <cell r="H998" t="str">
            <v>会籍</v>
          </cell>
          <cell r="I998">
            <v>45170</v>
          </cell>
          <cell r="J998">
            <v>45227</v>
          </cell>
          <cell r="K998" t="str">
            <v>全职</v>
          </cell>
          <cell r="L998" t="str">
            <v>离职</v>
          </cell>
        </row>
        <row r="998">
          <cell r="P998" t="str">
            <v>440802200209040017</v>
          </cell>
        </row>
        <row r="998">
          <cell r="S998" t="str">
            <v>6222031818000876161</v>
          </cell>
          <cell r="T998">
            <v>15382610878</v>
          </cell>
        </row>
        <row r="999">
          <cell r="D999" t="str">
            <v>荆州店李方方</v>
          </cell>
          <cell r="E999" t="str">
            <v>女</v>
          </cell>
          <cell r="F999" t="str">
            <v>大专</v>
          </cell>
          <cell r="G999" t="str">
            <v>运营部</v>
          </cell>
          <cell r="H999" t="str">
            <v>前台</v>
          </cell>
          <cell r="I999">
            <v>45170</v>
          </cell>
          <cell r="J999">
            <v>45227</v>
          </cell>
          <cell r="K999" t="str">
            <v>全职</v>
          </cell>
          <cell r="L999" t="str">
            <v>离职</v>
          </cell>
        </row>
        <row r="999">
          <cell r="P999" t="str">
            <v>421087200111155323</v>
          </cell>
        </row>
        <row r="999">
          <cell r="R999" t="str">
            <v>中信银行</v>
          </cell>
          <cell r="S999" t="str">
            <v>6215 5815 0200 6310 205</v>
          </cell>
          <cell r="T999">
            <v>13437220258</v>
          </cell>
        </row>
        <row r="1000">
          <cell r="D1000" t="str">
            <v>荆州店马江淼</v>
          </cell>
          <cell r="E1000" t="str">
            <v>男</v>
          </cell>
          <cell r="F1000" t="str">
            <v>高中</v>
          </cell>
          <cell r="G1000" t="str">
            <v>会籍部</v>
          </cell>
          <cell r="H1000" t="str">
            <v>会籍</v>
          </cell>
          <cell r="I1000">
            <v>45207</v>
          </cell>
          <cell r="J1000">
            <v>45253</v>
          </cell>
          <cell r="K1000" t="str">
            <v>全职</v>
          </cell>
          <cell r="L1000" t="str">
            <v>离职</v>
          </cell>
        </row>
        <row r="1000">
          <cell r="P1000" t="str">
            <v>420802200505310313</v>
          </cell>
        </row>
        <row r="1000">
          <cell r="S1000" t="str">
            <v>6215591809001878476</v>
          </cell>
          <cell r="T1000">
            <v>13317528951</v>
          </cell>
        </row>
        <row r="1001">
          <cell r="D1001" t="str">
            <v>荆州店郭成超</v>
          </cell>
          <cell r="E1001" t="str">
            <v>男</v>
          </cell>
          <cell r="F1001" t="str">
            <v>大专</v>
          </cell>
          <cell r="G1001" t="str">
            <v>会籍部</v>
          </cell>
          <cell r="H1001" t="str">
            <v>会籍</v>
          </cell>
          <cell r="I1001">
            <v>45157</v>
          </cell>
          <cell r="J1001">
            <v>45252</v>
          </cell>
          <cell r="K1001" t="str">
            <v>全职</v>
          </cell>
          <cell r="L1001" t="str">
            <v>离职</v>
          </cell>
        </row>
        <row r="1001">
          <cell r="P1001" t="str">
            <v>429005200008013450</v>
          </cell>
        </row>
        <row r="1001">
          <cell r="R1001" t="str">
            <v>中国建设银行</v>
          </cell>
          <cell r="S1001" t="str">
            <v>6217002660014546504</v>
          </cell>
          <cell r="T1001">
            <v>17683992580</v>
          </cell>
        </row>
        <row r="1002">
          <cell r="D1002" t="str">
            <v>荆州店皮若炜</v>
          </cell>
          <cell r="E1002" t="str">
            <v>男</v>
          </cell>
          <cell r="F1002" t="str">
            <v>本科</v>
          </cell>
          <cell r="G1002" t="str">
            <v>私教部</v>
          </cell>
          <cell r="H1002" t="str">
            <v>私教</v>
          </cell>
          <cell r="I1002">
            <v>45236</v>
          </cell>
          <cell r="J1002">
            <v>45288</v>
          </cell>
          <cell r="K1002" t="str">
            <v>全职</v>
          </cell>
          <cell r="L1002" t="str">
            <v>离职</v>
          </cell>
        </row>
        <row r="1002">
          <cell r="P1002" t="str">
            <v>420502200408040319</v>
          </cell>
        </row>
        <row r="1002">
          <cell r="R1002" t="str">
            <v>农业银行</v>
          </cell>
          <cell r="S1002" t="str">
            <v>6228480779780487079</v>
          </cell>
          <cell r="T1002">
            <v>17265775824</v>
          </cell>
        </row>
        <row r="1003">
          <cell r="D1003" t="str">
            <v>荆州店魏雨晴</v>
          </cell>
          <cell r="E1003" t="str">
            <v>女</v>
          </cell>
          <cell r="F1003" t="str">
            <v>本科</v>
          </cell>
          <cell r="G1003" t="str">
            <v>运营部</v>
          </cell>
          <cell r="H1003" t="str">
            <v>前台</v>
          </cell>
          <cell r="I1003">
            <v>45227</v>
          </cell>
          <cell r="J1003">
            <v>45292</v>
          </cell>
          <cell r="K1003" t="str">
            <v>全职</v>
          </cell>
          <cell r="L1003" t="str">
            <v>离职</v>
          </cell>
        </row>
        <row r="1003">
          <cell r="P1003" t="str">
            <v>42100320010905004x</v>
          </cell>
        </row>
        <row r="1003">
          <cell r="R1003" t="str">
            <v>中国建设银行</v>
          </cell>
          <cell r="S1003" t="str">
            <v>6217002640011433294</v>
          </cell>
          <cell r="T1003">
            <v>18872493102</v>
          </cell>
        </row>
        <row r="1004">
          <cell r="D1004" t="str">
            <v>荆州店梅帅</v>
          </cell>
          <cell r="E1004" t="str">
            <v>男</v>
          </cell>
          <cell r="F1004" t="str">
            <v>大学</v>
          </cell>
          <cell r="G1004" t="str">
            <v>会籍部</v>
          </cell>
          <cell r="H1004" t="str">
            <v>会籍</v>
          </cell>
          <cell r="I1004">
            <v>45171</v>
          </cell>
          <cell r="J1004">
            <v>45341</v>
          </cell>
          <cell r="K1004" t="str">
            <v>全职</v>
          </cell>
          <cell r="L1004" t="str">
            <v>离职</v>
          </cell>
        </row>
        <row r="1004">
          <cell r="P1004" t="str">
            <v>421122200209145411</v>
          </cell>
        </row>
        <row r="1004">
          <cell r="R1004" t="str">
            <v>中国建行银行</v>
          </cell>
          <cell r="S1004" t="str">
            <v>6217002730009669296</v>
          </cell>
          <cell r="T1004">
            <v>17695666032</v>
          </cell>
        </row>
        <row r="1005">
          <cell r="D1005" t="str">
            <v>荆州店朱心慈</v>
          </cell>
          <cell r="E1005" t="str">
            <v>女</v>
          </cell>
          <cell r="F1005" t="str">
            <v>大专</v>
          </cell>
          <cell r="G1005" t="str">
            <v>运营部</v>
          </cell>
          <cell r="H1005" t="str">
            <v>前台</v>
          </cell>
          <cell r="I1005">
            <v>45351</v>
          </cell>
          <cell r="J1005">
            <v>45354</v>
          </cell>
          <cell r="K1005" t="str">
            <v>全职</v>
          </cell>
          <cell r="L1005" t="str">
            <v>离职</v>
          </cell>
        </row>
        <row r="1005">
          <cell r="P1005" t="str">
            <v>421003199910123229</v>
          </cell>
        </row>
        <row r="1005">
          <cell r="R1005" t="str">
            <v>中国工商银行</v>
          </cell>
          <cell r="S1005" t="str">
            <v>6215581813011142164</v>
          </cell>
          <cell r="T1005">
            <v>18040636335</v>
          </cell>
        </row>
        <row r="1006">
          <cell r="D1006" t="str">
            <v>荆州店黄蓉</v>
          </cell>
          <cell r="E1006" t="str">
            <v>女</v>
          </cell>
          <cell r="F1006" t="str">
            <v>中专</v>
          </cell>
          <cell r="G1006" t="str">
            <v>私教部</v>
          </cell>
          <cell r="H1006" t="str">
            <v>私教</v>
          </cell>
          <cell r="I1006">
            <v>45352</v>
          </cell>
          <cell r="J1006">
            <v>45355</v>
          </cell>
          <cell r="K1006" t="str">
            <v>全职</v>
          </cell>
          <cell r="L1006" t="str">
            <v>离职</v>
          </cell>
        </row>
        <row r="1006">
          <cell r="P1006" t="str">
            <v>429006199210142126</v>
          </cell>
        </row>
        <row r="1006">
          <cell r="R1006" t="str">
            <v>中国建设银行</v>
          </cell>
          <cell r="S1006" t="str">
            <v>6236682660006771877</v>
          </cell>
          <cell r="T1006" t="str">
            <v>199210142126</v>
          </cell>
        </row>
        <row r="1007">
          <cell r="D1007" t="str">
            <v>荆州店楚康博</v>
          </cell>
          <cell r="E1007" t="str">
            <v>男</v>
          </cell>
          <cell r="F1007" t="str">
            <v>大专</v>
          </cell>
          <cell r="G1007" t="str">
            <v>会籍部</v>
          </cell>
          <cell r="H1007" t="str">
            <v>会籍</v>
          </cell>
          <cell r="I1007">
            <v>45387</v>
          </cell>
          <cell r="J1007">
            <v>45391</v>
          </cell>
          <cell r="K1007" t="str">
            <v>全职</v>
          </cell>
          <cell r="L1007" t="str">
            <v>离职</v>
          </cell>
        </row>
        <row r="1007">
          <cell r="P1007" t="str">
            <v>410221200608186612</v>
          </cell>
        </row>
        <row r="1007">
          <cell r="S1007" t="str">
            <v>6214830329351299</v>
          </cell>
          <cell r="T1007">
            <v>17303780833</v>
          </cell>
        </row>
        <row r="1008">
          <cell r="D1008" t="str">
            <v>荆州店陈卓</v>
          </cell>
          <cell r="E1008" t="str">
            <v>男</v>
          </cell>
          <cell r="F1008" t="str">
            <v>本科</v>
          </cell>
          <cell r="G1008" t="str">
            <v>泳教部</v>
          </cell>
          <cell r="H1008" t="str">
            <v>泳教</v>
          </cell>
          <cell r="I1008">
            <v>45388</v>
          </cell>
          <cell r="J1008">
            <v>45405</v>
          </cell>
          <cell r="K1008" t="str">
            <v>兼职</v>
          </cell>
          <cell r="L1008" t="str">
            <v>离职</v>
          </cell>
        </row>
        <row r="1008">
          <cell r="P1008" t="str">
            <v>430682200212191915</v>
          </cell>
        </row>
        <row r="1008">
          <cell r="R1008" t="str">
            <v>中国农业银行</v>
          </cell>
          <cell r="S1008" t="str">
            <v>6230520790017195078</v>
          </cell>
          <cell r="T1008">
            <v>17771423284</v>
          </cell>
        </row>
        <row r="1009">
          <cell r="D1009" t="str">
            <v>荆州店张鑫杰</v>
          </cell>
          <cell r="E1009" t="str">
            <v>男</v>
          </cell>
          <cell r="F1009" t="str">
            <v>大专</v>
          </cell>
          <cell r="G1009" t="str">
            <v>会籍部</v>
          </cell>
          <cell r="H1009" t="str">
            <v>会籍</v>
          </cell>
          <cell r="I1009">
            <v>45387</v>
          </cell>
          <cell r="J1009">
            <v>45413</v>
          </cell>
          <cell r="K1009" t="str">
            <v>全职</v>
          </cell>
          <cell r="L1009" t="str">
            <v>离职</v>
          </cell>
        </row>
        <row r="1009">
          <cell r="P1009" t="str">
            <v>410221200502176512</v>
          </cell>
        </row>
        <row r="1009">
          <cell r="R1009" t="str">
            <v>中国农业银行</v>
          </cell>
          <cell r="S1009" t="str">
            <v>6217002020092770460</v>
          </cell>
          <cell r="T1009">
            <v>18836866156</v>
          </cell>
        </row>
        <row r="1010">
          <cell r="D1010" t="str">
            <v>荆州店吴爽</v>
          </cell>
          <cell r="E1010" t="str">
            <v>男</v>
          </cell>
          <cell r="F1010" t="str">
            <v>中专</v>
          </cell>
          <cell r="G1010" t="str">
            <v>会籍部</v>
          </cell>
          <cell r="H1010" t="str">
            <v>会籍</v>
          </cell>
          <cell r="I1010">
            <v>45419</v>
          </cell>
          <cell r="J1010">
            <v>45421</v>
          </cell>
          <cell r="K1010" t="str">
            <v>全职</v>
          </cell>
          <cell r="L1010" t="str">
            <v>离职</v>
          </cell>
        </row>
        <row r="1010">
          <cell r="P1010" t="str">
            <v>421003199309030531</v>
          </cell>
        </row>
        <row r="1010">
          <cell r="R1010" t="str">
            <v>中国工商银行</v>
          </cell>
          <cell r="S1010" t="str">
            <v>621558180700532917</v>
          </cell>
          <cell r="T1010">
            <v>18062363618</v>
          </cell>
        </row>
        <row r="1011">
          <cell r="D1011" t="str">
            <v>荆州店覃春兰</v>
          </cell>
          <cell r="E1011" t="str">
            <v>女</v>
          </cell>
          <cell r="F1011" t="str">
            <v>初中</v>
          </cell>
          <cell r="G1011" t="str">
            <v>运营部</v>
          </cell>
          <cell r="H1011" t="str">
            <v>保洁</v>
          </cell>
          <cell r="I1011">
            <v>45200</v>
          </cell>
          <cell r="J1011">
            <v>45427</v>
          </cell>
          <cell r="K1011" t="str">
            <v>全职</v>
          </cell>
          <cell r="L1011" t="str">
            <v>离职</v>
          </cell>
        </row>
        <row r="1011">
          <cell r="P1011" t="str">
            <v>422422196701106885</v>
          </cell>
        </row>
        <row r="1011">
          <cell r="R1011" t="str">
            <v>中国建设银行</v>
          </cell>
          <cell r="S1011" t="str">
            <v>6227002709200385679</v>
          </cell>
          <cell r="T1011">
            <v>15327858280</v>
          </cell>
        </row>
        <row r="1012">
          <cell r="D1012" t="str">
            <v>荆州店王奕樊</v>
          </cell>
          <cell r="E1012" t="str">
            <v>女</v>
          </cell>
          <cell r="F1012" t="str">
            <v>大学本科</v>
          </cell>
          <cell r="G1012" t="str">
            <v>运营部</v>
          </cell>
          <cell r="H1012" t="str">
            <v>前台</v>
          </cell>
          <cell r="I1012">
            <v>45355</v>
          </cell>
          <cell r="J1012">
            <v>45439</v>
          </cell>
          <cell r="K1012" t="str">
            <v>全职</v>
          </cell>
          <cell r="L1012" t="str">
            <v>离职</v>
          </cell>
        </row>
        <row r="1012">
          <cell r="P1012" t="str">
            <v>420626199710143520</v>
          </cell>
        </row>
        <row r="1012">
          <cell r="R1012" t="str">
            <v>中国建设银行</v>
          </cell>
          <cell r="S1012" t="str">
            <v>6217002670015690623</v>
          </cell>
          <cell r="T1012">
            <v>18871027136</v>
          </cell>
        </row>
        <row r="1013">
          <cell r="D1013" t="str">
            <v>荆州店陈孟</v>
          </cell>
          <cell r="E1013" t="str">
            <v>男</v>
          </cell>
          <cell r="F1013" t="str">
            <v>专科</v>
          </cell>
          <cell r="G1013" t="str">
            <v>会籍部</v>
          </cell>
          <cell r="H1013" t="str">
            <v>会籍</v>
          </cell>
          <cell r="I1013">
            <v>45451</v>
          </cell>
          <cell r="J1013">
            <v>45474</v>
          </cell>
          <cell r="K1013" t="str">
            <v>全职</v>
          </cell>
          <cell r="L1013" t="str">
            <v>离职</v>
          </cell>
        </row>
        <row r="1013">
          <cell r="P1013" t="str">
            <v>420323200301232813</v>
          </cell>
        </row>
        <row r="1013">
          <cell r="R1013" t="str">
            <v>中信银行</v>
          </cell>
          <cell r="S1013" t="str">
            <v>6217681505418445</v>
          </cell>
          <cell r="T1013">
            <v>18696052977</v>
          </cell>
        </row>
        <row r="1014">
          <cell r="D1014" t="str">
            <v>荆州店郑婷</v>
          </cell>
          <cell r="E1014" t="str">
            <v>女</v>
          </cell>
          <cell r="F1014" t="str">
            <v>本科</v>
          </cell>
          <cell r="G1014" t="str">
            <v>泳教部</v>
          </cell>
          <cell r="H1014" t="str">
            <v>泳教</v>
          </cell>
          <cell r="I1014">
            <v>45445</v>
          </cell>
          <cell r="J1014">
            <v>45490</v>
          </cell>
          <cell r="K1014" t="str">
            <v>兼职</v>
          </cell>
          <cell r="L1014" t="str">
            <v>离职</v>
          </cell>
        </row>
        <row r="1014">
          <cell r="P1014" t="str">
            <v>421181200008288424</v>
          </cell>
        </row>
        <row r="1015">
          <cell r="D1015" t="str">
            <v>荆州店韩闪闪</v>
          </cell>
          <cell r="E1015" t="str">
            <v>女</v>
          </cell>
          <cell r="F1015" t="str">
            <v>大专</v>
          </cell>
          <cell r="G1015" t="str">
            <v>会籍部</v>
          </cell>
          <cell r="H1015" t="str">
            <v>会籍</v>
          </cell>
          <cell r="I1015">
            <v>44765</v>
          </cell>
          <cell r="J1015">
            <v>45495</v>
          </cell>
          <cell r="K1015" t="str">
            <v>全职</v>
          </cell>
          <cell r="L1015" t="str">
            <v>离职</v>
          </cell>
        </row>
        <row r="1015">
          <cell r="P1015" t="str">
            <v>411023199109025029</v>
          </cell>
        </row>
        <row r="1015">
          <cell r="R1015" t="str">
            <v>中国银行</v>
          </cell>
          <cell r="S1015" t="str">
            <v>6217858000058544641</v>
          </cell>
          <cell r="T1015">
            <v>15090331886</v>
          </cell>
        </row>
        <row r="1016">
          <cell r="D1016" t="str">
            <v>荆州店毛宇</v>
          </cell>
          <cell r="E1016" t="str">
            <v>男</v>
          </cell>
          <cell r="F1016" t="str">
            <v>本科</v>
          </cell>
          <cell r="G1016" t="str">
            <v>泳教部</v>
          </cell>
          <cell r="H1016" t="str">
            <v>泳教</v>
          </cell>
          <cell r="I1016">
            <v>45422</v>
          </cell>
          <cell r="J1016">
            <v>45505</v>
          </cell>
          <cell r="K1016" t="str">
            <v>全职</v>
          </cell>
          <cell r="L1016" t="str">
            <v>离职</v>
          </cell>
        </row>
        <row r="1016">
          <cell r="P1016" t="str">
            <v>42102419991217251x</v>
          </cell>
        </row>
        <row r="1016">
          <cell r="S1016" t="str">
            <v>6224121238773049</v>
          </cell>
          <cell r="T1016">
            <v>19537490212</v>
          </cell>
        </row>
        <row r="1017">
          <cell r="D1017" t="str">
            <v>荆州店严小虎</v>
          </cell>
          <cell r="E1017" t="str">
            <v>男</v>
          </cell>
          <cell r="F1017" t="str">
            <v>本科</v>
          </cell>
          <cell r="G1017" t="str">
            <v>私教部</v>
          </cell>
          <cell r="H1017" t="str">
            <v>私教</v>
          </cell>
          <cell r="I1017">
            <v>45055</v>
          </cell>
          <cell r="J1017">
            <v>45511</v>
          </cell>
          <cell r="K1017" t="str">
            <v>兼职</v>
          </cell>
          <cell r="L1017" t="str">
            <v>离职</v>
          </cell>
        </row>
        <row r="1017">
          <cell r="P1017" t="str">
            <v>421003198603121536</v>
          </cell>
        </row>
        <row r="1017">
          <cell r="R1017" t="str">
            <v>平安银行</v>
          </cell>
          <cell r="S1017" t="str">
            <v>6230582000063443371</v>
          </cell>
          <cell r="T1017">
            <v>13545792120</v>
          </cell>
        </row>
        <row r="1018">
          <cell r="D1018" t="str">
            <v>荆州店胡士超</v>
          </cell>
          <cell r="E1018" t="str">
            <v>男</v>
          </cell>
          <cell r="F1018" t="str">
            <v>高中</v>
          </cell>
          <cell r="G1018" t="str">
            <v>泳教部</v>
          </cell>
          <cell r="H1018" t="str">
            <v>泳教</v>
          </cell>
          <cell r="I1018">
            <v>42932</v>
          </cell>
          <cell r="J1018">
            <v>45511</v>
          </cell>
          <cell r="K1018" t="str">
            <v>兼职</v>
          </cell>
          <cell r="L1018" t="str">
            <v>离职</v>
          </cell>
        </row>
        <row r="1018">
          <cell r="P1018" t="str">
            <v>429006199204220036</v>
          </cell>
        </row>
        <row r="1018">
          <cell r="R1018" t="str">
            <v>中信银行</v>
          </cell>
          <cell r="S1018" t="str">
            <v>6217731507149025</v>
          </cell>
          <cell r="T1018">
            <v>15586338856</v>
          </cell>
        </row>
        <row r="1019">
          <cell r="D1019" t="str">
            <v>荆州店姚兴</v>
          </cell>
          <cell r="E1019" t="str">
            <v>男</v>
          </cell>
          <cell r="F1019" t="str">
            <v>本科</v>
          </cell>
          <cell r="G1019" t="str">
            <v>泳教部</v>
          </cell>
          <cell r="H1019" t="str">
            <v>泳教</v>
          </cell>
          <cell r="I1019">
            <v>44729</v>
          </cell>
          <cell r="J1019">
            <v>45511</v>
          </cell>
          <cell r="K1019" t="str">
            <v>兼职</v>
          </cell>
          <cell r="L1019" t="str">
            <v>离职</v>
          </cell>
        </row>
        <row r="1019">
          <cell r="P1019" t="str">
            <v>610331199806220017</v>
          </cell>
        </row>
        <row r="1019">
          <cell r="R1019" t="str">
            <v>中国建设银行</v>
          </cell>
          <cell r="S1019" t="str">
            <v>6217003170028124115</v>
          </cell>
          <cell r="T1019">
            <v>18291791925</v>
          </cell>
        </row>
        <row r="1020">
          <cell r="D1020" t="str">
            <v>荆州店夏雪</v>
          </cell>
          <cell r="E1020" t="str">
            <v>女</v>
          </cell>
          <cell r="F1020" t="str">
            <v>本科</v>
          </cell>
          <cell r="G1020" t="str">
            <v>泳教部</v>
          </cell>
          <cell r="H1020" t="str">
            <v>泳教</v>
          </cell>
          <cell r="I1020">
            <v>45217</v>
          </cell>
          <cell r="J1020">
            <v>45511</v>
          </cell>
          <cell r="K1020" t="str">
            <v>兼职</v>
          </cell>
          <cell r="L1020" t="str">
            <v>离职</v>
          </cell>
        </row>
        <row r="1020">
          <cell r="P1020" t="str">
            <v>422825200211220845</v>
          </cell>
        </row>
        <row r="1020">
          <cell r="R1020" t="str">
            <v>中国建设银行</v>
          </cell>
          <cell r="S1020" t="str">
            <v>6217002660015758454</v>
          </cell>
          <cell r="T1020">
            <v>13986651486</v>
          </cell>
        </row>
        <row r="1021">
          <cell r="D1021" t="str">
            <v>荆州店雷佳佳</v>
          </cell>
          <cell r="E1021" t="str">
            <v>女</v>
          </cell>
          <cell r="F1021" t="str">
            <v>本科</v>
          </cell>
          <cell r="G1021" t="str">
            <v>泳教部</v>
          </cell>
          <cell r="H1021" t="str">
            <v>泳教</v>
          </cell>
          <cell r="I1021">
            <v>45476</v>
          </cell>
          <cell r="J1021">
            <v>45517</v>
          </cell>
          <cell r="K1021" t="str">
            <v>兼职</v>
          </cell>
          <cell r="L1021" t="str">
            <v>离职</v>
          </cell>
        </row>
        <row r="1021">
          <cell r="P1021" t="str">
            <v>422801200508143827</v>
          </cell>
        </row>
        <row r="1021">
          <cell r="R1021" t="str">
            <v>中国工商银行</v>
          </cell>
          <cell r="S1021" t="str">
            <v>6222033202016232776</v>
          </cell>
          <cell r="T1021">
            <v>15707262615</v>
          </cell>
        </row>
        <row r="1022">
          <cell r="D1022" t="str">
            <v>荆州店廖雅婷</v>
          </cell>
          <cell r="E1022" t="str">
            <v>女</v>
          </cell>
          <cell r="F1022" t="str">
            <v>本科</v>
          </cell>
          <cell r="G1022" t="str">
            <v>泳教部</v>
          </cell>
          <cell r="H1022" t="str">
            <v>泳教</v>
          </cell>
          <cell r="I1022">
            <v>45476</v>
          </cell>
          <cell r="J1022">
            <v>45524</v>
          </cell>
          <cell r="K1022" t="str">
            <v>兼职</v>
          </cell>
          <cell r="L1022" t="str">
            <v>离职</v>
          </cell>
        </row>
        <row r="1022">
          <cell r="P1022" t="str">
            <v>42068220050119204x</v>
          </cell>
        </row>
        <row r="1022">
          <cell r="R1022" t="str">
            <v>招商银行</v>
          </cell>
          <cell r="S1022" t="str">
            <v>6214832768413879</v>
          </cell>
          <cell r="T1022">
            <v>13042808053</v>
          </cell>
        </row>
        <row r="1023">
          <cell r="D1023" t="str">
            <v>荆州店陈水真</v>
          </cell>
          <cell r="E1023" t="str">
            <v>女</v>
          </cell>
          <cell r="F1023" t="str">
            <v>初中</v>
          </cell>
          <cell r="G1023" t="str">
            <v>运营部</v>
          </cell>
          <cell r="H1023" t="str">
            <v>保洁</v>
          </cell>
          <cell r="I1023">
            <v>45427</v>
          </cell>
          <cell r="J1023">
            <v>45523</v>
          </cell>
          <cell r="K1023" t="str">
            <v>全职</v>
          </cell>
          <cell r="L1023" t="str">
            <v>离职</v>
          </cell>
        </row>
        <row r="1023">
          <cell r="P1023" t="str">
            <v>422202196603047168</v>
          </cell>
        </row>
        <row r="1023">
          <cell r="R1023" t="str">
            <v>中国农业银行</v>
          </cell>
          <cell r="S1023" t="str">
            <v>6230520790054244474</v>
          </cell>
          <cell r="T1023">
            <v>13986734469</v>
          </cell>
        </row>
        <row r="1024">
          <cell r="D1024" t="str">
            <v>荆州店谭鹏</v>
          </cell>
          <cell r="E1024" t="str">
            <v>男</v>
          </cell>
          <cell r="F1024" t="str">
            <v>本科</v>
          </cell>
          <cell r="G1024" t="str">
            <v>泳教部</v>
          </cell>
          <cell r="H1024" t="str">
            <v>泳教</v>
          </cell>
          <cell r="I1024">
            <v>45474</v>
          </cell>
          <cell r="J1024">
            <v>45528</v>
          </cell>
          <cell r="K1024" t="str">
            <v>兼职</v>
          </cell>
          <cell r="L1024" t="str">
            <v>离职</v>
          </cell>
        </row>
        <row r="1024">
          <cell r="P1024" t="str">
            <v>422801200302182417</v>
          </cell>
        </row>
        <row r="1024">
          <cell r="R1024" t="str">
            <v>中国工商银行</v>
          </cell>
          <cell r="S1024" t="str">
            <v>6222033202010898606</v>
          </cell>
          <cell r="T1024">
            <v>15623838021</v>
          </cell>
        </row>
        <row r="1025">
          <cell r="D1025" t="str">
            <v>荆州店周尚霖</v>
          </cell>
          <cell r="E1025" t="str">
            <v>男</v>
          </cell>
          <cell r="F1025" t="str">
            <v>本科</v>
          </cell>
          <cell r="G1025" t="str">
            <v>会籍部</v>
          </cell>
          <cell r="H1025" t="str">
            <v>会籍</v>
          </cell>
          <cell r="I1025">
            <v>45494</v>
          </cell>
          <cell r="J1025">
            <v>45528</v>
          </cell>
          <cell r="K1025" t="str">
            <v>全职</v>
          </cell>
          <cell r="L1025" t="str">
            <v>离职</v>
          </cell>
        </row>
        <row r="1025">
          <cell r="P1025" t="str">
            <v>42100320050818351X</v>
          </cell>
        </row>
        <row r="1025">
          <cell r="R1025" t="str">
            <v>邮政银行</v>
          </cell>
          <cell r="S1025" t="str">
            <v>6221805200035766764</v>
          </cell>
          <cell r="T1025">
            <v>13235600487</v>
          </cell>
        </row>
        <row r="1026">
          <cell r="D1026" t="str">
            <v>荆州店尤浪芹</v>
          </cell>
          <cell r="E1026" t="str">
            <v>女</v>
          </cell>
          <cell r="F1026" t="str">
            <v>本科</v>
          </cell>
          <cell r="G1026" t="str">
            <v>会籍部</v>
          </cell>
          <cell r="H1026" t="str">
            <v>会籍</v>
          </cell>
          <cell r="I1026">
            <v>45512</v>
          </cell>
          <cell r="J1026">
            <v>45529</v>
          </cell>
          <cell r="K1026" t="str">
            <v>全职</v>
          </cell>
          <cell r="L1026" t="str">
            <v>离职</v>
          </cell>
        </row>
        <row r="1026">
          <cell r="P1026" t="str">
            <v>520382200109180148</v>
          </cell>
        </row>
        <row r="1026">
          <cell r="R1026" t="str">
            <v>中国邮政储蓄银行</v>
          </cell>
          <cell r="S1026" t="str">
            <v>6228481199101842275</v>
          </cell>
          <cell r="T1026">
            <v>18153123059</v>
          </cell>
        </row>
        <row r="1027">
          <cell r="D1027" t="str">
            <v>荆州店徐方鑫</v>
          </cell>
          <cell r="E1027" t="str">
            <v>男</v>
          </cell>
          <cell r="F1027" t="str">
            <v>本科</v>
          </cell>
          <cell r="G1027" t="str">
            <v>泳教部</v>
          </cell>
          <cell r="H1027" t="str">
            <v>泳教</v>
          </cell>
          <cell r="I1027">
            <v>45474</v>
          </cell>
          <cell r="J1027">
            <v>45531</v>
          </cell>
          <cell r="K1027" t="str">
            <v>兼职</v>
          </cell>
          <cell r="L1027" t="str">
            <v>离职</v>
          </cell>
        </row>
        <row r="1027">
          <cell r="P1027" t="str">
            <v>42032520031215231x</v>
          </cell>
        </row>
        <row r="1027">
          <cell r="R1027" t="str">
            <v>中国建设银行</v>
          </cell>
          <cell r="S1027" t="str">
            <v>6217002870098764788</v>
          </cell>
          <cell r="T1027">
            <v>18772880468</v>
          </cell>
        </row>
        <row r="1028">
          <cell r="D1028" t="str">
            <v>荆州店陈婷</v>
          </cell>
          <cell r="E1028" t="str">
            <v>女</v>
          </cell>
          <cell r="F1028" t="str">
            <v>大专</v>
          </cell>
          <cell r="G1028" t="str">
            <v>运营部</v>
          </cell>
          <cell r="H1028" t="str">
            <v>前台</v>
          </cell>
          <cell r="I1028">
            <v>45439</v>
          </cell>
          <cell r="J1028">
            <v>45536</v>
          </cell>
          <cell r="K1028" t="str">
            <v>全职</v>
          </cell>
          <cell r="L1028" t="str">
            <v>离职</v>
          </cell>
        </row>
        <row r="1028">
          <cell r="P1028" t="str">
            <v>500241200210041525</v>
          </cell>
        </row>
        <row r="1028">
          <cell r="R1028" t="str">
            <v>中国建设银行</v>
          </cell>
          <cell r="S1028" t="str">
            <v>6217002660015963047</v>
          </cell>
          <cell r="T1028">
            <v>19907214736</v>
          </cell>
        </row>
        <row r="1029">
          <cell r="D1029" t="str">
            <v>荆州店陈余龙</v>
          </cell>
          <cell r="E1029" t="str">
            <v>男</v>
          </cell>
          <cell r="F1029" t="str">
            <v>大专</v>
          </cell>
          <cell r="G1029" t="str">
            <v>泳教部</v>
          </cell>
          <cell r="H1029" t="str">
            <v>救生员</v>
          </cell>
          <cell r="I1029">
            <v>45454</v>
          </cell>
          <cell r="J1029">
            <v>45536</v>
          </cell>
          <cell r="K1029" t="str">
            <v>全职</v>
          </cell>
          <cell r="L1029" t="str">
            <v>离职</v>
          </cell>
        </row>
        <row r="1029">
          <cell r="P1029" t="str">
            <v>421003198811110030</v>
          </cell>
        </row>
        <row r="1029">
          <cell r="R1029" t="str">
            <v>建设银行</v>
          </cell>
          <cell r="S1029" t="str">
            <v>6236682660006470041</v>
          </cell>
          <cell r="T1029">
            <v>18693949930</v>
          </cell>
        </row>
        <row r="1030">
          <cell r="D1030" t="str">
            <v>荆州店魏立明</v>
          </cell>
          <cell r="E1030" t="str">
            <v>男</v>
          </cell>
          <cell r="F1030" t="str">
            <v>大专</v>
          </cell>
          <cell r="G1030" t="str">
            <v>会籍部</v>
          </cell>
          <cell r="H1030" t="str">
            <v>会籍</v>
          </cell>
          <cell r="I1030">
            <v>44996</v>
          </cell>
          <cell r="J1030">
            <v>45542</v>
          </cell>
          <cell r="K1030" t="str">
            <v>全职</v>
          </cell>
          <cell r="L1030" t="str">
            <v>离职</v>
          </cell>
        </row>
        <row r="1030">
          <cell r="P1030" t="str">
            <v>421024199408250419</v>
          </cell>
        </row>
        <row r="1030">
          <cell r="R1030" t="str">
            <v>工商银行</v>
          </cell>
          <cell r="S1030" t="str">
            <v>6215591813003581286</v>
          </cell>
          <cell r="T1030">
            <v>13627160434</v>
          </cell>
        </row>
        <row r="1031">
          <cell r="D1031" t="str">
            <v>荆州店郑雪飞</v>
          </cell>
          <cell r="E1031" t="str">
            <v>女</v>
          </cell>
          <cell r="F1031" t="str">
            <v>大专</v>
          </cell>
          <cell r="G1031" t="str">
            <v>私教部</v>
          </cell>
          <cell r="H1031" t="str">
            <v>私教</v>
          </cell>
          <cell r="I1031">
            <v>45518</v>
          </cell>
          <cell r="J1031">
            <v>45561</v>
          </cell>
          <cell r="K1031" t="str">
            <v>全职</v>
          </cell>
          <cell r="L1031" t="str">
            <v>离职</v>
          </cell>
        </row>
        <row r="1031">
          <cell r="P1031" t="str">
            <v>421003199401113225</v>
          </cell>
        </row>
        <row r="1031">
          <cell r="R1031" t="str">
            <v>中国农业银行</v>
          </cell>
          <cell r="S1031" t="str">
            <v>6228480058580289377</v>
          </cell>
          <cell r="T1031">
            <v>15827593394</v>
          </cell>
        </row>
        <row r="1032">
          <cell r="D1032" t="str">
            <v>荆州店李雅鑫</v>
          </cell>
          <cell r="E1032" t="str">
            <v>女</v>
          </cell>
          <cell r="F1032" t="str">
            <v>大专</v>
          </cell>
          <cell r="G1032" t="str">
            <v>运营部</v>
          </cell>
          <cell r="H1032" t="str">
            <v>前台</v>
          </cell>
          <cell r="I1032">
            <v>45535</v>
          </cell>
          <cell r="J1032">
            <v>45597</v>
          </cell>
          <cell r="K1032" t="str">
            <v>全职</v>
          </cell>
          <cell r="L1032" t="str">
            <v>离职</v>
          </cell>
        </row>
        <row r="1032">
          <cell r="P1032" t="str">
            <v>421024200001102524</v>
          </cell>
        </row>
        <row r="1032">
          <cell r="R1032" t="str">
            <v>邮政银行</v>
          </cell>
          <cell r="S1032" t="str">
            <v>6217995200057920081</v>
          </cell>
          <cell r="T1032">
            <v>13797409399</v>
          </cell>
        </row>
        <row r="1033">
          <cell r="D1033" t="str">
            <v>荆州店杨凡凡</v>
          </cell>
          <cell r="E1033" t="str">
            <v>女</v>
          </cell>
          <cell r="F1033" t="str">
            <v>本科</v>
          </cell>
          <cell r="G1033" t="str">
            <v>泳教部</v>
          </cell>
          <cell r="H1033" t="str">
            <v>泳教</v>
          </cell>
          <cell r="I1033">
            <v>45550</v>
          </cell>
          <cell r="J1033">
            <v>45663</v>
          </cell>
          <cell r="K1033" t="str">
            <v>兼职</v>
          </cell>
          <cell r="L1033" t="str">
            <v>离职</v>
          </cell>
        </row>
        <row r="1033">
          <cell r="P1033" t="str">
            <v>3303242003050800222</v>
          </cell>
        </row>
        <row r="1033">
          <cell r="R1033" t="str">
            <v>中国建设银行</v>
          </cell>
          <cell r="S1033" t="str">
            <v>6217002660016037866</v>
          </cell>
          <cell r="T1033">
            <v>13732005172</v>
          </cell>
        </row>
        <row r="1034">
          <cell r="D1034" t="str">
            <v>荆州店蔡康凯</v>
          </cell>
          <cell r="E1034" t="str">
            <v>男</v>
          </cell>
          <cell r="F1034" t="str">
            <v>高中</v>
          </cell>
          <cell r="G1034" t="str">
            <v>会籍部</v>
          </cell>
          <cell r="H1034" t="str">
            <v>会籍</v>
          </cell>
          <cell r="I1034">
            <v>45602</v>
          </cell>
          <cell r="J1034">
            <v>45728</v>
          </cell>
          <cell r="K1034" t="str">
            <v>全职</v>
          </cell>
          <cell r="L1034" t="str">
            <v>离职</v>
          </cell>
        </row>
        <row r="1034">
          <cell r="P1034" t="str">
            <v>421003199906083519</v>
          </cell>
        </row>
        <row r="1034">
          <cell r="R1034" t="str">
            <v>中国银行</v>
          </cell>
          <cell r="S1034" t="str">
            <v>6217567800001552076</v>
          </cell>
          <cell r="T1034">
            <v>19899832481</v>
          </cell>
        </row>
        <row r="1035">
          <cell r="D1035" t="str">
            <v>荆州店刘鑫</v>
          </cell>
          <cell r="E1035" t="str">
            <v>男</v>
          </cell>
          <cell r="F1035" t="str">
            <v>本科</v>
          </cell>
          <cell r="G1035" t="str">
            <v>泳教部</v>
          </cell>
          <cell r="H1035" t="str">
            <v>泳教</v>
          </cell>
          <cell r="I1035">
            <v>45563</v>
          </cell>
          <cell r="J1035">
            <v>45728</v>
          </cell>
          <cell r="K1035" t="str">
            <v>全职</v>
          </cell>
          <cell r="L1035" t="str">
            <v>离职</v>
          </cell>
        </row>
        <row r="1035">
          <cell r="P1035" t="str">
            <v>511302200002115116</v>
          </cell>
        </row>
        <row r="1035">
          <cell r="R1035" t="str">
            <v>中国农业银行</v>
          </cell>
          <cell r="S1035" t="str">
            <v>6228480797100878173</v>
          </cell>
          <cell r="T1035">
            <v>13778192921</v>
          </cell>
        </row>
        <row r="1036">
          <cell r="D1036" t="str">
            <v>荆州店白策</v>
          </cell>
          <cell r="E1036" t="str">
            <v>男</v>
          </cell>
          <cell r="F1036" t="str">
            <v>大专</v>
          </cell>
          <cell r="G1036" t="str">
            <v>会籍部</v>
          </cell>
          <cell r="H1036" t="str">
            <v>会籍</v>
          </cell>
          <cell r="I1036">
            <v>45709</v>
          </cell>
          <cell r="J1036">
            <v>45737</v>
          </cell>
          <cell r="K1036" t="str">
            <v>全职</v>
          </cell>
          <cell r="L1036" t="str">
            <v>离职</v>
          </cell>
        </row>
        <row r="1036">
          <cell r="P1036" t="str">
            <v>429006200508300356</v>
          </cell>
        </row>
        <row r="1036">
          <cell r="R1036" t="str">
            <v>邮政银行</v>
          </cell>
          <cell r="S1036" t="str">
            <v>6217995200321837020</v>
          </cell>
          <cell r="T1036">
            <v>15871920440</v>
          </cell>
        </row>
        <row r="1037">
          <cell r="D1037" t="str">
            <v>荆州店沈世贤</v>
          </cell>
          <cell r="E1037" t="str">
            <v>男</v>
          </cell>
          <cell r="F1037" t="str">
            <v>大专</v>
          </cell>
          <cell r="G1037" t="str">
            <v>会籍部</v>
          </cell>
          <cell r="H1037" t="str">
            <v>会籍</v>
          </cell>
          <cell r="I1037">
            <v>45709</v>
          </cell>
          <cell r="J1037">
            <v>45737</v>
          </cell>
          <cell r="K1037" t="str">
            <v>全职</v>
          </cell>
          <cell r="L1037" t="str">
            <v>离职</v>
          </cell>
        </row>
        <row r="1037">
          <cell r="P1037" t="str">
            <v>421023200601050418</v>
          </cell>
        </row>
        <row r="1037">
          <cell r="R1037" t="str">
            <v>中国工商银行</v>
          </cell>
          <cell r="S1037" t="str">
            <v>6215591813007136715</v>
          </cell>
          <cell r="T1037">
            <v>16789321403</v>
          </cell>
        </row>
        <row r="1038">
          <cell r="D1038" t="str">
            <v>荆州店柯家永</v>
          </cell>
          <cell r="E1038" t="str">
            <v>男</v>
          </cell>
          <cell r="F1038" t="str">
            <v>大专</v>
          </cell>
          <cell r="G1038" t="str">
            <v>会籍部</v>
          </cell>
          <cell r="H1038" t="str">
            <v>会籍</v>
          </cell>
          <cell r="I1038">
            <v>45709</v>
          </cell>
          <cell r="J1038">
            <v>45737</v>
          </cell>
          <cell r="K1038" t="str">
            <v>全职</v>
          </cell>
          <cell r="L1038" t="str">
            <v>离职</v>
          </cell>
        </row>
        <row r="1038">
          <cell r="P1038" t="str">
            <v>420702200408240039</v>
          </cell>
        </row>
        <row r="1038">
          <cell r="R1038" t="str">
            <v>湖北农村信用社</v>
          </cell>
          <cell r="S1038" t="str">
            <v>6224121212621297</v>
          </cell>
          <cell r="T1038">
            <v>15271713169</v>
          </cell>
        </row>
        <row r="1039">
          <cell r="D1039" t="str">
            <v>荆州店姜焱</v>
          </cell>
          <cell r="E1039" t="str">
            <v>男</v>
          </cell>
          <cell r="F1039" t="str">
            <v>大专</v>
          </cell>
          <cell r="G1039" t="str">
            <v>会籍部</v>
          </cell>
          <cell r="H1039" t="str">
            <v>会籍</v>
          </cell>
          <cell r="I1039">
            <v>45709</v>
          </cell>
          <cell r="J1039">
            <v>45737</v>
          </cell>
          <cell r="K1039" t="str">
            <v>全职</v>
          </cell>
          <cell r="L1039" t="str">
            <v>离职</v>
          </cell>
        </row>
        <row r="1039">
          <cell r="P1039" t="str">
            <v>422822200306262512</v>
          </cell>
        </row>
        <row r="1039">
          <cell r="R1039" t="str">
            <v>中国交通银行</v>
          </cell>
          <cell r="S1039" t="str">
            <v>6222620680003961292</v>
          </cell>
          <cell r="T1039">
            <v>18572322700</v>
          </cell>
        </row>
        <row r="1040">
          <cell r="D1040" t="str">
            <v>荆州店成传友</v>
          </cell>
          <cell r="E1040" t="str">
            <v>男</v>
          </cell>
          <cell r="F1040" t="str">
            <v>大专</v>
          </cell>
          <cell r="G1040" t="str">
            <v>会籍部</v>
          </cell>
          <cell r="H1040" t="str">
            <v>会籍</v>
          </cell>
          <cell r="I1040">
            <v>45709</v>
          </cell>
          <cell r="J1040">
            <v>45737</v>
          </cell>
          <cell r="K1040" t="str">
            <v>全职</v>
          </cell>
          <cell r="L1040" t="str">
            <v>离职</v>
          </cell>
        </row>
        <row r="1040">
          <cell r="P1040" t="str">
            <v>421224200512255814</v>
          </cell>
        </row>
        <row r="1040">
          <cell r="R1040" t="str">
            <v>中国银行</v>
          </cell>
          <cell r="S1040" t="str">
            <v>6216637607000048560</v>
          </cell>
          <cell r="T1040">
            <v>13291579862</v>
          </cell>
        </row>
        <row r="1041">
          <cell r="D1041" t="str">
            <v>荆州店任捷</v>
          </cell>
        </row>
        <row r="1041">
          <cell r="F1041" t="str">
            <v>大专</v>
          </cell>
          <cell r="G1041" t="str">
            <v>运营部</v>
          </cell>
          <cell r="H1041" t="str">
            <v>前台</v>
          </cell>
          <cell r="I1041">
            <v>45702</v>
          </cell>
          <cell r="J1041">
            <v>45792</v>
          </cell>
          <cell r="K1041" t="str">
            <v>全职</v>
          </cell>
          <cell r="L1041" t="str">
            <v>离职</v>
          </cell>
        </row>
        <row r="1041">
          <cell r="P1041" t="str">
            <v>421003198902183243</v>
          </cell>
        </row>
        <row r="1041">
          <cell r="R1041" t="str">
            <v>建设银行</v>
          </cell>
          <cell r="S1041" t="str">
            <v>6217002660016500772</v>
          </cell>
          <cell r="T1041">
            <v>13797526567</v>
          </cell>
        </row>
        <row r="1042">
          <cell r="D1042" t="str">
            <v>荆州店彭虎康</v>
          </cell>
        </row>
        <row r="1042">
          <cell r="G1042" t="str">
            <v>会籍部</v>
          </cell>
          <cell r="H1042" t="str">
            <v>会籍</v>
          </cell>
          <cell r="I1042">
            <v>45703</v>
          </cell>
          <cell r="J1042">
            <v>45798</v>
          </cell>
          <cell r="K1042" t="str">
            <v>全职</v>
          </cell>
          <cell r="L1042" t="str">
            <v>离职</v>
          </cell>
        </row>
        <row r="1042">
          <cell r="P1042" t="str">
            <v>421024200603242559</v>
          </cell>
        </row>
        <row r="1042">
          <cell r="R1042" t="str">
            <v>江陵县沙岗镇营业所</v>
          </cell>
          <cell r="S1042" t="str">
            <v>6217995200318429864</v>
          </cell>
          <cell r="T1042">
            <v>18871652434</v>
          </cell>
        </row>
        <row r="1043">
          <cell r="D1043" t="str">
            <v>荆州店刘章雄</v>
          </cell>
        </row>
        <row r="1043">
          <cell r="F1043" t="str">
            <v>大专</v>
          </cell>
          <cell r="G1043" t="str">
            <v>泳教部</v>
          </cell>
          <cell r="H1043" t="str">
            <v>救生员</v>
          </cell>
          <cell r="I1043">
            <v>45828</v>
          </cell>
          <cell r="J1043">
            <v>45829</v>
          </cell>
          <cell r="K1043" t="str">
            <v>全职</v>
          </cell>
          <cell r="L1043" t="str">
            <v>离职</v>
          </cell>
        </row>
        <row r="1043">
          <cell r="P1043" t="str">
            <v>421087200105085314</v>
          </cell>
        </row>
        <row r="1043">
          <cell r="R1043" t="str">
            <v>中国工商银行</v>
          </cell>
          <cell r="S1043" t="str">
            <v>6222031813004405778</v>
          </cell>
          <cell r="T1043">
            <v>15090771016</v>
          </cell>
        </row>
        <row r="1044">
          <cell r="D1044" t="str">
            <v>荆州店李志敏</v>
          </cell>
          <cell r="E1044" t="str">
            <v>男</v>
          </cell>
          <cell r="F1044" t="str">
            <v>中专</v>
          </cell>
          <cell r="G1044" t="str">
            <v>泳教部</v>
          </cell>
          <cell r="H1044" t="str">
            <v>救生员</v>
          </cell>
          <cell r="I1044">
            <v>45842</v>
          </cell>
          <cell r="J1044">
            <v>45853</v>
          </cell>
          <cell r="K1044" t="str">
            <v>全职</v>
          </cell>
          <cell r="L1044" t="str">
            <v>离职</v>
          </cell>
        </row>
        <row r="1044">
          <cell r="P1044" t="str">
            <v>362331199805131338</v>
          </cell>
        </row>
        <row r="1044">
          <cell r="R1044" t="str">
            <v>宁波银行</v>
          </cell>
          <cell r="S1044" t="str">
            <v>6214180000018430325</v>
          </cell>
          <cell r="T1044">
            <v>19523046879</v>
          </cell>
        </row>
        <row r="1045">
          <cell r="D1045" t="str">
            <v>荆州店杨克升</v>
          </cell>
          <cell r="E1045" t="str">
            <v>男</v>
          </cell>
          <cell r="F1045" t="str">
            <v>本科</v>
          </cell>
          <cell r="G1045" t="str">
            <v>泳教部</v>
          </cell>
          <cell r="H1045" t="str">
            <v>泳教</v>
          </cell>
          <cell r="I1045">
            <v>45839</v>
          </cell>
          <cell r="J1045">
            <v>45861</v>
          </cell>
          <cell r="K1045" t="str">
            <v>兼职</v>
          </cell>
          <cell r="L1045" t="str">
            <v>离职</v>
          </cell>
        </row>
        <row r="1045">
          <cell r="P1045" t="str">
            <v>420682200109034530</v>
          </cell>
        </row>
        <row r="1045">
          <cell r="R1045" t="str">
            <v>建设银行</v>
          </cell>
          <cell r="S1045" t="str">
            <v>6217002660014143708</v>
          </cell>
          <cell r="T1045">
            <v>16671075743</v>
          </cell>
        </row>
        <row r="1046">
          <cell r="D1046" t="str">
            <v>荆州店黄兆欧</v>
          </cell>
        </row>
        <row r="1046">
          <cell r="F1046" t="str">
            <v>大专</v>
          </cell>
          <cell r="G1046" t="str">
            <v>会籍部</v>
          </cell>
          <cell r="H1046" t="str">
            <v>会籍</v>
          </cell>
          <cell r="I1046">
            <v>45831</v>
          </cell>
          <cell r="J1046">
            <v>45854</v>
          </cell>
          <cell r="K1046" t="str">
            <v>全职</v>
          </cell>
          <cell r="L1046" t="str">
            <v>离职</v>
          </cell>
        </row>
        <row r="1046">
          <cell r="P1046" t="str">
            <v>422822200606261511</v>
          </cell>
        </row>
        <row r="1046">
          <cell r="R1046" t="str">
            <v>中国银行</v>
          </cell>
          <cell r="S1046" t="str">
            <v>6216637607000162411</v>
          </cell>
          <cell r="T1046">
            <v>13627160046</v>
          </cell>
        </row>
        <row r="1047">
          <cell r="D1047" t="str">
            <v>荆州店谢春莺</v>
          </cell>
        </row>
        <row r="1047">
          <cell r="F1047" t="str">
            <v>初中</v>
          </cell>
          <cell r="G1047" t="str">
            <v>运营部</v>
          </cell>
          <cell r="H1047" t="str">
            <v>保洁</v>
          </cell>
          <cell r="I1047">
            <v>45525</v>
          </cell>
          <cell r="J1047">
            <v>45854</v>
          </cell>
          <cell r="K1047" t="str">
            <v>全职</v>
          </cell>
          <cell r="L1047" t="str">
            <v>离职</v>
          </cell>
        </row>
        <row r="1047">
          <cell r="P1047" t="str">
            <v>422425196401174121</v>
          </cell>
        </row>
        <row r="1047">
          <cell r="R1047" t="str">
            <v>中国工商银行</v>
          </cell>
          <cell r="S1047" t="str">
            <v>6215581813009992034</v>
          </cell>
          <cell r="T1047">
            <v>13677204600</v>
          </cell>
        </row>
        <row r="1048">
          <cell r="D1048" t="str">
            <v>荆州店刘龙霞</v>
          </cell>
          <cell r="E1048" t="str">
            <v>女</v>
          </cell>
        </row>
        <row r="1048">
          <cell r="G1048" t="str">
            <v>运营部</v>
          </cell>
          <cell r="H1048" t="str">
            <v>保洁</v>
          </cell>
          <cell r="I1048">
            <v>45863</v>
          </cell>
          <cell r="J1048">
            <v>45879</v>
          </cell>
          <cell r="K1048" t="str">
            <v>全职</v>
          </cell>
          <cell r="L1048" t="str">
            <v>离职</v>
          </cell>
        </row>
        <row r="1048">
          <cell r="P1048" t="str">
            <v>422421197404217026</v>
          </cell>
        </row>
        <row r="1048">
          <cell r="R1048" t="str">
            <v>湖北农村信用社</v>
          </cell>
          <cell r="S1048" t="str">
            <v>6224121239940647</v>
          </cell>
          <cell r="T1048">
            <v>13632252191</v>
          </cell>
        </row>
        <row r="1049">
          <cell r="D1049" t="str">
            <v>荆州店钱奥第</v>
          </cell>
          <cell r="E1049" t="str">
            <v>男</v>
          </cell>
          <cell r="F1049" t="str">
            <v>本科</v>
          </cell>
          <cell r="G1049" t="str">
            <v>泳教部</v>
          </cell>
          <cell r="H1049" t="str">
            <v>救生员</v>
          </cell>
          <cell r="I1049">
            <v>45834</v>
          </cell>
          <cell r="J1049">
            <v>45885</v>
          </cell>
          <cell r="K1049" t="str">
            <v>全职</v>
          </cell>
          <cell r="L1049" t="str">
            <v>离职</v>
          </cell>
        </row>
        <row r="1049">
          <cell r="P1049" t="str">
            <v>420881200412301712</v>
          </cell>
        </row>
        <row r="1049">
          <cell r="R1049" t="str">
            <v>招商银行</v>
          </cell>
          <cell r="S1049" t="str">
            <v>6214832768415155</v>
          </cell>
          <cell r="T1049">
            <v>15908640537</v>
          </cell>
        </row>
        <row r="1050">
          <cell r="D1050" t="str">
            <v>荆州店聂云</v>
          </cell>
          <cell r="E1050" t="str">
            <v>男</v>
          </cell>
          <cell r="F1050" t="str">
            <v>初中</v>
          </cell>
          <cell r="G1050" t="str">
            <v>运营部</v>
          </cell>
          <cell r="H1050" t="str">
            <v>保洁</v>
          </cell>
          <cell r="I1050">
            <v>45883</v>
          </cell>
          <cell r="J1050">
            <v>45885</v>
          </cell>
          <cell r="K1050" t="str">
            <v>全职</v>
          </cell>
          <cell r="L1050" t="str">
            <v>离职</v>
          </cell>
        </row>
        <row r="1050">
          <cell r="P1050" t="str">
            <v>422421196710222531</v>
          </cell>
        </row>
        <row r="1050">
          <cell r="R1050" t="str">
            <v>建设银行</v>
          </cell>
          <cell r="S1050" t="str">
            <v>6222620610012876629</v>
          </cell>
          <cell r="T1050">
            <v>13972152819</v>
          </cell>
        </row>
        <row r="1051">
          <cell r="D1051" t="str">
            <v>荆州店程佳璇</v>
          </cell>
          <cell r="E1051" t="str">
            <v>女</v>
          </cell>
          <cell r="F1051" t="str">
            <v>本科</v>
          </cell>
          <cell r="G1051" t="str">
            <v>运营部</v>
          </cell>
          <cell r="H1051" t="str">
            <v>前台</v>
          </cell>
          <cell r="I1051">
            <v>45848</v>
          </cell>
          <cell r="J1051">
            <v>45887</v>
          </cell>
          <cell r="K1051" t="str">
            <v>兼职</v>
          </cell>
          <cell r="L1051" t="str">
            <v>离职</v>
          </cell>
        </row>
        <row r="1051">
          <cell r="P1051" t="str">
            <v>421127200303013222</v>
          </cell>
        </row>
        <row r="1051">
          <cell r="R1051" t="str">
            <v>建设银行</v>
          </cell>
          <cell r="S1051" t="str">
            <v>6217002730012451468</v>
          </cell>
          <cell r="T1051">
            <v>13886423106</v>
          </cell>
        </row>
        <row r="1052">
          <cell r="D1052" t="str">
            <v>荆州店雷佳佳</v>
          </cell>
          <cell r="E1052" t="str">
            <v>女</v>
          </cell>
          <cell r="F1052" t="str">
            <v>本科</v>
          </cell>
          <cell r="G1052" t="str">
            <v>泳教部</v>
          </cell>
          <cell r="H1052" t="str">
            <v>救生员</v>
          </cell>
          <cell r="I1052">
            <v>45834</v>
          </cell>
          <cell r="J1052">
            <v>45888</v>
          </cell>
          <cell r="K1052" t="str">
            <v>全职</v>
          </cell>
          <cell r="L1052" t="str">
            <v>离职</v>
          </cell>
        </row>
        <row r="1052">
          <cell r="P1052" t="str">
            <v>422801200508143827</v>
          </cell>
        </row>
        <row r="1052">
          <cell r="R1052" t="str">
            <v>中国工商银行</v>
          </cell>
          <cell r="S1052" t="str">
            <v>6222033202016232776</v>
          </cell>
          <cell r="T1052">
            <v>15707262615</v>
          </cell>
        </row>
        <row r="1053">
          <cell r="D1053" t="str">
            <v>荆州店苏岑骏</v>
          </cell>
        </row>
        <row r="1053">
          <cell r="F1053" t="str">
            <v>大专</v>
          </cell>
          <cell r="G1053" t="str">
            <v>运营部</v>
          </cell>
          <cell r="H1053" t="str">
            <v>前台</v>
          </cell>
          <cell r="I1053">
            <v>45795</v>
          </cell>
          <cell r="J1053">
            <v>45890</v>
          </cell>
          <cell r="K1053" t="str">
            <v>全职</v>
          </cell>
          <cell r="L1053" t="str">
            <v>离职</v>
          </cell>
        </row>
        <row r="1053">
          <cell r="P1053" t="str">
            <v>421003200508210522</v>
          </cell>
        </row>
        <row r="1053">
          <cell r="R1053" t="str">
            <v>中国工商银行</v>
          </cell>
          <cell r="S1053" t="str">
            <v>62220318130038868812</v>
          </cell>
          <cell r="T1053">
            <v>15971585100</v>
          </cell>
        </row>
        <row r="1054">
          <cell r="D1054" t="str">
            <v>荆州店杨成</v>
          </cell>
          <cell r="E1054" t="str">
            <v>男</v>
          </cell>
          <cell r="F1054" t="str">
            <v>专科</v>
          </cell>
          <cell r="G1054" t="str">
            <v>泳教部</v>
          </cell>
          <cell r="H1054" t="str">
            <v>救生员</v>
          </cell>
          <cell r="I1054">
            <v>45834</v>
          </cell>
          <cell r="J1054">
            <v>45890</v>
          </cell>
          <cell r="K1054" t="str">
            <v>全职</v>
          </cell>
          <cell r="L1054" t="str">
            <v>离职</v>
          </cell>
        </row>
        <row r="1054">
          <cell r="P1054" t="str">
            <v>530627200601144994</v>
          </cell>
        </row>
        <row r="1054">
          <cell r="R1054" t="str">
            <v>招商银行</v>
          </cell>
          <cell r="S1054" t="str">
            <v>6214832768347473</v>
          </cell>
          <cell r="T1054">
            <v>18972132085</v>
          </cell>
        </row>
        <row r="1055">
          <cell r="D1055" t="str">
            <v>荆州店曹旭斌</v>
          </cell>
          <cell r="E1055" t="str">
            <v>男</v>
          </cell>
          <cell r="F1055" t="str">
            <v>本科</v>
          </cell>
          <cell r="G1055" t="str">
            <v>泳教部</v>
          </cell>
          <cell r="H1055" t="str">
            <v>救生员</v>
          </cell>
          <cell r="I1055">
            <v>45841</v>
          </cell>
          <cell r="J1055">
            <v>45892</v>
          </cell>
          <cell r="K1055" t="str">
            <v>全职</v>
          </cell>
          <cell r="L1055" t="str">
            <v>离职</v>
          </cell>
        </row>
        <row r="1055">
          <cell r="P1055" t="str">
            <v>421003200402092337</v>
          </cell>
        </row>
        <row r="1055">
          <cell r="R1055" t="str">
            <v>建设银行</v>
          </cell>
          <cell r="S1055" t="str">
            <v>6217002740033828768</v>
          </cell>
          <cell r="T1055">
            <v>15327761121</v>
          </cell>
        </row>
        <row r="1056">
          <cell r="D1056" t="str">
            <v>荆州店瞿慧君</v>
          </cell>
          <cell r="E1056" t="str">
            <v>女</v>
          </cell>
          <cell r="F1056" t="str">
            <v>大专</v>
          </cell>
          <cell r="G1056" t="str">
            <v>私教部</v>
          </cell>
          <cell r="H1056" t="str">
            <v>私教</v>
          </cell>
          <cell r="I1056">
            <v>45574</v>
          </cell>
          <cell r="J1056">
            <v>45919</v>
          </cell>
          <cell r="K1056" t="str">
            <v>兼职</v>
          </cell>
          <cell r="L1056" t="str">
            <v>离职</v>
          </cell>
        </row>
        <row r="1056">
          <cell r="P1056" t="str">
            <v>“421083199503042685</v>
          </cell>
          <cell r="Q1056" t="str">
            <v>建设银行</v>
          </cell>
          <cell r="R1056" t="str">
            <v>建设银行</v>
          </cell>
          <cell r="S1056" t="str">
            <v>6236683860003195547</v>
          </cell>
          <cell r="T1056">
            <v>18772563901</v>
          </cell>
        </row>
        <row r="1057">
          <cell r="D1057" t="str">
            <v>新力店甘志琴</v>
          </cell>
          <cell r="E1057" t="str">
            <v>女</v>
          </cell>
        </row>
        <row r="1057">
          <cell r="G1057" t="str">
            <v>会籍部</v>
          </cell>
          <cell r="H1057" t="str">
            <v>会籍</v>
          </cell>
          <cell r="I1057">
            <v>45400</v>
          </cell>
          <cell r="J1057">
            <v>45421</v>
          </cell>
          <cell r="K1057" t="str">
            <v>全职</v>
          </cell>
          <cell r="L1057" t="str">
            <v>离职</v>
          </cell>
        </row>
        <row r="1057">
          <cell r="P1057" t="str">
            <v>360124200208265740</v>
          </cell>
        </row>
        <row r="1057">
          <cell r="R1057" t="str">
            <v>招商银行</v>
          </cell>
          <cell r="S1057" t="str">
            <v>6214837948706555</v>
          </cell>
          <cell r="T1057">
            <v>18720051885</v>
          </cell>
        </row>
        <row r="1058">
          <cell r="D1058" t="str">
            <v>新力店万子聪</v>
          </cell>
          <cell r="E1058" t="str">
            <v>男</v>
          </cell>
        </row>
        <row r="1058">
          <cell r="G1058" t="str">
            <v>运营部</v>
          </cell>
          <cell r="H1058" t="str">
            <v>店长</v>
          </cell>
          <cell r="I1058">
            <v>44964</v>
          </cell>
        </row>
        <row r="1058">
          <cell r="K1058" t="str">
            <v>全职</v>
          </cell>
          <cell r="L1058" t="str">
            <v>离职</v>
          </cell>
        </row>
        <row r="1058">
          <cell r="P1058" t="str">
            <v>362202199804148130</v>
          </cell>
        </row>
        <row r="1058">
          <cell r="R1058" t="str">
            <v>中信银行</v>
          </cell>
          <cell r="S1058" t="str">
            <v>6217731509834160</v>
          </cell>
          <cell r="T1058">
            <v>18170039675</v>
          </cell>
        </row>
        <row r="1059">
          <cell r="D1059" t="str">
            <v>新力店赵智鹏</v>
          </cell>
          <cell r="E1059" t="str">
            <v>男</v>
          </cell>
        </row>
        <row r="1059">
          <cell r="G1059" t="str">
            <v>泳教部</v>
          </cell>
          <cell r="H1059" t="str">
            <v>泳教</v>
          </cell>
          <cell r="I1059">
            <v>45358</v>
          </cell>
          <cell r="J1059">
            <v>45424</v>
          </cell>
          <cell r="K1059" t="str">
            <v>全职</v>
          </cell>
          <cell r="L1059" t="str">
            <v>离职</v>
          </cell>
        </row>
        <row r="1059">
          <cell r="P1059" t="str">
            <v>360105200208081619</v>
          </cell>
        </row>
        <row r="1059">
          <cell r="R1059" t="str">
            <v>农业银行</v>
          </cell>
          <cell r="S1059" t="str">
            <v>6230520920026586377</v>
          </cell>
          <cell r="T1059">
            <v>18979121779</v>
          </cell>
        </row>
        <row r="1060">
          <cell r="D1060" t="str">
            <v>新力店夏念辉</v>
          </cell>
          <cell r="E1060" t="str">
            <v>男</v>
          </cell>
        </row>
        <row r="1060">
          <cell r="G1060" t="str">
            <v>泳教部</v>
          </cell>
          <cell r="H1060" t="str">
            <v>泳教</v>
          </cell>
          <cell r="I1060">
            <v>45420</v>
          </cell>
          <cell r="J1060">
            <v>45421</v>
          </cell>
          <cell r="K1060" t="str">
            <v>全职</v>
          </cell>
          <cell r="L1060" t="str">
            <v>离职</v>
          </cell>
        </row>
        <row r="1060">
          <cell r="P1060" t="str">
            <v>330381200407130112</v>
          </cell>
        </row>
        <row r="1060">
          <cell r="R1060" t="str">
            <v>中国银行</v>
          </cell>
          <cell r="S1060" t="str">
            <v>6217856200067690474</v>
          </cell>
          <cell r="T1060">
            <v>18867750675</v>
          </cell>
        </row>
        <row r="1061">
          <cell r="D1061" t="str">
            <v>新力店罗志棚</v>
          </cell>
          <cell r="E1061" t="str">
            <v>男</v>
          </cell>
        </row>
        <row r="1061">
          <cell r="G1061" t="str">
            <v>私教部</v>
          </cell>
          <cell r="H1061" t="str">
            <v>私教</v>
          </cell>
          <cell r="I1061">
            <v>45416</v>
          </cell>
          <cell r="J1061">
            <v>45419</v>
          </cell>
          <cell r="K1061" t="str">
            <v>兼职</v>
          </cell>
          <cell r="L1061" t="str">
            <v>离职</v>
          </cell>
        </row>
        <row r="1061">
          <cell r="P1061" t="str">
            <v>36012119941209493x</v>
          </cell>
        </row>
        <row r="1061">
          <cell r="R1061" t="str">
            <v>农业银行</v>
          </cell>
          <cell r="S1061" t="str">
            <v>6228480086868732370</v>
          </cell>
          <cell r="T1061">
            <v>19147812412</v>
          </cell>
        </row>
        <row r="1062">
          <cell r="D1062" t="str">
            <v>新力店余帅星</v>
          </cell>
          <cell r="E1062" t="str">
            <v>女</v>
          </cell>
        </row>
        <row r="1062">
          <cell r="G1062" t="str">
            <v>运营部</v>
          </cell>
          <cell r="H1062" t="str">
            <v>前台主管</v>
          </cell>
          <cell r="I1062">
            <v>45425</v>
          </cell>
          <cell r="J1062">
            <v>45442</v>
          </cell>
          <cell r="K1062" t="str">
            <v>全职</v>
          </cell>
          <cell r="L1062" t="str">
            <v>离职</v>
          </cell>
        </row>
        <row r="1062">
          <cell r="P1062" t="str">
            <v>362202200309262046</v>
          </cell>
        </row>
        <row r="1062">
          <cell r="R1062" t="str">
            <v>农业银行</v>
          </cell>
          <cell r="S1062" t="str">
            <v>6213360929981090670</v>
          </cell>
          <cell r="T1062">
            <v>18397953205</v>
          </cell>
        </row>
        <row r="1063">
          <cell r="D1063" t="str">
            <v>新力店李湾湾</v>
          </cell>
          <cell r="E1063" t="str">
            <v>女</v>
          </cell>
        </row>
        <row r="1063">
          <cell r="G1063" t="str">
            <v>运营部</v>
          </cell>
          <cell r="H1063" t="str">
            <v>前台</v>
          </cell>
          <cell r="I1063">
            <v>45400</v>
          </cell>
          <cell r="J1063">
            <v>45443</v>
          </cell>
          <cell r="K1063" t="str">
            <v>全职</v>
          </cell>
          <cell r="L1063" t="str">
            <v>离职</v>
          </cell>
        </row>
        <row r="1063">
          <cell r="P1063" t="str">
            <v>360105199806212820</v>
          </cell>
        </row>
        <row r="1063">
          <cell r="R1063" t="str">
            <v>建设银行</v>
          </cell>
          <cell r="S1063" t="str">
            <v>6217002020084861533</v>
          </cell>
          <cell r="T1063">
            <v>18100795635</v>
          </cell>
        </row>
        <row r="1064">
          <cell r="D1064" t="str">
            <v>新力店万逸騄</v>
          </cell>
          <cell r="E1064" t="str">
            <v>男</v>
          </cell>
        </row>
        <row r="1064">
          <cell r="G1064" t="str">
            <v>私教部</v>
          </cell>
          <cell r="H1064" t="str">
            <v>私教</v>
          </cell>
          <cell r="I1064">
            <v>45385</v>
          </cell>
        </row>
        <row r="1064">
          <cell r="K1064" t="str">
            <v>兼职</v>
          </cell>
          <cell r="L1064" t="str">
            <v>离职</v>
          </cell>
        </row>
        <row r="1064">
          <cell r="P1064" t="str">
            <v>360123200206211312</v>
          </cell>
        </row>
        <row r="1064">
          <cell r="R1064" t="str">
            <v>招商银行</v>
          </cell>
          <cell r="S1064" t="str">
            <v>6214837946801341</v>
          </cell>
          <cell r="T1064">
            <v>15657870708</v>
          </cell>
        </row>
        <row r="1065">
          <cell r="D1065" t="str">
            <v>新力店陈柳波</v>
          </cell>
          <cell r="E1065" t="str">
            <v>男</v>
          </cell>
        </row>
        <row r="1065">
          <cell r="G1065" t="str">
            <v>私教部</v>
          </cell>
          <cell r="H1065" t="str">
            <v>私教</v>
          </cell>
          <cell r="I1065">
            <v>45385</v>
          </cell>
        </row>
        <row r="1065">
          <cell r="K1065" t="str">
            <v>兼职</v>
          </cell>
          <cell r="L1065" t="str">
            <v>离职</v>
          </cell>
        </row>
        <row r="1065">
          <cell r="P1065" t="str">
            <v>36012120000406143X</v>
          </cell>
        </row>
        <row r="1065">
          <cell r="R1065" t="str">
            <v>工商银行</v>
          </cell>
          <cell r="S1065" t="str">
            <v>6222031502000692444</v>
          </cell>
          <cell r="T1065">
            <v>19979132925</v>
          </cell>
        </row>
        <row r="1066">
          <cell r="D1066" t="str">
            <v>新力店刘杰</v>
          </cell>
          <cell r="E1066" t="str">
            <v>男</v>
          </cell>
        </row>
        <row r="1066">
          <cell r="G1066" t="str">
            <v>运营部</v>
          </cell>
          <cell r="H1066" t="str">
            <v>店长</v>
          </cell>
          <cell r="I1066">
            <v>45399</v>
          </cell>
          <cell r="J1066">
            <v>45443</v>
          </cell>
          <cell r="K1066" t="str">
            <v>全职</v>
          </cell>
          <cell r="L1066" t="str">
            <v>离职</v>
          </cell>
        </row>
        <row r="1066">
          <cell r="P1066" t="str">
            <v>420684199410036014</v>
          </cell>
        </row>
        <row r="1066">
          <cell r="R1066" t="str">
            <v>招商银行</v>
          </cell>
          <cell r="S1066" t="str">
            <v>6214834369635363</v>
          </cell>
          <cell r="T1066">
            <v>18602761525</v>
          </cell>
        </row>
        <row r="1067">
          <cell r="D1067" t="str">
            <v>新力店张妍</v>
          </cell>
          <cell r="E1067" t="str">
            <v>女</v>
          </cell>
        </row>
        <row r="1067">
          <cell r="G1067" t="str">
            <v>会籍部</v>
          </cell>
          <cell r="H1067" t="str">
            <v>会籍</v>
          </cell>
          <cell r="I1067">
            <v>45447</v>
          </cell>
          <cell r="J1067">
            <v>45449</v>
          </cell>
          <cell r="K1067" t="str">
            <v>全职</v>
          </cell>
          <cell r="L1067" t="str">
            <v>离职</v>
          </cell>
        </row>
        <row r="1067">
          <cell r="P1067" t="str">
            <v>36012120021203054X</v>
          </cell>
        </row>
        <row r="1067">
          <cell r="T1067">
            <v>18307008417</v>
          </cell>
        </row>
        <row r="1068">
          <cell r="D1068" t="str">
            <v>新力店甘志琴</v>
          </cell>
          <cell r="E1068" t="str">
            <v>女</v>
          </cell>
        </row>
        <row r="1068">
          <cell r="G1068" t="str">
            <v>会籍部</v>
          </cell>
          <cell r="H1068" t="str">
            <v>会籍</v>
          </cell>
          <cell r="I1068">
            <v>45446</v>
          </cell>
          <cell r="J1068">
            <v>45463</v>
          </cell>
          <cell r="K1068" t="str">
            <v>全职</v>
          </cell>
          <cell r="L1068" t="str">
            <v>离职</v>
          </cell>
        </row>
        <row r="1068">
          <cell r="P1068" t="str">
            <v>360124200208265740</v>
          </cell>
        </row>
        <row r="1068">
          <cell r="R1068" t="str">
            <v>招商银行</v>
          </cell>
          <cell r="S1068" t="str">
            <v>6214837948706555</v>
          </cell>
          <cell r="T1068">
            <v>18720051885</v>
          </cell>
        </row>
        <row r="1069">
          <cell r="D1069" t="str">
            <v>新力店姜红军</v>
          </cell>
          <cell r="E1069" t="str">
            <v>男</v>
          </cell>
        </row>
        <row r="1069">
          <cell r="G1069" t="str">
            <v>泳教部</v>
          </cell>
          <cell r="H1069" t="str">
            <v>泳教</v>
          </cell>
          <cell r="I1069">
            <v>45421</v>
          </cell>
          <cell r="J1069">
            <v>45467</v>
          </cell>
          <cell r="K1069" t="str">
            <v>全职</v>
          </cell>
          <cell r="L1069" t="str">
            <v>离职</v>
          </cell>
        </row>
        <row r="1069">
          <cell r="P1069" t="str">
            <v>36012119970120391x</v>
          </cell>
        </row>
        <row r="1069">
          <cell r="R1069" t="str">
            <v>招商银行</v>
          </cell>
          <cell r="S1069" t="str">
            <v>6214837942422332</v>
          </cell>
          <cell r="T1069">
            <v>19398685008</v>
          </cell>
        </row>
        <row r="1070">
          <cell r="D1070" t="str">
            <v>新力店李烽</v>
          </cell>
          <cell r="E1070" t="str">
            <v>男</v>
          </cell>
        </row>
        <row r="1070">
          <cell r="G1070" t="str">
            <v>会籍部</v>
          </cell>
          <cell r="H1070" t="str">
            <v>会籍</v>
          </cell>
          <cell r="I1070">
            <v>45467</v>
          </cell>
          <cell r="J1070">
            <v>45469</v>
          </cell>
          <cell r="K1070" t="str">
            <v>全职</v>
          </cell>
          <cell r="L1070" t="str">
            <v>离职</v>
          </cell>
        </row>
        <row r="1071">
          <cell r="D1071" t="str">
            <v>新力店赵梦阳</v>
          </cell>
          <cell r="E1071" t="str">
            <v>男</v>
          </cell>
        </row>
        <row r="1071">
          <cell r="G1071" t="str">
            <v>会籍部</v>
          </cell>
          <cell r="H1071" t="str">
            <v>会籍</v>
          </cell>
          <cell r="I1071">
            <v>45464</v>
          </cell>
          <cell r="J1071">
            <v>45473</v>
          </cell>
          <cell r="K1071" t="str">
            <v>全职</v>
          </cell>
          <cell r="L1071" t="str">
            <v>离职</v>
          </cell>
        </row>
        <row r="1071">
          <cell r="P1071" t="str">
            <v>411481200710172311</v>
          </cell>
        </row>
        <row r="1071">
          <cell r="R1071" t="str">
            <v>邮政银行</v>
          </cell>
          <cell r="S1071" t="str">
            <v>6221804910051667347</v>
          </cell>
          <cell r="T1071">
            <v>13361702813</v>
          </cell>
        </row>
        <row r="1072">
          <cell r="D1072" t="str">
            <v>新力店罗昭勇</v>
          </cell>
          <cell r="E1072" t="str">
            <v>男</v>
          </cell>
        </row>
        <row r="1072">
          <cell r="G1072" t="str">
            <v>会籍部</v>
          </cell>
          <cell r="H1072" t="str">
            <v>会籍</v>
          </cell>
          <cell r="I1072">
            <v>45429</v>
          </cell>
          <cell r="J1072">
            <v>45476</v>
          </cell>
          <cell r="K1072" t="str">
            <v>全职</v>
          </cell>
          <cell r="L1072" t="str">
            <v>离职</v>
          </cell>
        </row>
        <row r="1072">
          <cell r="P1072" t="str">
            <v>360428200307065535</v>
          </cell>
        </row>
        <row r="1072">
          <cell r="R1072" t="str">
            <v>招商银行</v>
          </cell>
          <cell r="S1072" t="str">
            <v>6214837947933556</v>
          </cell>
          <cell r="T1072">
            <v>15879297427</v>
          </cell>
        </row>
        <row r="1073">
          <cell r="D1073" t="str">
            <v>新力店陈芝瑶</v>
          </cell>
          <cell r="E1073" t="str">
            <v>女</v>
          </cell>
        </row>
        <row r="1073">
          <cell r="G1073" t="str">
            <v>运营部</v>
          </cell>
          <cell r="H1073" t="str">
            <v>前台</v>
          </cell>
          <cell r="I1073">
            <v>45479</v>
          </cell>
          <cell r="J1073">
            <v>45481</v>
          </cell>
          <cell r="K1073" t="str">
            <v>兼职</v>
          </cell>
          <cell r="L1073" t="str">
            <v>离职</v>
          </cell>
        </row>
        <row r="1073">
          <cell r="P1073" t="str">
            <v>411324200609303425</v>
          </cell>
        </row>
        <row r="1073">
          <cell r="R1073" t="str">
            <v>工商银行</v>
          </cell>
          <cell r="S1073" t="str">
            <v>6222031502005926748</v>
          </cell>
          <cell r="T1073">
            <v>15070825120</v>
          </cell>
        </row>
        <row r="1074">
          <cell r="D1074" t="str">
            <v>新力店范文康</v>
          </cell>
          <cell r="E1074" t="str">
            <v>男</v>
          </cell>
        </row>
        <row r="1074">
          <cell r="G1074" t="str">
            <v>会籍部</v>
          </cell>
          <cell r="H1074" t="str">
            <v>会籍</v>
          </cell>
          <cell r="I1074">
            <v>45477</v>
          </cell>
          <cell r="J1074">
            <v>45485</v>
          </cell>
          <cell r="K1074" t="str">
            <v>全职</v>
          </cell>
          <cell r="L1074" t="str">
            <v>离职</v>
          </cell>
        </row>
        <row r="1074">
          <cell r="P1074" t="str">
            <v>360122200503030917</v>
          </cell>
        </row>
        <row r="1074">
          <cell r="R1074" t="str">
            <v>北京银行</v>
          </cell>
          <cell r="S1074" t="str">
            <v>6214686620199377</v>
          </cell>
          <cell r="T1074">
            <v>18507096325</v>
          </cell>
        </row>
        <row r="1075">
          <cell r="D1075" t="str">
            <v>新力店熊永凯</v>
          </cell>
          <cell r="E1075" t="str">
            <v>男</v>
          </cell>
        </row>
        <row r="1075">
          <cell r="G1075" t="str">
            <v>会籍部</v>
          </cell>
          <cell r="H1075" t="str">
            <v>会籍</v>
          </cell>
          <cell r="I1075">
            <v>45390</v>
          </cell>
          <cell r="J1075">
            <v>45484</v>
          </cell>
          <cell r="K1075" t="str">
            <v>全职</v>
          </cell>
          <cell r="L1075" t="str">
            <v>离职</v>
          </cell>
        </row>
        <row r="1075">
          <cell r="P1075" t="str">
            <v>360981200403093017</v>
          </cell>
        </row>
        <row r="1075">
          <cell r="R1075" t="str">
            <v>中国建设银行</v>
          </cell>
          <cell r="S1075" t="str">
            <v>6217001630072287219</v>
          </cell>
          <cell r="T1075">
            <v>18779555001</v>
          </cell>
        </row>
        <row r="1076">
          <cell r="D1076" t="str">
            <v>新力店李文韬</v>
          </cell>
          <cell r="E1076" t="str">
            <v>男</v>
          </cell>
        </row>
        <row r="1076">
          <cell r="G1076" t="str">
            <v>会籍部</v>
          </cell>
          <cell r="H1076" t="str">
            <v>会籍</v>
          </cell>
          <cell r="I1076">
            <v>45422</v>
          </cell>
          <cell r="J1076">
            <v>45483</v>
          </cell>
          <cell r="K1076" t="str">
            <v>全职</v>
          </cell>
          <cell r="L1076" t="str">
            <v>离职</v>
          </cell>
        </row>
        <row r="1076">
          <cell r="P1076" t="str">
            <v>360121200609050039</v>
          </cell>
        </row>
        <row r="1076">
          <cell r="R1076" t="str">
            <v>建设银行（开户：徐小云）母子关系</v>
          </cell>
          <cell r="S1076" t="str">
            <v>6217002020065017055</v>
          </cell>
          <cell r="T1076">
            <v>18079167713</v>
          </cell>
        </row>
        <row r="1077">
          <cell r="D1077" t="str">
            <v>新力店涂颖</v>
          </cell>
          <cell r="E1077" t="str">
            <v>女</v>
          </cell>
        </row>
        <row r="1077">
          <cell r="G1077" t="str">
            <v>运营部</v>
          </cell>
          <cell r="H1077" t="str">
            <v>前台</v>
          </cell>
          <cell r="I1077">
            <v>45479</v>
          </cell>
          <cell r="J1077">
            <v>45487</v>
          </cell>
          <cell r="K1077" t="str">
            <v>暑假工</v>
          </cell>
          <cell r="L1077" t="str">
            <v>离职</v>
          </cell>
        </row>
        <row r="1077">
          <cell r="P1077" t="str">
            <v>360122200402180641</v>
          </cell>
        </row>
        <row r="1077">
          <cell r="R1077" t="str">
            <v>工商银行</v>
          </cell>
          <cell r="S1077" t="str">
            <v>6222031502006238467</v>
          </cell>
          <cell r="T1077">
            <v>19179146058</v>
          </cell>
        </row>
        <row r="1078">
          <cell r="D1078" t="str">
            <v>新力店楚康乐</v>
          </cell>
          <cell r="E1078" t="str">
            <v>男</v>
          </cell>
        </row>
        <row r="1078">
          <cell r="G1078" t="str">
            <v>会籍部</v>
          </cell>
          <cell r="H1078" t="str">
            <v>会籍</v>
          </cell>
          <cell r="I1078">
            <v>45481</v>
          </cell>
          <cell r="J1078">
            <v>45483</v>
          </cell>
          <cell r="K1078" t="str">
            <v>暑假工</v>
          </cell>
          <cell r="L1078" t="str">
            <v>离职</v>
          </cell>
        </row>
        <row r="1078">
          <cell r="P1078" t="str">
            <v>410221200611130476</v>
          </cell>
        </row>
        <row r="1078">
          <cell r="T1078">
            <v>15638566952</v>
          </cell>
        </row>
        <row r="1079">
          <cell r="D1079" t="str">
            <v>新力店楚康博</v>
          </cell>
          <cell r="E1079" t="str">
            <v>男</v>
          </cell>
        </row>
        <row r="1079">
          <cell r="G1079" t="str">
            <v>会籍部</v>
          </cell>
          <cell r="H1079" t="str">
            <v>会籍</v>
          </cell>
          <cell r="I1079">
            <v>45480</v>
          </cell>
          <cell r="J1079">
            <v>45481</v>
          </cell>
          <cell r="K1079" t="str">
            <v>暑假工</v>
          </cell>
          <cell r="L1079" t="str">
            <v>离职</v>
          </cell>
        </row>
        <row r="1079">
          <cell r="T1079">
            <v>17303780833</v>
          </cell>
        </row>
        <row r="1080">
          <cell r="D1080" t="str">
            <v>新力店张文浩</v>
          </cell>
          <cell r="E1080" t="str">
            <v>男</v>
          </cell>
        </row>
        <row r="1080">
          <cell r="G1080" t="str">
            <v>会籍部</v>
          </cell>
          <cell r="H1080" t="str">
            <v>会籍</v>
          </cell>
          <cell r="I1080">
            <v>45476</v>
          </cell>
          <cell r="J1080">
            <v>45480</v>
          </cell>
          <cell r="K1080" t="str">
            <v>暑假工</v>
          </cell>
          <cell r="L1080" t="str">
            <v>离职</v>
          </cell>
        </row>
        <row r="1080">
          <cell r="T1080">
            <v>15170057757</v>
          </cell>
        </row>
        <row r="1081">
          <cell r="D1081" t="str">
            <v>新力店侯广涛</v>
          </cell>
          <cell r="E1081" t="str">
            <v>男</v>
          </cell>
        </row>
        <row r="1081">
          <cell r="G1081" t="str">
            <v>会籍部</v>
          </cell>
          <cell r="H1081" t="str">
            <v>会籍</v>
          </cell>
          <cell r="I1081">
            <v>45476</v>
          </cell>
          <cell r="J1081">
            <v>45485</v>
          </cell>
          <cell r="K1081" t="str">
            <v>暑假工</v>
          </cell>
          <cell r="L1081" t="str">
            <v>离职</v>
          </cell>
        </row>
        <row r="1081">
          <cell r="P1081" t="str">
            <v>341621200607032739</v>
          </cell>
        </row>
        <row r="1081">
          <cell r="R1081" t="str">
            <v>中国农业银行（开户：侯全宇）姐弟关系</v>
          </cell>
          <cell r="S1081" t="str">
            <v>6230520920024689272</v>
          </cell>
          <cell r="T1081">
            <v>19979115489</v>
          </cell>
        </row>
        <row r="1082">
          <cell r="D1082" t="str">
            <v>新力店章豪</v>
          </cell>
          <cell r="E1082" t="str">
            <v>男</v>
          </cell>
        </row>
        <row r="1082">
          <cell r="G1082" t="str">
            <v>私教部</v>
          </cell>
          <cell r="H1082" t="str">
            <v>私教</v>
          </cell>
          <cell r="I1082">
            <v>45393</v>
          </cell>
          <cell r="J1082">
            <v>45452</v>
          </cell>
          <cell r="K1082" t="str">
            <v>全职</v>
          </cell>
          <cell r="L1082" t="str">
            <v>离职</v>
          </cell>
        </row>
        <row r="1082">
          <cell r="P1082" t="str">
            <v>360121199312286934</v>
          </cell>
        </row>
        <row r="1082">
          <cell r="R1082" t="str">
            <v>建设银行</v>
          </cell>
          <cell r="S1082" t="str">
            <v>6217002020078722717</v>
          </cell>
          <cell r="T1082">
            <v>15979071703</v>
          </cell>
        </row>
        <row r="1083">
          <cell r="D1083" t="str">
            <v>新力店邹甜</v>
          </cell>
          <cell r="E1083" t="str">
            <v>女</v>
          </cell>
          <cell r="F1083" t="str">
            <v>高中</v>
          </cell>
          <cell r="G1083" t="str">
            <v>私教部</v>
          </cell>
          <cell r="H1083" t="str">
            <v>私教</v>
          </cell>
          <cell r="I1083">
            <v>45345</v>
          </cell>
          <cell r="J1083">
            <v>45483</v>
          </cell>
          <cell r="K1083" t="str">
            <v>全职</v>
          </cell>
          <cell r="L1083" t="str">
            <v>离职</v>
          </cell>
        </row>
        <row r="1083">
          <cell r="P1083" t="str">
            <v>362501200110167623</v>
          </cell>
        </row>
        <row r="1083">
          <cell r="R1083" t="str">
            <v>农业银行</v>
          </cell>
          <cell r="S1083" t="str">
            <v>6228480218957596271</v>
          </cell>
          <cell r="T1083">
            <v>13687917829</v>
          </cell>
        </row>
        <row r="1084">
          <cell r="D1084" t="str">
            <v>新力店夏锦龙</v>
          </cell>
          <cell r="E1084" t="str">
            <v>男</v>
          </cell>
        </row>
        <row r="1084">
          <cell r="G1084" t="str">
            <v>泳教部</v>
          </cell>
          <cell r="H1084" t="str">
            <v>泳教</v>
          </cell>
          <cell r="I1084">
            <v>45459</v>
          </cell>
          <cell r="J1084">
            <v>45480</v>
          </cell>
          <cell r="K1084" t="str">
            <v>兼职</v>
          </cell>
          <cell r="L1084" t="str">
            <v>离职</v>
          </cell>
        </row>
        <row r="1084">
          <cell r="P1084" t="str">
            <v>350430200511224513</v>
          </cell>
        </row>
        <row r="1084">
          <cell r="R1084" t="str">
            <v>中国农业银行</v>
          </cell>
          <cell r="S1084" t="str">
            <v>6212821762501340779</v>
          </cell>
          <cell r="T1084">
            <v>19170802973</v>
          </cell>
        </row>
        <row r="1085">
          <cell r="D1085" t="str">
            <v>新力店欧阳宇琴</v>
          </cell>
          <cell r="E1085" t="str">
            <v>女</v>
          </cell>
        </row>
        <row r="1085">
          <cell r="G1085" t="str">
            <v>运营部</v>
          </cell>
          <cell r="H1085" t="str">
            <v>前台</v>
          </cell>
          <cell r="I1085">
            <v>45489</v>
          </cell>
        </row>
        <row r="1085">
          <cell r="K1085" t="str">
            <v>全职</v>
          </cell>
          <cell r="L1085" t="str">
            <v>离职</v>
          </cell>
        </row>
        <row r="1085">
          <cell r="P1085" t="str">
            <v>360322200601060520</v>
          </cell>
        </row>
        <row r="1085">
          <cell r="T1085">
            <v>19011415189</v>
          </cell>
        </row>
        <row r="1086">
          <cell r="D1086" t="str">
            <v>新力店颜羽希</v>
          </cell>
          <cell r="E1086" t="str">
            <v>女</v>
          </cell>
        </row>
        <row r="1086">
          <cell r="G1086" t="str">
            <v>运营部</v>
          </cell>
          <cell r="H1086" t="str">
            <v>前台</v>
          </cell>
          <cell r="I1086">
            <v>45489</v>
          </cell>
          <cell r="J1086">
            <v>45493</v>
          </cell>
        </row>
        <row r="1086">
          <cell r="L1086" t="str">
            <v>离职</v>
          </cell>
        </row>
        <row r="1086">
          <cell r="P1086" t="str">
            <v>36012120010157236</v>
          </cell>
        </row>
        <row r="1087">
          <cell r="D1087" t="str">
            <v>新力店巩世豪</v>
          </cell>
          <cell r="E1087" t="str">
            <v>男</v>
          </cell>
        </row>
        <row r="1087">
          <cell r="G1087" t="str">
            <v>泳教部</v>
          </cell>
          <cell r="H1087" t="str">
            <v>泳教</v>
          </cell>
          <cell r="I1087">
            <v>45476</v>
          </cell>
          <cell r="J1087">
            <v>45494</v>
          </cell>
        </row>
        <row r="1087">
          <cell r="L1087" t="str">
            <v>离职</v>
          </cell>
        </row>
        <row r="1087">
          <cell r="P1087" t="str">
            <v>341602200301050011</v>
          </cell>
        </row>
        <row r="1087">
          <cell r="R1087" t="str">
            <v>中国建设银行</v>
          </cell>
          <cell r="S1087" t="str">
            <v>6217002020083428391</v>
          </cell>
          <cell r="T1087">
            <v>18379166121</v>
          </cell>
        </row>
        <row r="1088">
          <cell r="D1088" t="str">
            <v>新力店周子豪</v>
          </cell>
          <cell r="E1088" t="str">
            <v>男</v>
          </cell>
        </row>
        <row r="1088">
          <cell r="G1088" t="str">
            <v>会籍部</v>
          </cell>
          <cell r="H1088" t="str">
            <v>会籍</v>
          </cell>
          <cell r="I1088">
            <v>45484</v>
          </cell>
        </row>
        <row r="1088">
          <cell r="K1088" t="str">
            <v>全职</v>
          </cell>
          <cell r="L1088" t="str">
            <v>离职</v>
          </cell>
        </row>
        <row r="1088">
          <cell r="P1088" t="str">
            <v>360121200308220014</v>
          </cell>
        </row>
        <row r="1088">
          <cell r="T1088">
            <v>18070594825</v>
          </cell>
        </row>
        <row r="1089">
          <cell r="D1089" t="str">
            <v>新力店陈丽</v>
          </cell>
          <cell r="E1089" t="str">
            <v>女</v>
          </cell>
        </row>
        <row r="1089">
          <cell r="G1089" t="str">
            <v>运营部</v>
          </cell>
          <cell r="H1089" t="str">
            <v>前台</v>
          </cell>
          <cell r="I1089">
            <v>45407</v>
          </cell>
          <cell r="J1089">
            <v>45504</v>
          </cell>
        </row>
        <row r="1089">
          <cell r="L1089" t="str">
            <v>离职</v>
          </cell>
        </row>
        <row r="1089">
          <cell r="P1089" t="str">
            <v>360424200301243366</v>
          </cell>
        </row>
        <row r="1089">
          <cell r="R1089" t="str">
            <v>招商银行</v>
          </cell>
          <cell r="S1089" t="str">
            <v>6214830055163512</v>
          </cell>
          <cell r="T1089">
            <v>15179250643</v>
          </cell>
        </row>
        <row r="1090">
          <cell r="D1090" t="str">
            <v>新力店曾妍超</v>
          </cell>
          <cell r="E1090" t="str">
            <v>女</v>
          </cell>
        </row>
        <row r="1090">
          <cell r="G1090" t="str">
            <v>运营部</v>
          </cell>
          <cell r="H1090" t="str">
            <v>前台</v>
          </cell>
          <cell r="I1090">
            <v>45441</v>
          </cell>
          <cell r="J1090">
            <v>45504</v>
          </cell>
        </row>
        <row r="1090">
          <cell r="L1090" t="str">
            <v>离职</v>
          </cell>
        </row>
        <row r="1090">
          <cell r="P1090" t="str">
            <v>36042320031024062X</v>
          </cell>
        </row>
        <row r="1090">
          <cell r="R1090" t="str">
            <v>中国建设银行</v>
          </cell>
          <cell r="S1090" t="str">
            <v>6217002070005496588</v>
          </cell>
          <cell r="T1090">
            <v>18679851873</v>
          </cell>
        </row>
        <row r="1091">
          <cell r="D1091" t="str">
            <v>新力店吴家航</v>
          </cell>
          <cell r="E1091" t="str">
            <v>男</v>
          </cell>
        </row>
        <row r="1091">
          <cell r="G1091" t="str">
            <v>泳教部</v>
          </cell>
          <cell r="H1091" t="str">
            <v>泳教</v>
          </cell>
          <cell r="I1091">
            <v>45496</v>
          </cell>
          <cell r="J1091">
            <v>45499</v>
          </cell>
        </row>
        <row r="1091">
          <cell r="L1091" t="str">
            <v>离职</v>
          </cell>
        </row>
        <row r="1091">
          <cell r="P1091" t="str">
            <v>360281200412117959</v>
          </cell>
        </row>
        <row r="1092">
          <cell r="D1092" t="str">
            <v>新力店熊能波</v>
          </cell>
          <cell r="E1092" t="str">
            <v>男</v>
          </cell>
        </row>
        <row r="1092">
          <cell r="G1092" t="str">
            <v>会籍部</v>
          </cell>
          <cell r="H1092" t="str">
            <v>会籍</v>
          </cell>
          <cell r="I1092">
            <v>45476</v>
          </cell>
          <cell r="J1092">
            <v>45505</v>
          </cell>
        </row>
        <row r="1092">
          <cell r="L1092" t="str">
            <v>离职</v>
          </cell>
        </row>
        <row r="1092">
          <cell r="P1092" t="str">
            <v>360981200705052050</v>
          </cell>
        </row>
        <row r="1092">
          <cell r="R1092" t="str">
            <v>平安银行（开户人喻学勇本人表哥）</v>
          </cell>
          <cell r="S1092" t="str">
            <v>6230580000424797715</v>
          </cell>
          <cell r="T1092">
            <v>13026200784</v>
          </cell>
        </row>
        <row r="1093">
          <cell r="D1093" t="str">
            <v>新力店杨智</v>
          </cell>
          <cell r="E1093" t="str">
            <v>男</v>
          </cell>
        </row>
        <row r="1093">
          <cell r="G1093" t="str">
            <v>会籍部</v>
          </cell>
          <cell r="H1093" t="str">
            <v>会籍</v>
          </cell>
          <cell r="I1093">
            <v>45476</v>
          </cell>
          <cell r="J1093">
            <v>45519</v>
          </cell>
          <cell r="K1093" t="str">
            <v>暑假工</v>
          </cell>
          <cell r="L1093" t="str">
            <v>离职</v>
          </cell>
        </row>
        <row r="1093">
          <cell r="P1093" t="str">
            <v>360122200411015410</v>
          </cell>
        </row>
        <row r="1093">
          <cell r="R1093" t="str">
            <v>中国建设银行</v>
          </cell>
          <cell r="S1093" t="str">
            <v>6217002020083494146</v>
          </cell>
          <cell r="T1093">
            <v>13007219206</v>
          </cell>
        </row>
        <row r="1094">
          <cell r="D1094" t="str">
            <v>新力店张琳</v>
          </cell>
          <cell r="E1094" t="str">
            <v>女</v>
          </cell>
          <cell r="F1094" t="str">
            <v>初中</v>
          </cell>
          <cell r="G1094" t="str">
            <v>会籍部</v>
          </cell>
          <cell r="H1094" t="str">
            <v>会籍</v>
          </cell>
          <cell r="I1094">
            <v>45397</v>
          </cell>
          <cell r="J1094">
            <v>45504</v>
          </cell>
          <cell r="K1094" t="str">
            <v>全职</v>
          </cell>
          <cell r="L1094" t="str">
            <v>离职</v>
          </cell>
        </row>
        <row r="1094">
          <cell r="P1094" t="str">
            <v>36098120050728204x</v>
          </cell>
        </row>
        <row r="1094">
          <cell r="R1094" t="str">
            <v>中信银行</v>
          </cell>
          <cell r="S1094" t="str">
            <v>6217715704921500</v>
          </cell>
          <cell r="T1094">
            <v>17879581263</v>
          </cell>
        </row>
        <row r="1095">
          <cell r="D1095" t="str">
            <v>新力店徐鑫</v>
          </cell>
          <cell r="E1095" t="str">
            <v>男</v>
          </cell>
        </row>
        <row r="1095">
          <cell r="G1095" t="str">
            <v>泳教部</v>
          </cell>
          <cell r="H1095" t="str">
            <v>泳教</v>
          </cell>
          <cell r="I1095">
            <v>45476</v>
          </cell>
          <cell r="J1095">
            <v>45504</v>
          </cell>
          <cell r="K1095" t="str">
            <v>兼职</v>
          </cell>
          <cell r="L1095" t="str">
            <v>离职</v>
          </cell>
        </row>
        <row r="1095">
          <cell r="P1095" t="str">
            <v>360481200310282815</v>
          </cell>
        </row>
        <row r="1095">
          <cell r="R1095" t="str">
            <v>中国农业银行</v>
          </cell>
          <cell r="S1095" t="str">
            <v>6230520920094727879</v>
          </cell>
          <cell r="T1095">
            <v>18079235456</v>
          </cell>
        </row>
        <row r="1096">
          <cell r="D1096" t="str">
            <v>新力店彭永康</v>
          </cell>
          <cell r="E1096" t="str">
            <v>男</v>
          </cell>
        </row>
        <row r="1096">
          <cell r="G1096" t="str">
            <v>泳教部</v>
          </cell>
          <cell r="H1096" t="str">
            <v>泳教</v>
          </cell>
          <cell r="I1096">
            <v>45474</v>
          </cell>
          <cell r="J1096">
            <v>45504</v>
          </cell>
          <cell r="K1096" t="str">
            <v>兼职</v>
          </cell>
          <cell r="L1096" t="str">
            <v>离职</v>
          </cell>
        </row>
        <row r="1096">
          <cell r="P1096" t="str">
            <v>360730200407220051</v>
          </cell>
        </row>
        <row r="1096">
          <cell r="R1096" t="str">
            <v>农业银行</v>
          </cell>
          <cell r="S1096" t="str">
            <v>6213360929981560078</v>
          </cell>
          <cell r="T1096">
            <v>15180225560</v>
          </cell>
        </row>
        <row r="1097">
          <cell r="D1097" t="str">
            <v>新力店卢艳军</v>
          </cell>
          <cell r="E1097" t="str">
            <v>男</v>
          </cell>
        </row>
        <row r="1097">
          <cell r="G1097" t="str">
            <v>私教部</v>
          </cell>
          <cell r="H1097" t="str">
            <v>私教经理</v>
          </cell>
          <cell r="I1097">
            <v>45369</v>
          </cell>
          <cell r="J1097">
            <v>45509</v>
          </cell>
          <cell r="K1097" t="str">
            <v>全职</v>
          </cell>
          <cell r="L1097" t="str">
            <v>离职</v>
          </cell>
        </row>
        <row r="1097">
          <cell r="P1097" t="str">
            <v>410881198305211517</v>
          </cell>
        </row>
        <row r="1097">
          <cell r="R1097" t="str">
            <v>招商银行</v>
          </cell>
          <cell r="S1097" t="str">
            <v>6214836127689962</v>
          </cell>
          <cell r="T1097">
            <v>13782786706</v>
          </cell>
        </row>
        <row r="1098">
          <cell r="D1098" t="str">
            <v>新力店巩世豪</v>
          </cell>
          <cell r="E1098" t="str">
            <v>男</v>
          </cell>
        </row>
        <row r="1098">
          <cell r="G1098" t="str">
            <v>泳教部</v>
          </cell>
          <cell r="H1098" t="str">
            <v>泳教</v>
          </cell>
          <cell r="I1098">
            <v>45476</v>
          </cell>
          <cell r="J1098">
            <v>45504</v>
          </cell>
          <cell r="K1098" t="str">
            <v>兼职</v>
          </cell>
          <cell r="L1098" t="str">
            <v>离职</v>
          </cell>
        </row>
        <row r="1098">
          <cell r="P1098" t="str">
            <v>341602200301050011</v>
          </cell>
        </row>
        <row r="1098">
          <cell r="R1098" t="str">
            <v>中国建设银行</v>
          </cell>
          <cell r="S1098" t="str">
            <v>6217002020083428391</v>
          </cell>
          <cell r="T1098">
            <v>18379166121</v>
          </cell>
        </row>
        <row r="1099">
          <cell r="D1099" t="str">
            <v>新力店李琦</v>
          </cell>
          <cell r="E1099" t="str">
            <v>男</v>
          </cell>
        </row>
        <row r="1099">
          <cell r="G1099" t="str">
            <v>会籍部</v>
          </cell>
          <cell r="H1099" t="str">
            <v>会籍</v>
          </cell>
          <cell r="I1099">
            <v>45443</v>
          </cell>
        </row>
        <row r="1099">
          <cell r="K1099" t="str">
            <v>全职</v>
          </cell>
          <cell r="L1099" t="str">
            <v>离职</v>
          </cell>
        </row>
        <row r="1099">
          <cell r="P1099" t="str">
            <v>362422200410030131</v>
          </cell>
        </row>
        <row r="1099">
          <cell r="R1099" t="str">
            <v>中国建设银行</v>
          </cell>
          <cell r="S1099" t="str">
            <v>6212842110000256408</v>
          </cell>
          <cell r="T1099">
            <v>15807061039</v>
          </cell>
        </row>
        <row r="1100">
          <cell r="D1100" t="str">
            <v>新力店廖沅彬</v>
          </cell>
          <cell r="E1100" t="str">
            <v>男</v>
          </cell>
        </row>
        <row r="1100">
          <cell r="G1100" t="str">
            <v>泳教部</v>
          </cell>
          <cell r="H1100" t="str">
            <v>泳教</v>
          </cell>
          <cell r="I1100">
            <v>45463</v>
          </cell>
          <cell r="J1100">
            <v>45504</v>
          </cell>
          <cell r="K1100" t="str">
            <v>兼职</v>
          </cell>
          <cell r="L1100" t="str">
            <v>离职</v>
          </cell>
        </row>
        <row r="1100">
          <cell r="P1100" t="str">
            <v>350425200805180711</v>
          </cell>
        </row>
        <row r="1100">
          <cell r="R1100" t="str">
            <v>工商银行（开户：廖晓婷）堂姐弟关系</v>
          </cell>
          <cell r="S1100" t="str">
            <v>6212261402025394146</v>
          </cell>
          <cell r="T1100">
            <v>15759089633</v>
          </cell>
        </row>
        <row r="1101">
          <cell r="D1101" t="str">
            <v>新力店彭伟林</v>
          </cell>
          <cell r="E1101" t="str">
            <v>男</v>
          </cell>
        </row>
        <row r="1101">
          <cell r="G1101" t="str">
            <v>私教部</v>
          </cell>
          <cell r="H1101" t="str">
            <v>私教</v>
          </cell>
          <cell r="I1101">
            <v>45404</v>
          </cell>
        </row>
        <row r="1101">
          <cell r="K1101" t="str">
            <v>兼职</v>
          </cell>
          <cell r="L1101" t="str">
            <v>离职</v>
          </cell>
        </row>
        <row r="1101">
          <cell r="P1101" t="str">
            <v>360103199506073811</v>
          </cell>
        </row>
        <row r="1101">
          <cell r="R1101" t="str">
            <v>招商银行</v>
          </cell>
          <cell r="S1101" t="str">
            <v>6214830187061428</v>
          </cell>
          <cell r="T1101">
            <v>18170916767</v>
          </cell>
        </row>
        <row r="1102">
          <cell r="D1102" t="str">
            <v>新力店蓝慧康</v>
          </cell>
          <cell r="E1102" t="str">
            <v>男</v>
          </cell>
        </row>
        <row r="1102">
          <cell r="G1102" t="str">
            <v>会籍部</v>
          </cell>
          <cell r="H1102" t="str">
            <v>泳教</v>
          </cell>
          <cell r="I1102">
            <v>45459</v>
          </cell>
          <cell r="J1102">
            <v>45526</v>
          </cell>
          <cell r="K1102" t="str">
            <v>全职</v>
          </cell>
          <cell r="L1102" t="str">
            <v>离职</v>
          </cell>
        </row>
        <row r="1102">
          <cell r="P1102" t="str">
            <v>360983200711201051</v>
          </cell>
        </row>
        <row r="1102">
          <cell r="R1102" t="str">
            <v>中国农业银行（开户：蓝春龙）父子关系</v>
          </cell>
          <cell r="S1102" t="str">
            <v>6228480120242730816</v>
          </cell>
          <cell r="T1102">
            <v>15697902607</v>
          </cell>
        </row>
        <row r="1103">
          <cell r="D1103" t="str">
            <v>新力店卢逸菲</v>
          </cell>
          <cell r="E1103" t="str">
            <v>女</v>
          </cell>
        </row>
        <row r="1103">
          <cell r="G1103" t="str">
            <v>会籍部</v>
          </cell>
          <cell r="H1103" t="str">
            <v>会籍</v>
          </cell>
          <cell r="I1103">
            <v>45521</v>
          </cell>
          <cell r="J1103">
            <v>45530</v>
          </cell>
          <cell r="K1103" t="str">
            <v>全职</v>
          </cell>
          <cell r="L1103" t="str">
            <v>离职</v>
          </cell>
        </row>
        <row r="1103">
          <cell r="P1103" t="str">
            <v>360331200224160040</v>
          </cell>
        </row>
        <row r="1103">
          <cell r="R1103" t="str">
            <v>江西农村信用社</v>
          </cell>
          <cell r="S1103" t="str">
            <v>6226822200282453890</v>
          </cell>
          <cell r="T1103">
            <v>18679325316</v>
          </cell>
        </row>
        <row r="1104">
          <cell r="D1104" t="str">
            <v>新力店陈炜</v>
          </cell>
          <cell r="E1104" t="str">
            <v>男</v>
          </cell>
        </row>
        <row r="1104">
          <cell r="G1104" t="str">
            <v>泳教部</v>
          </cell>
          <cell r="H1104" t="str">
            <v>泳教</v>
          </cell>
          <cell r="I1104">
            <v>45515</v>
          </cell>
        </row>
        <row r="1104">
          <cell r="K1104" t="str">
            <v>兼职</v>
          </cell>
          <cell r="L1104" t="str">
            <v>离职</v>
          </cell>
        </row>
        <row r="1104">
          <cell r="P1104" t="str">
            <v>430522200511107574</v>
          </cell>
        </row>
        <row r="1104">
          <cell r="R1104" t="str">
            <v>工商银行（开户：李小江）母子关系</v>
          </cell>
          <cell r="S1104" t="str">
            <v>5222081502002027895</v>
          </cell>
          <cell r="T1104">
            <v>18942246813</v>
          </cell>
        </row>
        <row r="1105">
          <cell r="D1105" t="str">
            <v>新力店熊厚宇</v>
          </cell>
          <cell r="E1105" t="str">
            <v>男</v>
          </cell>
        </row>
        <row r="1105">
          <cell r="G1105" t="str">
            <v>泳教部</v>
          </cell>
          <cell r="H1105" t="str">
            <v>泳教</v>
          </cell>
          <cell r="I1105">
            <v>45515</v>
          </cell>
        </row>
        <row r="1105">
          <cell r="K1105" t="str">
            <v>兼职</v>
          </cell>
          <cell r="L1105" t="str">
            <v>离职</v>
          </cell>
        </row>
        <row r="1105">
          <cell r="P1105" t="str">
            <v>36092120031227123X</v>
          </cell>
        </row>
        <row r="1105">
          <cell r="R1105" t="str">
            <v>光大银行</v>
          </cell>
          <cell r="S1105" t="str">
            <v>6226 6333 0124 2726</v>
          </cell>
        </row>
        <row r="1106">
          <cell r="D1106" t="str">
            <v>新力店胡张鸿</v>
          </cell>
          <cell r="E1106" t="str">
            <v>男</v>
          </cell>
        </row>
        <row r="1106">
          <cell r="G1106" t="str">
            <v>泳教部</v>
          </cell>
          <cell r="H1106" t="str">
            <v>泳教</v>
          </cell>
          <cell r="I1106">
            <v>45508</v>
          </cell>
        </row>
        <row r="1106">
          <cell r="K1106" t="str">
            <v>兼职</v>
          </cell>
          <cell r="L1106" t="str">
            <v>离职</v>
          </cell>
        </row>
        <row r="1106">
          <cell r="P1106" t="str">
            <v>360881200506030515</v>
          </cell>
        </row>
        <row r="1106">
          <cell r="R1106" t="str">
            <v>工商银行</v>
          </cell>
          <cell r="S1106" t="str">
            <v>6215581509005740000</v>
          </cell>
          <cell r="T1106">
            <v>18058302408</v>
          </cell>
        </row>
        <row r="1107">
          <cell r="D1107" t="str">
            <v>新力店苏毅浩</v>
          </cell>
          <cell r="E1107" t="str">
            <v>男</v>
          </cell>
        </row>
        <row r="1107">
          <cell r="G1107" t="str">
            <v>泳教部</v>
          </cell>
          <cell r="H1107" t="str">
            <v>泳教</v>
          </cell>
          <cell r="I1107">
            <v>45509</v>
          </cell>
        </row>
        <row r="1107">
          <cell r="K1107" t="str">
            <v>兼职</v>
          </cell>
          <cell r="L1107" t="str">
            <v>离职</v>
          </cell>
        </row>
        <row r="1107">
          <cell r="P1107" t="str">
            <v>360313200405110037</v>
          </cell>
        </row>
        <row r="1107">
          <cell r="R1107" t="str">
            <v>中信银行</v>
          </cell>
          <cell r="S1107" t="str">
            <v>5217735708173270</v>
          </cell>
          <cell r="T1107">
            <v>19170041761</v>
          </cell>
        </row>
        <row r="1108">
          <cell r="D1108" t="str">
            <v>新力店揭绍雄</v>
          </cell>
          <cell r="E1108" t="str">
            <v>男</v>
          </cell>
        </row>
        <row r="1108">
          <cell r="G1108" t="str">
            <v>泳教部</v>
          </cell>
          <cell r="H1108" t="str">
            <v>泳教</v>
          </cell>
          <cell r="I1108">
            <v>45498</v>
          </cell>
        </row>
        <row r="1108">
          <cell r="K1108" t="str">
            <v>全职</v>
          </cell>
          <cell r="L1108" t="str">
            <v>离职</v>
          </cell>
        </row>
        <row r="1108">
          <cell r="P1108" t="str">
            <v>361121200109204012</v>
          </cell>
        </row>
        <row r="1108">
          <cell r="R1108" t="str">
            <v>招商银行</v>
          </cell>
          <cell r="S1108" t="str">
            <v>6214830550728589</v>
          </cell>
        </row>
        <row r="1109">
          <cell r="D1109" t="str">
            <v>新力店王蟒</v>
          </cell>
          <cell r="E1109" t="str">
            <v>男</v>
          </cell>
        </row>
        <row r="1109">
          <cell r="G1109" t="str">
            <v>私教部</v>
          </cell>
          <cell r="H1109" t="str">
            <v>私教</v>
          </cell>
          <cell r="I1109">
            <v>45502</v>
          </cell>
          <cell r="J1109">
            <v>45533</v>
          </cell>
          <cell r="K1109" t="str">
            <v>全职</v>
          </cell>
          <cell r="L1109" t="str">
            <v>离职</v>
          </cell>
        </row>
        <row r="1109">
          <cell r="P1109" t="str">
            <v>411729200011287000</v>
          </cell>
        </row>
        <row r="1109">
          <cell r="R1109" t="str">
            <v>工商银行</v>
          </cell>
          <cell r="S1109" t="str">
            <v>6222031203003102057</v>
          </cell>
          <cell r="T1109">
            <v>18767465932</v>
          </cell>
        </row>
        <row r="1110">
          <cell r="D1110" t="str">
            <v>新力店童桐</v>
          </cell>
          <cell r="E1110" t="str">
            <v>男</v>
          </cell>
        </row>
        <row r="1110">
          <cell r="G1110" t="str">
            <v>私教部</v>
          </cell>
          <cell r="H1110" t="str">
            <v>私教经理</v>
          </cell>
          <cell r="I1110">
            <v>45499</v>
          </cell>
          <cell r="J1110">
            <v>45536</v>
          </cell>
          <cell r="K1110" t="str">
            <v>全职</v>
          </cell>
          <cell r="L1110" t="str">
            <v>离职</v>
          </cell>
        </row>
        <row r="1110">
          <cell r="P1110" t="str">
            <v>352330199507188794</v>
          </cell>
        </row>
        <row r="1110">
          <cell r="R1110" t="str">
            <v>光大银行</v>
          </cell>
          <cell r="S1110" t="str">
            <v>6226622305032563</v>
          </cell>
        </row>
        <row r="1111">
          <cell r="D1111" t="str">
            <v>新力店廖一南</v>
          </cell>
          <cell r="E1111" t="str">
            <v>男</v>
          </cell>
        </row>
        <row r="1111">
          <cell r="G1111" t="str">
            <v>泳教部</v>
          </cell>
          <cell r="H1111" t="str">
            <v>泳教</v>
          </cell>
          <cell r="I1111">
            <v>45463</v>
          </cell>
          <cell r="J1111">
            <v>45536</v>
          </cell>
          <cell r="K1111" t="str">
            <v>全职</v>
          </cell>
          <cell r="L1111" t="str">
            <v>离职</v>
          </cell>
        </row>
        <row r="1111">
          <cell r="P1111" t="str">
            <v>350425200801060712</v>
          </cell>
        </row>
        <row r="1111">
          <cell r="R1111" t="str">
            <v>中国建设银行（开户：廖薇薇）姐弟关系</v>
          </cell>
          <cell r="S1111" t="str">
            <v>6217001820058292040</v>
          </cell>
          <cell r="T1111">
            <v>13459829337</v>
          </cell>
        </row>
        <row r="1112">
          <cell r="D1112" t="str">
            <v>新力店万里</v>
          </cell>
          <cell r="E1112" t="str">
            <v>男</v>
          </cell>
        </row>
        <row r="1112">
          <cell r="G1112" t="str">
            <v>泳教部</v>
          </cell>
          <cell r="H1112" t="str">
            <v>泳教</v>
          </cell>
          <cell r="I1112">
            <v>45485</v>
          </cell>
          <cell r="J1112">
            <v>45536</v>
          </cell>
          <cell r="K1112" t="str">
            <v>兼职</v>
          </cell>
          <cell r="L1112" t="str">
            <v>离职</v>
          </cell>
        </row>
        <row r="1112">
          <cell r="P1112" t="str">
            <v>3601212006052 5215</v>
          </cell>
        </row>
        <row r="1112">
          <cell r="R1112" t="str">
            <v>邮政银行</v>
          </cell>
          <cell r="S1112" t="str">
            <v>6221804210001488724</v>
          </cell>
          <cell r="T1112">
            <v>18270902006</v>
          </cell>
        </row>
        <row r="1113">
          <cell r="D1113" t="str">
            <v>新力店朱志琪</v>
          </cell>
          <cell r="E1113" t="str">
            <v>女</v>
          </cell>
        </row>
        <row r="1113">
          <cell r="G1113" t="str">
            <v>私教部</v>
          </cell>
          <cell r="H1113" t="str">
            <v>私教</v>
          </cell>
          <cell r="I1113">
            <v>45499</v>
          </cell>
          <cell r="J1113">
            <v>45536</v>
          </cell>
          <cell r="K1113" t="str">
            <v>全职</v>
          </cell>
          <cell r="L1113" t="str">
            <v>离职</v>
          </cell>
        </row>
        <row r="1113">
          <cell r="P1113" t="str">
            <v>360124200108306322</v>
          </cell>
        </row>
        <row r="1113">
          <cell r="R1113" t="str">
            <v>农业银行</v>
          </cell>
          <cell r="S1113" t="str">
            <v>6228480928786254377</v>
          </cell>
        </row>
        <row r="1114">
          <cell r="D1114" t="str">
            <v>新力店李天奇</v>
          </cell>
          <cell r="E1114" t="str">
            <v>男</v>
          </cell>
        </row>
        <row r="1114">
          <cell r="G1114" t="str">
            <v>私教部</v>
          </cell>
          <cell r="H1114" t="str">
            <v>私教</v>
          </cell>
          <cell r="I1114">
            <v>45498</v>
          </cell>
          <cell r="J1114">
            <v>45536</v>
          </cell>
          <cell r="K1114" t="str">
            <v>全职</v>
          </cell>
          <cell r="L1114" t="str">
            <v>离职</v>
          </cell>
        </row>
        <row r="1114">
          <cell r="P1114" t="str">
            <v>362330200011054632</v>
          </cell>
        </row>
        <row r="1114">
          <cell r="R1114" t="str">
            <v>中国银行</v>
          </cell>
          <cell r="S1114" t="str">
            <v>6216607600010828002</v>
          </cell>
        </row>
        <row r="1115">
          <cell r="D1115" t="str">
            <v>新力店李文丹</v>
          </cell>
          <cell r="E1115" t="str">
            <v>女</v>
          </cell>
        </row>
        <row r="1115">
          <cell r="G1115" t="str">
            <v>运营部</v>
          </cell>
          <cell r="H1115" t="str">
            <v>前台主管</v>
          </cell>
          <cell r="I1115">
            <v>45496</v>
          </cell>
          <cell r="J1115">
            <v>45536</v>
          </cell>
          <cell r="K1115" t="str">
            <v>全职</v>
          </cell>
          <cell r="L1115" t="str">
            <v>离职</v>
          </cell>
        </row>
        <row r="1115">
          <cell r="P1115" t="str">
            <v>360121199911284922</v>
          </cell>
        </row>
        <row r="1115">
          <cell r="R1115" t="str">
            <v>中国农业银行</v>
          </cell>
          <cell r="S1115" t="str">
            <v>6230520920027147377</v>
          </cell>
          <cell r="T1115">
            <v>13006211608</v>
          </cell>
        </row>
        <row r="1116">
          <cell r="D1116" t="str">
            <v>新力店彭宇威</v>
          </cell>
          <cell r="E1116" t="str">
            <v>男</v>
          </cell>
        </row>
        <row r="1116">
          <cell r="G1116" t="str">
            <v>会籍部</v>
          </cell>
          <cell r="H1116" t="str">
            <v>会籍</v>
          </cell>
          <cell r="I1116">
            <v>45533</v>
          </cell>
          <cell r="J1116">
            <v>45536</v>
          </cell>
          <cell r="K1116" t="str">
            <v>全职</v>
          </cell>
          <cell r="L1116" t="str">
            <v>离职</v>
          </cell>
        </row>
        <row r="1116">
          <cell r="P1116" t="str">
            <v>360102200605015317</v>
          </cell>
        </row>
        <row r="1116">
          <cell r="R1116" t="str">
            <v>建设银行</v>
          </cell>
          <cell r="S1116" t="str">
            <v>6217002020092844430</v>
          </cell>
          <cell r="T1116">
            <v>17307096957</v>
          </cell>
        </row>
        <row r="1117">
          <cell r="D1117" t="str">
            <v>新力店吴姜天子</v>
          </cell>
          <cell r="E1117" t="str">
            <v>女</v>
          </cell>
        </row>
        <row r="1117">
          <cell r="G1117" t="str">
            <v>运营部</v>
          </cell>
          <cell r="H1117" t="str">
            <v>前台主管</v>
          </cell>
          <cell r="I1117">
            <v>45531</v>
          </cell>
          <cell r="J1117">
            <v>45541</v>
          </cell>
          <cell r="K1117" t="str">
            <v>全职</v>
          </cell>
          <cell r="L1117" t="str">
            <v>离职</v>
          </cell>
        </row>
        <row r="1117">
          <cell r="P1117" t="str">
            <v>360122198902066941</v>
          </cell>
        </row>
        <row r="1117">
          <cell r="R1117" t="str">
            <v>招商银行</v>
          </cell>
          <cell r="S1117" t="str">
            <v>62258879025801396</v>
          </cell>
          <cell r="T1117">
            <v>13767007300</v>
          </cell>
        </row>
        <row r="1118">
          <cell r="D1118" t="str">
            <v>新力店胡青珍</v>
          </cell>
          <cell r="E1118" t="str">
            <v>女</v>
          </cell>
        </row>
        <row r="1118">
          <cell r="G1118" t="str">
            <v>运营部</v>
          </cell>
          <cell r="H1118" t="str">
            <v>保洁</v>
          </cell>
          <cell r="I1118">
            <v>45352</v>
          </cell>
        </row>
        <row r="1118">
          <cell r="K1118" t="str">
            <v>全职</v>
          </cell>
          <cell r="L1118" t="str">
            <v>离职</v>
          </cell>
        </row>
        <row r="1118">
          <cell r="P1118" t="str">
            <v>362202195710194824</v>
          </cell>
        </row>
        <row r="1118">
          <cell r="R1118" t="str">
            <v>江西银行</v>
          </cell>
          <cell r="S1118" t="str">
            <v>6222759532487287</v>
          </cell>
          <cell r="T1118">
            <v>15180159985</v>
          </cell>
        </row>
        <row r="1119">
          <cell r="D1119" t="str">
            <v>新力店毕云柳</v>
          </cell>
          <cell r="E1119" t="str">
            <v>男</v>
          </cell>
        </row>
        <row r="1119">
          <cell r="G1119" t="str">
            <v>私教部</v>
          </cell>
          <cell r="H1119" t="str">
            <v>私教</v>
          </cell>
          <cell r="I1119">
            <v>45169</v>
          </cell>
          <cell r="J1119">
            <v>45566</v>
          </cell>
          <cell r="K1119" t="str">
            <v>全职</v>
          </cell>
          <cell r="L1119" t="str">
            <v>离职</v>
          </cell>
        </row>
        <row r="1119">
          <cell r="P1119" t="str">
            <v>362330200006237813</v>
          </cell>
        </row>
        <row r="1119">
          <cell r="R1119" t="str">
            <v>中国农业银行</v>
          </cell>
          <cell r="S1119" t="str">
            <v>6230521770045963175</v>
          </cell>
          <cell r="T1119">
            <v>15779280227</v>
          </cell>
        </row>
        <row r="1120">
          <cell r="D1120" t="str">
            <v>新力店张星宇</v>
          </cell>
          <cell r="E1120" t="str">
            <v>男</v>
          </cell>
        </row>
        <row r="1120">
          <cell r="G1120" t="str">
            <v>泳教部</v>
          </cell>
          <cell r="H1120" t="str">
            <v>泳教主管</v>
          </cell>
          <cell r="I1120">
            <v>44964</v>
          </cell>
          <cell r="J1120">
            <v>45566</v>
          </cell>
          <cell r="K1120" t="str">
            <v>全职</v>
          </cell>
          <cell r="L1120" t="str">
            <v>离职</v>
          </cell>
        </row>
        <row r="1120">
          <cell r="P1120" t="str">
            <v>360281199902072612</v>
          </cell>
        </row>
        <row r="1120">
          <cell r="R1120" t="str">
            <v>中信银行</v>
          </cell>
          <cell r="S1120" t="str">
            <v>6217715704988608</v>
          </cell>
          <cell r="T1120">
            <v>17353800085</v>
          </cell>
        </row>
        <row r="1121">
          <cell r="D1121" t="str">
            <v>新力店张琳</v>
          </cell>
          <cell r="E1121" t="str">
            <v>女</v>
          </cell>
        </row>
        <row r="1121">
          <cell r="G1121" t="str">
            <v>会籍部</v>
          </cell>
          <cell r="H1121" t="str">
            <v>会籍</v>
          </cell>
          <cell r="I1121">
            <v>45537</v>
          </cell>
          <cell r="J1121">
            <v>45581</v>
          </cell>
          <cell r="K1121" t="str">
            <v>全职</v>
          </cell>
          <cell r="L1121" t="str">
            <v>离职</v>
          </cell>
        </row>
        <row r="1121">
          <cell r="P1121" t="str">
            <v>36098120050728204x</v>
          </cell>
        </row>
        <row r="1121">
          <cell r="R1121" t="str">
            <v>中信银行</v>
          </cell>
          <cell r="S1121" t="str">
            <v>6217715704921500</v>
          </cell>
          <cell r="T1121">
            <v>17879581263</v>
          </cell>
        </row>
        <row r="1122">
          <cell r="D1122" t="str">
            <v>新力店童宗宁</v>
          </cell>
          <cell r="E1122" t="str">
            <v>男</v>
          </cell>
        </row>
        <row r="1122">
          <cell r="G1122" t="str">
            <v>会籍部</v>
          </cell>
          <cell r="H1122" t="str">
            <v>会籍</v>
          </cell>
          <cell r="I1122">
            <v>45567</v>
          </cell>
          <cell r="J1122">
            <v>45593</v>
          </cell>
          <cell r="K1122" t="str">
            <v>全职</v>
          </cell>
          <cell r="L1122" t="str">
            <v>离职</v>
          </cell>
        </row>
        <row r="1122">
          <cell r="P1122" t="str">
            <v>362330200510288775</v>
          </cell>
        </row>
        <row r="1122">
          <cell r="R1122" t="str">
            <v>江西农业银行</v>
          </cell>
          <cell r="S1122" t="str">
            <v>6230521770058870275</v>
          </cell>
          <cell r="T1122">
            <v>15796978965</v>
          </cell>
        </row>
        <row r="1123">
          <cell r="D1123" t="str">
            <v>新力店童冕</v>
          </cell>
          <cell r="E1123" t="str">
            <v>男</v>
          </cell>
        </row>
        <row r="1123">
          <cell r="G1123" t="str">
            <v>会籍部</v>
          </cell>
          <cell r="H1123" t="str">
            <v>会籍</v>
          </cell>
          <cell r="I1123">
            <v>45506</v>
          </cell>
          <cell r="J1123">
            <v>45596</v>
          </cell>
          <cell r="K1123" t="str">
            <v>全职</v>
          </cell>
          <cell r="L1123" t="str">
            <v>离职</v>
          </cell>
        </row>
        <row r="1123">
          <cell r="P1123" t="str">
            <v>362330200409118835</v>
          </cell>
        </row>
        <row r="1123">
          <cell r="R1123" t="str">
            <v>农业银行</v>
          </cell>
          <cell r="S1123" t="str">
            <v>6230520030127619570</v>
          </cell>
          <cell r="T1123">
            <v>17379308670</v>
          </cell>
        </row>
        <row r="1124">
          <cell r="D1124" t="str">
            <v>新力店徐林</v>
          </cell>
          <cell r="E1124" t="str">
            <v>男</v>
          </cell>
        </row>
        <row r="1124">
          <cell r="G1124" t="str">
            <v>运营部</v>
          </cell>
          <cell r="H1124" t="str">
            <v>店长</v>
          </cell>
          <cell r="I1124">
            <v>45601</v>
          </cell>
          <cell r="J1124">
            <v>45604</v>
          </cell>
          <cell r="K1124" t="str">
            <v>全职</v>
          </cell>
          <cell r="L1124" t="str">
            <v>离职</v>
          </cell>
        </row>
        <row r="1124">
          <cell r="P1124" t="str">
            <v>360481199801072817</v>
          </cell>
        </row>
        <row r="1124">
          <cell r="R1124" t="str">
            <v>邮政银行</v>
          </cell>
          <cell r="S1124" t="str">
            <v>6217994240009367149</v>
          </cell>
          <cell r="T1124">
            <v>15579223836</v>
          </cell>
        </row>
        <row r="1125">
          <cell r="D1125" t="str">
            <v>新力店熊志鹏</v>
          </cell>
          <cell r="E1125" t="str">
            <v>男</v>
          </cell>
        </row>
        <row r="1125">
          <cell r="G1125" t="str">
            <v>私教部</v>
          </cell>
          <cell r="H1125" t="str">
            <v>私教</v>
          </cell>
          <cell r="I1125">
            <v>45605</v>
          </cell>
          <cell r="J1125">
            <v>45609</v>
          </cell>
          <cell r="K1125" t="str">
            <v>全职</v>
          </cell>
          <cell r="L1125" t="str">
            <v>离职</v>
          </cell>
        </row>
        <row r="1125">
          <cell r="P1125" t="str">
            <v>36012120050528421X</v>
          </cell>
        </row>
        <row r="1125">
          <cell r="R1125" t="str">
            <v>招商银行</v>
          </cell>
          <cell r="S1125" t="str">
            <v>6214830374011996</v>
          </cell>
          <cell r="T1125">
            <v>17329956419</v>
          </cell>
        </row>
        <row r="1126">
          <cell r="D1126" t="str">
            <v>新力店熊伟超</v>
          </cell>
          <cell r="E1126" t="str">
            <v>男</v>
          </cell>
        </row>
        <row r="1126">
          <cell r="G1126" t="str">
            <v>会籍部</v>
          </cell>
          <cell r="H1126" t="str">
            <v>会籍</v>
          </cell>
          <cell r="I1126">
            <v>45420</v>
          </cell>
          <cell r="J1126">
            <v>45615</v>
          </cell>
          <cell r="K1126" t="str">
            <v>全职</v>
          </cell>
          <cell r="L1126" t="str">
            <v>离职</v>
          </cell>
        </row>
        <row r="1126">
          <cell r="P1126" t="str">
            <v>360121200301223511</v>
          </cell>
        </row>
        <row r="1126">
          <cell r="R1126" t="str">
            <v>社保卡</v>
          </cell>
          <cell r="S1126" t="str">
            <v>6226822200167506127</v>
          </cell>
          <cell r="T1126">
            <v>13576286457</v>
          </cell>
        </row>
        <row r="1127">
          <cell r="D1127" t="str">
            <v>新力店雷龙</v>
          </cell>
          <cell r="E1127" t="str">
            <v>男</v>
          </cell>
        </row>
        <row r="1127">
          <cell r="G1127" t="str">
            <v>会籍部</v>
          </cell>
          <cell r="H1127" t="str">
            <v>会籍</v>
          </cell>
          <cell r="I1127">
            <v>45632</v>
          </cell>
          <cell r="J1127">
            <v>45633</v>
          </cell>
          <cell r="K1127" t="str">
            <v>全职</v>
          </cell>
          <cell r="L1127" t="str">
            <v>离职</v>
          </cell>
        </row>
        <row r="1127">
          <cell r="P1127" t="str">
            <v>360124200104286037</v>
          </cell>
        </row>
        <row r="1127">
          <cell r="R1127" t="str">
            <v>工商银行</v>
          </cell>
          <cell r="S1127" t="str">
            <v>6212 2615 0700 3353 011</v>
          </cell>
          <cell r="T1127">
            <v>19073625514</v>
          </cell>
        </row>
        <row r="1128">
          <cell r="D1128" t="str">
            <v>新力店邱朝阳</v>
          </cell>
          <cell r="E1128" t="str">
            <v>男</v>
          </cell>
        </row>
        <row r="1128">
          <cell r="G1128" t="str">
            <v>私教部</v>
          </cell>
          <cell r="H1128" t="str">
            <v>私教</v>
          </cell>
          <cell r="I1128">
            <v>45632</v>
          </cell>
          <cell r="J1128">
            <v>45633</v>
          </cell>
          <cell r="K1128" t="str">
            <v>全职</v>
          </cell>
          <cell r="L1128" t="str">
            <v>离职</v>
          </cell>
        </row>
        <row r="1128">
          <cell r="P1128" t="str">
            <v>36012420201043918</v>
          </cell>
        </row>
        <row r="1128">
          <cell r="R1128" t="str">
            <v>中国农业银行</v>
          </cell>
          <cell r="S1128" t="str">
            <v>622848 0928778616773</v>
          </cell>
          <cell r="T1128">
            <v>13064115073</v>
          </cell>
        </row>
        <row r="1129">
          <cell r="D1129" t="str">
            <v>新力店况俊文</v>
          </cell>
          <cell r="E1129" t="str">
            <v>男</v>
          </cell>
        </row>
        <row r="1129">
          <cell r="G1129" t="str">
            <v>私教部</v>
          </cell>
          <cell r="H1129" t="str">
            <v>私教</v>
          </cell>
          <cell r="I1129">
            <v>45637</v>
          </cell>
          <cell r="J1129">
            <v>45639</v>
          </cell>
          <cell r="K1129" t="str">
            <v>全职</v>
          </cell>
          <cell r="L1129" t="str">
            <v>离职</v>
          </cell>
        </row>
        <row r="1129">
          <cell r="P1129" t="str">
            <v>362228200308270072</v>
          </cell>
        </row>
        <row r="1129">
          <cell r="R1129" t="str">
            <v>中国建设银行</v>
          </cell>
          <cell r="S1129" t="str">
            <v>6217002100015336894</v>
          </cell>
          <cell r="T1129">
            <v>18870567472</v>
          </cell>
        </row>
        <row r="1130">
          <cell r="D1130" t="str">
            <v>新力店张毅</v>
          </cell>
          <cell r="E1130" t="str">
            <v>男</v>
          </cell>
        </row>
        <row r="1130">
          <cell r="G1130" t="str">
            <v>会籍部</v>
          </cell>
          <cell r="H1130" t="str">
            <v>会籍</v>
          </cell>
          <cell r="I1130">
            <v>45607</v>
          </cell>
          <cell r="J1130">
            <v>45647</v>
          </cell>
          <cell r="K1130" t="str">
            <v>全职</v>
          </cell>
          <cell r="L1130" t="str">
            <v>离职</v>
          </cell>
        </row>
        <row r="1130">
          <cell r="P1130" t="str">
            <v>362427200210281712</v>
          </cell>
        </row>
        <row r="1130">
          <cell r="R1130" t="str">
            <v>中国建设银行</v>
          </cell>
          <cell r="S1130" t="str">
            <v>6217007200115121918</v>
          </cell>
          <cell r="T1130">
            <v>15270450398</v>
          </cell>
        </row>
        <row r="1131">
          <cell r="D1131" t="str">
            <v>新力店杨松平</v>
          </cell>
          <cell r="E1131" t="str">
            <v>男</v>
          </cell>
        </row>
        <row r="1131">
          <cell r="G1131" t="str">
            <v>泳教部</v>
          </cell>
          <cell r="H1131" t="str">
            <v>救生员</v>
          </cell>
          <cell r="I1131">
            <v>45602</v>
          </cell>
          <cell r="J1131">
            <v>45693</v>
          </cell>
          <cell r="K1131" t="str">
            <v>全职</v>
          </cell>
          <cell r="L1131" t="str">
            <v>离职</v>
          </cell>
        </row>
        <row r="1131">
          <cell r="P1131" t="str">
            <v>420203197009083712</v>
          </cell>
        </row>
        <row r="1131">
          <cell r="R1131" t="str">
            <v>中国建设银行</v>
          </cell>
          <cell r="S1131" t="str">
            <v>6217002020068621689</v>
          </cell>
          <cell r="T1131">
            <v>13317059395</v>
          </cell>
        </row>
        <row r="1132">
          <cell r="D1132" t="str">
            <v>新力店胡辉龙</v>
          </cell>
          <cell r="E1132" t="str">
            <v>男</v>
          </cell>
        </row>
        <row r="1132">
          <cell r="G1132" t="str">
            <v>泳教部</v>
          </cell>
          <cell r="H1132" t="str">
            <v>泳教</v>
          </cell>
          <cell r="I1132">
            <v>45633</v>
          </cell>
          <cell r="J1132">
            <v>45693</v>
          </cell>
          <cell r="K1132" t="str">
            <v>全职</v>
          </cell>
          <cell r="L1132" t="str">
            <v>离职</v>
          </cell>
        </row>
        <row r="1132">
          <cell r="P1132" t="str">
            <v>360121200007144919</v>
          </cell>
        </row>
        <row r="1132">
          <cell r="R1132" t="str">
            <v>中国建设银行</v>
          </cell>
          <cell r="S1132" t="str">
            <v>6217002020080060981</v>
          </cell>
          <cell r="T1132">
            <v>13617088726</v>
          </cell>
        </row>
        <row r="1133">
          <cell r="D1133" t="str">
            <v>新力店付康斌</v>
          </cell>
          <cell r="E1133" t="str">
            <v>男</v>
          </cell>
        </row>
        <row r="1133">
          <cell r="G1133" t="str">
            <v>私教部</v>
          </cell>
          <cell r="H1133" t="str">
            <v>私教</v>
          </cell>
          <cell r="I1133">
            <v>45695</v>
          </cell>
          <cell r="J1133">
            <v>45709</v>
          </cell>
          <cell r="K1133" t="str">
            <v>全职</v>
          </cell>
          <cell r="L1133" t="str">
            <v>离职</v>
          </cell>
        </row>
        <row r="1133">
          <cell r="P1133" t="str">
            <v>361002200409032211</v>
          </cell>
        </row>
        <row r="1133">
          <cell r="R1133" t="str">
            <v>中国农业银行</v>
          </cell>
          <cell r="S1133" t="str">
            <v>6228481758759365473</v>
          </cell>
          <cell r="T1133">
            <v>19173418964</v>
          </cell>
        </row>
        <row r="1134">
          <cell r="D1134" t="str">
            <v>新力店肖芬</v>
          </cell>
          <cell r="E1134" t="str">
            <v>女</v>
          </cell>
        </row>
        <row r="1134">
          <cell r="G1134" t="str">
            <v>私教部</v>
          </cell>
          <cell r="H1134" t="str">
            <v>私教</v>
          </cell>
          <cell r="I1134">
            <v>45614</v>
          </cell>
          <cell r="J1134">
            <v>45629</v>
          </cell>
          <cell r="K1134" t="str">
            <v>全职</v>
          </cell>
          <cell r="L1134" t="str">
            <v>离职</v>
          </cell>
        </row>
        <row r="1134">
          <cell r="P1134" t="str">
            <v>430721199409227122</v>
          </cell>
        </row>
        <row r="1134">
          <cell r="R1134" t="str">
            <v>中国建设银行</v>
          </cell>
          <cell r="S1134" t="str">
            <v>6217007200061545649</v>
          </cell>
          <cell r="T1134">
            <v>15084768483</v>
          </cell>
        </row>
        <row r="1135">
          <cell r="D1135" t="str">
            <v>新力店邓龙辉</v>
          </cell>
          <cell r="E1135" t="str">
            <v>男</v>
          </cell>
        </row>
        <row r="1135">
          <cell r="G1135" t="str">
            <v>私教部</v>
          </cell>
          <cell r="H1135" t="str">
            <v>私教经理</v>
          </cell>
          <cell r="I1135">
            <v>45707</v>
          </cell>
          <cell r="J1135">
            <v>45716</v>
          </cell>
          <cell r="K1135" t="str">
            <v>全职</v>
          </cell>
          <cell r="L1135" t="str">
            <v>离职</v>
          </cell>
        </row>
        <row r="1135">
          <cell r="P1135" t="str">
            <v>362226200010260000</v>
          </cell>
        </row>
        <row r="1135">
          <cell r="R1135" t="str">
            <v>浙商银行</v>
          </cell>
          <cell r="S1135" t="str">
            <v>6223094210606031767</v>
          </cell>
          <cell r="T1135">
            <v>18070096541</v>
          </cell>
        </row>
        <row r="1136">
          <cell r="D1136" t="str">
            <v>新力店李杰</v>
          </cell>
          <cell r="E1136" t="str">
            <v>男</v>
          </cell>
        </row>
        <row r="1136">
          <cell r="G1136" t="str">
            <v>会籍部</v>
          </cell>
          <cell r="H1136" t="str">
            <v>会籍</v>
          </cell>
          <cell r="I1136">
            <v>45716</v>
          </cell>
          <cell r="J1136">
            <v>45716</v>
          </cell>
          <cell r="K1136" t="str">
            <v>全职</v>
          </cell>
          <cell r="L1136" t="str">
            <v>离职</v>
          </cell>
        </row>
        <row r="1136">
          <cell r="P1136" t="str">
            <v>360121199909215231</v>
          </cell>
        </row>
        <row r="1136">
          <cell r="T1136">
            <v>16600223350</v>
          </cell>
        </row>
        <row r="1137">
          <cell r="D1137" t="str">
            <v>新力店童毅</v>
          </cell>
          <cell r="E1137" t="str">
            <v>男</v>
          </cell>
        </row>
        <row r="1137">
          <cell r="G1137" t="str">
            <v>私教部</v>
          </cell>
          <cell r="H1137" t="str">
            <v>私教</v>
          </cell>
          <cell r="I1137">
            <v>45706</v>
          </cell>
          <cell r="J1137">
            <v>45710</v>
          </cell>
          <cell r="K1137" t="str">
            <v>全职</v>
          </cell>
          <cell r="L1137" t="str">
            <v>离职</v>
          </cell>
        </row>
        <row r="1137">
          <cell r="P1137" t="str">
            <v>362323200307092511</v>
          </cell>
        </row>
        <row r="1137">
          <cell r="R1137" t="str">
            <v>中国工商银行</v>
          </cell>
          <cell r="S1137" t="str">
            <v>6222031512003876720</v>
          </cell>
          <cell r="T1137">
            <v>15797744702</v>
          </cell>
        </row>
        <row r="1138">
          <cell r="D1138" t="str">
            <v>新力店樊云霞</v>
          </cell>
          <cell r="E1138" t="str">
            <v>女</v>
          </cell>
        </row>
        <row r="1138">
          <cell r="G1138" t="str">
            <v>会籍部</v>
          </cell>
          <cell r="H1138" t="str">
            <v>会籍</v>
          </cell>
          <cell r="I1138">
            <v>45605</v>
          </cell>
          <cell r="J1138">
            <v>45721</v>
          </cell>
          <cell r="K1138" t="str">
            <v>全职</v>
          </cell>
          <cell r="L1138" t="str">
            <v>离职</v>
          </cell>
        </row>
        <row r="1138">
          <cell r="P1138" t="str">
            <v>360121200410213945</v>
          </cell>
        </row>
        <row r="1138">
          <cell r="R1138" t="str">
            <v>江西银行</v>
          </cell>
          <cell r="S1138" t="str">
            <v>6222755002371589</v>
          </cell>
          <cell r="T1138">
            <v>15170057346</v>
          </cell>
        </row>
        <row r="1139">
          <cell r="D1139" t="str">
            <v>新力店乐洋</v>
          </cell>
          <cell r="E1139" t="str">
            <v>男</v>
          </cell>
        </row>
        <row r="1139">
          <cell r="G1139" t="str">
            <v>私教部</v>
          </cell>
          <cell r="H1139" t="str">
            <v>私教</v>
          </cell>
          <cell r="I1139">
            <v>45723</v>
          </cell>
          <cell r="J1139">
            <v>45725</v>
          </cell>
          <cell r="K1139" t="str">
            <v>全职</v>
          </cell>
          <cell r="L1139" t="str">
            <v>离职</v>
          </cell>
        </row>
        <row r="1139">
          <cell r="P1139" t="str">
            <v>360681200405234219</v>
          </cell>
        </row>
        <row r="1139">
          <cell r="R1139" t="str">
            <v>农业银行</v>
          </cell>
          <cell r="S1139" t="str">
            <v>6228481577100675475</v>
          </cell>
          <cell r="T1139">
            <v>15879860181</v>
          </cell>
        </row>
        <row r="1140">
          <cell r="D1140" t="str">
            <v>新力店郭安琪</v>
          </cell>
          <cell r="E1140" t="str">
            <v>女</v>
          </cell>
        </row>
        <row r="1140">
          <cell r="G1140" t="str">
            <v>会籍部</v>
          </cell>
          <cell r="H1140" t="str">
            <v>会籍</v>
          </cell>
          <cell r="I1140">
            <v>44964</v>
          </cell>
          <cell r="J1140">
            <v>45728</v>
          </cell>
          <cell r="K1140" t="str">
            <v>全职</v>
          </cell>
          <cell r="L1140" t="str">
            <v>离职</v>
          </cell>
        </row>
        <row r="1140">
          <cell r="P1140" t="str">
            <v>360121200404136146</v>
          </cell>
        </row>
        <row r="1140">
          <cell r="R1140" t="str">
            <v>中信银行</v>
          </cell>
          <cell r="S1140" t="str">
            <v>6217731509834186</v>
          </cell>
          <cell r="T1140" t="str">
            <v>13699513830</v>
          </cell>
        </row>
        <row r="1141">
          <cell r="D1141" t="str">
            <v>新力店钟荣财</v>
          </cell>
          <cell r="E1141" t="str">
            <v>男</v>
          </cell>
        </row>
        <row r="1141">
          <cell r="G1141" t="str">
            <v>泳教部</v>
          </cell>
          <cell r="H1141" t="str">
            <v>泳教</v>
          </cell>
          <cell r="I1141">
            <v>45633</v>
          </cell>
          <cell r="J1141">
            <v>45733</v>
          </cell>
          <cell r="K1141" t="str">
            <v>实习</v>
          </cell>
          <cell r="L1141" t="str">
            <v>离职</v>
          </cell>
        </row>
        <row r="1141">
          <cell r="P1141" t="str">
            <v>360731200211261114</v>
          </cell>
        </row>
        <row r="1141">
          <cell r="R1141" t="str">
            <v>中国工商银行</v>
          </cell>
          <cell r="S1141" t="str">
            <v>6212261503003390608</v>
          </cell>
          <cell r="T1141">
            <v>18270046441</v>
          </cell>
        </row>
        <row r="1142">
          <cell r="D1142" t="str">
            <v>新力店朱依</v>
          </cell>
          <cell r="E1142" t="str">
            <v>女</v>
          </cell>
        </row>
        <row r="1142">
          <cell r="G1142" t="str">
            <v>会籍部</v>
          </cell>
          <cell r="H1142" t="str">
            <v>会籍</v>
          </cell>
          <cell r="I1142">
            <v>45736</v>
          </cell>
          <cell r="J1142">
            <v>45736</v>
          </cell>
          <cell r="K1142" t="str">
            <v>全职</v>
          </cell>
          <cell r="L1142" t="str">
            <v>离职</v>
          </cell>
        </row>
        <row r="1142">
          <cell r="P1142" t="str">
            <v>360121200602066425</v>
          </cell>
        </row>
        <row r="1143">
          <cell r="D1143" t="str">
            <v>新力店徐淑瑶</v>
          </cell>
          <cell r="E1143" t="str">
            <v>女</v>
          </cell>
        </row>
        <row r="1143">
          <cell r="G1143" t="str">
            <v>会籍部</v>
          </cell>
          <cell r="H1143" t="str">
            <v>会籍</v>
          </cell>
          <cell r="I1143">
            <v>45736</v>
          </cell>
          <cell r="J1143">
            <v>45736</v>
          </cell>
          <cell r="K1143" t="str">
            <v>全职</v>
          </cell>
          <cell r="L1143" t="str">
            <v>离职</v>
          </cell>
        </row>
        <row r="1143">
          <cell r="P1143" t="str">
            <v>3609812200608034627</v>
          </cell>
        </row>
        <row r="1144">
          <cell r="D1144" t="str">
            <v>新力店李春苗</v>
          </cell>
          <cell r="E1144" t="str">
            <v>女</v>
          </cell>
        </row>
        <row r="1144">
          <cell r="G1144" t="str">
            <v>会籍部</v>
          </cell>
          <cell r="H1144" t="str">
            <v>会籍</v>
          </cell>
          <cell r="I1144">
            <v>45736</v>
          </cell>
          <cell r="J1144">
            <v>45736</v>
          </cell>
          <cell r="K1144" t="str">
            <v>全职</v>
          </cell>
          <cell r="L1144" t="str">
            <v>离职</v>
          </cell>
        </row>
        <row r="1144">
          <cell r="P1144" t="str">
            <v>360981200603132324</v>
          </cell>
        </row>
        <row r="1145">
          <cell r="D1145" t="str">
            <v>新力店李伊芬</v>
          </cell>
          <cell r="E1145" t="str">
            <v>女</v>
          </cell>
        </row>
        <row r="1145">
          <cell r="G1145" t="str">
            <v>会籍部</v>
          </cell>
          <cell r="H1145" t="str">
            <v>会籍</v>
          </cell>
          <cell r="I1145">
            <v>45740</v>
          </cell>
          <cell r="J1145">
            <v>45746</v>
          </cell>
          <cell r="K1145" t="str">
            <v>全职</v>
          </cell>
          <cell r="L1145" t="str">
            <v>离职</v>
          </cell>
        </row>
        <row r="1145">
          <cell r="P1145" t="str">
            <v>360981200710292382</v>
          </cell>
        </row>
        <row r="1145">
          <cell r="R1145" t="str">
            <v>农村信用社（开户人郭丽萍）母女关系</v>
          </cell>
          <cell r="S1145" t="str">
            <v>6226822010107121626</v>
          </cell>
          <cell r="T1145">
            <v>13627003130</v>
          </cell>
        </row>
        <row r="1146">
          <cell r="D1146" t="str">
            <v>新力店陈育林</v>
          </cell>
          <cell r="E1146" t="str">
            <v>男</v>
          </cell>
        </row>
        <row r="1146">
          <cell r="G1146" t="str">
            <v>会籍部</v>
          </cell>
          <cell r="H1146" t="str">
            <v>会籍</v>
          </cell>
          <cell r="I1146">
            <v>45747</v>
          </cell>
          <cell r="J1146">
            <v>45763</v>
          </cell>
          <cell r="K1146" t="str">
            <v>全职</v>
          </cell>
          <cell r="L1146" t="str">
            <v>离职</v>
          </cell>
        </row>
        <row r="1146">
          <cell r="P1146" t="str">
            <v>361025200610310038</v>
          </cell>
        </row>
        <row r="1146">
          <cell r="R1146" t="str">
            <v>中国工商银行</v>
          </cell>
          <cell r="S1146" t="str">
            <v>6212251511000009024</v>
          </cell>
          <cell r="T1146">
            <v>13870475842</v>
          </cell>
        </row>
        <row r="1147">
          <cell r="D1147" t="str">
            <v>新力店毛文丽</v>
          </cell>
          <cell r="E1147" t="str">
            <v>女</v>
          </cell>
        </row>
        <row r="1147">
          <cell r="G1147" t="str">
            <v>私教部</v>
          </cell>
          <cell r="H1147" t="str">
            <v>私教经理</v>
          </cell>
          <cell r="I1147">
            <v>45765</v>
          </cell>
          <cell r="J1147">
            <v>45766</v>
          </cell>
          <cell r="K1147" t="str">
            <v>全职</v>
          </cell>
          <cell r="L1147" t="str">
            <v>离职</v>
          </cell>
        </row>
        <row r="1147">
          <cell r="P1147" t="str">
            <v>430523199610244321</v>
          </cell>
        </row>
        <row r="1148">
          <cell r="D1148" t="str">
            <v>新力店李家豪</v>
          </cell>
          <cell r="E1148" t="str">
            <v>男</v>
          </cell>
        </row>
        <row r="1148">
          <cell r="G1148" t="str">
            <v>私教部</v>
          </cell>
          <cell r="H1148" t="str">
            <v>私教</v>
          </cell>
          <cell r="I1148">
            <v>45745</v>
          </cell>
          <cell r="J1148">
            <v>45767</v>
          </cell>
          <cell r="K1148" t="str">
            <v>全职</v>
          </cell>
          <cell r="L1148" t="str">
            <v>离职</v>
          </cell>
        </row>
        <row r="1148">
          <cell r="P1148" t="str">
            <v>362425199710121418</v>
          </cell>
        </row>
        <row r="1148">
          <cell r="R1148" t="str">
            <v>交通银行</v>
          </cell>
          <cell r="S1148" t="str">
            <v>6222620290009163263</v>
          </cell>
          <cell r="T1148">
            <v>13647006354</v>
          </cell>
        </row>
        <row r="1149">
          <cell r="D1149" t="str">
            <v>新力店李涛</v>
          </cell>
          <cell r="E1149" t="str">
            <v>男</v>
          </cell>
        </row>
        <row r="1149">
          <cell r="G1149" t="str">
            <v>泳教部</v>
          </cell>
          <cell r="H1149" t="str">
            <v>泳教</v>
          </cell>
          <cell r="I1149">
            <v>45740</v>
          </cell>
          <cell r="J1149">
            <v>45770</v>
          </cell>
          <cell r="K1149" t="str">
            <v>全职</v>
          </cell>
          <cell r="L1149" t="str">
            <v>离职</v>
          </cell>
        </row>
        <row r="1149">
          <cell r="P1149" t="str">
            <v>360730200507263817</v>
          </cell>
        </row>
        <row r="1149">
          <cell r="R1149" t="str">
            <v>中国建设银行</v>
          </cell>
          <cell r="S1149" t="str">
            <v>6217002120021559115</v>
          </cell>
          <cell r="T1149">
            <v>18174082643</v>
          </cell>
        </row>
        <row r="1150">
          <cell r="D1150" t="str">
            <v>新力店吴绍辉</v>
          </cell>
        </row>
        <row r="1150">
          <cell r="G1150" t="str">
            <v>泳教部</v>
          </cell>
          <cell r="H1150" t="str">
            <v>泳教</v>
          </cell>
          <cell r="I1150">
            <v>45425</v>
          </cell>
          <cell r="J1150">
            <v>45772</v>
          </cell>
          <cell r="K1150" t="str">
            <v>全职</v>
          </cell>
          <cell r="L1150" t="str">
            <v>离职</v>
          </cell>
        </row>
        <row r="1150">
          <cell r="P1150" t="str">
            <v>362202198810224414</v>
          </cell>
        </row>
        <row r="1150">
          <cell r="R1150" t="str">
            <v>工商银行</v>
          </cell>
          <cell r="S1150" t="str">
            <v>6212264000006049015</v>
          </cell>
          <cell r="T1150">
            <v>15557515093</v>
          </cell>
        </row>
        <row r="1151">
          <cell r="D1151" t="str">
            <v>新力店龙建</v>
          </cell>
          <cell r="E1151" t="str">
            <v>男</v>
          </cell>
        </row>
        <row r="1151">
          <cell r="G1151" t="str">
            <v>会籍部</v>
          </cell>
          <cell r="H1151" t="str">
            <v>会籍</v>
          </cell>
          <cell r="I1151">
            <v>45786</v>
          </cell>
          <cell r="J1151">
            <v>45787</v>
          </cell>
          <cell r="K1151" t="str">
            <v>全职</v>
          </cell>
          <cell r="L1151" t="str">
            <v>离职</v>
          </cell>
        </row>
        <row r="1151">
          <cell r="P1151" t="str">
            <v>362227199909070314</v>
          </cell>
        </row>
        <row r="1151">
          <cell r="T1151">
            <v>19590104439</v>
          </cell>
        </row>
        <row r="1152">
          <cell r="D1152" t="str">
            <v>新力店徐思思</v>
          </cell>
          <cell r="E1152" t="str">
            <v>女</v>
          </cell>
        </row>
        <row r="1152">
          <cell r="G1152" t="str">
            <v>运营部</v>
          </cell>
          <cell r="H1152" t="str">
            <v>前台</v>
          </cell>
          <cell r="I1152">
            <v>45792</v>
          </cell>
          <cell r="J1152">
            <v>45792</v>
          </cell>
          <cell r="K1152" t="str">
            <v>全职</v>
          </cell>
          <cell r="L1152" t="str">
            <v>离职</v>
          </cell>
        </row>
        <row r="1152">
          <cell r="P1152" t="str">
            <v>360111199102033329</v>
          </cell>
        </row>
        <row r="1152">
          <cell r="R1152" t="str">
            <v>中国银行</v>
          </cell>
          <cell r="S1152" t="str">
            <v>6217906500031041278</v>
          </cell>
          <cell r="T1152">
            <v>13755770203</v>
          </cell>
        </row>
        <row r="1153">
          <cell r="D1153" t="str">
            <v>新力店陈思梦</v>
          </cell>
          <cell r="E1153" t="str">
            <v>女</v>
          </cell>
        </row>
        <row r="1153">
          <cell r="G1153" t="str">
            <v>运营部</v>
          </cell>
          <cell r="H1153" t="str">
            <v>前台</v>
          </cell>
          <cell r="I1153">
            <v>45793</v>
          </cell>
          <cell r="J1153">
            <v>45794</v>
          </cell>
          <cell r="K1153" t="str">
            <v>全职</v>
          </cell>
          <cell r="L1153" t="str">
            <v>离职</v>
          </cell>
        </row>
        <row r="1153">
          <cell r="P1153" t="str">
            <v>360121200206253923</v>
          </cell>
        </row>
        <row r="1153">
          <cell r="T1153">
            <v>15179107925</v>
          </cell>
        </row>
        <row r="1154">
          <cell r="D1154" t="str">
            <v>新力店邱秋</v>
          </cell>
          <cell r="E1154" t="str">
            <v>女</v>
          </cell>
        </row>
        <row r="1154">
          <cell r="G1154" t="str">
            <v>运营部</v>
          </cell>
          <cell r="H1154" t="str">
            <v>前台</v>
          </cell>
          <cell r="I1154">
            <v>45793</v>
          </cell>
          <cell r="J1154">
            <v>45794</v>
          </cell>
          <cell r="K1154" t="str">
            <v>全职</v>
          </cell>
          <cell r="L1154" t="str">
            <v>离职</v>
          </cell>
        </row>
        <row r="1154">
          <cell r="P1154" t="str">
            <v>362202199808284015</v>
          </cell>
        </row>
        <row r="1154">
          <cell r="T1154">
            <v>19308423913</v>
          </cell>
        </row>
        <row r="1155">
          <cell r="D1155" t="str">
            <v>新力店吴浩文</v>
          </cell>
          <cell r="E1155" t="str">
            <v>男</v>
          </cell>
        </row>
        <row r="1155">
          <cell r="G1155" t="str">
            <v>会籍部</v>
          </cell>
          <cell r="H1155" t="str">
            <v>会籍</v>
          </cell>
          <cell r="I1155">
            <v>45794</v>
          </cell>
          <cell r="J1155">
            <v>45795</v>
          </cell>
          <cell r="K1155" t="str">
            <v>全职</v>
          </cell>
          <cell r="L1155" t="str">
            <v>离职</v>
          </cell>
        </row>
        <row r="1155">
          <cell r="P1155" t="str">
            <v>362204200104251717</v>
          </cell>
        </row>
        <row r="1155">
          <cell r="T1155">
            <v>17770062439</v>
          </cell>
        </row>
        <row r="1156">
          <cell r="D1156" t="str">
            <v>新力店冯帅铭</v>
          </cell>
          <cell r="E1156" t="str">
            <v>男</v>
          </cell>
        </row>
        <row r="1156">
          <cell r="G1156" t="str">
            <v>私教部</v>
          </cell>
          <cell r="H1156" t="str">
            <v>私教</v>
          </cell>
          <cell r="I1156">
            <v>45796</v>
          </cell>
          <cell r="J1156">
            <v>45797</v>
          </cell>
          <cell r="K1156" t="str">
            <v>全职</v>
          </cell>
          <cell r="L1156" t="str">
            <v>离职</v>
          </cell>
        </row>
        <row r="1156">
          <cell r="T1156">
            <v>19133327525</v>
          </cell>
        </row>
        <row r="1157">
          <cell r="D1157" t="str">
            <v>新力店毛文丽</v>
          </cell>
          <cell r="E1157" t="str">
            <v>女</v>
          </cell>
        </row>
        <row r="1157">
          <cell r="G1157" t="str">
            <v>私教部</v>
          </cell>
          <cell r="H1157" t="str">
            <v>私教经理</v>
          </cell>
          <cell r="I1157">
            <v>45789</v>
          </cell>
          <cell r="J1157">
            <v>45798</v>
          </cell>
          <cell r="K1157" t="str">
            <v>全职</v>
          </cell>
          <cell r="L1157" t="str">
            <v>离职</v>
          </cell>
        </row>
        <row r="1157">
          <cell r="P1157" t="str">
            <v>430523199610244321</v>
          </cell>
        </row>
        <row r="1157">
          <cell r="R1157" t="str">
            <v>中国银行</v>
          </cell>
          <cell r="S1157" t="str">
            <v>6217582000029574779</v>
          </cell>
          <cell r="T1157">
            <v>19376933815</v>
          </cell>
        </row>
        <row r="1158">
          <cell r="D1158" t="str">
            <v>新力店章发秀</v>
          </cell>
          <cell r="E1158" t="str">
            <v>女</v>
          </cell>
        </row>
        <row r="1158">
          <cell r="G1158" t="str">
            <v>运营部</v>
          </cell>
          <cell r="H1158" t="str">
            <v>保洁</v>
          </cell>
          <cell r="I1158">
            <v>45797</v>
          </cell>
          <cell r="J1158">
            <v>45798</v>
          </cell>
          <cell r="K1158" t="str">
            <v>全职</v>
          </cell>
          <cell r="L1158" t="str">
            <v>离职</v>
          </cell>
        </row>
        <row r="1158">
          <cell r="P1158" t="str">
            <v>360122196010120923</v>
          </cell>
        </row>
        <row r="1158">
          <cell r="R1158" t="str">
            <v>招商银行</v>
          </cell>
          <cell r="S1158" t="str">
            <v>6214830379017477</v>
          </cell>
        </row>
        <row r="1159">
          <cell r="D1159" t="str">
            <v>新力店饶晨光</v>
          </cell>
          <cell r="E1159" t="str">
            <v>男</v>
          </cell>
        </row>
        <row r="1159">
          <cell r="G1159" t="str">
            <v>私教部</v>
          </cell>
          <cell r="H1159" t="str">
            <v>私教</v>
          </cell>
          <cell r="I1159">
            <v>45796</v>
          </cell>
          <cell r="J1159">
            <v>45805</v>
          </cell>
          <cell r="K1159" t="str">
            <v>全职</v>
          </cell>
          <cell r="L1159" t="str">
            <v>离职</v>
          </cell>
        </row>
        <row r="1159">
          <cell r="R1159" t="str">
            <v>中国工商银行</v>
          </cell>
          <cell r="S1159" t="str">
            <v>6215581502013424973</v>
          </cell>
          <cell r="T1159">
            <v>18046880261</v>
          </cell>
        </row>
        <row r="1160">
          <cell r="D1160" t="str">
            <v>新力店殷凤翔</v>
          </cell>
          <cell r="E1160" t="str">
            <v>男</v>
          </cell>
        </row>
        <row r="1160">
          <cell r="G1160" t="str">
            <v>泳教部</v>
          </cell>
          <cell r="H1160" t="str">
            <v>泳教</v>
          </cell>
          <cell r="I1160">
            <v>45736</v>
          </cell>
          <cell r="J1160">
            <v>45805</v>
          </cell>
          <cell r="K1160" t="str">
            <v>全职</v>
          </cell>
          <cell r="L1160" t="str">
            <v>离职</v>
          </cell>
        </row>
        <row r="1160">
          <cell r="P1160" t="str">
            <v>411727200405237519</v>
          </cell>
        </row>
        <row r="1160">
          <cell r="R1160" t="str">
            <v>农业银行</v>
          </cell>
          <cell r="S1160" t="str">
            <v>6230522040068238874</v>
          </cell>
          <cell r="T1160">
            <v>15194689892</v>
          </cell>
        </row>
        <row r="1161">
          <cell r="D1161" t="str">
            <v>新力店龚祥和</v>
          </cell>
          <cell r="E1161" t="str">
            <v>男</v>
          </cell>
        </row>
        <row r="1161">
          <cell r="G1161" t="str">
            <v>会籍部</v>
          </cell>
          <cell r="H1161" t="str">
            <v>会籍</v>
          </cell>
          <cell r="I1161">
            <v>45706</v>
          </cell>
          <cell r="J1161">
            <v>45804</v>
          </cell>
          <cell r="K1161" t="str">
            <v>全职</v>
          </cell>
          <cell r="L1161" t="str">
            <v>离职</v>
          </cell>
        </row>
        <row r="1161">
          <cell r="P1161" t="str">
            <v>360121200511247212</v>
          </cell>
        </row>
        <row r="1161">
          <cell r="R1161" t="str">
            <v>平安银行</v>
          </cell>
          <cell r="S1161" t="str">
            <v>6230580000376826991</v>
          </cell>
          <cell r="T1161">
            <v>18070144392</v>
          </cell>
        </row>
        <row r="1162">
          <cell r="D1162" t="str">
            <v>新力店徐梦芮</v>
          </cell>
          <cell r="E1162" t="str">
            <v>女</v>
          </cell>
        </row>
        <row r="1162">
          <cell r="G1162" t="str">
            <v>私教部</v>
          </cell>
          <cell r="H1162" t="str">
            <v>私教</v>
          </cell>
          <cell r="I1162">
            <v>45483</v>
          </cell>
          <cell r="J1162">
            <v>45804</v>
          </cell>
          <cell r="K1162" t="str">
            <v>兼职</v>
          </cell>
          <cell r="L1162" t="str">
            <v>离职</v>
          </cell>
        </row>
        <row r="1162">
          <cell r="P1162" t="str">
            <v>360102198410285325</v>
          </cell>
        </row>
        <row r="1162">
          <cell r="R1162" t="str">
            <v>招商银行</v>
          </cell>
          <cell r="S1162" t="str">
            <v>6214 8379 1058 7728</v>
          </cell>
          <cell r="T1162">
            <v>18170899015</v>
          </cell>
        </row>
        <row r="1163">
          <cell r="D1163" t="str">
            <v>新力店董昊</v>
          </cell>
          <cell r="E1163" t="str">
            <v>男</v>
          </cell>
        </row>
        <row r="1163">
          <cell r="G1163" t="str">
            <v>泳教部</v>
          </cell>
          <cell r="H1163" t="str">
            <v>泳教</v>
          </cell>
          <cell r="I1163">
            <v>45555</v>
          </cell>
          <cell r="J1163">
            <v>45804</v>
          </cell>
          <cell r="K1163" t="str">
            <v>兼职</v>
          </cell>
          <cell r="L1163" t="str">
            <v>离职</v>
          </cell>
        </row>
        <row r="1163">
          <cell r="P1163" t="str">
            <v>360782200608210016</v>
          </cell>
        </row>
        <row r="1163">
          <cell r="R1163" t="str">
            <v>中国农业银行</v>
          </cell>
          <cell r="S1163" t="str">
            <v>6230520920112586174</v>
          </cell>
          <cell r="T1163">
            <v>15170733876</v>
          </cell>
        </row>
        <row r="1164">
          <cell r="D1164" t="str">
            <v>新力店胡张鸿</v>
          </cell>
          <cell r="E1164" t="str">
            <v>男</v>
          </cell>
        </row>
        <row r="1164">
          <cell r="G1164" t="str">
            <v>泳教部</v>
          </cell>
          <cell r="H1164" t="str">
            <v>泳教</v>
          </cell>
          <cell r="I1164">
            <v>45508</v>
          </cell>
          <cell r="J1164">
            <v>45804</v>
          </cell>
          <cell r="K1164" t="str">
            <v>兼职</v>
          </cell>
          <cell r="L1164" t="str">
            <v>离职</v>
          </cell>
        </row>
        <row r="1164">
          <cell r="P1164" t="str">
            <v>360881200506030515</v>
          </cell>
        </row>
        <row r="1164">
          <cell r="R1164" t="str">
            <v>中国农业银行</v>
          </cell>
          <cell r="S1164" t="str">
            <v>6230520920108332278</v>
          </cell>
          <cell r="T1164">
            <v>18058302408</v>
          </cell>
        </row>
        <row r="1165">
          <cell r="D1165" t="str">
            <v>新力店陶千千</v>
          </cell>
          <cell r="E1165" t="str">
            <v>女</v>
          </cell>
        </row>
        <row r="1165">
          <cell r="G1165" t="str">
            <v>运营部</v>
          </cell>
          <cell r="H1165" t="str">
            <v>前台</v>
          </cell>
          <cell r="I1165">
            <v>45502</v>
          </cell>
          <cell r="J1165">
            <v>45444</v>
          </cell>
          <cell r="K1165" t="str">
            <v>全职</v>
          </cell>
          <cell r="L1165" t="str">
            <v>离职</v>
          </cell>
        </row>
        <row r="1165">
          <cell r="P1165" t="str">
            <v>36012120060515392X</v>
          </cell>
        </row>
        <row r="1165">
          <cell r="R1165" t="str">
            <v>中国工商银行</v>
          </cell>
          <cell r="S1165" t="str">
            <v>6222031502008203855</v>
          </cell>
          <cell r="T1165">
            <v>15979152580</v>
          </cell>
        </row>
        <row r="1166">
          <cell r="D1166" t="str">
            <v>新力店刘芳</v>
          </cell>
          <cell r="E1166" t="str">
            <v>女</v>
          </cell>
        </row>
        <row r="1166">
          <cell r="G1166" t="str">
            <v>运营部</v>
          </cell>
          <cell r="H1166" t="str">
            <v>前台</v>
          </cell>
          <cell r="I1166">
            <v>45486</v>
          </cell>
          <cell r="J1166">
            <v>45444</v>
          </cell>
          <cell r="K1166" t="str">
            <v>全职</v>
          </cell>
          <cell r="L1166" t="str">
            <v>离职</v>
          </cell>
        </row>
        <row r="1166">
          <cell r="P1166" t="str">
            <v>36012420040323152X</v>
          </cell>
        </row>
        <row r="1166">
          <cell r="R1166" t="str">
            <v>中国建设银行</v>
          </cell>
          <cell r="S1166" t="str">
            <v>6217002020089403208</v>
          </cell>
          <cell r="T1166">
            <v>18679954786</v>
          </cell>
        </row>
        <row r="1167">
          <cell r="D1167" t="str">
            <v>新力店熊伟超</v>
          </cell>
          <cell r="E1167" t="str">
            <v>男</v>
          </cell>
        </row>
        <row r="1167">
          <cell r="G1167" t="str">
            <v>会籍部</v>
          </cell>
          <cell r="H1167" t="str">
            <v>会籍</v>
          </cell>
          <cell r="I1167">
            <v>45625</v>
          </cell>
          <cell r="J1167">
            <v>45812</v>
          </cell>
          <cell r="K1167" t="str">
            <v>全职</v>
          </cell>
          <cell r="L1167" t="str">
            <v>离职</v>
          </cell>
        </row>
        <row r="1167">
          <cell r="P1167" t="str">
            <v>360121200301223511</v>
          </cell>
        </row>
        <row r="1167">
          <cell r="R1167" t="str">
            <v>社保卡</v>
          </cell>
          <cell r="S1167" t="str">
            <v>6226822200167506127</v>
          </cell>
          <cell r="T1167">
            <v>13576284657</v>
          </cell>
        </row>
        <row r="1168">
          <cell r="D1168" t="str">
            <v>新力店宗洪祥</v>
          </cell>
          <cell r="E1168" t="str">
            <v>男</v>
          </cell>
        </row>
        <row r="1168">
          <cell r="G1168" t="str">
            <v>会籍部</v>
          </cell>
          <cell r="H1168" t="str">
            <v>会籍主管</v>
          </cell>
          <cell r="I1168">
            <v>45420</v>
          </cell>
          <cell r="J1168">
            <v>45812</v>
          </cell>
          <cell r="K1168" t="str">
            <v>全职</v>
          </cell>
          <cell r="L1168" t="str">
            <v>离职</v>
          </cell>
        </row>
        <row r="1168">
          <cell r="P1168" t="str">
            <v>360121200501317213</v>
          </cell>
        </row>
        <row r="1168">
          <cell r="R1168" t="str">
            <v>中信银行</v>
          </cell>
          <cell r="S1168" t="str">
            <v>6217715704921492</v>
          </cell>
          <cell r="T1168">
            <v>17770050635</v>
          </cell>
        </row>
        <row r="1169">
          <cell r="D1169" t="str">
            <v>新力店罗佳</v>
          </cell>
          <cell r="E1169" t="str">
            <v>女</v>
          </cell>
        </row>
        <row r="1169">
          <cell r="G1169" t="str">
            <v>会籍部</v>
          </cell>
          <cell r="H1169" t="str">
            <v>会籍</v>
          </cell>
          <cell r="I1169">
            <v>45715</v>
          </cell>
          <cell r="J1169">
            <v>45812</v>
          </cell>
          <cell r="K1169" t="str">
            <v>全职</v>
          </cell>
          <cell r="L1169" t="str">
            <v>离职</v>
          </cell>
        </row>
        <row r="1169">
          <cell r="P1169" t="str">
            <v>360121200302196121</v>
          </cell>
        </row>
        <row r="1169">
          <cell r="R1169" t="str">
            <v>邮政储蓄银行（开户人罗秋海）父女关系</v>
          </cell>
          <cell r="S1169" t="str">
            <v>6221804210001135648</v>
          </cell>
          <cell r="T1169">
            <v>15083830773</v>
          </cell>
        </row>
        <row r="1170">
          <cell r="D1170" t="str">
            <v>新力店刘美秀</v>
          </cell>
          <cell r="E1170" t="str">
            <v>女</v>
          </cell>
        </row>
        <row r="1170">
          <cell r="G1170" t="str">
            <v>运营部</v>
          </cell>
          <cell r="H1170" t="str">
            <v>保洁</v>
          </cell>
          <cell r="I1170">
            <v>45497</v>
          </cell>
          <cell r="J1170">
            <v>45824</v>
          </cell>
          <cell r="K1170" t="str">
            <v>全职</v>
          </cell>
          <cell r="L1170" t="str">
            <v>离职</v>
          </cell>
        </row>
        <row r="1170">
          <cell r="P1170" t="str">
            <v>360121197004295549</v>
          </cell>
        </row>
        <row r="1170">
          <cell r="R1170" t="str">
            <v>中信银行</v>
          </cell>
          <cell r="S1170" t="str">
            <v>6217715704922078</v>
          </cell>
          <cell r="T1170">
            <v>13767993203</v>
          </cell>
        </row>
        <row r="1171">
          <cell r="D1171" t="str">
            <v>新力店徐涵枫</v>
          </cell>
          <cell r="E1171" t="str">
            <v>男</v>
          </cell>
        </row>
        <row r="1171">
          <cell r="G1171" t="str">
            <v>会籍部</v>
          </cell>
          <cell r="H1171" t="str">
            <v>会籍</v>
          </cell>
          <cell r="I1171">
            <v>45824</v>
          </cell>
          <cell r="J1171">
            <v>45828</v>
          </cell>
          <cell r="K1171" t="str">
            <v>暑假工</v>
          </cell>
          <cell r="L1171" t="str">
            <v>离职</v>
          </cell>
        </row>
        <row r="1171">
          <cell r="P1171" t="str">
            <v>360124200806123013</v>
          </cell>
        </row>
        <row r="1171">
          <cell r="T1171">
            <v>19579312837</v>
          </cell>
        </row>
        <row r="1172">
          <cell r="D1172" t="str">
            <v>新力店周祖扬</v>
          </cell>
          <cell r="E1172" t="str">
            <v>男</v>
          </cell>
        </row>
        <row r="1172">
          <cell r="G1172" t="str">
            <v>泳教部</v>
          </cell>
          <cell r="H1172" t="str">
            <v>泳教</v>
          </cell>
          <cell r="I1172">
            <v>45814</v>
          </cell>
          <cell r="J1172">
            <v>45837</v>
          </cell>
          <cell r="K1172" t="str">
            <v>全职</v>
          </cell>
          <cell r="L1172" t="str">
            <v>离职</v>
          </cell>
        </row>
        <row r="1172">
          <cell r="P1172" t="str">
            <v>362429200408280013</v>
          </cell>
        </row>
        <row r="1172">
          <cell r="R1172" t="str">
            <v>农业银行</v>
          </cell>
          <cell r="S1172" t="str">
            <v>6230520920092476875</v>
          </cell>
          <cell r="T1172">
            <v>17343239019</v>
          </cell>
        </row>
        <row r="1173">
          <cell r="D1173" t="str">
            <v>新力店何莉</v>
          </cell>
          <cell r="E1173" t="str">
            <v>女</v>
          </cell>
        </row>
        <row r="1173">
          <cell r="G1173" t="str">
            <v>运营部</v>
          </cell>
          <cell r="H1173" t="str">
            <v>前台主管</v>
          </cell>
          <cell r="I1173">
            <v>45544</v>
          </cell>
          <cell r="J1173">
            <v>45839</v>
          </cell>
          <cell r="K1173" t="str">
            <v>全职</v>
          </cell>
          <cell r="L1173" t="str">
            <v>离职</v>
          </cell>
        </row>
        <row r="1173">
          <cell r="P1173" t="str">
            <v>360124199011022141</v>
          </cell>
        </row>
        <row r="1173">
          <cell r="R1173" t="str">
            <v>中国农业银行</v>
          </cell>
          <cell r="S1173" t="str">
            <v>6230520920060984975</v>
          </cell>
          <cell r="T1173">
            <v>13611143170</v>
          </cell>
        </row>
        <row r="1174">
          <cell r="D1174" t="str">
            <v>新力店程文波</v>
          </cell>
          <cell r="E1174" t="str">
            <v>男</v>
          </cell>
        </row>
        <row r="1174">
          <cell r="G1174" t="str">
            <v>会籍部</v>
          </cell>
          <cell r="H1174" t="str">
            <v>会籍</v>
          </cell>
          <cell r="I1174">
            <v>45821</v>
          </cell>
          <cell r="J1174">
            <v>45838</v>
          </cell>
          <cell r="K1174" t="str">
            <v>兼职</v>
          </cell>
          <cell r="L1174" t="str">
            <v>离职</v>
          </cell>
        </row>
        <row r="1174">
          <cell r="P1174" t="str">
            <v>361128200802285812</v>
          </cell>
        </row>
        <row r="1174">
          <cell r="R1174" t="str">
            <v>招商银行</v>
          </cell>
          <cell r="S1174" t="str">
            <v>6214833381558652</v>
          </cell>
          <cell r="T1174">
            <v>19579317839</v>
          </cell>
        </row>
        <row r="1175">
          <cell r="D1175" t="str">
            <v>新力店吴旭</v>
          </cell>
          <cell r="E1175" t="str">
            <v>男</v>
          </cell>
        </row>
        <row r="1175">
          <cell r="G1175" t="str">
            <v>会籍部</v>
          </cell>
          <cell r="H1175" t="str">
            <v>会籍</v>
          </cell>
          <cell r="I1175">
            <v>45826</v>
          </cell>
          <cell r="J1175">
            <v>45838</v>
          </cell>
          <cell r="K1175" t="str">
            <v>暑假工</v>
          </cell>
          <cell r="L1175" t="str">
            <v>离职</v>
          </cell>
        </row>
        <row r="1175">
          <cell r="P1175" t="str">
            <v>362322200306180652</v>
          </cell>
        </row>
        <row r="1175">
          <cell r="R1175" t="str">
            <v>建设银行</v>
          </cell>
          <cell r="S1175" t="str">
            <v>6217002020082683475</v>
          </cell>
          <cell r="T1175">
            <v>18379188826</v>
          </cell>
        </row>
        <row r="1176">
          <cell r="D1176" t="str">
            <v>新力店韩亮</v>
          </cell>
          <cell r="E1176" t="str">
            <v>男</v>
          </cell>
        </row>
        <row r="1176">
          <cell r="G1176" t="str">
            <v>泳教部</v>
          </cell>
          <cell r="H1176" t="str">
            <v>泳教</v>
          </cell>
          <cell r="I1176">
            <v>45837</v>
          </cell>
          <cell r="J1176">
            <v>45840</v>
          </cell>
          <cell r="K1176" t="str">
            <v>兼职</v>
          </cell>
          <cell r="L1176" t="str">
            <v>离职</v>
          </cell>
        </row>
        <row r="1176">
          <cell r="P1176" t="str">
            <v>360922200203260319</v>
          </cell>
        </row>
        <row r="1176">
          <cell r="R1176" t="str">
            <v>中国农业银行</v>
          </cell>
          <cell r="S1176" t="str">
            <v>6230520920092477774</v>
          </cell>
          <cell r="T1176">
            <v>15258125561</v>
          </cell>
        </row>
        <row r="1177">
          <cell r="D1177" t="str">
            <v>新力店钟伟民</v>
          </cell>
          <cell r="E1177" t="str">
            <v>男</v>
          </cell>
        </row>
        <row r="1177">
          <cell r="G1177" t="str">
            <v>泳教部</v>
          </cell>
          <cell r="H1177" t="str">
            <v>泳教</v>
          </cell>
          <cell r="I1177">
            <v>45837</v>
          </cell>
          <cell r="J1177">
            <v>45840</v>
          </cell>
          <cell r="K1177" t="str">
            <v>兼职</v>
          </cell>
          <cell r="L1177" t="str">
            <v>离职</v>
          </cell>
        </row>
        <row r="1177">
          <cell r="P1177" t="str">
            <v>360734200307158217</v>
          </cell>
        </row>
        <row r="1177">
          <cell r="R1177" t="str">
            <v>中国农业银行</v>
          </cell>
          <cell r="S1177" t="str">
            <v>6228413474532501573</v>
          </cell>
          <cell r="T1177">
            <v>18270789867</v>
          </cell>
        </row>
        <row r="1178">
          <cell r="D1178" t="str">
            <v>新力店王梓恒</v>
          </cell>
          <cell r="E1178" t="str">
            <v>男</v>
          </cell>
        </row>
        <row r="1178">
          <cell r="G1178" t="str">
            <v>会籍部</v>
          </cell>
          <cell r="H1178" t="str">
            <v>会籍</v>
          </cell>
          <cell r="I1178">
            <v>45843</v>
          </cell>
          <cell r="J1178">
            <v>45844</v>
          </cell>
          <cell r="K1178" t="str">
            <v>兼职</v>
          </cell>
          <cell r="L1178" t="str">
            <v>离职</v>
          </cell>
        </row>
        <row r="1179">
          <cell r="D1179" t="str">
            <v>新力店王徐</v>
          </cell>
          <cell r="E1179" t="str">
            <v>男</v>
          </cell>
        </row>
        <row r="1179">
          <cell r="G1179" t="str">
            <v>会籍部</v>
          </cell>
          <cell r="H1179" t="str">
            <v>会籍</v>
          </cell>
          <cell r="I1179">
            <v>45843</v>
          </cell>
          <cell r="J1179">
            <v>45844</v>
          </cell>
          <cell r="K1179" t="str">
            <v>兼职</v>
          </cell>
          <cell r="L1179" t="str">
            <v>离职</v>
          </cell>
        </row>
        <row r="1180">
          <cell r="D1180" t="str">
            <v>新力店王翌辉</v>
          </cell>
          <cell r="E1180" t="str">
            <v>男</v>
          </cell>
        </row>
        <row r="1180">
          <cell r="G1180" t="str">
            <v>会籍部</v>
          </cell>
          <cell r="H1180" t="str">
            <v>会籍</v>
          </cell>
          <cell r="I1180">
            <v>45817</v>
          </cell>
          <cell r="J1180">
            <v>45854</v>
          </cell>
          <cell r="K1180" t="str">
            <v>兼职</v>
          </cell>
          <cell r="L1180" t="str">
            <v>离职</v>
          </cell>
        </row>
        <row r="1180">
          <cell r="P1180" t="str">
            <v>360121200208128712</v>
          </cell>
        </row>
        <row r="1180">
          <cell r="R1180" t="str">
            <v>中国建设银行</v>
          </cell>
          <cell r="S1180" t="str">
            <v>6217002100014545651</v>
          </cell>
          <cell r="T1180">
            <v>15279194922</v>
          </cell>
        </row>
        <row r="1181">
          <cell r="D1181" t="str">
            <v>新力店苏毅浩</v>
          </cell>
          <cell r="E1181" t="str">
            <v>男</v>
          </cell>
        </row>
        <row r="1181">
          <cell r="G1181" t="str">
            <v>泳教部</v>
          </cell>
          <cell r="H1181" t="str">
            <v>泳教</v>
          </cell>
          <cell r="I1181">
            <v>45813</v>
          </cell>
          <cell r="J1181">
            <v>45854</v>
          </cell>
          <cell r="K1181" t="str">
            <v>兼职</v>
          </cell>
          <cell r="L1181" t="str">
            <v>离职</v>
          </cell>
        </row>
        <row r="1181">
          <cell r="P1181" t="str">
            <v>360313200405110037</v>
          </cell>
        </row>
        <row r="1181">
          <cell r="R1181" t="str">
            <v>中信银行</v>
          </cell>
          <cell r="S1181" t="str">
            <v>5217735708173270</v>
          </cell>
          <cell r="T1181">
            <v>19170041761</v>
          </cell>
        </row>
        <row r="1182">
          <cell r="D1182" t="str">
            <v>新力店魏铭洋</v>
          </cell>
          <cell r="E1182" t="str">
            <v>男</v>
          </cell>
        </row>
        <row r="1182">
          <cell r="G1182" t="str">
            <v>会籍部</v>
          </cell>
          <cell r="H1182" t="str">
            <v>会籍</v>
          </cell>
          <cell r="I1182">
            <v>45839</v>
          </cell>
          <cell r="J1182">
            <v>45855</v>
          </cell>
          <cell r="K1182" t="str">
            <v>暑假工</v>
          </cell>
          <cell r="L1182" t="str">
            <v>离职</v>
          </cell>
        </row>
        <row r="1182">
          <cell r="P1182" t="str">
            <v>360121200806216915</v>
          </cell>
        </row>
        <row r="1182">
          <cell r="R1182" t="str">
            <v>中国邮政储蓄银行</v>
          </cell>
          <cell r="S1182" t="str">
            <v>6221804210000917574</v>
          </cell>
          <cell r="T1182">
            <v>13970996829</v>
          </cell>
        </row>
        <row r="1183">
          <cell r="D1183" t="str">
            <v>新力店熊安娜</v>
          </cell>
          <cell r="E1183" t="str">
            <v>女</v>
          </cell>
        </row>
        <row r="1183">
          <cell r="G1183" t="str">
            <v>会籍部</v>
          </cell>
          <cell r="H1183" t="str">
            <v>会籍</v>
          </cell>
          <cell r="I1183">
            <v>45842</v>
          </cell>
          <cell r="J1183">
            <v>45856</v>
          </cell>
          <cell r="K1183" t="str">
            <v>暑假工</v>
          </cell>
          <cell r="L1183" t="str">
            <v>离职</v>
          </cell>
        </row>
        <row r="1183">
          <cell r="P1183" t="str">
            <v>360121200607043943</v>
          </cell>
        </row>
        <row r="1183">
          <cell r="R1183" t="str">
            <v>招商银行</v>
          </cell>
          <cell r="S1183" t="str">
            <v>6214830375509428</v>
          </cell>
          <cell r="T1183">
            <v>13755526014</v>
          </cell>
        </row>
        <row r="1184">
          <cell r="D1184" t="str">
            <v>新力店徐志辉</v>
          </cell>
          <cell r="E1184" t="str">
            <v>男</v>
          </cell>
        </row>
        <row r="1184">
          <cell r="G1184" t="str">
            <v>会籍部</v>
          </cell>
          <cell r="H1184" t="str">
            <v>会籍</v>
          </cell>
          <cell r="I1184">
            <v>45821</v>
          </cell>
          <cell r="J1184">
            <v>45859</v>
          </cell>
          <cell r="K1184" t="str">
            <v>兼职</v>
          </cell>
          <cell r="L1184" t="str">
            <v>离职</v>
          </cell>
        </row>
        <row r="1184">
          <cell r="P1184" t="str">
            <v>360121200804240014</v>
          </cell>
        </row>
        <row r="1184">
          <cell r="R1184" t="str">
            <v>中国建设银行（开户谭云）母子关系</v>
          </cell>
          <cell r="S1184" t="str">
            <v>6217002020082401746（谭云）</v>
          </cell>
          <cell r="T1184">
            <v>19970095075</v>
          </cell>
        </row>
        <row r="1185">
          <cell r="D1185" t="str">
            <v>新力店肖晶晶</v>
          </cell>
          <cell r="E1185" t="str">
            <v>女</v>
          </cell>
        </row>
        <row r="1185">
          <cell r="G1185" t="str">
            <v>会籍部</v>
          </cell>
          <cell r="H1185" t="str">
            <v>会籍</v>
          </cell>
          <cell r="I1185">
            <v>45866</v>
          </cell>
          <cell r="J1185">
            <v>45866</v>
          </cell>
          <cell r="K1185" t="str">
            <v>全职</v>
          </cell>
          <cell r="L1185" t="str">
            <v>离职</v>
          </cell>
        </row>
        <row r="1186">
          <cell r="D1186" t="str">
            <v>新力店胡子文</v>
          </cell>
          <cell r="E1186" t="str">
            <v>男</v>
          </cell>
        </row>
        <row r="1186">
          <cell r="G1186" t="str">
            <v>会籍部</v>
          </cell>
          <cell r="H1186" t="str">
            <v>会籍</v>
          </cell>
          <cell r="I1186">
            <v>45821</v>
          </cell>
          <cell r="J1186">
            <v>45870</v>
          </cell>
          <cell r="K1186" t="str">
            <v>兼职</v>
          </cell>
          <cell r="L1186" t="str">
            <v>离职</v>
          </cell>
        </row>
        <row r="1186">
          <cell r="P1186" t="str">
            <v>360124200807292417</v>
          </cell>
        </row>
        <row r="1186">
          <cell r="R1186" t="str">
            <v>中国建设银行（开户人胡细平）父子关系</v>
          </cell>
          <cell r="S1186" t="str">
            <v>6217001820018029722（胡细平）</v>
          </cell>
          <cell r="T1186">
            <v>18350161800</v>
          </cell>
        </row>
        <row r="1187">
          <cell r="D1187" t="str">
            <v>新力店邓文凯</v>
          </cell>
          <cell r="E1187" t="str">
            <v>男</v>
          </cell>
        </row>
        <row r="1187">
          <cell r="G1187" t="str">
            <v>会籍部</v>
          </cell>
          <cell r="H1187" t="str">
            <v>会籍</v>
          </cell>
          <cell r="I1187">
            <v>45832</v>
          </cell>
          <cell r="J1187">
            <v>45870</v>
          </cell>
          <cell r="K1187" t="str">
            <v>暑假工</v>
          </cell>
          <cell r="L1187" t="str">
            <v>离职</v>
          </cell>
        </row>
        <row r="1187">
          <cell r="P1187" t="str">
            <v>360983200802118114</v>
          </cell>
        </row>
        <row r="1187">
          <cell r="R1187" t="str">
            <v>中国工商银行</v>
          </cell>
          <cell r="S1187" t="str">
            <v>6222031502006952602</v>
          </cell>
          <cell r="T1187">
            <v>15797861241</v>
          </cell>
        </row>
        <row r="1188">
          <cell r="D1188" t="str">
            <v>新力店刘铭浩</v>
          </cell>
          <cell r="E1188" t="str">
            <v>男</v>
          </cell>
        </row>
        <row r="1188">
          <cell r="G1188" t="str">
            <v>会籍部</v>
          </cell>
          <cell r="H1188" t="str">
            <v>会籍</v>
          </cell>
          <cell r="I1188">
            <v>45836</v>
          </cell>
          <cell r="J1188">
            <v>45870</v>
          </cell>
          <cell r="K1188" t="str">
            <v>暑假工</v>
          </cell>
          <cell r="L1188" t="str">
            <v>离职</v>
          </cell>
        </row>
        <row r="1188">
          <cell r="P1188" t="str">
            <v>360981200710122316</v>
          </cell>
        </row>
        <row r="1188">
          <cell r="R1188" t="str">
            <v>中国工商银行</v>
          </cell>
          <cell r="S1188" t="str">
            <v>6222031508007073223</v>
          </cell>
          <cell r="T1188">
            <v>13263957672</v>
          </cell>
        </row>
        <row r="1189">
          <cell r="D1189" t="str">
            <v>新力店刘雨轩</v>
          </cell>
          <cell r="E1189" t="str">
            <v>女</v>
          </cell>
        </row>
        <row r="1189">
          <cell r="G1189" t="str">
            <v>会籍部</v>
          </cell>
          <cell r="H1189" t="str">
            <v>会籍</v>
          </cell>
          <cell r="I1189">
            <v>45839</v>
          </cell>
          <cell r="J1189">
            <v>45870</v>
          </cell>
          <cell r="K1189" t="str">
            <v>暑假工</v>
          </cell>
          <cell r="L1189" t="str">
            <v>离职</v>
          </cell>
        </row>
        <row r="1189">
          <cell r="P1189" t="str">
            <v>362525200607084720</v>
          </cell>
        </row>
        <row r="1189">
          <cell r="R1189" t="str">
            <v>中国农业银行</v>
          </cell>
          <cell r="S1189" t="str">
            <v>6230521750019793170</v>
          </cell>
          <cell r="T1189">
            <v>15798036590</v>
          </cell>
        </row>
        <row r="1190">
          <cell r="D1190" t="str">
            <v>新力店杨穗</v>
          </cell>
          <cell r="E1190" t="str">
            <v>男</v>
          </cell>
        </row>
        <row r="1190">
          <cell r="G1190" t="str">
            <v>泳教部</v>
          </cell>
          <cell r="H1190" t="str">
            <v>泳教</v>
          </cell>
          <cell r="I1190">
            <v>45839</v>
          </cell>
          <cell r="J1190">
            <v>45875</v>
          </cell>
          <cell r="K1190" t="str">
            <v>兼职</v>
          </cell>
          <cell r="L1190" t="str">
            <v>离职</v>
          </cell>
        </row>
        <row r="1190">
          <cell r="P1190" t="str">
            <v>360732300203241718</v>
          </cell>
        </row>
        <row r="1190">
          <cell r="R1190" t="str">
            <v>农行兴国洪门支行</v>
          </cell>
          <cell r="S1190" t="str">
            <v>6230523470015705270</v>
          </cell>
          <cell r="T1190">
            <v>15679193654</v>
          </cell>
        </row>
        <row r="1191">
          <cell r="D1191" t="str">
            <v>新力店彭松</v>
          </cell>
          <cell r="E1191" t="str">
            <v>男</v>
          </cell>
        </row>
        <row r="1191">
          <cell r="G1191" t="str">
            <v>泳教部</v>
          </cell>
          <cell r="H1191" t="str">
            <v>泳教</v>
          </cell>
          <cell r="I1191">
            <v>45837</v>
          </cell>
          <cell r="J1191">
            <v>45876</v>
          </cell>
          <cell r="K1191" t="str">
            <v>兼职</v>
          </cell>
          <cell r="L1191" t="str">
            <v>离职</v>
          </cell>
        </row>
        <row r="1191">
          <cell r="P1191" t="str">
            <v>360902200309243618</v>
          </cell>
        </row>
        <row r="1191">
          <cell r="R1191" t="str">
            <v>中国农业银行</v>
          </cell>
          <cell r="S1191" t="str">
            <v>6230520920092477170</v>
          </cell>
          <cell r="T1191">
            <v>16679004713</v>
          </cell>
        </row>
        <row r="1192">
          <cell r="D1192" t="str">
            <v>新力店杨博</v>
          </cell>
          <cell r="E1192" t="str">
            <v>男</v>
          </cell>
        </row>
        <row r="1192">
          <cell r="G1192" t="str">
            <v>会籍部</v>
          </cell>
          <cell r="H1192" t="str">
            <v>会籍</v>
          </cell>
          <cell r="I1192">
            <v>45831</v>
          </cell>
          <cell r="J1192">
            <v>45885</v>
          </cell>
          <cell r="K1192" t="str">
            <v>暑假工</v>
          </cell>
          <cell r="L1192" t="str">
            <v>离职</v>
          </cell>
        </row>
        <row r="1192">
          <cell r="P1192" t="str">
            <v>361002200902212419</v>
          </cell>
        </row>
        <row r="1192">
          <cell r="R1192" t="str">
            <v>中国工商银行</v>
          </cell>
          <cell r="S1192" t="str">
            <v>6212251502001038443</v>
          </cell>
          <cell r="T1192">
            <v>19721536182</v>
          </cell>
        </row>
        <row r="1193">
          <cell r="D1193" t="str">
            <v>新力店万芷瑜</v>
          </cell>
          <cell r="E1193" t="str">
            <v>女</v>
          </cell>
        </row>
        <row r="1193">
          <cell r="G1193" t="str">
            <v>会籍部</v>
          </cell>
          <cell r="H1193" t="str">
            <v>会籍</v>
          </cell>
          <cell r="I1193">
            <v>45878</v>
          </cell>
          <cell r="J1193">
            <v>45886</v>
          </cell>
          <cell r="K1193" t="str">
            <v>全职</v>
          </cell>
          <cell r="L1193" t="str">
            <v>离职</v>
          </cell>
        </row>
        <row r="1193">
          <cell r="P1193" t="str">
            <v>36012220050919244X</v>
          </cell>
        </row>
        <row r="1193">
          <cell r="R1193" t="str">
            <v>中国工商银行</v>
          </cell>
          <cell r="S1193" t="str">
            <v>6222031502004179000</v>
          </cell>
          <cell r="T1193">
            <v>13970929723</v>
          </cell>
        </row>
        <row r="1194">
          <cell r="D1194" t="str">
            <v>新力店赖敏顺</v>
          </cell>
          <cell r="E1194" t="str">
            <v>男</v>
          </cell>
        </row>
        <row r="1194">
          <cell r="G1194" t="str">
            <v>泳教部</v>
          </cell>
          <cell r="H1194" t="str">
            <v>泳教</v>
          </cell>
          <cell r="I1194">
            <v>45836</v>
          </cell>
          <cell r="J1194">
            <v>45886</v>
          </cell>
          <cell r="K1194" t="str">
            <v>兼职</v>
          </cell>
          <cell r="L1194" t="str">
            <v>离职</v>
          </cell>
        </row>
        <row r="1194">
          <cell r="P1194" t="str">
            <v>360735200312172116</v>
          </cell>
        </row>
        <row r="1194">
          <cell r="R1194" t="str">
            <v>中国农业银行</v>
          </cell>
          <cell r="S1194" t="str">
            <v>6230520920092475778</v>
          </cell>
          <cell r="T1194">
            <v>18162161262</v>
          </cell>
        </row>
        <row r="1195">
          <cell r="D1195" t="str">
            <v>新力店温旭平</v>
          </cell>
          <cell r="E1195" t="str">
            <v>男</v>
          </cell>
        </row>
        <row r="1195">
          <cell r="G1195" t="str">
            <v>泳教部</v>
          </cell>
          <cell r="H1195" t="str">
            <v>泳教</v>
          </cell>
          <cell r="I1195">
            <v>45836</v>
          </cell>
          <cell r="J1195">
            <v>45886</v>
          </cell>
          <cell r="K1195" t="str">
            <v>兼职</v>
          </cell>
          <cell r="L1195" t="str">
            <v>离职</v>
          </cell>
        </row>
        <row r="1195">
          <cell r="P1195" t="str">
            <v>360735200304080019</v>
          </cell>
        </row>
        <row r="1195">
          <cell r="R1195" t="str">
            <v>农商银行</v>
          </cell>
          <cell r="S1195" t="str">
            <v>622682 2200395618223</v>
          </cell>
          <cell r="T1195">
            <v>18370752127</v>
          </cell>
        </row>
        <row r="1196">
          <cell r="D1196" t="str">
            <v>新力店王金</v>
          </cell>
          <cell r="E1196" t="str">
            <v>男</v>
          </cell>
        </row>
        <row r="1196">
          <cell r="G1196" t="str">
            <v>泳教部</v>
          </cell>
          <cell r="H1196" t="str">
            <v>泳教</v>
          </cell>
          <cell r="I1196">
            <v>45839</v>
          </cell>
          <cell r="J1196">
            <v>45890</v>
          </cell>
          <cell r="K1196" t="str">
            <v>兼职</v>
          </cell>
          <cell r="L1196" t="str">
            <v>离职</v>
          </cell>
        </row>
        <row r="1196">
          <cell r="P1196" t="str">
            <v>360732200202121554</v>
          </cell>
        </row>
        <row r="1196">
          <cell r="R1196" t="str">
            <v>中国农业银行</v>
          </cell>
          <cell r="S1196" t="str">
            <v>6230520920092475372</v>
          </cell>
          <cell r="T1196">
            <v>18166030091</v>
          </cell>
        </row>
        <row r="1197">
          <cell r="D1197" t="str">
            <v>新力店陶修远</v>
          </cell>
          <cell r="E1197" t="str">
            <v>男</v>
          </cell>
        </row>
        <row r="1197">
          <cell r="G1197" t="str">
            <v>私教部</v>
          </cell>
          <cell r="H1197" t="str">
            <v>私教经理</v>
          </cell>
          <cell r="I1197">
            <v>45847</v>
          </cell>
          <cell r="J1197">
            <v>45895</v>
          </cell>
          <cell r="K1197" t="str">
            <v>全职</v>
          </cell>
          <cell r="L1197" t="str">
            <v>离职</v>
          </cell>
        </row>
        <row r="1197">
          <cell r="P1197" t="str">
            <v>36012419960603001x</v>
          </cell>
        </row>
        <row r="1197">
          <cell r="R1197" t="str">
            <v>中国农业银行</v>
          </cell>
          <cell r="S1197" t="str">
            <v>6228482838827491870</v>
          </cell>
          <cell r="T1197">
            <v>13677019980</v>
          </cell>
        </row>
        <row r="1198">
          <cell r="D1198" t="str">
            <v>新力店梁秋霞</v>
          </cell>
          <cell r="E1198" t="str">
            <v>女</v>
          </cell>
        </row>
        <row r="1198">
          <cell r="G1198" t="str">
            <v>私教部</v>
          </cell>
          <cell r="H1198" t="str">
            <v>私教</v>
          </cell>
          <cell r="I1198">
            <v>45848</v>
          </cell>
          <cell r="J1198">
            <v>45895</v>
          </cell>
          <cell r="K1198" t="str">
            <v>全职</v>
          </cell>
          <cell r="L1198" t="str">
            <v>离职</v>
          </cell>
        </row>
        <row r="1198">
          <cell r="P1198" t="str">
            <v>452624199507182326</v>
          </cell>
        </row>
        <row r="1198">
          <cell r="R1198" t="str">
            <v>中国工商银行</v>
          </cell>
          <cell r="S1198" t="str">
            <v>6212262110003988073</v>
          </cell>
          <cell r="T1198">
            <v>13677013430</v>
          </cell>
        </row>
        <row r="1199">
          <cell r="D1199" t="str">
            <v>新力店李志鹏</v>
          </cell>
          <cell r="E1199" t="str">
            <v>男</v>
          </cell>
        </row>
        <row r="1199">
          <cell r="G1199" t="str">
            <v>私教部</v>
          </cell>
          <cell r="H1199" t="str">
            <v>私教</v>
          </cell>
          <cell r="I1199">
            <v>45447</v>
          </cell>
          <cell r="J1199">
            <v>45896</v>
          </cell>
          <cell r="K1199" t="str">
            <v>全职</v>
          </cell>
          <cell r="L1199" t="str">
            <v>离职</v>
          </cell>
        </row>
        <row r="1199">
          <cell r="P1199" t="str">
            <v>360121199710220519</v>
          </cell>
        </row>
        <row r="1199">
          <cell r="R1199" t="str">
            <v>招商银行</v>
          </cell>
          <cell r="S1199" t="str">
            <v>6214857909843213</v>
          </cell>
          <cell r="T1199">
            <v>13257910663</v>
          </cell>
        </row>
        <row r="1200">
          <cell r="D1200" t="str">
            <v>新力店吴伟栋</v>
          </cell>
          <cell r="E1200" t="str">
            <v>男</v>
          </cell>
        </row>
        <row r="1200">
          <cell r="G1200" t="str">
            <v>私教部</v>
          </cell>
          <cell r="H1200" t="str">
            <v>私教</v>
          </cell>
          <cell r="I1200">
            <v>45895</v>
          </cell>
          <cell r="J1200">
            <v>45899</v>
          </cell>
          <cell r="K1200" t="str">
            <v>全职</v>
          </cell>
          <cell r="L1200" t="str">
            <v>离职</v>
          </cell>
        </row>
        <row r="1200">
          <cell r="P1200" t="str">
            <v>362330198509077938</v>
          </cell>
        </row>
        <row r="1200">
          <cell r="T1200">
            <v>19527912090</v>
          </cell>
        </row>
        <row r="1201">
          <cell r="D1201" t="str">
            <v>新力店万颖</v>
          </cell>
          <cell r="E1201" t="str">
            <v>女</v>
          </cell>
        </row>
        <row r="1201">
          <cell r="G1201" t="str">
            <v>运营部</v>
          </cell>
          <cell r="H1201" t="str">
            <v>前台</v>
          </cell>
          <cell r="I1201">
            <v>45796</v>
          </cell>
          <cell r="J1201">
            <v>45901</v>
          </cell>
          <cell r="K1201" t="str">
            <v>全职</v>
          </cell>
          <cell r="L1201" t="str">
            <v>离职</v>
          </cell>
        </row>
        <row r="1201">
          <cell r="P1201" t="str">
            <v>360121200208084668</v>
          </cell>
        </row>
        <row r="1201">
          <cell r="R1201" t="str">
            <v>建设银行</v>
          </cell>
          <cell r="S1201" t="str">
            <v>6217002020080691751</v>
          </cell>
          <cell r="T1201">
            <v>15079000973</v>
          </cell>
        </row>
        <row r="1202">
          <cell r="D1202" t="str">
            <v>新力店游佳欣</v>
          </cell>
          <cell r="E1202" t="str">
            <v>女</v>
          </cell>
        </row>
        <row r="1202">
          <cell r="G1202" t="str">
            <v>运营部</v>
          </cell>
          <cell r="H1202" t="str">
            <v>前台</v>
          </cell>
          <cell r="I1202">
            <v>45834</v>
          </cell>
          <cell r="J1202">
            <v>45901</v>
          </cell>
          <cell r="K1202" t="str">
            <v>暑假工</v>
          </cell>
          <cell r="L1202" t="str">
            <v>离职</v>
          </cell>
        </row>
        <row r="1202">
          <cell r="P1202" t="str">
            <v>362502200506202823</v>
          </cell>
        </row>
        <row r="1202">
          <cell r="R1202" t="str">
            <v>中国邮政储蓄银行</v>
          </cell>
          <cell r="S1202" t="str">
            <v>6221804370002081991</v>
          </cell>
          <cell r="T1202">
            <v>19144429426</v>
          </cell>
        </row>
        <row r="1203">
          <cell r="D1203" t="str">
            <v>新力店甘慧庆</v>
          </cell>
          <cell r="E1203" t="str">
            <v>女</v>
          </cell>
        </row>
        <row r="1203">
          <cell r="G1203" t="str">
            <v>运营部</v>
          </cell>
          <cell r="H1203" t="str">
            <v>前台</v>
          </cell>
          <cell r="I1203">
            <v>45884</v>
          </cell>
          <cell r="J1203">
            <v>45901</v>
          </cell>
          <cell r="K1203" t="str">
            <v>全职</v>
          </cell>
          <cell r="L1203" t="str">
            <v>离职</v>
          </cell>
        </row>
        <row r="1203">
          <cell r="P1203" t="str">
            <v>360121199907105821</v>
          </cell>
        </row>
        <row r="1203">
          <cell r="R1203" t="str">
            <v>中国建设银行</v>
          </cell>
          <cell r="S1203" t="str">
            <v>6217003230041143029</v>
          </cell>
          <cell r="T1203">
            <v>18870911032</v>
          </cell>
        </row>
        <row r="1204">
          <cell r="D1204" t="str">
            <v>新力店焦枫</v>
          </cell>
          <cell r="E1204" t="str">
            <v>男</v>
          </cell>
        </row>
        <row r="1204">
          <cell r="G1204" t="str">
            <v>私教部</v>
          </cell>
          <cell r="H1204" t="str">
            <v>私教经理</v>
          </cell>
          <cell r="I1204">
            <v>45895</v>
          </cell>
          <cell r="J1204">
            <v>45903</v>
          </cell>
          <cell r="K1204" t="str">
            <v>全职</v>
          </cell>
          <cell r="L1204" t="str">
            <v>离职</v>
          </cell>
        </row>
        <row r="1204">
          <cell r="N1204" t="str">
            <v>已签</v>
          </cell>
          <cell r="O1204" t="str">
            <v>已签</v>
          </cell>
          <cell r="P1204" t="str">
            <v>360124199610190059</v>
          </cell>
        </row>
        <row r="1204">
          <cell r="R1204" t="str">
            <v>中信银行</v>
          </cell>
          <cell r="S1204" t="str">
            <v>6217685701659108</v>
          </cell>
          <cell r="T1204">
            <v>15083503740</v>
          </cell>
        </row>
        <row r="1205">
          <cell r="D1205" t="str">
            <v>新力店李文军</v>
          </cell>
          <cell r="E1205" t="str">
            <v>男</v>
          </cell>
        </row>
        <row r="1205">
          <cell r="G1205" t="str">
            <v>会籍部</v>
          </cell>
          <cell r="H1205" t="str">
            <v>会籍</v>
          </cell>
          <cell r="I1205">
            <v>45876</v>
          </cell>
          <cell r="J1205">
            <v>45898</v>
          </cell>
          <cell r="K1205" t="str">
            <v>全职</v>
          </cell>
          <cell r="L1205" t="str">
            <v>离职</v>
          </cell>
        </row>
        <row r="1205">
          <cell r="P1205" t="str">
            <v>362402200410130532</v>
          </cell>
        </row>
        <row r="1205">
          <cell r="R1205" t="str">
            <v>中国建设银行</v>
          </cell>
          <cell r="S1205" t="str">
            <v>6217002020082703596</v>
          </cell>
          <cell r="T1205">
            <v>13767196749</v>
          </cell>
        </row>
        <row r="1206">
          <cell r="D1206" t="str">
            <v>新力店文水香</v>
          </cell>
          <cell r="E1206" t="str">
            <v>女</v>
          </cell>
        </row>
        <row r="1206">
          <cell r="G1206" t="str">
            <v>运营部</v>
          </cell>
          <cell r="H1206" t="str">
            <v>保洁</v>
          </cell>
          <cell r="I1206">
            <v>45820</v>
          </cell>
          <cell r="J1206">
            <v>45901</v>
          </cell>
          <cell r="K1206" t="str">
            <v>全职</v>
          </cell>
          <cell r="L1206" t="str">
            <v>离职</v>
          </cell>
        </row>
        <row r="1206">
          <cell r="P1206" t="str">
            <v>360124196710093068</v>
          </cell>
        </row>
        <row r="1206">
          <cell r="R1206" t="str">
            <v>农商银行</v>
          </cell>
          <cell r="S1206" t="str">
            <v>6226822010301099149</v>
          </cell>
          <cell r="T1206">
            <v>13879155435</v>
          </cell>
        </row>
        <row r="1207">
          <cell r="D1207" t="str">
            <v>新力店梅露</v>
          </cell>
          <cell r="E1207" t="str">
            <v>女</v>
          </cell>
        </row>
        <row r="1207">
          <cell r="G1207" t="str">
            <v>运营部</v>
          </cell>
          <cell r="H1207" t="str">
            <v>前台</v>
          </cell>
          <cell r="I1207">
            <v>45886</v>
          </cell>
          <cell r="J1207">
            <v>45907</v>
          </cell>
          <cell r="K1207" t="str">
            <v>全职</v>
          </cell>
          <cell r="L1207" t="str">
            <v>离职</v>
          </cell>
        </row>
        <row r="1207">
          <cell r="N1207" t="str">
            <v>已签</v>
          </cell>
          <cell r="O1207" t="str">
            <v>已签</v>
          </cell>
          <cell r="P1207" t="str">
            <v>360104199708211924</v>
          </cell>
        </row>
        <row r="1207">
          <cell r="R1207" t="str">
            <v>中国建设银行</v>
          </cell>
          <cell r="S1207" t="str">
            <v>6217002020087354437</v>
          </cell>
          <cell r="T1207">
            <v>13677007889</v>
          </cell>
        </row>
        <row r="1208">
          <cell r="D1208" t="str">
            <v>新力店王天祥</v>
          </cell>
          <cell r="E1208" t="str">
            <v>男</v>
          </cell>
        </row>
        <row r="1208">
          <cell r="G1208" t="str">
            <v>私教部</v>
          </cell>
          <cell r="H1208" t="str">
            <v>私教</v>
          </cell>
          <cell r="I1208">
            <v>45870</v>
          </cell>
          <cell r="J1208">
            <v>45906</v>
          </cell>
          <cell r="K1208" t="str">
            <v>全职</v>
          </cell>
          <cell r="L1208" t="str">
            <v>离职</v>
          </cell>
        </row>
        <row r="1208">
          <cell r="N1208" t="str">
            <v>已签</v>
          </cell>
          <cell r="O1208" t="str">
            <v>已签</v>
          </cell>
          <cell r="P1208" t="str">
            <v>362233200507211000</v>
          </cell>
        </row>
        <row r="1208">
          <cell r="R1208" t="str">
            <v>中国工商银行</v>
          </cell>
          <cell r="S1208" t="str">
            <v>622203 1204008710282</v>
          </cell>
          <cell r="T1208">
            <v>19870244560</v>
          </cell>
        </row>
        <row r="1209">
          <cell r="D1209" t="str">
            <v>新力店李燕波</v>
          </cell>
        </row>
        <row r="1209">
          <cell r="G1209" t="str">
            <v>会籍部</v>
          </cell>
          <cell r="H1209" t="str">
            <v>会籍</v>
          </cell>
          <cell r="I1209">
            <v>45915</v>
          </cell>
          <cell r="J1209">
            <v>45918</v>
          </cell>
          <cell r="K1209" t="str">
            <v>全职</v>
          </cell>
          <cell r="L1209" t="str">
            <v>离职</v>
          </cell>
        </row>
        <row r="1209">
          <cell r="P1209" t="str">
            <v>362424200312202035</v>
          </cell>
        </row>
        <row r="1210">
          <cell r="D1210" t="str">
            <v>杨家湾张雅婷</v>
          </cell>
          <cell r="E1210" t="str">
            <v>女</v>
          </cell>
        </row>
        <row r="1210">
          <cell r="G1210" t="str">
            <v>运营部</v>
          </cell>
          <cell r="H1210" t="str">
            <v>前台</v>
          </cell>
          <cell r="I1210">
            <v>45376</v>
          </cell>
          <cell r="J1210">
            <v>45440</v>
          </cell>
          <cell r="K1210" t="str">
            <v>全职</v>
          </cell>
          <cell r="L1210" t="str">
            <v>离职</v>
          </cell>
        </row>
        <row r="1210">
          <cell r="P1210" t="str">
            <v>421126200310023123</v>
          </cell>
        </row>
        <row r="1210">
          <cell r="R1210" t="str">
            <v>招商银行</v>
          </cell>
          <cell r="S1210" t="str">
            <v>6214832742275956</v>
          </cell>
          <cell r="T1210">
            <v>18371368804</v>
          </cell>
        </row>
        <row r="1211">
          <cell r="D1211" t="str">
            <v>杨家湾朱毅</v>
          </cell>
          <cell r="E1211" t="str">
            <v>男</v>
          </cell>
        </row>
        <row r="1211">
          <cell r="G1211" t="str">
            <v>会籍部</v>
          </cell>
          <cell r="H1211" t="str">
            <v>会籍</v>
          </cell>
          <cell r="I1211">
            <v>44452</v>
          </cell>
          <cell r="J1211">
            <v>45428</v>
          </cell>
          <cell r="K1211" t="str">
            <v>全职</v>
          </cell>
          <cell r="L1211" t="str">
            <v>离职</v>
          </cell>
        </row>
        <row r="1211">
          <cell r="P1211" t="str">
            <v>420683198805245418</v>
          </cell>
        </row>
        <row r="1211">
          <cell r="R1211" t="str">
            <v>中信银行</v>
          </cell>
          <cell r="S1211" t="str">
            <v>6217731507226591</v>
          </cell>
          <cell r="T1211">
            <v>15629165058</v>
          </cell>
        </row>
        <row r="1212">
          <cell r="D1212" t="str">
            <v>杨家湾瞿琳琳</v>
          </cell>
          <cell r="E1212" t="str">
            <v>女</v>
          </cell>
        </row>
        <row r="1212">
          <cell r="G1212" t="str">
            <v>泳教部</v>
          </cell>
          <cell r="H1212" t="str">
            <v>泳教</v>
          </cell>
          <cell r="I1212">
            <v>45432</v>
          </cell>
          <cell r="J1212">
            <v>45443</v>
          </cell>
          <cell r="K1212" t="str">
            <v>兼职</v>
          </cell>
          <cell r="L1212" t="str">
            <v>离职</v>
          </cell>
        </row>
        <row r="1212">
          <cell r="P1212" t="str">
            <v>433130199804050060</v>
          </cell>
        </row>
        <row r="1212">
          <cell r="R1212" t="str">
            <v>中国农业银行</v>
          </cell>
          <cell r="S1212" t="str">
            <v>622848 0688766955670</v>
          </cell>
          <cell r="T1212">
            <v>13626061207</v>
          </cell>
        </row>
        <row r="1213">
          <cell r="D1213" t="str">
            <v>杨家湾吴垚宏</v>
          </cell>
          <cell r="E1213" t="str">
            <v>男</v>
          </cell>
        </row>
        <row r="1213">
          <cell r="G1213" t="str">
            <v>会籍部</v>
          </cell>
          <cell r="H1213" t="str">
            <v>会籍</v>
          </cell>
          <cell r="I1213">
            <v>45454</v>
          </cell>
          <cell r="J1213">
            <v>45456</v>
          </cell>
          <cell r="K1213" t="str">
            <v>实习</v>
          </cell>
          <cell r="L1213" t="str">
            <v>离职</v>
          </cell>
        </row>
        <row r="1213">
          <cell r="P1213" t="str">
            <v>42282520040408021X</v>
          </cell>
        </row>
        <row r="1213">
          <cell r="R1213" t="str">
            <v>汉口银行</v>
          </cell>
          <cell r="S1213" t="str">
            <v>6230290058780268</v>
          </cell>
          <cell r="T1213">
            <v>15527228939</v>
          </cell>
        </row>
        <row r="1214">
          <cell r="D1214" t="str">
            <v>杨家湾阮国柏</v>
          </cell>
          <cell r="E1214" t="str">
            <v>男</v>
          </cell>
        </row>
        <row r="1214">
          <cell r="G1214" t="str">
            <v>会籍部</v>
          </cell>
          <cell r="H1214" t="str">
            <v>会籍</v>
          </cell>
          <cell r="I1214">
            <v>45454</v>
          </cell>
          <cell r="J1214">
            <v>45456</v>
          </cell>
          <cell r="K1214" t="str">
            <v>实习</v>
          </cell>
          <cell r="L1214" t="str">
            <v>离职</v>
          </cell>
        </row>
        <row r="1214">
          <cell r="P1214" t="str">
            <v>42232620031001005X</v>
          </cell>
        </row>
        <row r="1214">
          <cell r="R1214" t="str">
            <v>中国邮政储蓄银行</v>
          </cell>
          <cell r="S1214" t="str">
            <v>6221805200006985781</v>
          </cell>
          <cell r="T1214">
            <v>13227205795</v>
          </cell>
        </row>
        <row r="1215">
          <cell r="D1215" t="str">
            <v>杨家湾郑烨</v>
          </cell>
          <cell r="E1215" t="str">
            <v>男</v>
          </cell>
        </row>
        <row r="1215">
          <cell r="G1215" t="str">
            <v>会籍部</v>
          </cell>
          <cell r="H1215" t="str">
            <v>会籍</v>
          </cell>
          <cell r="I1215">
            <v>45454</v>
          </cell>
          <cell r="J1215">
            <v>45456</v>
          </cell>
          <cell r="K1215" t="str">
            <v>实习</v>
          </cell>
          <cell r="L1215" t="str">
            <v>离职</v>
          </cell>
        </row>
        <row r="1215">
          <cell r="P1215" t="str">
            <v>421181200405048213</v>
          </cell>
        </row>
        <row r="1215">
          <cell r="R1215" t="str">
            <v>中国工商银行</v>
          </cell>
          <cell r="S1215" t="str">
            <v>62222033202013089740</v>
          </cell>
          <cell r="T1215">
            <v>18986054086</v>
          </cell>
        </row>
        <row r="1216">
          <cell r="D1216" t="str">
            <v>杨家湾钟帆坤</v>
          </cell>
          <cell r="E1216" t="str">
            <v>男</v>
          </cell>
        </row>
        <row r="1216">
          <cell r="G1216" t="str">
            <v>会籍部</v>
          </cell>
          <cell r="H1216" t="str">
            <v>会籍</v>
          </cell>
          <cell r="I1216">
            <v>45454</v>
          </cell>
          <cell r="J1216">
            <v>45456</v>
          </cell>
          <cell r="K1216" t="str">
            <v>实习</v>
          </cell>
          <cell r="L1216" t="str">
            <v>离职</v>
          </cell>
        </row>
        <row r="1216">
          <cell r="P1216" t="str">
            <v>421181200308068212</v>
          </cell>
        </row>
        <row r="1216">
          <cell r="R1216" t="str">
            <v>中国工商银行</v>
          </cell>
          <cell r="S1216" t="str">
            <v>6222033202008937994</v>
          </cell>
          <cell r="T1216">
            <v>18772444107</v>
          </cell>
        </row>
        <row r="1217">
          <cell r="D1217" t="str">
            <v>杨家湾寇文钰</v>
          </cell>
          <cell r="E1217" t="str">
            <v>女</v>
          </cell>
        </row>
        <row r="1217">
          <cell r="G1217" t="str">
            <v>泳教部</v>
          </cell>
          <cell r="H1217" t="str">
            <v>泳教</v>
          </cell>
          <cell r="I1217">
            <v>45402</v>
          </cell>
          <cell r="J1217">
            <v>45461</v>
          </cell>
          <cell r="K1217" t="str">
            <v>兼职</v>
          </cell>
          <cell r="L1217" t="str">
            <v>离职</v>
          </cell>
        </row>
        <row r="1217">
          <cell r="P1217" t="str">
            <v>120104200403087644</v>
          </cell>
        </row>
        <row r="1217">
          <cell r="R1217" t="str">
            <v>中国工商银行</v>
          </cell>
          <cell r="S1217" t="str">
            <v>6212810302001046064</v>
          </cell>
          <cell r="T1217">
            <v>15522589729</v>
          </cell>
        </row>
        <row r="1218">
          <cell r="D1218" t="str">
            <v>杨家湾上官鑫</v>
          </cell>
          <cell r="E1218" t="str">
            <v>男</v>
          </cell>
        </row>
        <row r="1218">
          <cell r="G1218" t="str">
            <v>泳教部</v>
          </cell>
          <cell r="H1218" t="str">
            <v>泳教</v>
          </cell>
          <cell r="I1218">
            <v>45430</v>
          </cell>
          <cell r="J1218">
            <v>45462</v>
          </cell>
          <cell r="K1218" t="str">
            <v>兼职</v>
          </cell>
          <cell r="L1218" t="str">
            <v>离职</v>
          </cell>
        </row>
        <row r="1218">
          <cell r="P1218" t="str">
            <v>350723200305222114</v>
          </cell>
        </row>
        <row r="1218">
          <cell r="R1218" t="str">
            <v>中国工商银行</v>
          </cell>
          <cell r="S1218" t="str">
            <v>6215593202038290717</v>
          </cell>
          <cell r="T1218">
            <v>19537642219</v>
          </cell>
        </row>
        <row r="1219">
          <cell r="D1219" t="str">
            <v>杨家湾崔昊天</v>
          </cell>
          <cell r="E1219" t="str">
            <v>男</v>
          </cell>
        </row>
        <row r="1219">
          <cell r="G1219" t="str">
            <v>泳教部</v>
          </cell>
          <cell r="H1219" t="str">
            <v>会籍/泳教</v>
          </cell>
          <cell r="I1219">
            <v>45432</v>
          </cell>
          <cell r="J1219">
            <v>45465</v>
          </cell>
          <cell r="K1219" t="str">
            <v>全职</v>
          </cell>
          <cell r="L1219" t="str">
            <v>离职</v>
          </cell>
        </row>
        <row r="1219">
          <cell r="P1219" t="str">
            <v>421024200305092011</v>
          </cell>
        </row>
        <row r="1219">
          <cell r="R1219" t="str">
            <v>招商银行</v>
          </cell>
          <cell r="S1219" t="str">
            <v>6214837168563066</v>
          </cell>
          <cell r="T1219">
            <v>13247177770</v>
          </cell>
        </row>
        <row r="1220">
          <cell r="D1220" t="str">
            <v>杨家湾易江平</v>
          </cell>
          <cell r="E1220" t="str">
            <v>男</v>
          </cell>
        </row>
        <row r="1220">
          <cell r="G1220" t="str">
            <v>泳教部</v>
          </cell>
          <cell r="H1220" t="str">
            <v>泳教</v>
          </cell>
          <cell r="I1220">
            <v>45420</v>
          </cell>
          <cell r="J1220">
            <v>45470</v>
          </cell>
          <cell r="K1220" t="str">
            <v>兼职</v>
          </cell>
          <cell r="L1220" t="str">
            <v>离职</v>
          </cell>
        </row>
        <row r="1220">
          <cell r="P1220" t="str">
            <v>500235200001134015</v>
          </cell>
        </row>
        <row r="1220">
          <cell r="R1220" t="str">
            <v>中国建设银行</v>
          </cell>
          <cell r="S1220" t="str">
            <v>6230682830001861342</v>
          </cell>
          <cell r="T1220">
            <v>13657172583</v>
          </cell>
        </row>
        <row r="1221">
          <cell r="D1221" t="str">
            <v>杨家湾杜振</v>
          </cell>
          <cell r="E1221" t="str">
            <v>男</v>
          </cell>
        </row>
        <row r="1221">
          <cell r="G1221" t="str">
            <v>泳教部</v>
          </cell>
          <cell r="H1221" t="str">
            <v>泳教</v>
          </cell>
          <cell r="I1221">
            <v>45431</v>
          </cell>
          <cell r="J1221">
            <v>45470</v>
          </cell>
          <cell r="K1221" t="str">
            <v>兼职</v>
          </cell>
          <cell r="L1221" t="str">
            <v>离职</v>
          </cell>
        </row>
        <row r="1221">
          <cell r="P1221" t="str">
            <v>422801200304244415</v>
          </cell>
        </row>
        <row r="1221">
          <cell r="R1221" t="str">
            <v>中国工商银行</v>
          </cell>
          <cell r="S1221" t="str">
            <v>6222033202012340000</v>
          </cell>
          <cell r="T1221">
            <v>18727707140</v>
          </cell>
        </row>
        <row r="1222">
          <cell r="D1222" t="str">
            <v>杨家湾黄柯靖</v>
          </cell>
          <cell r="E1222" t="str">
            <v>男</v>
          </cell>
        </row>
        <row r="1222">
          <cell r="G1222" t="str">
            <v>会籍部</v>
          </cell>
          <cell r="H1222" t="str">
            <v>泳教</v>
          </cell>
          <cell r="I1222">
            <v>45406</v>
          </cell>
          <cell r="J1222">
            <v>45470</v>
          </cell>
          <cell r="K1222" t="str">
            <v>兼职</v>
          </cell>
          <cell r="L1222" t="str">
            <v>离职</v>
          </cell>
        </row>
        <row r="1222">
          <cell r="P1222" t="str">
            <v>420281199803217616</v>
          </cell>
        </row>
        <row r="1222">
          <cell r="R1222" t="str">
            <v>中国建设银行</v>
          </cell>
          <cell r="S1222" t="str">
            <v>6236682870006070812</v>
          </cell>
          <cell r="T1222">
            <v>17671681370</v>
          </cell>
        </row>
        <row r="1223">
          <cell r="D1223" t="str">
            <v>杨家湾刘萧萧</v>
          </cell>
          <cell r="E1223" t="str">
            <v>男</v>
          </cell>
        </row>
        <row r="1223">
          <cell r="G1223" t="str">
            <v>泳教部</v>
          </cell>
          <cell r="H1223" t="str">
            <v>泳教</v>
          </cell>
          <cell r="I1223">
            <v>45400</v>
          </cell>
          <cell r="J1223">
            <v>45470</v>
          </cell>
          <cell r="K1223" t="str">
            <v>兼职</v>
          </cell>
          <cell r="L1223" t="str">
            <v>离职</v>
          </cell>
        </row>
        <row r="1223">
          <cell r="P1223" t="str">
            <v>411625200111054516</v>
          </cell>
        </row>
        <row r="1223">
          <cell r="R1223" t="str">
            <v>中国邮政储蓄银行</v>
          </cell>
          <cell r="S1223" t="str">
            <v>6217995200254643890</v>
          </cell>
          <cell r="T1223">
            <v>17671692631</v>
          </cell>
        </row>
        <row r="1224">
          <cell r="D1224" t="str">
            <v>杨家湾杨浩</v>
          </cell>
          <cell r="E1224" t="str">
            <v>男</v>
          </cell>
        </row>
        <row r="1224">
          <cell r="G1224" t="str">
            <v>泳教部</v>
          </cell>
          <cell r="H1224" t="str">
            <v>泳教</v>
          </cell>
          <cell r="I1224">
            <v>45443</v>
          </cell>
          <cell r="J1224">
            <v>45470</v>
          </cell>
          <cell r="K1224" t="str">
            <v>兼职</v>
          </cell>
          <cell r="L1224" t="str">
            <v>离职</v>
          </cell>
        </row>
        <row r="1224">
          <cell r="P1224" t="str">
            <v>640102200404130017</v>
          </cell>
        </row>
        <row r="1224">
          <cell r="R1224" t="str">
            <v>中国工商银行</v>
          </cell>
          <cell r="S1224" t="str">
            <v>6222033202008219633</v>
          </cell>
          <cell r="T1224">
            <v>17371996913</v>
          </cell>
        </row>
        <row r="1225">
          <cell r="D1225" t="str">
            <v>杨家湾张小霞</v>
          </cell>
          <cell r="E1225" t="str">
            <v>女</v>
          </cell>
        </row>
        <row r="1225">
          <cell r="G1225" t="str">
            <v>泳教部</v>
          </cell>
          <cell r="H1225" t="str">
            <v>泳教</v>
          </cell>
          <cell r="I1225">
            <v>45432</v>
          </cell>
          <cell r="J1225">
            <v>45470</v>
          </cell>
          <cell r="K1225" t="str">
            <v>兼职</v>
          </cell>
          <cell r="L1225" t="str">
            <v>离职</v>
          </cell>
        </row>
        <row r="1225">
          <cell r="P1225" t="str">
            <v>52213220010515322X</v>
          </cell>
        </row>
        <row r="1225">
          <cell r="R1225" t="str">
            <v>中国农业银行</v>
          </cell>
          <cell r="S1225" t="str">
            <v>622848 0059851446571</v>
          </cell>
          <cell r="T1225">
            <v>15920395015</v>
          </cell>
        </row>
        <row r="1226">
          <cell r="D1226" t="str">
            <v>杨家湾李怡天</v>
          </cell>
          <cell r="E1226" t="str">
            <v>男</v>
          </cell>
        </row>
        <row r="1226">
          <cell r="G1226" t="str">
            <v>泳教部</v>
          </cell>
          <cell r="H1226" t="str">
            <v>泳教</v>
          </cell>
          <cell r="I1226">
            <v>45402</v>
          </cell>
          <cell r="J1226">
            <v>45470</v>
          </cell>
          <cell r="K1226" t="str">
            <v>兼职</v>
          </cell>
          <cell r="L1226" t="str">
            <v>离职</v>
          </cell>
        </row>
        <row r="1226">
          <cell r="P1226" t="str">
            <v>420682200311114518</v>
          </cell>
        </row>
        <row r="1226">
          <cell r="R1226" t="str">
            <v>中国农业银行</v>
          </cell>
          <cell r="S1226" t="str">
            <v>6228480059912181472</v>
          </cell>
          <cell r="T1226">
            <v>13697201329</v>
          </cell>
        </row>
        <row r="1227">
          <cell r="D1227" t="str">
            <v>杨家湾余铁峰</v>
          </cell>
          <cell r="E1227" t="str">
            <v>男</v>
          </cell>
        </row>
        <row r="1227">
          <cell r="G1227" t="str">
            <v>泳教部</v>
          </cell>
          <cell r="H1227" t="str">
            <v>泳教</v>
          </cell>
          <cell r="I1227">
            <v>45429</v>
          </cell>
          <cell r="J1227">
            <v>45470</v>
          </cell>
          <cell r="K1227" t="str">
            <v>兼职</v>
          </cell>
          <cell r="L1227" t="str">
            <v>离职</v>
          </cell>
        </row>
        <row r="1227">
          <cell r="P1227" t="str">
            <v>360430200203032714</v>
          </cell>
        </row>
        <row r="1227">
          <cell r="R1227" t="str">
            <v>湖北省农村信用社</v>
          </cell>
          <cell r="S1227" t="str">
            <v>6224127209831468</v>
          </cell>
          <cell r="T1227">
            <v>18770255176</v>
          </cell>
        </row>
        <row r="1228">
          <cell r="D1228" t="str">
            <v>杨家湾李妮燕</v>
          </cell>
          <cell r="E1228" t="str">
            <v>女</v>
          </cell>
        </row>
        <row r="1228">
          <cell r="G1228" t="str">
            <v>运营部</v>
          </cell>
          <cell r="H1228" t="str">
            <v>前台</v>
          </cell>
          <cell r="I1228">
            <v>45448</v>
          </cell>
          <cell r="J1228">
            <v>45474</v>
          </cell>
          <cell r="K1228" t="str">
            <v>全职</v>
          </cell>
          <cell r="L1228" t="str">
            <v>离职</v>
          </cell>
        </row>
        <row r="1228">
          <cell r="P1228" t="str">
            <v>420624200104135128</v>
          </cell>
        </row>
        <row r="1228">
          <cell r="R1228" t="str">
            <v> 中国工商银行</v>
          </cell>
          <cell r="S1228" t="str">
            <v>6222033202012363914</v>
          </cell>
          <cell r="T1228">
            <v>17871151086</v>
          </cell>
        </row>
        <row r="1229">
          <cell r="D1229" t="str">
            <v>杨家湾刘畅</v>
          </cell>
          <cell r="E1229" t="str">
            <v>女</v>
          </cell>
        </row>
        <row r="1229">
          <cell r="G1229" t="str">
            <v>会籍部</v>
          </cell>
          <cell r="H1229" t="str">
            <v>会籍</v>
          </cell>
          <cell r="I1229">
            <v>45470</v>
          </cell>
          <cell r="J1229">
            <v>45473</v>
          </cell>
          <cell r="K1229" t="str">
            <v>全职</v>
          </cell>
          <cell r="L1229" t="str">
            <v>离职</v>
          </cell>
        </row>
        <row r="1229">
          <cell r="P1229" t="str">
            <v>421181200304110049</v>
          </cell>
        </row>
        <row r="1229">
          <cell r="R1229" t="str">
            <v>中国工商银行</v>
          </cell>
          <cell r="S1229" t="str">
            <v>6215593202031975058</v>
          </cell>
          <cell r="T1229">
            <v>15391638821</v>
          </cell>
        </row>
        <row r="1230">
          <cell r="D1230" t="str">
            <v>杨家湾李咏梅</v>
          </cell>
          <cell r="E1230" t="str">
            <v>女</v>
          </cell>
        </row>
        <row r="1230">
          <cell r="G1230" t="str">
            <v>泳教部</v>
          </cell>
          <cell r="H1230" t="str">
            <v>泳教</v>
          </cell>
          <cell r="I1230">
            <v>45431</v>
          </cell>
          <cell r="J1230">
            <v>45473</v>
          </cell>
          <cell r="K1230" t="str">
            <v>兼职</v>
          </cell>
          <cell r="L1230" t="str">
            <v>离职</v>
          </cell>
        </row>
        <row r="1230">
          <cell r="P1230" t="str">
            <v>450881200203199462</v>
          </cell>
        </row>
        <row r="1230">
          <cell r="R1230" t="str">
            <v>中国农业银行</v>
          </cell>
          <cell r="S1230" t="str">
            <v>6228480059851443370</v>
          </cell>
          <cell r="T1230">
            <v>18477038923</v>
          </cell>
        </row>
        <row r="1231">
          <cell r="D1231" t="str">
            <v>杨家湾龚思亮</v>
          </cell>
          <cell r="E1231" t="str">
            <v>女</v>
          </cell>
        </row>
        <row r="1231">
          <cell r="G1231" t="str">
            <v>泳教部</v>
          </cell>
          <cell r="H1231" t="str">
            <v>泳教</v>
          </cell>
          <cell r="I1231">
            <v>45214</v>
          </cell>
          <cell r="J1231">
            <v>45473</v>
          </cell>
          <cell r="K1231" t="str">
            <v>兼职</v>
          </cell>
          <cell r="L1231" t="str">
            <v>离职</v>
          </cell>
        </row>
        <row r="1231">
          <cell r="P1231" t="str">
            <v>430923200210142323</v>
          </cell>
        </row>
        <row r="1231">
          <cell r="R1231" t="str">
            <v>工商银行</v>
          </cell>
          <cell r="S1231" t="str">
            <v>6222031901001039557</v>
          </cell>
          <cell r="T1231">
            <v>17673167483</v>
          </cell>
        </row>
        <row r="1232">
          <cell r="D1232" t="str">
            <v>杨家湾付江帆</v>
          </cell>
          <cell r="E1232" t="str">
            <v>男</v>
          </cell>
        </row>
        <row r="1232">
          <cell r="G1232" t="str">
            <v>会籍部</v>
          </cell>
          <cell r="H1232" t="str">
            <v>会籍</v>
          </cell>
          <cell r="I1232">
            <v>45471</v>
          </cell>
          <cell r="J1232">
            <v>45477</v>
          </cell>
          <cell r="K1232" t="str">
            <v>全职</v>
          </cell>
          <cell r="L1232" t="str">
            <v>离职</v>
          </cell>
        </row>
        <row r="1232">
          <cell r="P1232" t="str">
            <v>421124200403100033</v>
          </cell>
        </row>
        <row r="1232">
          <cell r="R1232" t="str">
            <v>湖北省农村信用社</v>
          </cell>
          <cell r="S1232" t="str">
            <v>6224121241107292</v>
          </cell>
          <cell r="T1232">
            <v>13037118372</v>
          </cell>
        </row>
        <row r="1233">
          <cell r="D1233" t="str">
            <v>杨家湾张世雄</v>
          </cell>
          <cell r="E1233" t="str">
            <v>男</v>
          </cell>
        </row>
        <row r="1233">
          <cell r="G1233" t="str">
            <v>会籍部</v>
          </cell>
          <cell r="H1233" t="str">
            <v>会籍</v>
          </cell>
          <cell r="I1233">
            <v>45474</v>
          </cell>
          <cell r="J1233">
            <v>45498</v>
          </cell>
          <cell r="K1233" t="str">
            <v>实习生</v>
          </cell>
          <cell r="L1233" t="str">
            <v>离职</v>
          </cell>
        </row>
        <row r="1233">
          <cell r="P1233" t="str">
            <v>42118220020808051X</v>
          </cell>
        </row>
        <row r="1233">
          <cell r="R1233" t="str">
            <v>中国建设银行</v>
          </cell>
          <cell r="S1233" t="str">
            <v>6217002660016008164</v>
          </cell>
          <cell r="T1233">
            <v>15071660603</v>
          </cell>
        </row>
        <row r="1234">
          <cell r="D1234" t="str">
            <v>杨家湾周浩翔</v>
          </cell>
          <cell r="E1234" t="str">
            <v>男</v>
          </cell>
        </row>
        <row r="1234">
          <cell r="G1234" t="str">
            <v>泳教部</v>
          </cell>
          <cell r="H1234" t="str">
            <v>泳教</v>
          </cell>
          <cell r="I1234">
            <v>45474</v>
          </cell>
          <cell r="J1234">
            <v>45504</v>
          </cell>
          <cell r="K1234" t="str">
            <v>兼职</v>
          </cell>
          <cell r="L1234" t="str">
            <v>离职</v>
          </cell>
        </row>
        <row r="1234">
          <cell r="P1234" t="str">
            <v>362323200007153818</v>
          </cell>
        </row>
        <row r="1234">
          <cell r="R1234" t="str">
            <v>中国建设银行</v>
          </cell>
          <cell r="S1234" t="str">
            <v>6217002020070991336</v>
          </cell>
          <cell r="T1234">
            <v>15179018311</v>
          </cell>
        </row>
        <row r="1235">
          <cell r="D1235" t="str">
            <v>杨家湾黎成兵</v>
          </cell>
          <cell r="E1235" t="str">
            <v>男</v>
          </cell>
        </row>
        <row r="1235">
          <cell r="G1235" t="str">
            <v>会籍部</v>
          </cell>
          <cell r="H1235" t="str">
            <v>会籍/泳教</v>
          </cell>
          <cell r="I1235">
            <v>45465</v>
          </cell>
          <cell r="J1235">
            <v>45505</v>
          </cell>
          <cell r="K1235" t="str">
            <v>全职</v>
          </cell>
          <cell r="L1235" t="str">
            <v>离职</v>
          </cell>
        </row>
        <row r="1235">
          <cell r="P1235" t="str">
            <v>431021200311136570</v>
          </cell>
        </row>
        <row r="1235">
          <cell r="R1235" t="str">
            <v>中国工商银行</v>
          </cell>
          <cell r="S1235" t="str">
            <v>6215583202016139235</v>
          </cell>
          <cell r="T1235">
            <v>18175599132</v>
          </cell>
        </row>
        <row r="1236">
          <cell r="D1236" t="str">
            <v>杨家湾姚娟</v>
          </cell>
          <cell r="E1236" t="str">
            <v>女</v>
          </cell>
        </row>
        <row r="1236">
          <cell r="G1236" t="str">
            <v>运营部</v>
          </cell>
          <cell r="H1236" t="str">
            <v>前台</v>
          </cell>
          <cell r="I1236">
            <v>45377</v>
          </cell>
          <cell r="J1236">
            <v>45505</v>
          </cell>
        </row>
        <row r="1236">
          <cell r="L1236" t="str">
            <v>离职</v>
          </cell>
        </row>
        <row r="1236">
          <cell r="P1236" t="str">
            <v>422801200210164625</v>
          </cell>
        </row>
        <row r="1236">
          <cell r="R1236" t="str">
            <v>工商银行</v>
          </cell>
          <cell r="S1236" t="str">
            <v>6215581817003271030</v>
          </cell>
          <cell r="T1236">
            <v>19102761016</v>
          </cell>
        </row>
        <row r="1237">
          <cell r="D1237" t="str">
            <v>杨家湾代静怡</v>
          </cell>
          <cell r="E1237" t="str">
            <v>女</v>
          </cell>
        </row>
        <row r="1237">
          <cell r="G1237" t="str">
            <v>运营部</v>
          </cell>
          <cell r="H1237" t="str">
            <v>前台</v>
          </cell>
          <cell r="I1237">
            <v>45454</v>
          </cell>
          <cell r="J1237">
            <v>45511</v>
          </cell>
        </row>
        <row r="1237">
          <cell r="L1237" t="str">
            <v>离职</v>
          </cell>
        </row>
        <row r="1237">
          <cell r="P1237" t="str">
            <v>44080220010906082X</v>
          </cell>
        </row>
        <row r="1237">
          <cell r="R1237" t="str">
            <v>中国农业银行</v>
          </cell>
          <cell r="S1237" t="str">
            <v>6228480749778858078</v>
          </cell>
          <cell r="T1237">
            <v>15871105990</v>
          </cell>
        </row>
        <row r="1238">
          <cell r="D1238" t="str">
            <v>杨家湾武俊阳</v>
          </cell>
          <cell r="E1238" t="str">
            <v>男</v>
          </cell>
        </row>
        <row r="1238">
          <cell r="G1238" t="str">
            <v>会籍部</v>
          </cell>
          <cell r="H1238" t="str">
            <v>会籍</v>
          </cell>
          <cell r="I1238">
            <v>45483</v>
          </cell>
          <cell r="J1238">
            <v>45513</v>
          </cell>
          <cell r="K1238" t="str">
            <v>实习生</v>
          </cell>
          <cell r="L1238" t="str">
            <v>离职</v>
          </cell>
        </row>
        <row r="1238">
          <cell r="P1238" t="str">
            <v>42062120030312043x</v>
          </cell>
        </row>
        <row r="1238">
          <cell r="R1238" t="str">
            <v>中国建设银行</v>
          </cell>
          <cell r="S1238" t="str">
            <v>6217002660016086962</v>
          </cell>
          <cell r="T1238">
            <v>18371090322</v>
          </cell>
        </row>
        <row r="1239">
          <cell r="D1239" t="str">
            <v>杨家湾汪明珠</v>
          </cell>
          <cell r="E1239" t="str">
            <v>女</v>
          </cell>
        </row>
        <row r="1239">
          <cell r="G1239" t="str">
            <v>运营部</v>
          </cell>
          <cell r="H1239" t="str">
            <v>前台</v>
          </cell>
          <cell r="I1239">
            <v>45520</v>
          </cell>
          <cell r="J1239">
            <v>45523</v>
          </cell>
          <cell r="K1239" t="str">
            <v>全职</v>
          </cell>
          <cell r="L1239" t="str">
            <v>离职</v>
          </cell>
        </row>
        <row r="1239">
          <cell r="P1239" t="str">
            <v>420921200201013429</v>
          </cell>
        </row>
        <row r="1239">
          <cell r="R1239" t="str">
            <v>招商银行</v>
          </cell>
          <cell r="S1239" t="str">
            <v>6214832764927110</v>
          </cell>
          <cell r="T1239">
            <v>13297225795</v>
          </cell>
        </row>
        <row r="1240">
          <cell r="D1240" t="str">
            <v>杨家湾成华志</v>
          </cell>
          <cell r="E1240" t="str">
            <v>男</v>
          </cell>
        </row>
        <row r="1240">
          <cell r="G1240" t="str">
            <v>私教部</v>
          </cell>
          <cell r="H1240" t="str">
            <v>私教</v>
          </cell>
          <cell r="I1240">
            <v>45233</v>
          </cell>
          <cell r="J1240">
            <v>45530</v>
          </cell>
          <cell r="K1240" t="str">
            <v>全职</v>
          </cell>
          <cell r="L1240" t="str">
            <v>离职</v>
          </cell>
        </row>
        <row r="1240">
          <cell r="P1240" t="str">
            <v>42122419970709551X</v>
          </cell>
        </row>
        <row r="1240">
          <cell r="R1240" t="str">
            <v>招商银行</v>
          </cell>
          <cell r="S1240" t="str">
            <v>6214855127302533</v>
          </cell>
          <cell r="T1240">
            <v>18871582804</v>
          </cell>
        </row>
        <row r="1241">
          <cell r="D1241" t="str">
            <v>杨家湾潘茂郎</v>
          </cell>
          <cell r="E1241" t="str">
            <v>男</v>
          </cell>
        </row>
        <row r="1241">
          <cell r="G1241" t="str">
            <v>泳教部</v>
          </cell>
          <cell r="H1241" t="str">
            <v>泳教</v>
          </cell>
          <cell r="I1241">
            <v>45403</v>
          </cell>
          <cell r="J1241">
            <v>45472</v>
          </cell>
          <cell r="K1241" t="str">
            <v>兼职</v>
          </cell>
          <cell r="L1241" t="str">
            <v>离职</v>
          </cell>
        </row>
        <row r="1241">
          <cell r="P1241" t="str">
            <v>522732200403272617</v>
          </cell>
        </row>
        <row r="1241">
          <cell r="R1241" t="str">
            <v>招商银行</v>
          </cell>
          <cell r="S1241" t="str">
            <v>6214830319234372</v>
          </cell>
          <cell r="T1241">
            <v>15356473835</v>
          </cell>
        </row>
        <row r="1242">
          <cell r="D1242" t="str">
            <v>杨家湾郭赵冯</v>
          </cell>
          <cell r="E1242" t="str">
            <v>男</v>
          </cell>
        </row>
        <row r="1242">
          <cell r="G1242" t="str">
            <v>泳教部</v>
          </cell>
          <cell r="H1242" t="str">
            <v>泳教</v>
          </cell>
          <cell r="I1242">
            <v>45413</v>
          </cell>
          <cell r="J1242">
            <v>45441</v>
          </cell>
          <cell r="K1242" t="str">
            <v>兼职</v>
          </cell>
          <cell r="L1242" t="str">
            <v>离职</v>
          </cell>
        </row>
        <row r="1242">
          <cell r="P1242" t="str">
            <v>410724200408105079</v>
          </cell>
        </row>
        <row r="1242">
          <cell r="R1242" t="str">
            <v>中国农业银行</v>
          </cell>
          <cell r="S1242" t="str">
            <v>6228480059912210578</v>
          </cell>
          <cell r="T1242">
            <v>18336078670</v>
          </cell>
        </row>
        <row r="1243">
          <cell r="D1243" t="str">
            <v>杨家湾周鑫</v>
          </cell>
          <cell r="E1243" t="str">
            <v>男</v>
          </cell>
        </row>
        <row r="1243">
          <cell r="G1243" t="str">
            <v>泳教部</v>
          </cell>
          <cell r="H1243" t="str">
            <v>泳教</v>
          </cell>
          <cell r="I1243">
            <v>45437</v>
          </cell>
          <cell r="J1243">
            <v>45468</v>
          </cell>
          <cell r="K1243" t="str">
            <v>兼职</v>
          </cell>
          <cell r="L1243" t="str">
            <v>离职</v>
          </cell>
        </row>
        <row r="1243">
          <cell r="P1243" t="str">
            <v>429006200009207915</v>
          </cell>
        </row>
        <row r="1243">
          <cell r="R1243" t="str">
            <v>招商银行</v>
          </cell>
          <cell r="S1243" t="str">
            <v>6214837194159657</v>
          </cell>
          <cell r="T1243">
            <v>13035262955</v>
          </cell>
        </row>
        <row r="1244">
          <cell r="D1244" t="str">
            <v>杨家湾马鹏杰</v>
          </cell>
          <cell r="E1244" t="str">
            <v>男</v>
          </cell>
        </row>
        <row r="1244">
          <cell r="G1244" t="str">
            <v>泳教部</v>
          </cell>
          <cell r="H1244" t="str">
            <v>泳教</v>
          </cell>
          <cell r="I1244">
            <v>45451</v>
          </cell>
          <cell r="J1244">
            <v>45533</v>
          </cell>
          <cell r="K1244" t="str">
            <v>兼职</v>
          </cell>
          <cell r="L1244" t="str">
            <v>离职</v>
          </cell>
        </row>
        <row r="1244">
          <cell r="P1244" t="str">
            <v>130425200112245817</v>
          </cell>
        </row>
        <row r="1244">
          <cell r="R1244" t="str">
            <v>中国工商银行</v>
          </cell>
          <cell r="S1244" t="str">
            <v>6222030407002009335</v>
          </cell>
          <cell r="T1244">
            <v>18730268125</v>
          </cell>
        </row>
        <row r="1245">
          <cell r="D1245" t="str">
            <v>杨家湾张慧亮</v>
          </cell>
          <cell r="E1245" t="str">
            <v>男</v>
          </cell>
        </row>
        <row r="1245">
          <cell r="G1245" t="str">
            <v>泳教部</v>
          </cell>
          <cell r="H1245" t="str">
            <v>泳教</v>
          </cell>
          <cell r="I1245">
            <v>45458</v>
          </cell>
          <cell r="J1245">
            <v>45533</v>
          </cell>
          <cell r="K1245" t="str">
            <v>兼职</v>
          </cell>
          <cell r="L1245" t="str">
            <v>离职</v>
          </cell>
        </row>
        <row r="1245">
          <cell r="P1245" t="str">
            <v>511304200410122617</v>
          </cell>
        </row>
        <row r="1245">
          <cell r="R1245" t="str">
            <v>中国建设银行</v>
          </cell>
          <cell r="S1245" t="str">
            <v>6215340302813429500</v>
          </cell>
          <cell r="T1245">
            <v>18672989562</v>
          </cell>
        </row>
        <row r="1246">
          <cell r="D1246" t="str">
            <v>杨家湾时春垒</v>
          </cell>
          <cell r="E1246" t="str">
            <v>男</v>
          </cell>
        </row>
        <row r="1246">
          <cell r="G1246" t="str">
            <v>泳教部</v>
          </cell>
          <cell r="H1246" t="str">
            <v>泳教</v>
          </cell>
          <cell r="I1246">
            <v>45458</v>
          </cell>
          <cell r="J1246">
            <v>45533</v>
          </cell>
          <cell r="K1246" t="str">
            <v>兼职</v>
          </cell>
          <cell r="L1246" t="str">
            <v>离职</v>
          </cell>
        </row>
        <row r="1246">
          <cell r="P1246" t="str">
            <v>420321200501275938</v>
          </cell>
        </row>
        <row r="1246">
          <cell r="R1246" t="str">
            <v>交通银行</v>
          </cell>
          <cell r="S1246" t="str">
            <v>6222624270001765568</v>
          </cell>
          <cell r="T1246">
            <v>13387153660</v>
          </cell>
        </row>
        <row r="1247">
          <cell r="D1247" t="str">
            <v>杨家湾雷明啟</v>
          </cell>
          <cell r="E1247" t="str">
            <v>男</v>
          </cell>
        </row>
        <row r="1247">
          <cell r="G1247" t="str">
            <v>泳教部</v>
          </cell>
          <cell r="H1247" t="str">
            <v>泳教</v>
          </cell>
          <cell r="I1247">
            <v>45458</v>
          </cell>
          <cell r="J1247">
            <v>45502</v>
          </cell>
          <cell r="K1247" t="str">
            <v>兼职</v>
          </cell>
          <cell r="L1247" t="str">
            <v>离职</v>
          </cell>
        </row>
        <row r="1247">
          <cell r="P1247" t="str">
            <v>420321200408012412</v>
          </cell>
        </row>
        <row r="1247">
          <cell r="R1247" t="str">
            <v>湖北省农村信用社</v>
          </cell>
          <cell r="S1247" t="str">
            <v>6224121227396828</v>
          </cell>
          <cell r="T1247">
            <v>15717283895</v>
          </cell>
        </row>
        <row r="1248">
          <cell r="D1248" t="str">
            <v>杨家湾张景星</v>
          </cell>
          <cell r="E1248" t="str">
            <v>男</v>
          </cell>
        </row>
        <row r="1248">
          <cell r="G1248" t="str">
            <v>泳教部</v>
          </cell>
          <cell r="H1248" t="str">
            <v>泳教</v>
          </cell>
          <cell r="I1248">
            <v>45459</v>
          </cell>
          <cell r="J1248">
            <v>45533</v>
          </cell>
          <cell r="K1248" t="str">
            <v>兼职</v>
          </cell>
          <cell r="L1248" t="str">
            <v>离职</v>
          </cell>
        </row>
        <row r="1248">
          <cell r="P1248" t="str">
            <v>420521200306130056</v>
          </cell>
        </row>
        <row r="1248">
          <cell r="R1248" t="str">
            <v>中国农业银行</v>
          </cell>
          <cell r="S1248" t="str">
            <v>6228480059912183270</v>
          </cell>
          <cell r="T1248">
            <v>19308628369</v>
          </cell>
        </row>
        <row r="1249">
          <cell r="D1249" t="str">
            <v>杨家湾陈炎</v>
          </cell>
          <cell r="E1249" t="str">
            <v>男</v>
          </cell>
        </row>
        <row r="1249">
          <cell r="G1249" t="str">
            <v>泳教部</v>
          </cell>
          <cell r="H1249" t="str">
            <v>泳教</v>
          </cell>
          <cell r="I1249">
            <v>45463</v>
          </cell>
          <cell r="J1249">
            <v>45502</v>
          </cell>
          <cell r="K1249" t="str">
            <v>兼职</v>
          </cell>
          <cell r="L1249" t="str">
            <v>离职</v>
          </cell>
        </row>
        <row r="1249">
          <cell r="P1249" t="str">
            <v>422802200412186853</v>
          </cell>
        </row>
        <row r="1249">
          <cell r="R1249" t="str">
            <v>中国工商银行</v>
          </cell>
          <cell r="S1249" t="str">
            <v>6222033202015572883</v>
          </cell>
          <cell r="T1249">
            <v>19102751218</v>
          </cell>
        </row>
        <row r="1250">
          <cell r="D1250" t="str">
            <v>杨家湾刘钦</v>
          </cell>
          <cell r="E1250" t="str">
            <v>男</v>
          </cell>
        </row>
        <row r="1250">
          <cell r="G1250" t="str">
            <v>泳教部</v>
          </cell>
          <cell r="H1250" t="str">
            <v>泳教</v>
          </cell>
          <cell r="I1250">
            <v>45469</v>
          </cell>
          <cell r="J1250">
            <v>45533</v>
          </cell>
          <cell r="K1250" t="str">
            <v>兼职</v>
          </cell>
          <cell r="L1250" t="str">
            <v>离职</v>
          </cell>
        </row>
        <row r="1250">
          <cell r="P1250" t="str">
            <v>421127200302070831</v>
          </cell>
        </row>
        <row r="1250">
          <cell r="R1250" t="str">
            <v>中国农业银行</v>
          </cell>
          <cell r="S1250" t="str">
            <v>6228480059892040000</v>
          </cell>
          <cell r="T1250">
            <v>17754445003</v>
          </cell>
        </row>
        <row r="1251">
          <cell r="D1251" t="str">
            <v>杨家湾谈亮</v>
          </cell>
          <cell r="E1251" t="str">
            <v>男</v>
          </cell>
        </row>
        <row r="1251">
          <cell r="G1251" t="str">
            <v>泳教部</v>
          </cell>
          <cell r="H1251" t="str">
            <v>泳教</v>
          </cell>
          <cell r="I1251">
            <v>45469</v>
          </cell>
          <cell r="J1251">
            <v>45502</v>
          </cell>
          <cell r="K1251" t="str">
            <v>兼职</v>
          </cell>
          <cell r="L1251" t="str">
            <v>离职</v>
          </cell>
        </row>
        <row r="1251">
          <cell r="P1251" t="str">
            <v>421125200210204617</v>
          </cell>
        </row>
        <row r="1251">
          <cell r="R1251" t="str">
            <v>中国建设银行</v>
          </cell>
          <cell r="S1251" t="str">
            <v>6217002640012160722</v>
          </cell>
          <cell r="T1251">
            <v>13476661496</v>
          </cell>
        </row>
        <row r="1252">
          <cell r="D1252" t="str">
            <v>杨家湾徐阳成</v>
          </cell>
          <cell r="E1252" t="str">
            <v>男</v>
          </cell>
        </row>
        <row r="1252">
          <cell r="G1252" t="str">
            <v>运营部</v>
          </cell>
          <cell r="H1252" t="str">
            <v>前台</v>
          </cell>
          <cell r="I1252">
            <v>45474</v>
          </cell>
          <cell r="J1252">
            <v>45530</v>
          </cell>
          <cell r="K1252" t="str">
            <v>兼职</v>
          </cell>
          <cell r="L1252" t="str">
            <v>离职</v>
          </cell>
        </row>
        <row r="1252">
          <cell r="P1252" t="str">
            <v>420683200604150033</v>
          </cell>
        </row>
        <row r="1252">
          <cell r="R1252" t="str">
            <v>中信银行武汉南湖支行（徐雪成的银行卡号）</v>
          </cell>
          <cell r="S1252" t="str">
            <v>6217681505417835</v>
          </cell>
          <cell r="T1252">
            <v>17282307395</v>
          </cell>
        </row>
        <row r="1253">
          <cell r="D1253" t="str">
            <v>杨家湾施青波</v>
          </cell>
          <cell r="E1253" t="str">
            <v>男</v>
          </cell>
        </row>
        <row r="1253">
          <cell r="G1253" t="str">
            <v>泳教部</v>
          </cell>
          <cell r="H1253" t="str">
            <v>兼职泳教</v>
          </cell>
          <cell r="I1253">
            <v>45474</v>
          </cell>
          <cell r="J1253">
            <v>45533</v>
          </cell>
          <cell r="K1253" t="str">
            <v>兼职</v>
          </cell>
          <cell r="L1253" t="str">
            <v>离职</v>
          </cell>
        </row>
        <row r="1253">
          <cell r="P1253" t="str">
            <v>420323200405061211</v>
          </cell>
        </row>
        <row r="1253">
          <cell r="R1253" t="str">
            <v>湖北省农村信用社</v>
          </cell>
          <cell r="S1253" t="str">
            <v>6224121212767510</v>
          </cell>
          <cell r="T1253">
            <v>13477984366</v>
          </cell>
        </row>
        <row r="1254">
          <cell r="D1254" t="str">
            <v>杨家湾李皓文</v>
          </cell>
          <cell r="E1254" t="str">
            <v>男</v>
          </cell>
        </row>
        <row r="1254">
          <cell r="G1254" t="str">
            <v>泳教部</v>
          </cell>
          <cell r="H1254" t="str">
            <v>兼职泳教</v>
          </cell>
          <cell r="I1254">
            <v>45474</v>
          </cell>
          <cell r="J1254">
            <v>45533</v>
          </cell>
          <cell r="K1254" t="str">
            <v>兼职</v>
          </cell>
          <cell r="L1254" t="str">
            <v>离职</v>
          </cell>
        </row>
        <row r="1254">
          <cell r="P1254" t="str">
            <v>420521200403310016</v>
          </cell>
        </row>
        <row r="1254">
          <cell r="R1254" t="str">
            <v>中国银行</v>
          </cell>
          <cell r="S1254" t="str">
            <v>6217857600069103070</v>
          </cell>
          <cell r="T1254">
            <v>18771750855</v>
          </cell>
        </row>
        <row r="1255">
          <cell r="D1255" t="str">
            <v>杨家湾钟阳敏</v>
          </cell>
          <cell r="E1255" t="str">
            <v>女</v>
          </cell>
        </row>
        <row r="1255">
          <cell r="G1255" t="str">
            <v>泳教部</v>
          </cell>
          <cell r="H1255" t="str">
            <v>兼职泳教</v>
          </cell>
          <cell r="I1255">
            <v>45451</v>
          </cell>
          <cell r="J1255">
            <v>45533</v>
          </cell>
          <cell r="K1255" t="str">
            <v>兼职</v>
          </cell>
          <cell r="L1255" t="str">
            <v>离职</v>
          </cell>
        </row>
        <row r="1255">
          <cell r="P1255" t="str">
            <v>532125199910190720</v>
          </cell>
        </row>
        <row r="1255">
          <cell r="R1255" t="str">
            <v>中国建设银行</v>
          </cell>
          <cell r="S1255" t="str">
            <v>6217003880006344044</v>
          </cell>
          <cell r="T1255">
            <v>18861217232</v>
          </cell>
        </row>
        <row r="1256">
          <cell r="D1256" t="str">
            <v>杨家湾李鑫</v>
          </cell>
          <cell r="E1256" t="str">
            <v>男</v>
          </cell>
        </row>
        <row r="1256">
          <cell r="G1256" t="str">
            <v>泳教部</v>
          </cell>
          <cell r="H1256" t="str">
            <v>兼职泳教</v>
          </cell>
          <cell r="I1256">
            <v>45474</v>
          </cell>
          <cell r="J1256">
            <v>45533</v>
          </cell>
          <cell r="K1256" t="str">
            <v>兼职</v>
          </cell>
          <cell r="L1256" t="str">
            <v>离职</v>
          </cell>
        </row>
        <row r="1256">
          <cell r="P1256" t="str">
            <v>142601200402145113</v>
          </cell>
        </row>
        <row r="1256">
          <cell r="R1256" t="str">
            <v>中国农业银行</v>
          </cell>
          <cell r="S1256" t="str">
            <v>6228480057105797674</v>
          </cell>
          <cell r="T1256">
            <v>15534786736</v>
          </cell>
        </row>
        <row r="1257">
          <cell r="D1257" t="str">
            <v>杨家湾张凯博</v>
          </cell>
          <cell r="E1257" t="str">
            <v>男</v>
          </cell>
        </row>
        <row r="1257">
          <cell r="G1257" t="str">
            <v>泳教部</v>
          </cell>
          <cell r="H1257" t="str">
            <v>兼职泳教</v>
          </cell>
          <cell r="I1257">
            <v>45466</v>
          </cell>
          <cell r="J1257">
            <v>45533</v>
          </cell>
          <cell r="K1257" t="str">
            <v>兼职</v>
          </cell>
          <cell r="L1257" t="str">
            <v>离职</v>
          </cell>
        </row>
        <row r="1257">
          <cell r="P1257" t="str">
            <v>41162420060108085X</v>
          </cell>
        </row>
        <row r="1257">
          <cell r="R1257" t="str">
            <v>中国工商银行</v>
          </cell>
          <cell r="S1257" t="str">
            <v>6222033202015024893</v>
          </cell>
          <cell r="T1257">
            <v>18834268859</v>
          </cell>
        </row>
        <row r="1258">
          <cell r="D1258" t="str">
            <v>杨家湾刘勇</v>
          </cell>
          <cell r="E1258" t="str">
            <v>男</v>
          </cell>
        </row>
        <row r="1258">
          <cell r="G1258" t="str">
            <v>泳教部</v>
          </cell>
          <cell r="H1258" t="str">
            <v>泳教</v>
          </cell>
          <cell r="I1258">
            <v>45474</v>
          </cell>
          <cell r="J1258">
            <v>45533</v>
          </cell>
          <cell r="K1258" t="str">
            <v>兼职</v>
          </cell>
          <cell r="L1258" t="str">
            <v>离职</v>
          </cell>
        </row>
        <row r="1258">
          <cell r="P1258" t="str">
            <v>340322200206041633</v>
          </cell>
        </row>
        <row r="1258">
          <cell r="R1258" t="str">
            <v>中国工商银行</v>
          </cell>
          <cell r="S1258" t="str">
            <v>6212261313008517092</v>
          </cell>
          <cell r="T1258">
            <v>18175224221</v>
          </cell>
        </row>
        <row r="1259">
          <cell r="D1259" t="str">
            <v>杨家湾文锐/文宇广</v>
          </cell>
          <cell r="E1259" t="str">
            <v>男</v>
          </cell>
        </row>
        <row r="1259">
          <cell r="G1259" t="str">
            <v>泳教部</v>
          </cell>
          <cell r="H1259" t="str">
            <v>泳教</v>
          </cell>
          <cell r="I1259">
            <v>45486</v>
          </cell>
          <cell r="J1259">
            <v>45533</v>
          </cell>
          <cell r="K1259" t="str">
            <v>兼职</v>
          </cell>
          <cell r="L1259" t="str">
            <v>离职</v>
          </cell>
        </row>
        <row r="1259">
          <cell r="P1259" t="str">
            <v>130425199805265516</v>
          </cell>
        </row>
        <row r="1259">
          <cell r="R1259" t="str">
            <v>天津银行</v>
          </cell>
          <cell r="S1259" t="str">
            <v>621452001010653461</v>
          </cell>
          <cell r="T1259">
            <v>15133037167</v>
          </cell>
        </row>
        <row r="1260">
          <cell r="D1260" t="str">
            <v>杨家湾叶雨晴</v>
          </cell>
          <cell r="E1260" t="str">
            <v>女</v>
          </cell>
        </row>
        <row r="1260">
          <cell r="G1260" t="str">
            <v>运营部</v>
          </cell>
          <cell r="H1260" t="str">
            <v>前台</v>
          </cell>
          <cell r="I1260">
            <v>45508</v>
          </cell>
          <cell r="J1260">
            <v>45541</v>
          </cell>
          <cell r="K1260" t="str">
            <v>全职</v>
          </cell>
          <cell r="L1260" t="str">
            <v>离职</v>
          </cell>
        </row>
        <row r="1260">
          <cell r="P1260" t="str">
            <v>330381200208016421</v>
          </cell>
        </row>
        <row r="1260">
          <cell r="R1260" t="str">
            <v>浦发银行</v>
          </cell>
          <cell r="S1260" t="str">
            <v>6217920254533222</v>
          </cell>
          <cell r="T1260">
            <v>15057321618</v>
          </cell>
        </row>
        <row r="1261">
          <cell r="D1261" t="str">
            <v>杨家湾崔颜芝</v>
          </cell>
          <cell r="E1261" t="str">
            <v>女</v>
          </cell>
        </row>
        <row r="1261">
          <cell r="G1261" t="str">
            <v>会籍部</v>
          </cell>
          <cell r="H1261" t="str">
            <v>会籍/泳教</v>
          </cell>
          <cell r="I1261">
            <v>45538</v>
          </cell>
          <cell r="J1261">
            <v>45549</v>
          </cell>
          <cell r="K1261" t="str">
            <v>全职</v>
          </cell>
          <cell r="L1261" t="str">
            <v>离职</v>
          </cell>
        </row>
        <row r="1261">
          <cell r="P1261" t="str">
            <v>420527200310025329</v>
          </cell>
        </row>
        <row r="1261">
          <cell r="R1261" t="str">
            <v>中国工商银行</v>
          </cell>
          <cell r="S1261" t="str">
            <v>6215581807009557383</v>
          </cell>
          <cell r="T1261">
            <v>17771287246</v>
          </cell>
        </row>
        <row r="1262">
          <cell r="D1262" t="str">
            <v>杨家湾张敏</v>
          </cell>
          <cell r="E1262" t="str">
            <v>女</v>
          </cell>
        </row>
        <row r="1262">
          <cell r="G1262" t="str">
            <v>会籍部</v>
          </cell>
          <cell r="H1262" t="str">
            <v>会籍/泳教</v>
          </cell>
          <cell r="I1262">
            <v>45538</v>
          </cell>
          <cell r="J1262">
            <v>45549</v>
          </cell>
          <cell r="K1262" t="str">
            <v>全职</v>
          </cell>
          <cell r="L1262" t="str">
            <v>离职</v>
          </cell>
        </row>
        <row r="1262">
          <cell r="P1262" t="str">
            <v>420521200307034728</v>
          </cell>
        </row>
        <row r="1262">
          <cell r="R1262" t="str">
            <v>中国农业银行</v>
          </cell>
          <cell r="S1262" t="str">
            <v>6228480779739800471</v>
          </cell>
          <cell r="T1262">
            <v>13207218896</v>
          </cell>
        </row>
        <row r="1263">
          <cell r="D1263" t="str">
            <v>杨家湾陈浩</v>
          </cell>
          <cell r="E1263" t="str">
            <v>男</v>
          </cell>
        </row>
        <row r="1263">
          <cell r="G1263" t="str">
            <v>泳教部</v>
          </cell>
          <cell r="H1263" t="str">
            <v>兼职泳教</v>
          </cell>
          <cell r="I1263">
            <v>45439</v>
          </cell>
          <cell r="J1263">
            <v>45556</v>
          </cell>
          <cell r="K1263" t="str">
            <v>兼职</v>
          </cell>
          <cell r="L1263" t="str">
            <v>离职</v>
          </cell>
        </row>
        <row r="1263">
          <cell r="P1263" t="str">
            <v>420626199904150518</v>
          </cell>
        </row>
        <row r="1263">
          <cell r="R1263" t="str">
            <v>招商银行</v>
          </cell>
          <cell r="S1263" t="str">
            <v>6214832772856287</v>
          </cell>
          <cell r="T1263">
            <v>19371261127</v>
          </cell>
        </row>
        <row r="1264">
          <cell r="D1264" t="str">
            <v>杨家湾骆金瑞</v>
          </cell>
          <cell r="E1264" t="str">
            <v>男</v>
          </cell>
        </row>
        <row r="1264">
          <cell r="G1264" t="str">
            <v>泳教部</v>
          </cell>
          <cell r="H1264" t="str">
            <v>兼职泳教</v>
          </cell>
          <cell r="I1264">
            <v>45458</v>
          </cell>
          <cell r="J1264">
            <v>45556</v>
          </cell>
          <cell r="K1264" t="str">
            <v>兼职</v>
          </cell>
          <cell r="L1264" t="str">
            <v>离职</v>
          </cell>
        </row>
        <row r="1264">
          <cell r="P1264" t="str">
            <v>422822200506094015</v>
          </cell>
        </row>
        <row r="1264">
          <cell r="R1264" t="str">
            <v>中国邮政储蓄银行</v>
          </cell>
          <cell r="S1264" t="str">
            <v>6217975200111070273</v>
          </cell>
          <cell r="T1264">
            <v>13971888126</v>
          </cell>
        </row>
        <row r="1265">
          <cell r="D1265" t="str">
            <v>杨家湾黄世兴</v>
          </cell>
          <cell r="E1265" t="str">
            <v>男</v>
          </cell>
        </row>
        <row r="1265">
          <cell r="G1265" t="str">
            <v>泳教部</v>
          </cell>
          <cell r="H1265" t="str">
            <v>兼职泳教</v>
          </cell>
          <cell r="I1265">
            <v>45458</v>
          </cell>
          <cell r="J1265">
            <v>45556</v>
          </cell>
          <cell r="K1265" t="str">
            <v>兼职</v>
          </cell>
          <cell r="L1265" t="str">
            <v>离职</v>
          </cell>
        </row>
        <row r="1265">
          <cell r="P1265" t="str">
            <v>450332200303172131</v>
          </cell>
        </row>
        <row r="1265">
          <cell r="R1265" t="str">
            <v>中国农业银行</v>
          </cell>
          <cell r="S1265" t="str">
            <v>6217975200111070000</v>
          </cell>
          <cell r="T1265">
            <v>15977305175</v>
          </cell>
        </row>
        <row r="1266">
          <cell r="D1266" t="str">
            <v>杨家湾高祥</v>
          </cell>
          <cell r="E1266" t="str">
            <v>男</v>
          </cell>
        </row>
        <row r="1266">
          <cell r="G1266" t="str">
            <v>泳教部</v>
          </cell>
          <cell r="H1266" t="str">
            <v>兼职泳教</v>
          </cell>
          <cell r="I1266">
            <v>45505</v>
          </cell>
          <cell r="J1266">
            <v>45556</v>
          </cell>
          <cell r="K1266" t="str">
            <v>兼职</v>
          </cell>
          <cell r="L1266" t="str">
            <v>离职</v>
          </cell>
        </row>
        <row r="1266">
          <cell r="P1266" t="str">
            <v>411503200402134256</v>
          </cell>
        </row>
        <row r="1266">
          <cell r="R1266" t="str">
            <v>中国农业银行</v>
          </cell>
          <cell r="S1266" t="str">
            <v>6228480059912210000</v>
          </cell>
          <cell r="T1266">
            <v>16637675019</v>
          </cell>
        </row>
        <row r="1267">
          <cell r="D1267" t="str">
            <v>杨家湾侯德娥</v>
          </cell>
          <cell r="E1267" t="str">
            <v>女</v>
          </cell>
        </row>
        <row r="1267">
          <cell r="G1267" t="str">
            <v>会籍部</v>
          </cell>
          <cell r="H1267" t="str">
            <v>兼职泳教</v>
          </cell>
          <cell r="I1267">
            <v>45458</v>
          </cell>
          <cell r="J1267">
            <v>45556</v>
          </cell>
          <cell r="K1267" t="str">
            <v>兼职</v>
          </cell>
          <cell r="L1267" t="str">
            <v>离职</v>
          </cell>
        </row>
        <row r="1267">
          <cell r="P1267" t="str">
            <v>422823200109104183</v>
          </cell>
        </row>
        <row r="1267">
          <cell r="R1267" t="str">
            <v>中国农业银行</v>
          </cell>
          <cell r="S1267" t="str">
            <v>6228480059861042071</v>
          </cell>
          <cell r="T1267">
            <v>15807195843</v>
          </cell>
        </row>
        <row r="1268">
          <cell r="D1268" t="str">
            <v>杨家湾邓洋洋</v>
          </cell>
          <cell r="E1268" t="str">
            <v>女</v>
          </cell>
        </row>
        <row r="1268">
          <cell r="G1268" t="str">
            <v>会籍部</v>
          </cell>
          <cell r="H1268" t="str">
            <v>兼职泳教</v>
          </cell>
          <cell r="I1268">
            <v>45458</v>
          </cell>
          <cell r="J1268">
            <v>45556</v>
          </cell>
          <cell r="K1268" t="str">
            <v>兼职</v>
          </cell>
          <cell r="L1268" t="str">
            <v>离职</v>
          </cell>
        </row>
        <row r="1268">
          <cell r="P1268" t="str">
            <v>421126200203285427</v>
          </cell>
        </row>
        <row r="1268">
          <cell r="R1268" t="str">
            <v>招商银行</v>
          </cell>
          <cell r="S1268" t="str">
            <v>6214832097146919</v>
          </cell>
          <cell r="T1268">
            <v>15072777680</v>
          </cell>
        </row>
        <row r="1269">
          <cell r="D1269" t="str">
            <v>杨家湾张锐</v>
          </cell>
          <cell r="E1269" t="str">
            <v>男</v>
          </cell>
        </row>
        <row r="1269">
          <cell r="G1269" t="str">
            <v>会籍部</v>
          </cell>
          <cell r="H1269" t="str">
            <v>会籍</v>
          </cell>
          <cell r="I1269">
            <v>45353</v>
          </cell>
          <cell r="J1269">
            <v>45558</v>
          </cell>
          <cell r="K1269" t="str">
            <v>全职</v>
          </cell>
          <cell r="L1269" t="str">
            <v>离职</v>
          </cell>
        </row>
        <row r="1269">
          <cell r="P1269" t="str">
            <v>420984199410219036</v>
          </cell>
        </row>
        <row r="1269">
          <cell r="R1269" t="str">
            <v>招商银行</v>
          </cell>
          <cell r="S1269" t="str">
            <v>6214837122148723</v>
          </cell>
          <cell r="T1269">
            <v>15007297301</v>
          </cell>
        </row>
        <row r="1270">
          <cell r="D1270" t="str">
            <v>杨家湾马云欣</v>
          </cell>
          <cell r="E1270" t="str">
            <v>女</v>
          </cell>
        </row>
        <row r="1270">
          <cell r="G1270" t="str">
            <v>会籍部</v>
          </cell>
          <cell r="H1270" t="str">
            <v>会籍</v>
          </cell>
          <cell r="I1270">
            <v>45339</v>
          </cell>
          <cell r="J1270">
            <v>45596</v>
          </cell>
          <cell r="K1270" t="str">
            <v>兼职</v>
          </cell>
          <cell r="L1270" t="str">
            <v>离职</v>
          </cell>
        </row>
        <row r="1270">
          <cell r="P1270" t="str">
            <v>420624200301040064</v>
          </cell>
        </row>
        <row r="1270">
          <cell r="R1270" t="str">
            <v>中国建设银行</v>
          </cell>
          <cell r="S1270" t="str">
            <v>6215340302804263744</v>
          </cell>
          <cell r="T1270" t="str">
            <v>15107278609</v>
          </cell>
        </row>
        <row r="1271">
          <cell r="D1271" t="str">
            <v>杨家湾肖灿</v>
          </cell>
          <cell r="E1271" t="str">
            <v>男</v>
          </cell>
        </row>
        <row r="1271">
          <cell r="G1271" t="str">
            <v>会籍部</v>
          </cell>
          <cell r="H1271" t="str">
            <v>会籍</v>
          </cell>
          <cell r="I1271">
            <v>45548</v>
          </cell>
          <cell r="J1271">
            <v>45601</v>
          </cell>
          <cell r="K1271" t="str">
            <v>全职</v>
          </cell>
          <cell r="L1271" t="str">
            <v>离职</v>
          </cell>
        </row>
        <row r="1271">
          <cell r="P1271" t="str">
            <v>420704200105151613</v>
          </cell>
        </row>
        <row r="1271">
          <cell r="R1271" t="str">
            <v>招商银行</v>
          </cell>
          <cell r="S1271" t="str">
            <v>6214832763483745</v>
          </cell>
          <cell r="T1271">
            <v>18671121806</v>
          </cell>
        </row>
        <row r="1272">
          <cell r="D1272" t="str">
            <v>杨家湾徐雪成</v>
          </cell>
          <cell r="E1272" t="str">
            <v>男</v>
          </cell>
        </row>
        <row r="1272">
          <cell r="G1272" t="str">
            <v>会籍部</v>
          </cell>
          <cell r="H1272" t="str">
            <v>店长</v>
          </cell>
          <cell r="I1272">
            <v>44900</v>
          </cell>
          <cell r="J1272">
            <v>45597</v>
          </cell>
          <cell r="K1272" t="str">
            <v>全职</v>
          </cell>
          <cell r="L1272" t="str">
            <v>离职</v>
          </cell>
        </row>
        <row r="1272">
          <cell r="P1272" t="str">
            <v>420683199112281517</v>
          </cell>
        </row>
        <row r="1272">
          <cell r="R1272" t="str">
            <v>中信银行武汉南湖支行</v>
          </cell>
          <cell r="S1272" t="str">
            <v>6217681505417835</v>
          </cell>
          <cell r="T1272">
            <v>15927533573</v>
          </cell>
        </row>
        <row r="1273">
          <cell r="D1273" t="str">
            <v>杨家湾向红志</v>
          </cell>
          <cell r="E1273" t="str">
            <v>男</v>
          </cell>
        </row>
        <row r="1273">
          <cell r="G1273" t="str">
            <v>会籍部</v>
          </cell>
          <cell r="H1273" t="str">
            <v>会籍</v>
          </cell>
          <cell r="I1273">
            <v>45610</v>
          </cell>
          <cell r="J1273">
            <v>45611</v>
          </cell>
          <cell r="K1273" t="str">
            <v>全职</v>
          </cell>
          <cell r="L1273" t="str">
            <v>离职</v>
          </cell>
        </row>
        <row r="1273">
          <cell r="P1273" t="str">
            <v>42280120020920241X</v>
          </cell>
        </row>
        <row r="1274">
          <cell r="D1274" t="str">
            <v>杨家湾胡运领</v>
          </cell>
          <cell r="E1274" t="str">
            <v>男</v>
          </cell>
        </row>
        <row r="1274">
          <cell r="G1274" t="str">
            <v>会籍部</v>
          </cell>
          <cell r="H1274" t="str">
            <v>会籍</v>
          </cell>
          <cell r="I1274">
            <v>45615</v>
          </cell>
          <cell r="J1274">
            <v>45617</v>
          </cell>
          <cell r="K1274" t="str">
            <v>全职</v>
          </cell>
          <cell r="L1274" t="str">
            <v>离职</v>
          </cell>
        </row>
        <row r="1274">
          <cell r="P1274" t="str">
            <v>420222199703073715</v>
          </cell>
        </row>
        <row r="1274">
          <cell r="R1274" t="str">
            <v>恒丰银行</v>
          </cell>
          <cell r="S1274" t="str">
            <v>6230785207000634955</v>
          </cell>
          <cell r="T1274">
            <v>15007121601</v>
          </cell>
        </row>
        <row r="1275">
          <cell r="D1275" t="str">
            <v>杨家湾陈进其</v>
          </cell>
          <cell r="E1275" t="str">
            <v>男</v>
          </cell>
        </row>
        <row r="1275">
          <cell r="G1275" t="str">
            <v>会籍部</v>
          </cell>
          <cell r="H1275" t="str">
            <v>会籍</v>
          </cell>
          <cell r="I1275">
            <v>45615</v>
          </cell>
          <cell r="J1275">
            <v>45617</v>
          </cell>
          <cell r="K1275" t="str">
            <v>全职</v>
          </cell>
          <cell r="L1275" t="str">
            <v>离职</v>
          </cell>
        </row>
        <row r="1275">
          <cell r="P1275" t="str">
            <v>420222199805063833</v>
          </cell>
        </row>
        <row r="1275">
          <cell r="R1275" t="str">
            <v>招商银行</v>
          </cell>
          <cell r="S1275" t="str">
            <v>6214 8343 6022 1676</v>
          </cell>
          <cell r="T1275">
            <v>19522953947</v>
          </cell>
        </row>
        <row r="1276">
          <cell r="D1276" t="str">
            <v>杨家湾张珂</v>
          </cell>
          <cell r="E1276" t="str">
            <v>女</v>
          </cell>
        </row>
        <row r="1276">
          <cell r="G1276" t="str">
            <v>运营部</v>
          </cell>
          <cell r="H1276" t="str">
            <v>前台</v>
          </cell>
          <cell r="I1276">
            <v>45534</v>
          </cell>
          <cell r="J1276">
            <v>45636</v>
          </cell>
          <cell r="K1276" t="str">
            <v>全职</v>
          </cell>
          <cell r="L1276" t="str">
            <v>离职</v>
          </cell>
        </row>
        <row r="1276">
          <cell r="P1276" t="str">
            <v>420621200211223968</v>
          </cell>
        </row>
        <row r="1276">
          <cell r="R1276" t="str">
            <v>招商银行</v>
          </cell>
          <cell r="S1276" t="str">
            <v>6214833372308310</v>
          </cell>
          <cell r="T1276">
            <v>18671082256</v>
          </cell>
        </row>
        <row r="1277">
          <cell r="D1277" t="str">
            <v>杨家湾欧炜</v>
          </cell>
          <cell r="E1277" t="str">
            <v>男</v>
          </cell>
        </row>
        <row r="1277">
          <cell r="G1277" t="str">
            <v>私教部</v>
          </cell>
          <cell r="H1277" t="str">
            <v>私教</v>
          </cell>
          <cell r="I1277">
            <v>45560</v>
          </cell>
          <cell r="J1277">
            <v>45644</v>
          </cell>
          <cell r="K1277" t="str">
            <v>实习生</v>
          </cell>
          <cell r="L1277" t="str">
            <v>离职</v>
          </cell>
        </row>
        <row r="1277">
          <cell r="P1277" t="str">
            <v>422802200402292134</v>
          </cell>
        </row>
        <row r="1277">
          <cell r="R1277" t="str">
            <v>招商银行</v>
          </cell>
          <cell r="S1277" t="str">
            <v>6214832752820105</v>
          </cell>
          <cell r="T1277">
            <v>13623838103</v>
          </cell>
        </row>
        <row r="1278">
          <cell r="D1278" t="str">
            <v>杨家湾邓红恩</v>
          </cell>
          <cell r="E1278" t="str">
            <v>男</v>
          </cell>
        </row>
        <row r="1278">
          <cell r="G1278" t="str">
            <v>私教部</v>
          </cell>
          <cell r="H1278" t="str">
            <v>私教</v>
          </cell>
          <cell r="I1278">
            <v>45629</v>
          </cell>
          <cell r="J1278">
            <v>45631</v>
          </cell>
          <cell r="K1278" t="str">
            <v>全职</v>
          </cell>
          <cell r="L1278" t="str">
            <v>离职</v>
          </cell>
        </row>
        <row r="1278">
          <cell r="P1278" t="str">
            <v>420702199506186915</v>
          </cell>
        </row>
        <row r="1278">
          <cell r="R1278" t="str">
            <v>工商银行</v>
          </cell>
          <cell r="S1278" t="str">
            <v>6215 5818 1100 0617 964</v>
          </cell>
          <cell r="T1278">
            <v>15827810502</v>
          </cell>
        </row>
        <row r="1279">
          <cell r="D1279" t="str">
            <v>杨家湾程万山</v>
          </cell>
          <cell r="E1279" t="str">
            <v>男</v>
          </cell>
        </row>
        <row r="1279">
          <cell r="G1279" t="str">
            <v>会籍部</v>
          </cell>
          <cell r="H1279" t="str">
            <v>会籍/泳教</v>
          </cell>
          <cell r="I1279">
            <v>45630</v>
          </cell>
          <cell r="J1279">
            <v>45645</v>
          </cell>
          <cell r="K1279" t="str">
            <v>全职</v>
          </cell>
          <cell r="L1279" t="str">
            <v>离职</v>
          </cell>
        </row>
        <row r="1279">
          <cell r="P1279" t="str">
            <v>421083200403135919</v>
          </cell>
        </row>
        <row r="1279">
          <cell r="R1279" t="str">
            <v>招商银行</v>
          </cell>
          <cell r="S1279" t="str">
            <v>6214832772893637</v>
          </cell>
          <cell r="T1279">
            <v>15826626374</v>
          </cell>
        </row>
        <row r="1280">
          <cell r="D1280" t="str">
            <v>杨家湾石骏杰</v>
          </cell>
          <cell r="E1280" t="str">
            <v>男</v>
          </cell>
        </row>
        <row r="1280">
          <cell r="G1280" t="str">
            <v>会籍部</v>
          </cell>
          <cell r="H1280" t="str">
            <v>会籍/泳教</v>
          </cell>
          <cell r="I1280">
            <v>45083</v>
          </cell>
          <cell r="J1280">
            <v>45597</v>
          </cell>
          <cell r="K1280" t="str">
            <v>兼职</v>
          </cell>
          <cell r="L1280" t="str">
            <v>离职</v>
          </cell>
        </row>
        <row r="1280">
          <cell r="P1280" t="str">
            <v>421302200310163118</v>
          </cell>
          <cell r="Q1280" t="str">
            <v>湖北省随县安居镇肖家店村入组</v>
          </cell>
          <cell r="R1280" t="str">
            <v>中国银行</v>
          </cell>
          <cell r="S1280" t="str">
            <v>6216633000004519527</v>
          </cell>
          <cell r="T1280">
            <v>13277227857</v>
          </cell>
        </row>
        <row r="1281">
          <cell r="D1281" t="str">
            <v>杨家湾陈建</v>
          </cell>
          <cell r="E1281" t="str">
            <v>男</v>
          </cell>
        </row>
        <row r="1281">
          <cell r="G1281" t="str">
            <v>私教部</v>
          </cell>
          <cell r="H1281" t="str">
            <v>私教</v>
          </cell>
          <cell r="I1281">
            <v>45560</v>
          </cell>
          <cell r="J1281">
            <v>45649</v>
          </cell>
          <cell r="K1281" t="str">
            <v>实习生</v>
          </cell>
          <cell r="L1281" t="str">
            <v>离职</v>
          </cell>
        </row>
        <row r="1281">
          <cell r="P1281" t="str">
            <v>420984200309141778</v>
          </cell>
        </row>
        <row r="1281">
          <cell r="R1281" t="str">
            <v>招商银行</v>
          </cell>
          <cell r="S1281" t="str">
            <v>6214832752820261</v>
          </cell>
          <cell r="T1281">
            <v>17671863659</v>
          </cell>
        </row>
        <row r="1282">
          <cell r="D1282" t="str">
            <v>杨家湾吴萌</v>
          </cell>
          <cell r="E1282" t="str">
            <v>女</v>
          </cell>
        </row>
        <row r="1282">
          <cell r="G1282" t="str">
            <v>私教部</v>
          </cell>
          <cell r="H1282" t="str">
            <v>私教</v>
          </cell>
          <cell r="I1282">
            <v>45560</v>
          </cell>
          <cell r="J1282">
            <v>45649</v>
          </cell>
          <cell r="K1282" t="str">
            <v>实习生</v>
          </cell>
          <cell r="L1282" t="str">
            <v>离职</v>
          </cell>
        </row>
        <row r="1282">
          <cell r="P1282" t="str">
            <v>421123200302247224</v>
          </cell>
        </row>
        <row r="1282">
          <cell r="R1282" t="str">
            <v>招商银行</v>
          </cell>
          <cell r="S1282" t="str">
            <v>6214832753817985</v>
          </cell>
          <cell r="T1282">
            <v>15527425935</v>
          </cell>
        </row>
        <row r="1283">
          <cell r="D1283" t="str">
            <v>杨家湾彭熠佳</v>
          </cell>
          <cell r="E1283" t="str">
            <v>女</v>
          </cell>
        </row>
        <row r="1283">
          <cell r="G1283" t="str">
            <v>泳教部</v>
          </cell>
          <cell r="H1283" t="str">
            <v>泳教</v>
          </cell>
          <cell r="I1283">
            <v>45650</v>
          </cell>
          <cell r="J1283">
            <v>45657</v>
          </cell>
          <cell r="K1283" t="str">
            <v>兼职</v>
          </cell>
          <cell r="L1283" t="str">
            <v>离职</v>
          </cell>
        </row>
        <row r="1283">
          <cell r="P1283" t="str">
            <v>420529200403150025</v>
          </cell>
        </row>
        <row r="1283">
          <cell r="R1283" t="str">
            <v>工商银行</v>
          </cell>
          <cell r="S1283" t="str">
            <v>622203 3202008322213</v>
          </cell>
        </row>
        <row r="1284">
          <cell r="D1284" t="str">
            <v>杨家湾张洁</v>
          </cell>
          <cell r="E1284" t="str">
            <v>女</v>
          </cell>
        </row>
        <row r="1284">
          <cell r="G1284" t="str">
            <v>运营部</v>
          </cell>
          <cell r="H1284" t="str">
            <v>前台</v>
          </cell>
          <cell r="I1284">
            <v>45545</v>
          </cell>
          <cell r="J1284">
            <v>45657</v>
          </cell>
          <cell r="K1284" t="str">
            <v>全职</v>
          </cell>
          <cell r="L1284" t="str">
            <v>离职</v>
          </cell>
        </row>
        <row r="1284">
          <cell r="P1284" t="str">
            <v>513821200112202040</v>
          </cell>
        </row>
        <row r="1284">
          <cell r="R1284" t="str">
            <v> 中国农业银行</v>
          </cell>
          <cell r="S1284" t="str">
            <v>6228484099630709374</v>
          </cell>
          <cell r="T1284">
            <v>15378623546</v>
          </cell>
        </row>
        <row r="1285">
          <cell r="D1285" t="str">
            <v>杨家湾刘鸿波</v>
          </cell>
          <cell r="E1285" t="str">
            <v>男</v>
          </cell>
        </row>
        <row r="1285">
          <cell r="G1285" t="str">
            <v>会籍部</v>
          </cell>
          <cell r="H1285" t="str">
            <v>会籍/泳教</v>
          </cell>
          <cell r="I1285">
            <v>44605</v>
          </cell>
          <cell r="J1285">
            <v>45706</v>
          </cell>
          <cell r="K1285" t="str">
            <v>全职</v>
          </cell>
          <cell r="L1285" t="str">
            <v>离职</v>
          </cell>
        </row>
        <row r="1285">
          <cell r="P1285" t="str">
            <v>420525199804202817</v>
          </cell>
        </row>
        <row r="1285">
          <cell r="R1285" t="str">
            <v>中信银行</v>
          </cell>
          <cell r="S1285" t="str">
            <v>6217731507148514</v>
          </cell>
          <cell r="T1285" t="str">
            <v>17300538154</v>
          </cell>
        </row>
        <row r="1286">
          <cell r="D1286" t="str">
            <v>杨家湾罗文超</v>
          </cell>
          <cell r="E1286" t="str">
            <v>男</v>
          </cell>
        </row>
        <row r="1286">
          <cell r="G1286" t="str">
            <v>泳教部</v>
          </cell>
          <cell r="H1286" t="str">
            <v>泳教</v>
          </cell>
          <cell r="I1286">
            <v>45607</v>
          </cell>
          <cell r="J1286">
            <v>45695</v>
          </cell>
          <cell r="K1286" t="str">
            <v>全职</v>
          </cell>
          <cell r="L1286" t="str">
            <v>离职</v>
          </cell>
        </row>
        <row r="1286">
          <cell r="P1286" t="str">
            <v>420684199711265013</v>
          </cell>
        </row>
        <row r="1286">
          <cell r="R1286" t="str">
            <v>中国工商银行</v>
          </cell>
          <cell r="S1286" t="str">
            <v>6212260409009351191</v>
          </cell>
          <cell r="T1286">
            <v>18000322781</v>
          </cell>
        </row>
        <row r="1287">
          <cell r="D1287" t="str">
            <v>杨家湾聂运辉</v>
          </cell>
          <cell r="E1287" t="str">
            <v>男</v>
          </cell>
        </row>
        <row r="1287">
          <cell r="G1287" t="str">
            <v>会籍部</v>
          </cell>
          <cell r="H1287" t="str">
            <v>会籍/泳教</v>
          </cell>
          <cell r="I1287">
            <v>45430</v>
          </cell>
          <cell r="J1287">
            <v>45716</v>
          </cell>
          <cell r="K1287" t="str">
            <v>兼职</v>
          </cell>
          <cell r="L1287" t="str">
            <v>离职</v>
          </cell>
        </row>
        <row r="1287">
          <cell r="P1287" t="str">
            <v>360423200102120615</v>
          </cell>
        </row>
        <row r="1287">
          <cell r="R1287" t="str">
            <v>中国农业银行</v>
          </cell>
          <cell r="S1287" t="str">
            <v>6228480059884560273</v>
          </cell>
          <cell r="T1287">
            <v>17339365651</v>
          </cell>
        </row>
        <row r="1288">
          <cell r="D1288" t="str">
            <v>杨家湾瞿晟</v>
          </cell>
          <cell r="E1288" t="str">
            <v>男</v>
          </cell>
        </row>
        <row r="1288">
          <cell r="G1288" t="str">
            <v>会籍部</v>
          </cell>
          <cell r="H1288" t="str">
            <v>会籍/泳教</v>
          </cell>
          <cell r="I1288">
            <v>45465</v>
          </cell>
          <cell r="J1288">
            <v>45716</v>
          </cell>
          <cell r="K1288" t="str">
            <v>兼职</v>
          </cell>
          <cell r="L1288" t="str">
            <v>离职</v>
          </cell>
        </row>
        <row r="1288">
          <cell r="P1288" t="str">
            <v>422802200302183918</v>
          </cell>
        </row>
        <row r="1288">
          <cell r="R1288" t="str">
            <v>中国工商银行</v>
          </cell>
          <cell r="S1288" t="str">
            <v>6222031817001697477</v>
          </cell>
          <cell r="T1288">
            <v>18995927238</v>
          </cell>
        </row>
        <row r="1289">
          <cell r="D1289" t="str">
            <v>杨家湾邵正祺</v>
          </cell>
          <cell r="E1289" t="str">
            <v>男</v>
          </cell>
        </row>
        <row r="1289">
          <cell r="G1289" t="str">
            <v>会籍部</v>
          </cell>
          <cell r="H1289" t="str">
            <v>会籍/泳教</v>
          </cell>
          <cell r="I1289">
            <v>45540</v>
          </cell>
          <cell r="J1289">
            <v>45716</v>
          </cell>
          <cell r="K1289" t="str">
            <v>兼职</v>
          </cell>
          <cell r="L1289" t="str">
            <v>离职</v>
          </cell>
        </row>
        <row r="1289">
          <cell r="P1289" t="str">
            <v>420203200309253319</v>
          </cell>
        </row>
        <row r="1289">
          <cell r="R1289" t="str">
            <v>中国工商银行</v>
          </cell>
          <cell r="S1289" t="str">
            <v>6222033202017593804</v>
          </cell>
          <cell r="T1289">
            <v>18872177237</v>
          </cell>
        </row>
        <row r="1290">
          <cell r="D1290" t="str">
            <v>杨家湾肖泽明</v>
          </cell>
          <cell r="E1290" t="str">
            <v>男</v>
          </cell>
        </row>
        <row r="1290">
          <cell r="G1290" t="str">
            <v>泳教部</v>
          </cell>
          <cell r="H1290" t="str">
            <v>泳教</v>
          </cell>
        </row>
        <row r="1290">
          <cell r="K1290" t="str">
            <v>全职</v>
          </cell>
          <cell r="L1290" t="str">
            <v>离职</v>
          </cell>
        </row>
        <row r="1290">
          <cell r="S1290">
            <v>17671205482</v>
          </cell>
        </row>
        <row r="1291">
          <cell r="D1291" t="str">
            <v>杨家湾周琦隽</v>
          </cell>
          <cell r="E1291" t="str">
            <v>男</v>
          </cell>
        </row>
        <row r="1291">
          <cell r="G1291" t="str">
            <v>泳教部</v>
          </cell>
          <cell r="H1291" t="str">
            <v>泳教</v>
          </cell>
          <cell r="I1291">
            <v>45477</v>
          </cell>
          <cell r="J1291">
            <v>45805</v>
          </cell>
          <cell r="K1291" t="str">
            <v>兼职</v>
          </cell>
          <cell r="L1291" t="str">
            <v>离职</v>
          </cell>
        </row>
        <row r="1291">
          <cell r="P1291" t="str">
            <v>421123200303080016</v>
          </cell>
        </row>
        <row r="1291">
          <cell r="R1291" t="str">
            <v>中国工商银行</v>
          </cell>
          <cell r="S1291" t="str">
            <v>6215581814009828194</v>
          </cell>
          <cell r="T1291">
            <v>17671080476</v>
          </cell>
        </row>
        <row r="1292">
          <cell r="D1292" t="str">
            <v>杨家湾岳峰</v>
          </cell>
          <cell r="E1292" t="str">
            <v>男</v>
          </cell>
        </row>
        <row r="1292">
          <cell r="G1292" t="str">
            <v>泳教部</v>
          </cell>
          <cell r="H1292" t="str">
            <v>泳教</v>
          </cell>
          <cell r="I1292">
            <v>45525</v>
          </cell>
          <cell r="J1292">
            <v>45805</v>
          </cell>
          <cell r="K1292" t="str">
            <v>兼职</v>
          </cell>
          <cell r="L1292" t="str">
            <v>离职</v>
          </cell>
        </row>
        <row r="1292">
          <cell r="P1292" t="str">
            <v>350322200501247716</v>
          </cell>
        </row>
        <row r="1292">
          <cell r="R1292" t="str">
            <v>招商银行</v>
          </cell>
          <cell r="S1292" t="str">
            <v>6214832768414471</v>
          </cell>
          <cell r="T1292">
            <v>15827309120</v>
          </cell>
        </row>
        <row r="1293">
          <cell r="D1293" t="str">
            <v>杨家湾张桢琪</v>
          </cell>
          <cell r="E1293" t="str">
            <v>男</v>
          </cell>
        </row>
        <row r="1293">
          <cell r="G1293" t="str">
            <v>泳教部</v>
          </cell>
          <cell r="H1293" t="str">
            <v>泳教</v>
          </cell>
          <cell r="I1293">
            <v>45525</v>
          </cell>
          <cell r="J1293">
            <v>45805</v>
          </cell>
          <cell r="K1293" t="str">
            <v>兼职</v>
          </cell>
          <cell r="L1293" t="str">
            <v>离职</v>
          </cell>
        </row>
        <row r="1293">
          <cell r="P1293" t="str">
            <v>422802200403031315</v>
          </cell>
        </row>
        <row r="1293">
          <cell r="R1293" t="str">
            <v>湖北银行</v>
          </cell>
          <cell r="S1293" t="str">
            <v>6230760030006436723</v>
          </cell>
          <cell r="T1293">
            <v>15671605152</v>
          </cell>
        </row>
        <row r="1294">
          <cell r="D1294" t="str">
            <v>杨家湾张安明</v>
          </cell>
          <cell r="E1294" t="str">
            <v>男</v>
          </cell>
        </row>
        <row r="1294">
          <cell r="G1294" t="str">
            <v>泳教部</v>
          </cell>
          <cell r="H1294" t="str">
            <v>泳教</v>
          </cell>
          <cell r="I1294">
            <v>45527</v>
          </cell>
          <cell r="J1294">
            <v>45805</v>
          </cell>
          <cell r="K1294" t="str">
            <v>兼职</v>
          </cell>
          <cell r="L1294" t="str">
            <v>离职</v>
          </cell>
        </row>
        <row r="1294">
          <cell r="P1294" t="str">
            <v>422825200408171418</v>
          </cell>
        </row>
        <row r="1294">
          <cell r="R1294" t="str">
            <v>招商银行</v>
          </cell>
          <cell r="S1294" t="str">
            <v>6214832768413713</v>
          </cell>
          <cell r="T1294">
            <v>16672079343</v>
          </cell>
        </row>
        <row r="1295">
          <cell r="D1295" t="str">
            <v>杨家湾易文康</v>
          </cell>
          <cell r="E1295" t="str">
            <v>男</v>
          </cell>
        </row>
        <row r="1295">
          <cell r="G1295" t="str">
            <v>泳教部</v>
          </cell>
          <cell r="H1295" t="str">
            <v>泳教</v>
          </cell>
          <cell r="I1295">
            <v>45531</v>
          </cell>
          <cell r="J1295">
            <v>45805</v>
          </cell>
          <cell r="K1295" t="str">
            <v>兼职</v>
          </cell>
          <cell r="L1295" t="str">
            <v>离职</v>
          </cell>
        </row>
        <row r="1295">
          <cell r="P1295" t="str">
            <v>420114200404010511</v>
          </cell>
        </row>
        <row r="1295">
          <cell r="R1295" t="str">
            <v>工商银行</v>
          </cell>
          <cell r="S1295" t="str">
            <v>6215593202031836409</v>
          </cell>
          <cell r="T1295">
            <v>18086608240</v>
          </cell>
        </row>
        <row r="1296">
          <cell r="D1296" t="str">
            <v>杨家湾黄垒垒</v>
          </cell>
          <cell r="E1296" t="str">
            <v>男</v>
          </cell>
        </row>
        <row r="1296">
          <cell r="G1296" t="str">
            <v>泳教部</v>
          </cell>
          <cell r="H1296" t="str">
            <v>泳教</v>
          </cell>
          <cell r="I1296">
            <v>45531</v>
          </cell>
          <cell r="J1296">
            <v>45805</v>
          </cell>
          <cell r="K1296" t="str">
            <v>兼职</v>
          </cell>
          <cell r="L1296" t="str">
            <v>离职</v>
          </cell>
        </row>
        <row r="1296">
          <cell r="P1296" t="str">
            <v>420325200410087654</v>
          </cell>
        </row>
        <row r="1296">
          <cell r="R1296" t="str">
            <v>招商银行</v>
          </cell>
          <cell r="S1296" t="str">
            <v>6214832771136848</v>
          </cell>
          <cell r="T1296">
            <v>18772885938</v>
          </cell>
        </row>
        <row r="1297">
          <cell r="D1297" t="str">
            <v>杨家湾陈冬冬</v>
          </cell>
          <cell r="E1297" t="str">
            <v>男</v>
          </cell>
        </row>
        <row r="1297">
          <cell r="G1297" t="str">
            <v>会籍部</v>
          </cell>
          <cell r="H1297" t="str">
            <v>泳教</v>
          </cell>
          <cell r="I1297">
            <v>45541</v>
          </cell>
          <cell r="J1297">
            <v>45805</v>
          </cell>
          <cell r="K1297" t="str">
            <v>兼职</v>
          </cell>
          <cell r="L1297" t="str">
            <v>离职</v>
          </cell>
        </row>
        <row r="1297">
          <cell r="P1297" t="str">
            <v>420381200411097011</v>
          </cell>
        </row>
        <row r="1297">
          <cell r="R1297" t="str">
            <v>中国工商银行</v>
          </cell>
          <cell r="S1297" t="str">
            <v>6214832768415585</v>
          </cell>
          <cell r="T1297">
            <v>19107294993</v>
          </cell>
        </row>
        <row r="1298">
          <cell r="D1298" t="str">
            <v>杨家湾黄子豪</v>
          </cell>
          <cell r="E1298" t="str">
            <v>男</v>
          </cell>
        </row>
        <row r="1298">
          <cell r="G1298" t="str">
            <v>泳教部</v>
          </cell>
          <cell r="H1298" t="str">
            <v>泳教</v>
          </cell>
          <cell r="I1298">
            <v>45546</v>
          </cell>
          <cell r="J1298">
            <v>45805</v>
          </cell>
          <cell r="K1298" t="str">
            <v>兼职</v>
          </cell>
          <cell r="L1298" t="str">
            <v>离职</v>
          </cell>
        </row>
        <row r="1298">
          <cell r="P1298" t="str">
            <v>422802200211260017</v>
          </cell>
        </row>
        <row r="1298">
          <cell r="R1298" t="str">
            <v>中国工商银行</v>
          </cell>
          <cell r="S1298" t="str">
            <v>6222031817000515670</v>
          </cell>
          <cell r="T1298">
            <v>15571870511</v>
          </cell>
        </row>
        <row r="1299">
          <cell r="D1299" t="str">
            <v>杨家湾陈祥</v>
          </cell>
          <cell r="E1299" t="str">
            <v>男</v>
          </cell>
        </row>
        <row r="1299">
          <cell r="G1299" t="str">
            <v>泳教部</v>
          </cell>
          <cell r="H1299" t="str">
            <v>泳教</v>
          </cell>
          <cell r="I1299">
            <v>45562</v>
          </cell>
          <cell r="J1299">
            <v>45805</v>
          </cell>
          <cell r="K1299" t="str">
            <v>兼职</v>
          </cell>
          <cell r="L1299" t="str">
            <v>离职</v>
          </cell>
        </row>
        <row r="1299">
          <cell r="P1299" t="str">
            <v>42088120031130405X</v>
          </cell>
        </row>
        <row r="1299">
          <cell r="R1299" t="str">
            <v>中国工商银行</v>
          </cell>
          <cell r="S1299" t="str">
            <v>6215583202016139177</v>
          </cell>
          <cell r="T1299">
            <v>17671287184</v>
          </cell>
        </row>
        <row r="1300">
          <cell r="D1300" t="str">
            <v>杨家湾张殷杰</v>
          </cell>
          <cell r="E1300" t="str">
            <v>男</v>
          </cell>
        </row>
        <row r="1300">
          <cell r="G1300" t="str">
            <v>泳教部</v>
          </cell>
          <cell r="H1300" t="str">
            <v>泳教</v>
          </cell>
          <cell r="I1300">
            <v>45610</v>
          </cell>
          <cell r="J1300">
            <v>45805</v>
          </cell>
          <cell r="K1300" t="str">
            <v>兼职</v>
          </cell>
          <cell r="L1300" t="str">
            <v>离职</v>
          </cell>
        </row>
        <row r="1300">
          <cell r="P1300" t="str">
            <v>4206822003080993031</v>
          </cell>
        </row>
        <row r="1300">
          <cell r="R1300" t="str">
            <v>中国农业银行</v>
          </cell>
          <cell r="S1300" t="str">
            <v>62288480759820081074</v>
          </cell>
          <cell r="T1300">
            <v>15072220633</v>
          </cell>
        </row>
        <row r="1301">
          <cell r="D1301" t="str">
            <v>杨家湾黄鑫</v>
          </cell>
          <cell r="E1301" t="str">
            <v>男</v>
          </cell>
        </row>
        <row r="1301">
          <cell r="G1301" t="str">
            <v>泳教部</v>
          </cell>
          <cell r="H1301" t="str">
            <v>泳教</v>
          </cell>
          <cell r="I1301">
            <v>45610</v>
          </cell>
          <cell r="J1301">
            <v>45805</v>
          </cell>
          <cell r="K1301" t="str">
            <v>兼职</v>
          </cell>
          <cell r="L1301" t="str">
            <v>离职</v>
          </cell>
        </row>
        <row r="1301">
          <cell r="P1301" t="str">
            <v>53262720020227171X</v>
          </cell>
        </row>
        <row r="1301">
          <cell r="R1301" t="str">
            <v>中国建设银行</v>
          </cell>
          <cell r="S1301" t="str">
            <v>6214673920003313646</v>
          </cell>
          <cell r="T1301">
            <v>15987685316</v>
          </cell>
        </row>
        <row r="1302">
          <cell r="D1302" t="str">
            <v>杨家湾张恒</v>
          </cell>
          <cell r="E1302" t="str">
            <v>男</v>
          </cell>
        </row>
        <row r="1302">
          <cell r="G1302" t="str">
            <v>泳教部</v>
          </cell>
          <cell r="H1302" t="str">
            <v>泳教</v>
          </cell>
          <cell r="I1302">
            <v>45613</v>
          </cell>
          <cell r="J1302">
            <v>45805</v>
          </cell>
          <cell r="K1302" t="str">
            <v>兼职</v>
          </cell>
          <cell r="L1302" t="str">
            <v>离职</v>
          </cell>
        </row>
        <row r="1302">
          <cell r="P1302" t="str">
            <v>422802200412183433</v>
          </cell>
        </row>
        <row r="1302">
          <cell r="R1302" t="str">
            <v>中国农业银行</v>
          </cell>
          <cell r="S1302" t="str">
            <v>6228480057105653877</v>
          </cell>
          <cell r="T1302">
            <v>13036119827</v>
          </cell>
        </row>
        <row r="1303">
          <cell r="D1303" t="str">
            <v>杨家湾宋祥辉</v>
          </cell>
          <cell r="E1303" t="str">
            <v>男</v>
          </cell>
        </row>
        <row r="1303">
          <cell r="G1303" t="str">
            <v>会籍部</v>
          </cell>
          <cell r="H1303" t="str">
            <v>会籍/泳教</v>
          </cell>
          <cell r="I1303">
            <v>45542</v>
          </cell>
          <cell r="J1303">
            <v>45805</v>
          </cell>
          <cell r="K1303" t="str">
            <v>兼职</v>
          </cell>
          <cell r="L1303" t="str">
            <v>离职</v>
          </cell>
        </row>
        <row r="1303">
          <cell r="P1303" t="str">
            <v>42102220030220453X</v>
          </cell>
        </row>
        <row r="1303">
          <cell r="R1303" t="str">
            <v>农行余姚低塘支行</v>
          </cell>
          <cell r="S1303" t="str">
            <v>6228480317100949773</v>
          </cell>
          <cell r="T1303">
            <v>18064212030</v>
          </cell>
        </row>
        <row r="1304">
          <cell r="D1304" t="str">
            <v>杨家湾何雅婷</v>
          </cell>
          <cell r="E1304" t="str">
            <v>女</v>
          </cell>
        </row>
        <row r="1304">
          <cell r="G1304" t="str">
            <v>泳教部</v>
          </cell>
          <cell r="H1304" t="str">
            <v>泳教</v>
          </cell>
          <cell r="I1304">
            <v>45755</v>
          </cell>
          <cell r="J1304">
            <v>45840</v>
          </cell>
          <cell r="K1304" t="str">
            <v>兼职</v>
          </cell>
          <cell r="L1304" t="str">
            <v>离职</v>
          </cell>
        </row>
        <row r="1304">
          <cell r="P1304" t="str">
            <v>522127200211085047</v>
          </cell>
        </row>
        <row r="1304">
          <cell r="R1304" t="str">
            <v>招商银行</v>
          </cell>
          <cell r="S1304" t="str">
            <v>6214 8333 7212 2252</v>
          </cell>
          <cell r="T1304">
            <v>17720543133</v>
          </cell>
        </row>
        <row r="1305">
          <cell r="D1305" t="str">
            <v>杨家湾朱元英</v>
          </cell>
          <cell r="E1305" t="str">
            <v>女</v>
          </cell>
        </row>
        <row r="1305">
          <cell r="G1305" t="str">
            <v>会籍部</v>
          </cell>
          <cell r="H1305" t="str">
            <v>会籍/泳教</v>
          </cell>
          <cell r="I1305">
            <v>45550</v>
          </cell>
          <cell r="J1305">
            <v>45840</v>
          </cell>
          <cell r="K1305" t="str">
            <v>兼职</v>
          </cell>
          <cell r="L1305" t="str">
            <v>离职</v>
          </cell>
        </row>
        <row r="1305">
          <cell r="P1305" t="str">
            <v>420521200501015328</v>
          </cell>
        </row>
        <row r="1305">
          <cell r="R1305" t="str">
            <v>招商银行</v>
          </cell>
          <cell r="S1305" t="str">
            <v>6214832768414695</v>
          </cell>
          <cell r="T1305">
            <v>15327668067</v>
          </cell>
        </row>
        <row r="1306">
          <cell r="D1306" t="str">
            <v>杨家湾朱苏煌</v>
          </cell>
          <cell r="E1306" t="str">
            <v>男</v>
          </cell>
        </row>
        <row r="1306">
          <cell r="G1306" t="str">
            <v>泳教部</v>
          </cell>
          <cell r="H1306" t="str">
            <v>泳教</v>
          </cell>
          <cell r="I1306">
            <v>45729</v>
          </cell>
          <cell r="J1306">
            <v>45840</v>
          </cell>
          <cell r="K1306" t="str">
            <v>兼职</v>
          </cell>
          <cell r="L1306" t="str">
            <v>离职</v>
          </cell>
        </row>
        <row r="1306">
          <cell r="P1306" t="str">
            <v>452225200411032171</v>
          </cell>
        </row>
        <row r="1306">
          <cell r="R1306" t="str">
            <v>中国农业银行</v>
          </cell>
          <cell r="S1306" t="str">
            <v>6228480057105554976</v>
          </cell>
          <cell r="T1306">
            <v>13737292924</v>
          </cell>
        </row>
        <row r="1307">
          <cell r="D1307" t="str">
            <v>杨家湾甘济宜</v>
          </cell>
          <cell r="E1307" t="str">
            <v>男</v>
          </cell>
        </row>
        <row r="1307">
          <cell r="G1307" t="str">
            <v>泳教部</v>
          </cell>
          <cell r="H1307" t="str">
            <v>泳教</v>
          </cell>
          <cell r="I1307">
            <v>45548</v>
          </cell>
          <cell r="J1307">
            <v>45840</v>
          </cell>
          <cell r="K1307" t="str">
            <v>兼职</v>
          </cell>
          <cell r="L1307" t="str">
            <v>离职</v>
          </cell>
        </row>
        <row r="1307">
          <cell r="P1307" t="str">
            <v>421223200106136717</v>
          </cell>
        </row>
        <row r="1307">
          <cell r="R1307" t="str">
            <v>湖北银行</v>
          </cell>
          <cell r="S1307" t="str">
            <v>6230760030006437655</v>
          </cell>
          <cell r="T1307">
            <v>18871500600</v>
          </cell>
        </row>
        <row r="1308">
          <cell r="D1308" t="str">
            <v>杨家湾邵晓娜</v>
          </cell>
          <cell r="E1308" t="str">
            <v>女</v>
          </cell>
        </row>
        <row r="1308">
          <cell r="G1308" t="str">
            <v>运营部</v>
          </cell>
          <cell r="H1308" t="str">
            <v>前台主管</v>
          </cell>
          <cell r="I1308">
            <v>45361</v>
          </cell>
          <cell r="J1308">
            <v>45863</v>
          </cell>
          <cell r="K1308" t="str">
            <v>全职</v>
          </cell>
          <cell r="L1308" t="str">
            <v>离职</v>
          </cell>
        </row>
        <row r="1308">
          <cell r="P1308" t="str">
            <v>21028319941014152X</v>
          </cell>
        </row>
        <row r="1308">
          <cell r="R1308" t="str">
            <v>中国工商银行</v>
          </cell>
          <cell r="S1308" t="str">
            <v>6215593202035789315</v>
          </cell>
          <cell r="T1308">
            <v>18908633658</v>
          </cell>
        </row>
        <row r="1309">
          <cell r="D1309" t="str">
            <v>杨家湾符煊</v>
          </cell>
          <cell r="E1309" t="str">
            <v>男</v>
          </cell>
        </row>
        <row r="1309">
          <cell r="G1309" t="str">
            <v>私教部</v>
          </cell>
          <cell r="H1309" t="str">
            <v>私教</v>
          </cell>
          <cell r="I1309">
            <v>45470</v>
          </cell>
          <cell r="J1309">
            <v>45870</v>
          </cell>
          <cell r="K1309" t="str">
            <v>全职</v>
          </cell>
          <cell r="L1309" t="str">
            <v>离职</v>
          </cell>
        </row>
        <row r="1309">
          <cell r="P1309" t="str">
            <v>362425199904090015</v>
          </cell>
        </row>
        <row r="1309">
          <cell r="R1309" t="str">
            <v>中国工商银行</v>
          </cell>
          <cell r="S1309" t="str">
            <v>6212253602064589866</v>
          </cell>
          <cell r="T1309">
            <v>13879684043</v>
          </cell>
        </row>
        <row r="1310">
          <cell r="D1310" t="str">
            <v>杨家湾胡佳豪</v>
          </cell>
          <cell r="E1310" t="str">
            <v>男</v>
          </cell>
        </row>
        <row r="1310">
          <cell r="G1310" t="str">
            <v>泳教部</v>
          </cell>
          <cell r="H1310" t="str">
            <v>救生员</v>
          </cell>
          <cell r="I1310">
            <v>45832</v>
          </cell>
          <cell r="J1310">
            <v>45879</v>
          </cell>
          <cell r="K1310" t="str">
            <v>全职</v>
          </cell>
          <cell r="L1310" t="str">
            <v>离职</v>
          </cell>
        </row>
        <row r="1310">
          <cell r="P1310" t="str">
            <v>421121200311146318</v>
          </cell>
        </row>
        <row r="1310">
          <cell r="R1310" t="str">
            <v>招商银行</v>
          </cell>
          <cell r="S1310" t="str">
            <v>621483276135 7677</v>
          </cell>
          <cell r="T1310">
            <v>19947730507</v>
          </cell>
        </row>
        <row r="1311">
          <cell r="D1311" t="str">
            <v>杨家湾余侯梦</v>
          </cell>
          <cell r="E1311" t="str">
            <v>女</v>
          </cell>
        </row>
        <row r="1311">
          <cell r="G1311" t="str">
            <v>运营部</v>
          </cell>
          <cell r="H1311" t="str">
            <v>前台</v>
          </cell>
          <cell r="I1311">
            <v>45703</v>
          </cell>
          <cell r="J1311">
            <v>45884</v>
          </cell>
          <cell r="K1311" t="str">
            <v>全职</v>
          </cell>
          <cell r="L1311" t="str">
            <v>离职</v>
          </cell>
        </row>
        <row r="1311">
          <cell r="P1311" t="str">
            <v>420281200311286522</v>
          </cell>
        </row>
        <row r="1311">
          <cell r="R1311" t="str">
            <v>光大银行</v>
          </cell>
          <cell r="S1311" t="str">
            <v>6226631402184052</v>
          </cell>
          <cell r="T1311">
            <v>13570132408</v>
          </cell>
        </row>
        <row r="1312">
          <cell r="D1312" t="str">
            <v>杨家湾李小春</v>
          </cell>
          <cell r="E1312" t="str">
            <v>女</v>
          </cell>
        </row>
        <row r="1312">
          <cell r="G1312" t="str">
            <v>运营部</v>
          </cell>
          <cell r="H1312" t="str">
            <v>前台</v>
          </cell>
          <cell r="I1312">
            <v>45699</v>
          </cell>
          <cell r="J1312">
            <v>45894</v>
          </cell>
          <cell r="K1312" t="str">
            <v>全职</v>
          </cell>
          <cell r="L1312" t="str">
            <v>离职</v>
          </cell>
        </row>
        <row r="1312">
          <cell r="P1312" t="str">
            <v>421127200310013060</v>
          </cell>
        </row>
        <row r="1312">
          <cell r="R1312" t="str">
            <v>招商银行</v>
          </cell>
          <cell r="S1312" t="str">
            <v>6214837134623531</v>
          </cell>
          <cell r="T1312">
            <v>13477613525</v>
          </cell>
        </row>
        <row r="1313">
          <cell r="D1313" t="str">
            <v>杨家湾孙若冰</v>
          </cell>
          <cell r="E1313" t="str">
            <v>女</v>
          </cell>
        </row>
        <row r="1313">
          <cell r="G1313" t="str">
            <v>运营部</v>
          </cell>
          <cell r="H1313" t="str">
            <v>前台</v>
          </cell>
          <cell r="I1313">
            <v>45846</v>
          </cell>
          <cell r="J1313">
            <v>45901</v>
          </cell>
          <cell r="K1313" t="str">
            <v>全职</v>
          </cell>
          <cell r="L1313" t="str">
            <v>离职</v>
          </cell>
        </row>
        <row r="1313">
          <cell r="P1313" t="str">
            <v>420982200707012346</v>
          </cell>
        </row>
        <row r="1313">
          <cell r="R1313" t="str">
            <v>打到王敬保账户</v>
          </cell>
        </row>
        <row r="1313">
          <cell r="T1313">
            <v>18008635113</v>
          </cell>
        </row>
        <row r="1314">
          <cell r="D1314" t="str">
            <v>杨家湾吴悠</v>
          </cell>
          <cell r="E1314" t="str">
            <v>女</v>
          </cell>
        </row>
        <row r="1314">
          <cell r="G1314" t="str">
            <v>泳教部</v>
          </cell>
          <cell r="H1314" t="str">
            <v>泳教</v>
          </cell>
          <cell r="I1314">
            <v>45598</v>
          </cell>
        </row>
        <row r="1314">
          <cell r="K1314" t="str">
            <v>兼职</v>
          </cell>
          <cell r="L1314" t="str">
            <v>离职</v>
          </cell>
        </row>
        <row r="1314">
          <cell r="P1314" t="str">
            <v>422802200303175426</v>
          </cell>
        </row>
        <row r="1314">
          <cell r="R1314" t="str">
            <v>中国工商银行</v>
          </cell>
          <cell r="S1314" t="str">
            <v>6215581817003102185</v>
          </cell>
          <cell r="T1314">
            <v>11570521607</v>
          </cell>
        </row>
        <row r="1315">
          <cell r="D1315" t="str">
            <v>杨家湾刘云睿</v>
          </cell>
          <cell r="E1315" t="str">
            <v>男</v>
          </cell>
        </row>
        <row r="1315">
          <cell r="G1315" t="str">
            <v>泳教部</v>
          </cell>
          <cell r="H1315" t="str">
            <v>泳教</v>
          </cell>
          <cell r="I1315">
            <v>45734</v>
          </cell>
        </row>
        <row r="1315">
          <cell r="K1315" t="str">
            <v>兼职</v>
          </cell>
          <cell r="L1315" t="str">
            <v>离职</v>
          </cell>
        </row>
        <row r="1315">
          <cell r="P1315" t="str">
            <v>371502200412268013</v>
          </cell>
        </row>
        <row r="1315">
          <cell r="R1315" t="str">
            <v>中国农业银行</v>
          </cell>
          <cell r="S1315" t="str">
            <v>6228480057105662571</v>
          </cell>
          <cell r="T1315">
            <v>18668554268</v>
          </cell>
        </row>
        <row r="1316">
          <cell r="D1316" t="str">
            <v>杨家湾李澳</v>
          </cell>
          <cell r="E1316" t="str">
            <v>男</v>
          </cell>
        </row>
        <row r="1316">
          <cell r="G1316" t="str">
            <v>泳教部</v>
          </cell>
          <cell r="H1316" t="str">
            <v>泳教</v>
          </cell>
          <cell r="I1316">
            <v>45737</v>
          </cell>
        </row>
        <row r="1316">
          <cell r="K1316" t="str">
            <v>兼职</v>
          </cell>
          <cell r="L1316" t="str">
            <v>离职</v>
          </cell>
        </row>
        <row r="1316">
          <cell r="P1316" t="str">
            <v>422801200506022458</v>
          </cell>
        </row>
        <row r="1316">
          <cell r="R1316" t="str">
            <v>中国农行</v>
          </cell>
          <cell r="S1316" t="str">
            <v>6228480057105559371</v>
          </cell>
          <cell r="T1316">
            <v>18727728788</v>
          </cell>
        </row>
        <row r="1317">
          <cell r="D1317" t="str">
            <v>杨家湾李俊杰</v>
          </cell>
        </row>
        <row r="1317">
          <cell r="G1317" t="str">
            <v>泳教部</v>
          </cell>
          <cell r="H1317" t="str">
            <v>泳教</v>
          </cell>
          <cell r="I1317">
            <v>45546</v>
          </cell>
        </row>
        <row r="1317">
          <cell r="K1317" t="str">
            <v>兼职</v>
          </cell>
          <cell r="L1317" t="str">
            <v>离职</v>
          </cell>
        </row>
        <row r="1317">
          <cell r="P1317" t="str">
            <v>42282220030128451X</v>
          </cell>
        </row>
        <row r="1317">
          <cell r="R1317" t="str">
            <v>招商银行</v>
          </cell>
          <cell r="S1317" t="str">
            <v>6214833370911375</v>
          </cell>
          <cell r="T1317">
            <v>17771410235</v>
          </cell>
        </row>
        <row r="1318">
          <cell r="D1318" t="str">
            <v>杨家湾刘懿峰</v>
          </cell>
        </row>
        <row r="1318">
          <cell r="G1318" t="str">
            <v>泳教部</v>
          </cell>
          <cell r="H1318" t="str">
            <v>泳教</v>
          </cell>
          <cell r="I1318">
            <v>45787</v>
          </cell>
        </row>
        <row r="1318">
          <cell r="K1318" t="str">
            <v>兼职</v>
          </cell>
          <cell r="L1318" t="str">
            <v>离职</v>
          </cell>
        </row>
        <row r="1318">
          <cell r="P1318" t="str">
            <v>422801200607020611</v>
          </cell>
        </row>
        <row r="1318">
          <cell r="R1318" t="str">
            <v>工商银行</v>
          </cell>
          <cell r="S1318" t="str">
            <v>6222033202019650669</v>
          </cell>
          <cell r="T1318">
            <v>18771198636</v>
          </cell>
        </row>
        <row r="1319">
          <cell r="D1319" t="str">
            <v>杨家湾戚钧杰</v>
          </cell>
        </row>
        <row r="1319">
          <cell r="G1319" t="str">
            <v>泳教部</v>
          </cell>
          <cell r="H1319" t="str">
            <v>泳教</v>
          </cell>
          <cell r="I1319">
            <v>45822</v>
          </cell>
        </row>
        <row r="1319">
          <cell r="K1319" t="str">
            <v>兼职</v>
          </cell>
          <cell r="L1319" t="str">
            <v>离职</v>
          </cell>
        </row>
        <row r="1319">
          <cell r="P1319" t="str">
            <v>42068320050919373X</v>
          </cell>
        </row>
        <row r="1319">
          <cell r="R1319" t="str">
            <v>中国农业银行</v>
          </cell>
          <cell r="S1319" t="str">
            <v>6228480057117958470</v>
          </cell>
          <cell r="T1319">
            <v>13042830906</v>
          </cell>
        </row>
        <row r="1320">
          <cell r="D1320" t="str">
            <v>杨家湾周琦隽</v>
          </cell>
        </row>
        <row r="1320">
          <cell r="G1320" t="str">
            <v>泳教部</v>
          </cell>
          <cell r="H1320" t="str">
            <v>泳教</v>
          </cell>
          <cell r="I1320">
            <v>45853</v>
          </cell>
        </row>
        <row r="1320">
          <cell r="K1320" t="str">
            <v>兼职</v>
          </cell>
          <cell r="L1320" t="str">
            <v>离职</v>
          </cell>
        </row>
        <row r="1320">
          <cell r="P1320" t="str">
            <v>421123200303080016</v>
          </cell>
        </row>
        <row r="1320">
          <cell r="R1320" t="str">
            <v>中国工商银行</v>
          </cell>
          <cell r="S1320" t="str">
            <v>6215581814009828194</v>
          </cell>
          <cell r="T1320">
            <v>19268464357</v>
          </cell>
        </row>
        <row r="1321">
          <cell r="D1321" t="str">
            <v>杨家湾张珂</v>
          </cell>
        </row>
        <row r="1321">
          <cell r="G1321" t="str">
            <v>会籍部</v>
          </cell>
          <cell r="H1321" t="str">
            <v>会籍</v>
          </cell>
          <cell r="I1321">
            <v>45716</v>
          </cell>
          <cell r="J1321">
            <v>45921</v>
          </cell>
          <cell r="K1321" t="str">
            <v>全职</v>
          </cell>
          <cell r="L1321" t="str">
            <v>离职</v>
          </cell>
        </row>
        <row r="1321">
          <cell r="P1321" t="str">
            <v>420621200211223968</v>
          </cell>
        </row>
        <row r="1321">
          <cell r="R1321" t="str">
            <v>招商银行</v>
          </cell>
          <cell r="S1321" t="str">
            <v>6214833372308315</v>
          </cell>
          <cell r="T1321">
            <v>18671082256</v>
          </cell>
        </row>
        <row r="1322">
          <cell r="D1322" t="str">
            <v>瑶湖店李汉兵</v>
          </cell>
          <cell r="E1322" t="str">
            <v>男</v>
          </cell>
        </row>
        <row r="1322">
          <cell r="G1322" t="str">
            <v>会籍部</v>
          </cell>
          <cell r="H1322" t="str">
            <v>会籍</v>
          </cell>
          <cell r="I1322">
            <v>45417</v>
          </cell>
          <cell r="J1322">
            <v>45419</v>
          </cell>
          <cell r="K1322" t="str">
            <v>全职</v>
          </cell>
          <cell r="L1322" t="str">
            <v>离职</v>
          </cell>
        </row>
        <row r="1322">
          <cell r="P1322" t="str">
            <v>360121200002052433</v>
          </cell>
        </row>
        <row r="1322">
          <cell r="R1322" t="str">
            <v>中国建设银行</v>
          </cell>
          <cell r="S1322" t="str">
            <v>6217002020065971467</v>
          </cell>
          <cell r="T1322">
            <v>13684812325</v>
          </cell>
        </row>
        <row r="1323">
          <cell r="D1323" t="str">
            <v>瑶湖店肖君茹</v>
          </cell>
          <cell r="E1323" t="str">
            <v>女</v>
          </cell>
        </row>
        <row r="1323">
          <cell r="G1323" t="str">
            <v>会籍部</v>
          </cell>
          <cell r="H1323" t="str">
            <v>会籍</v>
          </cell>
          <cell r="I1323">
            <v>45417</v>
          </cell>
          <cell r="J1323">
            <v>45419</v>
          </cell>
          <cell r="K1323" t="str">
            <v>全职</v>
          </cell>
          <cell r="L1323" t="str">
            <v>离职</v>
          </cell>
        </row>
        <row r="1323">
          <cell r="P1323" t="str">
            <v>362429200211284387</v>
          </cell>
        </row>
        <row r="1323">
          <cell r="R1323" t="str">
            <v>招商银行</v>
          </cell>
          <cell r="S1323" t="str">
            <v>6214850032380609</v>
          </cell>
          <cell r="T1323">
            <v>18507908041</v>
          </cell>
        </row>
        <row r="1324">
          <cell r="D1324" t="str">
            <v>瑶湖店程永其</v>
          </cell>
          <cell r="E1324" t="str">
            <v>男</v>
          </cell>
        </row>
        <row r="1324">
          <cell r="G1324" t="str">
            <v>会籍部</v>
          </cell>
          <cell r="H1324" t="str">
            <v>会籍</v>
          </cell>
          <cell r="I1324">
            <v>45424</v>
          </cell>
          <cell r="J1324">
            <v>45425</v>
          </cell>
          <cell r="K1324" t="str">
            <v>全职</v>
          </cell>
          <cell r="L1324" t="str">
            <v>离职</v>
          </cell>
        </row>
        <row r="1324">
          <cell r="P1324" t="str">
            <v>360222200206225617</v>
          </cell>
        </row>
        <row r="1324">
          <cell r="R1324" t="str">
            <v>招商银行</v>
          </cell>
          <cell r="S1324" t="str">
            <v>6214837944047012</v>
          </cell>
          <cell r="T1324">
            <v>15707984630</v>
          </cell>
        </row>
        <row r="1325">
          <cell r="D1325" t="str">
            <v>瑶湖店樊启成</v>
          </cell>
          <cell r="E1325" t="str">
            <v>男</v>
          </cell>
        </row>
        <row r="1325">
          <cell r="G1325" t="str">
            <v>会籍部</v>
          </cell>
          <cell r="H1325" t="str">
            <v>会籍</v>
          </cell>
          <cell r="I1325">
            <v>45427</v>
          </cell>
          <cell r="J1325">
            <v>45429</v>
          </cell>
          <cell r="K1325" t="str">
            <v>全职</v>
          </cell>
          <cell r="L1325" t="str">
            <v>离职</v>
          </cell>
        </row>
        <row r="1325">
          <cell r="P1325" t="str">
            <v>360124200303055717</v>
          </cell>
        </row>
        <row r="1325">
          <cell r="R1325" t="str">
            <v>招商银行</v>
          </cell>
          <cell r="S1325" t="str">
            <v>6214830370814369</v>
          </cell>
          <cell r="T1325">
            <v>13732959219</v>
          </cell>
        </row>
        <row r="1326">
          <cell r="D1326" t="str">
            <v>瑶湖店刘翎柯</v>
          </cell>
          <cell r="E1326" t="str">
            <v>男</v>
          </cell>
        </row>
        <row r="1326">
          <cell r="G1326" t="str">
            <v>会籍部</v>
          </cell>
          <cell r="H1326" t="str">
            <v>会籍</v>
          </cell>
          <cell r="I1326">
            <v>45118</v>
          </cell>
          <cell r="J1326">
            <v>45438</v>
          </cell>
          <cell r="K1326" t="str">
            <v>实习生</v>
          </cell>
          <cell r="L1326" t="str">
            <v>离职</v>
          </cell>
        </row>
        <row r="1326">
          <cell r="P1326" t="str">
            <v>421087200301033714</v>
          </cell>
        </row>
        <row r="1326">
          <cell r="R1326" t="str">
            <v>中信银行</v>
          </cell>
          <cell r="S1326" t="str">
            <v>6217731509833964</v>
          </cell>
          <cell r="T1326">
            <v>17764142625</v>
          </cell>
        </row>
        <row r="1327">
          <cell r="D1327" t="str">
            <v>瑶湖店贺萍</v>
          </cell>
          <cell r="E1327" t="str">
            <v>女</v>
          </cell>
        </row>
        <row r="1327">
          <cell r="G1327" t="str">
            <v>运营部</v>
          </cell>
          <cell r="H1327" t="str">
            <v>前台主管</v>
          </cell>
          <cell r="I1327">
            <v>45051</v>
          </cell>
          <cell r="J1327">
            <v>45440</v>
          </cell>
          <cell r="K1327" t="str">
            <v>全职</v>
          </cell>
          <cell r="L1327" t="str">
            <v>离职</v>
          </cell>
        </row>
        <row r="1327">
          <cell r="P1327" t="str">
            <v>360313199908175523</v>
          </cell>
        </row>
        <row r="1327">
          <cell r="R1327" t="str">
            <v>中信银行</v>
          </cell>
          <cell r="S1327" t="str">
            <v>6217731509833931</v>
          </cell>
          <cell r="T1327">
            <v>13077972784</v>
          </cell>
        </row>
        <row r="1328">
          <cell r="D1328" t="str">
            <v>瑶湖店刘存泰</v>
          </cell>
          <cell r="E1328" t="str">
            <v>男</v>
          </cell>
        </row>
        <row r="1328">
          <cell r="G1328" t="str">
            <v>私教部</v>
          </cell>
          <cell r="H1328" t="str">
            <v>私教</v>
          </cell>
          <cell r="I1328">
            <v>45339</v>
          </cell>
          <cell r="J1328">
            <v>45444</v>
          </cell>
          <cell r="K1328" t="str">
            <v>全职</v>
          </cell>
          <cell r="L1328" t="str">
            <v>离职</v>
          </cell>
        </row>
        <row r="1328">
          <cell r="P1328" t="str">
            <v>440981199610283715</v>
          </cell>
        </row>
        <row r="1328">
          <cell r="R1328" t="str">
            <v>中国农业银行</v>
          </cell>
          <cell r="S1328" t="str">
            <v>6228480086917787276</v>
          </cell>
          <cell r="T1328">
            <v>18059246135</v>
          </cell>
        </row>
        <row r="1329">
          <cell r="D1329" t="str">
            <v>瑶湖店肖进</v>
          </cell>
          <cell r="E1329" t="str">
            <v>男</v>
          </cell>
        </row>
        <row r="1329">
          <cell r="G1329" t="str">
            <v>私教部</v>
          </cell>
          <cell r="H1329" t="str">
            <v>私教</v>
          </cell>
          <cell r="I1329">
            <v>45151</v>
          </cell>
          <cell r="J1329">
            <v>45462</v>
          </cell>
          <cell r="K1329" t="str">
            <v>全职</v>
          </cell>
          <cell r="L1329" t="str">
            <v>离职</v>
          </cell>
        </row>
        <row r="1329">
          <cell r="N1329" t="str">
            <v>已签</v>
          </cell>
          <cell r="O1329" t="str">
            <v>已签</v>
          </cell>
          <cell r="P1329" t="str">
            <v>429001200210184231</v>
          </cell>
        </row>
        <row r="1329">
          <cell r="R1329" t="str">
            <v>中信银行</v>
          </cell>
          <cell r="S1329" t="str">
            <v>6217731509834228</v>
          </cell>
          <cell r="T1329">
            <v>17679111475</v>
          </cell>
        </row>
        <row r="1330">
          <cell r="D1330" t="str">
            <v>瑶湖店阿曼·列肯</v>
          </cell>
          <cell r="E1330" t="str">
            <v>女</v>
          </cell>
        </row>
        <row r="1330">
          <cell r="G1330" t="str">
            <v>私教部</v>
          </cell>
          <cell r="H1330" t="str">
            <v>私教</v>
          </cell>
          <cell r="I1330">
            <v>45266</v>
          </cell>
          <cell r="J1330">
            <v>45444</v>
          </cell>
          <cell r="K1330" t="str">
            <v>全职</v>
          </cell>
          <cell r="L1330" t="str">
            <v>离职</v>
          </cell>
        </row>
        <row r="1330">
          <cell r="P1330" t="str">
            <v>650121200007263220</v>
          </cell>
        </row>
        <row r="1330">
          <cell r="R1330" t="str">
            <v>交通银行南昌北京东路支行</v>
          </cell>
          <cell r="S1330" t="str">
            <v>6222620290006544770</v>
          </cell>
          <cell r="T1330">
            <v>18935928508</v>
          </cell>
        </row>
        <row r="1331">
          <cell r="D1331" t="str">
            <v>瑶湖店谢恩正</v>
          </cell>
          <cell r="E1331" t="str">
            <v>男</v>
          </cell>
        </row>
        <row r="1331">
          <cell r="G1331" t="str">
            <v>会籍部</v>
          </cell>
          <cell r="H1331" t="str">
            <v>会籍</v>
          </cell>
          <cell r="I1331">
            <v>45439</v>
          </cell>
          <cell r="J1331">
            <v>45456</v>
          </cell>
          <cell r="K1331" t="str">
            <v>全职</v>
          </cell>
          <cell r="L1331" t="str">
            <v>离职</v>
          </cell>
        </row>
        <row r="1331">
          <cell r="P1331" t="str">
            <v>360111200605111811</v>
          </cell>
        </row>
        <row r="1331">
          <cell r="R1331" t="str">
            <v>中国建设银行</v>
          </cell>
          <cell r="S1331" t="str">
            <v>6217002030014640000</v>
          </cell>
          <cell r="T1331">
            <v>18370597412</v>
          </cell>
        </row>
        <row r="1332">
          <cell r="D1332" t="str">
            <v>瑶湖店黎馨研</v>
          </cell>
          <cell r="E1332" t="str">
            <v>女</v>
          </cell>
        </row>
        <row r="1332">
          <cell r="G1332" t="str">
            <v>运营部</v>
          </cell>
          <cell r="H1332" t="str">
            <v>前台</v>
          </cell>
          <cell r="I1332">
            <v>45418</v>
          </cell>
          <cell r="J1332">
            <v>45474</v>
          </cell>
          <cell r="K1332" t="str">
            <v>实习生</v>
          </cell>
          <cell r="L1332" t="str">
            <v>离职</v>
          </cell>
        </row>
        <row r="1332">
          <cell r="P1332" t="str">
            <v>362301200308130024</v>
          </cell>
        </row>
        <row r="1332">
          <cell r="R1332" t="str">
            <v>中国建设银行</v>
          </cell>
          <cell r="S1332" t="str">
            <v>6217002020086909280</v>
          </cell>
          <cell r="T1332">
            <v>18146785489</v>
          </cell>
        </row>
        <row r="1333">
          <cell r="D1333" t="str">
            <v>瑶湖店周文达</v>
          </cell>
          <cell r="E1333" t="str">
            <v>男</v>
          </cell>
        </row>
        <row r="1333">
          <cell r="G1333" t="str">
            <v>会籍部</v>
          </cell>
          <cell r="H1333" t="str">
            <v>校园代理</v>
          </cell>
          <cell r="I1333">
            <v>45181</v>
          </cell>
          <cell r="J1333">
            <v>45481</v>
          </cell>
          <cell r="K1333" t="str">
            <v>兼职</v>
          </cell>
          <cell r="L1333" t="str">
            <v>离职</v>
          </cell>
        </row>
        <row r="1333">
          <cell r="P1333" t="str">
            <v>362201200303092414</v>
          </cell>
        </row>
        <row r="1333">
          <cell r="R1333" t="str">
            <v>中国建设银行</v>
          </cell>
          <cell r="S1333" t="str">
            <v>6217002100015577125</v>
          </cell>
          <cell r="T1333">
            <v>18179525415</v>
          </cell>
        </row>
        <row r="1334">
          <cell r="D1334" t="str">
            <v>瑶湖店张文健</v>
          </cell>
          <cell r="E1334" t="str">
            <v>男</v>
          </cell>
        </row>
        <row r="1334">
          <cell r="G1334" t="str">
            <v>私教部</v>
          </cell>
          <cell r="H1334" t="str">
            <v>私教</v>
          </cell>
          <cell r="I1334">
            <v>45067</v>
          </cell>
          <cell r="J1334">
            <v>45481</v>
          </cell>
          <cell r="K1334" t="str">
            <v>兼职</v>
          </cell>
          <cell r="L1334" t="str">
            <v>离职</v>
          </cell>
        </row>
        <row r="1334">
          <cell r="P1334" t="str">
            <v>360429200111181215</v>
          </cell>
        </row>
        <row r="1334">
          <cell r="R1334" t="str">
            <v>中国建设银行</v>
          </cell>
          <cell r="S1334" t="str">
            <v>6217001540027711314</v>
          </cell>
          <cell r="T1334">
            <v>18146723929</v>
          </cell>
        </row>
        <row r="1335">
          <cell r="D1335" t="str">
            <v>瑶湖店董家聪</v>
          </cell>
          <cell r="E1335" t="str">
            <v>男</v>
          </cell>
        </row>
        <row r="1335">
          <cell r="G1335" t="str">
            <v>私教部</v>
          </cell>
          <cell r="H1335" t="str">
            <v>私教</v>
          </cell>
          <cell r="I1335">
            <v>44901</v>
          </cell>
          <cell r="J1335">
            <v>45481</v>
          </cell>
          <cell r="K1335" t="str">
            <v>兼职</v>
          </cell>
          <cell r="L1335" t="str">
            <v>离职</v>
          </cell>
        </row>
        <row r="1335">
          <cell r="P1335" t="str">
            <v>360782199708283938</v>
          </cell>
        </row>
        <row r="1335">
          <cell r="R1335" t="str">
            <v>中国建设银行</v>
          </cell>
          <cell r="S1335" t="str">
            <v>6217002120010698031</v>
          </cell>
          <cell r="T1335">
            <v>15979718407</v>
          </cell>
        </row>
        <row r="1336">
          <cell r="D1336" t="str">
            <v>瑶湖店喻汉文</v>
          </cell>
          <cell r="E1336" t="str">
            <v>男</v>
          </cell>
        </row>
        <row r="1336">
          <cell r="G1336" t="str">
            <v>私教部</v>
          </cell>
          <cell r="H1336" t="str">
            <v>私教</v>
          </cell>
          <cell r="I1336">
            <v>44775</v>
          </cell>
          <cell r="J1336">
            <v>45481</v>
          </cell>
          <cell r="K1336" t="str">
            <v>全职</v>
          </cell>
          <cell r="L1336" t="str">
            <v>离职</v>
          </cell>
        </row>
        <row r="1336">
          <cell r="N1336" t="str">
            <v>已签</v>
          </cell>
          <cell r="O1336" t="str">
            <v>已签</v>
          </cell>
          <cell r="P1336" t="str">
            <v>360121199907063537</v>
          </cell>
        </row>
        <row r="1336">
          <cell r="R1336" t="str">
            <v>中信银行</v>
          </cell>
          <cell r="S1336" t="str">
            <v>6217681505417975</v>
          </cell>
          <cell r="T1336">
            <v>15079058352</v>
          </cell>
        </row>
        <row r="1337">
          <cell r="D1337" t="str">
            <v>瑶湖店徐娜娜</v>
          </cell>
          <cell r="E1337" t="str">
            <v>女</v>
          </cell>
        </row>
        <row r="1337">
          <cell r="G1337" t="str">
            <v>运营部</v>
          </cell>
          <cell r="H1337" t="str">
            <v>前台</v>
          </cell>
          <cell r="I1337">
            <v>45444</v>
          </cell>
          <cell r="J1337">
            <v>45484</v>
          </cell>
          <cell r="K1337" t="str">
            <v>全职</v>
          </cell>
          <cell r="L1337" t="str">
            <v>离职</v>
          </cell>
        </row>
        <row r="1337">
          <cell r="P1337" t="str">
            <v>360981200112102526</v>
          </cell>
        </row>
        <row r="1337">
          <cell r="R1337" t="str">
            <v>中国建设银行</v>
          </cell>
          <cell r="S1337" t="str">
            <v>6217002100011815669</v>
          </cell>
          <cell r="T1337">
            <v>18370597412</v>
          </cell>
        </row>
        <row r="1338">
          <cell r="D1338" t="str">
            <v>瑶湖店朱世正</v>
          </cell>
          <cell r="E1338" t="str">
            <v>男</v>
          </cell>
        </row>
        <row r="1338">
          <cell r="G1338" t="str">
            <v>泳教部</v>
          </cell>
          <cell r="H1338" t="str">
            <v>泳教</v>
          </cell>
          <cell r="I1338">
            <v>45473</v>
          </cell>
          <cell r="J1338">
            <v>45474</v>
          </cell>
          <cell r="K1338" t="str">
            <v>全职</v>
          </cell>
          <cell r="L1338" t="str">
            <v>离职</v>
          </cell>
        </row>
        <row r="1338">
          <cell r="P1338" t="str">
            <v>362330200305125838</v>
          </cell>
        </row>
        <row r="1338">
          <cell r="R1338" t="str">
            <v>中国农业银行</v>
          </cell>
          <cell r="S1338" t="str">
            <v>6230520920092481073</v>
          </cell>
          <cell r="T1338">
            <v>18874365384</v>
          </cell>
        </row>
        <row r="1339">
          <cell r="D1339" t="str">
            <v>瑶湖店喻海琴</v>
          </cell>
          <cell r="E1339" t="str">
            <v>女</v>
          </cell>
        </row>
        <row r="1339">
          <cell r="G1339" t="str">
            <v>运营部</v>
          </cell>
          <cell r="H1339" t="str">
            <v>前台</v>
          </cell>
          <cell r="I1339">
            <v>45401</v>
          </cell>
          <cell r="J1339">
            <v>45495</v>
          </cell>
          <cell r="K1339" t="str">
            <v>全职</v>
          </cell>
          <cell r="L1339" t="str">
            <v>离职</v>
          </cell>
        </row>
        <row r="1339">
          <cell r="N1339" t="str">
            <v>已签</v>
          </cell>
        </row>
        <row r="1339">
          <cell r="P1339" t="str">
            <v>360122200006131821</v>
          </cell>
        </row>
        <row r="1339">
          <cell r="R1339" t="str">
            <v>中信银行</v>
          </cell>
          <cell r="S1339" t="str">
            <v>6217731509834269</v>
          </cell>
          <cell r="T1339">
            <v>18779162818</v>
          </cell>
        </row>
        <row r="1340">
          <cell r="D1340" t="str">
            <v>瑶湖店章周镇</v>
          </cell>
          <cell r="E1340" t="str">
            <v>男</v>
          </cell>
        </row>
        <row r="1340">
          <cell r="G1340" t="str">
            <v>泳教部</v>
          </cell>
          <cell r="H1340" t="str">
            <v>兼职泳教</v>
          </cell>
          <cell r="I1340">
            <v>45474</v>
          </cell>
          <cell r="J1340">
            <v>45498</v>
          </cell>
          <cell r="K1340" t="str">
            <v>兼职</v>
          </cell>
          <cell r="L1340" t="str">
            <v>离职</v>
          </cell>
        </row>
        <row r="1340">
          <cell r="P1340" t="str">
            <v>362525200012240031</v>
          </cell>
        </row>
        <row r="1340">
          <cell r="R1340" t="str">
            <v>中国光大银行</v>
          </cell>
          <cell r="S1340" t="str">
            <v>6214923301582765</v>
          </cell>
          <cell r="T1340">
            <v>18296977425</v>
          </cell>
        </row>
        <row r="1341">
          <cell r="D1341" t="str">
            <v>瑶湖店张冰冰</v>
          </cell>
          <cell r="E1341" t="str">
            <v>女</v>
          </cell>
        </row>
        <row r="1341">
          <cell r="G1341" t="str">
            <v>会籍部</v>
          </cell>
          <cell r="H1341" t="str">
            <v>会籍</v>
          </cell>
          <cell r="I1341">
            <v>45469</v>
          </cell>
          <cell r="J1341">
            <v>45503</v>
          </cell>
          <cell r="K1341" t="str">
            <v>暑假工</v>
          </cell>
          <cell r="L1341" t="str">
            <v>离职</v>
          </cell>
        </row>
        <row r="1341">
          <cell r="P1341" t="str">
            <v>361127200402064221</v>
          </cell>
        </row>
        <row r="1341">
          <cell r="R1341" t="str">
            <v>中国银行</v>
          </cell>
          <cell r="S1341" t="str">
            <v>6232086500019877983</v>
          </cell>
          <cell r="T1341">
            <v>18270169317</v>
          </cell>
        </row>
        <row r="1342">
          <cell r="D1342" t="str">
            <v>瑶湖店孙如鹏</v>
          </cell>
          <cell r="E1342" t="str">
            <v>男</v>
          </cell>
        </row>
        <row r="1342">
          <cell r="G1342" t="str">
            <v>泳教部</v>
          </cell>
          <cell r="H1342" t="str">
            <v>泳教</v>
          </cell>
          <cell r="I1342">
            <v>45462</v>
          </cell>
          <cell r="J1342">
            <v>45505</v>
          </cell>
          <cell r="K1342" t="str">
            <v>全职</v>
          </cell>
          <cell r="L1342" t="str">
            <v>离职</v>
          </cell>
        </row>
        <row r="1342">
          <cell r="P1342" t="str">
            <v>360281200505251436</v>
          </cell>
        </row>
        <row r="1342">
          <cell r="R1342" t="str">
            <v>中国工商银行</v>
          </cell>
          <cell r="S1342" t="str">
            <v>6222031502007863592</v>
          </cell>
          <cell r="T1342">
            <v>15397980152</v>
          </cell>
        </row>
        <row r="1343">
          <cell r="D1343" t="str">
            <v>瑶湖店宋琳杰</v>
          </cell>
          <cell r="E1343" t="str">
            <v>女</v>
          </cell>
        </row>
        <row r="1343">
          <cell r="G1343" t="str">
            <v>会籍部</v>
          </cell>
          <cell r="H1343" t="str">
            <v>会籍</v>
          </cell>
          <cell r="I1343">
            <v>45469</v>
          </cell>
          <cell r="J1343">
            <v>45505</v>
          </cell>
          <cell r="K1343" t="str">
            <v>暑假工</v>
          </cell>
          <cell r="L1343" t="str">
            <v>离职</v>
          </cell>
        </row>
        <row r="1343">
          <cell r="P1343" t="str">
            <v>362430200405190042</v>
          </cell>
        </row>
        <row r="1343">
          <cell r="R1343" t="str">
            <v>中国工商银行</v>
          </cell>
          <cell r="S1343" t="str">
            <v>6215581509005288811</v>
          </cell>
          <cell r="T1343">
            <v>15207060519</v>
          </cell>
        </row>
        <row r="1344">
          <cell r="D1344" t="str">
            <v>瑶湖店李建坤</v>
          </cell>
          <cell r="E1344" t="str">
            <v>男</v>
          </cell>
        </row>
        <row r="1344">
          <cell r="G1344" t="str">
            <v>会籍部</v>
          </cell>
          <cell r="H1344" t="str">
            <v>会籍</v>
          </cell>
          <cell r="I1344">
            <v>45470</v>
          </cell>
          <cell r="J1344">
            <v>45505</v>
          </cell>
          <cell r="K1344" t="str">
            <v>暑假工</v>
          </cell>
          <cell r="L1344" t="str">
            <v>离职</v>
          </cell>
        </row>
        <row r="1344">
          <cell r="P1344" t="str">
            <v>361127200401693012</v>
          </cell>
        </row>
        <row r="1344">
          <cell r="R1344" t="str">
            <v>中国建设银行</v>
          </cell>
          <cell r="S1344" t="str">
            <v>6217002020085507978</v>
          </cell>
          <cell r="T1344">
            <v>16621202270</v>
          </cell>
        </row>
        <row r="1345">
          <cell r="D1345" t="str">
            <v>瑶湖店李明惠</v>
          </cell>
          <cell r="E1345" t="str">
            <v>男</v>
          </cell>
        </row>
        <row r="1345">
          <cell r="G1345" t="str">
            <v>泳教部</v>
          </cell>
          <cell r="H1345" t="str">
            <v>兼职泳教</v>
          </cell>
          <cell r="I1345">
            <v>45460</v>
          </cell>
          <cell r="J1345">
            <v>45478</v>
          </cell>
          <cell r="K1345" t="str">
            <v>兼职</v>
          </cell>
          <cell r="L1345" t="str">
            <v>离职</v>
          </cell>
        </row>
        <row r="1345">
          <cell r="P1345" t="str">
            <v>362326200001264834</v>
          </cell>
        </row>
        <row r="1345">
          <cell r="R1345" t="str">
            <v>中国建设银行</v>
          </cell>
          <cell r="S1345" t="str">
            <v>6217002020087061958</v>
          </cell>
        </row>
        <row r="1346">
          <cell r="D1346" t="str">
            <v>瑶湖店曾凡露</v>
          </cell>
          <cell r="E1346" t="str">
            <v>男</v>
          </cell>
        </row>
        <row r="1346">
          <cell r="G1346" t="str">
            <v>会籍部</v>
          </cell>
          <cell r="H1346" t="str">
            <v>会籍</v>
          </cell>
          <cell r="I1346">
            <v>45477</v>
          </cell>
          <cell r="J1346">
            <v>45510</v>
          </cell>
          <cell r="K1346" t="str">
            <v>全职</v>
          </cell>
          <cell r="L1346" t="str">
            <v>离职</v>
          </cell>
        </row>
        <row r="1346">
          <cell r="P1346" t="str">
            <v>362201200408232030</v>
          </cell>
        </row>
        <row r="1346">
          <cell r="R1346" t="str">
            <v>农商银行</v>
          </cell>
          <cell r="S1346" t="str">
            <v>6226822014903760777</v>
          </cell>
          <cell r="T1346">
            <v>15279548095</v>
          </cell>
        </row>
        <row r="1347">
          <cell r="D1347" t="str">
            <v>瑶湖店黄石良</v>
          </cell>
          <cell r="E1347" t="str">
            <v>男</v>
          </cell>
        </row>
        <row r="1347">
          <cell r="G1347" t="str">
            <v>会籍部</v>
          </cell>
          <cell r="H1347" t="str">
            <v>会籍</v>
          </cell>
          <cell r="I1347">
            <v>45482</v>
          </cell>
          <cell r="J1347">
            <v>45510</v>
          </cell>
          <cell r="K1347" t="str">
            <v>暑假工</v>
          </cell>
          <cell r="L1347" t="str">
            <v>离职</v>
          </cell>
        </row>
        <row r="1347">
          <cell r="P1347" t="str">
            <v>36220120010628381x</v>
          </cell>
        </row>
        <row r="1347">
          <cell r="R1347" t="str">
            <v>中国建设银行</v>
          </cell>
          <cell r="S1347" t="str">
            <v>6217002020082233420</v>
          </cell>
          <cell r="T1347">
            <v>15079977533</v>
          </cell>
        </row>
        <row r="1348">
          <cell r="D1348" t="str">
            <v>瑶湖店熊佳俊</v>
          </cell>
          <cell r="E1348" t="str">
            <v>男</v>
          </cell>
        </row>
        <row r="1348">
          <cell r="G1348" t="str">
            <v>泳教部</v>
          </cell>
          <cell r="H1348" t="str">
            <v>泳教</v>
          </cell>
          <cell r="I1348">
            <v>45470</v>
          </cell>
          <cell r="J1348">
            <v>45516</v>
          </cell>
          <cell r="K1348" t="str">
            <v>兼职</v>
          </cell>
          <cell r="L1348" t="str">
            <v>离职</v>
          </cell>
        </row>
        <row r="1348">
          <cell r="N1348" t="str">
            <v>已签</v>
          </cell>
        </row>
        <row r="1348">
          <cell r="P1348" t="str">
            <v>360124200306111219</v>
          </cell>
        </row>
        <row r="1348">
          <cell r="R1348" t="str">
            <v>中国银行</v>
          </cell>
          <cell r="S1348" t="str">
            <v>6217906500048676405</v>
          </cell>
          <cell r="T1348">
            <v>17779186489</v>
          </cell>
        </row>
        <row r="1349">
          <cell r="D1349" t="str">
            <v>瑶湖店沈瑞恩</v>
          </cell>
          <cell r="E1349" t="str">
            <v>男</v>
          </cell>
        </row>
        <row r="1349">
          <cell r="G1349" t="str">
            <v>泳教部</v>
          </cell>
          <cell r="H1349" t="str">
            <v>安全员</v>
          </cell>
          <cell r="I1349">
            <v>45487</v>
          </cell>
          <cell r="J1349">
            <v>45518</v>
          </cell>
          <cell r="K1349" t="str">
            <v>兼职</v>
          </cell>
          <cell r="L1349" t="str">
            <v>离职</v>
          </cell>
        </row>
        <row r="1349">
          <cell r="N1349" t="str">
            <v>已签</v>
          </cell>
        </row>
        <row r="1349">
          <cell r="P1349" t="str">
            <v>360427200412210814</v>
          </cell>
        </row>
        <row r="1349">
          <cell r="R1349" t="str">
            <v>招商银行</v>
          </cell>
          <cell r="S1349" t="str">
            <v>621483799441</v>
          </cell>
          <cell r="T1349">
            <v>18879235675</v>
          </cell>
        </row>
        <row r="1350">
          <cell r="D1350" t="str">
            <v>瑶湖店程伯林</v>
          </cell>
          <cell r="E1350" t="str">
            <v>男</v>
          </cell>
        </row>
        <row r="1350">
          <cell r="G1350" t="str">
            <v>泳教部</v>
          </cell>
          <cell r="H1350" t="str">
            <v>兼职泳教</v>
          </cell>
          <cell r="I1350">
            <v>45463</v>
          </cell>
          <cell r="J1350">
            <v>45522</v>
          </cell>
          <cell r="K1350" t="str">
            <v>兼职</v>
          </cell>
          <cell r="L1350" t="str">
            <v>离职</v>
          </cell>
        </row>
        <row r="1350">
          <cell r="N1350" t="str">
            <v>已签</v>
          </cell>
        </row>
        <row r="1350">
          <cell r="P1350" t="str">
            <v>362525199708230952</v>
          </cell>
        </row>
        <row r="1350">
          <cell r="R1350" t="str">
            <v>中国工商银行</v>
          </cell>
          <cell r="S1350" t="str">
            <v>6200581106000476905</v>
          </cell>
          <cell r="T1350">
            <v>18000118826</v>
          </cell>
        </row>
        <row r="1351">
          <cell r="D1351" t="str">
            <v>瑶湖店裴慧</v>
          </cell>
          <cell r="E1351" t="str">
            <v>女</v>
          </cell>
        </row>
        <row r="1351">
          <cell r="G1351" t="str">
            <v>运营部</v>
          </cell>
          <cell r="H1351" t="str">
            <v>前台</v>
          </cell>
          <cell r="I1351">
            <v>45489</v>
          </cell>
          <cell r="J1351">
            <v>45525</v>
          </cell>
          <cell r="K1351" t="str">
            <v>实习生</v>
          </cell>
          <cell r="L1351" t="str">
            <v>离职</v>
          </cell>
        </row>
        <row r="1351">
          <cell r="N1351" t="str">
            <v>已签</v>
          </cell>
        </row>
        <row r="1351">
          <cell r="P1351" t="str">
            <v>340822200402214324</v>
          </cell>
        </row>
        <row r="1351">
          <cell r="R1351" t="str">
            <v>中国农业银行</v>
          </cell>
          <cell r="S1351" t="str">
            <v>6228210669036099678</v>
          </cell>
          <cell r="T1351">
            <v>15855552876</v>
          </cell>
        </row>
        <row r="1352">
          <cell r="D1352" t="str">
            <v>瑶湖店刘佳旋</v>
          </cell>
          <cell r="E1352" t="str">
            <v>男</v>
          </cell>
        </row>
        <row r="1352">
          <cell r="G1352" t="str">
            <v>泳教部</v>
          </cell>
          <cell r="H1352" t="str">
            <v>兼职泳教</v>
          </cell>
          <cell r="I1352">
            <v>45474</v>
          </cell>
          <cell r="J1352">
            <v>45518</v>
          </cell>
          <cell r="K1352" t="str">
            <v>兼职</v>
          </cell>
          <cell r="L1352" t="str">
            <v>离职</v>
          </cell>
        </row>
        <row r="1352">
          <cell r="N1352" t="str">
            <v>已签</v>
          </cell>
        </row>
        <row r="1352">
          <cell r="P1352" t="str">
            <v>36012120010107243x</v>
          </cell>
        </row>
        <row r="1352">
          <cell r="R1352" t="str">
            <v>中国工商银行</v>
          </cell>
          <cell r="S1352" t="str">
            <v>6222031502003081306</v>
          </cell>
          <cell r="T1352">
            <v>15797809357</v>
          </cell>
        </row>
        <row r="1353">
          <cell r="D1353" t="str">
            <v>瑶湖店何仁基</v>
          </cell>
          <cell r="E1353" t="str">
            <v>男</v>
          </cell>
        </row>
        <row r="1353">
          <cell r="G1353" t="str">
            <v>泳教部</v>
          </cell>
          <cell r="H1353" t="str">
            <v>兼职泳教</v>
          </cell>
          <cell r="I1353">
            <v>45501</v>
          </cell>
          <cell r="J1353">
            <v>45527</v>
          </cell>
          <cell r="K1353" t="str">
            <v>兼职</v>
          </cell>
          <cell r="L1353" t="str">
            <v>离职</v>
          </cell>
        </row>
        <row r="1353">
          <cell r="N1353" t="str">
            <v>已签</v>
          </cell>
        </row>
        <row r="1353">
          <cell r="P1353" t="str">
            <v>3607820031013441x</v>
          </cell>
        </row>
        <row r="1353">
          <cell r="R1353" t="str">
            <v>九江银行</v>
          </cell>
          <cell r="S1353" t="str">
            <v>6231460900000095520</v>
          </cell>
          <cell r="T1353">
            <v>15270779493</v>
          </cell>
        </row>
        <row r="1354">
          <cell r="D1354" t="str">
            <v>瑶湖店黎江伟</v>
          </cell>
          <cell r="E1354" t="str">
            <v>男</v>
          </cell>
        </row>
        <row r="1354">
          <cell r="G1354" t="str">
            <v>会籍部</v>
          </cell>
          <cell r="H1354" t="str">
            <v>会籍</v>
          </cell>
          <cell r="I1354">
            <v>45472</v>
          </cell>
          <cell r="J1354">
            <v>45525</v>
          </cell>
          <cell r="K1354" t="str">
            <v>暑假工</v>
          </cell>
          <cell r="L1354" t="str">
            <v>离职</v>
          </cell>
        </row>
        <row r="1354">
          <cell r="N1354" t="str">
            <v>已签</v>
          </cell>
        </row>
        <row r="1354">
          <cell r="P1354" t="str">
            <v>362203200308090031</v>
          </cell>
        </row>
        <row r="1354">
          <cell r="R1354" t="str">
            <v>中国银行</v>
          </cell>
          <cell r="S1354" t="str">
            <v>6217906500048302002</v>
          </cell>
          <cell r="T1354">
            <v>14797858679</v>
          </cell>
        </row>
        <row r="1355">
          <cell r="D1355" t="str">
            <v>瑶湖店钟松松</v>
          </cell>
          <cell r="E1355" t="str">
            <v>男</v>
          </cell>
        </row>
        <row r="1355">
          <cell r="G1355" t="str">
            <v>泳教部</v>
          </cell>
          <cell r="H1355" t="str">
            <v>泳教</v>
          </cell>
          <cell r="I1355">
            <v>45418</v>
          </cell>
          <cell r="J1355">
            <v>45531</v>
          </cell>
          <cell r="K1355" t="str">
            <v>暑假工</v>
          </cell>
          <cell r="L1355" t="str">
            <v>离职</v>
          </cell>
        </row>
        <row r="1355">
          <cell r="N1355" t="str">
            <v>已签</v>
          </cell>
        </row>
        <row r="1355">
          <cell r="P1355" t="str">
            <v>360781200211123639</v>
          </cell>
        </row>
        <row r="1355">
          <cell r="R1355" t="str">
            <v>中国建设银行</v>
          </cell>
          <cell r="S1355" t="str">
            <v>6217002020087185385</v>
          </cell>
          <cell r="T1355">
            <v>17551801135</v>
          </cell>
        </row>
        <row r="1356">
          <cell r="D1356" t="str">
            <v>瑶湖店王晶</v>
          </cell>
          <cell r="E1356" t="str">
            <v>男</v>
          </cell>
        </row>
        <row r="1356">
          <cell r="G1356" t="str">
            <v>会籍部</v>
          </cell>
          <cell r="H1356" t="str">
            <v>会籍</v>
          </cell>
          <cell r="I1356">
            <v>45462</v>
          </cell>
          <cell r="J1356">
            <v>45535</v>
          </cell>
          <cell r="K1356" t="str">
            <v>全职</v>
          </cell>
          <cell r="L1356" t="str">
            <v>离职</v>
          </cell>
        </row>
        <row r="1356">
          <cell r="N1356" t="str">
            <v>已签</v>
          </cell>
          <cell r="O1356" t="str">
            <v>已签</v>
          </cell>
          <cell r="P1356" t="str">
            <v>362429200102100614</v>
          </cell>
        </row>
        <row r="1356">
          <cell r="R1356" t="str">
            <v>中国建设银行</v>
          </cell>
          <cell r="S1356" t="str">
            <v>6217002110008710872</v>
          </cell>
          <cell r="T1356">
            <v>15270487341</v>
          </cell>
        </row>
        <row r="1357">
          <cell r="D1357" t="str">
            <v>瑶湖店易玫馨</v>
          </cell>
          <cell r="E1357" t="str">
            <v>女</v>
          </cell>
        </row>
        <row r="1357">
          <cell r="G1357" t="str">
            <v>运营部</v>
          </cell>
          <cell r="H1357" t="str">
            <v>前台</v>
          </cell>
          <cell r="I1357">
            <v>45499</v>
          </cell>
          <cell r="J1357">
            <v>45520</v>
          </cell>
          <cell r="K1357" t="str">
            <v>全职</v>
          </cell>
          <cell r="L1357" t="str">
            <v>离职</v>
          </cell>
        </row>
        <row r="1357">
          <cell r="N1357" t="str">
            <v>已签</v>
          </cell>
        </row>
        <row r="1357">
          <cell r="P1357" t="str">
            <v>360902200404202443</v>
          </cell>
        </row>
        <row r="1357">
          <cell r="R1357" t="str">
            <v>中国邮政储蓄银行</v>
          </cell>
          <cell r="S1357" t="str">
            <v>6221804210002032497</v>
          </cell>
          <cell r="T1357">
            <v>15207057208</v>
          </cell>
        </row>
        <row r="1358">
          <cell r="D1358" t="str">
            <v>瑶湖店张健保</v>
          </cell>
          <cell r="E1358" t="str">
            <v>男</v>
          </cell>
        </row>
        <row r="1358">
          <cell r="G1358" t="str">
            <v>会籍部</v>
          </cell>
          <cell r="H1358" t="str">
            <v>会籍</v>
          </cell>
          <cell r="I1358">
            <v>45559</v>
          </cell>
          <cell r="J1358">
            <v>45562</v>
          </cell>
          <cell r="K1358" t="str">
            <v>全职</v>
          </cell>
          <cell r="L1358" t="str">
            <v>离职</v>
          </cell>
        </row>
        <row r="1358">
          <cell r="P1358" t="str">
            <v>362330200404224196</v>
          </cell>
        </row>
        <row r="1358">
          <cell r="R1358" t="str">
            <v>中国工商银行</v>
          </cell>
          <cell r="S1358" t="str">
            <v>6222031512005180964</v>
          </cell>
          <cell r="T1358">
            <v>18949855457</v>
          </cell>
        </row>
        <row r="1359">
          <cell r="D1359" t="str">
            <v>瑶湖店徐阳阳</v>
          </cell>
          <cell r="E1359" t="str">
            <v>男</v>
          </cell>
        </row>
        <row r="1359">
          <cell r="G1359" t="str">
            <v>会籍部</v>
          </cell>
          <cell r="H1359" t="str">
            <v>会籍</v>
          </cell>
          <cell r="I1359">
            <v>45417</v>
          </cell>
          <cell r="J1359">
            <v>45566</v>
          </cell>
          <cell r="K1359" t="str">
            <v>全职</v>
          </cell>
          <cell r="L1359" t="str">
            <v>离职</v>
          </cell>
        </row>
        <row r="1359">
          <cell r="N1359" t="str">
            <v>已签</v>
          </cell>
        </row>
        <row r="1359">
          <cell r="P1359" t="str">
            <v>360121199506262412</v>
          </cell>
        </row>
        <row r="1359">
          <cell r="R1359" t="str">
            <v>中国银行</v>
          </cell>
          <cell r="S1359" t="str">
            <v>6216606500018818834</v>
          </cell>
          <cell r="T1359">
            <v>13687917578</v>
          </cell>
        </row>
        <row r="1360">
          <cell r="D1360" t="str">
            <v>瑶湖店梁志新</v>
          </cell>
          <cell r="E1360" t="str">
            <v>男</v>
          </cell>
        </row>
        <row r="1360">
          <cell r="G1360" t="str">
            <v>私教部</v>
          </cell>
          <cell r="H1360" t="str">
            <v>私教</v>
          </cell>
          <cell r="I1360">
            <v>45170</v>
          </cell>
        </row>
        <row r="1360">
          <cell r="K1360" t="str">
            <v>兼职</v>
          </cell>
          <cell r="L1360" t="str">
            <v>离职</v>
          </cell>
        </row>
        <row r="1360">
          <cell r="P1360" t="str">
            <v>362531199712020613</v>
          </cell>
        </row>
        <row r="1360">
          <cell r="R1360" t="str">
            <v>中信银行</v>
          </cell>
          <cell r="S1360" t="str">
            <v>6217731509834277</v>
          </cell>
          <cell r="T1360">
            <v>18397846986</v>
          </cell>
        </row>
        <row r="1361">
          <cell r="D1361" t="str">
            <v>瑶湖店樊辉鹏</v>
          </cell>
          <cell r="E1361" t="str">
            <v>男</v>
          </cell>
        </row>
        <row r="1361">
          <cell r="G1361" t="str">
            <v>会籍部</v>
          </cell>
          <cell r="H1361" t="str">
            <v>会籍主管</v>
          </cell>
          <cell r="I1361">
            <v>45422</v>
          </cell>
          <cell r="J1361">
            <v>45582</v>
          </cell>
          <cell r="K1361" t="str">
            <v>全职</v>
          </cell>
          <cell r="L1361" t="str">
            <v>离职</v>
          </cell>
        </row>
        <row r="1361">
          <cell r="N1361" t="str">
            <v>已签</v>
          </cell>
        </row>
        <row r="1361">
          <cell r="P1361" t="str">
            <v>360124200012015715</v>
          </cell>
        </row>
        <row r="1361">
          <cell r="R1361" t="str">
            <v>中国建设银行</v>
          </cell>
          <cell r="S1361" t="str">
            <v>6217002020066483900</v>
          </cell>
          <cell r="T1361">
            <v>15155497192</v>
          </cell>
        </row>
        <row r="1362">
          <cell r="D1362" t="str">
            <v>瑶湖店夏裕华</v>
          </cell>
          <cell r="E1362" t="str">
            <v>男</v>
          </cell>
        </row>
        <row r="1362">
          <cell r="G1362" t="str">
            <v>运营部</v>
          </cell>
          <cell r="H1362" t="str">
            <v>店长</v>
          </cell>
          <cell r="I1362">
            <v>43932</v>
          </cell>
          <cell r="J1362">
            <v>45585</v>
          </cell>
          <cell r="K1362" t="str">
            <v>全职</v>
          </cell>
          <cell r="L1362" t="str">
            <v>离职</v>
          </cell>
        </row>
        <row r="1362">
          <cell r="P1362" t="str">
            <v>42112319930611161x</v>
          </cell>
        </row>
        <row r="1362">
          <cell r="R1362" t="str">
            <v>工商银行</v>
          </cell>
          <cell r="S1362" t="str">
            <v>6215593202005007425</v>
          </cell>
          <cell r="T1362">
            <v>15527594156</v>
          </cell>
        </row>
        <row r="1363">
          <cell r="D1363" t="str">
            <v>瑶湖店袁磊</v>
          </cell>
          <cell r="E1363" t="str">
            <v>男</v>
          </cell>
        </row>
        <row r="1363">
          <cell r="G1363" t="str">
            <v>私教部</v>
          </cell>
          <cell r="H1363" t="str">
            <v>私教</v>
          </cell>
          <cell r="I1363">
            <v>45551</v>
          </cell>
          <cell r="J1363">
            <v>45589</v>
          </cell>
          <cell r="K1363" t="str">
            <v>全职</v>
          </cell>
          <cell r="L1363" t="str">
            <v>离职</v>
          </cell>
        </row>
        <row r="1363">
          <cell r="P1363" t="str">
            <v>360729200509300313</v>
          </cell>
        </row>
        <row r="1363">
          <cell r="R1363" t="str">
            <v>中国农业银行</v>
          </cell>
          <cell r="S1363" t="str">
            <v>6212821762501226978</v>
          </cell>
          <cell r="T1363">
            <v>19970858891</v>
          </cell>
        </row>
        <row r="1364">
          <cell r="D1364" t="str">
            <v>瑶湖店钟文佩</v>
          </cell>
          <cell r="E1364" t="str">
            <v>女</v>
          </cell>
        </row>
        <row r="1364">
          <cell r="G1364" t="str">
            <v>泳教部</v>
          </cell>
          <cell r="H1364" t="str">
            <v>兼职泳教</v>
          </cell>
          <cell r="I1364">
            <v>45487</v>
          </cell>
          <cell r="J1364">
            <v>45601</v>
          </cell>
          <cell r="K1364" t="str">
            <v>兼职</v>
          </cell>
          <cell r="L1364" t="str">
            <v>离职</v>
          </cell>
        </row>
        <row r="1364">
          <cell r="P1364" t="str">
            <v>360729200309262121</v>
          </cell>
        </row>
        <row r="1364">
          <cell r="R1364" t="str">
            <v>中国农业银行</v>
          </cell>
          <cell r="S1364" t="str">
            <v>6230520920092474771</v>
          </cell>
          <cell r="T1364">
            <v>18320168768</v>
          </cell>
        </row>
        <row r="1365">
          <cell r="D1365" t="str">
            <v>瑶湖店周玉森</v>
          </cell>
          <cell r="E1365" t="str">
            <v>男</v>
          </cell>
        </row>
        <row r="1365">
          <cell r="G1365" t="str">
            <v>会籍部</v>
          </cell>
          <cell r="H1365" t="str">
            <v>会籍</v>
          </cell>
          <cell r="I1365">
            <v>45598</v>
          </cell>
          <cell r="J1365">
            <v>45602</v>
          </cell>
          <cell r="K1365" t="str">
            <v>全职</v>
          </cell>
          <cell r="L1365" t="str">
            <v>离职</v>
          </cell>
        </row>
        <row r="1365">
          <cell r="P1365" t="str">
            <v>360429200303250318</v>
          </cell>
        </row>
        <row r="1365">
          <cell r="R1365" t="str">
            <v>招商银行</v>
          </cell>
          <cell r="S1365" t="str">
            <v>6214837927480149</v>
          </cell>
          <cell r="T1365">
            <v>15579239782</v>
          </cell>
        </row>
        <row r="1366">
          <cell r="D1366" t="str">
            <v>瑶湖店李阳</v>
          </cell>
          <cell r="E1366" t="str">
            <v>男</v>
          </cell>
        </row>
        <row r="1366">
          <cell r="G1366" t="str">
            <v>会籍部</v>
          </cell>
          <cell r="H1366" t="str">
            <v>会籍主管</v>
          </cell>
          <cell r="I1366">
            <v>45608</v>
          </cell>
          <cell r="J1366">
            <v>45612</v>
          </cell>
          <cell r="K1366" t="str">
            <v>全职</v>
          </cell>
          <cell r="L1366" t="str">
            <v>离职</v>
          </cell>
        </row>
        <row r="1366">
          <cell r="P1366" t="str">
            <v>420625200003116813</v>
          </cell>
        </row>
        <row r="1366">
          <cell r="R1366" t="str">
            <v>招商银行</v>
          </cell>
          <cell r="S1366" t="str">
            <v>6214838657738615</v>
          </cell>
          <cell r="T1366">
            <v>18682325433</v>
          </cell>
        </row>
        <row r="1367">
          <cell r="D1367" t="str">
            <v>瑶湖店吴志豪</v>
          </cell>
          <cell r="E1367" t="str">
            <v>男</v>
          </cell>
        </row>
        <row r="1367">
          <cell r="G1367" t="str">
            <v>会籍部</v>
          </cell>
          <cell r="H1367" t="str">
            <v>会籍</v>
          </cell>
          <cell r="I1367">
            <v>45613</v>
          </cell>
          <cell r="J1367">
            <v>45616</v>
          </cell>
          <cell r="K1367" t="str">
            <v>全职</v>
          </cell>
          <cell r="L1367" t="str">
            <v>离职</v>
          </cell>
        </row>
        <row r="1367">
          <cell r="R1367" t="str">
            <v>招商银行</v>
          </cell>
          <cell r="S1367" t="str">
            <v>6214830592222839</v>
          </cell>
        </row>
        <row r="1368">
          <cell r="D1368" t="str">
            <v>瑶湖店刘致显</v>
          </cell>
          <cell r="E1368" t="str">
            <v>男</v>
          </cell>
        </row>
        <row r="1368">
          <cell r="G1368" t="str">
            <v>会籍部</v>
          </cell>
          <cell r="H1368" t="str">
            <v>会籍经理</v>
          </cell>
          <cell r="I1368">
            <v>44269</v>
          </cell>
          <cell r="J1368">
            <v>45626</v>
          </cell>
          <cell r="K1368" t="str">
            <v>全职</v>
          </cell>
          <cell r="L1368" t="str">
            <v>离职</v>
          </cell>
        </row>
        <row r="1368">
          <cell r="N1368" t="str">
            <v>已签</v>
          </cell>
        </row>
        <row r="1368">
          <cell r="P1368" t="str">
            <v>150124199809286518</v>
          </cell>
        </row>
        <row r="1368">
          <cell r="R1368" t="str">
            <v>中信银行</v>
          </cell>
          <cell r="S1368" t="str">
            <v>6217681505418007</v>
          </cell>
          <cell r="T1368">
            <v>15024904563</v>
          </cell>
        </row>
        <row r="1369">
          <cell r="D1369" t="str">
            <v>瑶湖店王鸿坚</v>
          </cell>
          <cell r="E1369" t="str">
            <v>男</v>
          </cell>
        </row>
        <row r="1369">
          <cell r="G1369" t="str">
            <v>会籍部</v>
          </cell>
          <cell r="H1369" t="str">
            <v>会籍</v>
          </cell>
          <cell r="I1369">
            <v>45594</v>
          </cell>
          <cell r="J1369">
            <v>45637</v>
          </cell>
          <cell r="K1369" t="str">
            <v>全职</v>
          </cell>
          <cell r="L1369" t="str">
            <v>离职</v>
          </cell>
        </row>
        <row r="1369">
          <cell r="N1369" t="str">
            <v>已签</v>
          </cell>
        </row>
        <row r="1369">
          <cell r="P1369" t="str">
            <v>350521200011190539</v>
          </cell>
        </row>
        <row r="1369">
          <cell r="R1369" t="str">
            <v>福建海峡银行</v>
          </cell>
          <cell r="S1369" t="str">
            <v>623063030001641083</v>
          </cell>
          <cell r="T1369">
            <v>15280868313</v>
          </cell>
        </row>
        <row r="1370">
          <cell r="D1370" t="str">
            <v>瑶湖店张群</v>
          </cell>
          <cell r="E1370" t="str">
            <v>女</v>
          </cell>
        </row>
        <row r="1370">
          <cell r="G1370" t="str">
            <v>会籍部</v>
          </cell>
          <cell r="H1370" t="str">
            <v>会籍</v>
          </cell>
          <cell r="I1370">
            <v>45636</v>
          </cell>
          <cell r="J1370">
            <v>45640</v>
          </cell>
          <cell r="K1370" t="str">
            <v>全职</v>
          </cell>
          <cell r="L1370" t="str">
            <v>离职</v>
          </cell>
        </row>
        <row r="1370">
          <cell r="P1370" t="str">
            <v>360430200408261326</v>
          </cell>
        </row>
        <row r="1370">
          <cell r="R1370" t="str">
            <v>中国邮政储蓄银行</v>
          </cell>
          <cell r="S1370" t="str">
            <v>6217994240009709571</v>
          </cell>
          <cell r="T1370">
            <v>18870815508</v>
          </cell>
        </row>
        <row r="1371">
          <cell r="D1371" t="str">
            <v>瑶湖店田聪</v>
          </cell>
          <cell r="E1371" t="str">
            <v>女</v>
          </cell>
        </row>
        <row r="1371">
          <cell r="G1371" t="str">
            <v>私教部</v>
          </cell>
          <cell r="H1371" t="str">
            <v>私教</v>
          </cell>
          <cell r="I1371">
            <v>43932</v>
          </cell>
          <cell r="J1371">
            <v>45693</v>
          </cell>
          <cell r="K1371" t="str">
            <v>全职</v>
          </cell>
          <cell r="L1371" t="str">
            <v>离职</v>
          </cell>
        </row>
        <row r="1371">
          <cell r="P1371" t="str">
            <v>429004199203122589</v>
          </cell>
        </row>
        <row r="1371">
          <cell r="R1371" t="str">
            <v>中信银行</v>
          </cell>
          <cell r="S1371" t="str">
            <v>6217681505418072</v>
          </cell>
          <cell r="T1371">
            <v>15527307675</v>
          </cell>
        </row>
        <row r="1372">
          <cell r="D1372" t="str">
            <v>瑶湖店曹丽颖</v>
          </cell>
          <cell r="E1372" t="str">
            <v>女</v>
          </cell>
        </row>
        <row r="1372">
          <cell r="G1372" t="str">
            <v>会籍部</v>
          </cell>
          <cell r="H1372" t="str">
            <v>会籍</v>
          </cell>
          <cell r="I1372">
            <v>45597</v>
          </cell>
          <cell r="J1372">
            <v>45693</v>
          </cell>
          <cell r="K1372" t="str">
            <v>全职</v>
          </cell>
          <cell r="L1372" t="str">
            <v>离职</v>
          </cell>
        </row>
        <row r="1372">
          <cell r="P1372" t="str">
            <v>360424200503035709</v>
          </cell>
        </row>
        <row r="1372">
          <cell r="R1372" t="str">
            <v>中国工商银行</v>
          </cell>
          <cell r="S1372" t="str">
            <v>6222031502005279270</v>
          </cell>
          <cell r="T1372">
            <v>18279254445</v>
          </cell>
        </row>
        <row r="1373">
          <cell r="D1373" t="str">
            <v>瑶湖店吴圣传</v>
          </cell>
          <cell r="E1373" t="str">
            <v>男</v>
          </cell>
        </row>
        <row r="1373">
          <cell r="G1373" t="str">
            <v>会籍部</v>
          </cell>
          <cell r="H1373" t="str">
            <v>会籍经理</v>
          </cell>
          <cell r="I1373">
            <v>45635</v>
          </cell>
          <cell r="J1373">
            <v>45727</v>
          </cell>
          <cell r="K1373" t="str">
            <v>全职</v>
          </cell>
          <cell r="L1373" t="str">
            <v>离职</v>
          </cell>
        </row>
        <row r="1373">
          <cell r="N1373" t="str">
            <v>已签</v>
          </cell>
        </row>
        <row r="1373">
          <cell r="P1373" t="str">
            <v>362425199010213215</v>
          </cell>
        </row>
        <row r="1373">
          <cell r="R1373" t="str">
            <v>中国工商银行</v>
          </cell>
          <cell r="S1373" t="str">
            <v>6222032103005565161</v>
          </cell>
          <cell r="T1373">
            <v>13516590667</v>
          </cell>
        </row>
        <row r="1374">
          <cell r="D1374" t="str">
            <v>瑶湖店李茂根</v>
          </cell>
          <cell r="E1374" t="str">
            <v>男</v>
          </cell>
        </row>
        <row r="1374">
          <cell r="G1374" t="str">
            <v>会籍部</v>
          </cell>
          <cell r="H1374" t="str">
            <v>会籍</v>
          </cell>
          <cell r="I1374">
            <v>45510</v>
          </cell>
          <cell r="J1374">
            <v>45727</v>
          </cell>
          <cell r="K1374" t="str">
            <v>全职</v>
          </cell>
          <cell r="L1374" t="str">
            <v>离职</v>
          </cell>
        </row>
        <row r="1374">
          <cell r="N1374" t="str">
            <v>已签</v>
          </cell>
        </row>
        <row r="1374">
          <cell r="P1374" t="str">
            <v>360124200209015735</v>
          </cell>
        </row>
        <row r="1374">
          <cell r="R1374" t="str">
            <v>中国建设银行</v>
          </cell>
          <cell r="S1374" t="str">
            <v>6217002020069897452</v>
          </cell>
          <cell r="T1374">
            <v>13755772061</v>
          </cell>
        </row>
        <row r="1375">
          <cell r="D1375" t="str">
            <v>瑶湖店张小润</v>
          </cell>
          <cell r="E1375" t="str">
            <v>女</v>
          </cell>
        </row>
        <row r="1375">
          <cell r="G1375" t="str">
            <v>会籍部</v>
          </cell>
          <cell r="H1375" t="str">
            <v>会籍</v>
          </cell>
          <cell r="I1375">
            <v>45725</v>
          </cell>
          <cell r="J1375">
            <v>45729</v>
          </cell>
          <cell r="K1375" t="str">
            <v>全职</v>
          </cell>
          <cell r="L1375" t="str">
            <v>离职</v>
          </cell>
        </row>
        <row r="1375">
          <cell r="P1375" t="str">
            <v>620524200208173702</v>
          </cell>
        </row>
        <row r="1375">
          <cell r="R1375" t="str">
            <v>招商银行</v>
          </cell>
          <cell r="S1375" t="str">
            <v>6214833381855488</v>
          </cell>
          <cell r="T1375">
            <v>15386322472</v>
          </cell>
        </row>
        <row r="1376">
          <cell r="D1376" t="str">
            <v>瑶湖店刘子俊</v>
          </cell>
          <cell r="E1376" t="str">
            <v>男</v>
          </cell>
        </row>
        <row r="1376">
          <cell r="G1376" t="str">
            <v>会籍部</v>
          </cell>
          <cell r="H1376" t="str">
            <v>会籍</v>
          </cell>
          <cell r="I1376">
            <v>45704</v>
          </cell>
          <cell r="J1376">
            <v>45736</v>
          </cell>
          <cell r="K1376" t="str">
            <v>全职</v>
          </cell>
          <cell r="L1376" t="str">
            <v>离职</v>
          </cell>
        </row>
        <row r="1376">
          <cell r="P1376" t="str">
            <v>362226200407260010</v>
          </cell>
        </row>
        <row r="1376">
          <cell r="R1376" t="str">
            <v>中国建设银行</v>
          </cell>
          <cell r="S1376" t="str">
            <v>6217211508002445899</v>
          </cell>
          <cell r="T1376">
            <v>13197872812</v>
          </cell>
        </row>
        <row r="1377">
          <cell r="D1377" t="str">
            <v>瑶湖店车昕林</v>
          </cell>
          <cell r="E1377" t="str">
            <v>男</v>
          </cell>
        </row>
        <row r="1377">
          <cell r="G1377" t="str">
            <v>会籍部</v>
          </cell>
          <cell r="H1377" t="str">
            <v>会籍</v>
          </cell>
          <cell r="I1377">
            <v>45706</v>
          </cell>
          <cell r="J1377">
            <v>45736</v>
          </cell>
          <cell r="K1377" t="str">
            <v>全职</v>
          </cell>
          <cell r="L1377" t="str">
            <v>离职</v>
          </cell>
        </row>
        <row r="1377">
          <cell r="P1377" t="str">
            <v>360423200409113516</v>
          </cell>
        </row>
        <row r="1377">
          <cell r="R1377" t="str">
            <v>中国银行</v>
          </cell>
          <cell r="S1377" t="str">
            <v>6213326500009309575</v>
          </cell>
          <cell r="T1377">
            <v>15979929434</v>
          </cell>
        </row>
        <row r="1378">
          <cell r="D1378" t="str">
            <v>瑶湖店晏子昊</v>
          </cell>
          <cell r="E1378" t="str">
            <v>男</v>
          </cell>
        </row>
        <row r="1378">
          <cell r="G1378" t="str">
            <v>会籍部</v>
          </cell>
          <cell r="H1378" t="str">
            <v>会籍</v>
          </cell>
          <cell r="I1378">
            <v>45727</v>
          </cell>
          <cell r="J1378">
            <v>45737</v>
          </cell>
          <cell r="K1378" t="str">
            <v>全职</v>
          </cell>
          <cell r="L1378" t="str">
            <v>离职</v>
          </cell>
        </row>
        <row r="1378">
          <cell r="P1378" t="str">
            <v>360622200512303937</v>
          </cell>
        </row>
        <row r="1378">
          <cell r="R1378" t="str">
            <v>招商银行</v>
          </cell>
          <cell r="S1378" t="str">
            <v>6214830591891709</v>
          </cell>
          <cell r="T1378">
            <v>19979943553</v>
          </cell>
        </row>
        <row r="1379">
          <cell r="D1379" t="str">
            <v>瑶湖店李昆</v>
          </cell>
          <cell r="E1379" t="str">
            <v>男</v>
          </cell>
        </row>
        <row r="1379">
          <cell r="G1379" t="str">
            <v>会籍部</v>
          </cell>
          <cell r="H1379" t="str">
            <v>会籍</v>
          </cell>
          <cell r="I1379">
            <v>45714</v>
          </cell>
          <cell r="J1379">
            <v>45734</v>
          </cell>
          <cell r="K1379" t="str">
            <v>全职</v>
          </cell>
          <cell r="L1379" t="str">
            <v>离职</v>
          </cell>
        </row>
        <row r="1379">
          <cell r="P1379" t="str">
            <v>361127200707115114</v>
          </cell>
        </row>
        <row r="1379">
          <cell r="R1379" t="str">
            <v>招商银行</v>
          </cell>
          <cell r="S1379" t="str">
            <v>6214833380633787</v>
          </cell>
          <cell r="T1379">
            <v>18870810602</v>
          </cell>
        </row>
        <row r="1380">
          <cell r="D1380" t="str">
            <v>瑶湖店谢慧莹</v>
          </cell>
          <cell r="E1380" t="str">
            <v>女</v>
          </cell>
        </row>
        <row r="1380">
          <cell r="G1380" t="str">
            <v>会籍部</v>
          </cell>
          <cell r="H1380" t="str">
            <v>会籍</v>
          </cell>
          <cell r="I1380">
            <v>45702</v>
          </cell>
          <cell r="J1380">
            <v>45742</v>
          </cell>
          <cell r="K1380" t="str">
            <v>全职</v>
          </cell>
          <cell r="L1380" t="str">
            <v>离职</v>
          </cell>
        </row>
        <row r="1380">
          <cell r="P1380" t="str">
            <v>362204200308245327</v>
          </cell>
        </row>
        <row r="1380">
          <cell r="R1380" t="str">
            <v>中国工商银行</v>
          </cell>
          <cell r="S1380" t="str">
            <v>6212261508006147764</v>
          </cell>
          <cell r="T1380">
            <v>19219869473</v>
          </cell>
        </row>
        <row r="1381">
          <cell r="D1381" t="str">
            <v>瑶湖店蔡思桐</v>
          </cell>
          <cell r="E1381" t="str">
            <v>女</v>
          </cell>
        </row>
        <row r="1381">
          <cell r="G1381" t="str">
            <v>会籍部</v>
          </cell>
          <cell r="H1381" t="str">
            <v>会籍</v>
          </cell>
          <cell r="I1381">
            <v>45710</v>
          </cell>
          <cell r="J1381">
            <v>45747</v>
          </cell>
          <cell r="K1381" t="str">
            <v>全职</v>
          </cell>
          <cell r="L1381" t="str">
            <v>离职</v>
          </cell>
        </row>
        <row r="1381">
          <cell r="P1381" t="str">
            <v>360481200701133227</v>
          </cell>
        </row>
        <row r="1381">
          <cell r="R1381" t="str">
            <v>九江银行</v>
          </cell>
          <cell r="S1381" t="str">
            <v>6231461700000230674</v>
          </cell>
          <cell r="T1381">
            <v>19880279449</v>
          </cell>
        </row>
        <row r="1382">
          <cell r="D1382" t="str">
            <v>瑶湖店沈琪琪</v>
          </cell>
          <cell r="E1382" t="str">
            <v>女</v>
          </cell>
        </row>
        <row r="1382">
          <cell r="G1382" t="str">
            <v>会籍部</v>
          </cell>
          <cell r="H1382" t="str">
            <v>会籍</v>
          </cell>
          <cell r="I1382">
            <v>45719</v>
          </cell>
          <cell r="J1382">
            <v>45747</v>
          </cell>
          <cell r="K1382" t="str">
            <v>全职</v>
          </cell>
          <cell r="L1382" t="str">
            <v>离职</v>
          </cell>
        </row>
        <row r="1382">
          <cell r="P1382" t="str">
            <v>360421200707112842</v>
          </cell>
        </row>
        <row r="1382">
          <cell r="R1382" t="str">
            <v>交通银行</v>
          </cell>
          <cell r="S1382" t="str">
            <v>6222621310055361030</v>
          </cell>
          <cell r="T1382">
            <v>13694817752</v>
          </cell>
        </row>
        <row r="1383">
          <cell r="D1383" t="str">
            <v>瑶湖店龚瑜婷</v>
          </cell>
          <cell r="E1383" t="str">
            <v>女</v>
          </cell>
        </row>
        <row r="1383">
          <cell r="G1383" t="str">
            <v>会籍部</v>
          </cell>
          <cell r="H1383" t="str">
            <v>会籍</v>
          </cell>
          <cell r="I1383">
            <v>45706</v>
          </cell>
          <cell r="J1383">
            <v>45752</v>
          </cell>
          <cell r="K1383" t="str">
            <v>全职</v>
          </cell>
          <cell r="L1383" t="str">
            <v>离职</v>
          </cell>
        </row>
        <row r="1383">
          <cell r="P1383" t="str">
            <v>360502199801267120</v>
          </cell>
        </row>
        <row r="1383">
          <cell r="R1383" t="str">
            <v>平安银行</v>
          </cell>
          <cell r="S1383" t="str">
            <v>6230580000205340792</v>
          </cell>
          <cell r="T1383">
            <v>15807904922</v>
          </cell>
        </row>
        <row r="1384">
          <cell r="D1384" t="str">
            <v>瑶湖店刘滋军</v>
          </cell>
          <cell r="E1384" t="str">
            <v>男</v>
          </cell>
        </row>
        <row r="1384">
          <cell r="G1384" t="str">
            <v>会籍部</v>
          </cell>
          <cell r="H1384" t="str">
            <v>会籍</v>
          </cell>
          <cell r="I1384">
            <v>45708</v>
          </cell>
          <cell r="J1384">
            <v>45756</v>
          </cell>
          <cell r="K1384" t="str">
            <v>全职</v>
          </cell>
          <cell r="L1384" t="str">
            <v>离职</v>
          </cell>
        </row>
        <row r="1384">
          <cell r="P1384" t="str">
            <v>362430199507266014</v>
          </cell>
        </row>
        <row r="1384">
          <cell r="R1384" t="str">
            <v>中国农业银行</v>
          </cell>
          <cell r="S1384" t="str">
            <v>6230521990043461374</v>
          </cell>
          <cell r="T1384">
            <v>17770011726</v>
          </cell>
        </row>
        <row r="1385">
          <cell r="D1385" t="str">
            <v>瑶湖店夏丽</v>
          </cell>
          <cell r="E1385" t="str">
            <v>女</v>
          </cell>
        </row>
        <row r="1385">
          <cell r="G1385" t="str">
            <v>会籍部</v>
          </cell>
          <cell r="H1385" t="str">
            <v>会籍</v>
          </cell>
          <cell r="I1385">
            <v>45733</v>
          </cell>
          <cell r="J1385">
            <v>45752</v>
          </cell>
          <cell r="K1385" t="str">
            <v>全职</v>
          </cell>
          <cell r="L1385" t="str">
            <v>离职</v>
          </cell>
        </row>
        <row r="1385">
          <cell r="P1385" t="str">
            <v>360124200405292123</v>
          </cell>
        </row>
        <row r="1385">
          <cell r="R1385" t="str">
            <v>农商银行</v>
          </cell>
          <cell r="S1385" t="str">
            <v>6226822010302091848</v>
          </cell>
          <cell r="T1385">
            <v>15979067951</v>
          </cell>
        </row>
        <row r="1386">
          <cell r="D1386" t="str">
            <v>瑶湖店游丹丹</v>
          </cell>
          <cell r="E1386" t="str">
            <v>女</v>
          </cell>
        </row>
        <row r="1386">
          <cell r="G1386" t="str">
            <v>会籍部</v>
          </cell>
          <cell r="H1386" t="str">
            <v>会籍</v>
          </cell>
          <cell r="I1386">
            <v>45733</v>
          </cell>
          <cell r="J1386">
            <v>45752</v>
          </cell>
          <cell r="K1386" t="str">
            <v>全职</v>
          </cell>
          <cell r="L1386" t="str">
            <v>离职</v>
          </cell>
        </row>
        <row r="1386">
          <cell r="P1386" t="str">
            <v>361127200412020660</v>
          </cell>
        </row>
        <row r="1386">
          <cell r="R1386" t="str">
            <v>招商银行</v>
          </cell>
          <cell r="S1386" t="str">
            <v>6214830590376256</v>
          </cell>
          <cell r="T1386">
            <v>18370315452</v>
          </cell>
        </row>
        <row r="1387">
          <cell r="D1387" t="str">
            <v>瑶湖店占华</v>
          </cell>
          <cell r="E1387" t="str">
            <v>男</v>
          </cell>
        </row>
        <row r="1387">
          <cell r="G1387" t="str">
            <v>私教部</v>
          </cell>
          <cell r="H1387" t="str">
            <v>私教</v>
          </cell>
          <cell r="I1387">
            <v>45608</v>
          </cell>
          <cell r="J1387">
            <v>45757</v>
          </cell>
          <cell r="K1387" t="str">
            <v>全职</v>
          </cell>
          <cell r="L1387" t="str">
            <v>离职</v>
          </cell>
        </row>
        <row r="1387">
          <cell r="P1387" t="str">
            <v>360428199610091415</v>
          </cell>
        </row>
        <row r="1387">
          <cell r="R1387" t="str">
            <v>中国邮政储蓄银行</v>
          </cell>
          <cell r="S1387" t="str">
            <v>6216224240000025898</v>
          </cell>
          <cell r="T1387">
            <v>19179375702</v>
          </cell>
        </row>
        <row r="1388">
          <cell r="D1388" t="str">
            <v>瑶湖店周俊仁</v>
          </cell>
          <cell r="E1388" t="str">
            <v>男</v>
          </cell>
        </row>
        <row r="1388">
          <cell r="G1388" t="str">
            <v>私教部</v>
          </cell>
          <cell r="H1388" t="str">
            <v>私教</v>
          </cell>
          <cell r="I1388">
            <v>45489</v>
          </cell>
          <cell r="J1388">
            <v>45761</v>
          </cell>
          <cell r="K1388" t="str">
            <v>全职</v>
          </cell>
          <cell r="L1388" t="str">
            <v>离职</v>
          </cell>
        </row>
        <row r="1388">
          <cell r="P1388" t="str">
            <v>360121199909213113</v>
          </cell>
        </row>
        <row r="1388">
          <cell r="R1388" t="str">
            <v>中国农业银行</v>
          </cell>
          <cell r="S1388" t="str">
            <v>6228480928757568771</v>
          </cell>
          <cell r="T1388">
            <v>13007208008</v>
          </cell>
        </row>
        <row r="1389">
          <cell r="D1389" t="str">
            <v>瑶湖店肖如塬</v>
          </cell>
          <cell r="E1389" t="str">
            <v>男</v>
          </cell>
        </row>
        <row r="1389">
          <cell r="G1389" t="str">
            <v>会籍部</v>
          </cell>
          <cell r="H1389" t="str">
            <v>会籍</v>
          </cell>
          <cell r="I1389">
            <v>45706</v>
          </cell>
          <cell r="J1389">
            <v>45764</v>
          </cell>
          <cell r="K1389" t="str">
            <v>全职</v>
          </cell>
          <cell r="L1389" t="str">
            <v>离职</v>
          </cell>
        </row>
        <row r="1389">
          <cell r="P1389" t="str">
            <v>362426200311038416</v>
          </cell>
        </row>
        <row r="1389">
          <cell r="R1389" t="str">
            <v>中国工商银行</v>
          </cell>
          <cell r="S1389" t="str">
            <v>6222031509002859863</v>
          </cell>
          <cell r="T1389">
            <v>17870396393</v>
          </cell>
        </row>
        <row r="1390">
          <cell r="D1390" t="str">
            <v>瑶湖店吴思茹</v>
          </cell>
          <cell r="E1390" t="str">
            <v>女</v>
          </cell>
        </row>
        <row r="1390">
          <cell r="G1390" t="str">
            <v>会籍部</v>
          </cell>
          <cell r="H1390" t="str">
            <v>会籍</v>
          </cell>
          <cell r="I1390">
            <v>45710</v>
          </cell>
          <cell r="J1390">
            <v>45768</v>
          </cell>
          <cell r="K1390" t="str">
            <v>全职</v>
          </cell>
          <cell r="L1390" t="str">
            <v>离职</v>
          </cell>
        </row>
        <row r="1390">
          <cell r="P1390" t="str">
            <v>360481200608253224</v>
          </cell>
        </row>
        <row r="1390">
          <cell r="R1390" t="str">
            <v>中国工商银行</v>
          </cell>
          <cell r="S1390" t="str">
            <v>6222031507003895506</v>
          </cell>
          <cell r="T1390">
            <v>13177315610</v>
          </cell>
        </row>
        <row r="1391">
          <cell r="D1391" t="str">
            <v>瑶湖店杨悦</v>
          </cell>
          <cell r="E1391" t="str">
            <v>女</v>
          </cell>
        </row>
        <row r="1391">
          <cell r="G1391" t="str">
            <v>会籍部</v>
          </cell>
          <cell r="H1391" t="str">
            <v>会籍</v>
          </cell>
          <cell r="I1391">
            <v>45719</v>
          </cell>
          <cell r="J1391">
            <v>45768</v>
          </cell>
          <cell r="K1391" t="str">
            <v>全职</v>
          </cell>
          <cell r="L1391" t="str">
            <v>离职</v>
          </cell>
        </row>
        <row r="1391">
          <cell r="P1391" t="str">
            <v>360424200710090364</v>
          </cell>
        </row>
        <row r="1391">
          <cell r="R1391" t="str">
            <v>交通银行</v>
          </cell>
          <cell r="S1391" t="str">
            <v>6222621310055361022</v>
          </cell>
          <cell r="T1391">
            <v>18720133523</v>
          </cell>
        </row>
        <row r="1392">
          <cell r="D1392" t="str">
            <v>瑶湖店洪庆</v>
          </cell>
          <cell r="E1392" t="str">
            <v>女</v>
          </cell>
        </row>
        <row r="1392">
          <cell r="G1392" t="str">
            <v>会籍部</v>
          </cell>
          <cell r="H1392" t="str">
            <v>会籍</v>
          </cell>
          <cell r="I1392">
            <v>45719</v>
          </cell>
          <cell r="J1392">
            <v>45768</v>
          </cell>
          <cell r="K1392" t="str">
            <v>全职</v>
          </cell>
          <cell r="L1392" t="str">
            <v>离职</v>
          </cell>
        </row>
        <row r="1392">
          <cell r="P1392" t="str">
            <v>360430200612263329</v>
          </cell>
        </row>
        <row r="1392">
          <cell r="R1392" t="str">
            <v>交通银行</v>
          </cell>
          <cell r="S1392" t="str">
            <v>6222621310055361063</v>
          </cell>
          <cell r="T1392">
            <v>13283866941</v>
          </cell>
        </row>
        <row r="1393">
          <cell r="D1393" t="str">
            <v>瑶湖店周杜威</v>
          </cell>
          <cell r="E1393" t="str">
            <v>男</v>
          </cell>
        </row>
        <row r="1393">
          <cell r="G1393" t="str">
            <v>会籍部</v>
          </cell>
          <cell r="H1393" t="str">
            <v>会籍</v>
          </cell>
          <cell r="I1393">
            <v>45748</v>
          </cell>
          <cell r="J1393">
            <v>45770</v>
          </cell>
          <cell r="K1393" t="str">
            <v>全职</v>
          </cell>
          <cell r="L1393" t="str">
            <v>离职</v>
          </cell>
        </row>
        <row r="1393">
          <cell r="P1393" t="str">
            <v>362322200304090039</v>
          </cell>
        </row>
        <row r="1393">
          <cell r="R1393" t="str">
            <v>中国工商银行</v>
          </cell>
          <cell r="S1393" t="str">
            <v>6217211512003995480</v>
          </cell>
          <cell r="T1393">
            <v>18379320603</v>
          </cell>
        </row>
        <row r="1394">
          <cell r="D1394" t="str">
            <v>瑶湖店熊艳</v>
          </cell>
          <cell r="E1394" t="str">
            <v>女</v>
          </cell>
        </row>
        <row r="1394">
          <cell r="G1394" t="str">
            <v>私教部</v>
          </cell>
          <cell r="H1394" t="str">
            <v>私教</v>
          </cell>
          <cell r="I1394">
            <v>45766</v>
          </cell>
          <cell r="J1394">
            <v>45792</v>
          </cell>
          <cell r="K1394" t="str">
            <v>全职</v>
          </cell>
          <cell r="L1394" t="str">
            <v>离职</v>
          </cell>
        </row>
        <row r="1394">
          <cell r="P1394" t="str">
            <v>360121199301142425</v>
          </cell>
        </row>
        <row r="1394">
          <cell r="R1394" t="str">
            <v>中国光大银行</v>
          </cell>
          <cell r="S1394" t="str">
            <v>6226623302591320</v>
          </cell>
          <cell r="T1394">
            <v>15870000792</v>
          </cell>
        </row>
        <row r="1395">
          <cell r="D1395" t="str">
            <v>瑶湖店柳勇</v>
          </cell>
          <cell r="E1395" t="str">
            <v>男</v>
          </cell>
        </row>
        <row r="1395">
          <cell r="G1395" t="str">
            <v>会籍部</v>
          </cell>
          <cell r="H1395" t="str">
            <v>会籍</v>
          </cell>
          <cell r="I1395">
            <v>45719</v>
          </cell>
          <cell r="J1395">
            <v>45793</v>
          </cell>
          <cell r="K1395" t="str">
            <v>全职</v>
          </cell>
          <cell r="L1395" t="str">
            <v>离职</v>
          </cell>
        </row>
        <row r="1395">
          <cell r="P1395" t="str">
            <v>362201200207153037</v>
          </cell>
        </row>
        <row r="1395">
          <cell r="R1395" t="str">
            <v>中国邮政储蓄银行</v>
          </cell>
          <cell r="S1395" t="str">
            <v>6217994310013094094</v>
          </cell>
          <cell r="T1395">
            <v>13407056327</v>
          </cell>
        </row>
        <row r="1396">
          <cell r="D1396" t="str">
            <v>瑶湖店吴思茹</v>
          </cell>
          <cell r="E1396" t="str">
            <v>女</v>
          </cell>
        </row>
        <row r="1396">
          <cell r="G1396" t="str">
            <v>会籍部</v>
          </cell>
          <cell r="H1396" t="str">
            <v>会籍</v>
          </cell>
          <cell r="I1396">
            <v>45786</v>
          </cell>
          <cell r="J1396">
            <v>45804</v>
          </cell>
          <cell r="K1396" t="str">
            <v>全职</v>
          </cell>
          <cell r="L1396" t="str">
            <v>离职</v>
          </cell>
        </row>
        <row r="1396">
          <cell r="P1396" t="str">
            <v>360481200608253224</v>
          </cell>
        </row>
        <row r="1396">
          <cell r="R1396" t="str">
            <v>中国工商银行</v>
          </cell>
          <cell r="S1396" t="str">
            <v>6222031507003895506</v>
          </cell>
          <cell r="T1396">
            <v>13177315610</v>
          </cell>
        </row>
        <row r="1397">
          <cell r="D1397" t="str">
            <v>瑶湖店涂壮花</v>
          </cell>
          <cell r="E1397" t="str">
            <v>女</v>
          </cell>
          <cell r="F1397" t="str">
            <v>小学</v>
          </cell>
          <cell r="G1397" t="str">
            <v>运营部</v>
          </cell>
          <cell r="H1397" t="str">
            <v>保洁</v>
          </cell>
          <cell r="I1397">
            <v>43346</v>
          </cell>
          <cell r="J1397">
            <v>45839</v>
          </cell>
          <cell r="K1397" t="str">
            <v>全职</v>
          </cell>
          <cell r="L1397" t="str">
            <v>离职</v>
          </cell>
        </row>
        <row r="1397">
          <cell r="P1397" t="str">
            <v>360121196310112443</v>
          </cell>
        </row>
        <row r="1397">
          <cell r="R1397" t="str">
            <v>农业银行</v>
          </cell>
          <cell r="S1397" t="str">
            <v>6230520920018098571</v>
          </cell>
          <cell r="T1397">
            <v>13767066796</v>
          </cell>
        </row>
        <row r="1398">
          <cell r="D1398" t="str">
            <v>瑶湖店刘志波</v>
          </cell>
          <cell r="E1398" t="str">
            <v>男</v>
          </cell>
        </row>
        <row r="1398">
          <cell r="G1398" t="str">
            <v>私教部</v>
          </cell>
          <cell r="H1398" t="str">
            <v>私教</v>
          </cell>
          <cell r="I1398">
            <v>45597</v>
          </cell>
          <cell r="J1398">
            <v>45839</v>
          </cell>
          <cell r="K1398" t="str">
            <v>全职</v>
          </cell>
          <cell r="L1398" t="str">
            <v>离职</v>
          </cell>
        </row>
        <row r="1398">
          <cell r="P1398" t="str">
            <v>360428200207020612</v>
          </cell>
        </row>
        <row r="1398">
          <cell r="R1398" t="str">
            <v>中国建设银行</v>
          </cell>
          <cell r="S1398" t="str">
            <v>6215340300302112074</v>
          </cell>
          <cell r="T1398">
            <v>15907026276</v>
          </cell>
        </row>
        <row r="1399">
          <cell r="D1399" t="str">
            <v>瑶湖店刘嘉文</v>
          </cell>
          <cell r="E1399" t="str">
            <v>男</v>
          </cell>
        </row>
        <row r="1399">
          <cell r="G1399" t="str">
            <v>私教部</v>
          </cell>
          <cell r="H1399" t="str">
            <v>会籍</v>
          </cell>
          <cell r="I1399">
            <v>45705</v>
          </cell>
          <cell r="J1399">
            <v>45839</v>
          </cell>
          <cell r="K1399" t="str">
            <v>全职</v>
          </cell>
          <cell r="L1399" t="str">
            <v>离职</v>
          </cell>
        </row>
        <row r="1399">
          <cell r="P1399" t="str">
            <v>362429200304283439</v>
          </cell>
        </row>
        <row r="1399">
          <cell r="R1399" t="str">
            <v>中国建设银行</v>
          </cell>
          <cell r="S1399" t="str">
            <v>6236681420028141141</v>
          </cell>
          <cell r="T1399">
            <v>18479669406</v>
          </cell>
        </row>
        <row r="1400">
          <cell r="D1400" t="str">
            <v>瑶湖店李炳燚</v>
          </cell>
          <cell r="E1400" t="str">
            <v>男</v>
          </cell>
        </row>
        <row r="1400">
          <cell r="G1400" t="str">
            <v>私教部</v>
          </cell>
          <cell r="H1400" t="str">
            <v>私教</v>
          </cell>
          <cell r="I1400">
            <v>45745</v>
          </cell>
          <cell r="J1400">
            <v>45839</v>
          </cell>
          <cell r="K1400" t="str">
            <v>全职</v>
          </cell>
          <cell r="L1400" t="str">
            <v>离职</v>
          </cell>
        </row>
        <row r="1400">
          <cell r="P1400" t="str">
            <v>360721200510117216</v>
          </cell>
        </row>
        <row r="1400">
          <cell r="R1400" t="str">
            <v>农业银行</v>
          </cell>
          <cell r="S1400" t="str">
            <v>6230523470068871078</v>
          </cell>
          <cell r="T1400">
            <v>19174224639</v>
          </cell>
        </row>
        <row r="1401">
          <cell r="D1401" t="str">
            <v>瑶湖店肖教钦</v>
          </cell>
          <cell r="E1401" t="str">
            <v>男</v>
          </cell>
        </row>
        <row r="1401">
          <cell r="G1401" t="str">
            <v>会籍部</v>
          </cell>
          <cell r="H1401" t="str">
            <v>会籍</v>
          </cell>
          <cell r="I1401">
            <v>45706</v>
          </cell>
          <cell r="J1401">
            <v>45846</v>
          </cell>
          <cell r="K1401" t="str">
            <v>全职</v>
          </cell>
          <cell r="L1401" t="str">
            <v>离职</v>
          </cell>
        </row>
        <row r="1401">
          <cell r="P1401" t="str">
            <v>362426200405038417</v>
          </cell>
        </row>
        <row r="1401">
          <cell r="R1401" t="str">
            <v>中国工商银行</v>
          </cell>
          <cell r="S1401" t="str">
            <v>6222031509002852611</v>
          </cell>
          <cell r="T1401">
            <v>17779647815</v>
          </cell>
        </row>
        <row r="1402">
          <cell r="D1402" t="str">
            <v>瑶湖店姜苏明</v>
          </cell>
          <cell r="E1402" t="str">
            <v>男</v>
          </cell>
        </row>
        <row r="1402">
          <cell r="G1402" t="str">
            <v>私教部</v>
          </cell>
          <cell r="H1402" t="str">
            <v>私教主管</v>
          </cell>
          <cell r="I1402">
            <v>45220</v>
          </cell>
          <cell r="J1402">
            <v>45840</v>
          </cell>
          <cell r="K1402" t="str">
            <v>全职</v>
          </cell>
          <cell r="L1402" t="str">
            <v>离职</v>
          </cell>
        </row>
        <row r="1402">
          <cell r="P1402" t="str">
            <v>211224199807088916</v>
          </cell>
        </row>
        <row r="1402">
          <cell r="R1402" t="str">
            <v>中信银行</v>
          </cell>
          <cell r="S1402" t="str">
            <v>6217731509833949</v>
          </cell>
          <cell r="T1402">
            <v>13840399657</v>
          </cell>
        </row>
        <row r="1403">
          <cell r="D1403" t="str">
            <v>瑶湖店陶勇康</v>
          </cell>
          <cell r="E1403" t="str">
            <v>男</v>
          </cell>
        </row>
        <row r="1403">
          <cell r="G1403" t="str">
            <v>会籍部</v>
          </cell>
          <cell r="H1403" t="str">
            <v>会籍</v>
          </cell>
          <cell r="I1403">
            <v>45839</v>
          </cell>
          <cell r="J1403">
            <v>45847</v>
          </cell>
          <cell r="K1403" t="str">
            <v>全职</v>
          </cell>
          <cell r="L1403" t="str">
            <v>离职</v>
          </cell>
        </row>
        <row r="1403">
          <cell r="P1403" t="str">
            <v>360124200411230076</v>
          </cell>
        </row>
        <row r="1403">
          <cell r="R1403" t="str">
            <v>中信银行</v>
          </cell>
          <cell r="S1403" t="str">
            <v>6217731509834202</v>
          </cell>
          <cell r="T1403">
            <v>18910087394</v>
          </cell>
        </row>
        <row r="1404">
          <cell r="D1404" t="str">
            <v>瑶湖店李超</v>
          </cell>
          <cell r="E1404" t="str">
            <v>男</v>
          </cell>
        </row>
        <row r="1404">
          <cell r="G1404" t="str">
            <v>运营部</v>
          </cell>
          <cell r="H1404" t="str">
            <v>店长</v>
          </cell>
          <cell r="I1404">
            <v>45585</v>
          </cell>
          <cell r="J1404">
            <v>45845</v>
          </cell>
          <cell r="K1404" t="str">
            <v>全职</v>
          </cell>
          <cell r="L1404" t="str">
            <v>离职</v>
          </cell>
        </row>
        <row r="1404">
          <cell r="P1404" t="str">
            <v>42010519901121321x</v>
          </cell>
        </row>
        <row r="1404">
          <cell r="R1404" t="str">
            <v>中国邮政银行</v>
          </cell>
          <cell r="S1404" t="str">
            <v>6221803000057281367</v>
          </cell>
          <cell r="T1404">
            <v>13971372293</v>
          </cell>
        </row>
        <row r="1405">
          <cell r="D1405" t="str">
            <v>瑶湖店胡观能</v>
          </cell>
          <cell r="E1405" t="str">
            <v>男</v>
          </cell>
        </row>
        <row r="1405">
          <cell r="G1405" t="str">
            <v>私教部</v>
          </cell>
          <cell r="H1405" t="str">
            <v>私教</v>
          </cell>
          <cell r="I1405">
            <v>45754</v>
          </cell>
          <cell r="J1405">
            <v>45848</v>
          </cell>
          <cell r="K1405" t="str">
            <v>全职</v>
          </cell>
          <cell r="L1405" t="str">
            <v>离职</v>
          </cell>
        </row>
        <row r="1405">
          <cell r="P1405" t="str">
            <v>362524200012287511</v>
          </cell>
        </row>
        <row r="1405">
          <cell r="R1405" t="str">
            <v>中国邮政银行</v>
          </cell>
          <cell r="S1405" t="str">
            <v>6217994370005082481</v>
          </cell>
          <cell r="T1405">
            <v>17750964841</v>
          </cell>
        </row>
        <row r="1406">
          <cell r="D1406" t="str">
            <v>瑶湖店严励腾</v>
          </cell>
          <cell r="E1406" t="str">
            <v>男</v>
          </cell>
        </row>
        <row r="1406">
          <cell r="G1406" t="str">
            <v>私教部</v>
          </cell>
          <cell r="H1406" t="str">
            <v>私教</v>
          </cell>
          <cell r="I1406">
            <v>45347</v>
          </cell>
          <cell r="J1406">
            <v>45857</v>
          </cell>
          <cell r="K1406" t="str">
            <v>全职</v>
          </cell>
          <cell r="L1406" t="str">
            <v>离职</v>
          </cell>
        </row>
        <row r="1406">
          <cell r="P1406" t="str">
            <v>362523200307294819</v>
          </cell>
        </row>
        <row r="1406">
          <cell r="R1406" t="str">
            <v>中国银行</v>
          </cell>
          <cell r="S1406" t="str">
            <v>6217906500041669548</v>
          </cell>
          <cell r="T1406">
            <v>13155880763</v>
          </cell>
        </row>
        <row r="1407">
          <cell r="D1407" t="str">
            <v>瑶湖店陈佳榕</v>
          </cell>
          <cell r="E1407" t="str">
            <v>男</v>
          </cell>
        </row>
        <row r="1407">
          <cell r="G1407" t="str">
            <v>运营部</v>
          </cell>
          <cell r="H1407" t="str">
            <v>区域总监</v>
          </cell>
          <cell r="I1407">
            <v>45855</v>
          </cell>
          <cell r="J1407">
            <v>45856</v>
          </cell>
          <cell r="K1407" t="str">
            <v>全职</v>
          </cell>
          <cell r="L1407" t="str">
            <v>离职</v>
          </cell>
        </row>
        <row r="1407">
          <cell r="P1407" t="str">
            <v>530102199507032718</v>
          </cell>
        </row>
        <row r="1407">
          <cell r="R1407" t="str">
            <v>中国银行</v>
          </cell>
          <cell r="S1407" t="str">
            <v>6217562700023941015</v>
          </cell>
          <cell r="T1407">
            <v>13888692240</v>
          </cell>
        </row>
        <row r="1408">
          <cell r="D1408" t="str">
            <v>瑶湖店李飞扬</v>
          </cell>
          <cell r="E1408" t="str">
            <v>男</v>
          </cell>
        </row>
        <row r="1408">
          <cell r="G1408" t="str">
            <v>私教部</v>
          </cell>
          <cell r="H1408" t="str">
            <v>私教</v>
          </cell>
          <cell r="I1408">
            <v>45857</v>
          </cell>
          <cell r="J1408">
            <v>45858</v>
          </cell>
          <cell r="K1408" t="str">
            <v>全职</v>
          </cell>
          <cell r="L1408" t="str">
            <v>离职</v>
          </cell>
        </row>
        <row r="1408">
          <cell r="P1408" t="str">
            <v>360902200511140233</v>
          </cell>
        </row>
        <row r="1408">
          <cell r="R1408" t="str">
            <v>中国工商银行</v>
          </cell>
          <cell r="S1408" t="str">
            <v>6222031502007261680</v>
          </cell>
          <cell r="T1408">
            <v>13755888932</v>
          </cell>
        </row>
        <row r="1409">
          <cell r="D1409" t="str">
            <v>瑶湖店张晶晶</v>
          </cell>
          <cell r="E1409" t="str">
            <v>女</v>
          </cell>
        </row>
        <row r="1409">
          <cell r="G1409" t="str">
            <v>运营部</v>
          </cell>
          <cell r="H1409" t="str">
            <v>前台</v>
          </cell>
          <cell r="I1409">
            <v>45864</v>
          </cell>
          <cell r="J1409">
            <v>45867</v>
          </cell>
          <cell r="K1409" t="str">
            <v>全职</v>
          </cell>
          <cell r="L1409" t="str">
            <v>离职</v>
          </cell>
        </row>
        <row r="1409">
          <cell r="R1409" t="str">
            <v>中国建设银行</v>
          </cell>
          <cell r="S1409" t="str">
            <v>6217002030014639354</v>
          </cell>
          <cell r="T1409">
            <v>13177517792</v>
          </cell>
        </row>
        <row r="1410">
          <cell r="D1410" t="str">
            <v>瑶湖店刁佳鹏</v>
          </cell>
          <cell r="E1410" t="str">
            <v>男</v>
          </cell>
        </row>
        <row r="1410">
          <cell r="G1410" t="str">
            <v>私教部</v>
          </cell>
          <cell r="H1410" t="str">
            <v>私教</v>
          </cell>
          <cell r="I1410">
            <v>45861</v>
          </cell>
          <cell r="J1410">
            <v>45867</v>
          </cell>
          <cell r="K1410" t="str">
            <v>全职</v>
          </cell>
          <cell r="L1410" t="str">
            <v>离职</v>
          </cell>
        </row>
        <row r="1410">
          <cell r="P1410" t="str">
            <v>360731200009230330</v>
          </cell>
        </row>
        <row r="1410">
          <cell r="R1410" t="str">
            <v>中国工商银行</v>
          </cell>
          <cell r="S1410" t="str">
            <v>6222031502006920260</v>
          </cell>
          <cell r="T1410">
            <v>17770113661</v>
          </cell>
        </row>
        <row r="1411">
          <cell r="D1411" t="str">
            <v>瑶湖店杨文豪</v>
          </cell>
          <cell r="E1411" t="str">
            <v>男</v>
          </cell>
        </row>
        <row r="1411">
          <cell r="G1411" t="str">
            <v>泳教部</v>
          </cell>
          <cell r="H1411" t="str">
            <v>救生员</v>
          </cell>
          <cell r="I1411">
            <v>45839</v>
          </cell>
          <cell r="J1411">
            <v>45871</v>
          </cell>
          <cell r="K1411" t="str">
            <v>兼职</v>
          </cell>
          <cell r="L1411" t="str">
            <v>离职</v>
          </cell>
        </row>
        <row r="1411">
          <cell r="P1411" t="str">
            <v>360121200209072415</v>
          </cell>
        </row>
        <row r="1411">
          <cell r="R1411" t="str">
            <v>中国工商银行</v>
          </cell>
          <cell r="S1411" t="str">
            <v>6222031507001632497</v>
          </cell>
          <cell r="T1411">
            <v>13687917836</v>
          </cell>
        </row>
        <row r="1412">
          <cell r="D1412" t="str">
            <v>瑶湖店王修</v>
          </cell>
          <cell r="E1412" t="str">
            <v>男</v>
          </cell>
        </row>
        <row r="1412">
          <cell r="G1412" t="str">
            <v>私教部</v>
          </cell>
          <cell r="H1412" t="str">
            <v>私教</v>
          </cell>
          <cell r="I1412">
            <v>45865</v>
          </cell>
          <cell r="J1412">
            <v>45877</v>
          </cell>
          <cell r="K1412" t="str">
            <v>全职</v>
          </cell>
          <cell r="L1412" t="str">
            <v>离职</v>
          </cell>
        </row>
        <row r="1412">
          <cell r="P1412" t="str">
            <v>362523200205020411</v>
          </cell>
        </row>
        <row r="1412">
          <cell r="R1412" t="str">
            <v>中国邮政储蓄银行</v>
          </cell>
          <cell r="S1412" t="str">
            <v>6216224210005191599</v>
          </cell>
          <cell r="T1412">
            <v>13970439773</v>
          </cell>
        </row>
        <row r="1413">
          <cell r="D1413" t="str">
            <v>瑶湖店陈用</v>
          </cell>
          <cell r="E1413" t="str">
            <v>女</v>
          </cell>
          <cell r="F1413" t="str">
            <v>大专</v>
          </cell>
          <cell r="G1413" t="str">
            <v>运营部</v>
          </cell>
          <cell r="H1413" t="str">
            <v>前台主管</v>
          </cell>
          <cell r="I1413">
            <v>45152</v>
          </cell>
          <cell r="J1413">
            <v>45879</v>
          </cell>
          <cell r="K1413" t="str">
            <v>全职</v>
          </cell>
          <cell r="L1413" t="str">
            <v>离职</v>
          </cell>
        </row>
        <row r="1413">
          <cell r="P1413" t="str">
            <v>360921200302230020</v>
          </cell>
        </row>
        <row r="1413">
          <cell r="R1413" t="str">
            <v>中信银行</v>
          </cell>
          <cell r="S1413" t="str">
            <v>6217731509834244</v>
          </cell>
          <cell r="T1413">
            <v>17319299620</v>
          </cell>
        </row>
        <row r="1414">
          <cell r="D1414" t="str">
            <v>瑶湖店熊佳俊</v>
          </cell>
          <cell r="E1414" t="str">
            <v>男</v>
          </cell>
        </row>
        <row r="1414">
          <cell r="G1414" t="str">
            <v>泳教部</v>
          </cell>
          <cell r="H1414" t="str">
            <v>泳教</v>
          </cell>
          <cell r="I1414">
            <v>45798</v>
          </cell>
          <cell r="J1414">
            <v>45883</v>
          </cell>
          <cell r="K1414" t="str">
            <v>全职</v>
          </cell>
          <cell r="L1414" t="str">
            <v>离职</v>
          </cell>
        </row>
        <row r="1414">
          <cell r="P1414" t="str">
            <v>360124200306111219</v>
          </cell>
        </row>
        <row r="1414">
          <cell r="R1414" t="str">
            <v>中国银行</v>
          </cell>
          <cell r="S1414" t="str">
            <v>6217906500048676405</v>
          </cell>
          <cell r="T1414">
            <v>17779186489</v>
          </cell>
        </row>
        <row r="1415">
          <cell r="D1415" t="str">
            <v>瑶湖店陈嘉豪</v>
          </cell>
          <cell r="E1415" t="str">
            <v>男</v>
          </cell>
        </row>
        <row r="1415">
          <cell r="G1415" t="str">
            <v>会籍部</v>
          </cell>
          <cell r="H1415" t="str">
            <v>会籍</v>
          </cell>
          <cell r="I1415">
            <v>45859</v>
          </cell>
          <cell r="J1415">
            <v>45889</v>
          </cell>
          <cell r="K1415" t="str">
            <v>全职</v>
          </cell>
          <cell r="L1415" t="str">
            <v>离职</v>
          </cell>
        </row>
        <row r="1415">
          <cell r="P1415" t="str">
            <v>362202200407208115</v>
          </cell>
        </row>
        <row r="1415">
          <cell r="R1415" t="str">
            <v>中国农业银行</v>
          </cell>
          <cell r="S1415" t="str">
            <v>6228482327100135073</v>
          </cell>
          <cell r="T1415">
            <v>19314675557</v>
          </cell>
        </row>
        <row r="1416">
          <cell r="D1416" t="str">
            <v>瑶湖店白艳伟</v>
          </cell>
          <cell r="E1416" t="str">
            <v>男</v>
          </cell>
        </row>
        <row r="1416">
          <cell r="G1416" t="str">
            <v>私教部</v>
          </cell>
          <cell r="H1416" t="str">
            <v>私教</v>
          </cell>
          <cell r="I1416">
            <v>45882</v>
          </cell>
          <cell r="J1416">
            <v>45888</v>
          </cell>
          <cell r="K1416" t="str">
            <v>全职</v>
          </cell>
          <cell r="L1416" t="str">
            <v>离职</v>
          </cell>
        </row>
        <row r="1416">
          <cell r="P1416" t="str">
            <v>362203200210294335</v>
          </cell>
        </row>
        <row r="1416">
          <cell r="R1416" t="str">
            <v>中国建设银行</v>
          </cell>
          <cell r="S1416" t="str">
            <v>6217002100013922679</v>
          </cell>
          <cell r="T1416">
            <v>17879510941</v>
          </cell>
        </row>
        <row r="1417">
          <cell r="D1417" t="str">
            <v>瑶湖店钟松松</v>
          </cell>
          <cell r="E1417" t="str">
            <v>男</v>
          </cell>
        </row>
        <row r="1417">
          <cell r="G1417" t="str">
            <v>泳教部</v>
          </cell>
          <cell r="H1417" t="str">
            <v>泳教</v>
          </cell>
          <cell r="I1417">
            <v>45836</v>
          </cell>
          <cell r="J1417">
            <v>45893</v>
          </cell>
          <cell r="K1417" t="str">
            <v>全职</v>
          </cell>
          <cell r="L1417" t="str">
            <v>离职</v>
          </cell>
        </row>
        <row r="1417">
          <cell r="P1417" t="str">
            <v>360781200211123639</v>
          </cell>
        </row>
        <row r="1417">
          <cell r="R1417" t="str">
            <v>中国建设银行</v>
          </cell>
          <cell r="S1417" t="str">
            <v>6217002020087185385</v>
          </cell>
          <cell r="T1417">
            <v>19284600969</v>
          </cell>
        </row>
        <row r="1418">
          <cell r="D1418" t="str">
            <v>瑶湖店程甜甜</v>
          </cell>
          <cell r="E1418" t="str">
            <v>女</v>
          </cell>
        </row>
        <row r="1418">
          <cell r="G1418" t="str">
            <v>运营部</v>
          </cell>
          <cell r="H1418" t="str">
            <v>前台主管</v>
          </cell>
          <cell r="I1418">
            <v>45868</v>
          </cell>
          <cell r="J1418">
            <v>45895</v>
          </cell>
          <cell r="K1418" t="str">
            <v>全职</v>
          </cell>
          <cell r="L1418" t="str">
            <v>离职</v>
          </cell>
        </row>
        <row r="1418">
          <cell r="P1418" t="str">
            <v>362322199707237220</v>
          </cell>
        </row>
        <row r="1418">
          <cell r="R1418" t="str">
            <v>中国农业银行</v>
          </cell>
          <cell r="S1418" t="str">
            <v>6230521760005734971</v>
          </cell>
          <cell r="T1418">
            <v>15979378112</v>
          </cell>
        </row>
        <row r="1419">
          <cell r="D1419" t="str">
            <v>瑶湖店伍思雨</v>
          </cell>
          <cell r="E1419" t="str">
            <v>女</v>
          </cell>
        </row>
        <row r="1419">
          <cell r="G1419" t="str">
            <v>会籍部</v>
          </cell>
          <cell r="H1419" t="str">
            <v>会籍</v>
          </cell>
          <cell r="I1419">
            <v>45858</v>
          </cell>
          <cell r="J1419">
            <v>45895</v>
          </cell>
          <cell r="K1419" t="str">
            <v>全职</v>
          </cell>
          <cell r="L1419" t="str">
            <v>离职</v>
          </cell>
        </row>
        <row r="1419">
          <cell r="P1419" t="str">
            <v>360429200603092729</v>
          </cell>
        </row>
        <row r="1419">
          <cell r="R1419" t="str">
            <v>中国工商银行</v>
          </cell>
          <cell r="S1419" t="str">
            <v>6222031507003677201</v>
          </cell>
          <cell r="T1419">
            <v>13970253034</v>
          </cell>
        </row>
        <row r="1420">
          <cell r="D1420" t="str">
            <v>瑶湖店徐文扬</v>
          </cell>
          <cell r="E1420" t="str">
            <v>男</v>
          </cell>
        </row>
        <row r="1420">
          <cell r="G1420" t="str">
            <v>泳教部</v>
          </cell>
          <cell r="H1420" t="str">
            <v>会籍/泳教</v>
          </cell>
          <cell r="I1420">
            <v>45748</v>
          </cell>
          <cell r="J1420">
            <v>45899</v>
          </cell>
          <cell r="K1420" t="str">
            <v>全职</v>
          </cell>
          <cell r="L1420" t="str">
            <v>离职</v>
          </cell>
        </row>
        <row r="1420">
          <cell r="P1420" t="str">
            <v>360722200311011511</v>
          </cell>
        </row>
        <row r="1420">
          <cell r="R1420" t="str">
            <v>中国邮政储蓄银行</v>
          </cell>
          <cell r="S1420" t="str">
            <v>6221804280000380693</v>
          </cell>
          <cell r="T1420">
            <v>13207078967</v>
          </cell>
        </row>
        <row r="1421">
          <cell r="D1421" t="str">
            <v>瑶湖店严卓</v>
          </cell>
          <cell r="E1421" t="str">
            <v>女</v>
          </cell>
        </row>
        <row r="1421">
          <cell r="G1421" t="str">
            <v>运营部</v>
          </cell>
          <cell r="H1421" t="str">
            <v>前台</v>
          </cell>
          <cell r="I1421">
            <v>45835</v>
          </cell>
          <cell r="J1421">
            <v>45901</v>
          </cell>
          <cell r="K1421" t="str">
            <v>暑假工</v>
          </cell>
          <cell r="L1421" t="str">
            <v>离职</v>
          </cell>
        </row>
        <row r="1421">
          <cell r="P1421" t="str">
            <v>610322200309202968</v>
          </cell>
        </row>
        <row r="1421">
          <cell r="R1421" t="str">
            <v>中国农业银行</v>
          </cell>
          <cell r="S1421" t="str">
            <v>6228480059883777977</v>
          </cell>
          <cell r="T1421">
            <v>15229672736</v>
          </cell>
        </row>
        <row r="1422">
          <cell r="D1422" t="str">
            <v>瑶湖店徐文扬</v>
          </cell>
          <cell r="E1422" t="str">
            <v>男</v>
          </cell>
        </row>
        <row r="1422">
          <cell r="G1422" t="str">
            <v>会籍部</v>
          </cell>
          <cell r="H1422" t="str">
            <v>会籍</v>
          </cell>
          <cell r="I1422">
            <v>45918</v>
          </cell>
          <cell r="J1422">
            <v>45929</v>
          </cell>
          <cell r="K1422" t="str">
            <v>在职</v>
          </cell>
          <cell r="L1422" t="str">
            <v>离职</v>
          </cell>
        </row>
        <row r="1422">
          <cell r="N1422" t="str">
            <v>已签</v>
          </cell>
          <cell r="O1422" t="str">
            <v>已签</v>
          </cell>
          <cell r="P1422" t="str">
            <v>360722200311011511</v>
          </cell>
        </row>
        <row r="1422">
          <cell r="R1422" t="str">
            <v>中国邮政储蓄银行</v>
          </cell>
          <cell r="S1422" t="str">
            <v>6221804280000380693</v>
          </cell>
          <cell r="T1422">
            <v>13207078967</v>
          </cell>
        </row>
        <row r="1423">
          <cell r="D1423" t="str">
            <v>华农店郑明扬</v>
          </cell>
          <cell r="E1423" t="str">
            <v>男</v>
          </cell>
          <cell r="F1423" t="str">
            <v>本科</v>
          </cell>
          <cell r="G1423" t="str">
            <v>会籍部</v>
          </cell>
          <cell r="H1423" t="str">
            <v>会籍</v>
          </cell>
          <cell r="I1423">
            <v>45441</v>
          </cell>
          <cell r="J1423">
            <v>45445</v>
          </cell>
          <cell r="K1423" t="str">
            <v>实习</v>
          </cell>
          <cell r="L1423" t="str">
            <v>离职</v>
          </cell>
        </row>
        <row r="1423">
          <cell r="P1423" t="str">
            <v>34122520040408089X</v>
          </cell>
        </row>
        <row r="1423">
          <cell r="R1423" t="str">
            <v>中国工商银行</v>
          </cell>
          <cell r="S1423" t="str">
            <v>621559 1813006775588</v>
          </cell>
          <cell r="T1423">
            <v>13396033829</v>
          </cell>
        </row>
        <row r="1424">
          <cell r="D1424" t="str">
            <v>华农店周稼杰</v>
          </cell>
          <cell r="E1424" t="str">
            <v>男</v>
          </cell>
          <cell r="F1424" t="str">
            <v>本科</v>
          </cell>
          <cell r="G1424" t="str">
            <v>会籍部</v>
          </cell>
          <cell r="H1424" t="str">
            <v>会籍</v>
          </cell>
          <cell r="I1424">
            <v>45441</v>
          </cell>
          <cell r="J1424">
            <v>45445</v>
          </cell>
          <cell r="K1424" t="str">
            <v>实习</v>
          </cell>
          <cell r="L1424" t="str">
            <v>离职</v>
          </cell>
        </row>
        <row r="1424">
          <cell r="P1424" t="str">
            <v>422826200305135517</v>
          </cell>
        </row>
        <row r="1424">
          <cell r="R1424" t="str">
            <v>中国工商银行</v>
          </cell>
          <cell r="S1424" t="str">
            <v>621558 3202016138336</v>
          </cell>
          <cell r="T1424">
            <v>17763022003</v>
          </cell>
        </row>
        <row r="1425">
          <cell r="D1425" t="str">
            <v>华农店余航</v>
          </cell>
          <cell r="E1425" t="str">
            <v>男</v>
          </cell>
          <cell r="F1425" t="str">
            <v>本科</v>
          </cell>
          <cell r="G1425" t="str">
            <v>会籍部</v>
          </cell>
          <cell r="H1425" t="str">
            <v>会籍</v>
          </cell>
          <cell r="I1425">
            <v>45441</v>
          </cell>
          <cell r="J1425">
            <v>45445</v>
          </cell>
          <cell r="K1425" t="str">
            <v>实习</v>
          </cell>
          <cell r="L1425" t="str">
            <v>离职</v>
          </cell>
        </row>
        <row r="1425">
          <cell r="P1425" t="str">
            <v>429006200310288216</v>
          </cell>
        </row>
        <row r="1425">
          <cell r="R1425" t="str">
            <v>中国邮政储蓄银行</v>
          </cell>
          <cell r="S1425" t="str">
            <v>6217988940000000304</v>
          </cell>
          <cell r="T1425">
            <v>15697282018</v>
          </cell>
        </row>
        <row r="1426">
          <cell r="D1426" t="str">
            <v>华农店夏京</v>
          </cell>
          <cell r="E1426" t="str">
            <v>男</v>
          </cell>
          <cell r="F1426" t="str">
            <v>本科</v>
          </cell>
          <cell r="G1426" t="str">
            <v>会籍部</v>
          </cell>
          <cell r="H1426" t="str">
            <v>会籍</v>
          </cell>
          <cell r="I1426">
            <v>45454</v>
          </cell>
          <cell r="J1426">
            <v>45458</v>
          </cell>
          <cell r="K1426" t="str">
            <v>实习</v>
          </cell>
          <cell r="L1426" t="str">
            <v>离职</v>
          </cell>
        </row>
        <row r="1426">
          <cell r="P1426" t="str">
            <v>421181200310145512</v>
          </cell>
        </row>
        <row r="1426">
          <cell r="R1426" t="str">
            <v>中国邮政储蓄银行</v>
          </cell>
          <cell r="S1426" t="str">
            <v>6217995200302837460</v>
          </cell>
          <cell r="T1426">
            <v>19945159731</v>
          </cell>
        </row>
        <row r="1427">
          <cell r="D1427" t="str">
            <v>华农店周乐</v>
          </cell>
          <cell r="E1427" t="str">
            <v>男</v>
          </cell>
          <cell r="F1427" t="str">
            <v>本科</v>
          </cell>
          <cell r="G1427" t="str">
            <v>会籍部</v>
          </cell>
          <cell r="H1427" t="str">
            <v>会籍</v>
          </cell>
          <cell r="I1427">
            <v>45454</v>
          </cell>
          <cell r="J1427">
            <v>45462</v>
          </cell>
          <cell r="K1427" t="str">
            <v>实习</v>
          </cell>
          <cell r="L1427" t="str">
            <v>离职</v>
          </cell>
        </row>
        <row r="1427">
          <cell r="P1427" t="str">
            <v>42122420050211521X</v>
          </cell>
        </row>
        <row r="1427">
          <cell r="R1427" t="str">
            <v>汉口银行</v>
          </cell>
          <cell r="S1427" t="str">
            <v>6230 2900 5880 8193</v>
          </cell>
          <cell r="T1427">
            <v>15872014600</v>
          </cell>
        </row>
        <row r="1428">
          <cell r="D1428" t="str">
            <v>华农店邓逸帆</v>
          </cell>
          <cell r="E1428" t="str">
            <v>男</v>
          </cell>
          <cell r="F1428" t="str">
            <v>本科</v>
          </cell>
          <cell r="G1428" t="str">
            <v>会籍部</v>
          </cell>
          <cell r="H1428" t="str">
            <v>会籍</v>
          </cell>
          <cell r="I1428">
            <v>45454</v>
          </cell>
          <cell r="J1428">
            <v>45462</v>
          </cell>
          <cell r="K1428" t="str">
            <v>实习</v>
          </cell>
          <cell r="L1428" t="str">
            <v>离职</v>
          </cell>
        </row>
        <row r="1428">
          <cell r="P1428" t="str">
            <v>42900620050304543X</v>
          </cell>
        </row>
        <row r="1428">
          <cell r="R1428" t="str">
            <v>中国银行</v>
          </cell>
          <cell r="S1428" t="str">
            <v>621785 7600071110980</v>
          </cell>
          <cell r="T1428">
            <v>17326781620</v>
          </cell>
        </row>
        <row r="1429">
          <cell r="D1429" t="str">
            <v>华农店胡政霄</v>
          </cell>
          <cell r="E1429" t="str">
            <v>男</v>
          </cell>
          <cell r="F1429" t="str">
            <v>本科</v>
          </cell>
          <cell r="G1429" t="str">
            <v>会籍部</v>
          </cell>
          <cell r="H1429" t="str">
            <v>会籍</v>
          </cell>
          <cell r="I1429">
            <v>45454</v>
          </cell>
          <cell r="J1429">
            <v>45463</v>
          </cell>
          <cell r="K1429" t="str">
            <v>实习</v>
          </cell>
          <cell r="L1429" t="str">
            <v>离职</v>
          </cell>
        </row>
        <row r="1429">
          <cell r="P1429" t="str">
            <v>42900620041111571X</v>
          </cell>
        </row>
        <row r="1429">
          <cell r="R1429" t="str">
            <v>中国邮政储蓄银行</v>
          </cell>
          <cell r="S1429" t="str">
            <v>6221805200034096379</v>
          </cell>
          <cell r="T1429">
            <v>13477494449</v>
          </cell>
        </row>
        <row r="1430">
          <cell r="D1430" t="str">
            <v>华农店鲁邦敬</v>
          </cell>
          <cell r="E1430" t="str">
            <v>男</v>
          </cell>
          <cell r="F1430" t="str">
            <v>本科</v>
          </cell>
          <cell r="G1430" t="str">
            <v>会籍部</v>
          </cell>
          <cell r="H1430" t="str">
            <v>会籍</v>
          </cell>
          <cell r="I1430">
            <v>45461</v>
          </cell>
          <cell r="J1430">
            <v>45463</v>
          </cell>
          <cell r="K1430" t="str">
            <v>实习</v>
          </cell>
          <cell r="L1430" t="str">
            <v>离职</v>
          </cell>
        </row>
        <row r="1430">
          <cell r="P1430" t="str">
            <v>420527200309213875</v>
          </cell>
        </row>
        <row r="1430">
          <cell r="R1430" t="str">
            <v>中国中商银行</v>
          </cell>
          <cell r="S1430" t="str">
            <v>6215581807009574099</v>
          </cell>
          <cell r="T1430">
            <v>19171361820</v>
          </cell>
        </row>
        <row r="1431">
          <cell r="D1431" t="str">
            <v>华农店王伟欢</v>
          </cell>
          <cell r="E1431" t="str">
            <v>女</v>
          </cell>
          <cell r="F1431" t="str">
            <v>本科</v>
          </cell>
          <cell r="G1431" t="str">
            <v>运营部</v>
          </cell>
          <cell r="H1431" t="str">
            <v>前台</v>
          </cell>
          <cell r="I1431">
            <v>45380</v>
          </cell>
          <cell r="J1431">
            <v>45465</v>
          </cell>
          <cell r="K1431" t="str">
            <v>全职</v>
          </cell>
          <cell r="L1431" t="str">
            <v>离职</v>
          </cell>
        </row>
        <row r="1431">
          <cell r="P1431" t="str">
            <v>421127200202111747</v>
          </cell>
        </row>
        <row r="1431">
          <cell r="R1431" t="str">
            <v>招商银行</v>
          </cell>
          <cell r="S1431" t="str">
            <v>6214837123902193</v>
          </cell>
          <cell r="T1431" t="str">
            <v>18272108122</v>
          </cell>
        </row>
        <row r="1432">
          <cell r="D1432" t="str">
            <v>华农店吴昊</v>
          </cell>
          <cell r="E1432" t="str">
            <v>男</v>
          </cell>
          <cell r="F1432" t="str">
            <v>本科</v>
          </cell>
          <cell r="G1432" t="str">
            <v>私教部</v>
          </cell>
          <cell r="H1432" t="str">
            <v>私教</v>
          </cell>
          <cell r="I1432">
            <v>45468</v>
          </cell>
          <cell r="J1432">
            <v>45470</v>
          </cell>
          <cell r="K1432" t="str">
            <v>全职</v>
          </cell>
          <cell r="L1432" t="str">
            <v>离职</v>
          </cell>
        </row>
        <row r="1432">
          <cell r="P1432" t="str">
            <v>421381199709108815</v>
          </cell>
        </row>
        <row r="1432">
          <cell r="R1432" t="str">
            <v>兴业银行</v>
          </cell>
          <cell r="S1432" t="str">
            <v>622908 413189 167116</v>
          </cell>
          <cell r="T1432">
            <v>15826757074</v>
          </cell>
        </row>
        <row r="1433">
          <cell r="D1433" t="str">
            <v>华农店丁佳依</v>
          </cell>
          <cell r="E1433" t="str">
            <v>女</v>
          </cell>
          <cell r="F1433" t="str">
            <v>本科</v>
          </cell>
          <cell r="G1433" t="str">
            <v>运营部</v>
          </cell>
          <cell r="H1433" t="str">
            <v>前台</v>
          </cell>
          <cell r="I1433">
            <v>45153</v>
          </cell>
          <cell r="J1433">
            <v>45474</v>
          </cell>
          <cell r="K1433" t="str">
            <v>全职</v>
          </cell>
          <cell r="L1433" t="str">
            <v>离职</v>
          </cell>
        </row>
        <row r="1433">
          <cell r="P1433" t="str">
            <v>42090220031124734X</v>
          </cell>
        </row>
        <row r="1433">
          <cell r="R1433" t="str">
            <v>招商银行</v>
          </cell>
          <cell r="S1433" t="str">
            <v>6214837123902193</v>
          </cell>
          <cell r="T1433">
            <v>18272108122</v>
          </cell>
        </row>
        <row r="1434">
          <cell r="D1434" t="str">
            <v>华农店赵文鑫</v>
          </cell>
          <cell r="E1434" t="str">
            <v>男</v>
          </cell>
          <cell r="F1434" t="str">
            <v>本科</v>
          </cell>
          <cell r="G1434" t="str">
            <v>会籍部</v>
          </cell>
          <cell r="H1434" t="str">
            <v>会籍</v>
          </cell>
          <cell r="I1434">
            <v>45476</v>
          </cell>
          <cell r="J1434">
            <v>45498</v>
          </cell>
          <cell r="K1434" t="str">
            <v>实习</v>
          </cell>
          <cell r="L1434" t="str">
            <v>离职</v>
          </cell>
        </row>
        <row r="1434">
          <cell r="P1434" t="str">
            <v>420222200305013712</v>
          </cell>
        </row>
        <row r="1434">
          <cell r="R1434" t="str">
            <v>建设银行</v>
          </cell>
          <cell r="S1434" t="str">
            <v>6215 3403 0280 5640 882</v>
          </cell>
          <cell r="T1434" t="str">
            <v>15972730996</v>
          </cell>
        </row>
        <row r="1435">
          <cell r="D1435" t="str">
            <v>华农店李志强</v>
          </cell>
          <cell r="E1435" t="str">
            <v>男</v>
          </cell>
          <cell r="F1435" t="str">
            <v>本科</v>
          </cell>
          <cell r="G1435" t="str">
            <v>会籍部</v>
          </cell>
          <cell r="H1435" t="str">
            <v>会籍</v>
          </cell>
          <cell r="I1435">
            <v>45476</v>
          </cell>
          <cell r="J1435">
            <v>45499</v>
          </cell>
          <cell r="K1435" t="str">
            <v>实习</v>
          </cell>
          <cell r="L1435" t="str">
            <v>离职</v>
          </cell>
        </row>
        <row r="1435">
          <cell r="P1435" t="str">
            <v>420684200208219015</v>
          </cell>
        </row>
        <row r="1435">
          <cell r="R1435" t="str">
            <v>中国农业银行</v>
          </cell>
          <cell r="S1435" t="str">
            <v>6228 4807 5980 5121 473</v>
          </cell>
          <cell r="T1435">
            <v>15171100959</v>
          </cell>
        </row>
        <row r="1436">
          <cell r="D1436" t="str">
            <v>华农店张敏全</v>
          </cell>
          <cell r="E1436" t="str">
            <v>男</v>
          </cell>
          <cell r="F1436" t="str">
            <v>本科</v>
          </cell>
          <cell r="G1436" t="str">
            <v>会籍部</v>
          </cell>
          <cell r="H1436" t="str">
            <v>会籍</v>
          </cell>
          <cell r="I1436">
            <v>45476</v>
          </cell>
          <cell r="J1436">
            <v>45499</v>
          </cell>
          <cell r="K1436" t="str">
            <v>实习</v>
          </cell>
          <cell r="L1436" t="str">
            <v>离职</v>
          </cell>
        </row>
        <row r="1436">
          <cell r="P1436" t="str">
            <v>421125200208072010</v>
          </cell>
        </row>
        <row r="1436">
          <cell r="R1436" t="str">
            <v>建设银行</v>
          </cell>
          <cell r="S1436" t="str">
            <v>6217 0026 6001 6087 341</v>
          </cell>
          <cell r="T1436">
            <v>13147105502</v>
          </cell>
        </row>
        <row r="1437">
          <cell r="D1437" t="str">
            <v>华农店李毅</v>
          </cell>
          <cell r="E1437" t="str">
            <v>男</v>
          </cell>
          <cell r="F1437" t="str">
            <v>本科</v>
          </cell>
          <cell r="G1437" t="str">
            <v>泳教部</v>
          </cell>
          <cell r="H1437" t="str">
            <v>泳教</v>
          </cell>
          <cell r="I1437">
            <v>45450</v>
          </cell>
          <cell r="J1437">
            <v>45516</v>
          </cell>
          <cell r="K1437" t="str">
            <v>全职</v>
          </cell>
          <cell r="L1437" t="str">
            <v>离职</v>
          </cell>
        </row>
        <row r="1437">
          <cell r="P1437" t="str">
            <v>420682200202213517</v>
          </cell>
        </row>
        <row r="1437">
          <cell r="R1437" t="str">
            <v>中国银行</v>
          </cell>
          <cell r="S1437" t="str">
            <v>621663 3000003918605</v>
          </cell>
          <cell r="T1437">
            <v>13317545737</v>
          </cell>
        </row>
        <row r="1438">
          <cell r="D1438" t="str">
            <v>华农店张业波</v>
          </cell>
          <cell r="E1438" t="str">
            <v>男</v>
          </cell>
          <cell r="F1438" t="str">
            <v>本科</v>
          </cell>
          <cell r="G1438" t="str">
            <v>会籍部</v>
          </cell>
          <cell r="H1438" t="str">
            <v>会籍</v>
          </cell>
          <cell r="I1438">
            <v>45480</v>
          </cell>
          <cell r="J1438">
            <v>45519</v>
          </cell>
          <cell r="K1438" t="str">
            <v>全职</v>
          </cell>
          <cell r="L1438" t="str">
            <v>离职</v>
          </cell>
        </row>
        <row r="1438">
          <cell r="P1438" t="str">
            <v>422822200511075038</v>
          </cell>
        </row>
        <row r="1438">
          <cell r="R1438" t="str">
            <v>中国邮储银行</v>
          </cell>
          <cell r="S1438" t="str">
            <v>6221 805200023412389</v>
          </cell>
          <cell r="T1438">
            <v>15002734585</v>
          </cell>
        </row>
        <row r="1439">
          <cell r="D1439" t="str">
            <v>华农店孙红霞</v>
          </cell>
          <cell r="E1439" t="str">
            <v>女</v>
          </cell>
        </row>
        <row r="1439">
          <cell r="G1439" t="str">
            <v>运营部</v>
          </cell>
          <cell r="H1439" t="str">
            <v>保洁</v>
          </cell>
          <cell r="I1439">
            <v>45246</v>
          </cell>
          <cell r="J1439">
            <v>45524</v>
          </cell>
          <cell r="K1439" t="str">
            <v>全职</v>
          </cell>
          <cell r="L1439" t="str">
            <v>离职</v>
          </cell>
        </row>
        <row r="1439">
          <cell r="P1439" t="str">
            <v>34012319690915012X</v>
          </cell>
        </row>
        <row r="1439">
          <cell r="R1439" t="str">
            <v>中国农业银行</v>
          </cell>
          <cell r="S1439" t="str">
            <v>6228 4306 6700 1757 274</v>
          </cell>
          <cell r="T1439">
            <v>18756013475</v>
          </cell>
        </row>
        <row r="1440">
          <cell r="D1440" t="str">
            <v>华农店耿银贞</v>
          </cell>
          <cell r="E1440" t="str">
            <v>女</v>
          </cell>
        </row>
        <row r="1440">
          <cell r="G1440" t="str">
            <v>运营部</v>
          </cell>
          <cell r="H1440" t="str">
            <v>保洁</v>
          </cell>
          <cell r="I1440">
            <v>45524</v>
          </cell>
          <cell r="J1440">
            <v>45534</v>
          </cell>
          <cell r="K1440" t="str">
            <v>全职</v>
          </cell>
          <cell r="L1440" t="str">
            <v>离职</v>
          </cell>
        </row>
        <row r="1440">
          <cell r="P1440" t="str">
            <v>412828196905046341</v>
          </cell>
        </row>
        <row r="1440">
          <cell r="R1440" t="str">
            <v>中国工商银行</v>
          </cell>
          <cell r="S1440" t="str">
            <v>6215593202033038426</v>
          </cell>
          <cell r="T1440">
            <v>15271837331</v>
          </cell>
        </row>
        <row r="1441">
          <cell r="D1441" t="str">
            <v>华农店谢科伟</v>
          </cell>
          <cell r="E1441" t="str">
            <v>男</v>
          </cell>
          <cell r="F1441" t="str">
            <v>本科</v>
          </cell>
          <cell r="G1441" t="str">
            <v>泳教部</v>
          </cell>
          <cell r="H1441" t="str">
            <v>兼职泳教</v>
          </cell>
          <cell r="I1441">
            <v>45421</v>
          </cell>
          <cell r="J1441">
            <v>45535</v>
          </cell>
          <cell r="K1441" t="str">
            <v>兼职</v>
          </cell>
          <cell r="L1441" t="str">
            <v>离职</v>
          </cell>
        </row>
        <row r="1441">
          <cell r="P1441" t="str">
            <v>33028120040119251X</v>
          </cell>
        </row>
        <row r="1441">
          <cell r="R1441" t="str">
            <v>中国工商银行</v>
          </cell>
          <cell r="S1441" t="str">
            <v>6222033901014362028</v>
          </cell>
          <cell r="T1441">
            <v>15957416012</v>
          </cell>
        </row>
        <row r="1442">
          <cell r="D1442" t="str">
            <v>华农店袁赛</v>
          </cell>
          <cell r="E1442" t="str">
            <v>男</v>
          </cell>
          <cell r="F1442" t="str">
            <v>本科</v>
          </cell>
          <cell r="G1442" t="str">
            <v>泳教部</v>
          </cell>
          <cell r="H1442" t="str">
            <v>兼职泳教</v>
          </cell>
          <cell r="I1442">
            <v>45403</v>
          </cell>
          <cell r="J1442">
            <v>45535</v>
          </cell>
          <cell r="K1442" t="str">
            <v>兼职</v>
          </cell>
          <cell r="L1442" t="str">
            <v>离职</v>
          </cell>
        </row>
        <row r="1442">
          <cell r="P1442" t="str">
            <v>320382200401211338</v>
          </cell>
        </row>
        <row r="1442">
          <cell r="R1442" t="str">
            <v>中国邮储银行</v>
          </cell>
          <cell r="S1442" t="str">
            <v>6217993000414609068</v>
          </cell>
          <cell r="T1442">
            <v>15705228563</v>
          </cell>
        </row>
        <row r="1443">
          <cell r="D1443" t="str">
            <v>华农店贾清霖</v>
          </cell>
          <cell r="E1443" t="str">
            <v>男</v>
          </cell>
          <cell r="F1443" t="str">
            <v>本科</v>
          </cell>
          <cell r="G1443" t="str">
            <v>泳教部</v>
          </cell>
          <cell r="H1443" t="str">
            <v>兼职泳教</v>
          </cell>
          <cell r="I1443">
            <v>45434</v>
          </cell>
          <cell r="J1443">
            <v>45535</v>
          </cell>
          <cell r="K1443" t="str">
            <v>兼职</v>
          </cell>
          <cell r="L1443" t="str">
            <v>离职</v>
          </cell>
        </row>
        <row r="1443">
          <cell r="P1443" t="str">
            <v>14260120010808281X</v>
          </cell>
        </row>
        <row r="1443">
          <cell r="R1443" t="str">
            <v>中国农业银行</v>
          </cell>
          <cell r="S1443" t="str">
            <v>6228480059846901979</v>
          </cell>
          <cell r="T1443">
            <v>15927401747</v>
          </cell>
        </row>
        <row r="1444">
          <cell r="D1444" t="str">
            <v>华农店王昕</v>
          </cell>
          <cell r="E1444" t="str">
            <v>女</v>
          </cell>
          <cell r="F1444" t="str">
            <v>本科</v>
          </cell>
          <cell r="G1444" t="str">
            <v>运营部</v>
          </cell>
          <cell r="H1444" t="str">
            <v>前台</v>
          </cell>
          <cell r="I1444">
            <v>45472</v>
          </cell>
          <cell r="J1444">
            <v>45535</v>
          </cell>
          <cell r="K1444" t="str">
            <v>全职</v>
          </cell>
          <cell r="L1444" t="str">
            <v>离职</v>
          </cell>
        </row>
        <row r="1444">
          <cell r="P1444" t="str">
            <v>420323200409163127</v>
          </cell>
        </row>
        <row r="1444">
          <cell r="R1444" t="str">
            <v>中国农业银行</v>
          </cell>
          <cell r="S1444" t="str">
            <v>6230 5200 5008 9118 874</v>
          </cell>
          <cell r="T1444">
            <v>18772898041</v>
          </cell>
        </row>
        <row r="1445">
          <cell r="D1445" t="str">
            <v>华农店何志</v>
          </cell>
          <cell r="E1445" t="str">
            <v>男</v>
          </cell>
          <cell r="F1445" t="str">
            <v>本科</v>
          </cell>
          <cell r="G1445" t="str">
            <v>会籍部</v>
          </cell>
          <cell r="H1445" t="str">
            <v>会籍</v>
          </cell>
          <cell r="I1445">
            <v>45465</v>
          </cell>
          <cell r="J1445">
            <v>45544</v>
          </cell>
          <cell r="K1445" t="str">
            <v>全职</v>
          </cell>
          <cell r="L1445" t="str">
            <v>离职</v>
          </cell>
        </row>
        <row r="1445">
          <cell r="P1445" t="str">
            <v>421121200408030039</v>
          </cell>
        </row>
        <row r="1445">
          <cell r="R1445" t="str">
            <v>中国农业银行</v>
          </cell>
          <cell r="S1445" t="str">
            <v>623052 1620047974276</v>
          </cell>
          <cell r="T1445">
            <v>15007255682</v>
          </cell>
        </row>
        <row r="1446">
          <cell r="D1446" t="str">
            <v>华农店刘挺</v>
          </cell>
          <cell r="E1446" t="str">
            <v>男</v>
          </cell>
          <cell r="F1446" t="str">
            <v>本科</v>
          </cell>
          <cell r="G1446" t="str">
            <v>私教部</v>
          </cell>
          <cell r="H1446" t="str">
            <v>私教</v>
          </cell>
          <cell r="I1446">
            <v>45541</v>
          </cell>
          <cell r="J1446">
            <v>45581</v>
          </cell>
          <cell r="K1446" t="str">
            <v>实习</v>
          </cell>
          <cell r="L1446" t="str">
            <v>离职</v>
          </cell>
        </row>
        <row r="1446">
          <cell r="P1446" t="str">
            <v>429006200212252711</v>
          </cell>
        </row>
        <row r="1446">
          <cell r="R1446" t="str">
            <v>中国农业银行</v>
          </cell>
          <cell r="S1446" t="str">
            <v>6230523820008985075</v>
          </cell>
          <cell r="T1446">
            <v>17683853831</v>
          </cell>
        </row>
        <row r="1447">
          <cell r="D1447" t="str">
            <v>华农店贵莙翔</v>
          </cell>
          <cell r="E1447" t="str">
            <v>男</v>
          </cell>
          <cell r="F1447" t="str">
            <v>本科</v>
          </cell>
          <cell r="G1447" t="str">
            <v>私教部</v>
          </cell>
          <cell r="H1447" t="str">
            <v>私教</v>
          </cell>
          <cell r="I1447">
            <v>45541</v>
          </cell>
          <cell r="J1447">
            <v>45581</v>
          </cell>
          <cell r="K1447" t="str">
            <v>实习</v>
          </cell>
          <cell r="L1447" t="str">
            <v>离职</v>
          </cell>
        </row>
        <row r="1447">
          <cell r="P1447" t="str">
            <v>430702200212168014</v>
          </cell>
        </row>
        <row r="1447">
          <cell r="R1447" t="str">
            <v>中国光大银行</v>
          </cell>
          <cell r="S1447" t="str">
            <v>6226632602995164</v>
          </cell>
          <cell r="T1447">
            <v>17363620751</v>
          </cell>
        </row>
        <row r="1448">
          <cell r="D1448" t="str">
            <v>华农店彭钰洁</v>
          </cell>
          <cell r="E1448" t="str">
            <v>女</v>
          </cell>
          <cell r="F1448" t="str">
            <v>本科</v>
          </cell>
          <cell r="G1448" t="str">
            <v>会籍部</v>
          </cell>
          <cell r="H1448" t="str">
            <v>会籍</v>
          </cell>
          <cell r="I1448">
            <v>45541</v>
          </cell>
          <cell r="J1448">
            <v>45588</v>
          </cell>
          <cell r="K1448" t="str">
            <v>实习</v>
          </cell>
          <cell r="L1448" t="str">
            <v>离职</v>
          </cell>
        </row>
        <row r="1448">
          <cell r="P1448" t="str">
            <v>420114200211045128</v>
          </cell>
        </row>
        <row r="1448">
          <cell r="R1448" t="str">
            <v>中国工商银行</v>
          </cell>
          <cell r="S1448" t="str">
            <v>6215593202026503329</v>
          </cell>
          <cell r="T1448">
            <v>18062719919</v>
          </cell>
        </row>
        <row r="1449">
          <cell r="D1449" t="str">
            <v>华农店姚珍妮</v>
          </cell>
          <cell r="E1449" t="str">
            <v>女</v>
          </cell>
          <cell r="F1449" t="str">
            <v>本科</v>
          </cell>
          <cell r="G1449" t="str">
            <v>会籍部</v>
          </cell>
          <cell r="H1449" t="str">
            <v>会籍</v>
          </cell>
          <cell r="I1449">
            <v>45541</v>
          </cell>
          <cell r="J1449">
            <v>45588</v>
          </cell>
          <cell r="K1449" t="str">
            <v>实习</v>
          </cell>
          <cell r="L1449" t="str">
            <v>离职</v>
          </cell>
        </row>
        <row r="1449">
          <cell r="P1449" t="str">
            <v>421003200212102629</v>
          </cell>
        </row>
        <row r="1449">
          <cell r="R1449" t="str">
            <v>中国建设银行</v>
          </cell>
          <cell r="S1449" t="str">
            <v>6217002740032742689</v>
          </cell>
          <cell r="T1449">
            <v>18727763480</v>
          </cell>
        </row>
        <row r="1450">
          <cell r="D1450" t="str">
            <v>华农店孟润</v>
          </cell>
          <cell r="E1450" t="str">
            <v>男</v>
          </cell>
          <cell r="F1450" t="str">
            <v>本科</v>
          </cell>
          <cell r="G1450" t="str">
            <v>泳教部</v>
          </cell>
          <cell r="H1450" t="str">
            <v>兼职泳教</v>
          </cell>
          <cell r="I1450">
            <v>45426</v>
          </cell>
          <cell r="J1450">
            <v>45601</v>
          </cell>
          <cell r="K1450" t="str">
            <v>兼职</v>
          </cell>
          <cell r="L1450" t="str">
            <v>离职</v>
          </cell>
        </row>
        <row r="1450">
          <cell r="P1450" t="str">
            <v>420704200107031615</v>
          </cell>
        </row>
        <row r="1450">
          <cell r="R1450" t="str">
            <v>中国建设银行</v>
          </cell>
          <cell r="S1450" t="str">
            <v>6217002870104257520</v>
          </cell>
          <cell r="T1450">
            <v>18207117814</v>
          </cell>
        </row>
        <row r="1451">
          <cell r="D1451" t="str">
            <v>华农店郑安东</v>
          </cell>
          <cell r="E1451" t="str">
            <v>男</v>
          </cell>
          <cell r="F1451" t="str">
            <v>专科</v>
          </cell>
          <cell r="G1451" t="str">
            <v>私教部</v>
          </cell>
          <cell r="H1451" t="str">
            <v>私教</v>
          </cell>
          <cell r="I1451">
            <v>45479</v>
          </cell>
          <cell r="J1451">
            <v>45601</v>
          </cell>
          <cell r="K1451" t="str">
            <v>兼职</v>
          </cell>
          <cell r="L1451" t="str">
            <v>离职</v>
          </cell>
        </row>
        <row r="1451">
          <cell r="P1451" t="str">
            <v>421081200310253972</v>
          </cell>
        </row>
        <row r="1451">
          <cell r="R1451" t="str">
            <v>中国银行</v>
          </cell>
          <cell r="S1451" t="str">
            <v>621663 3000004521630</v>
          </cell>
          <cell r="T1451">
            <v>18986469045</v>
          </cell>
        </row>
        <row r="1452">
          <cell r="D1452" t="str">
            <v>华农店杨雪</v>
          </cell>
          <cell r="E1452" t="str">
            <v>女</v>
          </cell>
          <cell r="F1452" t="str">
            <v>本科</v>
          </cell>
          <cell r="G1452" t="str">
            <v>私教部</v>
          </cell>
          <cell r="H1452" t="str">
            <v>私教</v>
          </cell>
          <cell r="I1452">
            <v>45557</v>
          </cell>
          <cell r="J1452">
            <v>45633</v>
          </cell>
          <cell r="K1452" t="str">
            <v>兼职</v>
          </cell>
          <cell r="L1452" t="str">
            <v>离职</v>
          </cell>
          <cell r="M1452" t="str">
            <v>已签</v>
          </cell>
        </row>
        <row r="1452">
          <cell r="P1452" t="str">
            <v>522222199710233268</v>
          </cell>
        </row>
        <row r="1452">
          <cell r="R1452" t="str">
            <v>汉口银行</v>
          </cell>
          <cell r="S1452" t="str">
            <v>6230 2900 5490 5092</v>
          </cell>
          <cell r="T1452">
            <v>18188062267</v>
          </cell>
        </row>
        <row r="1453">
          <cell r="D1453" t="str">
            <v>华农店占祺丹</v>
          </cell>
          <cell r="E1453" t="str">
            <v>男</v>
          </cell>
          <cell r="F1453" t="str">
            <v>本科</v>
          </cell>
          <cell r="G1453" t="str">
            <v>泳教部</v>
          </cell>
          <cell r="H1453" t="str">
            <v>会籍/泳教</v>
          </cell>
          <cell r="I1453">
            <v>45466</v>
          </cell>
          <cell r="J1453">
            <v>45633</v>
          </cell>
          <cell r="K1453" t="str">
            <v>全职</v>
          </cell>
          <cell r="L1453" t="str">
            <v>离职</v>
          </cell>
        </row>
        <row r="1453">
          <cell r="P1453" t="str">
            <v>421126200405015433</v>
          </cell>
        </row>
        <row r="1453">
          <cell r="R1453" t="str">
            <v>中国工商银行</v>
          </cell>
          <cell r="S1453" t="str">
            <v>621558 3202016139193</v>
          </cell>
          <cell r="T1453">
            <v>13117073577</v>
          </cell>
        </row>
        <row r="1454">
          <cell r="D1454" t="str">
            <v>华农店李大汉</v>
          </cell>
          <cell r="E1454" t="str">
            <v>男</v>
          </cell>
          <cell r="F1454" t="str">
            <v>本科</v>
          </cell>
          <cell r="G1454" t="str">
            <v>泳教部</v>
          </cell>
          <cell r="H1454" t="str">
            <v>救生员+泳教</v>
          </cell>
          <cell r="I1454">
            <v>45413</v>
          </cell>
          <cell r="J1454">
            <v>45633</v>
          </cell>
          <cell r="K1454" t="str">
            <v>全职</v>
          </cell>
          <cell r="L1454" t="str">
            <v>离职</v>
          </cell>
        </row>
        <row r="1454">
          <cell r="P1454" t="str">
            <v>341222200007020018</v>
          </cell>
        </row>
        <row r="1454">
          <cell r="R1454" t="str">
            <v>中国建设银行</v>
          </cell>
          <cell r="S1454" t="str">
            <v>6217 0017 3001 0963 937</v>
          </cell>
          <cell r="T1454">
            <v>13469983925</v>
          </cell>
        </row>
        <row r="1455">
          <cell r="D1455" t="str">
            <v>华农店李丽</v>
          </cell>
          <cell r="E1455" t="str">
            <v>女</v>
          </cell>
          <cell r="F1455" t="str">
            <v>本科</v>
          </cell>
          <cell r="G1455" t="str">
            <v>运营部</v>
          </cell>
          <cell r="H1455" t="str">
            <v>前台</v>
          </cell>
          <cell r="I1455">
            <v>45448</v>
          </cell>
          <cell r="J1455">
            <v>45717</v>
          </cell>
          <cell r="K1455" t="str">
            <v>全职</v>
          </cell>
          <cell r="L1455" t="str">
            <v>离职</v>
          </cell>
        </row>
        <row r="1455">
          <cell r="P1455" t="str">
            <v>421181199810299125</v>
          </cell>
        </row>
        <row r="1455">
          <cell r="R1455" t="str">
            <v>建设银行</v>
          </cell>
          <cell r="S1455" t="str">
            <v>6217 0028 7005 1459 707</v>
          </cell>
          <cell r="T1455">
            <v>13018055978</v>
          </cell>
        </row>
        <row r="1456">
          <cell r="D1456" t="str">
            <v>华农店范玮琪</v>
          </cell>
          <cell r="E1456" t="str">
            <v>女</v>
          </cell>
          <cell r="F1456" t="str">
            <v>本科</v>
          </cell>
          <cell r="G1456" t="str">
            <v>运营部</v>
          </cell>
          <cell r="H1456" t="str">
            <v>前台</v>
          </cell>
          <cell r="I1456">
            <v>45718</v>
          </cell>
          <cell r="J1456">
            <v>45783</v>
          </cell>
          <cell r="K1456" t="str">
            <v>全职</v>
          </cell>
          <cell r="L1456" t="str">
            <v>离职</v>
          </cell>
        </row>
        <row r="1456">
          <cell r="P1456" t="str">
            <v>310106200212191623</v>
          </cell>
        </row>
        <row r="1456">
          <cell r="R1456" t="str">
            <v>交通银行</v>
          </cell>
          <cell r="S1456" t="str">
            <v>6222620610043513829</v>
          </cell>
          <cell r="T1456">
            <v>15377602631</v>
          </cell>
        </row>
        <row r="1457">
          <cell r="D1457" t="str">
            <v>华农店曾婷婷</v>
          </cell>
          <cell r="E1457" t="str">
            <v>女</v>
          </cell>
          <cell r="F1457" t="str">
            <v>本科</v>
          </cell>
          <cell r="G1457" t="str">
            <v>运营部</v>
          </cell>
          <cell r="H1457" t="str">
            <v>前台</v>
          </cell>
          <cell r="I1457">
            <v>45532</v>
          </cell>
          <cell r="J1457">
            <v>45808</v>
          </cell>
          <cell r="K1457" t="str">
            <v>全职</v>
          </cell>
          <cell r="L1457" t="str">
            <v>离职</v>
          </cell>
        </row>
        <row r="1457">
          <cell r="P1457" t="str">
            <v>420881200404091444</v>
          </cell>
        </row>
        <row r="1457">
          <cell r="R1457" t="str">
            <v>中国建设银行</v>
          </cell>
          <cell r="S1457" t="str">
            <v>6217002740033971949</v>
          </cell>
          <cell r="T1457">
            <v>15271761655</v>
          </cell>
        </row>
        <row r="1458">
          <cell r="D1458" t="str">
            <v>华农店李大汉</v>
          </cell>
          <cell r="E1458" t="str">
            <v>男</v>
          </cell>
          <cell r="F1458" t="str">
            <v>本科</v>
          </cell>
          <cell r="G1458" t="str">
            <v>会籍部</v>
          </cell>
          <cell r="H1458" t="str">
            <v>泳教</v>
          </cell>
          <cell r="I1458">
            <v>45713</v>
          </cell>
          <cell r="J1458">
            <v>45815</v>
          </cell>
          <cell r="K1458" t="str">
            <v>兼职</v>
          </cell>
          <cell r="L1458" t="str">
            <v>离职</v>
          </cell>
        </row>
        <row r="1458">
          <cell r="P1458" t="str">
            <v>341222200007020018</v>
          </cell>
        </row>
        <row r="1458">
          <cell r="R1458" t="str">
            <v>中国建设银行</v>
          </cell>
          <cell r="S1458" t="str">
            <v>6217001730010963937</v>
          </cell>
          <cell r="T1458">
            <v>13469983925</v>
          </cell>
        </row>
        <row r="1459">
          <cell r="D1459" t="str">
            <v>华农店罗念</v>
          </cell>
          <cell r="E1459" t="str">
            <v>男</v>
          </cell>
          <cell r="F1459" t="str">
            <v>本科</v>
          </cell>
          <cell r="G1459" t="str">
            <v>泳教部</v>
          </cell>
          <cell r="H1459" t="str">
            <v>会籍/泳教</v>
          </cell>
          <cell r="I1459">
            <v>45820</v>
          </cell>
          <cell r="J1459">
            <v>45828</v>
          </cell>
          <cell r="K1459" t="str">
            <v>全职</v>
          </cell>
          <cell r="L1459" t="str">
            <v>离职</v>
          </cell>
        </row>
        <row r="1459">
          <cell r="P1459" t="str">
            <v>42011720031012551X</v>
          </cell>
        </row>
        <row r="1459">
          <cell r="R1459" t="str">
            <v>招商银行</v>
          </cell>
          <cell r="S1459" t="str">
            <v>6214 8333 7200 1431</v>
          </cell>
          <cell r="T1459">
            <v>15927022420</v>
          </cell>
        </row>
        <row r="1460">
          <cell r="D1460" t="str">
            <v>华农店雷玉川</v>
          </cell>
          <cell r="E1460" t="str">
            <v>男</v>
          </cell>
          <cell r="F1460" t="str">
            <v>本科</v>
          </cell>
          <cell r="G1460" t="str">
            <v>泳教部</v>
          </cell>
          <cell r="H1460" t="str">
            <v>泳教</v>
          </cell>
          <cell r="I1460">
            <v>45829</v>
          </cell>
          <cell r="J1460">
            <v>45831</v>
          </cell>
          <cell r="K1460" t="str">
            <v>全职</v>
          </cell>
          <cell r="L1460" t="str">
            <v>离职</v>
          </cell>
        </row>
        <row r="1460">
          <cell r="P1460" t="str">
            <v>422802200012055416</v>
          </cell>
        </row>
        <row r="1460">
          <cell r="R1460" t="str">
            <v>中国工商银行卡</v>
          </cell>
          <cell r="S1460" t="str">
            <v>6222 0332 0201 2341 720</v>
          </cell>
          <cell r="T1460">
            <v>15549175764</v>
          </cell>
        </row>
        <row r="1461">
          <cell r="D1461" t="str">
            <v>华农店张宁远</v>
          </cell>
          <cell r="E1461" t="str">
            <v>男</v>
          </cell>
          <cell r="F1461" t="str">
            <v>本科</v>
          </cell>
          <cell r="G1461" t="str">
            <v>泳教部</v>
          </cell>
          <cell r="H1461" t="str">
            <v>泳教</v>
          </cell>
          <cell r="I1461">
            <v>45838</v>
          </cell>
          <cell r="J1461">
            <v>45853</v>
          </cell>
          <cell r="K1461" t="str">
            <v>兼职</v>
          </cell>
          <cell r="L1461" t="str">
            <v>离职</v>
          </cell>
        </row>
        <row r="1461">
          <cell r="P1461" t="str">
            <v>422827200412190016</v>
          </cell>
        </row>
        <row r="1461">
          <cell r="R1461" t="str">
            <v>中国银行</v>
          </cell>
          <cell r="S1461" t="str">
            <v>6217 5676 0005 8113 354</v>
          </cell>
          <cell r="T1461">
            <v>19986717923</v>
          </cell>
        </row>
        <row r="1462">
          <cell r="D1462" t="str">
            <v>华农店杨美怡</v>
          </cell>
          <cell r="E1462" t="str">
            <v>女</v>
          </cell>
          <cell r="F1462" t="str">
            <v>本科</v>
          </cell>
          <cell r="G1462" t="str">
            <v>运营部</v>
          </cell>
          <cell r="H1462" t="str">
            <v>前台</v>
          </cell>
          <cell r="I1462">
            <v>45795</v>
          </cell>
          <cell r="J1462">
            <v>45870</v>
          </cell>
          <cell r="K1462" t="str">
            <v>全职</v>
          </cell>
          <cell r="L1462" t="str">
            <v>离职</v>
          </cell>
        </row>
        <row r="1462">
          <cell r="P1462" t="str">
            <v>420702200308031520</v>
          </cell>
        </row>
        <row r="1462">
          <cell r="R1462" t="str">
            <v>中国建设银行</v>
          </cell>
          <cell r="S1462" t="str">
            <v>6217 0028 7010 5878 811</v>
          </cell>
          <cell r="T1462">
            <v>17508688958</v>
          </cell>
        </row>
        <row r="1463">
          <cell r="D1463" t="str">
            <v>华农店贾清霖</v>
          </cell>
          <cell r="E1463" t="str">
            <v>男</v>
          </cell>
          <cell r="F1463" t="str">
            <v>本科</v>
          </cell>
          <cell r="G1463" t="str">
            <v>泳教部</v>
          </cell>
          <cell r="H1463" t="str">
            <v>泳教</v>
          </cell>
          <cell r="I1463">
            <v>45831</v>
          </cell>
          <cell r="J1463">
            <v>45891</v>
          </cell>
          <cell r="K1463" t="str">
            <v>兼职</v>
          </cell>
          <cell r="L1463" t="str">
            <v>离职</v>
          </cell>
        </row>
        <row r="1463">
          <cell r="P1463" t="str">
            <v>14260120010808281X</v>
          </cell>
        </row>
        <row r="1463">
          <cell r="R1463" t="str">
            <v>中国农业银行</v>
          </cell>
          <cell r="S1463" t="str">
            <v>6228480059846901979</v>
          </cell>
          <cell r="T1463">
            <v>15927401747</v>
          </cell>
        </row>
        <row r="1464">
          <cell r="D1464" t="str">
            <v>华农店孟润</v>
          </cell>
          <cell r="E1464" t="str">
            <v>男</v>
          </cell>
          <cell r="F1464" t="str">
            <v>本科</v>
          </cell>
          <cell r="G1464" t="str">
            <v>泳教部</v>
          </cell>
          <cell r="H1464" t="str">
            <v>泳教</v>
          </cell>
          <cell r="I1464">
            <v>45832</v>
          </cell>
          <cell r="J1464">
            <v>45891</v>
          </cell>
          <cell r="K1464" t="str">
            <v>兼职</v>
          </cell>
          <cell r="L1464" t="str">
            <v>离职</v>
          </cell>
        </row>
        <row r="1464">
          <cell r="P1464" t="str">
            <v>420704200107051615</v>
          </cell>
        </row>
        <row r="1464">
          <cell r="R1464" t="str">
            <v>中国农业银行</v>
          </cell>
          <cell r="S1464" t="str">
            <v>6228 4800 5989 2067 972</v>
          </cell>
          <cell r="T1464">
            <v>15507115271</v>
          </cell>
        </row>
        <row r="1465">
          <cell r="D1465" t="str">
            <v>华农店李文宇</v>
          </cell>
          <cell r="E1465" t="str">
            <v>男</v>
          </cell>
          <cell r="F1465" t="str">
            <v>本科</v>
          </cell>
          <cell r="G1465" t="str">
            <v>泳教部</v>
          </cell>
          <cell r="H1465" t="str">
            <v>泳教</v>
          </cell>
          <cell r="I1465">
            <v>45833</v>
          </cell>
          <cell r="J1465">
            <v>45891</v>
          </cell>
          <cell r="K1465" t="str">
            <v>兼职</v>
          </cell>
          <cell r="L1465" t="str">
            <v>离职</v>
          </cell>
        </row>
        <row r="1465">
          <cell r="P1465" t="str">
            <v>422826200412174714</v>
          </cell>
        </row>
        <row r="1465">
          <cell r="R1465" t="str">
            <v>中国农业银行</v>
          </cell>
          <cell r="S1465" t="str">
            <v>6224 1212 1843 4547</v>
          </cell>
          <cell r="T1465">
            <v>15172905885</v>
          </cell>
        </row>
        <row r="1466">
          <cell r="D1466" t="str">
            <v>华农店甘成涛</v>
          </cell>
          <cell r="E1466" t="str">
            <v>男</v>
          </cell>
          <cell r="F1466" t="str">
            <v>本科</v>
          </cell>
          <cell r="G1466" t="str">
            <v>会籍部</v>
          </cell>
          <cell r="H1466" t="str">
            <v>会籍</v>
          </cell>
          <cell r="I1466">
            <v>45842</v>
          </cell>
          <cell r="J1466">
            <v>45928</v>
          </cell>
          <cell r="K1466" t="str">
            <v>全职</v>
          </cell>
          <cell r="L1466" t="str">
            <v>离职</v>
          </cell>
          <cell r="M1466" t="str">
            <v>已签</v>
          </cell>
        </row>
        <row r="1466">
          <cell r="P1466" t="str">
            <v>421223200310046110</v>
          </cell>
        </row>
        <row r="1466">
          <cell r="R1466" t="str">
            <v>中国农业银行</v>
          </cell>
          <cell r="S1466" t="str">
            <v>6228 4800 5987 5490 670</v>
          </cell>
          <cell r="T1466">
            <v>18871517658</v>
          </cell>
        </row>
        <row r="1467">
          <cell r="D1467" t="str">
            <v>高新吾悦店程翻</v>
          </cell>
          <cell r="E1467" t="str">
            <v>女</v>
          </cell>
        </row>
        <row r="1467">
          <cell r="G1467" t="str">
            <v>运营部</v>
          </cell>
          <cell r="H1467" t="str">
            <v>前台</v>
          </cell>
          <cell r="I1467">
            <v>45416</v>
          </cell>
          <cell r="J1467">
            <v>45442</v>
          </cell>
          <cell r="K1467" t="str">
            <v>全职</v>
          </cell>
          <cell r="L1467" t="str">
            <v>离职</v>
          </cell>
        </row>
        <row r="1467">
          <cell r="P1467" t="str">
            <v>360423199708022627</v>
          </cell>
          <cell r="Q1467" t="str">
            <v>江西省九江市</v>
          </cell>
          <cell r="R1467" t="str">
            <v>中国建设银行南昌瑶湖支行</v>
          </cell>
          <cell r="S1467" t="str">
            <v>6217002020060833654</v>
          </cell>
          <cell r="T1467">
            <v>18770284929</v>
          </cell>
        </row>
        <row r="1468">
          <cell r="D1468" t="str">
            <v>高新吾悦店崔童（小北）</v>
          </cell>
          <cell r="E1468" t="str">
            <v>男</v>
          </cell>
        </row>
        <row r="1468">
          <cell r="G1468" t="str">
            <v>会籍部</v>
          </cell>
          <cell r="H1468" t="str">
            <v>会籍</v>
          </cell>
          <cell r="I1468">
            <v>45414</v>
          </cell>
          <cell r="J1468">
            <v>45430</v>
          </cell>
          <cell r="K1468" t="str">
            <v>全职</v>
          </cell>
          <cell r="L1468" t="str">
            <v>离职</v>
          </cell>
        </row>
        <row r="1468">
          <cell r="P1468" t="str">
            <v>110228199406135911</v>
          </cell>
          <cell r="Q1468" t="str">
            <v>北京省北京市</v>
          </cell>
          <cell r="R1468" t="str">
            <v>中国工商银行北京怀柔支行营业室</v>
          </cell>
          <cell r="S1468" t="str">
            <v>6222030200019684558</v>
          </cell>
          <cell r="T1468">
            <v>13977924684</v>
          </cell>
        </row>
        <row r="1469">
          <cell r="D1469" t="str">
            <v>高新吾悦店李茂腾</v>
          </cell>
          <cell r="E1469" t="str">
            <v>男</v>
          </cell>
        </row>
        <row r="1469">
          <cell r="G1469" t="str">
            <v>会籍部</v>
          </cell>
          <cell r="H1469" t="str">
            <v>会籍</v>
          </cell>
          <cell r="I1469">
            <v>45416</v>
          </cell>
          <cell r="J1469">
            <v>45423</v>
          </cell>
          <cell r="K1469" t="str">
            <v>全职</v>
          </cell>
          <cell r="L1469" t="str">
            <v>离职</v>
          </cell>
        </row>
        <row r="1469">
          <cell r="P1469" t="str">
            <v>360826200505057738</v>
          </cell>
          <cell r="Q1469" t="str">
            <v>江西省吉安市</v>
          </cell>
          <cell r="R1469" t="str">
            <v>招商银行南昌铁路支行</v>
          </cell>
          <cell r="S1469" t="str">
            <v>6214 8303 7828 4078</v>
          </cell>
          <cell r="T1469">
            <v>18279660691</v>
          </cell>
        </row>
        <row r="1470">
          <cell r="D1470" t="str">
            <v>高新吾悦店邹国玉(玉文)</v>
          </cell>
          <cell r="E1470" t="str">
            <v>女</v>
          </cell>
        </row>
        <row r="1470">
          <cell r="G1470" t="str">
            <v>会籍部</v>
          </cell>
          <cell r="H1470" t="str">
            <v>会籍</v>
          </cell>
          <cell r="I1470">
            <v>45413</v>
          </cell>
          <cell r="J1470">
            <v>45417</v>
          </cell>
          <cell r="K1470" t="str">
            <v>全职</v>
          </cell>
          <cell r="L1470" t="str">
            <v>离职</v>
          </cell>
        </row>
        <row r="1470">
          <cell r="P1470" t="str">
            <v>362201197308152864</v>
          </cell>
          <cell r="Q1470" t="str">
            <v>江西省宜春市</v>
          </cell>
          <cell r="R1470" t="str">
            <v>农业银行</v>
          </cell>
          <cell r="S1470" t="str">
            <v>6228482328723373471</v>
          </cell>
          <cell r="T1470">
            <v>13870595801</v>
          </cell>
        </row>
        <row r="1471">
          <cell r="D1471" t="str">
            <v>高新吾悦店刘伟杰</v>
          </cell>
          <cell r="E1471" t="str">
            <v>男</v>
          </cell>
        </row>
        <row r="1471">
          <cell r="G1471" t="str">
            <v>会籍部</v>
          </cell>
          <cell r="H1471" t="str">
            <v>会籍</v>
          </cell>
          <cell r="I1471">
            <v>45416</v>
          </cell>
          <cell r="J1471">
            <v>45423</v>
          </cell>
          <cell r="K1471" t="str">
            <v>全职</v>
          </cell>
          <cell r="L1471" t="str">
            <v>离职</v>
          </cell>
        </row>
        <row r="1471">
          <cell r="P1471" t="str">
            <v>360881200601281531</v>
          </cell>
          <cell r="Q1471" t="str">
            <v>江西省井冈山市</v>
          </cell>
          <cell r="R1471" t="str">
            <v>兴业银行赣江新区支行南昌分行</v>
          </cell>
          <cell r="S1471" t="str">
            <v>6229 0850 3100 0703 48</v>
          </cell>
          <cell r="T1471">
            <v>15799841485</v>
          </cell>
        </row>
        <row r="1472">
          <cell r="D1472" t="str">
            <v>高新吾悦店董晨</v>
          </cell>
          <cell r="E1472" t="str">
            <v>男</v>
          </cell>
        </row>
        <row r="1472">
          <cell r="G1472" t="str">
            <v>运营部</v>
          </cell>
          <cell r="H1472" t="str">
            <v>会籍</v>
          </cell>
          <cell r="I1472">
            <v>45414</v>
          </cell>
          <cell r="J1472">
            <v>45421</v>
          </cell>
          <cell r="K1472" t="str">
            <v>全职</v>
          </cell>
          <cell r="L1472" t="str">
            <v>离职</v>
          </cell>
        </row>
        <row r="1472">
          <cell r="P1472" t="str">
            <v>361025200603313214</v>
          </cell>
          <cell r="Q1472" t="str">
            <v>江西省抚州市</v>
          </cell>
          <cell r="R1472" t="str">
            <v>中国工商银行</v>
          </cell>
          <cell r="S1472" t="str">
            <v>6215581509006431204</v>
          </cell>
          <cell r="T1472">
            <v>13979191790</v>
          </cell>
        </row>
        <row r="1473">
          <cell r="D1473" t="str">
            <v>高新吾悦店黄钢丞</v>
          </cell>
          <cell r="E1473" t="str">
            <v>男</v>
          </cell>
        </row>
        <row r="1473">
          <cell r="G1473" t="str">
            <v>会籍部</v>
          </cell>
          <cell r="H1473" t="str">
            <v>会籍</v>
          </cell>
          <cell r="I1473">
            <v>45414</v>
          </cell>
          <cell r="J1473">
            <v>45421</v>
          </cell>
          <cell r="K1473" t="str">
            <v>全职</v>
          </cell>
          <cell r="L1473" t="str">
            <v>离职</v>
          </cell>
        </row>
        <row r="1473">
          <cell r="P1473" t="str">
            <v>361025200512033217</v>
          </cell>
          <cell r="Q1473" t="str">
            <v>江西省抚州市</v>
          </cell>
          <cell r="R1473" t="str">
            <v>中国工商银行</v>
          </cell>
          <cell r="S1473" t="str">
            <v>6215581511008150014</v>
          </cell>
          <cell r="T1473">
            <v>18317942035</v>
          </cell>
        </row>
        <row r="1474">
          <cell r="D1474" t="str">
            <v>高新吾悦店徐如玉</v>
          </cell>
          <cell r="E1474" t="str">
            <v>女</v>
          </cell>
        </row>
        <row r="1474">
          <cell r="G1474" t="str">
            <v>运营部</v>
          </cell>
          <cell r="H1474" t="str">
            <v>前台</v>
          </cell>
          <cell r="I1474">
            <v>45447</v>
          </cell>
          <cell r="J1474">
            <v>45450</v>
          </cell>
          <cell r="K1474" t="str">
            <v>全职</v>
          </cell>
          <cell r="L1474" t="str">
            <v>离职</v>
          </cell>
        </row>
        <row r="1474">
          <cell r="P1474" t="str">
            <v>360111200209046521</v>
          </cell>
          <cell r="Q1474" t="str">
            <v>江西省南昌市</v>
          </cell>
          <cell r="R1474" t="str">
            <v>中国银行新余市高新支行</v>
          </cell>
          <cell r="S1474" t="str">
            <v>6216606500020643063</v>
          </cell>
          <cell r="T1474">
            <v>19170815516</v>
          </cell>
        </row>
        <row r="1475">
          <cell r="D1475" t="str">
            <v>高新吾悦店涂嘉俊</v>
          </cell>
          <cell r="E1475" t="str">
            <v>男</v>
          </cell>
        </row>
        <row r="1475">
          <cell r="G1475" t="str">
            <v>会籍部</v>
          </cell>
          <cell r="H1475" t="str">
            <v>会籍</v>
          </cell>
          <cell r="I1475">
            <v>45414</v>
          </cell>
          <cell r="J1475">
            <v>45471</v>
          </cell>
          <cell r="K1475" t="str">
            <v>全职</v>
          </cell>
          <cell r="L1475" t="str">
            <v>离职</v>
          </cell>
        </row>
        <row r="1475">
          <cell r="P1475" t="str">
            <v>362202200209293312</v>
          </cell>
          <cell r="Q1475" t="str">
            <v>江西省丰城市</v>
          </cell>
          <cell r="R1475" t="str">
            <v>江西农业银行（农行丰城梅林支行）</v>
          </cell>
          <cell r="S1475" t="str">
            <v>6230 5223 2001 0926 176</v>
          </cell>
          <cell r="T1475">
            <v>18270649929</v>
          </cell>
        </row>
        <row r="1476">
          <cell r="D1476" t="str">
            <v>高新吾悦店黄浪</v>
          </cell>
          <cell r="E1476" t="str">
            <v>男</v>
          </cell>
        </row>
        <row r="1476">
          <cell r="G1476" t="str">
            <v>会籍部</v>
          </cell>
          <cell r="H1476" t="str">
            <v>会籍</v>
          </cell>
          <cell r="I1476">
            <v>45414</v>
          </cell>
          <cell r="J1476">
            <v>45454</v>
          </cell>
          <cell r="K1476" t="str">
            <v>全职</v>
          </cell>
          <cell r="L1476" t="str">
            <v>离职</v>
          </cell>
        </row>
        <row r="1476">
          <cell r="P1476" t="str">
            <v>362202200203035013</v>
          </cell>
          <cell r="Q1476" t="str">
            <v>江西省丰城市</v>
          </cell>
          <cell r="R1476" t="str">
            <v>中国建设银行股份有限公司景德镇珠山支行</v>
          </cell>
          <cell r="S1476" t="str">
            <v>6217002040007246315</v>
          </cell>
          <cell r="T1476">
            <v>18322867063</v>
          </cell>
        </row>
        <row r="1477">
          <cell r="D1477" t="str">
            <v>高新吾悦店张波</v>
          </cell>
          <cell r="E1477" t="str">
            <v>男</v>
          </cell>
        </row>
        <row r="1477">
          <cell r="G1477" t="str">
            <v>会籍部</v>
          </cell>
          <cell r="H1477" t="str">
            <v>会籍</v>
          </cell>
          <cell r="I1477">
            <v>45413</v>
          </cell>
          <cell r="J1477">
            <v>45467</v>
          </cell>
          <cell r="K1477" t="str">
            <v>全职</v>
          </cell>
          <cell r="L1477" t="str">
            <v>离职</v>
          </cell>
        </row>
        <row r="1477">
          <cell r="P1477" t="str">
            <v>362227200203142916</v>
          </cell>
          <cell r="Q1477" t="str">
            <v>江西省宜春市</v>
          </cell>
          <cell r="R1477" t="str">
            <v>中国建设银行股份有限公司新余城东支行</v>
          </cell>
          <cell r="S1477" t="str">
            <v>6217002060006153080</v>
          </cell>
          <cell r="T1477">
            <v>15770516417</v>
          </cell>
        </row>
        <row r="1478">
          <cell r="D1478" t="str">
            <v>高新吾悦店郭成林（成龙）</v>
          </cell>
          <cell r="E1478" t="str">
            <v>男</v>
          </cell>
        </row>
        <row r="1478">
          <cell r="G1478" t="str">
            <v>会籍部</v>
          </cell>
          <cell r="H1478" t="str">
            <v>会籍</v>
          </cell>
          <cell r="I1478">
            <v>45413</v>
          </cell>
          <cell r="J1478">
            <v>45467</v>
          </cell>
          <cell r="K1478" t="str">
            <v>全职</v>
          </cell>
          <cell r="L1478" t="str">
            <v>离职</v>
          </cell>
        </row>
        <row r="1478">
          <cell r="P1478" t="str">
            <v>360782200010042732</v>
          </cell>
          <cell r="Q1478" t="str">
            <v>江西省南康市</v>
          </cell>
          <cell r="R1478" t="str">
            <v>中国建设银行股份有限公司南康蓉城支行</v>
          </cell>
          <cell r="S1478" t="str">
            <v>6217002120016576702</v>
          </cell>
          <cell r="T1478">
            <v>18479725395</v>
          </cell>
        </row>
        <row r="1479">
          <cell r="D1479" t="str">
            <v>高新吾悦店李龙</v>
          </cell>
          <cell r="E1479" t="str">
            <v>男</v>
          </cell>
        </row>
        <row r="1479">
          <cell r="G1479" t="str">
            <v>会籍部</v>
          </cell>
          <cell r="H1479" t="str">
            <v>会籍</v>
          </cell>
          <cell r="I1479">
            <v>45414</v>
          </cell>
          <cell r="J1479">
            <v>45443</v>
          </cell>
          <cell r="K1479" t="str">
            <v>全职</v>
          </cell>
          <cell r="L1479" t="str">
            <v>离职</v>
          </cell>
        </row>
        <row r="1479">
          <cell r="P1479" t="str">
            <v>360111198808092511</v>
          </cell>
          <cell r="Q1479" t="str">
            <v>江西省南昌市</v>
          </cell>
          <cell r="R1479" t="str">
            <v>中国建设银行龙卡通（储存卡）</v>
          </cell>
          <cell r="S1479" t="str">
            <v>6217002020001356310</v>
          </cell>
          <cell r="T1479">
            <v>18970902326</v>
          </cell>
        </row>
        <row r="1480">
          <cell r="D1480" t="str">
            <v>高新吾悦店张飞文</v>
          </cell>
          <cell r="E1480" t="str">
            <v>男</v>
          </cell>
        </row>
        <row r="1480">
          <cell r="G1480" t="str">
            <v>会籍部</v>
          </cell>
          <cell r="H1480" t="str">
            <v>会籍</v>
          </cell>
          <cell r="I1480">
            <v>45414</v>
          </cell>
          <cell r="J1480">
            <v>45430</v>
          </cell>
          <cell r="K1480" t="str">
            <v>全职</v>
          </cell>
          <cell r="L1480" t="str">
            <v>离职</v>
          </cell>
        </row>
        <row r="1480">
          <cell r="P1480" t="str">
            <v>430281200503040377</v>
          </cell>
          <cell r="Q1480" t="str">
            <v>湖南省</v>
          </cell>
          <cell r="R1480" t="str">
            <v>中国建设银行长沙书院南路支行</v>
          </cell>
          <cell r="S1480" t="str">
            <v>6215340303713237845</v>
          </cell>
          <cell r="T1480">
            <v>19311769044</v>
          </cell>
        </row>
        <row r="1481">
          <cell r="D1481" t="str">
            <v>高新吾悦店龚子墨</v>
          </cell>
          <cell r="E1481" t="str">
            <v>男</v>
          </cell>
        </row>
        <row r="1481">
          <cell r="G1481" t="str">
            <v>会籍部</v>
          </cell>
          <cell r="H1481" t="str">
            <v>会籍</v>
          </cell>
          <cell r="I1481">
            <v>45413</v>
          </cell>
          <cell r="J1481">
            <v>45430</v>
          </cell>
          <cell r="K1481" t="str">
            <v>全职</v>
          </cell>
          <cell r="L1481" t="str">
            <v>离职</v>
          </cell>
        </row>
        <row r="1481">
          <cell r="P1481" t="str">
            <v>36102520060517123X</v>
          </cell>
          <cell r="Q1481" t="str">
            <v>江西省抚州市</v>
          </cell>
          <cell r="R1481" t="str">
            <v>农行乐安县支行</v>
          </cell>
          <cell r="S1481" t="str">
            <v>622823 1755377903662</v>
          </cell>
          <cell r="T1481">
            <v>15250102279</v>
          </cell>
        </row>
        <row r="1482">
          <cell r="D1482" t="str">
            <v>高新吾悦店周胜君（马超）</v>
          </cell>
          <cell r="E1482" t="str">
            <v>男</v>
          </cell>
        </row>
        <row r="1482">
          <cell r="G1482" t="str">
            <v>会籍部</v>
          </cell>
          <cell r="H1482" t="str">
            <v>会籍</v>
          </cell>
          <cell r="I1482">
            <v>45414</v>
          </cell>
          <cell r="J1482">
            <v>45431</v>
          </cell>
          <cell r="K1482" t="str">
            <v>全职</v>
          </cell>
          <cell r="L1482" t="str">
            <v>离职</v>
          </cell>
        </row>
        <row r="1482">
          <cell r="P1482" t="str">
            <v>360322200612233511</v>
          </cell>
          <cell r="Q1482" t="str">
            <v>江西省萍乡市</v>
          </cell>
          <cell r="R1482" t="str">
            <v>工商银行南昌高新支行</v>
          </cell>
          <cell r="S1482" t="str">
            <v>6222031502007959614</v>
          </cell>
          <cell r="T1482">
            <v>18797890032</v>
          </cell>
        </row>
        <row r="1483">
          <cell r="D1483" t="str">
            <v>高新吾悦店吴永华（吴波）</v>
          </cell>
          <cell r="E1483" t="str">
            <v>男</v>
          </cell>
        </row>
        <row r="1483">
          <cell r="G1483" t="str">
            <v>会籍部</v>
          </cell>
          <cell r="H1483" t="str">
            <v>会籍</v>
          </cell>
          <cell r="I1483">
            <v>45413</v>
          </cell>
          <cell r="J1483">
            <v>45467</v>
          </cell>
          <cell r="K1483" t="str">
            <v>全职</v>
          </cell>
          <cell r="L1483" t="str">
            <v>离职</v>
          </cell>
        </row>
        <row r="1483">
          <cell r="P1483" t="str">
            <v>362421198701168310</v>
          </cell>
          <cell r="Q1483" t="str">
            <v>江西省吉安市</v>
          </cell>
          <cell r="R1483" t="str">
            <v>中国建设银行长沙芙蓉区万家丽支行</v>
          </cell>
          <cell r="S1483" t="str">
            <v>6236682920005353386</v>
          </cell>
          <cell r="T1483">
            <v>18870663037</v>
          </cell>
        </row>
        <row r="1484">
          <cell r="D1484" t="str">
            <v>高新吾悦店郭俊杰</v>
          </cell>
          <cell r="E1484" t="str">
            <v>男</v>
          </cell>
        </row>
        <row r="1484">
          <cell r="G1484" t="str">
            <v>会籍部</v>
          </cell>
          <cell r="H1484" t="str">
            <v>会籍</v>
          </cell>
          <cell r="I1484">
            <v>45454</v>
          </cell>
          <cell r="J1484">
            <v>45467</v>
          </cell>
          <cell r="K1484" t="str">
            <v>全职</v>
          </cell>
          <cell r="L1484" t="str">
            <v>离职</v>
          </cell>
        </row>
        <row r="1484">
          <cell r="P1484" t="str">
            <v>362425200012161813</v>
          </cell>
          <cell r="Q1484" t="str">
            <v>江西省吉安市</v>
          </cell>
          <cell r="R1484" t="str">
            <v>农业银行</v>
          </cell>
          <cell r="S1484" t="str">
            <v>6230 5209 2001 5544 270</v>
          </cell>
          <cell r="T1484">
            <v>15216248321</v>
          </cell>
        </row>
        <row r="1485">
          <cell r="D1485" t="str">
            <v>高新吾悦店肖雄</v>
          </cell>
          <cell r="E1485" t="str">
            <v>男</v>
          </cell>
        </row>
        <row r="1485">
          <cell r="G1485" t="str">
            <v>会籍部</v>
          </cell>
          <cell r="H1485" t="str">
            <v>会籍</v>
          </cell>
          <cell r="I1485">
            <v>45454</v>
          </cell>
          <cell r="J1485">
            <v>45467</v>
          </cell>
          <cell r="K1485" t="str">
            <v>全职</v>
          </cell>
          <cell r="L1485" t="str">
            <v>离职</v>
          </cell>
        </row>
        <row r="1485">
          <cell r="P1485" t="str">
            <v>36012119991119293X</v>
          </cell>
          <cell r="Q1485" t="str">
            <v>江西省南昌市</v>
          </cell>
          <cell r="R1485" t="str">
            <v>中国建设银行</v>
          </cell>
          <cell r="S1485" t="str">
            <v>6217002020070190491</v>
          </cell>
          <cell r="T1485">
            <v>18970987920</v>
          </cell>
        </row>
        <row r="1486">
          <cell r="D1486" t="str">
            <v>高新吾悦店喻汉文</v>
          </cell>
          <cell r="E1486" t="str">
            <v>男</v>
          </cell>
        </row>
        <row r="1486">
          <cell r="G1486" t="str">
            <v>会籍部</v>
          </cell>
          <cell r="H1486" t="str">
            <v>会籍</v>
          </cell>
          <cell r="I1486">
            <v>45415</v>
          </cell>
          <cell r="J1486">
            <v>45467</v>
          </cell>
          <cell r="K1486" t="str">
            <v>全职</v>
          </cell>
          <cell r="L1486" t="str">
            <v>离职</v>
          </cell>
        </row>
        <row r="1486">
          <cell r="P1486" t="str">
            <v>360121199907063537</v>
          </cell>
          <cell r="Q1486" t="str">
            <v>江西省南昌市</v>
          </cell>
          <cell r="R1486" t="str">
            <v>中信银行武汉南湖支行</v>
          </cell>
          <cell r="S1486" t="str">
            <v>6217 6815 0541 7975</v>
          </cell>
          <cell r="T1486">
            <v>15079059352</v>
          </cell>
        </row>
        <row r="1487">
          <cell r="D1487" t="str">
            <v>高新吾悦店陈仔阳</v>
          </cell>
          <cell r="E1487" t="str">
            <v>男</v>
          </cell>
        </row>
        <row r="1487">
          <cell r="G1487" t="str">
            <v>泳教部</v>
          </cell>
          <cell r="H1487" t="str">
            <v>泳教</v>
          </cell>
          <cell r="I1487">
            <v>45469</v>
          </cell>
        </row>
        <row r="1487">
          <cell r="K1487" t="str">
            <v>全职</v>
          </cell>
          <cell r="L1487" t="str">
            <v>离职</v>
          </cell>
        </row>
        <row r="1487">
          <cell r="P1487" t="str">
            <v>360313200307164779</v>
          </cell>
          <cell r="Q1487" t="str">
            <v>江西省萍乡市</v>
          </cell>
          <cell r="R1487" t="str">
            <v>中国银行</v>
          </cell>
          <cell r="S1487" t="str">
            <v>6216606500018609977</v>
          </cell>
          <cell r="T1487">
            <v>13576442756</v>
          </cell>
        </row>
        <row r="1488">
          <cell r="D1488" t="str">
            <v>高新吾悦店熊越</v>
          </cell>
          <cell r="E1488" t="str">
            <v>男</v>
          </cell>
        </row>
        <row r="1488">
          <cell r="G1488" t="str">
            <v>私教部</v>
          </cell>
          <cell r="H1488" t="str">
            <v>私教</v>
          </cell>
          <cell r="I1488">
            <v>45474</v>
          </cell>
          <cell r="J1488">
            <v>45484</v>
          </cell>
          <cell r="K1488" t="str">
            <v>全职</v>
          </cell>
          <cell r="L1488" t="str">
            <v>离职</v>
          </cell>
        </row>
        <row r="1488">
          <cell r="P1488" t="str">
            <v>362526200301222610</v>
          </cell>
          <cell r="Q1488" t="str">
            <v>江西省抚州市</v>
          </cell>
          <cell r="R1488" t="str">
            <v>储蓄银行</v>
          </cell>
          <cell r="S1488" t="str">
            <v>6217 9943 7000 8764 044</v>
          </cell>
          <cell r="T1488">
            <v>18020740901</v>
          </cell>
        </row>
        <row r="1489">
          <cell r="D1489" t="str">
            <v>高新吾悦店邓志鸿</v>
          </cell>
          <cell r="E1489" t="str">
            <v>男</v>
          </cell>
        </row>
        <row r="1489">
          <cell r="G1489" t="str">
            <v>私教部</v>
          </cell>
          <cell r="H1489" t="str">
            <v>私教</v>
          </cell>
          <cell r="I1489">
            <v>45471</v>
          </cell>
          <cell r="J1489">
            <v>45484</v>
          </cell>
          <cell r="K1489" t="str">
            <v>全职</v>
          </cell>
          <cell r="L1489" t="str">
            <v>离职</v>
          </cell>
        </row>
        <row r="1489">
          <cell r="P1489" t="str">
            <v>362516200110235510</v>
          </cell>
          <cell r="Q1489" t="str">
            <v>江西省抚州市</v>
          </cell>
          <cell r="R1489" t="str">
            <v>招商银行</v>
          </cell>
          <cell r="S1489" t="str">
            <v>6214837945902637</v>
          </cell>
          <cell r="T1489">
            <v>18679133089</v>
          </cell>
        </row>
        <row r="1490">
          <cell r="D1490" t="str">
            <v>高新吾悦店宁阿苗</v>
          </cell>
          <cell r="E1490" t="str">
            <v>女</v>
          </cell>
        </row>
        <row r="1490">
          <cell r="G1490" t="str">
            <v>运营部</v>
          </cell>
          <cell r="H1490" t="str">
            <v>前台主管</v>
          </cell>
          <cell r="I1490">
            <v>45426</v>
          </cell>
          <cell r="J1490">
            <v>45486</v>
          </cell>
          <cell r="K1490" t="str">
            <v>全职</v>
          </cell>
          <cell r="L1490" t="str">
            <v>离职</v>
          </cell>
        </row>
        <row r="1490">
          <cell r="P1490" t="str">
            <v>360730200310102921</v>
          </cell>
          <cell r="Q1490" t="str">
            <v>江西省赣州市</v>
          </cell>
          <cell r="R1490" t="str">
            <v>中国农商银行固厚支行</v>
          </cell>
          <cell r="S1490" t="str">
            <v>6226822014203003605</v>
          </cell>
          <cell r="T1490">
            <v>19524838419</v>
          </cell>
        </row>
        <row r="1491">
          <cell r="D1491" t="str">
            <v>高新吾悦店户杰</v>
          </cell>
          <cell r="E1491" t="str">
            <v>女</v>
          </cell>
        </row>
        <row r="1491">
          <cell r="G1491" t="str">
            <v>运营部</v>
          </cell>
          <cell r="H1491" t="str">
            <v>店长</v>
          </cell>
          <cell r="I1491">
            <v>45467</v>
          </cell>
          <cell r="J1491">
            <v>45481</v>
          </cell>
          <cell r="K1491" t="str">
            <v>全职</v>
          </cell>
          <cell r="L1491" t="str">
            <v>离职</v>
          </cell>
        </row>
        <row r="1491">
          <cell r="P1491" t="str">
            <v>421127199311010827</v>
          </cell>
          <cell r="Q1491" t="str">
            <v>江西省南昌市</v>
          </cell>
          <cell r="R1491" t="str">
            <v>平安银行南昌分行营业部</v>
          </cell>
          <cell r="S1491" t="str">
            <v>6230580000342503518</v>
          </cell>
          <cell r="T1491">
            <v>17770017003</v>
          </cell>
        </row>
        <row r="1492">
          <cell r="D1492" t="str">
            <v>高新吾悦店陈真其</v>
          </cell>
          <cell r="E1492" t="str">
            <v>男</v>
          </cell>
        </row>
        <row r="1492">
          <cell r="G1492" t="str">
            <v>私教部</v>
          </cell>
          <cell r="H1492" t="str">
            <v>私教</v>
          </cell>
          <cell r="I1492">
            <v>45483</v>
          </cell>
          <cell r="J1492">
            <v>45490</v>
          </cell>
          <cell r="K1492" t="str">
            <v>全职</v>
          </cell>
          <cell r="L1492" t="str">
            <v>离职</v>
          </cell>
        </row>
        <row r="1492">
          <cell r="P1492" t="str">
            <v>362532200210180416</v>
          </cell>
          <cell r="Q1492" t="str">
            <v>江西省抚州市</v>
          </cell>
          <cell r="R1492" t="str">
            <v>工商银行</v>
          </cell>
          <cell r="S1492" t="str">
            <v>6222031502002597625</v>
          </cell>
          <cell r="T1492">
            <v>18879432402</v>
          </cell>
        </row>
        <row r="1493">
          <cell r="D1493" t="str">
            <v>高新吾悦店林俊峰</v>
          </cell>
          <cell r="E1493" t="str">
            <v>男</v>
          </cell>
        </row>
        <row r="1493">
          <cell r="G1493" t="str">
            <v>私教部</v>
          </cell>
          <cell r="H1493" t="str">
            <v>私教</v>
          </cell>
          <cell r="I1493">
            <v>45488</v>
          </cell>
          <cell r="J1493">
            <v>45491</v>
          </cell>
          <cell r="K1493" t="str">
            <v>全职</v>
          </cell>
          <cell r="L1493" t="str">
            <v>离职</v>
          </cell>
        </row>
        <row r="1493">
          <cell r="P1493" t="str">
            <v>360124200012300030</v>
          </cell>
          <cell r="Q1493" t="str">
            <v>江西省南昌市</v>
          </cell>
          <cell r="R1493" t="str">
            <v>中国工商银行</v>
          </cell>
          <cell r="S1493" t="str">
            <v>6212261502009119466</v>
          </cell>
          <cell r="T1493">
            <v>15979038591</v>
          </cell>
        </row>
        <row r="1494">
          <cell r="D1494" t="str">
            <v>高新吾悦店朱志琪</v>
          </cell>
          <cell r="E1494" t="str">
            <v>女</v>
          </cell>
        </row>
        <row r="1494">
          <cell r="G1494" t="str">
            <v>会籍部</v>
          </cell>
          <cell r="H1494" t="str">
            <v>会籍</v>
          </cell>
          <cell r="I1494">
            <v>45414</v>
          </cell>
          <cell r="J1494">
            <v>45504</v>
          </cell>
          <cell r="K1494" t="str">
            <v>全职</v>
          </cell>
          <cell r="L1494" t="str">
            <v>离职</v>
          </cell>
        </row>
        <row r="1494">
          <cell r="P1494" t="str">
            <v>360124200108306322</v>
          </cell>
          <cell r="Q1494" t="str">
            <v>江西省南昌市</v>
          </cell>
          <cell r="R1494" t="str">
            <v>中国农业银行进贤文港支行</v>
          </cell>
          <cell r="S1494" t="str">
            <v>6228480928786254377</v>
          </cell>
          <cell r="T1494">
            <v>15970647024</v>
          </cell>
        </row>
        <row r="1495">
          <cell r="D1495" t="str">
            <v>高新吾悦店袁翀</v>
          </cell>
          <cell r="E1495" t="str">
            <v>男</v>
          </cell>
        </row>
        <row r="1495">
          <cell r="G1495" t="str">
            <v>私教部</v>
          </cell>
          <cell r="H1495" t="str">
            <v>私教</v>
          </cell>
          <cell r="I1495">
            <v>45485</v>
          </cell>
          <cell r="J1495">
            <v>45504</v>
          </cell>
          <cell r="K1495" t="str">
            <v>全职</v>
          </cell>
          <cell r="L1495" t="str">
            <v>离职</v>
          </cell>
        </row>
        <row r="1495">
          <cell r="P1495" t="str">
            <v>362428199708250017</v>
          </cell>
          <cell r="Q1495" t="str">
            <v>江西省吉安市</v>
          </cell>
          <cell r="R1495" t="str">
            <v>浦发银行</v>
          </cell>
          <cell r="S1495" t="str">
            <v>6217920857409721</v>
          </cell>
          <cell r="T1495">
            <v>15606505925</v>
          </cell>
        </row>
        <row r="1496">
          <cell r="D1496" t="str">
            <v>高新吾悦店童冕</v>
          </cell>
          <cell r="E1496" t="str">
            <v>男</v>
          </cell>
        </row>
        <row r="1496">
          <cell r="G1496" t="str">
            <v>会籍部</v>
          </cell>
          <cell r="H1496" t="str">
            <v>会籍</v>
          </cell>
          <cell r="I1496">
            <v>45413</v>
          </cell>
          <cell r="J1496">
            <v>45504</v>
          </cell>
          <cell r="K1496" t="str">
            <v>全职</v>
          </cell>
          <cell r="L1496" t="str">
            <v>离职</v>
          </cell>
        </row>
        <row r="1496">
          <cell r="P1496" t="str">
            <v>362330200409118835</v>
          </cell>
          <cell r="Q1496" t="str">
            <v>江西省上饶市</v>
          </cell>
          <cell r="R1496" t="str">
            <v>农业银行上海松江分行</v>
          </cell>
          <cell r="S1496" t="str">
            <v>6230520030127619570</v>
          </cell>
          <cell r="T1496">
            <v>17379308670</v>
          </cell>
        </row>
        <row r="1497">
          <cell r="D1497" t="str">
            <v>高新吾悦店童想杭</v>
          </cell>
          <cell r="E1497" t="str">
            <v>男</v>
          </cell>
        </row>
        <row r="1497">
          <cell r="G1497" t="str">
            <v>会籍部</v>
          </cell>
          <cell r="H1497" t="str">
            <v>会籍</v>
          </cell>
          <cell r="I1497">
            <v>45413</v>
          </cell>
          <cell r="J1497">
            <v>45504</v>
          </cell>
          <cell r="K1497" t="str">
            <v>全职</v>
          </cell>
          <cell r="L1497" t="str">
            <v>离职</v>
          </cell>
        </row>
        <row r="1497">
          <cell r="P1497" t="str">
            <v>362330199303188872</v>
          </cell>
          <cell r="Q1497" t="str">
            <v>江西省上饶市</v>
          </cell>
          <cell r="R1497" t="str">
            <v>中国农业银行江苏昆山农业分行</v>
          </cell>
          <cell r="S1497" t="str">
            <v>6230520400373790476</v>
          </cell>
          <cell r="T1497">
            <v>15168793679</v>
          </cell>
        </row>
        <row r="1498">
          <cell r="D1498" t="str">
            <v>高新吾悦店黄晶瑶</v>
          </cell>
          <cell r="E1498" t="str">
            <v>女</v>
          </cell>
        </row>
        <row r="1498">
          <cell r="G1498" t="str">
            <v>会籍部</v>
          </cell>
          <cell r="H1498" t="str">
            <v>会籍</v>
          </cell>
          <cell r="I1498">
            <v>45477</v>
          </cell>
          <cell r="J1498">
            <v>45504</v>
          </cell>
          <cell r="K1498" t="str">
            <v>全职</v>
          </cell>
          <cell r="L1498" t="str">
            <v>离职</v>
          </cell>
        </row>
        <row r="1498">
          <cell r="P1498" t="str">
            <v>360121200802143923</v>
          </cell>
          <cell r="Q1498" t="str">
            <v>江西省南昌市</v>
          </cell>
          <cell r="R1498" t="str">
            <v>中国银行</v>
          </cell>
          <cell r="S1498" t="str">
            <v>6217856500001265592</v>
          </cell>
          <cell r="T1498">
            <v>18279169852</v>
          </cell>
        </row>
        <row r="1499">
          <cell r="D1499" t="str">
            <v>高新吾悦店杨昊鑫</v>
          </cell>
          <cell r="E1499" t="str">
            <v>男</v>
          </cell>
        </row>
        <row r="1499">
          <cell r="G1499" t="str">
            <v>泳教部</v>
          </cell>
          <cell r="H1499" t="str">
            <v>救生员</v>
          </cell>
          <cell r="I1499">
            <v>45470</v>
          </cell>
          <cell r="J1499">
            <v>45505</v>
          </cell>
          <cell r="K1499" t="str">
            <v>全职</v>
          </cell>
          <cell r="L1499" t="str">
            <v>离职</v>
          </cell>
        </row>
        <row r="1499">
          <cell r="P1499" t="str">
            <v>350784200706172413</v>
          </cell>
          <cell r="Q1499" t="str">
            <v>福建省顺昌县</v>
          </cell>
          <cell r="R1499" t="str">
            <v>农村信用社</v>
          </cell>
          <cell r="S1499" t="str">
            <v>6230362505013287450</v>
          </cell>
          <cell r="T1499">
            <v>18659992481</v>
          </cell>
        </row>
        <row r="1500">
          <cell r="D1500" t="str">
            <v>高新吾悦店王秉柱</v>
          </cell>
          <cell r="E1500" t="str">
            <v>男</v>
          </cell>
        </row>
        <row r="1500">
          <cell r="G1500" t="str">
            <v>泳教部</v>
          </cell>
          <cell r="H1500" t="str">
            <v>泳教</v>
          </cell>
          <cell r="I1500">
            <v>45474</v>
          </cell>
          <cell r="J1500">
            <v>45499</v>
          </cell>
          <cell r="K1500" t="str">
            <v>全职</v>
          </cell>
          <cell r="L1500" t="str">
            <v>离职</v>
          </cell>
        </row>
        <row r="1500">
          <cell r="P1500" t="str">
            <v>360734200209122413</v>
          </cell>
          <cell r="Q1500" t="str">
            <v>江西省赣州市</v>
          </cell>
          <cell r="R1500" t="str">
            <v>建设银行</v>
          </cell>
          <cell r="S1500" t="str">
            <v>6217002020085840692</v>
          </cell>
          <cell r="T1500">
            <v>13699507254</v>
          </cell>
        </row>
        <row r="1501">
          <cell r="D1501" t="str">
            <v>高新吾悦店孔友梅</v>
          </cell>
          <cell r="E1501" t="str">
            <v>女</v>
          </cell>
        </row>
        <row r="1501">
          <cell r="G1501" t="str">
            <v>运营部</v>
          </cell>
          <cell r="H1501" t="str">
            <v>保洁</v>
          </cell>
          <cell r="I1501">
            <v>45488</v>
          </cell>
          <cell r="J1501">
            <v>45505</v>
          </cell>
          <cell r="K1501" t="str">
            <v>全职</v>
          </cell>
          <cell r="L1501" t="str">
            <v>离职</v>
          </cell>
        </row>
        <row r="1501">
          <cell r="P1501" t="str">
            <v>362501195812294420</v>
          </cell>
          <cell r="Q1501" t="str">
            <v>江西省抚州市</v>
          </cell>
          <cell r="R1501" t="str">
            <v>建设银行</v>
          </cell>
          <cell r="S1501" t="str">
            <v>6217002020083193821</v>
          </cell>
          <cell r="T1501">
            <v>19142018292</v>
          </cell>
        </row>
        <row r="1502">
          <cell r="D1502" t="str">
            <v>高新吾悦店付家甜</v>
          </cell>
          <cell r="E1502" t="str">
            <v>女</v>
          </cell>
        </row>
        <row r="1502">
          <cell r="G1502" t="str">
            <v>会籍部</v>
          </cell>
          <cell r="H1502" t="str">
            <v>会籍</v>
          </cell>
          <cell r="I1502">
            <v>45414</v>
          </cell>
          <cell r="J1502">
            <v>45505</v>
          </cell>
          <cell r="K1502" t="str">
            <v>全职</v>
          </cell>
          <cell r="L1502" t="str">
            <v>离职</v>
          </cell>
        </row>
        <row r="1502">
          <cell r="P1502" t="str">
            <v>360124198904290923</v>
          </cell>
          <cell r="Q1502" t="str">
            <v>江西省南昌市进贤县</v>
          </cell>
          <cell r="R1502" t="str">
            <v>建设银行江西省南昌市进贤县岚湖路分支行</v>
          </cell>
          <cell r="S1502" t="str">
            <v>6217002020039655212</v>
          </cell>
          <cell r="T1502">
            <v>13767432346</v>
          </cell>
        </row>
        <row r="1503">
          <cell r="D1503" t="str">
            <v>高新吾悦店邹甜</v>
          </cell>
          <cell r="E1503" t="str">
            <v>女</v>
          </cell>
        </row>
        <row r="1503">
          <cell r="G1503" t="str">
            <v>私教部</v>
          </cell>
          <cell r="H1503" t="str">
            <v>私教</v>
          </cell>
          <cell r="I1503">
            <v>45492</v>
          </cell>
          <cell r="J1503">
            <v>45509</v>
          </cell>
          <cell r="K1503" t="str">
            <v>全职</v>
          </cell>
          <cell r="L1503" t="str">
            <v>离职</v>
          </cell>
        </row>
        <row r="1503">
          <cell r="P1503" t="str">
            <v>362501200110167623</v>
          </cell>
          <cell r="Q1503" t="str">
            <v>江西省抚州市</v>
          </cell>
          <cell r="R1503" t="str">
            <v>农业银行</v>
          </cell>
          <cell r="S1503" t="str">
            <v>6228480218957596271</v>
          </cell>
          <cell r="T1503">
            <v>13687917829</v>
          </cell>
        </row>
        <row r="1504">
          <cell r="D1504" t="str">
            <v>高新吾悦店王亚军</v>
          </cell>
          <cell r="E1504" t="str">
            <v>男</v>
          </cell>
        </row>
        <row r="1504">
          <cell r="G1504" t="str">
            <v>私教部</v>
          </cell>
          <cell r="H1504" t="str">
            <v>私教</v>
          </cell>
          <cell r="I1504">
            <v>45505</v>
          </cell>
          <cell r="J1504">
            <v>45510</v>
          </cell>
          <cell r="K1504" t="str">
            <v>全职</v>
          </cell>
          <cell r="L1504" t="str">
            <v>离职</v>
          </cell>
        </row>
        <row r="1504">
          <cell r="P1504" t="str">
            <v>411625200406294111</v>
          </cell>
          <cell r="Q1504" t="str">
            <v>河南省郸城县</v>
          </cell>
        </row>
        <row r="1504">
          <cell r="S1504" t="str">
            <v>6222030302019902913</v>
          </cell>
        </row>
        <row r="1505">
          <cell r="D1505" t="str">
            <v>高新吾悦店龙亮</v>
          </cell>
          <cell r="E1505" t="str">
            <v>男</v>
          </cell>
        </row>
        <row r="1505">
          <cell r="G1505" t="str">
            <v>会籍部</v>
          </cell>
          <cell r="H1505" t="str">
            <v>会籍</v>
          </cell>
          <cell r="I1505">
            <v>45414</v>
          </cell>
          <cell r="J1505">
            <v>45512</v>
          </cell>
          <cell r="K1505" t="str">
            <v>全职</v>
          </cell>
          <cell r="L1505" t="str">
            <v>离职</v>
          </cell>
        </row>
        <row r="1505">
          <cell r="P1505" t="str">
            <v>360922200404300313</v>
          </cell>
          <cell r="Q1505" t="str">
            <v>江西省宜春市</v>
          </cell>
          <cell r="R1505" t="str">
            <v>中国农业银行江西省宜春市万载县株潭镇</v>
          </cell>
          <cell r="S1505" t="str">
            <v>6230522320029928874</v>
          </cell>
          <cell r="T1505">
            <v>18370541044</v>
          </cell>
        </row>
        <row r="1506">
          <cell r="D1506" t="str">
            <v>高新吾悦店胡瑶</v>
          </cell>
          <cell r="E1506" t="str">
            <v>女</v>
          </cell>
        </row>
        <row r="1506">
          <cell r="G1506" t="str">
            <v>运营部</v>
          </cell>
          <cell r="H1506" t="str">
            <v>前台</v>
          </cell>
          <cell r="I1506">
            <v>45463</v>
          </cell>
          <cell r="J1506">
            <v>45515</v>
          </cell>
          <cell r="K1506" t="str">
            <v>全职</v>
          </cell>
          <cell r="L1506" t="str">
            <v>离职</v>
          </cell>
        </row>
        <row r="1506">
          <cell r="P1506" t="str">
            <v>362329200205261140</v>
          </cell>
          <cell r="Q1506" t="str">
            <v>江西省上饶市</v>
          </cell>
          <cell r="R1506" t="str">
            <v>中国农业银行</v>
          </cell>
          <cell r="S1506" t="str">
            <v>6228481778774925275</v>
          </cell>
          <cell r="T1506">
            <v>17808065032</v>
          </cell>
        </row>
        <row r="1507">
          <cell r="D1507" t="str">
            <v>高新吾悦店唐乐</v>
          </cell>
          <cell r="E1507" t="str">
            <v>女</v>
          </cell>
        </row>
        <row r="1507">
          <cell r="G1507" t="str">
            <v>会籍部</v>
          </cell>
          <cell r="H1507" t="str">
            <v>会籍</v>
          </cell>
          <cell r="I1507">
            <v>45416</v>
          </cell>
          <cell r="J1507">
            <v>45509</v>
          </cell>
          <cell r="K1507" t="str">
            <v>全职</v>
          </cell>
          <cell r="L1507" t="str">
            <v>离职</v>
          </cell>
        </row>
        <row r="1507">
          <cell r="P1507" t="str">
            <v>360121200505314626</v>
          </cell>
          <cell r="Q1507" t="str">
            <v>江西省南昌市</v>
          </cell>
          <cell r="R1507" t="str">
            <v>北京银行</v>
          </cell>
          <cell r="S1507" t="str">
            <v>6214686620177837</v>
          </cell>
          <cell r="T1507">
            <v>13157497981</v>
          </cell>
        </row>
        <row r="1508">
          <cell r="D1508" t="str">
            <v>高新吾悦店付子坤</v>
          </cell>
          <cell r="E1508" t="str">
            <v>男</v>
          </cell>
        </row>
        <row r="1508">
          <cell r="G1508" t="str">
            <v>泳教部</v>
          </cell>
          <cell r="H1508" t="str">
            <v>泳教</v>
          </cell>
          <cell r="I1508">
            <v>45485</v>
          </cell>
          <cell r="J1508">
            <v>45515</v>
          </cell>
          <cell r="K1508" t="str">
            <v>全职</v>
          </cell>
          <cell r="L1508" t="str">
            <v>离职</v>
          </cell>
        </row>
        <row r="1508">
          <cell r="P1508" t="str">
            <v>360111200406040938</v>
          </cell>
          <cell r="Q1508" t="str">
            <v>江西南昌市</v>
          </cell>
          <cell r="R1508" t="str">
            <v>农行武汉藏龙岛支行 </v>
          </cell>
          <cell r="S1508" t="str">
            <v>6228480059875505576</v>
          </cell>
          <cell r="T1508">
            <v>19979951757</v>
          </cell>
        </row>
        <row r="1509">
          <cell r="D1509" t="str">
            <v>高新吾悦店王延峰</v>
          </cell>
          <cell r="E1509" t="str">
            <v>男</v>
          </cell>
        </row>
        <row r="1509">
          <cell r="G1509" t="str">
            <v>会籍部</v>
          </cell>
          <cell r="H1509" t="str">
            <v>安全员</v>
          </cell>
          <cell r="I1509">
            <v>45484</v>
          </cell>
          <cell r="J1509">
            <v>45515</v>
          </cell>
          <cell r="K1509" t="str">
            <v>全职</v>
          </cell>
          <cell r="L1509" t="str">
            <v>离职</v>
          </cell>
        </row>
        <row r="1509">
          <cell r="P1509" t="str">
            <v>360121200701111930</v>
          </cell>
          <cell r="Q1509" t="str">
            <v>江西南昌市</v>
          </cell>
          <cell r="R1509" t="str">
            <v>建设银行</v>
          </cell>
          <cell r="S1509" t="str">
            <v>6227002021590496235</v>
          </cell>
          <cell r="T1509">
            <v>15797645716</v>
          </cell>
        </row>
        <row r="1510">
          <cell r="D1510" t="str">
            <v>高新吾悦店罗聪</v>
          </cell>
          <cell r="E1510" t="str">
            <v>男</v>
          </cell>
        </row>
        <row r="1510">
          <cell r="G1510" t="str">
            <v>会籍部</v>
          </cell>
          <cell r="H1510" t="str">
            <v>会籍</v>
          </cell>
          <cell r="I1510">
            <v>45413</v>
          </cell>
          <cell r="J1510">
            <v>45519</v>
          </cell>
          <cell r="K1510" t="str">
            <v>全职</v>
          </cell>
          <cell r="L1510" t="str">
            <v>离职</v>
          </cell>
        </row>
        <row r="1510">
          <cell r="P1510" t="str">
            <v>420115200006221619</v>
          </cell>
          <cell r="Q1510" t="str">
            <v>湖北武汉市</v>
          </cell>
          <cell r="R1510" t="str">
            <v>工商银行 武汉兴新街支行</v>
          </cell>
          <cell r="S1510" t="str">
            <v>6215593202011942029</v>
          </cell>
          <cell r="T1510">
            <v>17671664137</v>
          </cell>
        </row>
        <row r="1511">
          <cell r="D1511" t="str">
            <v>高新吾悦店陈浩男</v>
          </cell>
          <cell r="E1511" t="str">
            <v>男</v>
          </cell>
        </row>
        <row r="1511">
          <cell r="G1511" t="str">
            <v>泳教部</v>
          </cell>
          <cell r="H1511" t="str">
            <v>泳教</v>
          </cell>
          <cell r="I1511">
            <v>45487</v>
          </cell>
          <cell r="J1511">
            <v>45520</v>
          </cell>
          <cell r="K1511" t="str">
            <v>全职</v>
          </cell>
          <cell r="L1511" t="str">
            <v>离职</v>
          </cell>
        </row>
        <row r="1511">
          <cell r="P1511" t="str">
            <v>36068120031113361X</v>
          </cell>
          <cell r="Q1511" t="str">
            <v>江西省贵溪市河</v>
          </cell>
          <cell r="R1511" t="str">
            <v>工商银行</v>
          </cell>
          <cell r="S1511" t="str">
            <v>6217211006002873326</v>
          </cell>
          <cell r="T1511">
            <v>15374308171</v>
          </cell>
        </row>
        <row r="1512">
          <cell r="D1512" t="str">
            <v>高新吾悦店欧阳智</v>
          </cell>
          <cell r="E1512" t="str">
            <v>男</v>
          </cell>
        </row>
        <row r="1512">
          <cell r="G1512" t="str">
            <v>泳教部</v>
          </cell>
          <cell r="H1512" t="str">
            <v>救生员</v>
          </cell>
          <cell r="I1512">
            <v>45506</v>
          </cell>
          <cell r="J1512">
            <v>45525</v>
          </cell>
          <cell r="K1512" t="str">
            <v>全职</v>
          </cell>
          <cell r="L1512" t="str">
            <v>离职</v>
          </cell>
        </row>
        <row r="1512">
          <cell r="P1512" t="str">
            <v>36012120051116883X</v>
          </cell>
          <cell r="Q1512" t="str">
            <v>江西省南昌市</v>
          </cell>
          <cell r="R1512" t="str">
            <v>招商银行上海分行营业部</v>
          </cell>
          <cell r="S1512" t="str">
            <v>6214 8318 3449 7791</v>
          </cell>
          <cell r="T1512">
            <v>13225159282</v>
          </cell>
        </row>
        <row r="1513">
          <cell r="D1513" t="str">
            <v>高新吾悦店康钰</v>
          </cell>
          <cell r="E1513" t="str">
            <v>女</v>
          </cell>
        </row>
        <row r="1513">
          <cell r="G1513" t="str">
            <v>运营部</v>
          </cell>
          <cell r="H1513" t="str">
            <v>前台</v>
          </cell>
          <cell r="I1513">
            <v>45525</v>
          </cell>
          <cell r="J1513">
            <v>45528</v>
          </cell>
          <cell r="K1513" t="str">
            <v>全职</v>
          </cell>
          <cell r="L1513" t="str">
            <v>离职</v>
          </cell>
        </row>
        <row r="1513">
          <cell r="P1513" t="str">
            <v>362426200209190024</v>
          </cell>
          <cell r="Q1513" t="str">
            <v>江西省吉安市</v>
          </cell>
          <cell r="R1513" t="str">
            <v>工商银行</v>
          </cell>
          <cell r="S1513" t="str">
            <v>6222 0315 0200 7962 568</v>
          </cell>
          <cell r="T1513">
            <v>15770659358</v>
          </cell>
        </row>
        <row r="1514">
          <cell r="D1514" t="str">
            <v>高新吾悦店江南</v>
          </cell>
          <cell r="E1514" t="str">
            <v>男</v>
          </cell>
        </row>
        <row r="1514">
          <cell r="G1514" t="str">
            <v>泳教部</v>
          </cell>
          <cell r="H1514" t="str">
            <v>泳教</v>
          </cell>
          <cell r="I1514">
            <v>45467</v>
          </cell>
          <cell r="J1514">
            <v>45529</v>
          </cell>
          <cell r="K1514" t="str">
            <v>全职</v>
          </cell>
          <cell r="L1514" t="str">
            <v>离职</v>
          </cell>
        </row>
        <row r="1514">
          <cell r="P1514" t="str">
            <v>362329200305301912</v>
          </cell>
          <cell r="Q1514" t="str">
            <v>江西省上饶市</v>
          </cell>
          <cell r="R1514" t="str">
            <v>建设银行</v>
          </cell>
          <cell r="S1514" t="str">
            <v>6217002020085715985</v>
          </cell>
          <cell r="T1514">
            <v>15707080864</v>
          </cell>
        </row>
        <row r="1515">
          <cell r="D1515" t="str">
            <v>高新吾悦店肖铭炜</v>
          </cell>
          <cell r="E1515" t="str">
            <v>男</v>
          </cell>
        </row>
        <row r="1515">
          <cell r="G1515" t="str">
            <v>泳教部</v>
          </cell>
          <cell r="H1515" t="str">
            <v>泳教</v>
          </cell>
          <cell r="I1515">
            <v>45479</v>
          </cell>
          <cell r="J1515">
            <v>45529</v>
          </cell>
          <cell r="K1515" t="str">
            <v>全职</v>
          </cell>
          <cell r="L1515" t="str">
            <v>离职</v>
          </cell>
        </row>
        <row r="1515">
          <cell r="P1515" t="str">
            <v>360733200301091238</v>
          </cell>
          <cell r="Q1515" t="str">
            <v>江西省赣州市</v>
          </cell>
          <cell r="R1515" t="str">
            <v>工商银行</v>
          </cell>
          <cell r="S1515" t="str">
            <v>6212261503002888990</v>
          </cell>
          <cell r="T1515">
            <v>19198355098</v>
          </cell>
        </row>
        <row r="1516">
          <cell r="D1516" t="str">
            <v>高新吾悦店陈家宇</v>
          </cell>
          <cell r="E1516" t="str">
            <v>男</v>
          </cell>
        </row>
        <row r="1516">
          <cell r="G1516" t="str">
            <v>泳教部</v>
          </cell>
          <cell r="H1516" t="str">
            <v>泳教</v>
          </cell>
          <cell r="I1516">
            <v>45479</v>
          </cell>
          <cell r="J1516">
            <v>45529</v>
          </cell>
          <cell r="K1516" t="str">
            <v>全职</v>
          </cell>
          <cell r="L1516" t="str">
            <v>离职</v>
          </cell>
        </row>
        <row r="1516">
          <cell r="P1516" t="str">
            <v>360427200302193013</v>
          </cell>
          <cell r="Q1516" t="str">
            <v>江西省九江市</v>
          </cell>
          <cell r="R1516" t="str">
            <v>工商银行</v>
          </cell>
          <cell r="S1516" t="str">
            <v>6212261503002900951</v>
          </cell>
          <cell r="T1516">
            <v>15079869425</v>
          </cell>
        </row>
        <row r="1517">
          <cell r="D1517" t="str">
            <v>高新吾悦店张宏新</v>
          </cell>
          <cell r="E1517" t="str">
            <v>女</v>
          </cell>
        </row>
        <row r="1517">
          <cell r="G1517" t="str">
            <v>运营部</v>
          </cell>
          <cell r="H1517" t="str">
            <v>前台</v>
          </cell>
          <cell r="I1517">
            <v>45516</v>
          </cell>
          <cell r="J1517">
            <v>45529</v>
          </cell>
          <cell r="K1517" t="str">
            <v>全职</v>
          </cell>
          <cell r="L1517" t="str">
            <v>离职</v>
          </cell>
        </row>
        <row r="1517">
          <cell r="P1517" t="str">
            <v>360103200202184120</v>
          </cell>
          <cell r="Q1517" t="str">
            <v>江西省南昌市</v>
          </cell>
          <cell r="R1517" t="str">
            <v>中国建设银行</v>
          </cell>
          <cell r="S1517" t="str">
            <v>6217002070004956392</v>
          </cell>
          <cell r="T1517">
            <v>18942207329</v>
          </cell>
        </row>
        <row r="1518">
          <cell r="D1518" t="str">
            <v>高新吾悦店胡佳瑶</v>
          </cell>
          <cell r="E1518" t="str">
            <v>女</v>
          </cell>
        </row>
        <row r="1518">
          <cell r="G1518" t="str">
            <v>运营部</v>
          </cell>
          <cell r="H1518" t="str">
            <v>前台</v>
          </cell>
          <cell r="I1518">
            <v>45457</v>
          </cell>
          <cell r="J1518">
            <v>45536</v>
          </cell>
          <cell r="K1518" t="str">
            <v>全职</v>
          </cell>
          <cell r="L1518" t="str">
            <v>离职</v>
          </cell>
        </row>
        <row r="1518">
          <cell r="P1518" t="str">
            <v>360424200508104048</v>
          </cell>
          <cell r="Q1518" t="str">
            <v>江西省九江市</v>
          </cell>
          <cell r="R1518" t="str">
            <v>招商银行南昌艾溪湖支行</v>
          </cell>
          <cell r="S1518" t="str">
            <v>6214830379396236</v>
          </cell>
          <cell r="T1518">
            <v>17779218431</v>
          </cell>
        </row>
        <row r="1519">
          <cell r="D1519" t="str">
            <v>高新吾悦店龚梦晗</v>
          </cell>
          <cell r="E1519" t="str">
            <v>女</v>
          </cell>
        </row>
        <row r="1519">
          <cell r="G1519" t="str">
            <v>运营部</v>
          </cell>
          <cell r="H1519" t="str">
            <v>前台</v>
          </cell>
          <cell r="I1519">
            <v>45484</v>
          </cell>
          <cell r="J1519">
            <v>45536</v>
          </cell>
          <cell r="K1519" t="str">
            <v>全职</v>
          </cell>
          <cell r="L1519" t="str">
            <v>离职</v>
          </cell>
        </row>
        <row r="1519">
          <cell r="P1519" t="str">
            <v>362523200411081629</v>
          </cell>
          <cell r="Q1519" t="str">
            <v>江西省抚州市</v>
          </cell>
          <cell r="R1519" t="str">
            <v>江西省农村信用社</v>
          </cell>
          <cell r="S1519" t="str">
            <v>6226 8222 0031 4539 815</v>
          </cell>
          <cell r="T1519">
            <v>13177663304</v>
          </cell>
        </row>
        <row r="1520">
          <cell r="D1520" t="str">
            <v>高新吾悦店钟冯静</v>
          </cell>
          <cell r="E1520" t="str">
            <v>女</v>
          </cell>
        </row>
        <row r="1520">
          <cell r="G1520" t="str">
            <v>私教部</v>
          </cell>
          <cell r="H1520" t="str">
            <v>私教</v>
          </cell>
          <cell r="I1520">
            <v>45465</v>
          </cell>
          <cell r="J1520">
            <v>45536</v>
          </cell>
          <cell r="K1520" t="str">
            <v>全职</v>
          </cell>
          <cell r="L1520" t="str">
            <v>离职</v>
          </cell>
        </row>
        <row r="1520">
          <cell r="P1520" t="str">
            <v>360926200211183021</v>
          </cell>
          <cell r="Q1520" t="str">
            <v>江西省宜春市</v>
          </cell>
          <cell r="R1520" t="str">
            <v>建设银行</v>
          </cell>
          <cell r="S1520" t="str">
            <v>6217002020085288074</v>
          </cell>
          <cell r="T1520">
            <v>18607093431</v>
          </cell>
        </row>
        <row r="1521">
          <cell r="D1521" t="str">
            <v>高新吾悦店王定鹏</v>
          </cell>
          <cell r="E1521" t="str">
            <v>男</v>
          </cell>
        </row>
        <row r="1521">
          <cell r="G1521" t="str">
            <v>会籍部</v>
          </cell>
          <cell r="H1521" t="str">
            <v>会籍</v>
          </cell>
          <cell r="I1521">
            <v>45535</v>
          </cell>
          <cell r="J1521">
            <v>45537</v>
          </cell>
          <cell r="K1521" t="str">
            <v>全职</v>
          </cell>
          <cell r="L1521" t="str">
            <v>离职</v>
          </cell>
        </row>
        <row r="1521">
          <cell r="P1521" t="str">
            <v>360322200605040535</v>
          </cell>
          <cell r="Q1521" t="str">
            <v>江西省萍乡市</v>
          </cell>
          <cell r="R1521" t="str">
            <v>工商银行</v>
          </cell>
          <cell r="S1521" t="str">
            <v>6222034000051616922</v>
          </cell>
          <cell r="T1521">
            <v>16682699329</v>
          </cell>
        </row>
        <row r="1522">
          <cell r="D1522" t="str">
            <v>高新吾悦店彭涛</v>
          </cell>
          <cell r="E1522" t="str">
            <v>男</v>
          </cell>
        </row>
        <row r="1522">
          <cell r="G1522" t="str">
            <v>泳教部</v>
          </cell>
          <cell r="H1522" t="str">
            <v>泳教</v>
          </cell>
          <cell r="I1522">
            <v>45465</v>
          </cell>
          <cell r="J1522">
            <v>45545</v>
          </cell>
          <cell r="K1522" t="str">
            <v>全职</v>
          </cell>
          <cell r="L1522" t="str">
            <v>离职</v>
          </cell>
        </row>
        <row r="1522">
          <cell r="P1522" t="str">
            <v>362227200201070015</v>
          </cell>
          <cell r="Q1522" t="str">
            <v>江西省宜春市万载县</v>
          </cell>
          <cell r="R1522" t="str">
            <v>建设银行</v>
          </cell>
          <cell r="S1522" t="str">
            <v>6217002100012877494</v>
          </cell>
          <cell r="T1522">
            <v>17879516757</v>
          </cell>
        </row>
        <row r="1523">
          <cell r="D1523" t="str">
            <v>高新吾悦店曹丽颖</v>
          </cell>
          <cell r="E1523" t="str">
            <v>女</v>
          </cell>
        </row>
        <row r="1523">
          <cell r="G1523" t="str">
            <v>会籍部</v>
          </cell>
          <cell r="H1523" t="str">
            <v>会籍</v>
          </cell>
          <cell r="I1523">
            <v>45505</v>
          </cell>
          <cell r="J1523">
            <v>45550</v>
          </cell>
          <cell r="K1523" t="str">
            <v>全职</v>
          </cell>
          <cell r="L1523" t="str">
            <v>离职</v>
          </cell>
        </row>
        <row r="1523">
          <cell r="P1523" t="str">
            <v>360424200503035709</v>
          </cell>
          <cell r="Q1523" t="str">
            <v>江西省九江市</v>
          </cell>
          <cell r="R1523" t="str">
            <v>工商银行</v>
          </cell>
          <cell r="S1523" t="str">
            <v>6222031502005279270</v>
          </cell>
          <cell r="T1523">
            <v>18279254445</v>
          </cell>
        </row>
        <row r="1524">
          <cell r="D1524" t="str">
            <v>高新吾悦店杨鹏旭</v>
          </cell>
          <cell r="E1524" t="str">
            <v>男</v>
          </cell>
        </row>
        <row r="1524">
          <cell r="G1524" t="str">
            <v>会籍部</v>
          </cell>
          <cell r="H1524" t="str">
            <v>会籍</v>
          </cell>
          <cell r="I1524">
            <v>45413</v>
          </cell>
          <cell r="J1524">
            <v>45553</v>
          </cell>
          <cell r="K1524" t="str">
            <v>全职</v>
          </cell>
          <cell r="L1524" t="str">
            <v>离职</v>
          </cell>
        </row>
        <row r="1524">
          <cell r="P1524" t="str">
            <v>350721200001060811</v>
          </cell>
          <cell r="Q1524" t="str">
            <v>福建省顺昌县</v>
          </cell>
          <cell r="R1524" t="str">
            <v>中信银行</v>
          </cell>
          <cell r="S1524" t="str">
            <v>6217731509834210</v>
          </cell>
          <cell r="T1524">
            <v>15105052636</v>
          </cell>
        </row>
        <row r="1525">
          <cell r="D1525" t="str">
            <v>高新吾悦店吴俊豪</v>
          </cell>
          <cell r="E1525" t="str">
            <v>男</v>
          </cell>
        </row>
        <row r="1525">
          <cell r="G1525" t="str">
            <v>会籍部</v>
          </cell>
          <cell r="H1525" t="str">
            <v>会籍</v>
          </cell>
          <cell r="I1525">
            <v>45560</v>
          </cell>
          <cell r="J1525">
            <v>45562</v>
          </cell>
          <cell r="K1525" t="str">
            <v>全职</v>
          </cell>
          <cell r="L1525" t="str">
            <v>离职</v>
          </cell>
        </row>
        <row r="1525">
          <cell r="P1525" t="str">
            <v>360822200602084812</v>
          </cell>
          <cell r="Q1525" t="str">
            <v>江西吉安</v>
          </cell>
          <cell r="R1525" t="str">
            <v>工商银行</v>
          </cell>
          <cell r="S1525" t="str">
            <v>6217211509005797542</v>
          </cell>
          <cell r="T1525">
            <v>19970463040</v>
          </cell>
        </row>
        <row r="1526">
          <cell r="D1526" t="str">
            <v>高新吾悦店王蕊</v>
          </cell>
          <cell r="E1526" t="str">
            <v>女</v>
          </cell>
        </row>
        <row r="1526">
          <cell r="G1526" t="str">
            <v>会籍部</v>
          </cell>
          <cell r="H1526" t="str">
            <v>会籍</v>
          </cell>
          <cell r="I1526">
            <v>45560</v>
          </cell>
          <cell r="J1526">
            <v>45562</v>
          </cell>
          <cell r="K1526" t="str">
            <v>全职</v>
          </cell>
          <cell r="L1526" t="str">
            <v>离职</v>
          </cell>
        </row>
        <row r="1526">
          <cell r="P1526" t="str">
            <v>360822200711214022</v>
          </cell>
          <cell r="Q1526" t="str">
            <v>江西吉安</v>
          </cell>
          <cell r="R1526" t="str">
            <v>东莞农村商业银行</v>
          </cell>
          <cell r="S1526" t="str">
            <v>6230388810030675574</v>
          </cell>
          <cell r="T1526">
            <v>17779613134</v>
          </cell>
        </row>
        <row r="1527">
          <cell r="D1527" t="str">
            <v>高新吾悦店李响</v>
          </cell>
          <cell r="E1527" t="str">
            <v>男</v>
          </cell>
        </row>
        <row r="1527">
          <cell r="G1527" t="str">
            <v>私教部</v>
          </cell>
          <cell r="H1527" t="str">
            <v>私教</v>
          </cell>
          <cell r="I1527">
            <v>45347</v>
          </cell>
          <cell r="J1527">
            <v>45572</v>
          </cell>
          <cell r="K1527" t="str">
            <v>全职</v>
          </cell>
          <cell r="L1527" t="str">
            <v>离职</v>
          </cell>
        </row>
        <row r="1527">
          <cell r="P1527" t="str">
            <v>362523200301311614</v>
          </cell>
          <cell r="Q1527" t="str">
            <v>江西省抚州市</v>
          </cell>
          <cell r="R1527" t="str">
            <v>招商银行</v>
          </cell>
          <cell r="S1527" t="str">
            <v>6214830372669712</v>
          </cell>
          <cell r="T1527">
            <v>16607047767</v>
          </cell>
        </row>
        <row r="1528">
          <cell r="D1528" t="str">
            <v>高新吾悦店吴莹</v>
          </cell>
          <cell r="E1528" t="str">
            <v>女</v>
          </cell>
        </row>
        <row r="1528">
          <cell r="G1528" t="str">
            <v>运营部</v>
          </cell>
          <cell r="H1528" t="str">
            <v>前台</v>
          </cell>
          <cell r="I1528">
            <v>45481</v>
          </cell>
          <cell r="J1528">
            <v>45566</v>
          </cell>
          <cell r="K1528" t="str">
            <v>全职</v>
          </cell>
          <cell r="L1528" t="str">
            <v>离职</v>
          </cell>
        </row>
        <row r="1528">
          <cell r="P1528" t="str">
            <v>362329200201130821</v>
          </cell>
          <cell r="Q1528" t="str">
            <v>江西省上饶市</v>
          </cell>
          <cell r="R1528" t="str">
            <v>中国工商银行</v>
          </cell>
          <cell r="S1528" t="str">
            <v>6215581506002103779</v>
          </cell>
          <cell r="T1528">
            <v>18470150866</v>
          </cell>
        </row>
        <row r="1529">
          <cell r="D1529" t="str">
            <v>高新吾悦店罗聪</v>
          </cell>
          <cell r="E1529" t="str">
            <v>男</v>
          </cell>
        </row>
        <row r="1529">
          <cell r="G1529" t="str">
            <v>会籍部</v>
          </cell>
          <cell r="H1529" t="str">
            <v>会籍</v>
          </cell>
          <cell r="I1529">
            <v>45529</v>
          </cell>
          <cell r="J1529">
            <v>45566</v>
          </cell>
          <cell r="K1529" t="str">
            <v>全职</v>
          </cell>
          <cell r="L1529" t="str">
            <v>离职</v>
          </cell>
        </row>
        <row r="1529">
          <cell r="P1529" t="str">
            <v>420115200006221619</v>
          </cell>
          <cell r="Q1529" t="str">
            <v>湖北武汉市</v>
          </cell>
          <cell r="R1529" t="str">
            <v>工商银行 武汉兴新街支行</v>
          </cell>
          <cell r="S1529" t="str">
            <v>6215593202011942029</v>
          </cell>
          <cell r="T1529">
            <v>17671664137</v>
          </cell>
        </row>
        <row r="1530">
          <cell r="D1530" t="str">
            <v>高新吾悦店钟茹昱</v>
          </cell>
          <cell r="E1530" t="str">
            <v>女</v>
          </cell>
        </row>
        <row r="1530">
          <cell r="G1530" t="str">
            <v>私教部</v>
          </cell>
          <cell r="H1530" t="str">
            <v>私教</v>
          </cell>
          <cell r="I1530">
            <v>45466</v>
          </cell>
          <cell r="J1530">
            <v>45566</v>
          </cell>
          <cell r="K1530" t="str">
            <v>全职</v>
          </cell>
          <cell r="L1530" t="str">
            <v>离职</v>
          </cell>
        </row>
        <row r="1530">
          <cell r="P1530" t="str">
            <v>260732200208020041</v>
          </cell>
          <cell r="Q1530" t="str">
            <v>江西省赣州市</v>
          </cell>
          <cell r="R1530" t="str">
            <v>建设银行</v>
          </cell>
          <cell r="S1530" t="str">
            <v>6217002020085287464</v>
          </cell>
          <cell r="T1530">
            <v>15797821203</v>
          </cell>
        </row>
        <row r="1531">
          <cell r="D1531" t="str">
            <v>高新吾悦店邱正伟</v>
          </cell>
          <cell r="E1531" t="str">
            <v>男</v>
          </cell>
        </row>
        <row r="1531">
          <cell r="G1531" t="str">
            <v>泳教部</v>
          </cell>
          <cell r="H1531" t="str">
            <v>泳教</v>
          </cell>
          <cell r="I1531">
            <v>45465</v>
          </cell>
          <cell r="J1531">
            <v>45579</v>
          </cell>
          <cell r="K1531" t="str">
            <v>全职</v>
          </cell>
          <cell r="L1531" t="str">
            <v>离职</v>
          </cell>
        </row>
        <row r="1531">
          <cell r="P1531" t="str">
            <v>360722200208272131</v>
          </cell>
          <cell r="Q1531" t="str">
            <v>江西省赣州市信丰县</v>
          </cell>
          <cell r="R1531" t="str">
            <v>建设银行</v>
          </cell>
          <cell r="S1531" t="str">
            <v>6217002120011855648</v>
          </cell>
          <cell r="T1531">
            <v>18379781595</v>
          </cell>
        </row>
        <row r="1532">
          <cell r="D1532" t="str">
            <v>高新吾悦店丁文瑞</v>
          </cell>
          <cell r="E1532" t="str">
            <v>男</v>
          </cell>
        </row>
        <row r="1532">
          <cell r="G1532" t="str">
            <v>泳教部</v>
          </cell>
          <cell r="H1532" t="str">
            <v>兼职泳教</v>
          </cell>
          <cell r="I1532">
            <v>45556</v>
          </cell>
          <cell r="J1532">
            <v>45583</v>
          </cell>
          <cell r="K1532" t="str">
            <v>兼职</v>
          </cell>
          <cell r="L1532" t="str">
            <v>离职</v>
          </cell>
        </row>
        <row r="1532">
          <cell r="P1532" t="str">
            <v>360502200412014010</v>
          </cell>
          <cell r="Q1532" t="str">
            <v>江西新余</v>
          </cell>
          <cell r="R1532" t="str">
            <v>赣州银行</v>
          </cell>
          <cell r="S1532" t="str">
            <v>6229676102106915560</v>
          </cell>
          <cell r="T1532">
            <v>18379008891</v>
          </cell>
        </row>
        <row r="1533">
          <cell r="D1533" t="str">
            <v>高新吾悦店汤佳佩</v>
          </cell>
          <cell r="E1533" t="str">
            <v>女</v>
          </cell>
        </row>
        <row r="1533">
          <cell r="G1533" t="str">
            <v>会籍部</v>
          </cell>
          <cell r="H1533" t="str">
            <v>会籍</v>
          </cell>
          <cell r="I1533">
            <v>45537</v>
          </cell>
          <cell r="J1533">
            <v>45604</v>
          </cell>
          <cell r="K1533" t="str">
            <v>全职</v>
          </cell>
          <cell r="L1533" t="str">
            <v>离职</v>
          </cell>
        </row>
        <row r="1533">
          <cell r="P1533" t="str">
            <v>362227200011192927</v>
          </cell>
          <cell r="Q1533" t="str">
            <v>江西省宜春市</v>
          </cell>
          <cell r="R1533" t="str">
            <v>建设银行</v>
          </cell>
          <cell r="S1533" t="str">
            <v>6217002640011569733</v>
          </cell>
          <cell r="T1533">
            <v>18207041080</v>
          </cell>
        </row>
        <row r="1534">
          <cell r="D1534" t="str">
            <v>高新吾悦店盛琳琳</v>
          </cell>
          <cell r="E1534" t="str">
            <v>女</v>
          </cell>
        </row>
        <row r="1534">
          <cell r="G1534" t="str">
            <v>私教部</v>
          </cell>
          <cell r="H1534" t="str">
            <v>私教</v>
          </cell>
          <cell r="I1534">
            <v>45463</v>
          </cell>
          <cell r="J1534">
            <v>45607</v>
          </cell>
          <cell r="K1534" t="str">
            <v>全职</v>
          </cell>
          <cell r="L1534" t="str">
            <v>离职</v>
          </cell>
        </row>
        <row r="1534">
          <cell r="P1534" t="str">
            <v>362329199005011125</v>
          </cell>
          <cell r="Q1534" t="str">
            <v>江西省上饶市</v>
          </cell>
          <cell r="R1534" t="str">
            <v>工商银行</v>
          </cell>
          <cell r="S1534" t="str">
            <v>6212261502002230443</v>
          </cell>
          <cell r="T1534">
            <v>18807000403</v>
          </cell>
        </row>
        <row r="1535">
          <cell r="D1535" t="str">
            <v>高新吾悦店熊凡凡</v>
          </cell>
          <cell r="E1535" t="str">
            <v>男</v>
          </cell>
        </row>
        <row r="1535">
          <cell r="G1535" t="str">
            <v>私教部</v>
          </cell>
          <cell r="H1535" t="str">
            <v>私教</v>
          </cell>
          <cell r="I1535">
            <v>45483</v>
          </cell>
          <cell r="J1535">
            <v>45645</v>
          </cell>
          <cell r="K1535" t="str">
            <v>兼职</v>
          </cell>
          <cell r="L1535" t="str">
            <v>离职</v>
          </cell>
        </row>
        <row r="1535">
          <cell r="N1535" t="str">
            <v>已签</v>
          </cell>
          <cell r="O1535" t="str">
            <v>已签</v>
          </cell>
          <cell r="P1535" t="str">
            <v>360421200112170816</v>
          </cell>
          <cell r="Q1535" t="str">
            <v>江西省九江市</v>
          </cell>
          <cell r="R1535" t="str">
            <v>招商银行</v>
          </cell>
          <cell r="S1535" t="str">
            <v>6214830371552406</v>
          </cell>
          <cell r="T1535">
            <v>13327340044</v>
          </cell>
        </row>
        <row r="1536">
          <cell r="D1536" t="str">
            <v>高新吾悦店熊诗语</v>
          </cell>
          <cell r="E1536" t="str">
            <v>女</v>
          </cell>
        </row>
        <row r="1536">
          <cell r="G1536" t="str">
            <v>私教部</v>
          </cell>
          <cell r="H1536" t="str">
            <v>私教</v>
          </cell>
          <cell r="I1536">
            <v>45526</v>
          </cell>
          <cell r="J1536">
            <v>45653</v>
          </cell>
          <cell r="K1536" t="str">
            <v>兼职</v>
          </cell>
          <cell r="L1536" t="str">
            <v>离职</v>
          </cell>
        </row>
        <row r="1536">
          <cell r="N1536" t="str">
            <v>已签</v>
          </cell>
          <cell r="O1536" t="str">
            <v>已签</v>
          </cell>
          <cell r="P1536" t="str">
            <v>360123200504190927</v>
          </cell>
          <cell r="Q1536" t="str">
            <v>江西省南昌市</v>
          </cell>
          <cell r="R1536" t="str">
            <v>邮政银行</v>
          </cell>
          <cell r="S1536" t="str">
            <v>6221804210001652279</v>
          </cell>
          <cell r="T1536">
            <v>13075733575</v>
          </cell>
        </row>
        <row r="1537">
          <cell r="D1537" t="str">
            <v>高新吾悦店李谱发</v>
          </cell>
          <cell r="E1537" t="str">
            <v>男</v>
          </cell>
        </row>
        <row r="1537">
          <cell r="G1537" t="str">
            <v>私教部</v>
          </cell>
          <cell r="H1537" t="str">
            <v>私教</v>
          </cell>
          <cell r="I1537">
            <v>45597</v>
          </cell>
          <cell r="J1537">
            <v>45658</v>
          </cell>
          <cell r="K1537" t="str">
            <v>全职</v>
          </cell>
          <cell r="L1537" t="str">
            <v>离职</v>
          </cell>
        </row>
        <row r="1537">
          <cell r="N1537" t="str">
            <v>已签</v>
          </cell>
          <cell r="O1537" t="str">
            <v>已签</v>
          </cell>
          <cell r="P1537" t="str">
            <v>36232919980908301X</v>
          </cell>
          <cell r="Q1537" t="str">
            <v>江西上饶</v>
          </cell>
          <cell r="R1537" t="str">
            <v>招商银行</v>
          </cell>
          <cell r="S1537" t="str">
            <v>6214 8333 8120 3598</v>
          </cell>
          <cell r="T1537">
            <v>13507005941</v>
          </cell>
        </row>
        <row r="1538">
          <cell r="D1538" t="str">
            <v>高新吾悦店罗聪</v>
          </cell>
          <cell r="E1538" t="str">
            <v>男</v>
          </cell>
        </row>
        <row r="1538">
          <cell r="G1538" t="str">
            <v>会籍部</v>
          </cell>
          <cell r="H1538" t="str">
            <v>会籍</v>
          </cell>
          <cell r="I1538">
            <v>45597</v>
          </cell>
          <cell r="J1538">
            <v>45694</v>
          </cell>
          <cell r="K1538" t="str">
            <v>全职</v>
          </cell>
          <cell r="L1538" t="str">
            <v>离职</v>
          </cell>
        </row>
        <row r="1538">
          <cell r="N1538" t="str">
            <v>已签</v>
          </cell>
        </row>
        <row r="1538">
          <cell r="P1538" t="str">
            <v>420115200006221619</v>
          </cell>
          <cell r="Q1538" t="str">
            <v>湖北武汉市</v>
          </cell>
          <cell r="R1538" t="str">
            <v>工商银行 武汉兴新街支行</v>
          </cell>
          <cell r="S1538" t="str">
            <v>6215593202011942029</v>
          </cell>
          <cell r="T1538">
            <v>17671664137</v>
          </cell>
        </row>
        <row r="1539">
          <cell r="D1539" t="str">
            <v>高新吾悦店程思盼</v>
          </cell>
          <cell r="E1539" t="str">
            <v>女</v>
          </cell>
        </row>
        <row r="1539">
          <cell r="G1539" t="str">
            <v>会籍部</v>
          </cell>
          <cell r="H1539" t="str">
            <v>会籍</v>
          </cell>
          <cell r="I1539">
            <v>45505</v>
          </cell>
          <cell r="J1539">
            <v>45702</v>
          </cell>
          <cell r="K1539" t="str">
            <v>全职</v>
          </cell>
          <cell r="L1539" t="str">
            <v>离职</v>
          </cell>
        </row>
        <row r="1539">
          <cell r="N1539" t="str">
            <v>已签</v>
          </cell>
        </row>
        <row r="1539">
          <cell r="P1539" t="str">
            <v>361029200506114825</v>
          </cell>
          <cell r="Q1539" t="str">
            <v>江西省抚州市</v>
          </cell>
          <cell r="R1539" t="str">
            <v>工商银行</v>
          </cell>
          <cell r="S1539" t="str">
            <v>6215581511008526577</v>
          </cell>
          <cell r="T1539">
            <v>15607946114</v>
          </cell>
        </row>
        <row r="1540">
          <cell r="D1540" t="str">
            <v>高新吾悦店田超</v>
          </cell>
          <cell r="E1540" t="str">
            <v>男</v>
          </cell>
        </row>
        <row r="1540">
          <cell r="G1540" t="str">
            <v>运营部</v>
          </cell>
          <cell r="H1540" t="str">
            <v>店长</v>
          </cell>
          <cell r="I1540">
            <v>45698</v>
          </cell>
          <cell r="J1540">
            <v>45700</v>
          </cell>
          <cell r="K1540" t="str">
            <v>全职</v>
          </cell>
          <cell r="L1540" t="str">
            <v>离职</v>
          </cell>
        </row>
        <row r="1540">
          <cell r="N1540" t="str">
            <v>已签</v>
          </cell>
        </row>
        <row r="1540">
          <cell r="P1540" t="str">
            <v>360103199111093113</v>
          </cell>
          <cell r="Q1540" t="str">
            <v>江西省南昌市</v>
          </cell>
          <cell r="R1540" t="str">
            <v>工商银行南昌朝阳支行</v>
          </cell>
          <cell r="S1540" t="str">
            <v>6222031502003004266</v>
          </cell>
          <cell r="T1540">
            <v>13870070209</v>
          </cell>
        </row>
        <row r="1541">
          <cell r="D1541" t="str">
            <v>高新吾悦店秦杰</v>
          </cell>
          <cell r="E1541" t="str">
            <v>男</v>
          </cell>
        </row>
        <row r="1541">
          <cell r="G1541" t="str">
            <v>私教部</v>
          </cell>
          <cell r="H1541" t="str">
            <v>私教</v>
          </cell>
          <cell r="I1541">
            <v>45712</v>
          </cell>
          <cell r="J1541">
            <v>45713</v>
          </cell>
          <cell r="K1541" t="str">
            <v>全职</v>
          </cell>
          <cell r="L1541" t="str">
            <v>离职</v>
          </cell>
        </row>
        <row r="1541">
          <cell r="N1541" t="str">
            <v>已签</v>
          </cell>
        </row>
        <row r="1541">
          <cell r="P1541" t="str">
            <v>360111199807232118</v>
          </cell>
          <cell r="Q1541" t="str">
            <v>江西省南昌市</v>
          </cell>
          <cell r="R1541" t="str">
            <v>中国银行</v>
          </cell>
          <cell r="S1541" t="str">
            <v>6217856500008107391</v>
          </cell>
          <cell r="T1541">
            <v>15007917280</v>
          </cell>
        </row>
        <row r="1542">
          <cell r="D1542" t="str">
            <v>高新吾悦店樊鑫</v>
          </cell>
          <cell r="E1542" t="str">
            <v>女</v>
          </cell>
        </row>
        <row r="1542">
          <cell r="G1542" t="str">
            <v>运营部</v>
          </cell>
          <cell r="H1542" t="str">
            <v>前台</v>
          </cell>
          <cell r="I1542">
            <v>45529</v>
          </cell>
          <cell r="J1542">
            <v>45717</v>
          </cell>
          <cell r="K1542" t="str">
            <v>全职</v>
          </cell>
          <cell r="L1542" t="str">
            <v>离职</v>
          </cell>
        </row>
        <row r="1542">
          <cell r="N1542" t="str">
            <v>已签</v>
          </cell>
        </row>
        <row r="1542">
          <cell r="P1542" t="str">
            <v>360121200701014647</v>
          </cell>
          <cell r="Q1542" t="str">
            <v>江西省南昌市</v>
          </cell>
          <cell r="R1542" t="str">
            <v>工商银行</v>
          </cell>
          <cell r="S1542" t="str">
            <v>6222031502005370186</v>
          </cell>
          <cell r="T1542">
            <v>19527517860</v>
          </cell>
        </row>
        <row r="1543">
          <cell r="D1543" t="str">
            <v>高新吾悦店李泊洋</v>
          </cell>
          <cell r="E1543" t="str">
            <v>女</v>
          </cell>
        </row>
        <row r="1543">
          <cell r="G1543" t="str">
            <v>会籍部</v>
          </cell>
          <cell r="H1543" t="str">
            <v>会籍</v>
          </cell>
          <cell r="I1543">
            <v>45631</v>
          </cell>
          <cell r="J1543">
            <v>45717</v>
          </cell>
          <cell r="K1543" t="str">
            <v>全职</v>
          </cell>
          <cell r="L1543" t="str">
            <v>离职</v>
          </cell>
        </row>
        <row r="1543">
          <cell r="N1543" t="str">
            <v>已签</v>
          </cell>
        </row>
        <row r="1543">
          <cell r="P1543" t="str">
            <v>360429199201171728</v>
          </cell>
          <cell r="Q1543" t="str">
            <v>江西南昌</v>
          </cell>
          <cell r="R1543" t="str">
            <v>招商银行</v>
          </cell>
          <cell r="S1543" t="str">
            <v>6214837911151169</v>
          </cell>
          <cell r="T1543">
            <v>17370878520</v>
          </cell>
        </row>
        <row r="1544">
          <cell r="D1544" t="str">
            <v>高新吾悦店钟诚</v>
          </cell>
          <cell r="E1544" t="str">
            <v>男</v>
          </cell>
        </row>
        <row r="1544">
          <cell r="G1544" t="str">
            <v>私教部</v>
          </cell>
          <cell r="H1544" t="str">
            <v>私教</v>
          </cell>
          <cell r="I1544">
            <v>45726</v>
          </cell>
          <cell r="J1544">
            <v>45727</v>
          </cell>
          <cell r="K1544" t="str">
            <v>全职</v>
          </cell>
          <cell r="L1544" t="str">
            <v>离职</v>
          </cell>
        </row>
        <row r="1544">
          <cell r="P1544" t="str">
            <v>360521200106068036</v>
          </cell>
          <cell r="Q1544" t="str">
            <v>江西新余</v>
          </cell>
          <cell r="R1544" t="str">
            <v>中国银行</v>
          </cell>
          <cell r="S1544" t="str">
            <v>6217256500001944192</v>
          </cell>
          <cell r="T1544">
            <v>15297903118</v>
          </cell>
        </row>
        <row r="1545">
          <cell r="D1545" t="str">
            <v>高新吾悦店闵宇翔</v>
          </cell>
          <cell r="E1545" t="str">
            <v>男</v>
          </cell>
        </row>
        <row r="1545">
          <cell r="G1545" t="str">
            <v>会籍部</v>
          </cell>
          <cell r="H1545" t="str">
            <v>会籍</v>
          </cell>
          <cell r="I1545">
            <v>45731</v>
          </cell>
          <cell r="J1545">
            <v>45732</v>
          </cell>
          <cell r="K1545" t="str">
            <v>全职</v>
          </cell>
          <cell r="L1545" t="str">
            <v>离职</v>
          </cell>
        </row>
        <row r="1545">
          <cell r="N1545" t="str">
            <v>已签</v>
          </cell>
          <cell r="O1545" t="str">
            <v>已签</v>
          </cell>
          <cell r="P1545" t="str">
            <v>360121200512238836</v>
          </cell>
          <cell r="Q1545" t="str">
            <v>江西南昌</v>
          </cell>
          <cell r="R1545" t="str">
            <v>邮储银行</v>
          </cell>
          <cell r="S1545" t="str">
            <v>6221804210001770287</v>
          </cell>
        </row>
        <row r="1546">
          <cell r="D1546" t="str">
            <v>高新吾悦店徐文美</v>
          </cell>
          <cell r="E1546" t="str">
            <v>女</v>
          </cell>
        </row>
        <row r="1546">
          <cell r="G1546" t="str">
            <v>会籍部</v>
          </cell>
          <cell r="H1546" t="str">
            <v>会籍</v>
          </cell>
          <cell r="I1546">
            <v>45729</v>
          </cell>
          <cell r="J1546">
            <v>45733</v>
          </cell>
          <cell r="K1546" t="str">
            <v>全职</v>
          </cell>
          <cell r="L1546" t="str">
            <v>离职</v>
          </cell>
        </row>
        <row r="1546">
          <cell r="N1546" t="str">
            <v>已签</v>
          </cell>
          <cell r="O1546" t="str">
            <v>已签</v>
          </cell>
          <cell r="P1546" t="str">
            <v>360123200505300024</v>
          </cell>
          <cell r="Q1546" t="str">
            <v>江西南昌</v>
          </cell>
          <cell r="R1546" t="str">
            <v>工商银行</v>
          </cell>
          <cell r="S1546" t="str">
            <v>6215581502013042403</v>
          </cell>
          <cell r="T1546">
            <v>13237526160</v>
          </cell>
        </row>
        <row r="1547">
          <cell r="D1547" t="str">
            <v>高新吾悦店熊嘉雯</v>
          </cell>
          <cell r="E1547" t="str">
            <v>女</v>
          </cell>
        </row>
        <row r="1547">
          <cell r="G1547" t="str">
            <v>私教部</v>
          </cell>
          <cell r="H1547" t="str">
            <v>私教</v>
          </cell>
          <cell r="I1547">
            <v>45729</v>
          </cell>
          <cell r="J1547">
            <v>45739</v>
          </cell>
          <cell r="K1547" t="str">
            <v>全职</v>
          </cell>
          <cell r="L1547" t="str">
            <v>离职</v>
          </cell>
        </row>
        <row r="1547">
          <cell r="N1547" t="str">
            <v>已签</v>
          </cell>
          <cell r="O1547" t="str">
            <v>已签</v>
          </cell>
          <cell r="P1547" t="str">
            <v>360121200408122921</v>
          </cell>
          <cell r="Q1547" t="str">
            <v>江西南昌</v>
          </cell>
          <cell r="R1547" t="str">
            <v>建设银行</v>
          </cell>
          <cell r="S1547" t="str">
            <v>6217002020091418913</v>
          </cell>
          <cell r="T1547">
            <v>13767118737</v>
          </cell>
        </row>
        <row r="1548">
          <cell r="D1548" t="str">
            <v>高新吾悦店叶龙伟</v>
          </cell>
          <cell r="E1548" t="str">
            <v>男</v>
          </cell>
        </row>
        <row r="1548">
          <cell r="G1548" t="str">
            <v>私教部</v>
          </cell>
          <cell r="H1548" t="str">
            <v>私教</v>
          </cell>
          <cell r="I1548">
            <v>45737</v>
          </cell>
          <cell r="J1548">
            <v>45737</v>
          </cell>
          <cell r="K1548" t="str">
            <v>全职</v>
          </cell>
          <cell r="L1548" t="str">
            <v>离职</v>
          </cell>
        </row>
        <row r="1548">
          <cell r="P1548" t="str">
            <v>360281200403133017</v>
          </cell>
          <cell r="Q1548" t="str">
            <v>江西景德镇</v>
          </cell>
          <cell r="R1548" t="str">
            <v>工商银行</v>
          </cell>
          <cell r="S1548" t="str">
            <v>6222031502005307394</v>
          </cell>
          <cell r="T1548">
            <v>15679125846</v>
          </cell>
        </row>
        <row r="1549">
          <cell r="D1549" t="str">
            <v>高新吾悦店梁广坤</v>
          </cell>
          <cell r="E1549" t="str">
            <v>男</v>
          </cell>
        </row>
        <row r="1549">
          <cell r="G1549" t="str">
            <v>泳教部</v>
          </cell>
          <cell r="H1549" t="str">
            <v>泳教</v>
          </cell>
          <cell r="I1549">
            <v>45709</v>
          </cell>
          <cell r="J1549">
            <v>45747</v>
          </cell>
          <cell r="K1549" t="str">
            <v>全职</v>
          </cell>
          <cell r="L1549" t="str">
            <v>离职</v>
          </cell>
        </row>
        <row r="1549">
          <cell r="N1549" t="str">
            <v>已签</v>
          </cell>
          <cell r="O1549" t="str">
            <v>已签</v>
          </cell>
          <cell r="P1549" t="str">
            <v>360122200610080936</v>
          </cell>
          <cell r="Q1549" t="str">
            <v>江西南昌</v>
          </cell>
          <cell r="R1549" t="str">
            <v>南昌铁路支行</v>
          </cell>
          <cell r="S1549" t="str">
            <v>6214833381964009</v>
          </cell>
          <cell r="T1549">
            <v>18679959736</v>
          </cell>
        </row>
        <row r="1550">
          <cell r="D1550" t="str">
            <v>高新吾悦店龙文颖</v>
          </cell>
          <cell r="E1550" t="str">
            <v>男</v>
          </cell>
        </row>
        <row r="1550">
          <cell r="G1550" t="str">
            <v>会籍部</v>
          </cell>
          <cell r="H1550" t="str">
            <v>会籍主管</v>
          </cell>
          <cell r="I1550">
            <v>45714</v>
          </cell>
          <cell r="J1550">
            <v>45747</v>
          </cell>
          <cell r="K1550" t="str">
            <v>全职</v>
          </cell>
          <cell r="L1550" t="str">
            <v>离职</v>
          </cell>
        </row>
        <row r="1550">
          <cell r="P1550" t="str">
            <v>3601111199507150911</v>
          </cell>
          <cell r="Q1550" t="str">
            <v>江西南昌</v>
          </cell>
          <cell r="R1550" t="str">
            <v>浦发银行</v>
          </cell>
          <cell r="S1550" t="str">
            <v>6217922873452826</v>
          </cell>
          <cell r="T1550">
            <v>15070976700</v>
          </cell>
        </row>
        <row r="1551">
          <cell r="D1551" t="str">
            <v>高新吾悦店陆盛东</v>
          </cell>
          <cell r="E1551" t="str">
            <v>男</v>
          </cell>
        </row>
        <row r="1551">
          <cell r="G1551" t="str">
            <v>会籍部</v>
          </cell>
          <cell r="H1551" t="str">
            <v>会籍主管</v>
          </cell>
          <cell r="I1551">
            <v>45590</v>
          </cell>
          <cell r="J1551">
            <v>45747</v>
          </cell>
          <cell r="K1551" t="str">
            <v>全职</v>
          </cell>
          <cell r="L1551" t="str">
            <v>离职</v>
          </cell>
        </row>
        <row r="1551">
          <cell r="N1551" t="str">
            <v>已签</v>
          </cell>
          <cell r="O1551" t="str">
            <v>已签</v>
          </cell>
          <cell r="P1551" t="str">
            <v>340826199611090815</v>
          </cell>
          <cell r="Q1551" t="str">
            <v>安徽省安庆市</v>
          </cell>
          <cell r="R1551" t="str">
            <v>建设银行</v>
          </cell>
          <cell r="S1551" t="str">
            <v>6217 0020 3000 3454 294</v>
          </cell>
          <cell r="T1551">
            <v>18270209455</v>
          </cell>
        </row>
        <row r="1552">
          <cell r="D1552" t="str">
            <v>高新吾悦店孙洪波</v>
          </cell>
          <cell r="E1552" t="str">
            <v>男</v>
          </cell>
        </row>
        <row r="1552">
          <cell r="G1552" t="str">
            <v>会籍部</v>
          </cell>
          <cell r="H1552" t="str">
            <v>会籍经理</v>
          </cell>
          <cell r="I1552">
            <v>45714</v>
          </cell>
          <cell r="J1552">
            <v>45750</v>
          </cell>
          <cell r="K1552" t="str">
            <v>全职</v>
          </cell>
          <cell r="L1552" t="str">
            <v>离职</v>
          </cell>
        </row>
        <row r="1552">
          <cell r="N1552" t="str">
            <v>已签</v>
          </cell>
          <cell r="O1552" t="str">
            <v>已签</v>
          </cell>
          <cell r="P1552" t="str">
            <v>362202199603105054</v>
          </cell>
          <cell r="Q1552" t="str">
            <v>江西省丰城</v>
          </cell>
          <cell r="R1552" t="str">
            <v>中国建设银行</v>
          </cell>
          <cell r="S1552" t="str">
            <v>6236682920012047369</v>
          </cell>
          <cell r="T1552">
            <v>16607095843</v>
          </cell>
        </row>
        <row r="1553">
          <cell r="D1553" t="str">
            <v>高新吾悦店曾小泉</v>
          </cell>
          <cell r="E1553" t="str">
            <v>男</v>
          </cell>
        </row>
        <row r="1553">
          <cell r="G1553" t="str">
            <v>会籍部</v>
          </cell>
          <cell r="H1553" t="str">
            <v>会籍</v>
          </cell>
          <cell r="I1553">
            <v>45765</v>
          </cell>
          <cell r="J1553">
            <v>45766</v>
          </cell>
          <cell r="K1553" t="str">
            <v>全职</v>
          </cell>
          <cell r="L1553" t="str">
            <v>离职</v>
          </cell>
        </row>
        <row r="1553">
          <cell r="N1553" t="str">
            <v>已签</v>
          </cell>
          <cell r="O1553" t="str">
            <v>已签</v>
          </cell>
          <cell r="P1553" t="str">
            <v>362425200308163236</v>
          </cell>
          <cell r="Q1553" t="str">
            <v>江西吉安</v>
          </cell>
          <cell r="R1553" t="str">
            <v>中国建设银行</v>
          </cell>
          <cell r="S1553" t="str">
            <v>6217002020085105104</v>
          </cell>
          <cell r="T1553">
            <v>19524645962</v>
          </cell>
        </row>
        <row r="1554">
          <cell r="D1554" t="str">
            <v>高新吾悦店聂文杰</v>
          </cell>
          <cell r="E1554" t="str">
            <v>男</v>
          </cell>
        </row>
        <row r="1554">
          <cell r="G1554" t="str">
            <v>私教部</v>
          </cell>
          <cell r="H1554" t="str">
            <v>私教经理</v>
          </cell>
          <cell r="I1554">
            <v>45715</v>
          </cell>
          <cell r="J1554">
            <v>45778</v>
          </cell>
          <cell r="K1554" t="str">
            <v>全职</v>
          </cell>
          <cell r="L1554" t="str">
            <v>离职</v>
          </cell>
        </row>
        <row r="1554">
          <cell r="N1554" t="str">
            <v>已签</v>
          </cell>
          <cell r="O1554" t="str">
            <v>已签</v>
          </cell>
          <cell r="P1554" t="str">
            <v>360121200101151437</v>
          </cell>
          <cell r="Q1554" t="str">
            <v>江西南昌</v>
          </cell>
          <cell r="R1554" t="str">
            <v>平安银行深圳分行营业部</v>
          </cell>
          <cell r="S1554" t="str">
            <v>6230580000335419680</v>
          </cell>
          <cell r="T1554">
            <v>18879119352</v>
          </cell>
        </row>
        <row r="1555">
          <cell r="D1555" t="str">
            <v>高新吾悦店郑文鑫</v>
          </cell>
          <cell r="E1555" t="str">
            <v>男</v>
          </cell>
        </row>
        <row r="1555">
          <cell r="G1555" t="str">
            <v>泳教部</v>
          </cell>
          <cell r="H1555" t="str">
            <v>泳教</v>
          </cell>
          <cell r="I1555">
            <v>45762</v>
          </cell>
          <cell r="J1555">
            <v>45781</v>
          </cell>
          <cell r="K1555" t="str">
            <v>全职</v>
          </cell>
          <cell r="L1555" t="str">
            <v>离职</v>
          </cell>
        </row>
        <row r="1555">
          <cell r="N1555" t="str">
            <v>已签</v>
          </cell>
          <cell r="O1555" t="str">
            <v>已签</v>
          </cell>
          <cell r="P1555" t="str">
            <v>620503200106222911</v>
          </cell>
          <cell r="Q1555" t="str">
            <v>甘肃天水</v>
          </cell>
          <cell r="R1555" t="str">
            <v>中国建设银行</v>
          </cell>
          <cell r="S1555" t="str">
            <v>6214672020007605310</v>
          </cell>
          <cell r="T1555">
            <v>13820688316</v>
          </cell>
        </row>
        <row r="1556">
          <cell r="D1556" t="str">
            <v>高新吾悦店崔晶鑫</v>
          </cell>
          <cell r="E1556" t="str">
            <v>男</v>
          </cell>
        </row>
        <row r="1556">
          <cell r="G1556" t="str">
            <v>会籍部</v>
          </cell>
          <cell r="H1556" t="str">
            <v>会籍</v>
          </cell>
          <cell r="I1556">
            <v>45706</v>
          </cell>
          <cell r="J1556">
            <v>45781</v>
          </cell>
          <cell r="K1556" t="str">
            <v>全职</v>
          </cell>
          <cell r="L1556" t="str">
            <v>离职</v>
          </cell>
        </row>
        <row r="1556">
          <cell r="N1556" t="str">
            <v>已签</v>
          </cell>
          <cell r="O1556" t="str">
            <v>已签</v>
          </cell>
          <cell r="P1556" t="str">
            <v>360730200308090618</v>
          </cell>
        </row>
        <row r="1556">
          <cell r="R1556" t="str">
            <v>中国工商银行</v>
          </cell>
          <cell r="S1556" t="str">
            <v>6212251502001208152</v>
          </cell>
          <cell r="T1556">
            <v>18970126993</v>
          </cell>
        </row>
        <row r="1557">
          <cell r="D1557" t="str">
            <v>高新吾悦店欧阳彦欢</v>
          </cell>
          <cell r="E1557" t="str">
            <v>男</v>
          </cell>
        </row>
        <row r="1557">
          <cell r="G1557" t="str">
            <v>会籍部</v>
          </cell>
          <cell r="H1557" t="str">
            <v>会籍经理</v>
          </cell>
          <cell r="I1557">
            <v>45564</v>
          </cell>
          <cell r="J1557">
            <v>45784</v>
          </cell>
          <cell r="K1557" t="str">
            <v>全职</v>
          </cell>
          <cell r="L1557" t="str">
            <v>离职</v>
          </cell>
        </row>
        <row r="1557">
          <cell r="N1557" t="str">
            <v>已签</v>
          </cell>
          <cell r="O1557" t="str">
            <v>已签</v>
          </cell>
          <cell r="P1557" t="str">
            <v>360602198908200058</v>
          </cell>
          <cell r="Q1557" t="str">
            <v>江西南昌</v>
          </cell>
          <cell r="R1557" t="str">
            <v>中信银行</v>
          </cell>
          <cell r="S1557" t="str">
            <v>6217735700028480</v>
          </cell>
          <cell r="T1557">
            <v>15270959278</v>
          </cell>
        </row>
        <row r="1558">
          <cell r="D1558" t="str">
            <v>高新吾悦店吴燕南</v>
          </cell>
          <cell r="E1558" t="str">
            <v>女</v>
          </cell>
        </row>
        <row r="1558">
          <cell r="G1558" t="str">
            <v>会籍部</v>
          </cell>
          <cell r="H1558" t="str">
            <v>会籍</v>
          </cell>
          <cell r="I1558">
            <v>45793</v>
          </cell>
          <cell r="J1558">
            <v>45796</v>
          </cell>
          <cell r="K1558" t="str">
            <v>全职</v>
          </cell>
          <cell r="L1558" t="str">
            <v>离职</v>
          </cell>
        </row>
        <row r="1558">
          <cell r="P1558" t="str">
            <v>36232420020316154X</v>
          </cell>
          <cell r="Q1558" t="str">
            <v>江西上饶</v>
          </cell>
          <cell r="R1558" t="str">
            <v>平安银行</v>
          </cell>
          <cell r="S1558" t="str">
            <v>6230 5800 0036 8906 702</v>
          </cell>
          <cell r="T1558">
            <v>18296333209</v>
          </cell>
        </row>
        <row r="1559">
          <cell r="D1559" t="str">
            <v>高新吾悦店唐翱</v>
          </cell>
          <cell r="E1559" t="str">
            <v>男</v>
          </cell>
        </row>
        <row r="1559">
          <cell r="G1559" t="str">
            <v>会籍部</v>
          </cell>
          <cell r="H1559" t="str">
            <v>会籍</v>
          </cell>
          <cell r="I1559">
            <v>45794</v>
          </cell>
          <cell r="J1559">
            <v>45796</v>
          </cell>
          <cell r="K1559" t="str">
            <v>全职</v>
          </cell>
          <cell r="L1559" t="str">
            <v>离职</v>
          </cell>
        </row>
        <row r="1559">
          <cell r="P1559" t="str">
            <v>431124200010152117</v>
          </cell>
          <cell r="Q1559" t="str">
            <v>湖南道县</v>
          </cell>
          <cell r="R1559" t="str">
            <v>浦发银行</v>
          </cell>
          <cell r="S1559" t="str">
            <v>6217932623681723</v>
          </cell>
          <cell r="T1559">
            <v>13319571220</v>
          </cell>
        </row>
        <row r="1560">
          <cell r="D1560" t="str">
            <v>高新吾悦店侯中秋</v>
          </cell>
          <cell r="E1560" t="str">
            <v>男</v>
          </cell>
        </row>
        <row r="1560">
          <cell r="G1560" t="str">
            <v>私教部</v>
          </cell>
          <cell r="H1560" t="str">
            <v>私教</v>
          </cell>
          <cell r="I1560">
            <v>45785</v>
          </cell>
          <cell r="J1560">
            <v>45806</v>
          </cell>
          <cell r="K1560" t="str">
            <v>全职</v>
          </cell>
          <cell r="L1560" t="str">
            <v>离职</v>
          </cell>
        </row>
        <row r="1560">
          <cell r="N1560" t="str">
            <v>已签</v>
          </cell>
          <cell r="O1560" t="str">
            <v>已签</v>
          </cell>
          <cell r="P1560" t="str">
            <v>51150219930815659X</v>
          </cell>
          <cell r="Q1560" t="str">
            <v>四川省宜宾市</v>
          </cell>
          <cell r="R1560" t="str">
            <v>农村商业银行</v>
          </cell>
          <cell r="S1560" t="str">
            <v>6214591391008376765</v>
          </cell>
          <cell r="T1560">
            <v>15970511104</v>
          </cell>
        </row>
        <row r="1561">
          <cell r="D1561" t="str">
            <v>高新吾悦王志轩</v>
          </cell>
          <cell r="E1561" t="str">
            <v>男</v>
          </cell>
        </row>
        <row r="1561">
          <cell r="G1561" t="str">
            <v>私教部</v>
          </cell>
          <cell r="H1561" t="str">
            <v>私教</v>
          </cell>
          <cell r="I1561">
            <v>45719</v>
          </cell>
          <cell r="J1561">
            <v>45813</v>
          </cell>
          <cell r="K1561" t="str">
            <v>全职</v>
          </cell>
          <cell r="L1561" t="str">
            <v>离职</v>
          </cell>
        </row>
        <row r="1561">
          <cell r="N1561" t="str">
            <v>已签</v>
          </cell>
          <cell r="O1561" t="str">
            <v>已签</v>
          </cell>
          <cell r="P1561" t="str">
            <v>36028120041211685X</v>
          </cell>
          <cell r="Q1561" t="str">
            <v>江西乐平</v>
          </cell>
          <cell r="R1561" t="str">
            <v>工商银行</v>
          </cell>
          <cell r="S1561" t="str">
            <v>6212261503003348747</v>
          </cell>
          <cell r="T1561">
            <v>18897985925</v>
          </cell>
        </row>
        <row r="1562">
          <cell r="D1562" t="str">
            <v>高新吾悦刘慧莉</v>
          </cell>
          <cell r="E1562" t="str">
            <v>女</v>
          </cell>
        </row>
        <row r="1562">
          <cell r="G1562" t="str">
            <v>会籍部</v>
          </cell>
          <cell r="H1562" t="str">
            <v>会籍</v>
          </cell>
          <cell r="I1562">
            <v>45746</v>
          </cell>
          <cell r="J1562">
            <v>45817</v>
          </cell>
          <cell r="K1562" t="str">
            <v>全职</v>
          </cell>
          <cell r="L1562" t="str">
            <v>离职</v>
          </cell>
        </row>
        <row r="1562">
          <cell r="N1562" t="str">
            <v>已签</v>
          </cell>
          <cell r="O1562" t="str">
            <v>已签</v>
          </cell>
          <cell r="P1562" t="str">
            <v>360830200210226340</v>
          </cell>
          <cell r="Q1562" t="str">
            <v>江西吉安</v>
          </cell>
          <cell r="R1562" t="str">
            <v>中国工商银行</v>
          </cell>
          <cell r="S1562" t="str">
            <v>621558 1509005280768</v>
          </cell>
          <cell r="T1562">
            <v>18702563423</v>
          </cell>
        </row>
        <row r="1563">
          <cell r="D1563" t="str">
            <v>高新吾悦徐新</v>
          </cell>
          <cell r="E1563" t="str">
            <v>男</v>
          </cell>
        </row>
        <row r="1563">
          <cell r="G1563" t="str">
            <v>会籍部</v>
          </cell>
          <cell r="H1563" t="str">
            <v>会籍</v>
          </cell>
          <cell r="I1563">
            <v>45818</v>
          </cell>
          <cell r="J1563">
            <v>45819</v>
          </cell>
          <cell r="K1563" t="str">
            <v>全职</v>
          </cell>
          <cell r="L1563" t="str">
            <v>离职</v>
          </cell>
        </row>
        <row r="1563">
          <cell r="P1563" t="str">
            <v>360111200203016516</v>
          </cell>
          <cell r="Q1563" t="str">
            <v>江西南昌</v>
          </cell>
          <cell r="R1563" t="str">
            <v>中国建设银行</v>
          </cell>
          <cell r="S1563" t="str">
            <v>6217 0020 2009 2949 171</v>
          </cell>
          <cell r="T1563">
            <v>18770039248</v>
          </cell>
        </row>
        <row r="1564">
          <cell r="D1564" t="str">
            <v>高新吾悦胡婉怡</v>
          </cell>
          <cell r="E1564" t="str">
            <v>女</v>
          </cell>
        </row>
        <row r="1564">
          <cell r="G1564" t="str">
            <v>泳教部</v>
          </cell>
          <cell r="H1564" t="str">
            <v>救生员</v>
          </cell>
          <cell r="I1564">
            <v>45816</v>
          </cell>
          <cell r="J1564">
            <v>45828</v>
          </cell>
          <cell r="K1564" t="str">
            <v>全职</v>
          </cell>
          <cell r="L1564" t="str">
            <v>离职</v>
          </cell>
        </row>
        <row r="1564">
          <cell r="N1564" t="str">
            <v>已签</v>
          </cell>
          <cell r="O1564" t="str">
            <v>已签</v>
          </cell>
          <cell r="P1564" t="str">
            <v>361024200807270045</v>
          </cell>
          <cell r="Q1564" t="str">
            <v>江西省抚州市</v>
          </cell>
          <cell r="R1564" t="str">
            <v>中国建设银行</v>
          </cell>
          <cell r="S1564" t="str">
            <v>6217002089986081193（胡艳红）</v>
          </cell>
          <cell r="T1564">
            <v>15697887909</v>
          </cell>
        </row>
        <row r="1565">
          <cell r="D1565" t="str">
            <v>高新吾悦黄志文</v>
          </cell>
          <cell r="E1565" t="str">
            <v>男</v>
          </cell>
        </row>
        <row r="1565">
          <cell r="G1565" t="str">
            <v>会籍部</v>
          </cell>
          <cell r="H1565" t="str">
            <v>会籍</v>
          </cell>
          <cell r="I1565">
            <v>45820</v>
          </cell>
          <cell r="J1565">
            <v>45832</v>
          </cell>
          <cell r="K1565" t="str">
            <v>全职</v>
          </cell>
          <cell r="L1565" t="str">
            <v>离职</v>
          </cell>
        </row>
        <row r="1565">
          <cell r="N1565" t="str">
            <v>已签</v>
          </cell>
          <cell r="O1565" t="str">
            <v>已签</v>
          </cell>
          <cell r="P1565" t="str">
            <v>360121200307083919</v>
          </cell>
          <cell r="Q1565" t="str">
            <v>江西南昌</v>
          </cell>
          <cell r="R1565" t="str">
            <v>工商银行</v>
          </cell>
          <cell r="S1565" t="str">
            <v>6215 5815 0201 2943 221</v>
          </cell>
          <cell r="T1565">
            <v>13732923707</v>
          </cell>
        </row>
        <row r="1566">
          <cell r="D1566" t="str">
            <v>高新吾悦陈泽华</v>
          </cell>
          <cell r="E1566" t="str">
            <v>男</v>
          </cell>
        </row>
        <row r="1566">
          <cell r="G1566" t="str">
            <v>私教部</v>
          </cell>
          <cell r="H1566" t="str">
            <v>私教</v>
          </cell>
          <cell r="I1566">
            <v>45744</v>
          </cell>
          <cell r="J1566">
            <v>45835</v>
          </cell>
          <cell r="K1566" t="str">
            <v>全职</v>
          </cell>
          <cell r="L1566" t="str">
            <v>离职</v>
          </cell>
        </row>
        <row r="1566">
          <cell r="N1566" t="str">
            <v>已签</v>
          </cell>
          <cell r="O1566" t="str">
            <v>已签</v>
          </cell>
          <cell r="P1566" t="str">
            <v>360424200303166739</v>
          </cell>
          <cell r="Q1566" t="str">
            <v>江西省九江</v>
          </cell>
          <cell r="R1566" t="str">
            <v>中国农业银行</v>
          </cell>
          <cell r="S1566" t="str">
            <v>6228230935341816668</v>
          </cell>
          <cell r="T1566">
            <v>15553430883</v>
          </cell>
        </row>
        <row r="1567">
          <cell r="D1567" t="str">
            <v>高新吾悦吴帅杰</v>
          </cell>
          <cell r="E1567" t="str">
            <v>男</v>
          </cell>
        </row>
        <row r="1567">
          <cell r="G1567" t="str">
            <v>私教部</v>
          </cell>
          <cell r="H1567" t="str">
            <v>私教</v>
          </cell>
          <cell r="I1567">
            <v>45785</v>
          </cell>
          <cell r="J1567">
            <v>45839</v>
          </cell>
          <cell r="K1567" t="str">
            <v>全职</v>
          </cell>
          <cell r="L1567" t="str">
            <v>离职</v>
          </cell>
        </row>
        <row r="1567">
          <cell r="N1567" t="str">
            <v>已签</v>
          </cell>
          <cell r="O1567" t="str">
            <v>已签</v>
          </cell>
          <cell r="P1567" t="str">
            <v>360111200609180957</v>
          </cell>
          <cell r="Q1567" t="str">
            <v>江西南昌</v>
          </cell>
          <cell r="R1567" t="str">
            <v>平安银行</v>
          </cell>
          <cell r="S1567" t="str">
            <v>623058 0000393263301</v>
          </cell>
          <cell r="T1567">
            <v>15797944005</v>
          </cell>
        </row>
        <row r="1568">
          <cell r="D1568" t="str">
            <v>高新吾悦徐俊宇</v>
          </cell>
          <cell r="E1568" t="str">
            <v>男</v>
          </cell>
        </row>
        <row r="1568">
          <cell r="G1568" t="str">
            <v>会籍部</v>
          </cell>
          <cell r="H1568" t="str">
            <v>会籍</v>
          </cell>
          <cell r="I1568">
            <v>45839</v>
          </cell>
          <cell r="J1568">
            <v>45848</v>
          </cell>
          <cell r="K1568" t="str">
            <v>全职</v>
          </cell>
          <cell r="L1568" t="str">
            <v>离职</v>
          </cell>
        </row>
        <row r="1568">
          <cell r="N1568" t="str">
            <v>已签</v>
          </cell>
          <cell r="O1568" t="str">
            <v>已签</v>
          </cell>
          <cell r="P1568" t="str">
            <v>360121200311211434</v>
          </cell>
          <cell r="Q1568" t="str">
            <v>江西南昌</v>
          </cell>
          <cell r="R1568" t="str">
            <v>工商银行</v>
          </cell>
          <cell r="S1568" t="str">
            <v>622203 1502005092590</v>
          </cell>
          <cell r="T1568">
            <v>18172801062</v>
          </cell>
        </row>
        <row r="1569">
          <cell r="D1569" t="str">
            <v>高新吾悦何越</v>
          </cell>
          <cell r="E1569" t="str">
            <v>男</v>
          </cell>
        </row>
        <row r="1569">
          <cell r="G1569" t="str">
            <v>泳教部</v>
          </cell>
          <cell r="H1569" t="str">
            <v>救生员</v>
          </cell>
          <cell r="I1569">
            <v>45818</v>
          </cell>
          <cell r="J1569">
            <v>45848</v>
          </cell>
          <cell r="K1569" t="str">
            <v>全职</v>
          </cell>
          <cell r="L1569" t="str">
            <v>离职</v>
          </cell>
        </row>
        <row r="1569">
          <cell r="P1569" t="str">
            <v>360121200610121914</v>
          </cell>
          <cell r="Q1569" t="str">
            <v>江西南昌</v>
          </cell>
          <cell r="R1569" t="str">
            <v>中国农业银行</v>
          </cell>
          <cell r="S1569" t="str">
            <v>6228270926150681971</v>
          </cell>
          <cell r="T1569">
            <v>13970967278</v>
          </cell>
        </row>
        <row r="1570">
          <cell r="D1570" t="str">
            <v>高新吾悦芦浩洋</v>
          </cell>
          <cell r="E1570" t="str">
            <v>男</v>
          </cell>
        </row>
        <row r="1570">
          <cell r="G1570" t="str">
            <v>私教部</v>
          </cell>
          <cell r="H1570" t="str">
            <v>私教经理</v>
          </cell>
          <cell r="I1570">
            <v>45807</v>
          </cell>
          <cell r="J1570">
            <v>45841</v>
          </cell>
          <cell r="K1570" t="str">
            <v>全职</v>
          </cell>
          <cell r="L1570" t="str">
            <v>离职</v>
          </cell>
        </row>
        <row r="1570">
          <cell r="N1570" t="str">
            <v>已签</v>
          </cell>
          <cell r="O1570" t="str">
            <v>已签</v>
          </cell>
          <cell r="P1570" t="str">
            <v>36040219980831385X</v>
          </cell>
          <cell r="Q1570" t="str">
            <v>江西庐山</v>
          </cell>
          <cell r="R1570" t="str">
            <v>中国银行</v>
          </cell>
          <cell r="S1570" t="str">
            <v>6216696200005800207</v>
          </cell>
          <cell r="T1570">
            <v>13979298127</v>
          </cell>
        </row>
        <row r="1571">
          <cell r="D1571" t="str">
            <v>高新吾悦高光武</v>
          </cell>
          <cell r="E1571" t="str">
            <v>男</v>
          </cell>
        </row>
        <row r="1571">
          <cell r="G1571" t="str">
            <v>私教部</v>
          </cell>
          <cell r="H1571" t="str">
            <v>私教</v>
          </cell>
          <cell r="I1571">
            <v>45851</v>
          </cell>
          <cell r="J1571">
            <v>45854</v>
          </cell>
          <cell r="K1571" t="str">
            <v>全职</v>
          </cell>
          <cell r="L1571" t="str">
            <v>离职</v>
          </cell>
        </row>
        <row r="1571">
          <cell r="N1571" t="str">
            <v>已签</v>
          </cell>
          <cell r="O1571" t="str">
            <v>已签</v>
          </cell>
          <cell r="P1571" t="str">
            <v>362425199810175616</v>
          </cell>
          <cell r="Q1571" t="str">
            <v>江西省吉安市</v>
          </cell>
          <cell r="R1571" t="str">
            <v>中国农业银行</v>
          </cell>
          <cell r="S1571" t="str">
            <v>6213 3617 5998 4977 071</v>
          </cell>
          <cell r="T1571">
            <v>19153987034</v>
          </cell>
        </row>
        <row r="1572">
          <cell r="D1572" t="str">
            <v>高新吾悦店刘盼峰</v>
          </cell>
          <cell r="E1572" t="str">
            <v>男</v>
          </cell>
        </row>
        <row r="1572">
          <cell r="G1572" t="str">
            <v>私教部</v>
          </cell>
          <cell r="H1572" t="str">
            <v>私教</v>
          </cell>
          <cell r="I1572">
            <v>45720</v>
          </cell>
          <cell r="J1572">
            <v>45856</v>
          </cell>
          <cell r="K1572" t="str">
            <v>全职</v>
          </cell>
          <cell r="L1572" t="str">
            <v>离职</v>
          </cell>
        </row>
        <row r="1572">
          <cell r="N1572" t="str">
            <v>已签</v>
          </cell>
          <cell r="O1572" t="str">
            <v>已签</v>
          </cell>
          <cell r="P1572" t="str">
            <v>362429200305195115</v>
          </cell>
          <cell r="Q1572" t="str">
            <v>江西吉安</v>
          </cell>
          <cell r="R1572" t="str">
            <v>吉安安福支行营业室</v>
          </cell>
          <cell r="S1572" t="str">
            <v>6212261509003456778</v>
          </cell>
          <cell r="T1572">
            <v>13627965782</v>
          </cell>
        </row>
        <row r="1573">
          <cell r="D1573" t="str">
            <v>高新吾悦店孙楠</v>
          </cell>
          <cell r="E1573" t="str">
            <v>男</v>
          </cell>
        </row>
        <row r="1573">
          <cell r="G1573" t="str">
            <v>会籍部</v>
          </cell>
          <cell r="H1573" t="str">
            <v>会籍</v>
          </cell>
          <cell r="I1573">
            <v>45859</v>
          </cell>
          <cell r="J1573">
            <v>45862</v>
          </cell>
          <cell r="K1573" t="str">
            <v>全职</v>
          </cell>
          <cell r="L1573" t="str">
            <v>离职</v>
          </cell>
        </row>
        <row r="1573">
          <cell r="P1573" t="str">
            <v>360681200712296110</v>
          </cell>
          <cell r="Q1573" t="str">
            <v>江西省贵溪市</v>
          </cell>
        </row>
        <row r="1574">
          <cell r="D1574" t="str">
            <v>高新吾悦店施可欣</v>
          </cell>
          <cell r="E1574" t="str">
            <v>女</v>
          </cell>
        </row>
        <row r="1574">
          <cell r="G1574" t="str">
            <v>会籍部</v>
          </cell>
          <cell r="H1574" t="str">
            <v>会籍</v>
          </cell>
          <cell r="I1574">
            <v>45823</v>
          </cell>
          <cell r="J1574">
            <v>45865</v>
          </cell>
          <cell r="K1574" t="str">
            <v>全职</v>
          </cell>
          <cell r="L1574" t="str">
            <v>离职</v>
          </cell>
        </row>
        <row r="1574">
          <cell r="N1574" t="str">
            <v>已签</v>
          </cell>
          <cell r="O1574" t="str">
            <v>已签</v>
          </cell>
          <cell r="P1574" t="str">
            <v>36011120071027304X</v>
          </cell>
          <cell r="Q1574" t="str">
            <v>江西南昌</v>
          </cell>
          <cell r="R1574" t="str">
            <v>中国银行</v>
          </cell>
          <cell r="S1574" t="str">
            <v>623575 6500004583648（万东梅）</v>
          </cell>
          <cell r="T1574">
            <v>13007210279</v>
          </cell>
        </row>
        <row r="1575">
          <cell r="D1575" t="str">
            <v>高新吾悦店陈浩宇</v>
          </cell>
          <cell r="E1575" t="str">
            <v>男</v>
          </cell>
        </row>
        <row r="1575">
          <cell r="G1575" t="str">
            <v>会籍部</v>
          </cell>
          <cell r="H1575" t="str">
            <v>会籍主管</v>
          </cell>
          <cell r="I1575">
            <v>45858</v>
          </cell>
          <cell r="J1575">
            <v>45866</v>
          </cell>
          <cell r="K1575" t="str">
            <v>全职</v>
          </cell>
          <cell r="L1575" t="str">
            <v>离职</v>
          </cell>
        </row>
        <row r="1575">
          <cell r="N1575" t="str">
            <v>已签</v>
          </cell>
          <cell r="O1575" t="str">
            <v>已签</v>
          </cell>
          <cell r="P1575" t="str">
            <v>360121199906200018</v>
          </cell>
          <cell r="Q1575" t="str">
            <v>江西南昌县</v>
          </cell>
          <cell r="R1575" t="str">
            <v>中国农业银行</v>
          </cell>
          <cell r="S1575" t="str">
            <v>6228481466793882871</v>
          </cell>
          <cell r="T1575">
            <v>17370076337</v>
          </cell>
        </row>
        <row r="1576">
          <cell r="D1576" t="str">
            <v>高新吾悦店刘锦涛</v>
          </cell>
          <cell r="E1576" t="str">
            <v>男</v>
          </cell>
        </row>
        <row r="1576">
          <cell r="G1576" t="str">
            <v>私教部</v>
          </cell>
          <cell r="H1576" t="str">
            <v>私教</v>
          </cell>
          <cell r="I1576">
            <v>45861</v>
          </cell>
          <cell r="J1576">
            <v>45877</v>
          </cell>
          <cell r="K1576" t="str">
            <v>全职</v>
          </cell>
          <cell r="L1576" t="str">
            <v>离职</v>
          </cell>
        </row>
        <row r="1576">
          <cell r="N1576" t="str">
            <v>已签</v>
          </cell>
          <cell r="O1576" t="str">
            <v>已签</v>
          </cell>
          <cell r="P1576" t="str">
            <v>360732200403102333</v>
          </cell>
          <cell r="Q1576" t="str">
            <v>江西赣州</v>
          </cell>
          <cell r="R1576" t="str">
            <v>工商银行</v>
          </cell>
          <cell r="S1576" t="str">
            <v>6217 2315 0200 6004 436</v>
          </cell>
          <cell r="T1576">
            <v>13306549675</v>
          </cell>
        </row>
        <row r="1577">
          <cell r="D1577" t="str">
            <v>高新吾悦店罗艳</v>
          </cell>
          <cell r="E1577" t="str">
            <v>女</v>
          </cell>
        </row>
        <row r="1577">
          <cell r="G1577" t="str">
            <v>会籍部</v>
          </cell>
          <cell r="H1577" t="str">
            <v>会籍</v>
          </cell>
          <cell r="I1577">
            <v>45839</v>
          </cell>
          <cell r="J1577">
            <v>45876</v>
          </cell>
          <cell r="K1577" t="str">
            <v>全职</v>
          </cell>
          <cell r="L1577" t="str">
            <v>离职</v>
          </cell>
        </row>
        <row r="1577">
          <cell r="P1577" t="str">
            <v>360111199702276026</v>
          </cell>
          <cell r="Q1577" t="str">
            <v>江西南昌</v>
          </cell>
          <cell r="R1577" t="str">
            <v>江西农商银行</v>
          </cell>
          <cell r="S1577" t="str">
            <v>6226 8220 1060 8373 064</v>
          </cell>
          <cell r="T1577">
            <v>17307002049</v>
          </cell>
        </row>
        <row r="1578">
          <cell r="D1578" t="str">
            <v>高新吾悦店刘诗晨</v>
          </cell>
          <cell r="E1578" t="str">
            <v>女</v>
          </cell>
        </row>
        <row r="1578">
          <cell r="G1578" t="str">
            <v>运营部</v>
          </cell>
          <cell r="H1578" t="str">
            <v>前台</v>
          </cell>
          <cell r="I1578">
            <v>45851</v>
          </cell>
          <cell r="J1578">
            <v>45885</v>
          </cell>
          <cell r="K1578" t="str">
            <v>兼职</v>
          </cell>
          <cell r="L1578" t="str">
            <v>离职</v>
          </cell>
        </row>
        <row r="1578">
          <cell r="P1578" t="str">
            <v>360123200601092421</v>
          </cell>
          <cell r="Q1578" t="str">
            <v>江西南昌</v>
          </cell>
          <cell r="R1578" t="str">
            <v>南昌塘山支行</v>
          </cell>
          <cell r="S1578" t="str">
            <v>6222031502004814457</v>
          </cell>
          <cell r="T1578">
            <v>15879083918</v>
          </cell>
        </row>
        <row r="1579">
          <cell r="D1579" t="str">
            <v>高新吾悦店陈伊涵</v>
          </cell>
          <cell r="E1579" t="str">
            <v>女</v>
          </cell>
        </row>
        <row r="1579">
          <cell r="G1579" t="str">
            <v>运营部</v>
          </cell>
          <cell r="H1579" t="str">
            <v>前台</v>
          </cell>
          <cell r="I1579">
            <v>45856</v>
          </cell>
          <cell r="J1579">
            <v>45885</v>
          </cell>
          <cell r="K1579" t="str">
            <v>兼职</v>
          </cell>
          <cell r="L1579" t="str">
            <v>离职</v>
          </cell>
        </row>
        <row r="1579">
          <cell r="N1579" t="str">
            <v>已签</v>
          </cell>
          <cell r="O1579" t="str">
            <v>已签</v>
          </cell>
          <cell r="P1579" t="str">
            <v>360121200407123922</v>
          </cell>
          <cell r="Q1579" t="str">
            <v>江西南昌县</v>
          </cell>
          <cell r="R1579" t="str">
            <v>中国建设银行</v>
          </cell>
          <cell r="S1579" t="str">
            <v>6217 0020 3001 6578 907</v>
          </cell>
          <cell r="T1579">
            <v>15079263539</v>
          </cell>
        </row>
        <row r="1580">
          <cell r="D1580" t="str">
            <v>高新吾悦店刘诗洪</v>
          </cell>
          <cell r="E1580" t="str">
            <v>男</v>
          </cell>
        </row>
        <row r="1580">
          <cell r="G1580" t="str">
            <v>私教部</v>
          </cell>
          <cell r="H1580" t="str">
            <v>私教</v>
          </cell>
          <cell r="I1580">
            <v>45573</v>
          </cell>
          <cell r="J1580">
            <v>45884</v>
          </cell>
          <cell r="K1580" t="str">
            <v>兼职</v>
          </cell>
          <cell r="L1580" t="str">
            <v>离职</v>
          </cell>
        </row>
        <row r="1580">
          <cell r="N1580" t="str">
            <v>已签</v>
          </cell>
          <cell r="O1580" t="str">
            <v>已签</v>
          </cell>
          <cell r="P1580" t="str">
            <v>360729200004022119</v>
          </cell>
          <cell r="Q1580" t="str">
            <v>江西赣州</v>
          </cell>
          <cell r="R1580" t="str">
            <v>平安银行</v>
          </cell>
          <cell r="S1580" t="str">
            <v>6230580000415561005</v>
          </cell>
          <cell r="T1580">
            <v>15770798110</v>
          </cell>
        </row>
        <row r="1581">
          <cell r="D1581" t="str">
            <v>高新吾悦店涂丽婷</v>
          </cell>
          <cell r="E1581" t="str">
            <v>女</v>
          </cell>
        </row>
        <row r="1581">
          <cell r="G1581" t="str">
            <v>会籍部</v>
          </cell>
          <cell r="H1581" t="str">
            <v>会籍</v>
          </cell>
          <cell r="I1581">
            <v>45825</v>
          </cell>
          <cell r="J1581">
            <v>45885</v>
          </cell>
          <cell r="K1581" t="str">
            <v>全职</v>
          </cell>
          <cell r="L1581" t="str">
            <v>离职</v>
          </cell>
        </row>
        <row r="1581">
          <cell r="N1581" t="str">
            <v>已签</v>
          </cell>
          <cell r="O1581" t="str">
            <v>已签</v>
          </cell>
          <cell r="P1581" t="str">
            <v>360105200708171645</v>
          </cell>
          <cell r="Q1581" t="str">
            <v>江西南昌</v>
          </cell>
          <cell r="R1581" t="str">
            <v>农行南昌新悦支行</v>
          </cell>
          <cell r="S1581" t="str">
            <v>6228270926150683670（李智纬）</v>
          </cell>
          <cell r="T1581">
            <v>18028103844</v>
          </cell>
        </row>
        <row r="1582">
          <cell r="D1582" t="str">
            <v>高新吾悦店胡婉怡</v>
          </cell>
          <cell r="E1582" t="str">
            <v>女</v>
          </cell>
        </row>
        <row r="1582">
          <cell r="G1582" t="str">
            <v>泳教部</v>
          </cell>
          <cell r="H1582" t="str">
            <v>救生员</v>
          </cell>
          <cell r="I1582">
            <v>45848</v>
          </cell>
          <cell r="J1582">
            <v>45894</v>
          </cell>
          <cell r="K1582" t="str">
            <v>全职</v>
          </cell>
          <cell r="L1582" t="str">
            <v>离职</v>
          </cell>
        </row>
        <row r="1582">
          <cell r="N1582" t="str">
            <v>已签</v>
          </cell>
          <cell r="O1582" t="str">
            <v>已签</v>
          </cell>
          <cell r="P1582" t="str">
            <v>361024200807270045</v>
          </cell>
          <cell r="Q1582" t="str">
            <v>江西省抚州市</v>
          </cell>
          <cell r="R1582" t="str">
            <v>中国建设银行（胡艳红代收）</v>
          </cell>
          <cell r="S1582" t="str">
            <v>6217002089986081193</v>
          </cell>
          <cell r="T1582">
            <v>15697887909</v>
          </cell>
        </row>
        <row r="1583">
          <cell r="D1583" t="str">
            <v>高新吾悦店江竞可</v>
          </cell>
          <cell r="E1583" t="str">
            <v>男</v>
          </cell>
        </row>
        <row r="1583">
          <cell r="G1583" t="str">
            <v>泳教部</v>
          </cell>
          <cell r="H1583" t="str">
            <v>泳教</v>
          </cell>
          <cell r="I1583">
            <v>45828</v>
          </cell>
          <cell r="J1583">
            <v>45895</v>
          </cell>
          <cell r="K1583" t="str">
            <v>兼职</v>
          </cell>
          <cell r="L1583" t="str">
            <v>离职</v>
          </cell>
        </row>
        <row r="1583">
          <cell r="N1583" t="str">
            <v>已签</v>
          </cell>
          <cell r="O1583" t="str">
            <v>已签</v>
          </cell>
          <cell r="P1583" t="str">
            <v>360732200606191735</v>
          </cell>
          <cell r="Q1583" t="str">
            <v>江西赣州</v>
          </cell>
          <cell r="R1583" t="str">
            <v>中国银行</v>
          </cell>
          <cell r="S1583" t="str">
            <v>6217 8965 0000 0512 913</v>
          </cell>
          <cell r="T1583">
            <v>15607087321</v>
          </cell>
        </row>
        <row r="1584">
          <cell r="D1584" t="str">
            <v>高新吾悦店康贵鑫</v>
          </cell>
          <cell r="E1584" t="str">
            <v>男</v>
          </cell>
        </row>
        <row r="1584">
          <cell r="G1584" t="str">
            <v>泳教部</v>
          </cell>
          <cell r="H1584" t="str">
            <v>救生员/泳教</v>
          </cell>
          <cell r="I1584">
            <v>45838</v>
          </cell>
          <cell r="J1584" t="str">
            <v> </v>
          </cell>
          <cell r="K1584" t="str">
            <v>兼职</v>
          </cell>
          <cell r="L1584" t="str">
            <v>离职</v>
          </cell>
        </row>
        <row r="1584">
          <cell r="N1584" t="str">
            <v>已签</v>
          </cell>
          <cell r="O1584" t="str">
            <v>已签</v>
          </cell>
          <cell r="P1584" t="str">
            <v>360732200502265613</v>
          </cell>
          <cell r="Q1584" t="str">
            <v>江西赣州</v>
          </cell>
          <cell r="R1584" t="str">
            <v>工商银行</v>
          </cell>
          <cell r="S1584" t="str">
            <v>6222 0341 0000 8569 388</v>
          </cell>
          <cell r="T1584">
            <v>19040427865</v>
          </cell>
        </row>
        <row r="1585">
          <cell r="D1585" t="str">
            <v>高新吾悦店朱启升</v>
          </cell>
          <cell r="E1585" t="str">
            <v>男</v>
          </cell>
        </row>
        <row r="1585">
          <cell r="G1585" t="str">
            <v>泳教部</v>
          </cell>
          <cell r="H1585" t="str">
            <v>救生员/泳教</v>
          </cell>
          <cell r="I1585">
            <v>45838</v>
          </cell>
          <cell r="J1585">
            <v>45900</v>
          </cell>
          <cell r="K1585" t="str">
            <v>兼职</v>
          </cell>
          <cell r="L1585" t="str">
            <v>离职</v>
          </cell>
        </row>
        <row r="1585">
          <cell r="N1585" t="str">
            <v>已签</v>
          </cell>
          <cell r="O1585" t="str">
            <v>已签</v>
          </cell>
          <cell r="P1585" t="str">
            <v>360725200508101413</v>
          </cell>
          <cell r="Q1585" t="str">
            <v>江西赣州</v>
          </cell>
          <cell r="R1585" t="str">
            <v>工商银行</v>
          </cell>
          <cell r="S1585" t="str">
            <v>6217 2320 0800 5317 562</v>
          </cell>
          <cell r="T1585" t="str">
            <v>157717079810</v>
          </cell>
        </row>
        <row r="1586">
          <cell r="D1586" t="str">
            <v>高新吾悦店胡艳红</v>
          </cell>
          <cell r="E1586" t="str">
            <v>女</v>
          </cell>
        </row>
        <row r="1586">
          <cell r="G1586" t="str">
            <v>泳教部</v>
          </cell>
          <cell r="H1586" t="str">
            <v>泳教</v>
          </cell>
          <cell r="I1586">
            <v>45414</v>
          </cell>
          <cell r="J1586">
            <v>45901</v>
          </cell>
          <cell r="K1586" t="str">
            <v>全职</v>
          </cell>
          <cell r="L1586" t="str">
            <v>离职</v>
          </cell>
        </row>
        <row r="1586">
          <cell r="N1586" t="str">
            <v>已签</v>
          </cell>
          <cell r="O1586" t="str">
            <v>已签</v>
          </cell>
          <cell r="P1586" t="str">
            <v>500236199901186508</v>
          </cell>
          <cell r="Q1586" t="str">
            <v>江西省抚州市</v>
          </cell>
          <cell r="R1586" t="str">
            <v>中国建设银行中国建设银行股份有限公司上饶市分行</v>
          </cell>
          <cell r="S1586" t="str">
            <v>6217002089986081193</v>
          </cell>
          <cell r="T1586">
            <v>18779423784</v>
          </cell>
        </row>
        <row r="1587">
          <cell r="D1587" t="str">
            <v>高新吾悦店虞席杰</v>
          </cell>
          <cell r="E1587" t="str">
            <v>男</v>
          </cell>
        </row>
        <row r="1587">
          <cell r="G1587" t="str">
            <v>泳教部</v>
          </cell>
          <cell r="H1587" t="str">
            <v>泳教主管</v>
          </cell>
          <cell r="I1587">
            <v>45414</v>
          </cell>
          <cell r="J1587">
            <v>45901</v>
          </cell>
          <cell r="K1587" t="str">
            <v>全职</v>
          </cell>
          <cell r="L1587" t="str">
            <v>离职</v>
          </cell>
        </row>
        <row r="1587">
          <cell r="N1587" t="str">
            <v>已签</v>
          </cell>
          <cell r="O1587" t="str">
            <v>已签</v>
          </cell>
          <cell r="P1587" t="str">
            <v>362525200008070017</v>
          </cell>
          <cell r="Q1587" t="str">
            <v>江西省抚州市</v>
          </cell>
          <cell r="R1587" t="str">
            <v>中国工商银行抚州崇仁胜利路支行</v>
          </cell>
          <cell r="S1587" t="str">
            <v>6215581511004930146</v>
          </cell>
          <cell r="T1587">
            <v>13133700479</v>
          </cell>
        </row>
        <row r="1588">
          <cell r="D1588" t="str">
            <v>高新吾悦店颜丽金</v>
          </cell>
          <cell r="E1588" t="str">
            <v>女</v>
          </cell>
        </row>
        <row r="1588">
          <cell r="G1588" t="str">
            <v>私教部</v>
          </cell>
          <cell r="H1588" t="str">
            <v>私教</v>
          </cell>
          <cell r="I1588">
            <v>45830</v>
          </cell>
          <cell r="J1588">
            <v>45901</v>
          </cell>
          <cell r="K1588" t="str">
            <v>兼职</v>
          </cell>
          <cell r="L1588" t="str">
            <v>离职</v>
          </cell>
        </row>
        <row r="1588">
          <cell r="N1588" t="str">
            <v>已签</v>
          </cell>
          <cell r="O1588" t="str">
            <v>已签</v>
          </cell>
          <cell r="P1588" t="str">
            <v>360321200407166544</v>
          </cell>
          <cell r="Q1588" t="str">
            <v>江西萍乡</v>
          </cell>
          <cell r="R1588" t="str">
            <v>中国农商银行</v>
          </cell>
          <cell r="S1588" t="str">
            <v>6226822012500967233</v>
          </cell>
          <cell r="T1588">
            <v>19970997865</v>
          </cell>
        </row>
        <row r="1589">
          <cell r="D1589" t="str">
            <v>高新吾悦店邬泽鹏</v>
          </cell>
          <cell r="E1589" t="str">
            <v>男</v>
          </cell>
        </row>
        <row r="1589">
          <cell r="G1589" t="str">
            <v>私教部</v>
          </cell>
          <cell r="H1589" t="str">
            <v>私教经理</v>
          </cell>
          <cell r="I1589">
            <v>45860</v>
          </cell>
          <cell r="J1589">
            <v>45902</v>
          </cell>
          <cell r="K1589" t="str">
            <v>全职</v>
          </cell>
          <cell r="L1589" t="str">
            <v>离职</v>
          </cell>
        </row>
        <row r="1589">
          <cell r="N1589" t="str">
            <v>已签</v>
          </cell>
          <cell r="O1589" t="str">
            <v>已签</v>
          </cell>
          <cell r="P1589" t="str">
            <v>362202199711042038</v>
          </cell>
          <cell r="Q1589" t="str">
            <v>江西丰城</v>
          </cell>
          <cell r="R1589" t="str">
            <v>工商银行</v>
          </cell>
          <cell r="S1589" t="str">
            <v>6212261001096724882</v>
          </cell>
          <cell r="T1589">
            <v>18397918945</v>
          </cell>
        </row>
        <row r="1590">
          <cell r="D1590" t="str">
            <v>高新吾悦店陈光勇</v>
          </cell>
          <cell r="E1590" t="str">
            <v>男</v>
          </cell>
        </row>
        <row r="1590">
          <cell r="G1590" t="str">
            <v>运营部</v>
          </cell>
          <cell r="H1590" t="str">
            <v>店长</v>
          </cell>
          <cell r="I1590">
            <v>45855</v>
          </cell>
          <cell r="J1590">
            <v>45915</v>
          </cell>
          <cell r="K1590" t="str">
            <v>全职</v>
          </cell>
          <cell r="L1590" t="str">
            <v>离职</v>
          </cell>
        </row>
        <row r="1590">
          <cell r="N1590" t="str">
            <v>已签</v>
          </cell>
          <cell r="O1590" t="str">
            <v>已签</v>
          </cell>
          <cell r="P1590" t="str">
            <v>421126199908271732</v>
          </cell>
          <cell r="Q1590" t="str">
            <v>湖北武汉</v>
          </cell>
          <cell r="R1590" t="str">
            <v>中国民生银行股份有限公司武汉光谷高科技支行</v>
          </cell>
          <cell r="S1590" t="str">
            <v>6226220521601491</v>
          </cell>
          <cell r="T1590">
            <v>15672078322</v>
          </cell>
        </row>
        <row r="1591">
          <cell r="D1591" t="str">
            <v>高新吾悦店王依婷</v>
          </cell>
          <cell r="E1591" t="str">
            <v>女</v>
          </cell>
        </row>
        <row r="1591">
          <cell r="G1591" t="str">
            <v>运营部</v>
          </cell>
          <cell r="H1591" t="str">
            <v>前台</v>
          </cell>
          <cell r="I1591">
            <v>45573</v>
          </cell>
          <cell r="J1591">
            <v>45912</v>
          </cell>
          <cell r="K1591" t="str">
            <v>全职</v>
          </cell>
          <cell r="L1591" t="str">
            <v>离职</v>
          </cell>
        </row>
        <row r="1591">
          <cell r="N1591" t="str">
            <v>已签</v>
          </cell>
          <cell r="O1591" t="str">
            <v>已签</v>
          </cell>
          <cell r="P1591" t="str">
            <v>361127200307270625</v>
          </cell>
          <cell r="Q1591" t="str">
            <v>江西省上饶市</v>
          </cell>
          <cell r="R1591" t="str">
            <v>邮政银行</v>
          </cell>
          <cell r="S1591" t="str">
            <v>6217994330017425573</v>
          </cell>
          <cell r="T1591">
            <v>13014429493</v>
          </cell>
        </row>
        <row r="1592">
          <cell r="D1592" t="str">
            <v>高新吾悦店陶梁梁</v>
          </cell>
          <cell r="E1592" t="str">
            <v>男</v>
          </cell>
        </row>
        <row r="1592">
          <cell r="G1592" t="str">
            <v>会籍部</v>
          </cell>
          <cell r="H1592" t="str">
            <v>会籍</v>
          </cell>
          <cell r="I1592">
            <v>45926</v>
          </cell>
          <cell r="J1592">
            <v>45928</v>
          </cell>
          <cell r="K1592" t="str">
            <v>全职</v>
          </cell>
          <cell r="L1592" t="str">
            <v>离职</v>
          </cell>
        </row>
        <row r="1592">
          <cell r="P1592" t="str">
            <v>360121200401151930</v>
          </cell>
          <cell r="Q1592" t="str">
            <v>江西省南昌市</v>
          </cell>
          <cell r="R1592" t="str">
            <v>中国招商银行</v>
          </cell>
          <cell r="S1592" t="str">
            <v>6214 8333 8219 2741</v>
          </cell>
          <cell r="T1592">
            <v>15270966114</v>
          </cell>
        </row>
        <row r="1593">
          <cell r="D1593" t="str">
            <v>淮南吾悦店楚康博</v>
          </cell>
          <cell r="E1593" t="str">
            <v>男</v>
          </cell>
        </row>
        <row r="1593">
          <cell r="G1593" t="str">
            <v>预售二组</v>
          </cell>
          <cell r="H1593" t="str">
            <v>会籍</v>
          </cell>
          <cell r="I1593">
            <v>45606</v>
          </cell>
          <cell r="J1593">
            <v>45618</v>
          </cell>
          <cell r="K1593" t="str">
            <v>全职</v>
          </cell>
          <cell r="L1593" t="str">
            <v>离职</v>
          </cell>
        </row>
        <row r="1593">
          <cell r="P1593" t="str">
            <v>360782200010042732</v>
          </cell>
        </row>
        <row r="1593">
          <cell r="R1593" t="str">
            <v>招商银行</v>
          </cell>
          <cell r="S1593" t="str">
            <v>6214830329351299</v>
          </cell>
          <cell r="T1593">
            <v>19503835837</v>
          </cell>
        </row>
        <row r="1594">
          <cell r="D1594" t="str">
            <v>淮南吾悦店刘伟杰</v>
          </cell>
          <cell r="E1594" t="str">
            <v>男</v>
          </cell>
        </row>
        <row r="1594">
          <cell r="G1594" t="str">
            <v>预售三组</v>
          </cell>
          <cell r="H1594" t="str">
            <v>会籍</v>
          </cell>
          <cell r="I1594">
            <v>45609</v>
          </cell>
          <cell r="J1594">
            <v>45612</v>
          </cell>
          <cell r="K1594" t="str">
            <v>全职</v>
          </cell>
          <cell r="L1594" t="str">
            <v>离职</v>
          </cell>
        </row>
        <row r="1594">
          <cell r="P1594" t="str">
            <v>360124200606070615</v>
          </cell>
        </row>
        <row r="1594">
          <cell r="R1594" t="str">
            <v>农业银行</v>
          </cell>
          <cell r="S1594" t="str">
            <v>6216712010011158973</v>
          </cell>
          <cell r="T1594">
            <v>15665448773</v>
          </cell>
        </row>
        <row r="1595">
          <cell r="D1595" t="str">
            <v>淮南吾悦店李玉美</v>
          </cell>
          <cell r="E1595" t="str">
            <v>女</v>
          </cell>
        </row>
        <row r="1595">
          <cell r="G1595" t="str">
            <v>预售二组</v>
          </cell>
          <cell r="H1595" t="str">
            <v>会籍</v>
          </cell>
          <cell r="I1595">
            <v>45609</v>
          </cell>
          <cell r="J1595">
            <v>45612</v>
          </cell>
          <cell r="K1595" t="str">
            <v>全职</v>
          </cell>
          <cell r="L1595" t="str">
            <v>离职</v>
          </cell>
        </row>
        <row r="1595">
          <cell r="P1595" t="str">
            <v>340405198802140020</v>
          </cell>
        </row>
        <row r="1595">
          <cell r="R1595" t="str">
            <v>招商银行</v>
          </cell>
          <cell r="S1595" t="str">
            <v>6214855541474421</v>
          </cell>
          <cell r="T1595">
            <v>18098688029</v>
          </cell>
        </row>
        <row r="1596">
          <cell r="D1596" t="str">
            <v>淮南吾悦店张志豪</v>
          </cell>
          <cell r="E1596" t="str">
            <v>男</v>
          </cell>
        </row>
        <row r="1596">
          <cell r="G1596" t="str">
            <v>预售一组</v>
          </cell>
          <cell r="H1596" t="str">
            <v>会籍</v>
          </cell>
          <cell r="I1596">
            <v>45609</v>
          </cell>
          <cell r="J1596">
            <v>45611</v>
          </cell>
          <cell r="K1596" t="str">
            <v>全职</v>
          </cell>
          <cell r="L1596" t="str">
            <v>离职</v>
          </cell>
        </row>
        <row r="1596">
          <cell r="P1596" t="str">
            <v>340404198711010427</v>
          </cell>
        </row>
        <row r="1596">
          <cell r="R1596" t="str">
            <v>招商银行</v>
          </cell>
          <cell r="S1596" t="str">
            <v>6214830016975442</v>
          </cell>
          <cell r="T1596">
            <v>13365540857</v>
          </cell>
        </row>
        <row r="1597">
          <cell r="D1597" t="str">
            <v>淮南吾悦店杨博武</v>
          </cell>
          <cell r="E1597" t="str">
            <v>男</v>
          </cell>
        </row>
        <row r="1597">
          <cell r="G1597" t="str">
            <v>预售一组</v>
          </cell>
          <cell r="H1597" t="str">
            <v>会籍</v>
          </cell>
          <cell r="I1597">
            <v>45609</v>
          </cell>
          <cell r="J1597">
            <v>45611</v>
          </cell>
          <cell r="K1597" t="str">
            <v>全职</v>
          </cell>
          <cell r="L1597" t="str">
            <v>离职</v>
          </cell>
        </row>
        <row r="1597">
          <cell r="P1597" t="str">
            <v>410221200502176512</v>
          </cell>
        </row>
        <row r="1597">
          <cell r="R1597" t="str">
            <v>农业银行</v>
          </cell>
          <cell r="S1597" t="str">
            <v>6228432567001082970</v>
          </cell>
          <cell r="T1597">
            <v>13275626821</v>
          </cell>
        </row>
        <row r="1598">
          <cell r="D1598" t="str">
            <v>淮南吾悦店郭俊丽</v>
          </cell>
          <cell r="E1598" t="str">
            <v>女</v>
          </cell>
        </row>
        <row r="1598">
          <cell r="G1598" t="str">
            <v>预售一组</v>
          </cell>
          <cell r="H1598" t="str">
            <v>会籍</v>
          </cell>
          <cell r="I1598">
            <v>45609</v>
          </cell>
          <cell r="J1598">
            <v>45611</v>
          </cell>
          <cell r="K1598" t="str">
            <v>全职</v>
          </cell>
          <cell r="L1598" t="str">
            <v>离职</v>
          </cell>
        </row>
        <row r="1598">
          <cell r="P1598" t="str">
            <v>430525199805276115</v>
          </cell>
        </row>
        <row r="1598">
          <cell r="T1598">
            <v>15391740215</v>
          </cell>
        </row>
        <row r="1599">
          <cell r="D1599" t="str">
            <v>淮南吾悦店刘沐沐</v>
          </cell>
          <cell r="E1599" t="str">
            <v>女</v>
          </cell>
        </row>
        <row r="1599">
          <cell r="G1599" t="str">
            <v>预售一组</v>
          </cell>
          <cell r="H1599" t="str">
            <v>会籍</v>
          </cell>
          <cell r="I1599">
            <v>45609</v>
          </cell>
          <cell r="J1599">
            <v>45611</v>
          </cell>
          <cell r="K1599" t="str">
            <v>全职</v>
          </cell>
          <cell r="L1599" t="str">
            <v>离职</v>
          </cell>
        </row>
        <row r="1599">
          <cell r="P1599" t="str">
            <v>340406200309041412</v>
          </cell>
        </row>
        <row r="1599">
          <cell r="T1599">
            <v>15675545897</v>
          </cell>
        </row>
        <row r="1600">
          <cell r="D1600" t="str">
            <v>淮南吾悦店张玉</v>
          </cell>
          <cell r="E1600" t="str">
            <v>女</v>
          </cell>
        </row>
        <row r="1600">
          <cell r="G1600" t="str">
            <v>预售一组</v>
          </cell>
          <cell r="H1600" t="str">
            <v>会籍</v>
          </cell>
          <cell r="I1600">
            <v>45609</v>
          </cell>
          <cell r="J1600">
            <v>45611</v>
          </cell>
          <cell r="K1600" t="str">
            <v>全职</v>
          </cell>
          <cell r="L1600" t="str">
            <v>离职</v>
          </cell>
        </row>
        <row r="1600">
          <cell r="P1600" t="str">
            <v>411527199802045012</v>
          </cell>
        </row>
        <row r="1600">
          <cell r="T1600">
            <v>18712173449</v>
          </cell>
        </row>
        <row r="1601">
          <cell r="D1601" t="str">
            <v>淮南吾悦店陈赵明雪</v>
          </cell>
          <cell r="E1601" t="str">
            <v>女</v>
          </cell>
        </row>
        <row r="1601">
          <cell r="G1601" t="str">
            <v>预售三组</v>
          </cell>
          <cell r="H1601" t="str">
            <v>会籍</v>
          </cell>
          <cell r="I1601">
            <v>45610</v>
          </cell>
          <cell r="J1601">
            <v>45612</v>
          </cell>
          <cell r="K1601" t="str">
            <v>全职</v>
          </cell>
          <cell r="L1601" t="str">
            <v>离职</v>
          </cell>
        </row>
        <row r="1601">
          <cell r="P1601" t="str">
            <v>50022619841122624X</v>
          </cell>
        </row>
        <row r="1601">
          <cell r="R1601" t="str">
            <v>工商银行</v>
          </cell>
          <cell r="S1601" t="str">
            <v>6212251304000635034</v>
          </cell>
          <cell r="T1601">
            <v>18566454451</v>
          </cell>
        </row>
        <row r="1602">
          <cell r="D1602" t="str">
            <v>淮南吾悦店沈陈东</v>
          </cell>
          <cell r="E1602" t="str">
            <v>男</v>
          </cell>
        </row>
        <row r="1602">
          <cell r="G1602" t="str">
            <v>预售一组</v>
          </cell>
          <cell r="H1602" t="str">
            <v>会籍</v>
          </cell>
          <cell r="I1602">
            <v>45613</v>
          </cell>
          <cell r="J1602">
            <v>45616</v>
          </cell>
          <cell r="K1602" t="str">
            <v>全职</v>
          </cell>
          <cell r="L1602" t="str">
            <v>离职</v>
          </cell>
        </row>
        <row r="1602">
          <cell r="P1602" t="str">
            <v>340404198912232421</v>
          </cell>
        </row>
        <row r="1602">
          <cell r="R1602" t="str">
            <v>中国银行</v>
          </cell>
          <cell r="S1602" t="str">
            <v>6217896300001449672</v>
          </cell>
          <cell r="T1602">
            <v>15755405469</v>
          </cell>
        </row>
        <row r="1603">
          <cell r="D1603" t="str">
            <v>淮南吾悦店水志文</v>
          </cell>
          <cell r="E1603" t="str">
            <v>男</v>
          </cell>
        </row>
        <row r="1603">
          <cell r="G1603" t="str">
            <v>预售一组</v>
          </cell>
          <cell r="H1603" t="str">
            <v>会籍</v>
          </cell>
          <cell r="I1603">
            <v>45613</v>
          </cell>
          <cell r="J1603">
            <v>45598</v>
          </cell>
          <cell r="K1603" t="str">
            <v>全职</v>
          </cell>
          <cell r="L1603" t="str">
            <v>离职</v>
          </cell>
        </row>
        <row r="1603">
          <cell r="P1603" t="str">
            <v>340402200104060016</v>
          </cell>
        </row>
        <row r="1603">
          <cell r="R1603" t="str">
            <v>建设银行</v>
          </cell>
          <cell r="S1603" t="str">
            <v>6217001680016063523</v>
          </cell>
          <cell r="T1603">
            <v>13645545047</v>
          </cell>
        </row>
        <row r="1604">
          <cell r="D1604" t="str">
            <v>淮南吾悦店倪仿</v>
          </cell>
          <cell r="E1604" t="str">
            <v>女</v>
          </cell>
        </row>
        <row r="1604">
          <cell r="G1604" t="str">
            <v>预售一组</v>
          </cell>
          <cell r="H1604" t="str">
            <v>会籍</v>
          </cell>
          <cell r="I1604">
            <v>45614</v>
          </cell>
          <cell r="J1604">
            <v>45622</v>
          </cell>
          <cell r="K1604" t="str">
            <v>全职</v>
          </cell>
          <cell r="L1604" t="str">
            <v>离职</v>
          </cell>
        </row>
        <row r="1604">
          <cell r="P1604" t="str">
            <v>340403200011122413</v>
          </cell>
        </row>
        <row r="1604">
          <cell r="R1604" t="str">
            <v>工商银行</v>
          </cell>
          <cell r="S1604" t="str">
            <v>6217231304001163584</v>
          </cell>
          <cell r="T1604">
            <v>1871378960</v>
          </cell>
        </row>
        <row r="1605">
          <cell r="D1605" t="str">
            <v>淮南吾悦店栾子怡</v>
          </cell>
          <cell r="E1605" t="str">
            <v>女</v>
          </cell>
        </row>
        <row r="1605">
          <cell r="G1605" t="str">
            <v>预售一组</v>
          </cell>
          <cell r="H1605" t="str">
            <v>会籍</v>
          </cell>
          <cell r="I1605">
            <v>45616</v>
          </cell>
          <cell r="J1605">
            <v>45624</v>
          </cell>
          <cell r="K1605" t="str">
            <v>全职</v>
          </cell>
          <cell r="L1605" t="str">
            <v>离职</v>
          </cell>
        </row>
        <row r="1605">
          <cell r="P1605" t="str">
            <v>350724200110082015</v>
          </cell>
        </row>
        <row r="1605">
          <cell r="R1605" t="str">
            <v>农业银行</v>
          </cell>
          <cell r="S1605" t="str">
            <v>6228212019026392972</v>
          </cell>
          <cell r="T1605">
            <v>13721154999</v>
          </cell>
        </row>
        <row r="1606">
          <cell r="D1606" t="str">
            <v>淮南吾悦店郭天赐</v>
          </cell>
          <cell r="E1606" t="str">
            <v>男</v>
          </cell>
        </row>
        <row r="1606">
          <cell r="G1606" t="str">
            <v>预售三组</v>
          </cell>
          <cell r="H1606" t="str">
            <v>会籍</v>
          </cell>
          <cell r="I1606">
            <v>45618</v>
          </cell>
          <cell r="J1606">
            <v>45619</v>
          </cell>
          <cell r="K1606" t="str">
            <v>全职</v>
          </cell>
          <cell r="L1606" t="str">
            <v>离职</v>
          </cell>
        </row>
        <row r="1606">
          <cell r="S1606" t="str">
            <v/>
          </cell>
          <cell r="T1606">
            <v>18158986227</v>
          </cell>
        </row>
        <row r="1607">
          <cell r="D1607" t="str">
            <v>淮南吾悦店陈智馨</v>
          </cell>
          <cell r="E1607" t="str">
            <v>男</v>
          </cell>
        </row>
        <row r="1607">
          <cell r="G1607" t="str">
            <v>预售一组</v>
          </cell>
          <cell r="H1607" t="str">
            <v>会籍</v>
          </cell>
          <cell r="I1607">
            <v>45622</v>
          </cell>
          <cell r="J1607">
            <v>45624</v>
          </cell>
          <cell r="K1607" t="str">
            <v>全职</v>
          </cell>
          <cell r="L1607" t="str">
            <v>离职</v>
          </cell>
        </row>
        <row r="1607">
          <cell r="T1607">
            <v>19538395776</v>
          </cell>
        </row>
        <row r="1608">
          <cell r="D1608" t="str">
            <v>淮南吾悦店张岩</v>
          </cell>
          <cell r="E1608" t="str">
            <v>男</v>
          </cell>
        </row>
        <row r="1608">
          <cell r="G1608" t="str">
            <v>预售一组</v>
          </cell>
          <cell r="H1608" t="str">
            <v>会籍</v>
          </cell>
          <cell r="I1608">
            <v>45615</v>
          </cell>
          <cell r="J1608">
            <v>45630</v>
          </cell>
          <cell r="K1608" t="str">
            <v>全职</v>
          </cell>
          <cell r="L1608" t="str">
            <v>离职</v>
          </cell>
        </row>
        <row r="1608">
          <cell r="P1608" t="str">
            <v>340402200104060016</v>
          </cell>
        </row>
        <row r="1608">
          <cell r="R1608" t="str">
            <v>交通银行</v>
          </cell>
          <cell r="S1608" t="str">
            <v>6222620270003332049</v>
          </cell>
          <cell r="T1608">
            <v>17815652262</v>
          </cell>
        </row>
        <row r="1609">
          <cell r="D1609" t="str">
            <v>淮南吾悦店张怀兰</v>
          </cell>
          <cell r="E1609" t="str">
            <v>女</v>
          </cell>
        </row>
        <row r="1609">
          <cell r="G1609" t="str">
            <v>预售三组</v>
          </cell>
          <cell r="H1609" t="str">
            <v>会籍</v>
          </cell>
          <cell r="I1609">
            <v>45615</v>
          </cell>
          <cell r="J1609">
            <v>45630</v>
          </cell>
          <cell r="K1609" t="str">
            <v>全职</v>
          </cell>
          <cell r="L1609" t="str">
            <v>离职</v>
          </cell>
        </row>
        <row r="1609">
          <cell r="P1609" t="str">
            <v>50022619841122624X</v>
          </cell>
        </row>
        <row r="1609">
          <cell r="R1609" t="str">
            <v>农业银行</v>
          </cell>
          <cell r="S1609" t="str">
            <v>6230520660092789675</v>
          </cell>
          <cell r="T1609">
            <v>15955449793</v>
          </cell>
        </row>
        <row r="1610">
          <cell r="D1610" t="str">
            <v>淮南吾悦店余峥</v>
          </cell>
          <cell r="E1610" t="str">
            <v>男</v>
          </cell>
        </row>
        <row r="1610">
          <cell r="G1610" t="str">
            <v>预售一组</v>
          </cell>
          <cell r="H1610" t="str">
            <v>会籍</v>
          </cell>
          <cell r="I1610">
            <v>45606</v>
          </cell>
          <cell r="J1610">
            <v>45642</v>
          </cell>
          <cell r="K1610" t="str">
            <v>兼职</v>
          </cell>
          <cell r="L1610" t="str">
            <v>离职</v>
          </cell>
        </row>
        <row r="1610">
          <cell r="P1610" t="str">
            <v>360124200606070615</v>
          </cell>
        </row>
        <row r="1610">
          <cell r="R1610" t="str">
            <v>农业银行</v>
          </cell>
          <cell r="S1610" t="str">
            <v>6228480317112439474</v>
          </cell>
          <cell r="T1610">
            <v>17362036230</v>
          </cell>
        </row>
        <row r="1611">
          <cell r="D1611" t="str">
            <v>淮南吾悦店马文豪</v>
          </cell>
          <cell r="E1611" t="str">
            <v>男</v>
          </cell>
        </row>
        <row r="1611">
          <cell r="G1611" t="str">
            <v>私教部</v>
          </cell>
          <cell r="H1611" t="str">
            <v>私教</v>
          </cell>
          <cell r="I1611">
            <v>45648</v>
          </cell>
          <cell r="J1611">
            <v>45649</v>
          </cell>
          <cell r="K1611" t="str">
            <v>全职</v>
          </cell>
          <cell r="L1611" t="str">
            <v>离职</v>
          </cell>
        </row>
        <row r="1611">
          <cell r="P1611" t="str">
            <v>340406200403233410</v>
          </cell>
          <cell r="Q1611" t="str">
            <v>淮南</v>
          </cell>
          <cell r="R1611" t="str">
            <v>农业银行</v>
          </cell>
          <cell r="S1611" t="str">
            <v>6213362019984602776</v>
          </cell>
          <cell r="T1611">
            <v>15105545983</v>
          </cell>
        </row>
        <row r="1612">
          <cell r="D1612" t="str">
            <v>淮南吾悦店吴昊</v>
          </cell>
          <cell r="E1612" t="str">
            <v>男</v>
          </cell>
        </row>
        <row r="1612">
          <cell r="G1612" t="str">
            <v>会籍部</v>
          </cell>
          <cell r="H1612" t="str">
            <v>会籍</v>
          </cell>
          <cell r="I1612">
            <v>45615</v>
          </cell>
          <cell r="J1612">
            <v>45657</v>
          </cell>
          <cell r="K1612" t="str">
            <v>全职</v>
          </cell>
          <cell r="L1612" t="str">
            <v>离职</v>
          </cell>
        </row>
        <row r="1612">
          <cell r="P1612" t="str">
            <v>340403200011122413</v>
          </cell>
        </row>
        <row r="1612">
          <cell r="R1612" t="str">
            <v>工商银行</v>
          </cell>
          <cell r="S1612" t="str">
            <v>6215581304001421339</v>
          </cell>
          <cell r="T1612">
            <v>18055471160</v>
          </cell>
        </row>
        <row r="1613">
          <cell r="D1613" t="str">
            <v>淮南吾悦店姚鹏</v>
          </cell>
          <cell r="E1613" t="str">
            <v>男</v>
          </cell>
        </row>
        <row r="1613">
          <cell r="G1613" t="str">
            <v>私教部</v>
          </cell>
          <cell r="H1613" t="str">
            <v>私教经理</v>
          </cell>
          <cell r="I1613">
            <v>45644</v>
          </cell>
          <cell r="J1613">
            <v>45657</v>
          </cell>
          <cell r="K1613" t="str">
            <v>全职</v>
          </cell>
          <cell r="L1613" t="str">
            <v>离职</v>
          </cell>
        </row>
        <row r="1613">
          <cell r="P1613" t="str">
            <v>340403199705062210</v>
          </cell>
        </row>
        <row r="1613">
          <cell r="R1613" t="str">
            <v>交通银行</v>
          </cell>
          <cell r="S1613" t="str">
            <v>6222620270001493983</v>
          </cell>
          <cell r="T1613">
            <v>18755468213</v>
          </cell>
        </row>
        <row r="1614">
          <cell r="D1614" t="str">
            <v>淮南吾悦店刘洪江</v>
          </cell>
          <cell r="E1614" t="str">
            <v>男</v>
          </cell>
        </row>
        <row r="1614">
          <cell r="G1614" t="str">
            <v>会籍部</v>
          </cell>
          <cell r="H1614" t="str">
            <v>会籍</v>
          </cell>
          <cell r="I1614">
            <v>45609</v>
          </cell>
          <cell r="J1614">
            <v>45657</v>
          </cell>
          <cell r="K1614" t="str">
            <v>全职</v>
          </cell>
          <cell r="L1614" t="str">
            <v>离职</v>
          </cell>
        </row>
        <row r="1614">
          <cell r="P1614" t="str">
            <v>411527199802045012</v>
          </cell>
        </row>
        <row r="1614">
          <cell r="R1614" t="str">
            <v>工商银行</v>
          </cell>
          <cell r="S1614" t="str">
            <v>6222021304009055091</v>
          </cell>
          <cell r="T1614">
            <v>17698757279</v>
          </cell>
        </row>
        <row r="1615">
          <cell r="D1615" t="str">
            <v>淮南吾悦店颜静</v>
          </cell>
          <cell r="E1615" t="str">
            <v>女</v>
          </cell>
        </row>
        <row r="1615">
          <cell r="G1615" t="str">
            <v>会籍部</v>
          </cell>
          <cell r="H1615" t="str">
            <v>会籍</v>
          </cell>
          <cell r="I1615">
            <v>45615</v>
          </cell>
          <cell r="J1615">
            <v>45698</v>
          </cell>
          <cell r="K1615" t="str">
            <v>全职</v>
          </cell>
          <cell r="L1615" t="str">
            <v>离职</v>
          </cell>
        </row>
        <row r="1615">
          <cell r="P1615" t="str">
            <v>340404198912232421</v>
          </cell>
        </row>
        <row r="1615">
          <cell r="R1615" t="str">
            <v>建设银行</v>
          </cell>
          <cell r="S1615" t="str">
            <v>6217001660007400652（强一丹）</v>
          </cell>
          <cell r="T1615">
            <v>13156670205</v>
          </cell>
        </row>
        <row r="1616">
          <cell r="D1616" t="str">
            <v>淮南吾悦店蔡瑞乐</v>
          </cell>
          <cell r="E1616" t="str">
            <v>男</v>
          </cell>
        </row>
        <row r="1616">
          <cell r="G1616" t="str">
            <v>运营部</v>
          </cell>
          <cell r="H1616" t="str">
            <v>保洁</v>
          </cell>
          <cell r="I1616">
            <v>45693</v>
          </cell>
          <cell r="J1616">
            <v>45695</v>
          </cell>
          <cell r="K1616" t="str">
            <v>全职</v>
          </cell>
          <cell r="L1616" t="str">
            <v>离职</v>
          </cell>
        </row>
        <row r="1616">
          <cell r="P1616" t="str">
            <v>340406195805053013</v>
          </cell>
        </row>
        <row r="1616">
          <cell r="R1616" t="str">
            <v>工商银行</v>
          </cell>
          <cell r="S1616" t="str">
            <v>6222031312003326747</v>
          </cell>
          <cell r="T1616">
            <v>15255410303</v>
          </cell>
        </row>
        <row r="1617">
          <cell r="D1617" t="str">
            <v>淮南吾悦店张鑫杰</v>
          </cell>
          <cell r="E1617" t="str">
            <v>男</v>
          </cell>
        </row>
        <row r="1617">
          <cell r="G1617" t="str">
            <v>会籍部</v>
          </cell>
          <cell r="H1617" t="str">
            <v>会籍</v>
          </cell>
          <cell r="I1617">
            <v>45608</v>
          </cell>
          <cell r="J1617">
            <v>45714</v>
          </cell>
          <cell r="K1617" t="str">
            <v>全职</v>
          </cell>
          <cell r="L1617" t="str">
            <v>离职</v>
          </cell>
        </row>
        <row r="1617">
          <cell r="P1617" t="str">
            <v>410221200502176512</v>
          </cell>
        </row>
        <row r="1617">
          <cell r="R1617" t="str">
            <v>建设银行</v>
          </cell>
          <cell r="S1617" t="str">
            <v>6217002020092770460</v>
          </cell>
          <cell r="T1617">
            <v>18836866156</v>
          </cell>
        </row>
        <row r="1618">
          <cell r="D1618" t="str">
            <v>淮南吾悦店孙欣怡</v>
          </cell>
          <cell r="E1618" t="str">
            <v>女</v>
          </cell>
        </row>
        <row r="1618">
          <cell r="G1618" t="str">
            <v>运营部</v>
          </cell>
          <cell r="H1618" t="str">
            <v>前台</v>
          </cell>
          <cell r="I1618">
            <v>45729</v>
          </cell>
          <cell r="J1618">
            <v>45731</v>
          </cell>
          <cell r="K1618" t="str">
            <v>全职</v>
          </cell>
          <cell r="L1618" t="str">
            <v>离职</v>
          </cell>
        </row>
        <row r="1618">
          <cell r="R1618" t="str">
            <v>工商银行</v>
          </cell>
          <cell r="S1618" t="str">
            <v>6215581304001559534</v>
          </cell>
          <cell r="T1618">
            <v>15155440144</v>
          </cell>
        </row>
        <row r="1619">
          <cell r="D1619" t="str">
            <v>淮南吾悦店孙瑛莹</v>
          </cell>
          <cell r="E1619" t="str">
            <v>女</v>
          </cell>
        </row>
        <row r="1619">
          <cell r="G1619" t="str">
            <v>运营部</v>
          </cell>
          <cell r="H1619" t="str">
            <v>前台</v>
          </cell>
          <cell r="I1619">
            <v>45606</v>
          </cell>
          <cell r="J1619">
            <v>45731</v>
          </cell>
          <cell r="K1619" t="str">
            <v>全职</v>
          </cell>
          <cell r="L1619" t="str">
            <v>离职</v>
          </cell>
        </row>
        <row r="1619">
          <cell r="P1619" t="str">
            <v>340405198802140020</v>
          </cell>
        </row>
        <row r="1619">
          <cell r="R1619" t="str">
            <v>工商银行</v>
          </cell>
          <cell r="S1619" t="str">
            <v>6222081304000865388</v>
          </cell>
          <cell r="T1619">
            <v>15855469775</v>
          </cell>
        </row>
        <row r="1620">
          <cell r="D1620" t="str">
            <v>淮南吾悦店黄悦</v>
          </cell>
          <cell r="E1620" t="str">
            <v>女</v>
          </cell>
        </row>
        <row r="1620">
          <cell r="G1620" t="str">
            <v>运营部</v>
          </cell>
          <cell r="H1620" t="str">
            <v>前台</v>
          </cell>
          <cell r="I1620">
            <v>45698</v>
          </cell>
          <cell r="J1620">
            <v>45726</v>
          </cell>
          <cell r="K1620" t="str">
            <v>全职</v>
          </cell>
          <cell r="L1620" t="str">
            <v>离职</v>
          </cell>
        </row>
        <row r="1620">
          <cell r="P1620" t="str">
            <v>340403200111012449</v>
          </cell>
        </row>
        <row r="1620">
          <cell r="R1620" t="str">
            <v>通商银行</v>
          </cell>
          <cell r="S1620" t="str">
            <v>6217788361452237694</v>
          </cell>
          <cell r="T1620">
            <v>13095542280</v>
          </cell>
        </row>
        <row r="1621">
          <cell r="D1621" t="str">
            <v>淮南吾悦店单进文</v>
          </cell>
          <cell r="E1621" t="str">
            <v>男</v>
          </cell>
        </row>
        <row r="1621">
          <cell r="G1621" t="str">
            <v>会籍部</v>
          </cell>
          <cell r="H1621" t="str">
            <v>会籍经理</v>
          </cell>
          <cell r="I1621">
            <v>45731</v>
          </cell>
          <cell r="J1621">
            <v>45741</v>
          </cell>
          <cell r="K1621" t="str">
            <v>全职</v>
          </cell>
          <cell r="L1621" t="str">
            <v>离职</v>
          </cell>
        </row>
        <row r="1621">
          <cell r="P1621" t="str">
            <v>532927200308100712</v>
          </cell>
        </row>
        <row r="1621">
          <cell r="R1621" t="str">
            <v>云南大理</v>
          </cell>
          <cell r="S1621" t="str">
            <v>6217007200112889558</v>
          </cell>
          <cell r="T1621">
            <v>13150648891</v>
          </cell>
        </row>
        <row r="1622">
          <cell r="D1622" t="str">
            <v>淮南吾悦店刘雅明</v>
          </cell>
          <cell r="E1622" t="str">
            <v>女</v>
          </cell>
        </row>
        <row r="1622">
          <cell r="G1622" t="str">
            <v>运营部</v>
          </cell>
          <cell r="H1622" t="str">
            <v>前台</v>
          </cell>
          <cell r="I1622">
            <v>45742</v>
          </cell>
          <cell r="J1622">
            <v>45744</v>
          </cell>
          <cell r="K1622" t="str">
            <v>全职</v>
          </cell>
          <cell r="L1622" t="str">
            <v>离职</v>
          </cell>
        </row>
        <row r="1622">
          <cell r="P1622" t="str">
            <v>340404199903130428</v>
          </cell>
        </row>
        <row r="1622">
          <cell r="R1622" t="str">
            <v>农业银行</v>
          </cell>
          <cell r="S1622" t="str">
            <v>6228482019094969670</v>
          </cell>
          <cell r="T1622">
            <v>13655616802</v>
          </cell>
        </row>
        <row r="1623">
          <cell r="D1623" t="str">
            <v>淮南吾悦店胡梦</v>
          </cell>
          <cell r="E1623" t="str">
            <v>女</v>
          </cell>
        </row>
        <row r="1623">
          <cell r="G1623" t="str">
            <v>运营部</v>
          </cell>
          <cell r="H1623" t="str">
            <v>前台主管</v>
          </cell>
          <cell r="I1623">
            <v>45730</v>
          </cell>
          <cell r="J1623">
            <v>45748</v>
          </cell>
          <cell r="K1623" t="str">
            <v>全职</v>
          </cell>
          <cell r="L1623" t="str">
            <v>离职</v>
          </cell>
        </row>
        <row r="1623">
          <cell r="P1623" t="str">
            <v>34040619991111202X</v>
          </cell>
        </row>
        <row r="1623">
          <cell r="R1623" t="str">
            <v>招商银行</v>
          </cell>
          <cell r="S1623" t="str">
            <v>6214835715715775</v>
          </cell>
          <cell r="T1623">
            <v>18668412932</v>
          </cell>
        </row>
        <row r="1624">
          <cell r="D1624" t="str">
            <v>淮南吾悦店李学</v>
          </cell>
          <cell r="E1624" t="str">
            <v>男</v>
          </cell>
        </row>
        <row r="1624">
          <cell r="G1624" t="str">
            <v>会籍部</v>
          </cell>
          <cell r="H1624" t="str">
            <v>会籍</v>
          </cell>
          <cell r="I1624">
            <v>45717</v>
          </cell>
          <cell r="J1624">
            <v>45769</v>
          </cell>
          <cell r="K1624" t="str">
            <v>全职</v>
          </cell>
          <cell r="L1624" t="str">
            <v>离职</v>
          </cell>
        </row>
        <row r="1624">
          <cell r="P1624" t="str">
            <v>340122199608016936</v>
          </cell>
        </row>
        <row r="1624">
          <cell r="R1624" t="str">
            <v>工商银行</v>
          </cell>
          <cell r="S1624" t="str">
            <v>6215581302012838095</v>
          </cell>
          <cell r="T1624">
            <v>18255195513</v>
          </cell>
        </row>
        <row r="1625">
          <cell r="D1625" t="str">
            <v>淮南吾悦店胡良锋</v>
          </cell>
          <cell r="E1625" t="str">
            <v>男</v>
          </cell>
        </row>
        <row r="1625">
          <cell r="G1625" t="str">
            <v>会籍部</v>
          </cell>
          <cell r="H1625" t="str">
            <v>会籍</v>
          </cell>
          <cell r="I1625">
            <v>45709</v>
          </cell>
          <cell r="J1625">
            <v>45769</v>
          </cell>
          <cell r="K1625" t="str">
            <v>全职</v>
          </cell>
          <cell r="L1625" t="str">
            <v>离职</v>
          </cell>
        </row>
        <row r="1625">
          <cell r="P1625" t="str">
            <v>340825200012072817</v>
          </cell>
        </row>
        <row r="1625">
          <cell r="R1625" t="str">
            <v>工商银行</v>
          </cell>
          <cell r="S1625" t="str">
            <v>6212811309000778745</v>
          </cell>
          <cell r="T1625">
            <v>17355622676</v>
          </cell>
        </row>
        <row r="1626">
          <cell r="D1626" t="str">
            <v>淮南吾悦店朱钢敏</v>
          </cell>
          <cell r="E1626" t="str">
            <v>男</v>
          </cell>
        </row>
        <row r="1626">
          <cell r="G1626" t="str">
            <v>会籍部</v>
          </cell>
          <cell r="H1626" t="str">
            <v>会籍经理</v>
          </cell>
          <cell r="I1626">
            <v>45709</v>
          </cell>
          <cell r="J1626">
            <v>45769</v>
          </cell>
          <cell r="K1626" t="str">
            <v>全职</v>
          </cell>
          <cell r="L1626" t="str">
            <v>离职</v>
          </cell>
        </row>
        <row r="1626">
          <cell r="P1626" t="str">
            <v>340825200203091316</v>
          </cell>
        </row>
        <row r="1626">
          <cell r="R1626" t="str">
            <v>中信银行</v>
          </cell>
          <cell r="S1626" t="str">
            <v>6217 7315 0851 9325</v>
          </cell>
          <cell r="T1626">
            <v>17681260868</v>
          </cell>
        </row>
        <row r="1627">
          <cell r="D1627" t="str">
            <v>淮南吾悦店潘书桥</v>
          </cell>
          <cell r="E1627" t="str">
            <v>女</v>
          </cell>
        </row>
        <row r="1627">
          <cell r="G1627" t="str">
            <v>会籍部</v>
          </cell>
          <cell r="H1627" t="str">
            <v>会籍</v>
          </cell>
          <cell r="I1627">
            <v>45713</v>
          </cell>
          <cell r="J1627">
            <v>45769</v>
          </cell>
          <cell r="K1627" t="str">
            <v>全职</v>
          </cell>
          <cell r="L1627" t="str">
            <v>离职</v>
          </cell>
        </row>
        <row r="1627">
          <cell r="P1627" t="str">
            <v>420821200112114521</v>
          </cell>
        </row>
        <row r="1627">
          <cell r="R1627" t="str">
            <v>中国银行</v>
          </cell>
          <cell r="S1627" t="str">
            <v>6217857600067153317</v>
          </cell>
          <cell r="T1627">
            <v>13264957556</v>
          </cell>
        </row>
        <row r="1628">
          <cell r="D1628" t="str">
            <v>淮南吾悦店沈涛</v>
          </cell>
          <cell r="E1628" t="str">
            <v>男</v>
          </cell>
        </row>
        <row r="1628">
          <cell r="G1628" t="str">
            <v>泳教部</v>
          </cell>
          <cell r="H1628" t="str">
            <v>泳教</v>
          </cell>
          <cell r="I1628">
            <v>45765</v>
          </cell>
          <cell r="J1628">
            <v>45770</v>
          </cell>
          <cell r="K1628" t="str">
            <v>全职</v>
          </cell>
          <cell r="L1628" t="str">
            <v>离职</v>
          </cell>
        </row>
        <row r="1628">
          <cell r="P1628" t="str">
            <v>340402199602121218</v>
          </cell>
          <cell r="Q1628" t="str">
            <v>淮南</v>
          </cell>
          <cell r="R1628" t="str">
            <v>邮政储蓄银行</v>
          </cell>
          <cell r="S1628" t="str">
            <v>6217993640007329424</v>
          </cell>
          <cell r="T1628">
            <v>19370136114</v>
          </cell>
        </row>
        <row r="1629">
          <cell r="D1629" t="str">
            <v>淮南吾悦店赵丹</v>
          </cell>
          <cell r="E1629" t="str">
            <v>女</v>
          </cell>
        </row>
        <row r="1629">
          <cell r="G1629" t="str">
            <v>运营部</v>
          </cell>
          <cell r="H1629" t="str">
            <v>前台</v>
          </cell>
          <cell r="I1629">
            <v>45756</v>
          </cell>
          <cell r="J1629">
            <v>45775</v>
          </cell>
          <cell r="K1629" t="str">
            <v>全职</v>
          </cell>
          <cell r="L1629" t="str">
            <v>离职</v>
          </cell>
        </row>
        <row r="1629">
          <cell r="P1629" t="str">
            <v>34040320010117222X</v>
          </cell>
          <cell r="Q1629" t="str">
            <v>淮南</v>
          </cell>
          <cell r="R1629" t="str">
            <v>工商银行</v>
          </cell>
          <cell r="S1629" t="str">
            <v>6212261304004587114</v>
          </cell>
          <cell r="T1629">
            <v>15555270068</v>
          </cell>
        </row>
        <row r="1630">
          <cell r="D1630" t="str">
            <v>淮南吾悦店王丹丹</v>
          </cell>
          <cell r="E1630" t="str">
            <v>女</v>
          </cell>
        </row>
        <row r="1630">
          <cell r="G1630" t="str">
            <v>运营部</v>
          </cell>
          <cell r="H1630" t="str">
            <v>前台</v>
          </cell>
          <cell r="I1630">
            <v>45734</v>
          </cell>
          <cell r="J1630">
            <v>45777</v>
          </cell>
          <cell r="K1630" t="str">
            <v>全职</v>
          </cell>
          <cell r="L1630" t="str">
            <v>离职</v>
          </cell>
        </row>
        <row r="1630">
          <cell r="P1630" t="str">
            <v>341522200407228623</v>
          </cell>
          <cell r="Q1630" t="str">
            <v>六安</v>
          </cell>
          <cell r="R1630" t="str">
            <v>农业银行</v>
          </cell>
          <cell r="S1630" t="str">
            <v>6230520400345148076</v>
          </cell>
          <cell r="T1630">
            <v>18655469941</v>
          </cell>
        </row>
        <row r="1631">
          <cell r="D1631" t="str">
            <v>淮南吾悦店廖瑞</v>
          </cell>
          <cell r="E1631" t="str">
            <v>女</v>
          </cell>
        </row>
        <row r="1631">
          <cell r="G1631" t="str">
            <v>会籍部</v>
          </cell>
          <cell r="H1631" t="str">
            <v>会籍</v>
          </cell>
          <cell r="I1631">
            <v>45771</v>
          </cell>
          <cell r="J1631">
            <v>45793</v>
          </cell>
          <cell r="K1631" t="str">
            <v>全职</v>
          </cell>
          <cell r="L1631" t="str">
            <v>离职</v>
          </cell>
        </row>
        <row r="1631">
          <cell r="P1631" t="str">
            <v>340403200511106428</v>
          </cell>
          <cell r="Q1631" t="str">
            <v>淮南</v>
          </cell>
          <cell r="R1631" t="str">
            <v>工商银行</v>
          </cell>
          <cell r="S1631" t="str">
            <v>6222031304000581390</v>
          </cell>
          <cell r="T1631">
            <v>15755433414</v>
          </cell>
        </row>
        <row r="1632">
          <cell r="D1632" t="str">
            <v>淮南吾悦店耿欣语</v>
          </cell>
          <cell r="E1632" t="str">
            <v>女</v>
          </cell>
        </row>
        <row r="1632">
          <cell r="G1632" t="str">
            <v>私教部</v>
          </cell>
          <cell r="H1632" t="str">
            <v>私教</v>
          </cell>
          <cell r="I1632">
            <v>45757</v>
          </cell>
          <cell r="J1632">
            <v>45790</v>
          </cell>
          <cell r="K1632" t="str">
            <v>全职</v>
          </cell>
          <cell r="L1632" t="str">
            <v>离职</v>
          </cell>
        </row>
        <row r="1632">
          <cell r="P1632" t="str">
            <v>340321200806307961</v>
          </cell>
          <cell r="Q1632" t="str">
            <v>淮南</v>
          </cell>
          <cell r="R1632" t="str">
            <v>交通银行</v>
          </cell>
          <cell r="S1632" t="str">
            <v>6222620270002620550</v>
          </cell>
          <cell r="T1632">
            <v>15855429241</v>
          </cell>
        </row>
        <row r="1633">
          <cell r="D1633" t="str">
            <v>淮南吾悦店汤大芝</v>
          </cell>
          <cell r="E1633" t="str">
            <v>女</v>
          </cell>
        </row>
        <row r="1633">
          <cell r="G1633" t="str">
            <v>运营部</v>
          </cell>
          <cell r="H1633" t="str">
            <v>保洁</v>
          </cell>
          <cell r="I1633">
            <v>45708</v>
          </cell>
          <cell r="J1633">
            <v>45809</v>
          </cell>
          <cell r="K1633" t="str">
            <v>全职</v>
          </cell>
          <cell r="L1633" t="str">
            <v>离职</v>
          </cell>
        </row>
        <row r="1633">
          <cell r="P1633" t="str">
            <v>34012219641214094X</v>
          </cell>
          <cell r="Q1633" t="str">
            <v>淮南</v>
          </cell>
          <cell r="R1633" t="str">
            <v>徽商银行</v>
          </cell>
          <cell r="S1633" t="str">
            <v>621775 1818 0009 09119</v>
          </cell>
          <cell r="T1633">
            <v>18715601471</v>
          </cell>
        </row>
        <row r="1634">
          <cell r="D1634" t="str">
            <v>淮南吾悦店严曦曦</v>
          </cell>
          <cell r="E1634" t="str">
            <v>女</v>
          </cell>
        </row>
        <row r="1634">
          <cell r="G1634" t="str">
            <v>私教部</v>
          </cell>
          <cell r="H1634" t="str">
            <v>私教</v>
          </cell>
          <cell r="I1634">
            <v>45745</v>
          </cell>
          <cell r="J1634">
            <v>45809</v>
          </cell>
          <cell r="K1634" t="str">
            <v>全职</v>
          </cell>
          <cell r="L1634" t="str">
            <v>离职</v>
          </cell>
        </row>
        <row r="1634">
          <cell r="P1634" t="str">
            <v>340403200708217025</v>
          </cell>
          <cell r="Q1634" t="str">
            <v>淮南</v>
          </cell>
          <cell r="R1634" t="str">
            <v>交通银行</v>
          </cell>
          <cell r="S1634" t="str">
            <v>6222620270005135424（程梅侠）</v>
          </cell>
          <cell r="T1634">
            <v>19159541637</v>
          </cell>
        </row>
        <row r="1635">
          <cell r="D1635" t="str">
            <v>淮南吾悦店王钰媛</v>
          </cell>
          <cell r="E1635" t="str">
            <v>女</v>
          </cell>
        </row>
        <row r="1635">
          <cell r="G1635" t="str">
            <v>运营部</v>
          </cell>
          <cell r="H1635" t="str">
            <v>前台</v>
          </cell>
          <cell r="I1635">
            <v>45756</v>
          </cell>
          <cell r="J1635">
            <v>45809</v>
          </cell>
          <cell r="K1635" t="str">
            <v>全职</v>
          </cell>
          <cell r="L1635" t="str">
            <v>离职</v>
          </cell>
        </row>
        <row r="1635">
          <cell r="P1635" t="str">
            <v>340405200404070020</v>
          </cell>
          <cell r="Q1635" t="str">
            <v>淮南</v>
          </cell>
          <cell r="R1635" t="str">
            <v>建设银行</v>
          </cell>
          <cell r="S1635" t="str">
            <v>6217001540030606261</v>
          </cell>
          <cell r="T1635">
            <v>18258298654</v>
          </cell>
        </row>
        <row r="1636">
          <cell r="D1636" t="str">
            <v>淮南吾悦店魏雅欣</v>
          </cell>
          <cell r="E1636" t="str">
            <v>女</v>
          </cell>
        </row>
        <row r="1636">
          <cell r="G1636" t="str">
            <v>运营部</v>
          </cell>
          <cell r="H1636" t="str">
            <v>前台</v>
          </cell>
          <cell r="I1636">
            <v>45781</v>
          </cell>
          <cell r="J1636">
            <v>45813</v>
          </cell>
          <cell r="K1636" t="str">
            <v>全职</v>
          </cell>
          <cell r="L1636" t="str">
            <v>离职</v>
          </cell>
        </row>
        <row r="1636">
          <cell r="P1636" t="str">
            <v>340321200402090450</v>
          </cell>
          <cell r="Q1636" t="str">
            <v>蚌埠</v>
          </cell>
          <cell r="R1636" t="str">
            <v>工商银行</v>
          </cell>
          <cell r="S1636" t="str">
            <v>6222031302010321260</v>
          </cell>
          <cell r="T1636">
            <v>19159580547</v>
          </cell>
        </row>
        <row r="1637">
          <cell r="D1637" t="str">
            <v>淮南吾悦店史梦云</v>
          </cell>
          <cell r="E1637" t="str">
            <v>女</v>
          </cell>
        </row>
        <row r="1637">
          <cell r="G1637" t="str">
            <v>运营部</v>
          </cell>
          <cell r="H1637" t="str">
            <v>前台主管</v>
          </cell>
          <cell r="I1637">
            <v>45633</v>
          </cell>
          <cell r="J1637">
            <v>45814</v>
          </cell>
          <cell r="K1637" t="str">
            <v>全职</v>
          </cell>
          <cell r="L1637" t="str">
            <v>离职</v>
          </cell>
        </row>
        <row r="1637">
          <cell r="P1637" t="str">
            <v>340402198909220427</v>
          </cell>
          <cell r="Q1637" t="str">
            <v>淮南</v>
          </cell>
          <cell r="R1637" t="str">
            <v>交通银行</v>
          </cell>
          <cell r="S1637" t="str">
            <v>6222620270003464453</v>
          </cell>
          <cell r="T1637">
            <v>18055453923</v>
          </cell>
        </row>
        <row r="1638">
          <cell r="D1638" t="str">
            <v>淮南吾悦店王杨</v>
          </cell>
          <cell r="E1638" t="str">
            <v>男</v>
          </cell>
        </row>
        <row r="1638">
          <cell r="G1638" t="str">
            <v>会籍部</v>
          </cell>
          <cell r="H1638" t="str">
            <v>会籍</v>
          </cell>
          <cell r="I1638">
            <v>45609</v>
          </cell>
          <cell r="J1638">
            <v>45813</v>
          </cell>
          <cell r="K1638" t="str">
            <v>全职</v>
          </cell>
          <cell r="L1638" t="str">
            <v>离职</v>
          </cell>
        </row>
        <row r="1638">
          <cell r="P1638" t="str">
            <v>340406200309041412</v>
          </cell>
          <cell r="Q1638" t="str">
            <v>淮南</v>
          </cell>
          <cell r="R1638" t="str">
            <v>建设银行</v>
          </cell>
          <cell r="S1638" t="str">
            <v>6217001660010752024</v>
          </cell>
          <cell r="T1638">
            <v>15255439624</v>
          </cell>
        </row>
        <row r="1639">
          <cell r="D1639" t="str">
            <v>淮南吾悦店张梦强</v>
          </cell>
          <cell r="E1639" t="str">
            <v>男</v>
          </cell>
        </row>
        <row r="1639">
          <cell r="G1639" t="str">
            <v>泳教部</v>
          </cell>
          <cell r="H1639" t="str">
            <v>泳教</v>
          </cell>
          <cell r="I1639">
            <v>45765</v>
          </cell>
          <cell r="J1639">
            <v>45793</v>
          </cell>
          <cell r="K1639" t="str">
            <v>全职</v>
          </cell>
          <cell r="L1639" t="str">
            <v>离职</v>
          </cell>
        </row>
        <row r="1639">
          <cell r="P1639" t="str">
            <v>341202200106272311</v>
          </cell>
          <cell r="Q1639" t="str">
            <v>淮南</v>
          </cell>
          <cell r="R1639" t="str">
            <v>农业银行</v>
          </cell>
          <cell r="S1639" t="str">
            <v>6228212019028466477</v>
          </cell>
          <cell r="T1639">
            <v>19165803631</v>
          </cell>
        </row>
        <row r="1640">
          <cell r="D1640" t="str">
            <v>淮南吾悦店姚宇航</v>
          </cell>
          <cell r="E1640" t="str">
            <v>男</v>
          </cell>
        </row>
        <row r="1640">
          <cell r="G1640" t="str">
            <v>会籍部</v>
          </cell>
          <cell r="H1640" t="str">
            <v>会籍</v>
          </cell>
          <cell r="I1640">
            <v>45828</v>
          </cell>
          <cell r="J1640">
            <v>45828</v>
          </cell>
          <cell r="K1640" t="str">
            <v>兼职</v>
          </cell>
          <cell r="L1640" t="str">
            <v>离职</v>
          </cell>
        </row>
        <row r="1640">
          <cell r="P1640" t="str">
            <v>340403200407163414</v>
          </cell>
          <cell r="Q1640" t="str">
            <v>淮南</v>
          </cell>
        </row>
        <row r="1640">
          <cell r="T1640">
            <v>13637117170</v>
          </cell>
        </row>
        <row r="1641">
          <cell r="D1641" t="str">
            <v>淮南吾悦店吴成宇</v>
          </cell>
          <cell r="E1641" t="str">
            <v>男</v>
          </cell>
        </row>
        <row r="1641">
          <cell r="G1641" t="str">
            <v>会籍部</v>
          </cell>
          <cell r="H1641" t="str">
            <v>会籍</v>
          </cell>
          <cell r="I1641">
            <v>45828</v>
          </cell>
          <cell r="J1641">
            <v>45828</v>
          </cell>
          <cell r="K1641" t="str">
            <v>兼职</v>
          </cell>
          <cell r="L1641" t="str">
            <v>离职</v>
          </cell>
        </row>
        <row r="1641">
          <cell r="P1641" t="str">
            <v>341226200702060412</v>
          </cell>
          <cell r="Q1641" t="str">
            <v>淮南</v>
          </cell>
        </row>
        <row r="1641">
          <cell r="T1641">
            <v>17353750113</v>
          </cell>
        </row>
        <row r="1642">
          <cell r="D1642" t="str">
            <v>淮南吾悦店周伟成</v>
          </cell>
          <cell r="E1642" t="str">
            <v>男</v>
          </cell>
        </row>
        <row r="1642">
          <cell r="G1642" t="str">
            <v>会籍部</v>
          </cell>
          <cell r="H1642" t="str">
            <v>会籍</v>
          </cell>
          <cell r="I1642">
            <v>45828</v>
          </cell>
          <cell r="J1642">
            <v>45828</v>
          </cell>
          <cell r="K1642" t="str">
            <v>兼职</v>
          </cell>
          <cell r="L1642" t="str">
            <v>离职</v>
          </cell>
        </row>
        <row r="1642">
          <cell r="P1642" t="str">
            <v>34040220070320021X</v>
          </cell>
          <cell r="Q1642" t="str">
            <v>淮南</v>
          </cell>
        </row>
        <row r="1642">
          <cell r="T1642">
            <v>17856975591</v>
          </cell>
        </row>
        <row r="1643">
          <cell r="D1643" t="str">
            <v>淮南吾悦店刘梦园</v>
          </cell>
          <cell r="E1643" t="str">
            <v>女</v>
          </cell>
        </row>
        <row r="1643">
          <cell r="G1643" t="str">
            <v>运营部</v>
          </cell>
          <cell r="H1643" t="str">
            <v>前台</v>
          </cell>
          <cell r="I1643">
            <v>45815</v>
          </cell>
          <cell r="J1643">
            <v>45831</v>
          </cell>
          <cell r="K1643" t="str">
            <v>全职</v>
          </cell>
          <cell r="L1643" t="str">
            <v>离职</v>
          </cell>
        </row>
        <row r="1643">
          <cell r="P1643" t="str">
            <v>341227200209166447</v>
          </cell>
          <cell r="Q1643" t="str">
            <v>利辛</v>
          </cell>
          <cell r="R1643" t="str">
            <v>建设银行</v>
          </cell>
          <cell r="S1643" t="str">
            <v>6215340300717067996</v>
          </cell>
          <cell r="T1643">
            <v>19156770213</v>
          </cell>
        </row>
        <row r="1644">
          <cell r="D1644" t="str">
            <v>安徽淮南孙艳</v>
          </cell>
          <cell r="E1644" t="str">
            <v>女</v>
          </cell>
        </row>
        <row r="1644">
          <cell r="G1644" t="str">
            <v>会籍部</v>
          </cell>
          <cell r="H1644" t="str">
            <v>会籍</v>
          </cell>
          <cell r="I1644">
            <v>45607</v>
          </cell>
          <cell r="J1644">
            <v>45839</v>
          </cell>
          <cell r="K1644" t="str">
            <v>全职</v>
          </cell>
          <cell r="L1644" t="str">
            <v>离职</v>
          </cell>
        </row>
        <row r="1644">
          <cell r="P1644" t="str">
            <v>340404198711010427</v>
          </cell>
          <cell r="Q1644" t="str">
            <v>淮南</v>
          </cell>
          <cell r="R1644" t="str">
            <v>招商银行</v>
          </cell>
          <cell r="S1644" t="str">
            <v>6214835541730642</v>
          </cell>
          <cell r="T1644">
            <v>18155488645</v>
          </cell>
        </row>
        <row r="1645">
          <cell r="D1645" t="str">
            <v>安徽淮南董洪翔</v>
          </cell>
          <cell r="E1645" t="str">
            <v>男</v>
          </cell>
        </row>
        <row r="1645">
          <cell r="G1645" t="str">
            <v>泳教部</v>
          </cell>
          <cell r="H1645" t="str">
            <v>救生员</v>
          </cell>
          <cell r="I1645">
            <v>45840</v>
          </cell>
          <cell r="J1645">
            <v>45846</v>
          </cell>
          <cell r="K1645" t="str">
            <v>兼职</v>
          </cell>
          <cell r="L1645" t="str">
            <v>离职</v>
          </cell>
        </row>
        <row r="1645">
          <cell r="P1645" t="str">
            <v>34040320050623103X</v>
          </cell>
          <cell r="Q1645" t="str">
            <v>淮南</v>
          </cell>
          <cell r="R1645" t="str">
            <v>建设银行</v>
          </cell>
          <cell r="S1645" t="str">
            <v>6214671700001297047</v>
          </cell>
          <cell r="T1645">
            <v>18715542181</v>
          </cell>
        </row>
        <row r="1646">
          <cell r="D1646" t="str">
            <v>安徽淮南赵海龙</v>
          </cell>
          <cell r="E1646" t="str">
            <v>男</v>
          </cell>
        </row>
        <row r="1646">
          <cell r="G1646" t="str">
            <v>私教部</v>
          </cell>
          <cell r="H1646" t="str">
            <v>私教经理</v>
          </cell>
          <cell r="I1646">
            <v>45695</v>
          </cell>
          <cell r="J1646">
            <v>45844</v>
          </cell>
          <cell r="K1646" t="str">
            <v>全职</v>
          </cell>
          <cell r="L1646" t="str">
            <v>离职</v>
          </cell>
        </row>
        <row r="1646">
          <cell r="P1646" t="str">
            <v>340406199312100051</v>
          </cell>
          <cell r="Q1646" t="str">
            <v>淮南</v>
          </cell>
          <cell r="R1646" t="str">
            <v>工商银行</v>
          </cell>
          <cell r="S1646" t="str">
            <v>6212251302000272055</v>
          </cell>
          <cell r="T1646">
            <v>15855134486</v>
          </cell>
        </row>
        <row r="1647">
          <cell r="D1647" t="str">
            <v>安徽淮南李馨冉</v>
          </cell>
          <cell r="E1647" t="str">
            <v>女</v>
          </cell>
        </row>
        <row r="1647">
          <cell r="G1647" t="str">
            <v>会籍部</v>
          </cell>
          <cell r="H1647" t="str">
            <v>会籍</v>
          </cell>
          <cell r="I1647">
            <v>45832</v>
          </cell>
          <cell r="J1647">
            <v>45848</v>
          </cell>
          <cell r="K1647" t="str">
            <v>暑假工</v>
          </cell>
          <cell r="L1647" t="str">
            <v>离职</v>
          </cell>
        </row>
        <row r="1647">
          <cell r="P1647" t="str">
            <v>340406200701303042</v>
          </cell>
          <cell r="Q1647" t="str">
            <v>淮南</v>
          </cell>
          <cell r="R1647" t="str">
            <v>中国银行</v>
          </cell>
          <cell r="S1647" t="str">
            <v>6217856300058903074</v>
          </cell>
          <cell r="T1647">
            <v>15855440991</v>
          </cell>
        </row>
        <row r="1648">
          <cell r="D1648" t="str">
            <v>安徽淮南马旺旺</v>
          </cell>
          <cell r="E1648" t="str">
            <v>男</v>
          </cell>
        </row>
        <row r="1648">
          <cell r="G1648" t="str">
            <v>会籍部</v>
          </cell>
          <cell r="H1648" t="str">
            <v>会籍</v>
          </cell>
          <cell r="I1648">
            <v>45836</v>
          </cell>
          <cell r="J1648">
            <v>45842</v>
          </cell>
          <cell r="K1648" t="str">
            <v>全职</v>
          </cell>
          <cell r="L1648" t="str">
            <v>离职</v>
          </cell>
        </row>
        <row r="1648">
          <cell r="P1648" t="str">
            <v>340421200601142812</v>
          </cell>
          <cell r="Q1648" t="str">
            <v>淮南</v>
          </cell>
          <cell r="R1648" t="str">
            <v>中国工商银行</v>
          </cell>
          <cell r="S1648" t="str">
            <v>6222034301008688075</v>
          </cell>
          <cell r="T1648">
            <v>18909643667</v>
          </cell>
        </row>
        <row r="1649">
          <cell r="D1649" t="str">
            <v>淮南吾悦店程正东</v>
          </cell>
          <cell r="E1649" t="str">
            <v>男</v>
          </cell>
        </row>
        <row r="1649">
          <cell r="G1649" t="str">
            <v>私教部</v>
          </cell>
          <cell r="H1649" t="str">
            <v>私教</v>
          </cell>
          <cell r="I1649">
            <v>45861</v>
          </cell>
          <cell r="J1649">
            <v>45862</v>
          </cell>
          <cell r="K1649" t="str">
            <v>全职</v>
          </cell>
          <cell r="L1649" t="str">
            <v>离职</v>
          </cell>
        </row>
        <row r="1649">
          <cell r="P1649" t="str">
            <v>340406200501120014</v>
          </cell>
          <cell r="Q1649" t="str">
            <v>淮南</v>
          </cell>
        </row>
        <row r="1649">
          <cell r="T1649">
            <v>15338347106</v>
          </cell>
        </row>
        <row r="1650">
          <cell r="D1650" t="str">
            <v>淮南吾悦店王哲鑫</v>
          </cell>
          <cell r="E1650" t="str">
            <v>女</v>
          </cell>
        </row>
        <row r="1650">
          <cell r="G1650" t="str">
            <v>泳教部</v>
          </cell>
          <cell r="H1650" t="str">
            <v>泳教</v>
          </cell>
          <cell r="I1650">
            <v>45861</v>
          </cell>
          <cell r="J1650">
            <v>45868</v>
          </cell>
          <cell r="K1650" t="str">
            <v>兼职</v>
          </cell>
          <cell r="L1650" t="str">
            <v>离职</v>
          </cell>
        </row>
        <row r="1650">
          <cell r="P1650" t="str">
            <v>340402199905050023</v>
          </cell>
          <cell r="Q1650" t="str">
            <v>淮南</v>
          </cell>
          <cell r="R1650" t="str">
            <v>招商银行</v>
          </cell>
          <cell r="S1650" t="str">
            <v>6214855540397888</v>
          </cell>
          <cell r="T1650">
            <v>19855419998</v>
          </cell>
        </row>
        <row r="1651">
          <cell r="D1651" t="str">
            <v>淮南吾悦店程魏冲</v>
          </cell>
          <cell r="E1651" t="str">
            <v>男</v>
          </cell>
        </row>
        <row r="1651">
          <cell r="G1651" t="str">
            <v>泳教部</v>
          </cell>
          <cell r="H1651" t="str">
            <v>泳教</v>
          </cell>
          <cell r="I1651">
            <v>45840</v>
          </cell>
          <cell r="J1651">
            <v>45868</v>
          </cell>
          <cell r="K1651" t="str">
            <v>兼职</v>
          </cell>
          <cell r="L1651" t="str">
            <v>离职</v>
          </cell>
        </row>
        <row r="1651">
          <cell r="P1651" t="str">
            <v>340403200207247015</v>
          </cell>
          <cell r="Q1651" t="str">
            <v>淮南</v>
          </cell>
          <cell r="R1651" t="str">
            <v>农业银行</v>
          </cell>
          <cell r="S1651" t="str">
            <v>6228212599027618475</v>
          </cell>
          <cell r="T1651">
            <v>15156631847</v>
          </cell>
        </row>
        <row r="1652">
          <cell r="D1652" t="str">
            <v>淮南吾悦店解国财</v>
          </cell>
          <cell r="E1652" t="str">
            <v>男</v>
          </cell>
        </row>
        <row r="1652">
          <cell r="G1652" t="str">
            <v>会籍部</v>
          </cell>
          <cell r="H1652" t="str">
            <v>会籍</v>
          </cell>
          <cell r="I1652">
            <v>45843</v>
          </cell>
          <cell r="J1652">
            <v>45870</v>
          </cell>
          <cell r="K1652" t="str">
            <v>全职</v>
          </cell>
          <cell r="L1652" t="str">
            <v>离职</v>
          </cell>
        </row>
        <row r="1652">
          <cell r="P1652" t="str">
            <v>500238200211238575</v>
          </cell>
          <cell r="Q1652" t="str">
            <v>重庆市</v>
          </cell>
          <cell r="R1652" t="str">
            <v>招商银行</v>
          </cell>
          <cell r="S1652" t="str">
            <v>6214 8333 75391169</v>
          </cell>
          <cell r="T1652">
            <v>13100783741</v>
          </cell>
        </row>
        <row r="1653">
          <cell r="D1653" t="str">
            <v>淮南吾悦店卜宇翔</v>
          </cell>
          <cell r="E1653" t="str">
            <v>男</v>
          </cell>
        </row>
        <row r="1653">
          <cell r="G1653" t="str">
            <v>泳教部</v>
          </cell>
          <cell r="H1653" t="str">
            <v>泳教</v>
          </cell>
          <cell r="I1653">
            <v>45862</v>
          </cell>
          <cell r="J1653">
            <v>45899</v>
          </cell>
          <cell r="K1653" t="str">
            <v>兼职</v>
          </cell>
          <cell r="L1653" t="str">
            <v>离职</v>
          </cell>
        </row>
        <row r="1653">
          <cell r="P1653" t="str">
            <v>340403200408091838</v>
          </cell>
          <cell r="Q1653" t="str">
            <v>淮南</v>
          </cell>
          <cell r="R1653" t="str">
            <v>工商银行</v>
          </cell>
          <cell r="S1653" t="str">
            <v>6212251306000858433</v>
          </cell>
          <cell r="T1653">
            <v>18715368969</v>
          </cell>
        </row>
        <row r="1654">
          <cell r="D1654" t="str">
            <v>淮南吾悦店姚冠旭</v>
          </cell>
          <cell r="E1654" t="str">
            <v>男</v>
          </cell>
        </row>
        <row r="1654">
          <cell r="G1654" t="str">
            <v>泳教部</v>
          </cell>
          <cell r="H1654" t="str">
            <v>泳教</v>
          </cell>
          <cell r="I1654">
            <v>45840</v>
          </cell>
          <cell r="J1654">
            <v>45899</v>
          </cell>
          <cell r="K1654" t="str">
            <v>兼职</v>
          </cell>
          <cell r="L1654" t="str">
            <v>离职</v>
          </cell>
        </row>
        <row r="1654">
          <cell r="P1654" t="str">
            <v>340403200508011217</v>
          </cell>
          <cell r="Q1654" t="str">
            <v>淮南</v>
          </cell>
          <cell r="R1654" t="str">
            <v>农业银行</v>
          </cell>
          <cell r="S1654" t="str">
            <v>6228482017100662578</v>
          </cell>
          <cell r="T1654">
            <v>19159560667</v>
          </cell>
        </row>
        <row r="1655">
          <cell r="D1655" t="str">
            <v>淮南吾悦店杨宇航</v>
          </cell>
          <cell r="E1655" t="str">
            <v>男</v>
          </cell>
        </row>
        <row r="1655">
          <cell r="G1655" t="str">
            <v>私教部</v>
          </cell>
          <cell r="H1655" t="str">
            <v>私教</v>
          </cell>
          <cell r="I1655">
            <v>45749</v>
          </cell>
          <cell r="J1655">
            <v>45868</v>
          </cell>
          <cell r="K1655" t="str">
            <v>全职</v>
          </cell>
          <cell r="L1655" t="str">
            <v>离职</v>
          </cell>
        </row>
        <row r="1655">
          <cell r="P1655" t="str">
            <v>340404199803280613</v>
          </cell>
          <cell r="Q1655" t="str">
            <v>淮南</v>
          </cell>
          <cell r="R1655" t="str">
            <v>徽商银行</v>
          </cell>
          <cell r="S1655" t="str">
            <v>6217751825000623673</v>
          </cell>
          <cell r="T1655">
            <v>17754830769</v>
          </cell>
        </row>
        <row r="1656">
          <cell r="D1656" t="str">
            <v>淮南吾悦店秦新宇</v>
          </cell>
          <cell r="E1656" t="str">
            <v>女</v>
          </cell>
        </row>
        <row r="1656">
          <cell r="G1656" t="str">
            <v>运营部</v>
          </cell>
          <cell r="H1656" t="str">
            <v>前台</v>
          </cell>
          <cell r="I1656">
            <v>45832</v>
          </cell>
          <cell r="J1656">
            <v>45902</v>
          </cell>
          <cell r="K1656" t="str">
            <v>全职</v>
          </cell>
          <cell r="L1656" t="str">
            <v>离职</v>
          </cell>
        </row>
        <row r="1656">
          <cell r="N1656" t="str">
            <v>已签</v>
          </cell>
          <cell r="O1656" t="str">
            <v>已签</v>
          </cell>
          <cell r="P1656" t="str">
            <v>340421200206272828</v>
          </cell>
          <cell r="Q1656" t="str">
            <v>淮南</v>
          </cell>
          <cell r="R1656" t="str">
            <v>招商银行</v>
          </cell>
          <cell r="S1656" t="str">
            <v>6214835543455297</v>
          </cell>
          <cell r="T1656">
            <v>15156643975</v>
          </cell>
        </row>
        <row r="1657">
          <cell r="D1657" t="str">
            <v>淮北吾悦店朱佩瑶</v>
          </cell>
          <cell r="E1657" t="str">
            <v>女</v>
          </cell>
        </row>
        <row r="1657">
          <cell r="G1657" t="str">
            <v>预售一组</v>
          </cell>
          <cell r="H1657" t="str">
            <v>会籍</v>
          </cell>
          <cell r="I1657">
            <v>45650</v>
          </cell>
          <cell r="J1657">
            <v>45657</v>
          </cell>
          <cell r="K1657" t="str">
            <v>全职</v>
          </cell>
          <cell r="L1657" t="str">
            <v>离职</v>
          </cell>
        </row>
        <row r="1657">
          <cell r="P1657" t="str">
            <v>341323200207310329</v>
          </cell>
          <cell r="Q1657" t="str">
            <v>安徽</v>
          </cell>
          <cell r="R1657" t="str">
            <v>工商银行烈山支行</v>
          </cell>
          <cell r="S1657" t="str">
            <v>62220305001939636</v>
          </cell>
          <cell r="T1657">
            <v>19856125530</v>
          </cell>
        </row>
        <row r="1658">
          <cell r="D1658" t="str">
            <v>淮北吾悦店郝亮</v>
          </cell>
          <cell r="E1658" t="str">
            <v>男</v>
          </cell>
        </row>
        <row r="1658">
          <cell r="G1658" t="str">
            <v>预售一组</v>
          </cell>
          <cell r="H1658" t="str">
            <v>会籍</v>
          </cell>
          <cell r="I1658">
            <v>45650</v>
          </cell>
          <cell r="J1658">
            <v>45657</v>
          </cell>
          <cell r="K1658" t="str">
            <v>全职</v>
          </cell>
          <cell r="L1658" t="str">
            <v>离职</v>
          </cell>
        </row>
        <row r="1658">
          <cell r="P1658" t="str">
            <v>340827199810165214</v>
          </cell>
          <cell r="Q1658" t="str">
            <v>安徽</v>
          </cell>
          <cell r="R1658" t="str">
            <v>建设银行</v>
          </cell>
          <cell r="S1658" t="str">
            <v>6217001670014879798</v>
          </cell>
          <cell r="T1658">
            <v>15212605712</v>
          </cell>
        </row>
        <row r="1659">
          <cell r="D1659" t="str">
            <v>淮北吾悦店张天琦</v>
          </cell>
          <cell r="E1659" t="str">
            <v>男</v>
          </cell>
        </row>
        <row r="1659">
          <cell r="G1659" t="str">
            <v>预售一组</v>
          </cell>
          <cell r="H1659" t="str">
            <v>会籍</v>
          </cell>
          <cell r="I1659">
            <v>45650</v>
          </cell>
          <cell r="J1659">
            <v>45660</v>
          </cell>
          <cell r="K1659" t="str">
            <v>全职</v>
          </cell>
          <cell r="L1659" t="str">
            <v>离职</v>
          </cell>
        </row>
        <row r="1659">
          <cell r="P1659" t="str">
            <v>340621199607050316</v>
          </cell>
          <cell r="Q1659" t="str">
            <v>安徽</v>
          </cell>
          <cell r="R1659" t="str">
            <v>招商银行</v>
          </cell>
          <cell r="S1659" t="str">
            <v>6214852127800996</v>
          </cell>
          <cell r="T1659">
            <v>18827001247</v>
          </cell>
        </row>
        <row r="1660">
          <cell r="D1660" t="str">
            <v>淮北吾悦店孟想</v>
          </cell>
          <cell r="E1660" t="str">
            <v>男</v>
          </cell>
        </row>
        <row r="1660">
          <cell r="G1660" t="str">
            <v>预售一组</v>
          </cell>
          <cell r="H1660" t="str">
            <v>会籍</v>
          </cell>
          <cell r="I1660">
            <v>45655</v>
          </cell>
          <cell r="J1660">
            <v>45664</v>
          </cell>
          <cell r="K1660" t="str">
            <v>全职</v>
          </cell>
          <cell r="L1660" t="str">
            <v>离职</v>
          </cell>
        </row>
        <row r="1660">
          <cell r="P1660" t="str">
            <v>340603200408054210</v>
          </cell>
          <cell r="Q1660" t="str">
            <v>安徽</v>
          </cell>
          <cell r="R1660" t="str">
            <v>中信银行合肥包河支行</v>
          </cell>
          <cell r="S1660" t="str">
            <v>6217682307261439</v>
          </cell>
          <cell r="T1660">
            <v>15056051453</v>
          </cell>
        </row>
        <row r="1661">
          <cell r="D1661" t="str">
            <v>淮北吾悦店方礼梅</v>
          </cell>
          <cell r="E1661" t="str">
            <v>女</v>
          </cell>
        </row>
        <row r="1661">
          <cell r="G1661" t="str">
            <v>运营部</v>
          </cell>
          <cell r="H1661" t="str">
            <v>前台</v>
          </cell>
          <cell r="I1661">
            <v>45657</v>
          </cell>
          <cell r="J1661">
            <v>45677</v>
          </cell>
          <cell r="K1661" t="str">
            <v>全职</v>
          </cell>
          <cell r="L1661" t="str">
            <v>离职</v>
          </cell>
        </row>
        <row r="1661">
          <cell r="P1661" t="str">
            <v>340602198512052024</v>
          </cell>
          <cell r="Q1661" t="str">
            <v>安徽</v>
          </cell>
          <cell r="R1661" t="str">
            <v>中国工商银行</v>
          </cell>
          <cell r="S1661" t="str">
            <v>6222031305001103399</v>
          </cell>
          <cell r="T1661">
            <v>18365227956</v>
          </cell>
        </row>
        <row r="1662">
          <cell r="D1662" t="str">
            <v>淮北吾悦店周金武</v>
          </cell>
          <cell r="E1662" t="str">
            <v>男</v>
          </cell>
        </row>
        <row r="1662">
          <cell r="G1662" t="str">
            <v>预售一组</v>
          </cell>
          <cell r="H1662" t="str">
            <v>经理</v>
          </cell>
          <cell r="I1662">
            <v>45649</v>
          </cell>
          <cell r="J1662">
            <v>45680</v>
          </cell>
          <cell r="K1662" t="str">
            <v>全职</v>
          </cell>
          <cell r="L1662" t="str">
            <v>离职</v>
          </cell>
        </row>
        <row r="1662">
          <cell r="P1662" t="str">
            <v>4305251999805276115</v>
          </cell>
          <cell r="Q1662" t="str">
            <v>湖南</v>
          </cell>
          <cell r="R1662" t="str">
            <v>建设银行武汉马场角支行</v>
          </cell>
          <cell r="S1662" t="str">
            <v>6236682870007498483</v>
          </cell>
          <cell r="T1662">
            <v>15111198711</v>
          </cell>
        </row>
        <row r="1663">
          <cell r="D1663" t="str">
            <v>淮北吾悦店方圆</v>
          </cell>
          <cell r="E1663" t="str">
            <v>男</v>
          </cell>
        </row>
        <row r="1663">
          <cell r="G1663" t="str">
            <v>预售一组</v>
          </cell>
          <cell r="H1663" t="str">
            <v>会籍</v>
          </cell>
          <cell r="I1663">
            <v>45649</v>
          </cell>
          <cell r="J1663">
            <v>45677</v>
          </cell>
          <cell r="K1663" t="str">
            <v>全职</v>
          </cell>
          <cell r="L1663" t="str">
            <v>离职</v>
          </cell>
        </row>
        <row r="1663">
          <cell r="P1663" t="str">
            <v>420323200205035510</v>
          </cell>
          <cell r="Q1663" t="str">
            <v>湖北</v>
          </cell>
          <cell r="R1663" t="str">
            <v>中信银行武汉南湖支行</v>
          </cell>
          <cell r="S1663" t="str">
            <v>6217731508519143</v>
          </cell>
          <cell r="T1663">
            <v>13296690800</v>
          </cell>
        </row>
        <row r="1664">
          <cell r="D1664" t="str">
            <v>淮北吾悦店魏涛</v>
          </cell>
          <cell r="E1664" t="str">
            <v>男</v>
          </cell>
        </row>
        <row r="1664">
          <cell r="G1664" t="str">
            <v>预售一组</v>
          </cell>
          <cell r="H1664" t="str">
            <v>会籍</v>
          </cell>
          <cell r="I1664">
            <v>45649</v>
          </cell>
          <cell r="J1664">
            <v>45677</v>
          </cell>
          <cell r="K1664" t="str">
            <v>全职</v>
          </cell>
          <cell r="L1664" t="str">
            <v>离职</v>
          </cell>
        </row>
        <row r="1664">
          <cell r="P1664" t="str">
            <v>420323200110083114</v>
          </cell>
          <cell r="Q1664" t="str">
            <v>湖北</v>
          </cell>
          <cell r="R1664" t="str">
            <v>中国工商银行</v>
          </cell>
          <cell r="S1664" t="str">
            <v>6212261810006585518</v>
          </cell>
          <cell r="T1664">
            <v>18671918794</v>
          </cell>
        </row>
        <row r="1665">
          <cell r="D1665" t="str">
            <v>淮北吾悦店刘道峰</v>
          </cell>
          <cell r="E1665" t="str">
            <v>男</v>
          </cell>
        </row>
        <row r="1665">
          <cell r="G1665" t="str">
            <v>运营部</v>
          </cell>
          <cell r="H1665" t="str">
            <v>店长</v>
          </cell>
          <cell r="I1665">
            <v>45671</v>
          </cell>
          <cell r="J1665">
            <v>45695</v>
          </cell>
          <cell r="K1665" t="str">
            <v>全职</v>
          </cell>
          <cell r="L1665" t="str">
            <v>离职</v>
          </cell>
        </row>
        <row r="1665">
          <cell r="P1665" t="str">
            <v>340621198508202818</v>
          </cell>
          <cell r="Q1665" t="str">
            <v>安徽</v>
          </cell>
          <cell r="R1665" t="str">
            <v>招商银行上海大宁支行</v>
          </cell>
          <cell r="S1665" t="str">
            <v>6214850010862057</v>
          </cell>
          <cell r="T1665">
            <v>15800928189</v>
          </cell>
        </row>
        <row r="1666">
          <cell r="D1666" t="str">
            <v>淮北吾悦店袁晓婉</v>
          </cell>
          <cell r="E1666" t="str">
            <v>女</v>
          </cell>
        </row>
        <row r="1666">
          <cell r="G1666" t="str">
            <v>运营部</v>
          </cell>
          <cell r="H1666" t="str">
            <v>前台</v>
          </cell>
          <cell r="I1666">
            <v>45693</v>
          </cell>
          <cell r="J1666">
            <v>45698</v>
          </cell>
          <cell r="K1666" t="str">
            <v>全职</v>
          </cell>
          <cell r="L1666" t="str">
            <v>离职</v>
          </cell>
        </row>
        <row r="1666">
          <cell r="P1666" t="str">
            <v>341322200311170841</v>
          </cell>
          <cell r="Q1666" t="str">
            <v>安徽</v>
          </cell>
          <cell r="R1666" t="str">
            <v>中国建设银行高岳支行</v>
          </cell>
          <cell r="S1666" t="str">
            <v>6215340300706982254</v>
          </cell>
          <cell r="T1666">
            <v>18456174421</v>
          </cell>
        </row>
        <row r="1667">
          <cell r="D1667" t="str">
            <v>淮北吾悦店徐诗旖</v>
          </cell>
          <cell r="E1667" t="str">
            <v>女</v>
          </cell>
        </row>
        <row r="1667">
          <cell r="G1667" t="str">
            <v>运营部</v>
          </cell>
          <cell r="H1667" t="str">
            <v>前台</v>
          </cell>
          <cell r="I1667">
            <v>45700</v>
          </cell>
          <cell r="J1667">
            <v>45702</v>
          </cell>
          <cell r="K1667" t="str">
            <v>全职</v>
          </cell>
          <cell r="L1667" t="str">
            <v>离职</v>
          </cell>
        </row>
        <row r="1667">
          <cell r="P1667" t="str">
            <v>34060419980221122X</v>
          </cell>
          <cell r="Q1667" t="str">
            <v>安徽</v>
          </cell>
          <cell r="R1667" t="str">
            <v>中国银行合肥凤台路支行</v>
          </cell>
          <cell r="S1667" t="str">
            <v>6217856300049433769</v>
          </cell>
          <cell r="T1667">
            <v>17705617669</v>
          </cell>
        </row>
        <row r="1668">
          <cell r="D1668" t="str">
            <v>淮北吾悦店王同华</v>
          </cell>
          <cell r="E1668" t="str">
            <v>男</v>
          </cell>
        </row>
        <row r="1668">
          <cell r="G1668" t="str">
            <v>运营部</v>
          </cell>
          <cell r="H1668" t="str">
            <v>保洁</v>
          </cell>
          <cell r="I1668">
            <v>45706</v>
          </cell>
          <cell r="J1668">
            <v>45711</v>
          </cell>
          <cell r="K1668" t="str">
            <v>全职</v>
          </cell>
          <cell r="L1668" t="str">
            <v>离职</v>
          </cell>
        </row>
        <row r="1668">
          <cell r="P1668" t="str">
            <v>340602195710110615</v>
          </cell>
          <cell r="Q1668" t="str">
            <v>安徽</v>
          </cell>
          <cell r="R1668" t="str">
            <v>中国建设银行</v>
          </cell>
          <cell r="S1668" t="str">
            <v>62217001670010776774</v>
          </cell>
          <cell r="T1668">
            <v>18705614657</v>
          </cell>
        </row>
        <row r="1669">
          <cell r="D1669" t="str">
            <v>淮北吾悦店刘学成</v>
          </cell>
          <cell r="E1669" t="str">
            <v>男</v>
          </cell>
        </row>
        <row r="1669">
          <cell r="G1669" t="str">
            <v>泳教部</v>
          </cell>
          <cell r="H1669" t="str">
            <v>泳教</v>
          </cell>
          <cell r="I1669">
            <v>45725</v>
          </cell>
          <cell r="J1669">
            <v>45731</v>
          </cell>
          <cell r="K1669" t="str">
            <v>全职</v>
          </cell>
          <cell r="L1669" t="str">
            <v>离职</v>
          </cell>
        </row>
        <row r="1669">
          <cell r="P1669" t="str">
            <v>340602200311022013</v>
          </cell>
          <cell r="Q1669" t="str">
            <v>安徽</v>
          </cell>
          <cell r="R1669" t="str">
            <v>安徽农信储存银行</v>
          </cell>
          <cell r="S1669" t="str">
            <v>6217788301801878913</v>
          </cell>
          <cell r="T1669">
            <v>18056112699</v>
          </cell>
        </row>
        <row r="1670">
          <cell r="D1670" t="str">
            <v>淮北吾悦店耿玉莲</v>
          </cell>
          <cell r="E1670" t="str">
            <v>女</v>
          </cell>
        </row>
        <row r="1670">
          <cell r="G1670" t="str">
            <v>运营部</v>
          </cell>
          <cell r="H1670" t="str">
            <v>保洁</v>
          </cell>
          <cell r="I1670">
            <v>45694</v>
          </cell>
          <cell r="J1670">
            <v>45736</v>
          </cell>
          <cell r="K1670" t="str">
            <v>全职</v>
          </cell>
          <cell r="L1670" t="str">
            <v>离职</v>
          </cell>
        </row>
        <row r="1670">
          <cell r="P1670" t="str">
            <v>340602196805070040</v>
          </cell>
          <cell r="Q1670" t="str">
            <v>安徽</v>
          </cell>
          <cell r="R1670" t="str">
            <v>招商银行</v>
          </cell>
          <cell r="S1670" t="str">
            <v>6214835613048626</v>
          </cell>
          <cell r="T1670">
            <v>13625610104</v>
          </cell>
        </row>
        <row r="1671">
          <cell r="D1671" t="str">
            <v>淮北吾悦店李本柱</v>
          </cell>
          <cell r="E1671" t="str">
            <v>男</v>
          </cell>
        </row>
        <row r="1671">
          <cell r="G1671" t="str">
            <v>会籍部</v>
          </cell>
          <cell r="H1671" t="str">
            <v>会籍</v>
          </cell>
          <cell r="I1671">
            <v>45725</v>
          </cell>
          <cell r="J1671">
            <v>45736</v>
          </cell>
          <cell r="K1671" t="str">
            <v>全职</v>
          </cell>
          <cell r="L1671" t="str">
            <v>离职</v>
          </cell>
        </row>
        <row r="1671">
          <cell r="P1671" t="str">
            <v>34125200307166333</v>
          </cell>
          <cell r="Q1671" t="str">
            <v>安徽</v>
          </cell>
          <cell r="R1671" t="str">
            <v>徽商银行杜集支行</v>
          </cell>
          <cell r="S1671" t="str">
            <v>6217751813000614041</v>
          </cell>
          <cell r="T1671">
            <v>13026028494</v>
          </cell>
        </row>
        <row r="1672">
          <cell r="D1672" t="str">
            <v>淮北吾悦店司威威</v>
          </cell>
          <cell r="E1672" t="str">
            <v>男</v>
          </cell>
        </row>
        <row r="1672">
          <cell r="G1672" t="str">
            <v>私教部</v>
          </cell>
          <cell r="H1672" t="str">
            <v>私教</v>
          </cell>
          <cell r="I1672">
            <v>45742</v>
          </cell>
          <cell r="J1672">
            <v>45766</v>
          </cell>
          <cell r="K1672" t="str">
            <v>全职</v>
          </cell>
          <cell r="L1672" t="str">
            <v>离职</v>
          </cell>
        </row>
        <row r="1672">
          <cell r="P1672" t="str">
            <v>360425200304077611</v>
          </cell>
          <cell r="Q1672" t="str">
            <v>江西</v>
          </cell>
          <cell r="R1672" t="str">
            <v>招商银行淮北分行营业部</v>
          </cell>
          <cell r="S1672" t="str">
            <v>6214835614946398</v>
          </cell>
          <cell r="T1672">
            <v>15279224534</v>
          </cell>
        </row>
        <row r="1673">
          <cell r="D1673" t="str">
            <v>淮北吾悦店刘天乐</v>
          </cell>
          <cell r="E1673" t="str">
            <v>男</v>
          </cell>
        </row>
        <row r="1673">
          <cell r="G1673" t="str">
            <v>会籍部</v>
          </cell>
          <cell r="H1673" t="str">
            <v>会籍</v>
          </cell>
          <cell r="I1673">
            <v>45710</v>
          </cell>
          <cell r="J1673">
            <v>45792</v>
          </cell>
          <cell r="K1673" t="str">
            <v>全职</v>
          </cell>
          <cell r="L1673" t="str">
            <v>离职</v>
          </cell>
        </row>
        <row r="1673">
          <cell r="P1673" t="str">
            <v>340602200307132412</v>
          </cell>
          <cell r="Q1673" t="str">
            <v>安徽</v>
          </cell>
          <cell r="R1673" t="str">
            <v>招商银行武汉江夏支行</v>
          </cell>
          <cell r="S1673" t="str">
            <v>6214832773573162</v>
          </cell>
          <cell r="T1673">
            <v>13195386282</v>
          </cell>
        </row>
        <row r="1674">
          <cell r="D1674" t="str">
            <v>安徽淮北孙家俊</v>
          </cell>
          <cell r="E1674" t="str">
            <v>男</v>
          </cell>
        </row>
        <row r="1674">
          <cell r="G1674" t="str">
            <v>泳教部</v>
          </cell>
          <cell r="H1674" t="str">
            <v>泳教</v>
          </cell>
          <cell r="I1674">
            <v>45735</v>
          </cell>
          <cell r="J1674">
            <v>45803</v>
          </cell>
          <cell r="K1674" t="str">
            <v>全职</v>
          </cell>
          <cell r="L1674" t="str">
            <v>离职</v>
          </cell>
        </row>
        <row r="1674">
          <cell r="P1674" t="str">
            <v>341204200502192615</v>
          </cell>
          <cell r="Q1674" t="str">
            <v>安徽</v>
          </cell>
          <cell r="R1674" t="str">
            <v>招商银行淮北财富广场支行</v>
          </cell>
          <cell r="S1674" t="str">
            <v>6214835614956512</v>
          </cell>
          <cell r="T1674">
            <v>13359067680</v>
          </cell>
        </row>
        <row r="1675">
          <cell r="D1675" t="str">
            <v>安徽淮北王剑清</v>
          </cell>
          <cell r="E1675" t="str">
            <v>男</v>
          </cell>
        </row>
        <row r="1675">
          <cell r="G1675" t="str">
            <v>会籍部</v>
          </cell>
          <cell r="H1675" t="str">
            <v>会籍</v>
          </cell>
          <cell r="I1675">
            <v>45789</v>
          </cell>
          <cell r="J1675">
            <v>45814</v>
          </cell>
          <cell r="K1675" t="str">
            <v>全职</v>
          </cell>
          <cell r="L1675" t="str">
            <v>离职</v>
          </cell>
        </row>
        <row r="1675">
          <cell r="P1675" t="str">
            <v>360733199901082719</v>
          </cell>
          <cell r="Q1675" t="str">
            <v>江西</v>
          </cell>
          <cell r="R1675" t="str">
            <v>工商银行</v>
          </cell>
          <cell r="S1675" t="str">
            <v>6222620280005100880（薛研）</v>
          </cell>
          <cell r="T1675">
            <v>15955284944</v>
          </cell>
        </row>
        <row r="1676">
          <cell r="D1676" t="str">
            <v>安徽淮北徐陈</v>
          </cell>
          <cell r="E1676" t="str">
            <v>男</v>
          </cell>
        </row>
        <row r="1676">
          <cell r="G1676" t="str">
            <v>私教部</v>
          </cell>
          <cell r="H1676" t="str">
            <v>私教</v>
          </cell>
          <cell r="I1676">
            <v>45710</v>
          </cell>
          <cell r="J1676">
            <v>45814</v>
          </cell>
          <cell r="K1676" t="str">
            <v>全职</v>
          </cell>
          <cell r="L1676" t="str">
            <v>离职</v>
          </cell>
        </row>
        <row r="1676">
          <cell r="P1676" t="str">
            <v>34150320030904301X</v>
          </cell>
          <cell r="Q1676" t="str">
            <v>安徽</v>
          </cell>
          <cell r="R1676" t="str">
            <v>招商银行六安分行</v>
          </cell>
          <cell r="S1676" t="str">
            <v>6214835643783309</v>
          </cell>
          <cell r="T1676">
            <v>17364452453</v>
          </cell>
        </row>
        <row r="1677">
          <cell r="D1677" t="str">
            <v>安徽淮北李开宇</v>
          </cell>
          <cell r="E1677" t="str">
            <v>男</v>
          </cell>
        </row>
        <row r="1677">
          <cell r="G1677" t="str">
            <v>会籍部</v>
          </cell>
          <cell r="H1677" t="str">
            <v>会籍</v>
          </cell>
          <cell r="I1677">
            <v>45794</v>
          </cell>
          <cell r="J1677">
            <v>45816</v>
          </cell>
          <cell r="K1677" t="str">
            <v>全职</v>
          </cell>
          <cell r="L1677" t="str">
            <v>离职</v>
          </cell>
        </row>
        <row r="1677">
          <cell r="P1677" t="str">
            <v>340603200111140230</v>
          </cell>
          <cell r="Q1677" t="str">
            <v>安徽</v>
          </cell>
          <cell r="R1677" t="str">
            <v>中国工商银行</v>
          </cell>
          <cell r="S1677" t="str">
            <v>6217211305005276656</v>
          </cell>
          <cell r="T1677">
            <v>18098425738</v>
          </cell>
        </row>
        <row r="1678">
          <cell r="D1678" t="str">
            <v>安徽淮北石滨臣</v>
          </cell>
          <cell r="E1678" t="str">
            <v>男</v>
          </cell>
        </row>
        <row r="1678">
          <cell r="G1678" t="str">
            <v>会籍部</v>
          </cell>
          <cell r="H1678" t="str">
            <v>会籍</v>
          </cell>
          <cell r="I1678">
            <v>45824</v>
          </cell>
          <cell r="J1678">
            <v>45848</v>
          </cell>
          <cell r="K1678" t="str">
            <v>全职</v>
          </cell>
          <cell r="L1678" t="str">
            <v>离职</v>
          </cell>
        </row>
        <row r="1678">
          <cell r="P1678" t="str">
            <v>340602200707110618</v>
          </cell>
          <cell r="Q1678" t="str">
            <v>安徽</v>
          </cell>
          <cell r="R1678" t="str">
            <v>中国工商银行</v>
          </cell>
          <cell r="S1678" t="str">
            <v>6215581305000321479</v>
          </cell>
          <cell r="T1678">
            <v>13696603317</v>
          </cell>
        </row>
        <row r="1679">
          <cell r="D1679" t="str">
            <v>安徽淮北朱雨乐</v>
          </cell>
          <cell r="E1679" t="str">
            <v>男</v>
          </cell>
        </row>
        <row r="1679">
          <cell r="G1679" t="str">
            <v>会籍部</v>
          </cell>
          <cell r="H1679" t="str">
            <v>会籍</v>
          </cell>
          <cell r="I1679">
            <v>45825</v>
          </cell>
          <cell r="J1679">
            <v>45848</v>
          </cell>
          <cell r="K1679" t="str">
            <v>全职</v>
          </cell>
          <cell r="L1679" t="str">
            <v>离职</v>
          </cell>
        </row>
        <row r="1679">
          <cell r="P1679" t="str">
            <v>34062120040919287x</v>
          </cell>
          <cell r="Q1679" t="str">
            <v>安徽</v>
          </cell>
          <cell r="R1679" t="str">
            <v>中国邮储银行</v>
          </cell>
          <cell r="S1679" t="str">
            <v>621797366000477892</v>
          </cell>
          <cell r="T1679" t="str">
            <v>183652339998</v>
          </cell>
        </row>
        <row r="1680">
          <cell r="D1680" t="str">
            <v>安徽淮北张靖尉</v>
          </cell>
          <cell r="E1680" t="str">
            <v>男</v>
          </cell>
        </row>
        <row r="1680">
          <cell r="G1680" t="str">
            <v>会籍部</v>
          </cell>
          <cell r="H1680" t="str">
            <v>会籍</v>
          </cell>
          <cell r="I1680">
            <v>45827</v>
          </cell>
          <cell r="J1680">
            <v>45848</v>
          </cell>
          <cell r="K1680" t="str">
            <v>全职</v>
          </cell>
          <cell r="L1680" t="str">
            <v>离职</v>
          </cell>
        </row>
        <row r="1680">
          <cell r="P1680" t="str">
            <v>340604200608312217</v>
          </cell>
          <cell r="Q1680" t="str">
            <v>安徽</v>
          </cell>
          <cell r="R1680" t="str">
            <v>中国农业银行</v>
          </cell>
          <cell r="S1680" t="str">
            <v>6228483177103600279</v>
          </cell>
          <cell r="T1680">
            <v>18356112168</v>
          </cell>
        </row>
        <row r="1681">
          <cell r="D1681" t="str">
            <v>安徽淮北张洪瑜</v>
          </cell>
          <cell r="E1681" t="str">
            <v>男</v>
          </cell>
        </row>
        <row r="1681">
          <cell r="G1681" t="str">
            <v>会籍部</v>
          </cell>
          <cell r="H1681" t="str">
            <v>会籍</v>
          </cell>
          <cell r="I1681">
            <v>45832</v>
          </cell>
          <cell r="J1681">
            <v>45848</v>
          </cell>
          <cell r="K1681" t="str">
            <v>全职</v>
          </cell>
          <cell r="L1681" t="str">
            <v>离职</v>
          </cell>
        </row>
        <row r="1681">
          <cell r="P1681" t="str">
            <v>34060320051214403X</v>
          </cell>
          <cell r="Q1681" t="str">
            <v>安徽</v>
          </cell>
          <cell r="R1681" t="str">
            <v>中国邮政储蓄银行</v>
          </cell>
          <cell r="S1681" t="str">
            <v>6221803660000974374</v>
          </cell>
          <cell r="T1681">
            <v>13625616268</v>
          </cell>
        </row>
        <row r="1682">
          <cell r="D1682" t="str">
            <v>淮北吾悦店张浩磊</v>
          </cell>
          <cell r="E1682" t="str">
            <v>男</v>
          </cell>
        </row>
        <row r="1682">
          <cell r="G1682" t="str">
            <v>泳教部</v>
          </cell>
          <cell r="H1682" t="str">
            <v>泳教</v>
          </cell>
          <cell r="I1682">
            <v>45809</v>
          </cell>
          <cell r="J1682">
            <v>45874</v>
          </cell>
          <cell r="K1682" t="str">
            <v>全职</v>
          </cell>
          <cell r="L1682" t="str">
            <v>离职</v>
          </cell>
        </row>
        <row r="1682">
          <cell r="P1682" t="str">
            <v>34062120060309443X</v>
          </cell>
          <cell r="Q1682" t="str">
            <v>安徽</v>
          </cell>
          <cell r="R1682" t="str">
            <v>中国银行</v>
          </cell>
          <cell r="S1682" t="str">
            <v>6217896300002024094</v>
          </cell>
          <cell r="T1682">
            <v>15756087690</v>
          </cell>
        </row>
        <row r="1683">
          <cell r="D1683" t="str">
            <v>淮北吾悦店刘天乐</v>
          </cell>
          <cell r="E1683" t="str">
            <v>男</v>
          </cell>
        </row>
        <row r="1683">
          <cell r="G1683" t="str">
            <v>会籍部</v>
          </cell>
          <cell r="H1683" t="str">
            <v>会籍</v>
          </cell>
          <cell r="I1683">
            <v>45851</v>
          </cell>
          <cell r="J1683">
            <v>45879</v>
          </cell>
          <cell r="K1683" t="str">
            <v>全职</v>
          </cell>
          <cell r="L1683" t="str">
            <v>离职</v>
          </cell>
        </row>
        <row r="1683">
          <cell r="P1683" t="str">
            <v>340602200307132412</v>
          </cell>
          <cell r="Q1683" t="str">
            <v>安徽</v>
          </cell>
          <cell r="R1683" t="str">
            <v>招商银行武汉江夏支行</v>
          </cell>
          <cell r="S1683" t="str">
            <v>6214832773573162</v>
          </cell>
          <cell r="T1683">
            <v>13195386282</v>
          </cell>
        </row>
        <row r="1684">
          <cell r="D1684" t="str">
            <v>淮北吾悦店贾玉芹</v>
          </cell>
          <cell r="E1684" t="str">
            <v>女</v>
          </cell>
        </row>
        <row r="1684">
          <cell r="G1684" t="str">
            <v>会籍部</v>
          </cell>
          <cell r="H1684" t="str">
            <v>会籍</v>
          </cell>
          <cell r="I1684">
            <v>45858</v>
          </cell>
          <cell r="J1684">
            <v>45889</v>
          </cell>
          <cell r="K1684" t="str">
            <v>兼职</v>
          </cell>
          <cell r="L1684" t="str">
            <v>离职</v>
          </cell>
        </row>
        <row r="1684">
          <cell r="P1684" t="str">
            <v>340602200406162422</v>
          </cell>
          <cell r="Q1684" t="str">
            <v>安徽</v>
          </cell>
          <cell r="R1684" t="str">
            <v>工商银行</v>
          </cell>
          <cell r="S1684" t="str">
            <v>6212251305001075641</v>
          </cell>
          <cell r="T1684">
            <v>18256169530</v>
          </cell>
        </row>
        <row r="1685">
          <cell r="D1685" t="str">
            <v>淮北吾悦店王浩宇</v>
          </cell>
          <cell r="E1685" t="str">
            <v>男</v>
          </cell>
        </row>
        <row r="1685">
          <cell r="G1685" t="str">
            <v>泳教部</v>
          </cell>
          <cell r="H1685" t="str">
            <v>救生员</v>
          </cell>
          <cell r="I1685">
            <v>45844</v>
          </cell>
          <cell r="J1685">
            <v>45901</v>
          </cell>
          <cell r="K1685" t="str">
            <v>全职</v>
          </cell>
          <cell r="L1685" t="str">
            <v>离职</v>
          </cell>
        </row>
        <row r="1685">
          <cell r="P1685" t="str">
            <v>340602200512220411</v>
          </cell>
          <cell r="Q1685" t="str">
            <v>安徽</v>
          </cell>
          <cell r="R1685" t="str">
            <v>中国建设银行</v>
          </cell>
          <cell r="S1685" t="str">
            <v>6215340300720330308</v>
          </cell>
          <cell r="T1685">
            <v>17756149804</v>
          </cell>
        </row>
        <row r="1686">
          <cell r="D1686" t="str">
            <v>淮北吾悦店张泽</v>
          </cell>
          <cell r="E1686" t="str">
            <v>男</v>
          </cell>
        </row>
        <row r="1686">
          <cell r="G1686" t="str">
            <v>泳教部</v>
          </cell>
          <cell r="H1686" t="str">
            <v>泳教</v>
          </cell>
          <cell r="I1686">
            <v>45839</v>
          </cell>
          <cell r="J1686">
            <v>45903</v>
          </cell>
          <cell r="K1686" t="str">
            <v>兼职</v>
          </cell>
          <cell r="L1686" t="str">
            <v>离职</v>
          </cell>
        </row>
        <row r="1686">
          <cell r="P1686" t="str">
            <v>340403200310033015</v>
          </cell>
          <cell r="Q1686" t="str">
            <v>安徽</v>
          </cell>
          <cell r="R1686" t="str">
            <v>徽商银行</v>
          </cell>
          <cell r="S1686" t="str">
            <v>6217751818000824425</v>
          </cell>
          <cell r="T1686">
            <v>18963772006</v>
          </cell>
        </row>
        <row r="1687">
          <cell r="D1687" t="str">
            <v>淮北吾悦店王晓飞</v>
          </cell>
          <cell r="E1687" t="str">
            <v>男</v>
          </cell>
        </row>
        <row r="1687">
          <cell r="G1687" t="str">
            <v>泳教部</v>
          </cell>
          <cell r="H1687" t="str">
            <v>泳教</v>
          </cell>
          <cell r="I1687">
            <v>45875</v>
          </cell>
          <cell r="J1687">
            <v>45903</v>
          </cell>
          <cell r="K1687" t="str">
            <v>兼职</v>
          </cell>
          <cell r="L1687" t="str">
            <v>离职</v>
          </cell>
        </row>
        <row r="1687">
          <cell r="P1687" t="str">
            <v>340602199809210411</v>
          </cell>
          <cell r="Q1687" t="str">
            <v>安徽</v>
          </cell>
          <cell r="R1687" t="str">
            <v>中国邮政储蓄银行上海松江区陈坊桥营业所</v>
          </cell>
          <cell r="S1687" t="str">
            <v>6217992900059349543</v>
          </cell>
          <cell r="T1687">
            <v>18226517739</v>
          </cell>
        </row>
        <row r="1688">
          <cell r="D1688" t="str">
            <v>淮北吾悦店郑晗</v>
          </cell>
        </row>
        <row r="1688">
          <cell r="G1688" t="str">
            <v>会籍部</v>
          </cell>
          <cell r="H1688" t="str">
            <v>会籍</v>
          </cell>
          <cell r="I1688">
            <v>45862</v>
          </cell>
          <cell r="J1688">
            <v>45913</v>
          </cell>
          <cell r="K1688" t="str">
            <v>全职</v>
          </cell>
          <cell r="L1688" t="str">
            <v>离职</v>
          </cell>
        </row>
        <row r="1688">
          <cell r="P1688" t="str">
            <v>340824200410151848</v>
          </cell>
          <cell r="Q1688" t="str">
            <v>安徽</v>
          </cell>
          <cell r="R1688" t="str">
            <v>中国银行</v>
          </cell>
          <cell r="S1688" t="str">
            <v>6216616307002346311</v>
          </cell>
          <cell r="T1688">
            <v>13033047425</v>
          </cell>
        </row>
        <row r="1689">
          <cell r="D1689" t="str">
            <v>淮北吾悦店薛峰</v>
          </cell>
          <cell r="E1689" t="str">
            <v>男</v>
          </cell>
        </row>
        <row r="1689">
          <cell r="G1689" t="str">
            <v>店长</v>
          </cell>
          <cell r="H1689" t="str">
            <v>店长</v>
          </cell>
          <cell r="I1689">
            <v>45789</v>
          </cell>
          <cell r="J1689">
            <v>45930</v>
          </cell>
          <cell r="K1689" t="str">
            <v>全职</v>
          </cell>
          <cell r="L1689" t="str">
            <v>离职</v>
          </cell>
          <cell r="M1689" t="str">
            <v>已签</v>
          </cell>
          <cell r="N1689" t="str">
            <v>已签</v>
          </cell>
          <cell r="O1689" t="str">
            <v>已签</v>
          </cell>
          <cell r="P1689" t="str">
            <v>320981199604255470</v>
          </cell>
          <cell r="Q1689" t="str">
            <v>江苏</v>
          </cell>
          <cell r="R1689" t="str">
            <v>招商银行</v>
          </cell>
          <cell r="S1689" t="str">
            <v>6214830019539476</v>
          </cell>
          <cell r="T1689">
            <v>13020293394</v>
          </cell>
        </row>
        <row r="1690">
          <cell r="D1690" t="str">
            <v>淮北吾悦店李维纳</v>
          </cell>
          <cell r="E1690" t="str">
            <v>女</v>
          </cell>
        </row>
        <row r="1690">
          <cell r="G1690" t="str">
            <v>私教部</v>
          </cell>
          <cell r="H1690" t="str">
            <v>私教</v>
          </cell>
          <cell r="I1690">
            <v>45910</v>
          </cell>
          <cell r="J1690">
            <v>45930</v>
          </cell>
          <cell r="K1690" t="str">
            <v>全职</v>
          </cell>
          <cell r="L1690" t="str">
            <v>离职</v>
          </cell>
        </row>
        <row r="1690">
          <cell r="P1690" t="str">
            <v>34130220030317592x</v>
          </cell>
          <cell r="Q1690" t="str">
            <v>安徽</v>
          </cell>
          <cell r="R1690" t="str">
            <v>农村商业银行</v>
          </cell>
          <cell r="S1690" t="str">
            <v>6217788364607468578</v>
          </cell>
          <cell r="T1690">
            <v>18056290532</v>
          </cell>
        </row>
        <row r="1691">
          <cell r="D1691" t="str">
            <v>蚌埠吾悦店谷明莉</v>
          </cell>
          <cell r="E1691" t="str">
            <v>女</v>
          </cell>
        </row>
        <row r="1691">
          <cell r="G1691" t="str">
            <v>预售二部</v>
          </cell>
          <cell r="H1691" t="str">
            <v>会籍</v>
          </cell>
          <cell r="I1691">
            <v>45714</v>
          </cell>
          <cell r="J1691">
            <v>45715</v>
          </cell>
          <cell r="K1691" t="str">
            <v>全职</v>
          </cell>
          <cell r="L1691" t="str">
            <v>离职</v>
          </cell>
        </row>
        <row r="1691">
          <cell r="P1691" t="str">
            <v>340323199507237120</v>
          </cell>
        </row>
        <row r="1691">
          <cell r="T1691">
            <v>18755250463</v>
          </cell>
        </row>
        <row r="1692">
          <cell r="D1692" t="str">
            <v>蚌埠吾悦店陈若彤</v>
          </cell>
          <cell r="E1692" t="str">
            <v>女</v>
          </cell>
        </row>
        <row r="1692">
          <cell r="G1692" t="str">
            <v>运营部</v>
          </cell>
          <cell r="H1692" t="str">
            <v>前台</v>
          </cell>
          <cell r="I1692">
            <v>45717</v>
          </cell>
          <cell r="J1692">
            <v>45718</v>
          </cell>
          <cell r="K1692" t="str">
            <v>全职</v>
          </cell>
          <cell r="L1692" t="str">
            <v>离职</v>
          </cell>
        </row>
        <row r="1692">
          <cell r="P1692" t="str">
            <v>340322200605182440</v>
          </cell>
          <cell r="Q1692" t="str">
            <v>安徽省蚌埠市</v>
          </cell>
        </row>
        <row r="1692">
          <cell r="T1692">
            <v>15551067170</v>
          </cell>
        </row>
        <row r="1693">
          <cell r="D1693" t="str">
            <v>蚌埠吾悦店刘鹏</v>
          </cell>
          <cell r="E1693" t="str">
            <v>男</v>
          </cell>
        </row>
        <row r="1693">
          <cell r="G1693" t="str">
            <v>预售二部</v>
          </cell>
          <cell r="H1693" t="str">
            <v>小组经理</v>
          </cell>
          <cell r="I1693">
            <v>45709</v>
          </cell>
          <cell r="J1693">
            <v>45719</v>
          </cell>
          <cell r="K1693" t="str">
            <v>全职</v>
          </cell>
          <cell r="L1693" t="str">
            <v>离职</v>
          </cell>
        </row>
        <row r="1693">
          <cell r="P1693" t="str">
            <v>421123099007157618</v>
          </cell>
        </row>
        <row r="1694">
          <cell r="D1694" t="str">
            <v>蚌埠吾悦店朱豪杰</v>
          </cell>
          <cell r="E1694" t="str">
            <v>男</v>
          </cell>
        </row>
        <row r="1694">
          <cell r="G1694" t="str">
            <v>预售一部</v>
          </cell>
          <cell r="H1694" t="str">
            <v>会籍</v>
          </cell>
          <cell r="I1694">
            <v>45705</v>
          </cell>
          <cell r="J1694">
            <v>45720</v>
          </cell>
          <cell r="K1694" t="str">
            <v>全职</v>
          </cell>
          <cell r="L1694" t="str">
            <v>离职</v>
          </cell>
        </row>
        <row r="1694">
          <cell r="P1694" t="str">
            <v>340303200706063514</v>
          </cell>
          <cell r="Q1694" t="str">
            <v>安徽省蚌埠市</v>
          </cell>
          <cell r="R1694" t="str">
            <v>徽商银行</v>
          </cell>
          <cell r="S1694" t="str">
            <v>6217751012002342087</v>
          </cell>
          <cell r="T1694">
            <v>18110238817</v>
          </cell>
        </row>
        <row r="1695">
          <cell r="D1695" t="str">
            <v>蚌埠吾悦店陈静茹</v>
          </cell>
          <cell r="E1695" t="str">
            <v>女</v>
          </cell>
        </row>
        <row r="1695">
          <cell r="G1695" t="str">
            <v>预售一部</v>
          </cell>
          <cell r="H1695" t="str">
            <v>会籍</v>
          </cell>
          <cell r="I1695">
            <v>45707</v>
          </cell>
          <cell r="J1695">
            <v>45720</v>
          </cell>
          <cell r="K1695" t="str">
            <v>全职</v>
          </cell>
          <cell r="L1695" t="str">
            <v>离职</v>
          </cell>
        </row>
        <row r="1695">
          <cell r="P1695" t="str">
            <v>340321200810258306</v>
          </cell>
          <cell r="Q1695" t="str">
            <v>安徽省蚌埠市</v>
          </cell>
          <cell r="R1695" t="str">
            <v>安徽农业储蓄卡</v>
          </cell>
          <cell r="S1695" t="str">
            <v>6228230675593901863</v>
          </cell>
          <cell r="T1695">
            <v>13135523265</v>
          </cell>
        </row>
        <row r="1696">
          <cell r="D1696" t="str">
            <v>蚌埠吾悦店张泽宝</v>
          </cell>
          <cell r="E1696" t="str">
            <v>男</v>
          </cell>
        </row>
        <row r="1696">
          <cell r="G1696" t="str">
            <v>预售一部</v>
          </cell>
          <cell r="H1696" t="str">
            <v>会籍</v>
          </cell>
          <cell r="I1696">
            <v>45711</v>
          </cell>
          <cell r="J1696">
            <v>45720</v>
          </cell>
          <cell r="K1696" t="str">
            <v>全职</v>
          </cell>
          <cell r="L1696" t="str">
            <v>离职</v>
          </cell>
        </row>
        <row r="1696">
          <cell r="P1696" t="str">
            <v>340321199710106310</v>
          </cell>
          <cell r="Q1696" t="str">
            <v>安徽省蚌埠市</v>
          </cell>
          <cell r="R1696" t="str">
            <v>上海松江区新桥镇新桥支行</v>
          </cell>
          <cell r="S1696" t="str">
            <v>6222031001049276897</v>
          </cell>
          <cell r="T1696">
            <v>13636537655</v>
          </cell>
        </row>
        <row r="1697">
          <cell r="D1697" t="str">
            <v>蚌埠吾悦店韦云芳</v>
          </cell>
          <cell r="E1697" t="str">
            <v>女</v>
          </cell>
        </row>
        <row r="1697">
          <cell r="G1697" t="str">
            <v>预售一部</v>
          </cell>
          <cell r="H1697" t="str">
            <v>会籍</v>
          </cell>
          <cell r="I1697">
            <v>45707</v>
          </cell>
          <cell r="J1697">
            <v>45720</v>
          </cell>
          <cell r="K1697" t="str">
            <v>全职</v>
          </cell>
          <cell r="L1697" t="str">
            <v>离职</v>
          </cell>
        </row>
        <row r="1697">
          <cell r="Q1697" t="str">
            <v>越南</v>
          </cell>
          <cell r="R1697" t="str">
            <v>中国农业银行</v>
          </cell>
          <cell r="S1697" t="str">
            <v>6213360670134169413</v>
          </cell>
          <cell r="T1697">
            <v>19535090185</v>
          </cell>
        </row>
        <row r="1698">
          <cell r="D1698" t="str">
            <v>蚌埠吾悦店付享</v>
          </cell>
          <cell r="E1698" t="str">
            <v>男</v>
          </cell>
        </row>
        <row r="1698">
          <cell r="G1698" t="str">
            <v>预售一部</v>
          </cell>
          <cell r="H1698" t="str">
            <v>会籍</v>
          </cell>
          <cell r="I1698">
            <v>45705</v>
          </cell>
          <cell r="J1698">
            <v>45720</v>
          </cell>
          <cell r="K1698" t="str">
            <v>全职</v>
          </cell>
          <cell r="L1698" t="str">
            <v>离职</v>
          </cell>
        </row>
        <row r="1698">
          <cell r="P1698" t="str">
            <v>340323200810274931</v>
          </cell>
          <cell r="Q1698" t="str">
            <v>安徽省蚌埠市</v>
          </cell>
          <cell r="R1698" t="str">
            <v>邮政储蓄银行</v>
          </cell>
          <cell r="S1698" t="str">
            <v>6217993680011047229</v>
          </cell>
          <cell r="T1698">
            <v>17555223458</v>
          </cell>
        </row>
        <row r="1699">
          <cell r="D1699" t="str">
            <v>蚌埠吾悦店宋依然</v>
          </cell>
          <cell r="E1699" t="str">
            <v>女</v>
          </cell>
        </row>
        <row r="1699">
          <cell r="G1699" t="str">
            <v>预售一部</v>
          </cell>
          <cell r="H1699" t="str">
            <v>会籍</v>
          </cell>
          <cell r="I1699">
            <v>45706</v>
          </cell>
          <cell r="J1699">
            <v>45720</v>
          </cell>
          <cell r="K1699" t="str">
            <v>全职</v>
          </cell>
          <cell r="L1699" t="str">
            <v>离职</v>
          </cell>
        </row>
        <row r="1699">
          <cell r="P1699" t="str">
            <v>340302200808070823</v>
          </cell>
          <cell r="Q1699" t="str">
            <v>安徽省蚌埠市</v>
          </cell>
          <cell r="R1699" t="str">
            <v>交通银行</v>
          </cell>
          <cell r="S1699" t="str">
            <v>6222620280005807096</v>
          </cell>
          <cell r="T1699">
            <v>19275527716</v>
          </cell>
        </row>
        <row r="1700">
          <cell r="D1700" t="str">
            <v>蚌埠吾悦店李梦雅</v>
          </cell>
          <cell r="E1700" t="str">
            <v>女</v>
          </cell>
        </row>
        <row r="1700">
          <cell r="G1700" t="str">
            <v>预售一部</v>
          </cell>
          <cell r="H1700" t="str">
            <v>会籍</v>
          </cell>
          <cell r="I1700">
            <v>45705</v>
          </cell>
          <cell r="J1700">
            <v>45720</v>
          </cell>
          <cell r="K1700" t="str">
            <v>全职</v>
          </cell>
          <cell r="L1700" t="str">
            <v>离职</v>
          </cell>
        </row>
        <row r="1700">
          <cell r="P1700" t="str">
            <v>340304200810230649</v>
          </cell>
          <cell r="Q1700" t="str">
            <v>安徽省蚌埠市</v>
          </cell>
          <cell r="R1700" t="str">
            <v>交通银行</v>
          </cell>
          <cell r="S1700" t="str">
            <v>6222620280006769501</v>
          </cell>
          <cell r="T1700">
            <v>15056391135</v>
          </cell>
        </row>
        <row r="1701">
          <cell r="D1701" t="str">
            <v>蚌埠吾悦店杨博琪</v>
          </cell>
          <cell r="E1701" t="str">
            <v>男</v>
          </cell>
        </row>
        <row r="1701">
          <cell r="G1701" t="str">
            <v>预售一部</v>
          </cell>
          <cell r="H1701" t="str">
            <v>会籍</v>
          </cell>
          <cell r="I1701">
            <v>45710</v>
          </cell>
          <cell r="J1701">
            <v>45720</v>
          </cell>
          <cell r="K1701" t="str">
            <v>全职</v>
          </cell>
          <cell r="L1701" t="str">
            <v>离职</v>
          </cell>
        </row>
        <row r="1701">
          <cell r="P1701" t="str">
            <v>34032120081023261</v>
          </cell>
        </row>
        <row r="1701">
          <cell r="T1701">
            <v>17505521199</v>
          </cell>
        </row>
        <row r="1702">
          <cell r="D1702" t="str">
            <v>蚌埠吾悦店韦汉文</v>
          </cell>
        </row>
        <row r="1702">
          <cell r="G1702" t="str">
            <v>预售一部</v>
          </cell>
          <cell r="H1702" t="str">
            <v>会籍</v>
          </cell>
          <cell r="I1702">
            <v>45710</v>
          </cell>
          <cell r="J1702">
            <v>45720</v>
          </cell>
          <cell r="K1702" t="str">
            <v>全职</v>
          </cell>
          <cell r="L1702" t="str">
            <v>离职</v>
          </cell>
        </row>
        <row r="1702">
          <cell r="P1702" t="str">
            <v>340321200803011815</v>
          </cell>
        </row>
        <row r="1702">
          <cell r="T1702">
            <v>18909626268</v>
          </cell>
        </row>
        <row r="1703">
          <cell r="D1703" t="str">
            <v>蚌埠吾悦店李志勇</v>
          </cell>
          <cell r="E1703" t="str">
            <v>男</v>
          </cell>
        </row>
        <row r="1703">
          <cell r="G1703" t="str">
            <v>预售一部</v>
          </cell>
          <cell r="H1703" t="str">
            <v>会籍</v>
          </cell>
          <cell r="I1703">
            <v>45712</v>
          </cell>
          <cell r="J1703">
            <v>45720</v>
          </cell>
          <cell r="K1703" t="str">
            <v>全职</v>
          </cell>
          <cell r="L1703" t="str">
            <v>离职</v>
          </cell>
        </row>
        <row r="1703">
          <cell r="P1703" t="str">
            <v>340303200401132515</v>
          </cell>
          <cell r="Q1703" t="str">
            <v>安徽省蚌埠市</v>
          </cell>
          <cell r="R1703" t="str">
            <v>中国工商银行</v>
          </cell>
          <cell r="S1703" t="str">
            <v>6222031303000943899</v>
          </cell>
          <cell r="T1703">
            <v>13024081237</v>
          </cell>
        </row>
        <row r="1704">
          <cell r="D1704" t="str">
            <v>蚌埠吾悦店贺子豪</v>
          </cell>
          <cell r="E1704" t="str">
            <v>男</v>
          </cell>
        </row>
        <row r="1704">
          <cell r="G1704" t="str">
            <v>预售一部</v>
          </cell>
          <cell r="H1704" t="str">
            <v>会籍</v>
          </cell>
          <cell r="I1704">
            <v>45712</v>
          </cell>
          <cell r="J1704">
            <v>45720</v>
          </cell>
          <cell r="K1704" t="str">
            <v>全职</v>
          </cell>
          <cell r="L1704" t="str">
            <v>离职</v>
          </cell>
        </row>
        <row r="1704">
          <cell r="P1704" t="str">
            <v>341126200402066219</v>
          </cell>
          <cell r="Q1704" t="str">
            <v>安徽省蚌埠市</v>
          </cell>
          <cell r="R1704" t="str">
            <v>交通银行蚌埠锦江支行</v>
          </cell>
          <cell r="S1704" t="str">
            <v>6222620280006512216</v>
          </cell>
          <cell r="T1704">
            <v>15868072083</v>
          </cell>
        </row>
        <row r="1705">
          <cell r="D1705" t="str">
            <v>蚌埠吾悦店崔扬</v>
          </cell>
          <cell r="E1705" t="str">
            <v>男</v>
          </cell>
        </row>
        <row r="1705">
          <cell r="G1705" t="str">
            <v>预售一部</v>
          </cell>
          <cell r="H1705" t="str">
            <v>会籍</v>
          </cell>
          <cell r="I1705">
            <v>45706</v>
          </cell>
          <cell r="J1705">
            <v>45721</v>
          </cell>
          <cell r="K1705" t="str">
            <v>兼职</v>
          </cell>
          <cell r="L1705" t="str">
            <v>离职</v>
          </cell>
        </row>
        <row r="1705">
          <cell r="P1705" t="str">
            <v>34030219860320041X</v>
          </cell>
          <cell r="Q1705" t="str">
            <v>安徽省蚌埠市</v>
          </cell>
          <cell r="R1705" t="str">
            <v>交通银行</v>
          </cell>
          <cell r="S1705" t="str">
            <v>6222620280001020686</v>
          </cell>
          <cell r="T1705">
            <v>16656004132</v>
          </cell>
        </row>
        <row r="1706">
          <cell r="D1706" t="str">
            <v>蚌埠吾悦店安双双</v>
          </cell>
          <cell r="E1706" t="str">
            <v>男</v>
          </cell>
        </row>
        <row r="1706">
          <cell r="G1706" t="str">
            <v>预售二部</v>
          </cell>
          <cell r="H1706" t="str">
            <v>会籍</v>
          </cell>
          <cell r="I1706">
            <v>45714</v>
          </cell>
          <cell r="J1706">
            <v>45721</v>
          </cell>
          <cell r="K1706" t="str">
            <v>全职</v>
          </cell>
          <cell r="L1706" t="str">
            <v>离职</v>
          </cell>
        </row>
        <row r="1706">
          <cell r="P1706" t="str">
            <v>340323199008313715</v>
          </cell>
        </row>
        <row r="1706">
          <cell r="T1706">
            <v>17356324222</v>
          </cell>
        </row>
        <row r="1707">
          <cell r="D1707" t="str">
            <v>蚌埠吾悦店郭香</v>
          </cell>
          <cell r="E1707" t="str">
            <v>女</v>
          </cell>
        </row>
        <row r="1707">
          <cell r="G1707" t="str">
            <v>预售一部</v>
          </cell>
          <cell r="H1707" t="str">
            <v>会籍</v>
          </cell>
          <cell r="I1707">
            <v>45708</v>
          </cell>
          <cell r="J1707">
            <v>45722</v>
          </cell>
          <cell r="K1707" t="str">
            <v>全职</v>
          </cell>
          <cell r="L1707" t="str">
            <v>离职</v>
          </cell>
        </row>
        <row r="1707">
          <cell r="P1707" t="str">
            <v>3403212003605017961</v>
          </cell>
          <cell r="Q1707" t="str">
            <v>安徽省蚌埠市</v>
          </cell>
          <cell r="R1707" t="str">
            <v>安徽农信储蓄卡</v>
          </cell>
          <cell r="S1707" t="str">
            <v>6217788361056996216</v>
          </cell>
          <cell r="T1707">
            <v>16655228926</v>
          </cell>
        </row>
        <row r="1708">
          <cell r="D1708" t="str">
            <v>蚌埠吾悦店刘振</v>
          </cell>
          <cell r="E1708" t="str">
            <v>男</v>
          </cell>
        </row>
        <row r="1708">
          <cell r="G1708" t="str">
            <v>预售一部</v>
          </cell>
          <cell r="H1708" t="str">
            <v>会籍</v>
          </cell>
          <cell r="I1708">
            <v>45710</v>
          </cell>
          <cell r="J1708">
            <v>45726</v>
          </cell>
          <cell r="K1708" t="str">
            <v>全职</v>
          </cell>
          <cell r="L1708" t="str">
            <v>离职</v>
          </cell>
        </row>
        <row r="1708">
          <cell r="P1708" t="str">
            <v>341282200011072837</v>
          </cell>
          <cell r="Q1708" t="str">
            <v>安徽省界首市</v>
          </cell>
          <cell r="R1708" t="str">
            <v>交通银行</v>
          </cell>
          <cell r="S1708" t="str">
            <v>6222620260006410173</v>
          </cell>
          <cell r="T1708">
            <v>17681083259</v>
          </cell>
        </row>
        <row r="1709">
          <cell r="D1709" t="str">
            <v>蚌埠吾悦店黄雨航</v>
          </cell>
          <cell r="E1709" t="str">
            <v>男</v>
          </cell>
        </row>
        <row r="1709">
          <cell r="G1709" t="str">
            <v>预售一部</v>
          </cell>
          <cell r="H1709" t="str">
            <v>会籍</v>
          </cell>
          <cell r="I1709">
            <v>45701</v>
          </cell>
          <cell r="J1709">
            <v>45726</v>
          </cell>
          <cell r="K1709" t="str">
            <v>全职</v>
          </cell>
          <cell r="L1709" t="str">
            <v>离职</v>
          </cell>
        </row>
        <row r="1709">
          <cell r="P1709" t="str">
            <v>34030319971126063X</v>
          </cell>
          <cell r="Q1709" t="str">
            <v>安徽省蚌埠市</v>
          </cell>
          <cell r="R1709" t="str">
            <v>中国银行</v>
          </cell>
          <cell r="S1709" t="str">
            <v>6217856300058151575</v>
          </cell>
          <cell r="T1709">
            <v>18655280006</v>
          </cell>
        </row>
        <row r="1710">
          <cell r="D1710" t="str">
            <v>蚌埠吾悦店路翔</v>
          </cell>
          <cell r="E1710" t="str">
            <v>男</v>
          </cell>
        </row>
        <row r="1710">
          <cell r="G1710" t="str">
            <v>预售一部</v>
          </cell>
          <cell r="H1710" t="str">
            <v>会籍</v>
          </cell>
          <cell r="I1710">
            <v>45725</v>
          </cell>
          <cell r="J1710">
            <v>45727</v>
          </cell>
          <cell r="K1710" t="str">
            <v>全职</v>
          </cell>
          <cell r="L1710" t="str">
            <v>离职</v>
          </cell>
        </row>
        <row r="1710">
          <cell r="P1710" t="str">
            <v>340828200303622933</v>
          </cell>
        </row>
        <row r="1710">
          <cell r="T1710">
            <v>13397669454</v>
          </cell>
        </row>
        <row r="1711">
          <cell r="D1711" t="str">
            <v>蚌埠吾悦店刘云涛</v>
          </cell>
          <cell r="E1711" t="str">
            <v>男</v>
          </cell>
        </row>
        <row r="1711">
          <cell r="G1711" t="str">
            <v>预售一部</v>
          </cell>
          <cell r="H1711" t="str">
            <v>会籍</v>
          </cell>
          <cell r="I1711">
            <v>45705</v>
          </cell>
          <cell r="J1711">
            <v>45728</v>
          </cell>
          <cell r="K1711" t="str">
            <v>全职</v>
          </cell>
          <cell r="L1711" t="str">
            <v>离职</v>
          </cell>
        </row>
        <row r="1711">
          <cell r="P1711" t="str">
            <v>340321199505271496</v>
          </cell>
          <cell r="Q1711" t="str">
            <v>安徽省蚌埠市</v>
          </cell>
          <cell r="R1711" t="str">
            <v>中国邮政储蓄银行</v>
          </cell>
          <cell r="S1711" t="str">
            <v>6221803630001395085</v>
          </cell>
          <cell r="T1711">
            <v>17355219907</v>
          </cell>
        </row>
        <row r="1712">
          <cell r="D1712" t="str">
            <v>蚌埠吾悦店年宇航</v>
          </cell>
          <cell r="E1712" t="str">
            <v>男</v>
          </cell>
        </row>
        <row r="1712">
          <cell r="G1712" t="str">
            <v>预售一部</v>
          </cell>
          <cell r="H1712" t="str">
            <v>会籍</v>
          </cell>
          <cell r="I1712">
            <v>45708</v>
          </cell>
          <cell r="J1712">
            <v>45734</v>
          </cell>
          <cell r="K1712" t="str">
            <v>全职</v>
          </cell>
          <cell r="L1712" t="str">
            <v>离职</v>
          </cell>
        </row>
        <row r="1712">
          <cell r="P1712" t="str">
            <v>340321200103172458</v>
          </cell>
        </row>
        <row r="1712">
          <cell r="T1712">
            <v>19921591572</v>
          </cell>
        </row>
        <row r="1713">
          <cell r="D1713" t="str">
            <v>蚌埠吾悦店王文丽</v>
          </cell>
          <cell r="E1713" t="str">
            <v>女</v>
          </cell>
        </row>
        <row r="1713">
          <cell r="G1713" t="str">
            <v>运营部</v>
          </cell>
          <cell r="H1713" t="str">
            <v>前台</v>
          </cell>
          <cell r="I1713">
            <v>45710</v>
          </cell>
          <cell r="J1713">
            <v>45749</v>
          </cell>
          <cell r="K1713" t="str">
            <v>全职</v>
          </cell>
          <cell r="L1713" t="str">
            <v>离职</v>
          </cell>
        </row>
        <row r="1713">
          <cell r="P1713" t="str">
            <v>340321200209117326</v>
          </cell>
          <cell r="Q1713" t="str">
            <v>安徽省蚌埠市</v>
          </cell>
          <cell r="R1713" t="str">
            <v>招商银行武汉江夏支行</v>
          </cell>
          <cell r="S1713" t="str">
            <v>6214832773686402</v>
          </cell>
          <cell r="T1713">
            <v>13225529455</v>
          </cell>
        </row>
        <row r="1714">
          <cell r="D1714" t="str">
            <v>蚌埠吾悦店李梦竹</v>
          </cell>
          <cell r="E1714" t="str">
            <v>女</v>
          </cell>
        </row>
        <row r="1714">
          <cell r="G1714" t="str">
            <v>运营部</v>
          </cell>
          <cell r="H1714" t="str">
            <v>前台</v>
          </cell>
          <cell r="I1714">
            <v>45748</v>
          </cell>
          <cell r="J1714">
            <v>45749</v>
          </cell>
          <cell r="K1714" t="str">
            <v>全职</v>
          </cell>
          <cell r="L1714" t="str">
            <v>离职</v>
          </cell>
        </row>
        <row r="1714">
          <cell r="P1714" t="str">
            <v>34321200303268921</v>
          </cell>
          <cell r="Q1714" t="str">
            <v>安徽省蚌埠市</v>
          </cell>
        </row>
        <row r="1714">
          <cell r="T1714">
            <v>15556538397</v>
          </cell>
        </row>
        <row r="1715">
          <cell r="D1715" t="str">
            <v>蚌埠吾悦店程晓红</v>
          </cell>
          <cell r="E1715" t="str">
            <v>女</v>
          </cell>
        </row>
        <row r="1715">
          <cell r="G1715" t="str">
            <v>会籍部</v>
          </cell>
          <cell r="H1715" t="str">
            <v>会籍</v>
          </cell>
          <cell r="I1715">
            <v>45715</v>
          </cell>
          <cell r="J1715">
            <v>45747</v>
          </cell>
          <cell r="K1715" t="str">
            <v>全职</v>
          </cell>
          <cell r="L1715" t="str">
            <v>离职</v>
          </cell>
        </row>
        <row r="1715">
          <cell r="P1715" t="str">
            <v>510822199501152620</v>
          </cell>
          <cell r="Q1715" t="str">
            <v>安徽省蚌埠市</v>
          </cell>
          <cell r="R1715" t="str">
            <v>中国工商银行蚌埠财大支行</v>
          </cell>
          <cell r="S1715" t="str">
            <v>6212261303005593311</v>
          </cell>
          <cell r="T1715">
            <v>18949341801</v>
          </cell>
        </row>
        <row r="1716">
          <cell r="D1716" t="str">
            <v>蚌埠吾悦店田雨</v>
          </cell>
          <cell r="E1716" t="str">
            <v>男</v>
          </cell>
        </row>
        <row r="1716">
          <cell r="G1716" t="str">
            <v>私教部</v>
          </cell>
          <cell r="H1716" t="str">
            <v>私教</v>
          </cell>
          <cell r="I1716">
            <v>45727</v>
          </cell>
          <cell r="J1716">
            <v>45757</v>
          </cell>
          <cell r="K1716" t="str">
            <v>全职</v>
          </cell>
          <cell r="L1716" t="str">
            <v>离职</v>
          </cell>
        </row>
        <row r="1716">
          <cell r="P1716" t="str">
            <v>340304199410180413</v>
          </cell>
          <cell r="Q1716" t="str">
            <v>安徽省蚌埠市</v>
          </cell>
          <cell r="R1716" t="str">
            <v>招商银行武汉江夏支行</v>
          </cell>
          <cell r="S1716" t="str">
            <v>6214833379632782</v>
          </cell>
          <cell r="T1716">
            <v>18155280552</v>
          </cell>
        </row>
        <row r="1717">
          <cell r="D1717" t="str">
            <v>蚌埠吾悦店赵永钊</v>
          </cell>
          <cell r="E1717" t="str">
            <v>男</v>
          </cell>
        </row>
        <row r="1717">
          <cell r="G1717" t="str">
            <v>会籍部</v>
          </cell>
          <cell r="H1717" t="str">
            <v>会籍</v>
          </cell>
          <cell r="I1717">
            <v>45748</v>
          </cell>
          <cell r="J1717">
            <v>45757</v>
          </cell>
          <cell r="K1717" t="str">
            <v>全职</v>
          </cell>
          <cell r="L1717" t="str">
            <v>离职</v>
          </cell>
        </row>
        <row r="1717">
          <cell r="P1717" t="str">
            <v>340302200706302531</v>
          </cell>
          <cell r="Q1717" t="str">
            <v>安徽省蚌埠市</v>
          </cell>
          <cell r="R1717" t="str">
            <v>交通银行</v>
          </cell>
          <cell r="S1717" t="str">
            <v>6222620280003658475（赵夕才）</v>
          </cell>
          <cell r="T1717">
            <v>18096519905</v>
          </cell>
        </row>
        <row r="1718">
          <cell r="D1718" t="str">
            <v>蚌埠吾悦店裴根延</v>
          </cell>
          <cell r="E1718" t="str">
            <v>男</v>
          </cell>
        </row>
        <row r="1718">
          <cell r="G1718" t="str">
            <v>泳教部</v>
          </cell>
          <cell r="H1718" t="str">
            <v>泳教</v>
          </cell>
          <cell r="I1718">
            <v>45750</v>
          </cell>
          <cell r="J1718">
            <v>45763</v>
          </cell>
          <cell r="K1718" t="str">
            <v>全职</v>
          </cell>
          <cell r="L1718" t="str">
            <v>离职</v>
          </cell>
        </row>
        <row r="1718">
          <cell r="P1718" t="str">
            <v>340322200102054210</v>
          </cell>
          <cell r="Q1718" t="str">
            <v>安徽省蚌埠市</v>
          </cell>
          <cell r="R1718" t="str">
            <v>工商银行滁州市醉翁亭支行</v>
          </cell>
          <cell r="S1718" t="str">
            <v>6222031313003134347</v>
          </cell>
          <cell r="T1718">
            <v>13053120298</v>
          </cell>
        </row>
        <row r="1719">
          <cell r="D1719" t="str">
            <v>蚌埠吾悦店熊国琴</v>
          </cell>
          <cell r="E1719" t="str">
            <v>女</v>
          </cell>
        </row>
        <row r="1719">
          <cell r="G1719" t="str">
            <v>运营部</v>
          </cell>
          <cell r="H1719" t="str">
            <v>保洁</v>
          </cell>
          <cell r="I1719">
            <v>45755</v>
          </cell>
          <cell r="J1719">
            <v>45764</v>
          </cell>
          <cell r="K1719" t="str">
            <v>全职</v>
          </cell>
          <cell r="L1719" t="str">
            <v>离职</v>
          </cell>
        </row>
        <row r="1719">
          <cell r="P1719" t="str">
            <v>340311196803141220</v>
          </cell>
          <cell r="Q1719" t="str">
            <v>安徽省蚌埠市</v>
          </cell>
          <cell r="R1719" t="str">
            <v>中国农业银行</v>
          </cell>
          <cell r="S1719" t="str">
            <v>6228480679224543471</v>
          </cell>
        </row>
        <row r="1720">
          <cell r="D1720" t="str">
            <v>蚌埠吾悦店王梓怡</v>
          </cell>
          <cell r="E1720" t="str">
            <v>女</v>
          </cell>
        </row>
        <row r="1720">
          <cell r="G1720" t="str">
            <v>会籍部</v>
          </cell>
          <cell r="H1720" t="str">
            <v>会籍</v>
          </cell>
          <cell r="I1720">
            <v>45760</v>
          </cell>
          <cell r="J1720">
            <v>45765</v>
          </cell>
          <cell r="K1720" t="str">
            <v>全职</v>
          </cell>
          <cell r="L1720" t="str">
            <v>离职</v>
          </cell>
        </row>
        <row r="1720">
          <cell r="P1720" t="str">
            <v>340321200708085621</v>
          </cell>
          <cell r="Q1720" t="str">
            <v>安徽省蚌埠市</v>
          </cell>
          <cell r="R1720" t="str">
            <v>中国农业银行</v>
          </cell>
          <cell r="S1720" t="str">
            <v>6228480679207664179</v>
          </cell>
        </row>
        <row r="1721">
          <cell r="D1721" t="str">
            <v>蚌埠吾悦店马会杰</v>
          </cell>
          <cell r="E1721" t="str">
            <v>女</v>
          </cell>
        </row>
        <row r="1721">
          <cell r="G1721" t="str">
            <v>会籍部</v>
          </cell>
          <cell r="H1721" t="str">
            <v>会籍</v>
          </cell>
          <cell r="I1721">
            <v>45711</v>
          </cell>
          <cell r="J1721">
            <v>45767</v>
          </cell>
          <cell r="K1721" t="str">
            <v>全职</v>
          </cell>
          <cell r="L1721" t="str">
            <v>离职</v>
          </cell>
        </row>
        <row r="1721">
          <cell r="P1721" t="str">
            <v>340321199612141507</v>
          </cell>
          <cell r="Q1721" t="str">
            <v>安徽省蚌埠市</v>
          </cell>
          <cell r="R1721" t="str">
            <v>招商银行武汉江夏支行</v>
          </cell>
          <cell r="S1721" t="str">
            <v>6214832773686469</v>
          </cell>
          <cell r="T1721">
            <v>18096515173</v>
          </cell>
        </row>
        <row r="1722">
          <cell r="D1722" t="str">
            <v>蚌埠吾悦店朱玲玲</v>
          </cell>
          <cell r="E1722" t="str">
            <v>女</v>
          </cell>
        </row>
        <row r="1722">
          <cell r="G1722" t="str">
            <v>会籍部</v>
          </cell>
          <cell r="H1722" t="str">
            <v>会籍</v>
          </cell>
          <cell r="I1722">
            <v>45711</v>
          </cell>
          <cell r="J1722">
            <v>45767</v>
          </cell>
          <cell r="K1722" t="str">
            <v>全职</v>
          </cell>
          <cell r="L1722" t="str">
            <v>离职</v>
          </cell>
        </row>
        <row r="1722">
          <cell r="P1722" t="str">
            <v>340303200508303521</v>
          </cell>
          <cell r="Q1722" t="str">
            <v>安徽省蚌埠市</v>
          </cell>
          <cell r="R1722" t="str">
            <v>招商银行武汉江夏支行</v>
          </cell>
          <cell r="S1722" t="str">
            <v>6214833379632766</v>
          </cell>
          <cell r="T1722">
            <v>18909629708</v>
          </cell>
        </row>
        <row r="1723">
          <cell r="D1723" t="str">
            <v>蚌埠吾悦店郝叁军</v>
          </cell>
          <cell r="E1723" t="str">
            <v>男</v>
          </cell>
        </row>
        <row r="1723">
          <cell r="G1723" t="str">
            <v>私教部</v>
          </cell>
          <cell r="H1723" t="str">
            <v>教练</v>
          </cell>
          <cell r="I1723">
            <v>45767</v>
          </cell>
          <cell r="J1723">
            <v>45769</v>
          </cell>
          <cell r="K1723" t="str">
            <v>全职</v>
          </cell>
          <cell r="L1723" t="str">
            <v>离职</v>
          </cell>
        </row>
        <row r="1724">
          <cell r="D1724" t="str">
            <v>蚌埠吾悦店朱明慧</v>
          </cell>
          <cell r="E1724" t="str">
            <v>女</v>
          </cell>
        </row>
        <row r="1724">
          <cell r="G1724" t="str">
            <v>会籍部</v>
          </cell>
          <cell r="H1724" t="str">
            <v>会籍</v>
          </cell>
          <cell r="I1724">
            <v>45727</v>
          </cell>
          <cell r="J1724">
            <v>45783</v>
          </cell>
          <cell r="K1724" t="str">
            <v>全职</v>
          </cell>
          <cell r="L1724" t="str">
            <v>离职</v>
          </cell>
        </row>
        <row r="1724">
          <cell r="P1724" t="str">
            <v>340311200007292529</v>
          </cell>
          <cell r="Q1724" t="str">
            <v>安徽省蚌埠市</v>
          </cell>
          <cell r="R1724" t="str">
            <v>招商银行武汉江夏支行</v>
          </cell>
          <cell r="S1724" t="str">
            <v>6214832773359679</v>
          </cell>
          <cell r="T1724">
            <v>15556901016</v>
          </cell>
        </row>
        <row r="1725">
          <cell r="D1725" t="str">
            <v>蚌埠吾悦店刘风</v>
          </cell>
          <cell r="E1725" t="str">
            <v>男</v>
          </cell>
        </row>
        <row r="1725">
          <cell r="G1725" t="str">
            <v>泳教部</v>
          </cell>
          <cell r="H1725" t="str">
            <v>泳教</v>
          </cell>
          <cell r="I1725">
            <v>45756</v>
          </cell>
          <cell r="J1725">
            <v>45783</v>
          </cell>
          <cell r="K1725" t="str">
            <v>全职</v>
          </cell>
          <cell r="L1725" t="str">
            <v>离职</v>
          </cell>
        </row>
        <row r="1725">
          <cell r="P1725" t="str">
            <v>34032219980510563x</v>
          </cell>
          <cell r="Q1725" t="str">
            <v>安徽省五河县</v>
          </cell>
          <cell r="R1725" t="str">
            <v>中国农业银行</v>
          </cell>
          <cell r="S1725" t="str">
            <v>6230522000009141777</v>
          </cell>
          <cell r="T1725">
            <v>18895671709</v>
          </cell>
        </row>
        <row r="1726">
          <cell r="D1726" t="str">
            <v>蚌埠吾悦店欧刘凯悦</v>
          </cell>
          <cell r="E1726" t="str">
            <v>男</v>
          </cell>
        </row>
        <row r="1726">
          <cell r="G1726" t="str">
            <v>泳教部</v>
          </cell>
          <cell r="H1726" t="str">
            <v>泳教主管</v>
          </cell>
          <cell r="I1726">
            <v>45701</v>
          </cell>
          <cell r="J1726">
            <v>45783</v>
          </cell>
          <cell r="K1726" t="str">
            <v>全职</v>
          </cell>
          <cell r="L1726" t="str">
            <v>离职</v>
          </cell>
        </row>
        <row r="1726">
          <cell r="P1726" t="str">
            <v>340304199208140813</v>
          </cell>
          <cell r="Q1726" t="str">
            <v>安徽省蚌埠市</v>
          </cell>
          <cell r="R1726" t="str">
            <v>招商银行武汉江夏支行</v>
          </cell>
          <cell r="S1726" t="str">
            <v>6214832773359646</v>
          </cell>
          <cell r="T1726">
            <v>15056361200</v>
          </cell>
        </row>
        <row r="1727">
          <cell r="D1727" t="str">
            <v>蚌埠吾悦店吴本纯</v>
          </cell>
          <cell r="E1727" t="str">
            <v>男</v>
          </cell>
        </row>
        <row r="1727">
          <cell r="G1727" t="str">
            <v>泳教部</v>
          </cell>
          <cell r="H1727" t="str">
            <v>泳教</v>
          </cell>
          <cell r="I1727">
            <v>45766</v>
          </cell>
          <cell r="J1727">
            <v>45783</v>
          </cell>
          <cell r="K1727" t="str">
            <v>全职</v>
          </cell>
          <cell r="L1727" t="str">
            <v>离职</v>
          </cell>
        </row>
        <row r="1727">
          <cell r="P1727" t="str">
            <v>340311199304250215</v>
          </cell>
          <cell r="Q1727" t="str">
            <v>安徽省蚌埠市</v>
          </cell>
          <cell r="R1727" t="str">
            <v>中国建设银行</v>
          </cell>
          <cell r="S1727" t="str">
            <v>6217001640011708753</v>
          </cell>
          <cell r="T1727">
            <v>15955282058</v>
          </cell>
        </row>
        <row r="1728">
          <cell r="D1728" t="str">
            <v>蚌埠吾悦店王旭东</v>
          </cell>
          <cell r="E1728" t="str">
            <v>男</v>
          </cell>
        </row>
        <row r="1728">
          <cell r="G1728" t="str">
            <v>会籍部</v>
          </cell>
          <cell r="H1728" t="str">
            <v>会籍</v>
          </cell>
          <cell r="I1728">
            <v>45749</v>
          </cell>
          <cell r="J1728">
            <v>45783</v>
          </cell>
          <cell r="K1728" t="str">
            <v>全职</v>
          </cell>
          <cell r="L1728" t="str">
            <v>离职</v>
          </cell>
        </row>
        <row r="1728">
          <cell r="P1728" t="str">
            <v>341226200205220219</v>
          </cell>
          <cell r="Q1728" t="str">
            <v>安徽省蚌埠市</v>
          </cell>
          <cell r="R1728" t="str">
            <v>招商银行</v>
          </cell>
          <cell r="S1728" t="str">
            <v>6214830925471871</v>
          </cell>
          <cell r="T1728">
            <v>18726573820</v>
          </cell>
        </row>
        <row r="1729">
          <cell r="D1729" t="str">
            <v>蚌埠吾悦店张丹妮</v>
          </cell>
          <cell r="E1729" t="str">
            <v>女</v>
          </cell>
        </row>
        <row r="1729">
          <cell r="G1729" t="str">
            <v>运营部</v>
          </cell>
          <cell r="H1729" t="str">
            <v>前台主管</v>
          </cell>
          <cell r="I1729">
            <v>45722</v>
          </cell>
          <cell r="J1729">
            <v>45809</v>
          </cell>
          <cell r="K1729" t="str">
            <v>全职</v>
          </cell>
          <cell r="L1729" t="str">
            <v>离职</v>
          </cell>
        </row>
        <row r="1729">
          <cell r="P1729" t="str">
            <v>34032120001001088X</v>
          </cell>
          <cell r="Q1729" t="str">
            <v>安徽省蚌埠市</v>
          </cell>
          <cell r="R1729" t="str">
            <v>招商银行武汉江夏支行</v>
          </cell>
          <cell r="S1729" t="str">
            <v>6214832773686378</v>
          </cell>
          <cell r="T1729">
            <v>19955234369</v>
          </cell>
        </row>
        <row r="1730">
          <cell r="D1730" t="str">
            <v>蚌埠吾悦店姚梦茹</v>
          </cell>
          <cell r="E1730" t="str">
            <v>女</v>
          </cell>
        </row>
        <row r="1730">
          <cell r="G1730" t="str">
            <v>运营部</v>
          </cell>
          <cell r="H1730" t="str">
            <v>前台</v>
          </cell>
          <cell r="I1730">
            <v>45749</v>
          </cell>
          <cell r="J1730">
            <v>45809</v>
          </cell>
          <cell r="K1730" t="str">
            <v>全职</v>
          </cell>
          <cell r="L1730" t="str">
            <v>离职</v>
          </cell>
        </row>
        <row r="1730">
          <cell r="P1730" t="str">
            <v>340321200611111184</v>
          </cell>
          <cell r="Q1730" t="str">
            <v>安徽省蚌埠市</v>
          </cell>
          <cell r="R1730" t="str">
            <v>中国邮政储蓄银行</v>
          </cell>
          <cell r="S1730" t="str">
            <v>6217973630006506314</v>
          </cell>
          <cell r="T1730">
            <v>16655298121</v>
          </cell>
        </row>
        <row r="1731">
          <cell r="D1731" t="str">
            <v>蚌埠吾悦店王紫贵</v>
          </cell>
          <cell r="E1731" t="str">
            <v>男</v>
          </cell>
        </row>
        <row r="1731">
          <cell r="G1731" t="str">
            <v>运营部</v>
          </cell>
          <cell r="H1731" t="str">
            <v>前台</v>
          </cell>
          <cell r="I1731">
            <v>45722</v>
          </cell>
          <cell r="J1731">
            <v>45809</v>
          </cell>
          <cell r="K1731" t="str">
            <v>全职</v>
          </cell>
          <cell r="L1731" t="str">
            <v>离职</v>
          </cell>
        </row>
        <row r="1731">
          <cell r="P1731" t="str">
            <v>340323200302060616</v>
          </cell>
          <cell r="Q1731" t="str">
            <v>安徽省蚌埠市</v>
          </cell>
          <cell r="R1731" t="str">
            <v>招商银行武汉江夏支行</v>
          </cell>
          <cell r="S1731" t="str">
            <v>6214832773686451</v>
          </cell>
          <cell r="T1731">
            <v>18255215140</v>
          </cell>
        </row>
        <row r="1732">
          <cell r="D1732" t="str">
            <v>蚌埠吾悦店张代华</v>
          </cell>
          <cell r="E1732" t="str">
            <v>男</v>
          </cell>
        </row>
        <row r="1732">
          <cell r="G1732" t="str">
            <v>会籍部</v>
          </cell>
          <cell r="H1732" t="str">
            <v>会籍</v>
          </cell>
          <cell r="I1732">
            <v>45768</v>
          </cell>
          <cell r="J1732">
            <v>45827</v>
          </cell>
          <cell r="K1732" t="str">
            <v>全职</v>
          </cell>
          <cell r="L1732" t="str">
            <v>离职</v>
          </cell>
        </row>
        <row r="1732">
          <cell r="P1732" t="str">
            <v>340321200708289317</v>
          </cell>
          <cell r="Q1732" t="str">
            <v>安徽省蚌埠市</v>
          </cell>
          <cell r="R1732" t="str">
            <v>中国建设银行</v>
          </cell>
          <cell r="S1732" t="str">
            <v>（张兵）'6227001216160283770</v>
          </cell>
          <cell r="T1732">
            <v>18375569110</v>
          </cell>
        </row>
        <row r="1733">
          <cell r="D1733" t="str">
            <v>蚌埠吾悦店胡丹</v>
          </cell>
          <cell r="E1733" t="str">
            <v>女</v>
          </cell>
        </row>
        <row r="1733">
          <cell r="G1733" t="str">
            <v>运营部</v>
          </cell>
          <cell r="H1733" t="str">
            <v>前台主管</v>
          </cell>
          <cell r="I1733">
            <v>45821</v>
          </cell>
          <cell r="J1733">
            <v>45838</v>
          </cell>
          <cell r="K1733" t="str">
            <v>全职</v>
          </cell>
          <cell r="L1733" t="str">
            <v>离职</v>
          </cell>
        </row>
        <row r="1733">
          <cell r="P1733" t="str">
            <v>340302199412300842</v>
          </cell>
          <cell r="Q1733" t="str">
            <v>安徽省蚌埠市</v>
          </cell>
          <cell r="R1733" t="str">
            <v>中国银行蚌埠建华支行</v>
          </cell>
          <cell r="S1733" t="str">
            <v>6217856300050241374</v>
          </cell>
          <cell r="T1733">
            <v>15255287889</v>
          </cell>
        </row>
        <row r="1734">
          <cell r="D1734" t="str">
            <v>蚌埠吾悦店高晓璐</v>
          </cell>
          <cell r="E1734" t="str">
            <v>女</v>
          </cell>
        </row>
        <row r="1734">
          <cell r="G1734" t="str">
            <v>运营部</v>
          </cell>
          <cell r="H1734" t="str">
            <v>前台主管</v>
          </cell>
          <cell r="I1734">
            <v>45812</v>
          </cell>
          <cell r="J1734">
            <v>45822</v>
          </cell>
          <cell r="K1734" t="str">
            <v>全职</v>
          </cell>
          <cell r="L1734" t="str">
            <v>离职</v>
          </cell>
        </row>
        <row r="1734">
          <cell r="P1734" t="str">
            <v>340304198701020028</v>
          </cell>
          <cell r="Q1734" t="str">
            <v>安徽省蚌埠市</v>
          </cell>
          <cell r="R1734" t="str">
            <v>上海浦东发展银行股份有限公司华新支行</v>
          </cell>
          <cell r="S1734" t="str">
            <v>6217920172386828</v>
          </cell>
          <cell r="T1734">
            <v>18155229833</v>
          </cell>
        </row>
        <row r="1735">
          <cell r="D1735" t="str">
            <v>安徽蚌埠王俊杰</v>
          </cell>
          <cell r="E1735" t="str">
            <v>男</v>
          </cell>
        </row>
        <row r="1735">
          <cell r="G1735" t="str">
            <v>私教部</v>
          </cell>
          <cell r="H1735" t="str">
            <v>私教</v>
          </cell>
          <cell r="I1735">
            <v>45712</v>
          </cell>
          <cell r="J1735">
            <v>45852</v>
          </cell>
          <cell r="K1735" t="str">
            <v>全职</v>
          </cell>
          <cell r="L1735" t="str">
            <v>离职</v>
          </cell>
        </row>
        <row r="1735">
          <cell r="P1735" t="str">
            <v>340321199009230150</v>
          </cell>
          <cell r="Q1735" t="str">
            <v>安徽省蚌埠市</v>
          </cell>
          <cell r="R1735" t="str">
            <v>中国建设银行东风支行</v>
          </cell>
          <cell r="S1735" t="str">
            <v>（叶会云）'6217001640006259945</v>
          </cell>
          <cell r="T1735">
            <v>18855280167</v>
          </cell>
        </row>
        <row r="1736">
          <cell r="D1736" t="str">
            <v>安徽蚌埠王建岭</v>
          </cell>
          <cell r="E1736" t="str">
            <v>男</v>
          </cell>
        </row>
        <row r="1736">
          <cell r="G1736" t="str">
            <v>私教部</v>
          </cell>
          <cell r="H1736" t="str">
            <v>私教</v>
          </cell>
          <cell r="I1736">
            <v>45748</v>
          </cell>
          <cell r="J1736">
            <v>45852</v>
          </cell>
          <cell r="K1736" t="str">
            <v>全职</v>
          </cell>
          <cell r="L1736" t="str">
            <v>离职</v>
          </cell>
        </row>
        <row r="1736">
          <cell r="P1736" t="str">
            <v>410928199107013438</v>
          </cell>
          <cell r="Q1736" t="str">
            <v>安徽省蚌埠市</v>
          </cell>
          <cell r="R1736" t="str">
            <v>中国建设银行</v>
          </cell>
          <cell r="S1736" t="str">
            <v>6236681540011286882</v>
          </cell>
          <cell r="T1736">
            <v>15372027378</v>
          </cell>
        </row>
        <row r="1737">
          <cell r="D1737" t="str">
            <v>安徽蚌埠王旭铭</v>
          </cell>
          <cell r="E1737" t="str">
            <v>男</v>
          </cell>
        </row>
        <row r="1737">
          <cell r="G1737" t="str">
            <v>私教部</v>
          </cell>
          <cell r="H1737" t="str">
            <v>私教</v>
          </cell>
          <cell r="I1737">
            <v>45748</v>
          </cell>
          <cell r="J1737">
            <v>45852</v>
          </cell>
          <cell r="K1737" t="str">
            <v>全职</v>
          </cell>
          <cell r="L1737" t="str">
            <v>离职</v>
          </cell>
        </row>
        <row r="1737">
          <cell r="P1737" t="str">
            <v>340311200011090612</v>
          </cell>
          <cell r="Q1737" t="str">
            <v>安徽省蚌埠市</v>
          </cell>
          <cell r="R1737" t="str">
            <v>合肥滨湖科创支行</v>
          </cell>
          <cell r="S1737" t="str">
            <v>6214855498510599</v>
          </cell>
          <cell r="T1737">
            <v>13955262117</v>
          </cell>
        </row>
        <row r="1738">
          <cell r="D1738" t="str">
            <v>蚌埠吾悦店尚家宽</v>
          </cell>
          <cell r="E1738" t="str">
            <v>男</v>
          </cell>
        </row>
        <row r="1738">
          <cell r="G1738" t="str">
            <v>会籍部</v>
          </cell>
          <cell r="H1738" t="str">
            <v>会籍</v>
          </cell>
          <cell r="I1738">
            <v>45839</v>
          </cell>
          <cell r="J1738">
            <v>45869</v>
          </cell>
          <cell r="K1738" t="str">
            <v>全职</v>
          </cell>
          <cell r="L1738" t="str">
            <v>离职</v>
          </cell>
        </row>
        <row r="1738">
          <cell r="P1738" t="str">
            <v>340321200607206236</v>
          </cell>
          <cell r="Q1738" t="str">
            <v>安徽省蚌埠市</v>
          </cell>
          <cell r="R1738" t="str">
            <v>中国工商银行</v>
          </cell>
          <cell r="S1738" t="str">
            <v>6222031303003659351</v>
          </cell>
          <cell r="T1738">
            <v>13187032941</v>
          </cell>
        </row>
        <row r="1739">
          <cell r="D1739" t="str">
            <v>蚌埠吾悦店尹子翰</v>
          </cell>
          <cell r="E1739" t="str">
            <v>男</v>
          </cell>
        </row>
        <row r="1739">
          <cell r="G1739" t="str">
            <v>泳教部</v>
          </cell>
          <cell r="H1739" t="str">
            <v>泳教</v>
          </cell>
          <cell r="I1739">
            <v>45836</v>
          </cell>
          <cell r="J1739">
            <v>45879</v>
          </cell>
          <cell r="K1739" t="str">
            <v>兼职</v>
          </cell>
          <cell r="L1739" t="str">
            <v>离职</v>
          </cell>
        </row>
        <row r="1739">
          <cell r="P1739" t="str">
            <v>340304200604210639</v>
          </cell>
          <cell r="Q1739" t="str">
            <v>安徽省蚌埠市</v>
          </cell>
          <cell r="R1739" t="str">
            <v>工商银行</v>
          </cell>
          <cell r="S1739" t="str">
            <v>6222 0313 0300 5966 754</v>
          </cell>
          <cell r="T1739">
            <v>16656088978</v>
          </cell>
        </row>
        <row r="1740">
          <cell r="D1740" t="str">
            <v>蚌埠吾悦店荣闯</v>
          </cell>
          <cell r="E1740" t="str">
            <v>男</v>
          </cell>
        </row>
        <row r="1740">
          <cell r="G1740" t="str">
            <v>会籍部</v>
          </cell>
          <cell r="H1740" t="str">
            <v>会籍</v>
          </cell>
          <cell r="I1740">
            <v>45835</v>
          </cell>
          <cell r="J1740">
            <v>45887</v>
          </cell>
          <cell r="K1740" t="str">
            <v>全职</v>
          </cell>
          <cell r="L1740" t="str">
            <v>离职</v>
          </cell>
        </row>
        <row r="1740">
          <cell r="P1740" t="str">
            <v>340321200411126533</v>
          </cell>
          <cell r="Q1740" t="str">
            <v>安徽省蚌埠市</v>
          </cell>
          <cell r="R1740" t="str">
            <v>社保卡</v>
          </cell>
          <cell r="S1740" t="str">
            <v>6228230669073751377</v>
          </cell>
          <cell r="T1740">
            <v>13695526081</v>
          </cell>
        </row>
        <row r="1741">
          <cell r="D1741" t="str">
            <v>蚌埠吾悦店范加成</v>
          </cell>
          <cell r="E1741" t="str">
            <v>男</v>
          </cell>
        </row>
        <row r="1741">
          <cell r="G1741" t="str">
            <v>会籍部</v>
          </cell>
          <cell r="H1741" t="str">
            <v>会籍</v>
          </cell>
          <cell r="I1741">
            <v>45835</v>
          </cell>
          <cell r="J1741">
            <v>45886</v>
          </cell>
          <cell r="K1741" t="str">
            <v>全职</v>
          </cell>
          <cell r="L1741" t="str">
            <v>离职</v>
          </cell>
        </row>
        <row r="1741">
          <cell r="P1741" t="str">
            <v>340322200505156019</v>
          </cell>
          <cell r="Q1741" t="str">
            <v>安徽省蚌埠市</v>
          </cell>
          <cell r="R1741" t="str">
            <v>中国农业银行</v>
          </cell>
          <cell r="S1741" t="str">
            <v>6228480679225788471</v>
          </cell>
          <cell r="T1741">
            <v>18158980636</v>
          </cell>
        </row>
        <row r="1742">
          <cell r="D1742" t="str">
            <v>蚌埠吾悦店夏军</v>
          </cell>
          <cell r="E1742" t="str">
            <v>男</v>
          </cell>
        </row>
        <row r="1742">
          <cell r="G1742" t="str">
            <v>会籍部</v>
          </cell>
          <cell r="H1742" t="str">
            <v>会籍</v>
          </cell>
          <cell r="I1742">
            <v>45706</v>
          </cell>
          <cell r="J1742">
            <v>45883</v>
          </cell>
          <cell r="K1742" t="str">
            <v>全职</v>
          </cell>
          <cell r="L1742" t="str">
            <v>离职</v>
          </cell>
        </row>
        <row r="1742">
          <cell r="P1742" t="str">
            <v>340304200006062015</v>
          </cell>
          <cell r="Q1742" t="str">
            <v>安徽省蚌埠市</v>
          </cell>
          <cell r="R1742" t="str">
            <v>中信银行</v>
          </cell>
          <cell r="S1742" t="str">
            <v>6217732389020847</v>
          </cell>
          <cell r="T1742">
            <v>13965283758</v>
          </cell>
        </row>
        <row r="1743">
          <cell r="D1743" t="str">
            <v>蚌埠吾悦店王语菲</v>
          </cell>
          <cell r="E1743" t="str">
            <v>女</v>
          </cell>
        </row>
        <row r="1743">
          <cell r="G1743" t="str">
            <v>运营部</v>
          </cell>
          <cell r="H1743" t="str">
            <v>前台</v>
          </cell>
          <cell r="I1743">
            <v>45815</v>
          </cell>
          <cell r="J1743">
            <v>45893</v>
          </cell>
          <cell r="K1743" t="str">
            <v>全职</v>
          </cell>
          <cell r="L1743" t="str">
            <v>离职</v>
          </cell>
        </row>
        <row r="1743">
          <cell r="P1743" t="str">
            <v>341322200705240427</v>
          </cell>
          <cell r="Q1743" t="str">
            <v>安徽省宿州市</v>
          </cell>
          <cell r="R1743" t="str">
            <v>中国农业银行</v>
          </cell>
          <cell r="S1743" t="str">
            <v>6228480405501602578</v>
          </cell>
          <cell r="T1743">
            <v>17760840229</v>
          </cell>
        </row>
        <row r="1744">
          <cell r="D1744" t="str">
            <v>蚌埠吾悦店沈国伟</v>
          </cell>
          <cell r="E1744" t="str">
            <v>男</v>
          </cell>
        </row>
        <row r="1744">
          <cell r="G1744" t="str">
            <v>会籍部</v>
          </cell>
          <cell r="H1744" t="str">
            <v>会籍</v>
          </cell>
          <cell r="I1744">
            <v>45836</v>
          </cell>
          <cell r="J1744">
            <v>45893</v>
          </cell>
          <cell r="K1744" t="str">
            <v>全职</v>
          </cell>
          <cell r="L1744" t="str">
            <v>离职</v>
          </cell>
        </row>
        <row r="1744">
          <cell r="P1744" t="str">
            <v>34030420050709201X</v>
          </cell>
          <cell r="Q1744" t="str">
            <v>安徽省蚌埠市</v>
          </cell>
          <cell r="R1744" t="str">
            <v>中国银行长丰支行</v>
          </cell>
          <cell r="S1744" t="str">
            <v>6217856300045404632</v>
          </cell>
          <cell r="T1744">
            <v>13625525175</v>
          </cell>
        </row>
        <row r="1745">
          <cell r="D1745" t="str">
            <v>蚌埠吾悦店邵云龙</v>
          </cell>
          <cell r="E1745" t="str">
            <v>男</v>
          </cell>
        </row>
        <row r="1745">
          <cell r="G1745" t="str">
            <v>泳教部</v>
          </cell>
          <cell r="H1745" t="str">
            <v>泳教</v>
          </cell>
          <cell r="I1745">
            <v>45839</v>
          </cell>
          <cell r="J1745">
            <v>45895</v>
          </cell>
          <cell r="K1745" t="str">
            <v>兼职</v>
          </cell>
          <cell r="L1745" t="str">
            <v>离职</v>
          </cell>
        </row>
        <row r="1745">
          <cell r="P1745" t="str">
            <v>340321200111225935</v>
          </cell>
          <cell r="Q1745" t="str">
            <v>安徽省蚌埠市</v>
          </cell>
          <cell r="R1745" t="str">
            <v>中国建设银行</v>
          </cell>
          <cell r="S1745" t="str">
            <v>6215340300704343913</v>
          </cell>
          <cell r="T1745">
            <v>13695528913</v>
          </cell>
        </row>
        <row r="1746">
          <cell r="D1746" t="str">
            <v>蚌埠吾悦店刘宇航</v>
          </cell>
          <cell r="E1746" t="str">
            <v>男</v>
          </cell>
        </row>
        <row r="1746">
          <cell r="G1746" t="str">
            <v>泳教部</v>
          </cell>
          <cell r="H1746" t="str">
            <v>泳教</v>
          </cell>
          <cell r="I1746">
            <v>45852</v>
          </cell>
          <cell r="J1746">
            <v>45895</v>
          </cell>
          <cell r="K1746" t="str">
            <v>兼职</v>
          </cell>
          <cell r="L1746" t="str">
            <v>离职</v>
          </cell>
        </row>
        <row r="1746">
          <cell r="P1746" t="str">
            <v>341226199901045914</v>
          </cell>
          <cell r="Q1746" t="str">
            <v>安徽省蚌埠市</v>
          </cell>
          <cell r="R1746" t="str">
            <v>中国建设银行股份有限公司芜湖中山路支行</v>
          </cell>
          <cell r="S1746" t="str">
            <v>6217001650015490050</v>
          </cell>
          <cell r="T1746">
            <v>13359032581</v>
          </cell>
        </row>
        <row r="1747">
          <cell r="D1747" t="str">
            <v>蚌埠吾悦店卢远锦</v>
          </cell>
          <cell r="E1747" t="str">
            <v>女</v>
          </cell>
        </row>
        <row r="1747">
          <cell r="G1747" t="str">
            <v>泳教部</v>
          </cell>
          <cell r="H1747" t="str">
            <v>泳教</v>
          </cell>
          <cell r="I1747">
            <v>45839</v>
          </cell>
          <cell r="J1747">
            <v>45895</v>
          </cell>
          <cell r="K1747" t="str">
            <v>兼职</v>
          </cell>
          <cell r="L1747" t="str">
            <v>离职</v>
          </cell>
        </row>
        <row r="1747">
          <cell r="P1747" t="str">
            <v>340303199503150428</v>
          </cell>
          <cell r="Q1747" t="str">
            <v>安徽省蚌埠市</v>
          </cell>
          <cell r="R1747" t="str">
            <v>中国建设银行股份有限公司蚌埠高新技术产业开发区支行</v>
          </cell>
          <cell r="S1747" t="str">
            <v>6217001640010899280</v>
          </cell>
          <cell r="T1747">
            <v>18688717340</v>
          </cell>
        </row>
        <row r="1748">
          <cell r="D1748" t="str">
            <v>蚌埠吾悦店付子涵</v>
          </cell>
          <cell r="E1748" t="str">
            <v>男</v>
          </cell>
        </row>
        <row r="1748">
          <cell r="G1748" t="str">
            <v>泳教部</v>
          </cell>
          <cell r="H1748" t="str">
            <v>泳教</v>
          </cell>
          <cell r="I1748">
            <v>45866</v>
          </cell>
          <cell r="J1748">
            <v>45895</v>
          </cell>
          <cell r="K1748" t="str">
            <v>兼职</v>
          </cell>
          <cell r="L1748" t="str">
            <v>离职</v>
          </cell>
        </row>
        <row r="1748">
          <cell r="P1748" t="str">
            <v>340321200608163151</v>
          </cell>
          <cell r="Q1748" t="str">
            <v>安徽省蚌埠市</v>
          </cell>
          <cell r="R1748" t="str">
            <v>徽商银行</v>
          </cell>
          <cell r="S1748" t="str">
            <v>6217751112004742811</v>
          </cell>
          <cell r="T1748">
            <v>13605666426</v>
          </cell>
        </row>
        <row r="1749">
          <cell r="D1749" t="str">
            <v>蚌埠吾悦店朱世祥</v>
          </cell>
          <cell r="E1749" t="str">
            <v>男</v>
          </cell>
        </row>
        <row r="1749">
          <cell r="G1749" t="str">
            <v>泳教部</v>
          </cell>
          <cell r="H1749" t="str">
            <v>泳教</v>
          </cell>
          <cell r="I1749">
            <v>45850</v>
          </cell>
          <cell r="J1749">
            <v>45896</v>
          </cell>
          <cell r="K1749" t="str">
            <v>兼职</v>
          </cell>
          <cell r="L1749" t="str">
            <v>离职</v>
          </cell>
        </row>
        <row r="1749">
          <cell r="P1749" t="str">
            <v>342601199610311536</v>
          </cell>
          <cell r="Q1749" t="str">
            <v>安徽省蚌埠市</v>
          </cell>
          <cell r="R1749" t="str">
            <v>中国建设银行巢湖长江路支行</v>
          </cell>
          <cell r="S1749" t="str">
            <v>6217001630038824493</v>
          </cell>
          <cell r="T1749">
            <v>18196604708</v>
          </cell>
        </row>
        <row r="1750">
          <cell r="D1750" t="str">
            <v>蚌埠吾悦店刘宇千</v>
          </cell>
          <cell r="E1750" t="str">
            <v>男</v>
          </cell>
        </row>
        <row r="1750">
          <cell r="G1750" t="str">
            <v>泳教部</v>
          </cell>
          <cell r="H1750" t="str">
            <v>泳教</v>
          </cell>
          <cell r="I1750">
            <v>45852</v>
          </cell>
          <cell r="J1750">
            <v>45896</v>
          </cell>
          <cell r="K1750" t="str">
            <v>兼职</v>
          </cell>
          <cell r="L1750" t="str">
            <v>离职</v>
          </cell>
        </row>
        <row r="1750">
          <cell r="P1750" t="str">
            <v>341226199901045914</v>
          </cell>
          <cell r="Q1750" t="str">
            <v>安徽省蚌埠市</v>
          </cell>
          <cell r="R1750" t="str">
            <v>徽商银行</v>
          </cell>
          <cell r="S1750" t="str">
            <v>6217751112004378814</v>
          </cell>
          <cell r="T1750">
            <v>13359032581</v>
          </cell>
        </row>
        <row r="1751">
          <cell r="D1751" t="str">
            <v>蚌埠吾悦店汪治伟</v>
          </cell>
          <cell r="E1751" t="str">
            <v>男</v>
          </cell>
        </row>
        <row r="1751">
          <cell r="G1751" t="str">
            <v>泳教部</v>
          </cell>
          <cell r="H1751" t="str">
            <v>泳教</v>
          </cell>
          <cell r="I1751">
            <v>45850</v>
          </cell>
          <cell r="J1751">
            <v>45896</v>
          </cell>
          <cell r="K1751" t="str">
            <v>兼职</v>
          </cell>
          <cell r="L1751" t="str">
            <v>离职</v>
          </cell>
        </row>
        <row r="1751">
          <cell r="P1751" t="str">
            <v>340303200104301212</v>
          </cell>
          <cell r="Q1751" t="str">
            <v>安徽省蚌埠市</v>
          </cell>
          <cell r="R1751" t="str">
            <v>建设银行</v>
          </cell>
          <cell r="S1751" t="str">
            <v>6214671640001241910</v>
          </cell>
          <cell r="T1751">
            <v>18755270430</v>
          </cell>
        </row>
        <row r="1752">
          <cell r="D1752" t="str">
            <v>蚌埠吾悦店赵嘉雪</v>
          </cell>
          <cell r="E1752" t="str">
            <v>女</v>
          </cell>
        </row>
        <row r="1752">
          <cell r="G1752" t="str">
            <v>运营部</v>
          </cell>
          <cell r="H1752" t="str">
            <v>前台</v>
          </cell>
          <cell r="I1752">
            <v>45804</v>
          </cell>
          <cell r="J1752">
            <v>45901</v>
          </cell>
          <cell r="K1752" t="str">
            <v>全职</v>
          </cell>
          <cell r="L1752" t="str">
            <v>离职</v>
          </cell>
        </row>
        <row r="1752">
          <cell r="P1752" t="str">
            <v>341222200611046863</v>
          </cell>
          <cell r="Q1752" t="str">
            <v>安徽阜阳</v>
          </cell>
          <cell r="R1752" t="str">
            <v>中国工商银行</v>
          </cell>
          <cell r="S1752" t="str">
            <v>621558130300152854</v>
          </cell>
          <cell r="T1752">
            <v>15855761130</v>
          </cell>
        </row>
        <row r="1753">
          <cell r="D1753" t="str">
            <v>蚌埠吾悦店丁武帅</v>
          </cell>
          <cell r="E1753" t="str">
            <v>男</v>
          </cell>
        </row>
        <row r="1753">
          <cell r="G1753" t="str">
            <v>泳教部</v>
          </cell>
          <cell r="H1753" t="str">
            <v>泳教</v>
          </cell>
          <cell r="I1753">
            <v>45723</v>
          </cell>
          <cell r="J1753">
            <v>45901</v>
          </cell>
          <cell r="K1753" t="str">
            <v>全职</v>
          </cell>
          <cell r="L1753" t="str">
            <v>离职</v>
          </cell>
        </row>
        <row r="1753">
          <cell r="P1753" t="str">
            <v>340321200211081852</v>
          </cell>
          <cell r="Q1753" t="str">
            <v>安徽省蚌埠市</v>
          </cell>
          <cell r="R1753" t="str">
            <v>招商银行武汉江夏支行</v>
          </cell>
          <cell r="S1753" t="str">
            <v>6214833379632808</v>
          </cell>
          <cell r="T1753">
            <v>18055277868</v>
          </cell>
        </row>
        <row r="1754">
          <cell r="D1754" t="str">
            <v>蚌埠吾悦店董玟</v>
          </cell>
          <cell r="E1754" t="str">
            <v>女</v>
          </cell>
        </row>
        <row r="1754">
          <cell r="G1754" t="str">
            <v>泳教部</v>
          </cell>
          <cell r="H1754" t="str">
            <v>泳教</v>
          </cell>
          <cell r="I1754">
            <v>45726</v>
          </cell>
          <cell r="J1754">
            <v>45901</v>
          </cell>
          <cell r="K1754" t="str">
            <v>全职</v>
          </cell>
          <cell r="L1754" t="str">
            <v>离职</v>
          </cell>
        </row>
        <row r="1754">
          <cell r="P1754" t="str">
            <v>341126200307163627</v>
          </cell>
          <cell r="Q1754" t="str">
            <v>安徽省蚌埠市</v>
          </cell>
          <cell r="R1754" t="str">
            <v>招商银行武汉江夏支行</v>
          </cell>
          <cell r="S1754" t="str">
            <v>6214832773686428</v>
          </cell>
          <cell r="T1754">
            <v>18455067918</v>
          </cell>
        </row>
        <row r="1755">
          <cell r="D1755" t="str">
            <v>蚌埠吾悦店陆晓婷</v>
          </cell>
          <cell r="E1755" t="str">
            <v>女</v>
          </cell>
        </row>
        <row r="1755">
          <cell r="G1755" t="str">
            <v>泳教部</v>
          </cell>
          <cell r="H1755" t="str">
            <v>泳教主管</v>
          </cell>
          <cell r="I1755">
            <v>45785</v>
          </cell>
          <cell r="J1755">
            <v>45901</v>
          </cell>
          <cell r="K1755" t="str">
            <v>全职</v>
          </cell>
          <cell r="L1755" t="str">
            <v>离职</v>
          </cell>
        </row>
        <row r="1755">
          <cell r="P1755" t="str">
            <v>340302199607170427</v>
          </cell>
          <cell r="Q1755" t="str">
            <v>安徽省蚌埠市</v>
          </cell>
          <cell r="R1755" t="str">
            <v>中国银行</v>
          </cell>
          <cell r="S1755" t="str">
            <v>6216696300006266703</v>
          </cell>
          <cell r="T1755">
            <v>15655217732</v>
          </cell>
        </row>
        <row r="1756">
          <cell r="D1756" t="str">
            <v>蚌埠吾悦店王永发</v>
          </cell>
          <cell r="E1756" t="str">
            <v>男</v>
          </cell>
        </row>
        <row r="1756">
          <cell r="G1756" t="str">
            <v>会籍部</v>
          </cell>
          <cell r="H1756" t="str">
            <v>会籍</v>
          </cell>
          <cell r="I1756">
            <v>45710</v>
          </cell>
          <cell r="J1756">
            <v>45904</v>
          </cell>
          <cell r="K1756" t="str">
            <v>全职</v>
          </cell>
          <cell r="L1756" t="str">
            <v>离职</v>
          </cell>
        </row>
        <row r="1756">
          <cell r="P1756" t="str">
            <v>340321200403101811</v>
          </cell>
          <cell r="Q1756" t="str">
            <v>安徽省蚌埠市</v>
          </cell>
          <cell r="R1756" t="str">
            <v>招商银行</v>
          </cell>
          <cell r="S1756" t="str">
            <v>6214832529678422</v>
          </cell>
          <cell r="T1756">
            <v>17621464772</v>
          </cell>
        </row>
        <row r="1757">
          <cell r="D1757" t="str">
            <v>蚌埠吾悦店赵亮</v>
          </cell>
          <cell r="E1757" t="str">
            <v>男</v>
          </cell>
        </row>
        <row r="1757">
          <cell r="G1757" t="str">
            <v>私教部</v>
          </cell>
          <cell r="H1757" t="str">
            <v>私教</v>
          </cell>
          <cell r="I1757">
            <v>45909</v>
          </cell>
          <cell r="J1757">
            <v>45910</v>
          </cell>
          <cell r="K1757" t="str">
            <v>全职</v>
          </cell>
          <cell r="L1757" t="str">
            <v>离职</v>
          </cell>
        </row>
        <row r="1757">
          <cell r="P1757" t="str">
            <v>340303198404280011</v>
          </cell>
          <cell r="Q1757" t="str">
            <v>安徽省蚌埠市</v>
          </cell>
          <cell r="R1757" t="str">
            <v>中国农业银行</v>
          </cell>
          <cell r="S1757" t="str">
            <v>6230520400150312072</v>
          </cell>
        </row>
        <row r="1758">
          <cell r="D1758" t="str">
            <v>蚌埠吾悦店张浩天</v>
          </cell>
          <cell r="E1758" t="str">
            <v>男</v>
          </cell>
        </row>
        <row r="1758">
          <cell r="G1758" t="str">
            <v>会籍部</v>
          </cell>
          <cell r="H1758" t="str">
            <v>会籍</v>
          </cell>
          <cell r="I1758">
            <v>45904</v>
          </cell>
          <cell r="J1758">
            <v>45910</v>
          </cell>
          <cell r="K1758" t="str">
            <v>全职</v>
          </cell>
          <cell r="L1758" t="str">
            <v>离职</v>
          </cell>
        </row>
        <row r="1758">
          <cell r="P1758" t="str">
            <v>340323200207301712</v>
          </cell>
          <cell r="Q1758" t="str">
            <v>安徽省蚌埠市</v>
          </cell>
          <cell r="R1758" t="str">
            <v>中国邮政储蓄银行</v>
          </cell>
          <cell r="S1758" t="str">
            <v>6216223600011623315</v>
          </cell>
          <cell r="T1758">
            <v>15178373127</v>
          </cell>
        </row>
        <row r="1759">
          <cell r="D1759" t="str">
            <v>蚌埠吾悦店邵怡</v>
          </cell>
        </row>
        <row r="1759">
          <cell r="G1759" t="str">
            <v>会籍部</v>
          </cell>
          <cell r="H1759" t="str">
            <v>会籍</v>
          </cell>
          <cell r="I1759">
            <v>45823</v>
          </cell>
          <cell r="J1759">
            <v>45914</v>
          </cell>
          <cell r="K1759" t="str">
            <v>全职</v>
          </cell>
          <cell r="L1759" t="str">
            <v>离职</v>
          </cell>
        </row>
        <row r="1759">
          <cell r="P1759" t="str">
            <v>340321200508126572</v>
          </cell>
          <cell r="Q1759" t="str">
            <v>安徽省蚌埠市</v>
          </cell>
          <cell r="R1759" t="str">
            <v>中国银行</v>
          </cell>
          <cell r="S1759" t="str">
            <v>6216616302000938904</v>
          </cell>
          <cell r="T1759">
            <v>19215600959</v>
          </cell>
        </row>
        <row r="1760">
          <cell r="D1760" t="str">
            <v>蚌埠吾悦店吴曾妮</v>
          </cell>
          <cell r="E1760" t="str">
            <v>女</v>
          </cell>
        </row>
        <row r="1760">
          <cell r="G1760" t="str">
            <v>私教部</v>
          </cell>
          <cell r="H1760" t="str">
            <v>私教</v>
          </cell>
          <cell r="I1760">
            <v>45914</v>
          </cell>
          <cell r="J1760">
            <v>45918</v>
          </cell>
          <cell r="K1760" t="str">
            <v>全职</v>
          </cell>
          <cell r="L1760" t="str">
            <v>离职</v>
          </cell>
        </row>
        <row r="1760">
          <cell r="P1760" t="str">
            <v>34031120020325022x</v>
          </cell>
          <cell r="Q1760" t="str">
            <v>安徽省蚌埠市</v>
          </cell>
          <cell r="R1760" t="str">
            <v>中国建设银行</v>
          </cell>
          <cell r="S1760" t="str">
            <v>6217001640014556217</v>
          </cell>
          <cell r="T1760">
            <v>18160826660</v>
          </cell>
        </row>
        <row r="1761">
          <cell r="D1761" t="str">
            <v>蚌埠吾悦店黄宇清</v>
          </cell>
          <cell r="E1761" t="str">
            <v>男</v>
          </cell>
        </row>
        <row r="1761">
          <cell r="G1761" t="str">
            <v>私教部</v>
          </cell>
          <cell r="H1761" t="str">
            <v>私教</v>
          </cell>
          <cell r="I1761">
            <v>45915</v>
          </cell>
          <cell r="J1761">
            <v>45918</v>
          </cell>
          <cell r="K1761" t="str">
            <v>全职</v>
          </cell>
          <cell r="L1761" t="str">
            <v>离职</v>
          </cell>
        </row>
        <row r="1761">
          <cell r="P1761" t="str">
            <v>34030420040608001x</v>
          </cell>
          <cell r="Q1761" t="str">
            <v>安徽省蚌埠市</v>
          </cell>
          <cell r="R1761" t="str">
            <v>中信银行蚌埠工农路支行</v>
          </cell>
          <cell r="S1761" t="str">
            <v>6217 7123 0945 8020</v>
          </cell>
          <cell r="T1761">
            <v>15855780117</v>
          </cell>
        </row>
        <row r="1762">
          <cell r="D1762" t="str">
            <v>蚌埠吾悦店张伟豪</v>
          </cell>
          <cell r="E1762" t="str">
            <v>男</v>
          </cell>
        </row>
        <row r="1762">
          <cell r="G1762" t="str">
            <v>私教部</v>
          </cell>
          <cell r="H1762" t="str">
            <v>私教</v>
          </cell>
          <cell r="I1762">
            <v>45915</v>
          </cell>
          <cell r="J1762">
            <v>45918</v>
          </cell>
          <cell r="K1762" t="str">
            <v>全职</v>
          </cell>
          <cell r="L1762" t="str">
            <v>离职</v>
          </cell>
        </row>
        <row r="1762">
          <cell r="P1762" t="str">
            <v>321323200405053913</v>
          </cell>
          <cell r="Q1762" t="str">
            <v>安徽省蚌埠市</v>
          </cell>
          <cell r="R1762" t="str">
            <v>中国交通银行</v>
          </cell>
          <cell r="S1762" t="str">
            <v>6222620280004731016</v>
          </cell>
          <cell r="T1762">
            <v>18119869719</v>
          </cell>
        </row>
        <row r="1763">
          <cell r="D1763" t="str">
            <v>蚌埠吾悦店周宇恒</v>
          </cell>
          <cell r="E1763" t="str">
            <v>男</v>
          </cell>
        </row>
        <row r="1763">
          <cell r="G1763" t="str">
            <v>私教部</v>
          </cell>
          <cell r="H1763" t="str">
            <v>私教</v>
          </cell>
          <cell r="I1763">
            <v>45915</v>
          </cell>
          <cell r="J1763">
            <v>45918</v>
          </cell>
          <cell r="K1763" t="str">
            <v>全职</v>
          </cell>
          <cell r="L1763" t="str">
            <v>离职</v>
          </cell>
        </row>
        <row r="1763">
          <cell r="P1763" t="str">
            <v>340302200109280012</v>
          </cell>
          <cell r="Q1763" t="str">
            <v>安徽省蚌埠市</v>
          </cell>
          <cell r="R1763" t="str">
            <v>中国工商银行</v>
          </cell>
          <cell r="S1763" t="str">
            <v>6217231302006243609</v>
          </cell>
          <cell r="T1763">
            <v>19856264811</v>
          </cell>
        </row>
        <row r="1764">
          <cell r="D1764" t="str">
            <v>蚌埠吾悦店赵晨</v>
          </cell>
          <cell r="E1764" t="str">
            <v>男</v>
          </cell>
        </row>
        <row r="1764">
          <cell r="G1764" t="str">
            <v>私教部</v>
          </cell>
          <cell r="H1764" t="str">
            <v>私教</v>
          </cell>
          <cell r="I1764">
            <v>45915</v>
          </cell>
          <cell r="J1764">
            <v>45918</v>
          </cell>
          <cell r="K1764" t="str">
            <v>全职</v>
          </cell>
          <cell r="L1764" t="str">
            <v>离职</v>
          </cell>
        </row>
        <row r="1764">
          <cell r="P1764" t="str">
            <v>340322200310252457</v>
          </cell>
          <cell r="Q1764" t="str">
            <v>安徽省蚌埠市</v>
          </cell>
          <cell r="R1764" t="str">
            <v>中国邮政储蓄银行</v>
          </cell>
          <cell r="S1764" t="str">
            <v>6221 8036 3000 0577 816</v>
          </cell>
          <cell r="T1764">
            <v>17355242221</v>
          </cell>
        </row>
        <row r="1765">
          <cell r="D1765" t="str">
            <v>荆州二店董灿</v>
          </cell>
          <cell r="E1765" t="str">
            <v>女</v>
          </cell>
          <cell r="F1765" t="str">
            <v>大专</v>
          </cell>
          <cell r="G1765" t="str">
            <v>运营部</v>
          </cell>
          <cell r="H1765" t="str">
            <v>前台（实习生）</v>
          </cell>
          <cell r="I1765">
            <v>45709</v>
          </cell>
          <cell r="J1765">
            <v>45737</v>
          </cell>
          <cell r="K1765" t="str">
            <v>实习生</v>
          </cell>
          <cell r="L1765" t="str">
            <v>离职</v>
          </cell>
        </row>
        <row r="1765">
          <cell r="P1765" t="str">
            <v>42112520051113734X</v>
          </cell>
          <cell r="Q1765" t="str">
            <v>湖北黄冈</v>
          </cell>
          <cell r="R1765" t="str">
            <v>中国银行荆州荆城支行</v>
          </cell>
          <cell r="S1765" t="str">
            <v>6216637607000048982</v>
          </cell>
          <cell r="T1765">
            <v>19972824075</v>
          </cell>
        </row>
        <row r="1766">
          <cell r="D1766" t="str">
            <v>荆州二店熊姜月</v>
          </cell>
          <cell r="E1766" t="str">
            <v>女</v>
          </cell>
          <cell r="F1766" t="str">
            <v>大专</v>
          </cell>
          <cell r="G1766" t="str">
            <v>运营部</v>
          </cell>
          <cell r="H1766" t="str">
            <v>前台（实习生）</v>
          </cell>
          <cell r="I1766">
            <v>45709</v>
          </cell>
          <cell r="J1766">
            <v>45737</v>
          </cell>
          <cell r="K1766" t="str">
            <v>实习生</v>
          </cell>
          <cell r="L1766" t="str">
            <v>离职</v>
          </cell>
        </row>
        <row r="1766">
          <cell r="P1766" t="str">
            <v>420582200502152204</v>
          </cell>
          <cell r="Q1766" t="str">
            <v>湖北宜昌</v>
          </cell>
          <cell r="R1766" t="str">
            <v>中国银行荆州荆城支行</v>
          </cell>
          <cell r="S1766" t="str">
            <v>6216637607000048875</v>
          </cell>
          <cell r="T1766">
            <v>13339928873</v>
          </cell>
        </row>
        <row r="1767">
          <cell r="D1767" t="str">
            <v>荆州二店潘宏姗</v>
          </cell>
          <cell r="E1767" t="str">
            <v>女</v>
          </cell>
          <cell r="F1767" t="str">
            <v>大专</v>
          </cell>
          <cell r="G1767" t="str">
            <v>运营部</v>
          </cell>
          <cell r="H1767" t="str">
            <v>前台（实习生）</v>
          </cell>
          <cell r="I1767">
            <v>45709</v>
          </cell>
          <cell r="J1767">
            <v>45737</v>
          </cell>
          <cell r="K1767" t="str">
            <v>实习生</v>
          </cell>
          <cell r="L1767" t="str">
            <v>离职</v>
          </cell>
        </row>
        <row r="1767">
          <cell r="P1767" t="str">
            <v>421381200511146424</v>
          </cell>
          <cell r="Q1767" t="str">
            <v>湖北随州市广水市</v>
          </cell>
          <cell r="R1767" t="str">
            <v>中国银行荆州荆城支行</v>
          </cell>
          <cell r="S1767" t="str">
            <v>6216637607000049022</v>
          </cell>
          <cell r="T1767">
            <v>13277305884</v>
          </cell>
        </row>
        <row r="1768">
          <cell r="D1768" t="str">
            <v>荆州二店杨鹏程</v>
          </cell>
          <cell r="E1768" t="str">
            <v>男</v>
          </cell>
          <cell r="F1768" t="str">
            <v>大专</v>
          </cell>
          <cell r="G1768" t="str">
            <v>预售一部</v>
          </cell>
          <cell r="H1768" t="str">
            <v>实习生</v>
          </cell>
          <cell r="I1768">
            <v>45709</v>
          </cell>
          <cell r="J1768">
            <v>45737</v>
          </cell>
          <cell r="K1768" t="str">
            <v>实习生</v>
          </cell>
          <cell r="L1768" t="str">
            <v>离职</v>
          </cell>
        </row>
        <row r="1768">
          <cell r="P1768" t="str">
            <v>42112520050509331X</v>
          </cell>
          <cell r="Q1768" t="str">
            <v>湖北黄冈</v>
          </cell>
          <cell r="R1768" t="str">
            <v>中国银行荆州荆城支行</v>
          </cell>
          <cell r="S1768" t="str">
            <v>6216637607000048586</v>
          </cell>
          <cell r="T1768">
            <v>19164396128</v>
          </cell>
        </row>
        <row r="1769">
          <cell r="D1769" t="str">
            <v>荆州二店李华廷</v>
          </cell>
          <cell r="E1769" t="str">
            <v>男</v>
          </cell>
          <cell r="F1769" t="str">
            <v>大专</v>
          </cell>
          <cell r="G1769" t="str">
            <v>预售一部</v>
          </cell>
          <cell r="H1769" t="str">
            <v>实习生</v>
          </cell>
          <cell r="I1769">
            <v>45709</v>
          </cell>
          <cell r="J1769">
            <v>45737</v>
          </cell>
          <cell r="K1769" t="str">
            <v>实习生</v>
          </cell>
          <cell r="L1769" t="str">
            <v>离职</v>
          </cell>
        </row>
        <row r="1769">
          <cell r="P1769" t="str">
            <v>420881200505095815</v>
          </cell>
          <cell r="Q1769" t="str">
            <v>湖北荆门市钟祥市</v>
          </cell>
          <cell r="R1769" t="str">
            <v>中国邮政储蓄银行</v>
          </cell>
          <cell r="S1769" t="str">
            <v>6221805200036103306</v>
          </cell>
          <cell r="T1769">
            <v>19071318804</v>
          </cell>
        </row>
        <row r="1770">
          <cell r="D1770" t="str">
            <v>荆州二店谢才盛</v>
          </cell>
          <cell r="E1770" t="str">
            <v>男</v>
          </cell>
          <cell r="F1770" t="str">
            <v>大专在校生</v>
          </cell>
          <cell r="G1770" t="str">
            <v>预售一部</v>
          </cell>
          <cell r="H1770" t="str">
            <v>实习生</v>
          </cell>
          <cell r="I1770">
            <v>45709</v>
          </cell>
          <cell r="J1770">
            <v>45737</v>
          </cell>
          <cell r="K1770" t="str">
            <v>实习生</v>
          </cell>
          <cell r="L1770" t="str">
            <v>离职</v>
          </cell>
        </row>
        <row r="1770">
          <cell r="P1770" t="str">
            <v>420704200306141630</v>
          </cell>
          <cell r="Q1770" t="str">
            <v>湖北省鄂州市花湖镇白龙村</v>
          </cell>
          <cell r="R1770" t="str">
            <v>中国银行荆州荆城支行</v>
          </cell>
          <cell r="S1770" t="str">
            <v>6216637607000048768</v>
          </cell>
          <cell r="T1770">
            <v>15272201547</v>
          </cell>
        </row>
        <row r="1771">
          <cell r="D1771" t="str">
            <v>荆州二店胡武标</v>
          </cell>
          <cell r="E1771" t="str">
            <v>男</v>
          </cell>
          <cell r="F1771" t="str">
            <v>大专在校生</v>
          </cell>
          <cell r="G1771" t="str">
            <v>预售一部</v>
          </cell>
          <cell r="H1771" t="str">
            <v>实习生</v>
          </cell>
          <cell r="I1771">
            <v>45709</v>
          </cell>
          <cell r="J1771">
            <v>45737</v>
          </cell>
          <cell r="K1771" t="str">
            <v>实习生</v>
          </cell>
          <cell r="L1771" t="str">
            <v>离职</v>
          </cell>
        </row>
        <row r="1771">
          <cell r="P1771" t="str">
            <v>420702200412100055</v>
          </cell>
          <cell r="Q1771" t="str">
            <v>湖北鄂州</v>
          </cell>
          <cell r="R1771" t="str">
            <v>湖北省农信社</v>
          </cell>
          <cell r="S1771" t="str">
            <v>6224121239701379</v>
          </cell>
          <cell r="T1771">
            <v>13617116195</v>
          </cell>
        </row>
        <row r="1772">
          <cell r="D1772" t="str">
            <v>荆州二店向锦阳</v>
          </cell>
          <cell r="E1772" t="str">
            <v>男</v>
          </cell>
          <cell r="F1772" t="str">
            <v>大专在读</v>
          </cell>
          <cell r="G1772" t="str">
            <v>预售一部</v>
          </cell>
          <cell r="H1772" t="str">
            <v>实习生</v>
          </cell>
          <cell r="I1772">
            <v>45709</v>
          </cell>
          <cell r="J1772">
            <v>45737</v>
          </cell>
          <cell r="K1772" t="str">
            <v>实习生</v>
          </cell>
          <cell r="L1772" t="str">
            <v>离职</v>
          </cell>
        </row>
        <row r="1772">
          <cell r="P1772" t="str">
            <v>422827200509230213</v>
          </cell>
          <cell r="Q1772" t="str">
            <v>湖北省恩施市</v>
          </cell>
          <cell r="R1772" t="str">
            <v>中国银行荆州荆城支行</v>
          </cell>
          <cell r="S1772" t="str">
            <v>6216637607000048693</v>
          </cell>
          <cell r="T1772">
            <v>18872157168</v>
          </cell>
        </row>
        <row r="1773">
          <cell r="D1773" t="str">
            <v>荆州二店李小露</v>
          </cell>
          <cell r="E1773" t="str">
            <v>女</v>
          </cell>
          <cell r="F1773" t="str">
            <v>大专在读</v>
          </cell>
          <cell r="G1773" t="str">
            <v>预售一部</v>
          </cell>
          <cell r="H1773" t="str">
            <v>实习生</v>
          </cell>
          <cell r="I1773">
            <v>45709</v>
          </cell>
          <cell r="J1773">
            <v>45737</v>
          </cell>
          <cell r="K1773" t="str">
            <v>实习生</v>
          </cell>
          <cell r="L1773" t="str">
            <v>离职</v>
          </cell>
        </row>
        <row r="1773">
          <cell r="P1773" t="str">
            <v>421122200507162121</v>
          </cell>
          <cell r="Q1773" t="str">
            <v>湖北省黄冈市红安县七里坪镇经岗村八组</v>
          </cell>
          <cell r="R1773" t="str">
            <v>中国银行荆州荆城支行</v>
          </cell>
          <cell r="S1773" t="str">
            <v>6216637607000048974</v>
          </cell>
          <cell r="T1773">
            <v>18327742133</v>
          </cell>
        </row>
        <row r="1774">
          <cell r="D1774" t="str">
            <v>荆州二店刘洋</v>
          </cell>
          <cell r="E1774" t="str">
            <v>男</v>
          </cell>
          <cell r="F1774" t="str">
            <v>大专在读</v>
          </cell>
          <cell r="G1774" t="str">
            <v>预售一部</v>
          </cell>
          <cell r="H1774" t="str">
            <v>实习生</v>
          </cell>
          <cell r="I1774">
            <v>45709</v>
          </cell>
          <cell r="J1774">
            <v>45737</v>
          </cell>
          <cell r="K1774" t="str">
            <v>实习生</v>
          </cell>
          <cell r="L1774" t="str">
            <v>离职</v>
          </cell>
        </row>
        <row r="1774">
          <cell r="P1774" t="str">
            <v>421223200504036113</v>
          </cell>
          <cell r="Q1774" t="str">
            <v>湖北省咸宁市崇阳县</v>
          </cell>
          <cell r="R1774" t="str">
            <v>中国工商银行</v>
          </cell>
          <cell r="S1774" t="str">
            <v>6222031818000997389</v>
          </cell>
          <cell r="T1774">
            <v>19947862596</v>
          </cell>
        </row>
        <row r="1775">
          <cell r="D1775" t="str">
            <v>荆州二店汪婉馨</v>
          </cell>
          <cell r="E1775" t="str">
            <v>女</v>
          </cell>
          <cell r="F1775" t="str">
            <v>大专在读</v>
          </cell>
          <cell r="G1775" t="str">
            <v>预售一部</v>
          </cell>
          <cell r="H1775" t="str">
            <v>实习生</v>
          </cell>
          <cell r="I1775">
            <v>45709</v>
          </cell>
          <cell r="J1775">
            <v>45737</v>
          </cell>
          <cell r="K1775" t="str">
            <v>实习生</v>
          </cell>
          <cell r="L1775" t="str">
            <v>离职</v>
          </cell>
        </row>
        <row r="1775">
          <cell r="P1775" t="str">
            <v>420921200511195125</v>
          </cell>
          <cell r="Q1775" t="str">
            <v>湖北孝感</v>
          </cell>
          <cell r="R1775" t="str">
            <v>中国银行荆州荆城支行</v>
          </cell>
          <cell r="S1775" t="str">
            <v>6216637607000048958</v>
          </cell>
          <cell r="T1775">
            <v>13986640219</v>
          </cell>
        </row>
        <row r="1776">
          <cell r="D1776" t="str">
            <v>荆州二店阮思源</v>
          </cell>
          <cell r="E1776" t="str">
            <v>男</v>
          </cell>
          <cell r="F1776" t="str">
            <v>大专在读</v>
          </cell>
          <cell r="G1776" t="str">
            <v>预售一部</v>
          </cell>
          <cell r="H1776" t="str">
            <v>实习生</v>
          </cell>
          <cell r="I1776">
            <v>45709</v>
          </cell>
          <cell r="J1776">
            <v>45737</v>
          </cell>
          <cell r="K1776" t="str">
            <v>实习生</v>
          </cell>
          <cell r="L1776" t="str">
            <v>离职</v>
          </cell>
        </row>
        <row r="1776">
          <cell r="P1776" t="str">
            <v>420922200602218616</v>
          </cell>
          <cell r="Q1776" t="str">
            <v>湖北孝感</v>
          </cell>
          <cell r="R1776" t="str">
            <v>中国银行荆州荆城支行</v>
          </cell>
          <cell r="S1776" t="str">
            <v>6216637607000049055</v>
          </cell>
          <cell r="T1776">
            <v>19151030461</v>
          </cell>
        </row>
        <row r="1777">
          <cell r="D1777" t="str">
            <v>荆州二店刘诚勇</v>
          </cell>
          <cell r="E1777" t="str">
            <v>男</v>
          </cell>
          <cell r="F1777" t="str">
            <v>大专在读</v>
          </cell>
          <cell r="G1777" t="str">
            <v>预售一部</v>
          </cell>
          <cell r="H1777" t="str">
            <v>实习生</v>
          </cell>
          <cell r="I1777">
            <v>45709</v>
          </cell>
          <cell r="J1777">
            <v>45737</v>
          </cell>
          <cell r="K1777" t="str">
            <v>实习生</v>
          </cell>
          <cell r="L1777" t="str">
            <v>离职</v>
          </cell>
        </row>
        <row r="1777">
          <cell r="P1777" t="str">
            <v>420117200504035512</v>
          </cell>
          <cell r="Q1777" t="str">
            <v>湖北武汉</v>
          </cell>
          <cell r="R1777" t="str">
            <v>中国银行荆州荆城支行</v>
          </cell>
          <cell r="S1777" t="str">
            <v>6216637607000048867</v>
          </cell>
          <cell r="T1777">
            <v>15107143694</v>
          </cell>
        </row>
        <row r="1778">
          <cell r="D1778" t="str">
            <v>荆州二店荣子彬</v>
          </cell>
          <cell r="E1778" t="str">
            <v>男</v>
          </cell>
          <cell r="F1778" t="str">
            <v>大专在读</v>
          </cell>
          <cell r="G1778" t="str">
            <v>预售一部</v>
          </cell>
          <cell r="H1778" t="str">
            <v>实习生</v>
          </cell>
          <cell r="I1778">
            <v>45709</v>
          </cell>
          <cell r="J1778">
            <v>45737</v>
          </cell>
          <cell r="K1778" t="str">
            <v>实习生</v>
          </cell>
          <cell r="L1778" t="str">
            <v>离职</v>
          </cell>
        </row>
        <row r="1778">
          <cell r="P1778" t="str">
            <v>441781200501092034</v>
          </cell>
          <cell r="Q1778" t="str">
            <v>广东东莞</v>
          </cell>
          <cell r="R1778" t="str">
            <v>中国银行荆州荆城支行</v>
          </cell>
          <cell r="S1778" t="str">
            <v>6216637607000048552</v>
          </cell>
          <cell r="T1778">
            <v>17346727701</v>
          </cell>
        </row>
        <row r="1779">
          <cell r="D1779" t="str">
            <v>荆州二店章毅
</v>
          </cell>
          <cell r="E1779" t="str">
            <v>男</v>
          </cell>
          <cell r="F1779" t="str">
            <v>大专在读</v>
          </cell>
          <cell r="G1779" t="str">
            <v>预售一部</v>
          </cell>
          <cell r="H1779" t="str">
            <v>实习生</v>
          </cell>
          <cell r="I1779">
            <v>45709</v>
          </cell>
          <cell r="J1779">
            <v>45737</v>
          </cell>
          <cell r="K1779" t="str">
            <v>实习生</v>
          </cell>
          <cell r="L1779" t="str">
            <v>离职</v>
          </cell>
        </row>
        <row r="1779">
          <cell r="P1779" t="str">
            <v>420902200411173210</v>
          </cell>
          <cell r="Q1779" t="str">
            <v>湖北孝感</v>
          </cell>
          <cell r="R1779" t="str">
            <v>中国银行</v>
          </cell>
          <cell r="S1779" t="str">
            <v>6216 6376 0700 0048 941</v>
          </cell>
          <cell r="T1779">
            <v>19986283625</v>
          </cell>
        </row>
        <row r="1780">
          <cell r="D1780" t="str">
            <v>荆州二店柯基银</v>
          </cell>
          <cell r="E1780" t="str">
            <v>男</v>
          </cell>
          <cell r="F1780" t="str">
            <v>大专在读</v>
          </cell>
          <cell r="G1780" t="str">
            <v>预售一部</v>
          </cell>
          <cell r="H1780" t="str">
            <v>实习生</v>
          </cell>
          <cell r="I1780">
            <v>45709</v>
          </cell>
          <cell r="J1780">
            <v>45737</v>
          </cell>
          <cell r="K1780" t="str">
            <v>实习生</v>
          </cell>
          <cell r="L1780" t="str">
            <v>离职</v>
          </cell>
        </row>
        <row r="1780">
          <cell r="P1780" t="str">
            <v>420324200412162754</v>
          </cell>
          <cell r="Q1780" t="str">
            <v>湖北十堰</v>
          </cell>
          <cell r="R1780" t="str">
            <v>中国银行荆州荆城支行</v>
          </cell>
          <cell r="S1780" t="str">
            <v>6216637607000048594</v>
          </cell>
          <cell r="T1780">
            <v>18372682639</v>
          </cell>
        </row>
        <row r="1781">
          <cell r="D1781" t="str">
            <v>荆州二店卢海燕</v>
          </cell>
          <cell r="E1781" t="str">
            <v>女</v>
          </cell>
          <cell r="F1781" t="str">
            <v>大专在读</v>
          </cell>
          <cell r="G1781" t="str">
            <v>预售一部</v>
          </cell>
          <cell r="H1781" t="str">
            <v>实习生</v>
          </cell>
          <cell r="I1781">
            <v>45709</v>
          </cell>
          <cell r="J1781">
            <v>45737</v>
          </cell>
          <cell r="K1781" t="str">
            <v>实习生</v>
          </cell>
          <cell r="L1781" t="str">
            <v>离职</v>
          </cell>
        </row>
        <row r="1781">
          <cell r="P1781" t="str">
            <v>632124200405127926</v>
          </cell>
          <cell r="Q1781" t="str">
            <v>青海省湟中县西堡镇羊圈村138号</v>
          </cell>
          <cell r="R1781" t="str">
            <v>中国银行荆州荆城支行</v>
          </cell>
          <cell r="S1781" t="str">
            <v>6216 6376 0700 0069 871</v>
          </cell>
          <cell r="T1781">
            <v>13545785120</v>
          </cell>
        </row>
        <row r="1782">
          <cell r="D1782" t="str">
            <v>荆州二店万元</v>
          </cell>
          <cell r="E1782" t="str">
            <v>女</v>
          </cell>
          <cell r="F1782" t="str">
            <v>大专在读</v>
          </cell>
          <cell r="G1782" t="str">
            <v>预售一部</v>
          </cell>
          <cell r="H1782" t="str">
            <v>实习生</v>
          </cell>
          <cell r="I1782">
            <v>45709</v>
          </cell>
          <cell r="J1782">
            <v>45737</v>
          </cell>
          <cell r="K1782" t="str">
            <v>实习生</v>
          </cell>
          <cell r="L1782" t="str">
            <v>离职</v>
          </cell>
        </row>
        <row r="1782">
          <cell r="P1782" t="str">
            <v>422825200408021620</v>
          </cell>
          <cell r="Q1782" t="str">
            <v>湖北省恩施市</v>
          </cell>
          <cell r="R1782" t="str">
            <v>中国银行荆州荆城支行</v>
          </cell>
          <cell r="S1782" t="str">
            <v>6216637607000048834</v>
          </cell>
          <cell r="T1782">
            <v>18672046275</v>
          </cell>
        </row>
        <row r="1783">
          <cell r="D1783" t="str">
            <v>荆州二店李思琳</v>
          </cell>
          <cell r="E1783" t="str">
            <v>女</v>
          </cell>
          <cell r="F1783" t="str">
            <v>大专在读</v>
          </cell>
          <cell r="G1783" t="str">
            <v>预售一部</v>
          </cell>
          <cell r="H1783" t="str">
            <v>实习生</v>
          </cell>
          <cell r="I1783">
            <v>45709</v>
          </cell>
          <cell r="J1783">
            <v>45737</v>
          </cell>
          <cell r="K1783" t="str">
            <v>实习生</v>
          </cell>
          <cell r="L1783" t="str">
            <v>离职</v>
          </cell>
        </row>
        <row r="1783">
          <cell r="P1783" t="str">
            <v>411324200507050068</v>
          </cell>
          <cell r="Q1783" t="str">
            <v>河南洛阳</v>
          </cell>
          <cell r="R1783" t="str">
            <v>中国银行荆州荆城支行</v>
          </cell>
          <cell r="S1783" t="str">
            <v>6216637607000106756</v>
          </cell>
          <cell r="T1783">
            <v>13783131079</v>
          </cell>
        </row>
        <row r="1784">
          <cell r="D1784" t="str">
            <v>荆州二店肖喻引</v>
          </cell>
          <cell r="E1784" t="str">
            <v>女</v>
          </cell>
          <cell r="F1784" t="str">
            <v>大专在读</v>
          </cell>
          <cell r="G1784" t="str">
            <v>预售一部</v>
          </cell>
          <cell r="H1784" t="str">
            <v>实习生</v>
          </cell>
          <cell r="I1784">
            <v>45709</v>
          </cell>
          <cell r="J1784">
            <v>45737</v>
          </cell>
          <cell r="K1784" t="str">
            <v>实习生</v>
          </cell>
          <cell r="L1784" t="str">
            <v>离职</v>
          </cell>
        </row>
        <row r="1784">
          <cell r="P1784" t="str">
            <v>421302200507301289</v>
          </cell>
          <cell r="Q1784" t="str">
            <v>湖北随州</v>
          </cell>
          <cell r="R1784" t="str">
            <v>中国建设银行股份有限公司随州解放路支行</v>
          </cell>
          <cell r="S1784" t="str">
            <v>6217002680043314674</v>
          </cell>
          <cell r="T1784">
            <v>13093288167</v>
          </cell>
        </row>
        <row r="1785">
          <cell r="D1785" t="str">
            <v>荆州二店吕恒臣</v>
          </cell>
          <cell r="E1785" t="str">
            <v>男</v>
          </cell>
          <cell r="F1785" t="str">
            <v>大专在读</v>
          </cell>
          <cell r="G1785" t="str">
            <v>预售一部</v>
          </cell>
          <cell r="H1785" t="str">
            <v>实习生</v>
          </cell>
          <cell r="I1785">
            <v>45709</v>
          </cell>
          <cell r="J1785">
            <v>45737</v>
          </cell>
          <cell r="K1785" t="str">
            <v>实习生</v>
          </cell>
          <cell r="L1785" t="str">
            <v>离职</v>
          </cell>
        </row>
        <row r="1785">
          <cell r="P1785" t="str">
            <v>429005200404201795</v>
          </cell>
          <cell r="Q1785" t="str">
            <v>湖北潜江</v>
          </cell>
          <cell r="R1785" t="str">
            <v>中国农行潜江高石碑支行</v>
          </cell>
          <cell r="S1785" t="str">
            <v>6230520780009914271</v>
          </cell>
          <cell r="T1785">
            <v>13807221421</v>
          </cell>
        </row>
        <row r="1786">
          <cell r="D1786" t="str">
            <v>荆州二店艾旭</v>
          </cell>
          <cell r="E1786" t="str">
            <v>男</v>
          </cell>
          <cell r="F1786" t="str">
            <v>大专在读</v>
          </cell>
          <cell r="G1786" t="str">
            <v>预售一部</v>
          </cell>
          <cell r="H1786" t="str">
            <v>实习生</v>
          </cell>
          <cell r="I1786">
            <v>45709</v>
          </cell>
          <cell r="J1786">
            <v>45737</v>
          </cell>
          <cell r="K1786" t="str">
            <v>实习生</v>
          </cell>
          <cell r="L1786" t="str">
            <v>离职</v>
          </cell>
        </row>
        <row r="1786">
          <cell r="P1786" t="str">
            <v>420381200410237019</v>
          </cell>
          <cell r="Q1786" t="str">
            <v>湖北丹江</v>
          </cell>
          <cell r="R1786" t="str">
            <v>中国银行</v>
          </cell>
          <cell r="S1786" t="str">
            <v>6216 6376 0700 0048 818</v>
          </cell>
          <cell r="T1786">
            <v>13986708509</v>
          </cell>
        </row>
        <row r="1787">
          <cell r="D1787" t="str">
            <v>荆州二店夏宇康</v>
          </cell>
        </row>
        <row r="1787">
          <cell r="G1787" t="str">
            <v>预售一部</v>
          </cell>
          <cell r="H1787" t="str">
            <v>实习生</v>
          </cell>
          <cell r="I1787">
            <v>45709</v>
          </cell>
          <cell r="J1787">
            <v>45737</v>
          </cell>
          <cell r="K1787" t="str">
            <v>实习生</v>
          </cell>
          <cell r="L1787" t="str">
            <v>离职</v>
          </cell>
        </row>
        <row r="1788">
          <cell r="D1788" t="str">
            <v>荆州二店熊宽</v>
          </cell>
          <cell r="E1788" t="str">
            <v>男</v>
          </cell>
          <cell r="F1788" t="str">
            <v>大专</v>
          </cell>
          <cell r="G1788" t="str">
            <v>预售一部</v>
          </cell>
          <cell r="H1788" t="str">
            <v>实习生</v>
          </cell>
          <cell r="I1788">
            <v>45709</v>
          </cell>
          <cell r="J1788">
            <v>45737</v>
          </cell>
          <cell r="K1788" t="str">
            <v>实习生</v>
          </cell>
          <cell r="L1788" t="str">
            <v>离职</v>
          </cell>
        </row>
        <row r="1788">
          <cell r="P1788" t="str">
            <v>421125200409093352</v>
          </cell>
          <cell r="Q1788" t="str">
            <v>湖北黄冈</v>
          </cell>
          <cell r="R1788" t="str">
            <v>工商银行</v>
          </cell>
          <cell r="S1788" t="str">
            <v>6222033202020093198</v>
          </cell>
          <cell r="T1788">
            <v>18327701320</v>
          </cell>
        </row>
        <row r="1789">
          <cell r="D1789" t="str">
            <v>荆州二店曾嘉诚</v>
          </cell>
          <cell r="E1789" t="str">
            <v>男</v>
          </cell>
          <cell r="F1789" t="str">
            <v>大专在读</v>
          </cell>
          <cell r="G1789" t="str">
            <v>预售一部</v>
          </cell>
          <cell r="H1789" t="str">
            <v>实习生</v>
          </cell>
          <cell r="I1789">
            <v>45709</v>
          </cell>
          <cell r="J1789">
            <v>45737</v>
          </cell>
          <cell r="K1789" t="str">
            <v>实习生</v>
          </cell>
          <cell r="L1789" t="str">
            <v>离职</v>
          </cell>
        </row>
        <row r="1789">
          <cell r="P1789" t="str">
            <v>421126200408104415</v>
          </cell>
          <cell r="Q1789" t="str">
            <v>湖北省黄冈市蕲春县刘河镇莲花村</v>
          </cell>
          <cell r="R1789" t="str">
            <v>中国工商银行抚州支行</v>
          </cell>
          <cell r="S1789" t="str">
            <v>6217231511002663855</v>
          </cell>
          <cell r="T1789">
            <v>18973156144</v>
          </cell>
        </row>
        <row r="1790">
          <cell r="D1790" t="str">
            <v>荆州二店江新林</v>
          </cell>
          <cell r="E1790" t="str">
            <v>男</v>
          </cell>
        </row>
        <row r="1790">
          <cell r="G1790" t="str">
            <v>预售一部</v>
          </cell>
          <cell r="H1790" t="str">
            <v>实习生</v>
          </cell>
          <cell r="I1790">
            <v>45709</v>
          </cell>
          <cell r="J1790">
            <v>45737</v>
          </cell>
          <cell r="K1790" t="str">
            <v>实习生</v>
          </cell>
          <cell r="L1790" t="str">
            <v>离职</v>
          </cell>
        </row>
        <row r="1790">
          <cell r="P1790" t="str">
            <v>421182200310125518</v>
          </cell>
        </row>
        <row r="1790">
          <cell r="R1790" t="str">
            <v>中国银行荆州荆城支行</v>
          </cell>
          <cell r="S1790" t="str">
            <v>6216637607000048719</v>
          </cell>
          <cell r="T1790">
            <v>13797541330</v>
          </cell>
        </row>
        <row r="1791">
          <cell r="D1791" t="str">
            <v>荆州二店刘雄</v>
          </cell>
          <cell r="E1791" t="str">
            <v>男</v>
          </cell>
          <cell r="F1791" t="str">
            <v>大专</v>
          </cell>
          <cell r="G1791" t="str">
            <v>预售一部</v>
          </cell>
          <cell r="H1791" t="str">
            <v>实习生</v>
          </cell>
          <cell r="I1791">
            <v>45709</v>
          </cell>
          <cell r="J1791">
            <v>45737</v>
          </cell>
          <cell r="K1791" t="str">
            <v>实习生</v>
          </cell>
          <cell r="L1791" t="str">
            <v>离职</v>
          </cell>
        </row>
        <row r="1791">
          <cell r="P1791" t="str">
            <v>42122320040412321X</v>
          </cell>
          <cell r="Q1791" t="str">
            <v>湖北咸宁</v>
          </cell>
          <cell r="R1791" t="str">
            <v>中国银行荆州支行</v>
          </cell>
          <cell r="S1791" t="str">
            <v>6216607600008865008</v>
          </cell>
          <cell r="T1791">
            <v>13476883595</v>
          </cell>
        </row>
        <row r="1792">
          <cell r="D1792" t="str">
            <v>荆州二店叶海松</v>
          </cell>
          <cell r="E1792" t="str">
            <v>男</v>
          </cell>
          <cell r="F1792" t="str">
            <v>大专</v>
          </cell>
          <cell r="G1792" t="str">
            <v>预售一部</v>
          </cell>
          <cell r="H1792" t="str">
            <v>实习生</v>
          </cell>
          <cell r="I1792">
            <v>45709</v>
          </cell>
          <cell r="J1792">
            <v>45737</v>
          </cell>
          <cell r="K1792" t="str">
            <v>实习生</v>
          </cell>
          <cell r="L1792" t="str">
            <v>离职</v>
          </cell>
        </row>
        <row r="1792">
          <cell r="P1792" t="str">
            <v>421302200412246491</v>
          </cell>
          <cell r="Q1792" t="str">
            <v>湖北省随州市</v>
          </cell>
          <cell r="R1792" t="str">
            <v>中国工商银行</v>
          </cell>
          <cell r="S1792" t="str">
            <v>6222031813003494112</v>
          </cell>
          <cell r="T1792">
            <v>13886899614</v>
          </cell>
        </row>
        <row r="1793">
          <cell r="D1793" t="str">
            <v>荆州二店郭中英</v>
          </cell>
          <cell r="E1793" t="str">
            <v>男</v>
          </cell>
          <cell r="F1793" t="str">
            <v>大专</v>
          </cell>
          <cell r="G1793" t="str">
            <v>预售一部</v>
          </cell>
          <cell r="H1793" t="str">
            <v>实习生</v>
          </cell>
          <cell r="I1793">
            <v>45709</v>
          </cell>
          <cell r="J1793">
            <v>45737</v>
          </cell>
          <cell r="K1793" t="str">
            <v>实习生</v>
          </cell>
          <cell r="L1793" t="str">
            <v>离职</v>
          </cell>
        </row>
        <row r="1793">
          <cell r="P1793" t="str">
            <v>422825200411061092</v>
          </cell>
        </row>
        <row r="1793">
          <cell r="R1793" t="str">
            <v>中国银行荆州荆城支行</v>
          </cell>
          <cell r="S1793" t="str">
            <v>6216637607000128495</v>
          </cell>
          <cell r="T1793">
            <v>15727185931</v>
          </cell>
        </row>
        <row r="1794">
          <cell r="D1794" t="str">
            <v>荆州二店杨玄傲</v>
          </cell>
          <cell r="E1794" t="str">
            <v>男</v>
          </cell>
          <cell r="F1794" t="str">
            <v>大专</v>
          </cell>
          <cell r="G1794" t="str">
            <v>预售一部</v>
          </cell>
          <cell r="H1794" t="str">
            <v>实习生</v>
          </cell>
          <cell r="I1794">
            <v>45709</v>
          </cell>
          <cell r="J1794">
            <v>45737</v>
          </cell>
          <cell r="K1794" t="str">
            <v>实习生</v>
          </cell>
          <cell r="L1794" t="str">
            <v>离职</v>
          </cell>
        </row>
        <row r="1794">
          <cell r="P1794" t="str">
            <v>429006200504229310</v>
          </cell>
          <cell r="Q1794" t="str">
            <v>湖北天门</v>
          </cell>
          <cell r="R1794" t="str">
            <v>邮政储蓄银行</v>
          </cell>
          <cell r="S1794" t="str">
            <v>6217995200311556135</v>
          </cell>
          <cell r="T1794">
            <v>13407249081</v>
          </cell>
        </row>
        <row r="1795">
          <cell r="D1795" t="str">
            <v>荆州二店曾磊</v>
          </cell>
          <cell r="E1795" t="str">
            <v>男</v>
          </cell>
          <cell r="F1795" t="str">
            <v>大专</v>
          </cell>
          <cell r="G1795" t="str">
            <v>预售一部</v>
          </cell>
          <cell r="H1795" t="str">
            <v>实习生</v>
          </cell>
          <cell r="I1795">
            <v>45709</v>
          </cell>
          <cell r="J1795">
            <v>45737</v>
          </cell>
          <cell r="K1795" t="str">
            <v>实习生</v>
          </cell>
          <cell r="L1795" t="str">
            <v>离职</v>
          </cell>
        </row>
        <row r="1795">
          <cell r="P1795" t="str">
            <v>500237200511298952</v>
          </cell>
        </row>
        <row r="1795">
          <cell r="R1795" t="str">
            <v>中国工商银行</v>
          </cell>
          <cell r="S1795" t="str">
            <v>6222031813002222084</v>
          </cell>
        </row>
        <row r="1796">
          <cell r="D1796" t="str">
            <v>荆州二店罗天兰</v>
          </cell>
          <cell r="E1796" t="str">
            <v>女</v>
          </cell>
          <cell r="F1796" t="str">
            <v>大专</v>
          </cell>
          <cell r="G1796" t="str">
            <v>预售一部</v>
          </cell>
          <cell r="H1796" t="str">
            <v>实习生</v>
          </cell>
          <cell r="I1796">
            <v>45709</v>
          </cell>
          <cell r="J1796">
            <v>45737</v>
          </cell>
          <cell r="K1796" t="str">
            <v>实习生</v>
          </cell>
          <cell r="L1796" t="str">
            <v>离职</v>
          </cell>
        </row>
        <row r="1796">
          <cell r="P1796" t="str">
            <v>421223200402063241</v>
          </cell>
          <cell r="Q1796" t="str">
            <v>湖北咸宁</v>
          </cell>
          <cell r="R1796" t="str">
            <v>中国工商银行</v>
          </cell>
          <cell r="S1796" t="str">
            <v>6215 5818 1800 7769 334</v>
          </cell>
          <cell r="T1796">
            <v>15672147461</v>
          </cell>
        </row>
        <row r="1797">
          <cell r="D1797" t="str">
            <v>荆州二店石豪杰</v>
          </cell>
          <cell r="E1797" t="str">
            <v>男</v>
          </cell>
          <cell r="F1797" t="str">
            <v>大专在读</v>
          </cell>
          <cell r="G1797" t="str">
            <v>预售一部</v>
          </cell>
          <cell r="H1797" t="str">
            <v>实习生</v>
          </cell>
          <cell r="I1797">
            <v>45709</v>
          </cell>
          <cell r="J1797">
            <v>45737</v>
          </cell>
          <cell r="K1797" t="str">
            <v>实习生</v>
          </cell>
          <cell r="L1797" t="str">
            <v>离职</v>
          </cell>
        </row>
        <row r="1797">
          <cell r="P1797" t="str">
            <v>420526200501201034</v>
          </cell>
          <cell r="Q1797" t="str">
            <v>湖北宜昌</v>
          </cell>
          <cell r="R1797" t="str">
            <v>中国农业银行</v>
          </cell>
          <cell r="S1797" t="str">
            <v>6228230779016999270</v>
          </cell>
          <cell r="T1797">
            <v>15771167867</v>
          </cell>
        </row>
        <row r="1798">
          <cell r="D1798" t="str">
            <v>荆州二店徐颖</v>
          </cell>
          <cell r="E1798" t="str">
            <v>女</v>
          </cell>
          <cell r="F1798" t="str">
            <v>大专在读</v>
          </cell>
          <cell r="G1798" t="str">
            <v>预售一部</v>
          </cell>
          <cell r="H1798" t="str">
            <v>实习生</v>
          </cell>
          <cell r="I1798">
            <v>45709</v>
          </cell>
          <cell r="J1798">
            <v>45737</v>
          </cell>
          <cell r="K1798" t="str">
            <v>实习生</v>
          </cell>
          <cell r="L1798" t="str">
            <v>离职</v>
          </cell>
        </row>
        <row r="1798">
          <cell r="P1798" t="str">
            <v>321324200412085426</v>
          </cell>
          <cell r="Q1798" t="str">
            <v>江苏省泗洪县归仁镇江韩居委会乔庄组55号</v>
          </cell>
          <cell r="R1798" t="str">
            <v>武汉关山支行</v>
          </cell>
          <cell r="S1798" t="str">
            <v>6212813202000289458</v>
          </cell>
          <cell r="T1798">
            <v>15827632082</v>
          </cell>
        </row>
        <row r="1799">
          <cell r="D1799" t="str">
            <v>荆州二店赵威</v>
          </cell>
          <cell r="E1799" t="str">
            <v>男</v>
          </cell>
          <cell r="F1799" t="str">
            <v>大专在读</v>
          </cell>
          <cell r="G1799" t="str">
            <v>预售一部</v>
          </cell>
          <cell r="H1799" t="str">
            <v>实习生</v>
          </cell>
          <cell r="I1799">
            <v>45709</v>
          </cell>
          <cell r="J1799">
            <v>45737</v>
          </cell>
          <cell r="K1799" t="str">
            <v>实习生</v>
          </cell>
          <cell r="L1799" t="str">
            <v>离职</v>
          </cell>
        </row>
        <row r="1799">
          <cell r="P1799" t="str">
            <v>421125200409296715</v>
          </cell>
          <cell r="Q1799" t="str">
            <v>湖北黄冈</v>
          </cell>
          <cell r="R1799" t="str">
            <v>中国银行荆州荆城支行</v>
          </cell>
          <cell r="S1799" t="str">
            <v>6216 6376 0700 0048 990</v>
          </cell>
          <cell r="T1799">
            <v>17628166157</v>
          </cell>
        </row>
        <row r="1800">
          <cell r="D1800" t="str">
            <v>荆州二店刘鑫宇</v>
          </cell>
          <cell r="E1800" t="str">
            <v>男</v>
          </cell>
          <cell r="F1800" t="str">
            <v>大专在读</v>
          </cell>
          <cell r="G1800" t="str">
            <v>预售一部</v>
          </cell>
          <cell r="H1800" t="str">
            <v>实习生</v>
          </cell>
          <cell r="I1800">
            <v>45709</v>
          </cell>
          <cell r="J1800">
            <v>45737</v>
          </cell>
          <cell r="K1800" t="str">
            <v>实习生</v>
          </cell>
          <cell r="L1800" t="str">
            <v>离职</v>
          </cell>
        </row>
        <row r="1800">
          <cell r="P1800" t="str">
            <v>42011620041028591X</v>
          </cell>
          <cell r="Q1800" t="str">
            <v>湖北武汉</v>
          </cell>
          <cell r="R1800" t="str">
            <v>中国农业银行</v>
          </cell>
          <cell r="S1800" t="str">
            <v>622848 0059884721479</v>
          </cell>
          <cell r="T1800">
            <v>18162704097</v>
          </cell>
        </row>
        <row r="1801">
          <cell r="D1801" t="str">
            <v>荆州二店姚舜熙</v>
          </cell>
          <cell r="E1801" t="str">
            <v>男</v>
          </cell>
          <cell r="F1801" t="str">
            <v>大专在读</v>
          </cell>
          <cell r="G1801" t="str">
            <v>预售一部</v>
          </cell>
          <cell r="H1801" t="str">
            <v>实习生</v>
          </cell>
          <cell r="I1801">
            <v>45709</v>
          </cell>
          <cell r="J1801">
            <v>45737</v>
          </cell>
          <cell r="K1801" t="str">
            <v>实习生</v>
          </cell>
          <cell r="L1801" t="str">
            <v>离职</v>
          </cell>
        </row>
        <row r="1801">
          <cell r="P1801" t="str">
            <v>420105200506152039</v>
          </cell>
          <cell r="Q1801" t="str">
            <v>湖北武汉</v>
          </cell>
          <cell r="R1801" t="str">
            <v>武汉农村商业银行</v>
          </cell>
          <cell r="S1801" t="str">
            <v>6230334001025172026</v>
          </cell>
          <cell r="T1801">
            <v>18186153357</v>
          </cell>
        </row>
        <row r="1802">
          <cell r="D1802" t="str">
            <v>荆州二店张宏锐</v>
          </cell>
          <cell r="E1802" t="str">
            <v>男</v>
          </cell>
          <cell r="F1802" t="str">
            <v>大专在读</v>
          </cell>
          <cell r="G1802" t="str">
            <v>预售二部</v>
          </cell>
          <cell r="H1802" t="str">
            <v>实习生</v>
          </cell>
          <cell r="I1802">
            <v>45709</v>
          </cell>
          <cell r="J1802">
            <v>45737</v>
          </cell>
          <cell r="K1802" t="str">
            <v>实习生</v>
          </cell>
          <cell r="L1802" t="str">
            <v>离职</v>
          </cell>
        </row>
        <row r="1802">
          <cell r="P1802" t="str">
            <v>420115200409243214</v>
          </cell>
          <cell r="Q1802" t="str">
            <v>湖北武汉</v>
          </cell>
          <cell r="R1802" t="str">
            <v>武汉关山支行</v>
          </cell>
          <cell r="S1802" t="str">
            <v>6212 8132 0200 0289 508</v>
          </cell>
          <cell r="T1802">
            <v>18086634135</v>
          </cell>
        </row>
        <row r="1803">
          <cell r="D1803" t="str">
            <v>荆州二店邹建龙</v>
          </cell>
          <cell r="E1803" t="str">
            <v>男</v>
          </cell>
          <cell r="F1803" t="str">
            <v>大专</v>
          </cell>
          <cell r="G1803" t="str">
            <v>预售一部</v>
          </cell>
          <cell r="H1803" t="str">
            <v>实习生</v>
          </cell>
          <cell r="I1803">
            <v>45709</v>
          </cell>
          <cell r="J1803">
            <v>45737</v>
          </cell>
          <cell r="K1803" t="str">
            <v>实习生</v>
          </cell>
          <cell r="L1803" t="str">
            <v>离职</v>
          </cell>
        </row>
        <row r="1803">
          <cell r="P1803" t="str">
            <v>420984200407312411</v>
          </cell>
          <cell r="Q1803" t="str">
            <v>湖北省孝感市汉川市</v>
          </cell>
          <cell r="R1803" t="str">
            <v>中国银行荆州荆城支行</v>
          </cell>
          <cell r="S1803" t="str">
            <v>6216637607000049097</v>
          </cell>
          <cell r="T1803">
            <v>19119219615</v>
          </cell>
        </row>
        <row r="1804">
          <cell r="D1804" t="str">
            <v>荆州二店毕嘉城</v>
          </cell>
          <cell r="E1804" t="str">
            <v>男</v>
          </cell>
          <cell r="F1804" t="str">
            <v>大专</v>
          </cell>
          <cell r="G1804" t="str">
            <v>预售一部</v>
          </cell>
          <cell r="H1804" t="str">
            <v>实习生</v>
          </cell>
          <cell r="I1804">
            <v>45709</v>
          </cell>
          <cell r="J1804">
            <v>45737</v>
          </cell>
          <cell r="K1804" t="str">
            <v>实习生</v>
          </cell>
          <cell r="L1804" t="str">
            <v>离职</v>
          </cell>
        </row>
        <row r="1804">
          <cell r="P1804" t="str">
            <v>421125200409180659</v>
          </cell>
          <cell r="Q1804" t="str">
            <v>湖北黄冈</v>
          </cell>
          <cell r="R1804" t="str">
            <v>工商银行黄冈浠水闻一多大道支行</v>
          </cell>
          <cell r="S1804" t="str">
            <v>6215 5818 1401 2144 878</v>
          </cell>
          <cell r="T1804">
            <v>19171071143</v>
          </cell>
        </row>
        <row r="1805">
          <cell r="D1805" t="str">
            <v>荆州二店纪晓慧</v>
          </cell>
          <cell r="E1805" t="str">
            <v>女</v>
          </cell>
          <cell r="F1805" t="str">
            <v>大专在读</v>
          </cell>
          <cell r="G1805" t="str">
            <v>预售一部</v>
          </cell>
          <cell r="H1805" t="str">
            <v>实习生</v>
          </cell>
          <cell r="I1805">
            <v>45709</v>
          </cell>
          <cell r="J1805">
            <v>45737</v>
          </cell>
          <cell r="K1805" t="str">
            <v>实习生</v>
          </cell>
          <cell r="L1805" t="str">
            <v>离职</v>
          </cell>
        </row>
        <row r="1805">
          <cell r="P1805" t="str">
            <v>420325200506103348</v>
          </cell>
          <cell r="Q1805" t="str">
            <v>湖北省房县中坝乡三池村3组</v>
          </cell>
          <cell r="R1805" t="str">
            <v>中国银行荆州荆城支行</v>
          </cell>
          <cell r="S1805" t="str">
            <v>6216637607000048883</v>
          </cell>
          <cell r="T1805">
            <v>19872092750</v>
          </cell>
        </row>
        <row r="1806">
          <cell r="D1806" t="str">
            <v>荆州二店谢玉洁</v>
          </cell>
          <cell r="E1806" t="str">
            <v>女</v>
          </cell>
          <cell r="F1806" t="str">
            <v>大专在读</v>
          </cell>
          <cell r="G1806" t="str">
            <v>预售一部</v>
          </cell>
          <cell r="H1806" t="str">
            <v>实习生</v>
          </cell>
          <cell r="I1806">
            <v>45709</v>
          </cell>
          <cell r="J1806">
            <v>45737</v>
          </cell>
          <cell r="K1806" t="str">
            <v>实习生</v>
          </cell>
          <cell r="L1806" t="str">
            <v>离职</v>
          </cell>
        </row>
        <row r="1806">
          <cell r="P1806" t="str">
            <v>422822200601105528</v>
          </cell>
          <cell r="Q1806" t="str">
            <v>湖北省恩施市建始县苗坪村一组37号</v>
          </cell>
          <cell r="R1806" t="str">
            <v>中国银行荆州荆城支行</v>
          </cell>
          <cell r="S1806" t="str">
            <v>6216637607000049030</v>
          </cell>
          <cell r="T1806">
            <v>19971804717</v>
          </cell>
        </row>
        <row r="1807">
          <cell r="D1807" t="str">
            <v>荆州二店阮博</v>
          </cell>
          <cell r="E1807" t="str">
            <v>男</v>
          </cell>
          <cell r="F1807" t="str">
            <v>大专在读</v>
          </cell>
          <cell r="G1807" t="str">
            <v>预售二部</v>
          </cell>
          <cell r="H1807" t="str">
            <v>实习生</v>
          </cell>
          <cell r="I1807">
            <v>45709</v>
          </cell>
          <cell r="J1807">
            <v>45737</v>
          </cell>
          <cell r="K1807" t="str">
            <v>实习生</v>
          </cell>
          <cell r="L1807" t="str">
            <v>离职</v>
          </cell>
        </row>
        <row r="1807">
          <cell r="P1807" t="str">
            <v>420704200407020117</v>
          </cell>
          <cell r="Q1807" t="str">
            <v>湖北省鄂州市鄂城区花湖镇阮湾村朱家咀80号</v>
          </cell>
          <cell r="R1807" t="str">
            <v>中国农业银行</v>
          </cell>
          <cell r="S1807" t="str">
            <v>6230521630014956370</v>
          </cell>
          <cell r="T1807">
            <v>15971583739</v>
          </cell>
        </row>
        <row r="1808">
          <cell r="D1808" t="str">
            <v>荆州二店伍肖堃</v>
          </cell>
          <cell r="E1808" t="str">
            <v>男</v>
          </cell>
          <cell r="F1808" t="str">
            <v>大专在读</v>
          </cell>
          <cell r="G1808" t="str">
            <v>预售二部</v>
          </cell>
          <cell r="H1808" t="str">
            <v>实习生</v>
          </cell>
          <cell r="I1808">
            <v>45709</v>
          </cell>
          <cell r="J1808">
            <v>45737</v>
          </cell>
          <cell r="K1808" t="str">
            <v>实习生</v>
          </cell>
          <cell r="L1808" t="str">
            <v>离职</v>
          </cell>
        </row>
        <row r="1808">
          <cell r="P1808" t="str">
            <v>422822200511221015</v>
          </cell>
          <cell r="Q1808" t="str">
            <v>湖北省恩施州建始县长梁镇陇里村一组</v>
          </cell>
          <cell r="R1808" t="str">
            <v>邮政邮储银行</v>
          </cell>
          <cell r="S1808" t="str">
            <v>6217 9952 0030 4568 261</v>
          </cell>
          <cell r="T1808">
            <v>15172931021</v>
          </cell>
        </row>
        <row r="1809">
          <cell r="D1809" t="str">
            <v>荆州二店冯庆贺</v>
          </cell>
          <cell r="E1809" t="str">
            <v>男</v>
          </cell>
          <cell r="F1809" t="str">
            <v>大专在读</v>
          </cell>
          <cell r="G1809" t="str">
            <v>预售二部</v>
          </cell>
          <cell r="H1809" t="str">
            <v>实习生</v>
          </cell>
          <cell r="I1809">
            <v>45709</v>
          </cell>
          <cell r="J1809">
            <v>45737</v>
          </cell>
          <cell r="K1809" t="str">
            <v>实习生</v>
          </cell>
          <cell r="L1809" t="str">
            <v>离职</v>
          </cell>
        </row>
        <row r="1809">
          <cell r="P1809" t="str">
            <v>420302200410210013</v>
          </cell>
          <cell r="Q1809" t="str">
            <v>湖北省十堰市茅箭区武当路108号</v>
          </cell>
          <cell r="R1809" t="str">
            <v>中国农业银行</v>
          </cell>
          <cell r="S1809" t="str">
            <v>6228 2307 4511 0952 366</v>
          </cell>
          <cell r="T1809">
            <v>18186783980</v>
          </cell>
        </row>
        <row r="1810">
          <cell r="D1810" t="str">
            <v>荆州二店熊文卓</v>
          </cell>
          <cell r="E1810" t="str">
            <v>男</v>
          </cell>
          <cell r="F1810" t="str">
            <v>大专在读</v>
          </cell>
          <cell r="G1810" t="str">
            <v>预售二部</v>
          </cell>
          <cell r="H1810" t="str">
            <v>实习生</v>
          </cell>
          <cell r="I1810">
            <v>45709</v>
          </cell>
          <cell r="J1810">
            <v>45737</v>
          </cell>
          <cell r="K1810" t="str">
            <v>实习生</v>
          </cell>
          <cell r="L1810" t="str">
            <v>离职</v>
          </cell>
        </row>
        <row r="1810">
          <cell r="P1810" t="str">
            <v>420684200510226013</v>
          </cell>
          <cell r="Q1810" t="str">
            <v>湖北省襄阳市宜城市</v>
          </cell>
          <cell r="R1810" t="str">
            <v>中国银行</v>
          </cell>
          <cell r="S1810" t="str">
            <v>6216637607000048677</v>
          </cell>
          <cell r="T1810">
            <v>15271899205</v>
          </cell>
        </row>
        <row r="1811">
          <cell r="D1811" t="str">
            <v>荆州二店林子洋</v>
          </cell>
          <cell r="E1811" t="str">
            <v>男</v>
          </cell>
          <cell r="F1811" t="str">
            <v>大专在读</v>
          </cell>
          <cell r="G1811" t="str">
            <v>预售二部</v>
          </cell>
          <cell r="H1811" t="str">
            <v>实习生</v>
          </cell>
          <cell r="I1811">
            <v>45709</v>
          </cell>
          <cell r="J1811">
            <v>45737</v>
          </cell>
          <cell r="K1811" t="str">
            <v>实习生</v>
          </cell>
          <cell r="L1811" t="str">
            <v>离职</v>
          </cell>
        </row>
        <row r="1811">
          <cell r="P1811" t="str">
            <v>421003200510153213</v>
          </cell>
          <cell r="Q1811" t="str">
            <v>湖北省荆州市</v>
          </cell>
          <cell r="R1811" t="str">
            <v>邮政邮储银行</v>
          </cell>
          <cell r="S1811" t="str">
            <v>6217 9952 0030 4568 261</v>
          </cell>
          <cell r="T1811">
            <v>13545821645</v>
          </cell>
        </row>
        <row r="1812">
          <cell r="D1812" t="str">
            <v>荆州二店张展鹏</v>
          </cell>
          <cell r="E1812" t="str">
            <v>男</v>
          </cell>
          <cell r="F1812" t="str">
            <v>大专在读</v>
          </cell>
          <cell r="G1812" t="str">
            <v>预售二部</v>
          </cell>
          <cell r="H1812" t="str">
            <v>实习生</v>
          </cell>
          <cell r="I1812">
            <v>45709</v>
          </cell>
          <cell r="J1812">
            <v>45737</v>
          </cell>
          <cell r="K1812" t="str">
            <v>实习生</v>
          </cell>
          <cell r="L1812" t="str">
            <v>离职</v>
          </cell>
        </row>
        <row r="1812">
          <cell r="P1812" t="str">
            <v>420381200407207011</v>
          </cell>
          <cell r="Q1812" t="str">
            <v>湖北省襄阳市宜城市</v>
          </cell>
          <cell r="R1812" t="str">
            <v>中国银行</v>
          </cell>
          <cell r="S1812" t="str">
            <v>6216637607000048750</v>
          </cell>
          <cell r="T1812">
            <v>13227620210</v>
          </cell>
        </row>
        <row r="1813">
          <cell r="D1813" t="str">
            <v>荆州二店洪昌鹏</v>
          </cell>
          <cell r="E1813" t="str">
            <v>男</v>
          </cell>
          <cell r="F1813" t="str">
            <v>大专在读</v>
          </cell>
          <cell r="G1813" t="str">
            <v>预售二部</v>
          </cell>
          <cell r="H1813" t="str">
            <v>实习生</v>
          </cell>
          <cell r="I1813">
            <v>45709</v>
          </cell>
          <cell r="J1813">
            <v>45737</v>
          </cell>
          <cell r="K1813" t="str">
            <v>实习生</v>
          </cell>
          <cell r="L1813" t="str">
            <v>离职</v>
          </cell>
        </row>
        <row r="1813">
          <cell r="P1813" t="str">
            <v>420684200507112517</v>
          </cell>
          <cell r="Q1813" t="str">
            <v>湖北省宜城市刘猴镇政府宿舍</v>
          </cell>
          <cell r="R1813" t="str">
            <v>中国银行荆州荆城支行</v>
          </cell>
          <cell r="S1813" t="str">
            <v>6216 6376 0700 0048 669</v>
          </cell>
          <cell r="T1813">
            <v>18372277105</v>
          </cell>
        </row>
        <row r="1814">
          <cell r="D1814" t="str">
            <v>荆州二店何定鸣</v>
          </cell>
          <cell r="E1814" t="str">
            <v>男</v>
          </cell>
          <cell r="F1814" t="str">
            <v>大专在读</v>
          </cell>
          <cell r="G1814" t="str">
            <v>预售二部</v>
          </cell>
          <cell r="H1814" t="str">
            <v>实习生</v>
          </cell>
          <cell r="I1814">
            <v>45709</v>
          </cell>
          <cell r="J1814">
            <v>45737</v>
          </cell>
          <cell r="K1814" t="str">
            <v>实习生</v>
          </cell>
          <cell r="L1814" t="str">
            <v>离职</v>
          </cell>
        </row>
        <row r="1814">
          <cell r="P1814" t="str">
            <v>420114200503240574</v>
          </cell>
        </row>
        <row r="1814">
          <cell r="R1814" t="str">
            <v>中国建设银行</v>
          </cell>
          <cell r="S1814" t="str">
            <v>6215 3403 0281 3391 171</v>
          </cell>
          <cell r="T1814">
            <v>19972485125</v>
          </cell>
        </row>
        <row r="1815">
          <cell r="D1815" t="str">
            <v>荆州二店杨子强</v>
          </cell>
          <cell r="E1815" t="str">
            <v>男</v>
          </cell>
          <cell r="F1815" t="str">
            <v>大专</v>
          </cell>
          <cell r="G1815" t="str">
            <v>预售二部</v>
          </cell>
          <cell r="H1815" t="str">
            <v>实习生</v>
          </cell>
          <cell r="I1815">
            <v>45709</v>
          </cell>
          <cell r="J1815">
            <v>45737</v>
          </cell>
          <cell r="K1815" t="str">
            <v>实习生</v>
          </cell>
          <cell r="L1815" t="str">
            <v>离职</v>
          </cell>
        </row>
        <row r="1815">
          <cell r="P1815" t="str">
            <v>420607200504215315</v>
          </cell>
          <cell r="Q1815" t="str">
            <v>湖北省襄阳市襄州区</v>
          </cell>
          <cell r="R1815" t="str">
            <v>中国农业银行</v>
          </cell>
          <cell r="S1815" t="str">
            <v>6228 2307 5531 0427 465</v>
          </cell>
          <cell r="T1815">
            <v>15672144218</v>
          </cell>
        </row>
        <row r="1816">
          <cell r="D1816" t="str">
            <v>荆州二店黄佳</v>
          </cell>
          <cell r="E1816" t="str">
            <v>男</v>
          </cell>
          <cell r="F1816" t="str">
            <v>大专在读</v>
          </cell>
          <cell r="G1816" t="str">
            <v>预售二部</v>
          </cell>
          <cell r="H1816" t="str">
            <v>实习生</v>
          </cell>
          <cell r="I1816">
            <v>45709</v>
          </cell>
          <cell r="J1816">
            <v>45737</v>
          </cell>
          <cell r="K1816" t="str">
            <v>实习生</v>
          </cell>
          <cell r="L1816" t="str">
            <v>离职</v>
          </cell>
        </row>
        <row r="1816">
          <cell r="P1816" t="str">
            <v>420921200404255719</v>
          </cell>
          <cell r="Q1816" t="str">
            <v>湖北省孝感市孝昌县</v>
          </cell>
          <cell r="R1816" t="str">
            <v>中国银行荆州荆城支行</v>
          </cell>
          <cell r="S1816" t="str">
            <v>6216637607000048966</v>
          </cell>
          <cell r="T1816">
            <v>15971266455</v>
          </cell>
        </row>
        <row r="1817">
          <cell r="D1817" t="str">
            <v>荆州二店刘灿</v>
          </cell>
          <cell r="E1817" t="str">
            <v>女</v>
          </cell>
          <cell r="F1817" t="str">
            <v>大专在读</v>
          </cell>
          <cell r="G1817" t="str">
            <v>预售二部</v>
          </cell>
          <cell r="H1817" t="str">
            <v>实习生</v>
          </cell>
          <cell r="I1817">
            <v>45709</v>
          </cell>
          <cell r="J1817">
            <v>45737</v>
          </cell>
          <cell r="K1817" t="str">
            <v>实习生</v>
          </cell>
          <cell r="L1817" t="str">
            <v>离职</v>
          </cell>
        </row>
        <row r="1817">
          <cell r="P1817" t="str">
            <v>422825200412170426</v>
          </cell>
          <cell r="Q1817" t="str">
            <v>湖北省恩施市</v>
          </cell>
          <cell r="R1817" t="str">
            <v>中国农业银行</v>
          </cell>
          <cell r="S1817" t="str">
            <v>6230522410024517374</v>
          </cell>
          <cell r="T1817">
            <v>15171969353</v>
          </cell>
        </row>
        <row r="1818">
          <cell r="D1818" t="str">
            <v>荆州二店吴文宇</v>
          </cell>
          <cell r="E1818" t="str">
            <v>男</v>
          </cell>
          <cell r="F1818" t="str">
            <v>大专在读</v>
          </cell>
          <cell r="G1818" t="str">
            <v>预售二部</v>
          </cell>
          <cell r="H1818" t="str">
            <v>实习生</v>
          </cell>
          <cell r="I1818">
            <v>45709</v>
          </cell>
          <cell r="J1818">
            <v>45737</v>
          </cell>
          <cell r="K1818" t="str">
            <v>实习生</v>
          </cell>
          <cell r="L1818" t="str">
            <v>离职</v>
          </cell>
        </row>
        <row r="1818">
          <cell r="P1818" t="str">
            <v>421381200503122430</v>
          </cell>
          <cell r="Q1818" t="str">
            <v>湖北省随州市</v>
          </cell>
          <cell r="R1818" t="str">
            <v>中国招商银行</v>
          </cell>
          <cell r="S1818" t="str">
            <v>6214 8371 6890 5242</v>
          </cell>
          <cell r="T1818">
            <v>17362472689</v>
          </cell>
        </row>
        <row r="1819">
          <cell r="D1819" t="str">
            <v>荆州二店姜巍</v>
          </cell>
          <cell r="E1819" t="str">
            <v>男</v>
          </cell>
          <cell r="F1819" t="str">
            <v>大专在读</v>
          </cell>
          <cell r="G1819" t="str">
            <v>预售二部</v>
          </cell>
          <cell r="H1819" t="str">
            <v>实习生</v>
          </cell>
          <cell r="I1819">
            <v>45709</v>
          </cell>
          <cell r="J1819">
            <v>45737</v>
          </cell>
          <cell r="K1819" t="str">
            <v>实习生</v>
          </cell>
          <cell r="L1819" t="str">
            <v>离职</v>
          </cell>
        </row>
        <row r="1819">
          <cell r="P1819" t="str">
            <v>421181200411295552</v>
          </cell>
          <cell r="Q1819" t="str">
            <v>湖北省麻城市</v>
          </cell>
          <cell r="R1819" t="str">
            <v>中国银行</v>
          </cell>
          <cell r="S1819" t="str">
            <v>6217857600063003524</v>
          </cell>
          <cell r="T1819">
            <v>15926517496</v>
          </cell>
        </row>
        <row r="1820">
          <cell r="D1820" t="str">
            <v>荆州二店张丰羽</v>
          </cell>
          <cell r="E1820" t="str">
            <v>男</v>
          </cell>
          <cell r="F1820" t="str">
            <v>大专在读</v>
          </cell>
          <cell r="G1820" t="str">
            <v>预售二部</v>
          </cell>
          <cell r="H1820" t="str">
            <v>实习生</v>
          </cell>
          <cell r="I1820">
            <v>45709</v>
          </cell>
          <cell r="J1820">
            <v>45737</v>
          </cell>
          <cell r="K1820" t="str">
            <v>实习生</v>
          </cell>
          <cell r="L1820" t="str">
            <v>离职</v>
          </cell>
        </row>
        <row r="1820">
          <cell r="P1820" t="str">
            <v>420683200411130319</v>
          </cell>
          <cell r="Q1820" t="str">
            <v>湖北省襄阳市</v>
          </cell>
          <cell r="R1820" t="str">
            <v>中国工商银行</v>
          </cell>
          <cell r="S1820" t="str">
            <v>6217211804026568224</v>
          </cell>
          <cell r="T1820">
            <v>15872277586</v>
          </cell>
        </row>
        <row r="1821">
          <cell r="D1821" t="str">
            <v>荆州二店熊坚</v>
          </cell>
          <cell r="E1821" t="str">
            <v>男</v>
          </cell>
          <cell r="F1821" t="str">
            <v>大专在读</v>
          </cell>
          <cell r="G1821" t="str">
            <v>预售二部</v>
          </cell>
          <cell r="H1821" t="str">
            <v>实习生</v>
          </cell>
          <cell r="I1821">
            <v>45709</v>
          </cell>
          <cell r="J1821">
            <v>45737</v>
          </cell>
          <cell r="K1821" t="str">
            <v>实习生</v>
          </cell>
          <cell r="L1821" t="str">
            <v>离职</v>
          </cell>
        </row>
        <row r="1821">
          <cell r="P1821" t="str">
            <v>421122200505297313</v>
          </cell>
          <cell r="Q1821" t="str">
            <v>湖北黄冈</v>
          </cell>
          <cell r="R1821" t="str">
            <v>中国建设银行</v>
          </cell>
          <cell r="S1821" t="str">
            <v>6217002870101585253</v>
          </cell>
          <cell r="T1821">
            <v>18872724272</v>
          </cell>
        </row>
        <row r="1822">
          <cell r="D1822" t="str">
            <v>荆州二店柳启蓉</v>
          </cell>
          <cell r="E1822" t="str">
            <v>女</v>
          </cell>
          <cell r="F1822" t="str">
            <v>大专在读</v>
          </cell>
          <cell r="G1822" t="str">
            <v>预售二部</v>
          </cell>
          <cell r="H1822" t="str">
            <v>实习生</v>
          </cell>
          <cell r="I1822">
            <v>45709</v>
          </cell>
          <cell r="J1822">
            <v>45737</v>
          </cell>
          <cell r="K1822" t="str">
            <v>实习生</v>
          </cell>
          <cell r="L1822" t="str">
            <v>离职</v>
          </cell>
        </row>
        <row r="1822">
          <cell r="P1822" t="str">
            <v>632124200402153045</v>
          </cell>
        </row>
        <row r="1822">
          <cell r="R1822" t="str">
            <v>中国银行荆州荆城支行</v>
          </cell>
          <cell r="S1822" t="str">
            <v>6216637607000049121</v>
          </cell>
          <cell r="T1822">
            <v>13797469630</v>
          </cell>
        </row>
        <row r="1823">
          <cell r="D1823" t="str">
            <v>荆州二店陈果</v>
          </cell>
          <cell r="E1823" t="str">
            <v>男</v>
          </cell>
          <cell r="F1823" t="str">
            <v>大专在读</v>
          </cell>
          <cell r="G1823" t="str">
            <v>预售二部</v>
          </cell>
          <cell r="H1823" t="str">
            <v>实习生</v>
          </cell>
          <cell r="I1823">
            <v>45709</v>
          </cell>
          <cell r="J1823">
            <v>45737</v>
          </cell>
          <cell r="K1823" t="str">
            <v>实习生</v>
          </cell>
          <cell r="L1823" t="str">
            <v>离职</v>
          </cell>
        </row>
        <row r="1823">
          <cell r="P1823" t="str">
            <v>430381200510130034</v>
          </cell>
          <cell r="Q1823" t="str">
            <v>湖南省湘乡市</v>
          </cell>
          <cell r="R1823" t="str">
            <v>湖南省农村信用社联合社</v>
          </cell>
          <cell r="S1823" t="str">
            <v>6230901818150803486</v>
          </cell>
          <cell r="T1823">
            <v>15773278506</v>
          </cell>
        </row>
        <row r="1824">
          <cell r="D1824" t="str">
            <v>荆州二店张煜</v>
          </cell>
          <cell r="E1824" t="str">
            <v>男</v>
          </cell>
          <cell r="F1824" t="str">
            <v>大专在读</v>
          </cell>
          <cell r="G1824" t="str">
            <v>预售二部</v>
          </cell>
          <cell r="H1824" t="str">
            <v>实习生</v>
          </cell>
          <cell r="I1824">
            <v>45709</v>
          </cell>
          <cell r="J1824">
            <v>45737</v>
          </cell>
          <cell r="K1824" t="str">
            <v>实习生</v>
          </cell>
          <cell r="L1824" t="str">
            <v>离职</v>
          </cell>
        </row>
        <row r="1824">
          <cell r="P1824" t="str">
            <v>429004200501283175</v>
          </cell>
          <cell r="Q1824" t="str">
            <v>湖北省仙桃市</v>
          </cell>
          <cell r="R1824" t="str">
            <v>中国邮政储蓄银行</v>
          </cell>
          <cell r="S1824" t="str">
            <v>6221805200015439929</v>
          </cell>
          <cell r="T1824">
            <v>15171575910</v>
          </cell>
        </row>
        <row r="1825">
          <cell r="D1825" t="str">
            <v>荆州二店王元臣</v>
          </cell>
        </row>
        <row r="1825">
          <cell r="G1825" t="str">
            <v>预售二部</v>
          </cell>
          <cell r="H1825" t="str">
            <v>会籍</v>
          </cell>
          <cell r="I1825">
            <v>45703</v>
          </cell>
          <cell r="J1825">
            <v>45716</v>
          </cell>
          <cell r="K1825" t="str">
            <v>全职</v>
          </cell>
          <cell r="L1825" t="str">
            <v>离职</v>
          </cell>
        </row>
        <row r="1825">
          <cell r="P1825" t="str">
            <v>421002200102271812</v>
          </cell>
        </row>
        <row r="1825">
          <cell r="S1825" t="str">
            <v>6217002660017126213</v>
          </cell>
          <cell r="T1825">
            <v>18627265357</v>
          </cell>
        </row>
        <row r="1826">
          <cell r="D1826" t="str">
            <v>荆州二店王琳</v>
          </cell>
        </row>
        <row r="1826">
          <cell r="G1826" t="str">
            <v>预售一部</v>
          </cell>
          <cell r="H1826" t="str">
            <v>会籍</v>
          </cell>
          <cell r="I1826">
            <v>45703</v>
          </cell>
          <cell r="J1826">
            <v>45718</v>
          </cell>
          <cell r="K1826" t="str">
            <v>全职</v>
          </cell>
          <cell r="L1826" t="str">
            <v>离职</v>
          </cell>
        </row>
        <row r="1826">
          <cell r="P1826" t="str">
            <v>42020320020922721x</v>
          </cell>
        </row>
        <row r="1826">
          <cell r="R1826" t="str">
            <v>中国农业银行白云桥支行</v>
          </cell>
          <cell r="S1826" t="str">
            <v>6230520790066744479</v>
          </cell>
          <cell r="T1826">
            <v>18977843285</v>
          </cell>
        </row>
        <row r="1827">
          <cell r="D1827" t="str">
            <v>荆州二店罗洲</v>
          </cell>
        </row>
        <row r="1827">
          <cell r="G1827" t="str">
            <v>预售一部</v>
          </cell>
          <cell r="H1827" t="str">
            <v>会籍</v>
          </cell>
          <cell r="I1827">
            <v>45702</v>
          </cell>
          <cell r="J1827">
            <v>45716</v>
          </cell>
          <cell r="K1827" t="str">
            <v>全职</v>
          </cell>
          <cell r="L1827" t="str">
            <v>离职</v>
          </cell>
        </row>
        <row r="1827">
          <cell r="P1827" t="str">
            <v>421081198707141872</v>
          </cell>
        </row>
        <row r="1827">
          <cell r="R1827" t="str">
            <v>中国工商银行</v>
          </cell>
          <cell r="S1827" t="str">
            <v>6212262013016221690</v>
          </cell>
          <cell r="T1827">
            <v>18064656825</v>
          </cell>
        </row>
        <row r="1828">
          <cell r="D1828" t="str">
            <v>荆州二店代兆飞</v>
          </cell>
        </row>
        <row r="1828">
          <cell r="G1828" t="str">
            <v>预售一部</v>
          </cell>
          <cell r="H1828" t="str">
            <v>会籍</v>
          </cell>
          <cell r="I1828">
            <v>45702</v>
          </cell>
          <cell r="J1828">
            <v>45718</v>
          </cell>
          <cell r="K1828" t="str">
            <v>全职</v>
          </cell>
          <cell r="L1828" t="str">
            <v>离职</v>
          </cell>
        </row>
        <row r="1828">
          <cell r="P1828" t="str">
            <v>421024200302280017</v>
          </cell>
        </row>
        <row r="1828">
          <cell r="R1828" t="str">
            <v>中国工商银行</v>
          </cell>
          <cell r="S1828" t="str">
            <v>6215581813011090512</v>
          </cell>
          <cell r="T1828">
            <v>18671689630</v>
          </cell>
        </row>
        <row r="1829">
          <cell r="D1829" t="str">
            <v>荆州二店邓家栋</v>
          </cell>
        </row>
        <row r="1829">
          <cell r="G1829" t="str">
            <v>预售二部</v>
          </cell>
          <cell r="H1829" t="str">
            <v>会籍</v>
          </cell>
          <cell r="I1829">
            <v>45705</v>
          </cell>
          <cell r="J1829">
            <v>45706</v>
          </cell>
          <cell r="K1829" t="str">
            <v>全职</v>
          </cell>
          <cell r="L1829" t="str">
            <v>离职</v>
          </cell>
        </row>
        <row r="1829">
          <cell r="P1829" t="str">
            <v>420116200401054182</v>
          </cell>
        </row>
        <row r="1829">
          <cell r="R1829" t="str">
            <v>中国农业银行长大支行</v>
          </cell>
          <cell r="S1829" t="str">
            <v>6228480059887141576</v>
          </cell>
          <cell r="T1829">
            <v>18186470105</v>
          </cell>
        </row>
        <row r="1830">
          <cell r="D1830" t="str">
            <v>荆州二店方之玉</v>
          </cell>
        </row>
        <row r="1830">
          <cell r="G1830" t="str">
            <v>预售一部</v>
          </cell>
          <cell r="H1830" t="str">
            <v>会籍</v>
          </cell>
          <cell r="I1830">
            <v>45704</v>
          </cell>
          <cell r="J1830">
            <v>45717</v>
          </cell>
          <cell r="K1830" t="str">
            <v>全职</v>
          </cell>
          <cell r="L1830" t="str">
            <v>离职</v>
          </cell>
        </row>
        <row r="1830">
          <cell r="P1830" t="str">
            <v>420923199608201285</v>
          </cell>
        </row>
        <row r="1830">
          <cell r="R1830" t="str">
            <v>中国建设银行云梦支行</v>
          </cell>
          <cell r="S1830" t="str">
            <v>6217002720007267227</v>
          </cell>
          <cell r="T1830">
            <v>15171279679</v>
          </cell>
        </row>
        <row r="1831">
          <cell r="D1831" t="str">
            <v>荆州二店毛荆桃</v>
          </cell>
        </row>
        <row r="1831">
          <cell r="G1831" t="str">
            <v>预售二部</v>
          </cell>
          <cell r="H1831" t="str">
            <v>会籍</v>
          </cell>
          <cell r="I1831">
            <v>45719</v>
          </cell>
          <cell r="J1831">
            <v>45722</v>
          </cell>
          <cell r="K1831" t="str">
            <v>全职</v>
          </cell>
          <cell r="L1831" t="str">
            <v>离职</v>
          </cell>
        </row>
        <row r="1831">
          <cell r="P1831" t="str">
            <v>4210031999602061521</v>
          </cell>
        </row>
        <row r="1831">
          <cell r="R1831" t="str">
            <v>平安银行荆州支行</v>
          </cell>
          <cell r="S1831" t="str">
            <v>6230580000331493945</v>
          </cell>
          <cell r="T1831">
            <v>18062973070</v>
          </cell>
        </row>
        <row r="1832">
          <cell r="D1832" t="str">
            <v>荆州二店王超杰</v>
          </cell>
        </row>
        <row r="1832">
          <cell r="G1832" t="str">
            <v>预售二部</v>
          </cell>
          <cell r="H1832" t="str">
            <v>会籍</v>
          </cell>
          <cell r="I1832">
            <v>45725</v>
          </cell>
          <cell r="J1832">
            <v>45728</v>
          </cell>
          <cell r="K1832" t="str">
            <v>全职</v>
          </cell>
          <cell r="L1832" t="str">
            <v>离职</v>
          </cell>
        </row>
        <row r="1832">
          <cell r="P1832" t="str">
            <v>421724199308255818</v>
          </cell>
        </row>
        <row r="1832">
          <cell r="R1832" t="str">
            <v>中国邮政储蓄银行太康支行</v>
          </cell>
          <cell r="S1832" t="str">
            <v>6217994910134994435</v>
          </cell>
          <cell r="T1832">
            <v>17633901150</v>
          </cell>
        </row>
        <row r="1833">
          <cell r="D1833" t="str">
            <v>荆州二店刘乐康</v>
          </cell>
        </row>
        <row r="1833">
          <cell r="G1833" t="str">
            <v>预售二部</v>
          </cell>
          <cell r="H1833" t="str">
            <v>会籍</v>
          </cell>
          <cell r="I1833">
            <v>45705</v>
          </cell>
          <cell r="J1833">
            <v>45724</v>
          </cell>
          <cell r="K1833" t="str">
            <v>全职</v>
          </cell>
          <cell r="L1833" t="str">
            <v>离职</v>
          </cell>
        </row>
        <row r="1833">
          <cell r="P1833" t="str">
            <v>429006200303299312</v>
          </cell>
        </row>
        <row r="1833">
          <cell r="R1833" t="str">
            <v>民生银行</v>
          </cell>
          <cell r="S1833" t="str">
            <v>6226220653704626</v>
          </cell>
          <cell r="T1833">
            <v>15027240327</v>
          </cell>
        </row>
        <row r="1834">
          <cell r="D1834" t="str">
            <v>荆州二店唐官勇</v>
          </cell>
        </row>
        <row r="1834">
          <cell r="G1834" t="str">
            <v>预售二部</v>
          </cell>
          <cell r="H1834" t="str">
            <v>会籍</v>
          </cell>
          <cell r="I1834">
            <v>45718</v>
          </cell>
          <cell r="J1834">
            <v>45724</v>
          </cell>
          <cell r="K1834" t="str">
            <v>全职</v>
          </cell>
          <cell r="L1834" t="str">
            <v>离职</v>
          </cell>
        </row>
        <row r="1834">
          <cell r="P1834" t="str">
            <v>421003199411101017</v>
          </cell>
        </row>
        <row r="1834">
          <cell r="R1834" t="str">
            <v>中国建设银行荆州城支行</v>
          </cell>
          <cell r="S1834" t="str">
            <v>6217002660016195466</v>
          </cell>
          <cell r="T1834">
            <v>18827136467</v>
          </cell>
        </row>
        <row r="1835">
          <cell r="D1835" t="str">
            <v>荆州二店夏郑番</v>
          </cell>
        </row>
        <row r="1835">
          <cell r="G1835" t="str">
            <v>预售一部</v>
          </cell>
          <cell r="H1835" t="str">
            <v>会籍</v>
          </cell>
          <cell r="I1835">
            <v>45719</v>
          </cell>
          <cell r="J1835">
            <v>45724</v>
          </cell>
          <cell r="K1835" t="str">
            <v>全职</v>
          </cell>
          <cell r="L1835" t="str">
            <v>离职</v>
          </cell>
        </row>
        <row r="1835">
          <cell r="P1835" t="str">
            <v>421003200801022619</v>
          </cell>
        </row>
        <row r="1835">
          <cell r="R1835" t="str">
            <v>中国邮政储蓄银行</v>
          </cell>
          <cell r="S1835" t="str">
            <v>6217995200046325921</v>
          </cell>
          <cell r="T1835">
            <v>17762862415</v>
          </cell>
        </row>
        <row r="1836">
          <cell r="D1836" t="str">
            <v>荆州二店王朱强</v>
          </cell>
        </row>
        <row r="1836">
          <cell r="G1836" t="str">
            <v>预售二部</v>
          </cell>
          <cell r="H1836" t="str">
            <v>会籍</v>
          </cell>
          <cell r="I1836">
            <v>45718</v>
          </cell>
          <cell r="J1836">
            <v>45724</v>
          </cell>
          <cell r="K1836" t="str">
            <v>全职</v>
          </cell>
          <cell r="L1836" t="str">
            <v>离职</v>
          </cell>
        </row>
        <row r="1836">
          <cell r="P1836" t="str">
            <v>4210031993309241013</v>
          </cell>
        </row>
        <row r="1836">
          <cell r="R1836" t="str">
            <v>中国建设银行荆州城支行</v>
          </cell>
          <cell r="S1836" t="str">
            <v>6236682660003223617</v>
          </cell>
          <cell r="T1836">
            <v>17786675049</v>
          </cell>
        </row>
        <row r="1837">
          <cell r="D1837" t="str">
            <v>荆州二店吴胜强</v>
          </cell>
        </row>
        <row r="1837">
          <cell r="G1837" t="str">
            <v>预售二部</v>
          </cell>
          <cell r="H1837" t="str">
            <v>会籍</v>
          </cell>
          <cell r="I1837">
            <v>45735</v>
          </cell>
          <cell r="J1837">
            <v>45736</v>
          </cell>
          <cell r="K1837" t="str">
            <v>全职</v>
          </cell>
          <cell r="L1837" t="str">
            <v>离职</v>
          </cell>
        </row>
        <row r="1837">
          <cell r="P1837" t="str">
            <v>42068320511082852</v>
          </cell>
        </row>
        <row r="1837">
          <cell r="R1837" t="str">
            <v>中国工商银行</v>
          </cell>
          <cell r="S1837" t="str">
            <v>6222031804001027590</v>
          </cell>
          <cell r="T1837">
            <v>18871012475</v>
          </cell>
        </row>
        <row r="1838">
          <cell r="D1838" t="str">
            <v>荆州二店邹翔奥</v>
          </cell>
        </row>
        <row r="1838">
          <cell r="G1838" t="str">
            <v>预售一部</v>
          </cell>
          <cell r="H1838" t="str">
            <v>会籍</v>
          </cell>
          <cell r="I1838">
            <v>45717</v>
          </cell>
          <cell r="J1838">
            <v>45736</v>
          </cell>
          <cell r="K1838" t="str">
            <v>全职</v>
          </cell>
          <cell r="L1838" t="str">
            <v>离职</v>
          </cell>
        </row>
        <row r="1838">
          <cell r="P1838" t="str">
            <v>421002199512021837</v>
          </cell>
        </row>
        <row r="1838">
          <cell r="R1838" t="str">
            <v>武汉洪山支行</v>
          </cell>
          <cell r="S1838" t="str">
            <v>6215593202031173290</v>
          </cell>
          <cell r="T1838">
            <v>18972381557</v>
          </cell>
        </row>
        <row r="1839">
          <cell r="D1839" t="str">
            <v>荆州二店周国豪</v>
          </cell>
        </row>
        <row r="1839">
          <cell r="G1839" t="str">
            <v>预售一部</v>
          </cell>
          <cell r="H1839" t="str">
            <v>会籍</v>
          </cell>
          <cell r="I1839">
            <v>45717</v>
          </cell>
          <cell r="J1839">
            <v>45736</v>
          </cell>
          <cell r="K1839" t="str">
            <v>全职</v>
          </cell>
          <cell r="L1839" t="str">
            <v>离职</v>
          </cell>
        </row>
        <row r="1839">
          <cell r="P1839" t="str">
            <v>421003199402080058</v>
          </cell>
        </row>
        <row r="1839">
          <cell r="R1839" t="str">
            <v>荆州沙市支行</v>
          </cell>
          <cell r="S1839" t="str">
            <v>6214 8371 6729 2428</v>
          </cell>
          <cell r="T1839">
            <v>17786673042</v>
          </cell>
        </row>
        <row r="1840">
          <cell r="D1840" t="str">
            <v>荆州二店徐勇</v>
          </cell>
        </row>
        <row r="1840">
          <cell r="G1840" t="str">
            <v>预售二部</v>
          </cell>
          <cell r="H1840" t="str">
            <v>会籍</v>
          </cell>
          <cell r="I1840">
            <v>45737</v>
          </cell>
          <cell r="J1840">
            <v>45742</v>
          </cell>
          <cell r="K1840" t="str">
            <v>全职</v>
          </cell>
          <cell r="L1840" t="str">
            <v>离职</v>
          </cell>
        </row>
        <row r="1840">
          <cell r="P1840" t="str">
            <v>421182200205015518</v>
          </cell>
        </row>
        <row r="1840">
          <cell r="R1840" t="str">
            <v>招商银行</v>
          </cell>
          <cell r="S1840" t="str">
            <v>6214853370126485</v>
          </cell>
          <cell r="T1840">
            <v>18705005979</v>
          </cell>
        </row>
        <row r="1841">
          <cell r="D1841" t="str">
            <v>荆州二店陈高明</v>
          </cell>
        </row>
        <row r="1841">
          <cell r="G1841" t="str">
            <v>预售二部</v>
          </cell>
          <cell r="H1841" t="str">
            <v>会籍</v>
          </cell>
          <cell r="I1841">
            <v>45741</v>
          </cell>
          <cell r="J1841">
            <v>45742</v>
          </cell>
          <cell r="K1841" t="str">
            <v>全职</v>
          </cell>
          <cell r="L1841" t="str">
            <v>离职</v>
          </cell>
        </row>
        <row r="1841">
          <cell r="P1841" t="str">
            <v>421023200001073413</v>
          </cell>
        </row>
        <row r="1841">
          <cell r="R1841" t="str">
            <v>湖北燎原支行</v>
          </cell>
          <cell r="S1841" t="str">
            <v>4230760000919353349</v>
          </cell>
          <cell r="T1841">
            <v>13315673407</v>
          </cell>
        </row>
        <row r="1842">
          <cell r="D1842" t="str">
            <v>荆州二店胡波</v>
          </cell>
        </row>
        <row r="1842">
          <cell r="G1842" t="str">
            <v>预售一部</v>
          </cell>
          <cell r="H1842" t="str">
            <v>会籍</v>
          </cell>
          <cell r="I1842">
            <v>45742</v>
          </cell>
          <cell r="J1842">
            <v>45743</v>
          </cell>
          <cell r="K1842" t="str">
            <v>全职</v>
          </cell>
          <cell r="L1842" t="str">
            <v>离职</v>
          </cell>
        </row>
        <row r="1842">
          <cell r="P1842" t="str">
            <v>42102200112213611</v>
          </cell>
        </row>
        <row r="1842">
          <cell r="R1842" t="str">
            <v>中国邮政储蓄银行公安县荆江大道支行</v>
          </cell>
          <cell r="S1842" t="str">
            <v>6217975200139310743</v>
          </cell>
          <cell r="T1842">
            <v>13138993669</v>
          </cell>
        </row>
        <row r="1843">
          <cell r="D1843" t="str">
            <v>荆州二店覃志萍</v>
          </cell>
        </row>
        <row r="1843">
          <cell r="G1843" t="str">
            <v>运营部</v>
          </cell>
          <cell r="H1843" t="str">
            <v>前台</v>
          </cell>
          <cell r="I1843">
            <v>45741</v>
          </cell>
          <cell r="J1843">
            <v>45742</v>
          </cell>
          <cell r="K1843" t="str">
            <v>全职</v>
          </cell>
          <cell r="L1843" t="str">
            <v>离职</v>
          </cell>
        </row>
        <row r="1843">
          <cell r="P1843" t="str">
            <v>422826200211045021</v>
          </cell>
        </row>
        <row r="1843">
          <cell r="R1843" t="str">
            <v>招商银行</v>
          </cell>
          <cell r="S1843" t="str">
            <v>6214837168897555</v>
          </cell>
          <cell r="T1843">
            <v>13227469838</v>
          </cell>
        </row>
        <row r="1844">
          <cell r="D1844" t="str">
            <v>荆州二店田礼成</v>
          </cell>
        </row>
        <row r="1844">
          <cell r="G1844" t="str">
            <v>预售二部</v>
          </cell>
          <cell r="H1844" t="str">
            <v>会籍</v>
          </cell>
          <cell r="I1844">
            <v>45737</v>
          </cell>
          <cell r="J1844">
            <v>45742</v>
          </cell>
          <cell r="K1844" t="str">
            <v>全职</v>
          </cell>
          <cell r="L1844" t="str">
            <v>离职</v>
          </cell>
        </row>
        <row r="1844">
          <cell r="P1844" t="str">
            <v>421022200502166013</v>
          </cell>
        </row>
        <row r="1844">
          <cell r="R1844" t="str">
            <v>招商银行荆州分行</v>
          </cell>
          <cell r="S1844" t="str">
            <v>6214833379567566</v>
          </cell>
          <cell r="T1844">
            <v>13872444170</v>
          </cell>
        </row>
        <row r="1845">
          <cell r="D1845" t="str">
            <v>荆州二店颜家艳</v>
          </cell>
        </row>
        <row r="1845">
          <cell r="G1845" t="str">
            <v>运营部</v>
          </cell>
          <cell r="H1845" t="str">
            <v>前台</v>
          </cell>
          <cell r="I1845">
            <v>45758</v>
          </cell>
          <cell r="J1845">
            <v>45761</v>
          </cell>
          <cell r="K1845" t="str">
            <v>全职</v>
          </cell>
          <cell r="L1845" t="str">
            <v>离职</v>
          </cell>
        </row>
        <row r="1845">
          <cell r="P1845" t="str">
            <v>421024199908270061</v>
          </cell>
        </row>
        <row r="1845">
          <cell r="R1845" t="str">
            <v>邮政储蓄银行</v>
          </cell>
          <cell r="S1845" t="str">
            <v>6217995200259329941</v>
          </cell>
          <cell r="T1845">
            <v>13545424595</v>
          </cell>
        </row>
        <row r="1846">
          <cell r="D1846" t="str">
            <v>荆州二店何磊</v>
          </cell>
        </row>
        <row r="1846">
          <cell r="G1846" t="str">
            <v>预售二部</v>
          </cell>
          <cell r="H1846" t="str">
            <v>会籍</v>
          </cell>
          <cell r="I1846">
            <v>45704</v>
          </cell>
          <cell r="J1846">
            <v>45762</v>
          </cell>
          <cell r="K1846" t="str">
            <v>全职</v>
          </cell>
          <cell r="L1846" t="str">
            <v>离职</v>
          </cell>
        </row>
        <row r="1846">
          <cell r="P1846" t="str">
            <v>612522199101205657</v>
          </cell>
        </row>
        <row r="1846">
          <cell r="R1846" t="str">
            <v>中国招商银行武汉古田支行</v>
          </cell>
          <cell r="S1846" t="str">
            <v>6214833375391169</v>
          </cell>
          <cell r="T1846">
            <v>13179432648</v>
          </cell>
        </row>
        <row r="1847">
          <cell r="D1847" t="str">
            <v>荆州二店代鑫婷</v>
          </cell>
        </row>
        <row r="1847">
          <cell r="G1847" t="str">
            <v>预售二部</v>
          </cell>
          <cell r="H1847" t="str">
            <v>会籍</v>
          </cell>
          <cell r="I1847">
            <v>45724</v>
          </cell>
          <cell r="J1847">
            <v>45763</v>
          </cell>
          <cell r="K1847" t="str">
            <v>全职</v>
          </cell>
          <cell r="L1847" t="str">
            <v>离职</v>
          </cell>
        </row>
        <row r="1847">
          <cell r="P1847" t="str">
            <v>4209821996112200023</v>
          </cell>
        </row>
        <row r="1847">
          <cell r="R1847" t="str">
            <v>中国建设银行武汉关山大道支行</v>
          </cell>
          <cell r="S1847" t="str">
            <v>6217002870014527053</v>
          </cell>
          <cell r="T1847">
            <v>18271464900</v>
          </cell>
        </row>
        <row r="1848">
          <cell r="D1848" t="str">
            <v>荆州二店毕劲松</v>
          </cell>
        </row>
        <row r="1848">
          <cell r="G1848" t="str">
            <v>预售二部</v>
          </cell>
          <cell r="H1848" t="str">
            <v>会籍</v>
          </cell>
          <cell r="I1848">
            <v>45718</v>
          </cell>
          <cell r="J1848">
            <v>45726</v>
          </cell>
          <cell r="K1848" t="str">
            <v>全职</v>
          </cell>
          <cell r="L1848" t="str">
            <v>离职</v>
          </cell>
        </row>
        <row r="1848">
          <cell r="P1848" t="str">
            <v>421003199307171015</v>
          </cell>
        </row>
        <row r="1848">
          <cell r="R1848" t="str">
            <v>中国建设银行西北湖总行</v>
          </cell>
          <cell r="S1848" t="str">
            <v>621700287077784039</v>
          </cell>
          <cell r="T1848">
            <v>18120585377</v>
          </cell>
        </row>
        <row r="1849">
          <cell r="D1849" t="str">
            <v>荆州二店张鹏</v>
          </cell>
        </row>
        <row r="1849">
          <cell r="G1849" t="str">
            <v>私教部</v>
          </cell>
          <cell r="H1849" t="str">
            <v>私教</v>
          </cell>
          <cell r="I1849">
            <v>45756</v>
          </cell>
          <cell r="J1849">
            <v>45767</v>
          </cell>
          <cell r="K1849" t="str">
            <v>全职</v>
          </cell>
          <cell r="L1849" t="str">
            <v>离职</v>
          </cell>
        </row>
        <row r="1849">
          <cell r="P1849" t="str">
            <v>421003199006151539</v>
          </cell>
        </row>
        <row r="1849">
          <cell r="R1849" t="str">
            <v>农业银行长江大学支行</v>
          </cell>
          <cell r="S1849" t="str">
            <v>6228480799035926473</v>
          </cell>
          <cell r="T1849">
            <v>13697302770</v>
          </cell>
        </row>
        <row r="1850">
          <cell r="D1850" t="str">
            <v>荆州二店郑婉梦</v>
          </cell>
        </row>
        <row r="1850">
          <cell r="G1850" t="str">
            <v>预售一部</v>
          </cell>
          <cell r="H1850" t="str">
            <v>会籍</v>
          </cell>
          <cell r="I1850">
            <v>45753</v>
          </cell>
          <cell r="J1850">
            <v>45768</v>
          </cell>
          <cell r="K1850" t="str">
            <v>全职</v>
          </cell>
          <cell r="L1850" t="str">
            <v>离职</v>
          </cell>
        </row>
        <row r="1850">
          <cell r="P1850" t="str">
            <v>429005200410182666</v>
          </cell>
        </row>
        <row r="1850">
          <cell r="R1850" t="str">
            <v>中国邮政银行</v>
          </cell>
          <cell r="S1850" t="str">
            <v>6217995200323991502</v>
          </cell>
          <cell r="T1850">
            <v>15337378581</v>
          </cell>
        </row>
        <row r="1851">
          <cell r="D1851" t="str">
            <v>荆州二店刘杰</v>
          </cell>
        </row>
        <row r="1851">
          <cell r="G1851" t="str">
            <v>预售一部</v>
          </cell>
          <cell r="H1851" t="str">
            <v>会籍</v>
          </cell>
          <cell r="I1851">
            <v>45753</v>
          </cell>
          <cell r="J1851">
            <v>45768</v>
          </cell>
          <cell r="K1851" t="str">
            <v>全职</v>
          </cell>
          <cell r="L1851" t="str">
            <v>离职</v>
          </cell>
        </row>
        <row r="1851">
          <cell r="P1851" t="str">
            <v>42102320060706751x</v>
          </cell>
        </row>
        <row r="1851">
          <cell r="R1851" t="str">
            <v>中国工商银行</v>
          </cell>
          <cell r="S1851" t="str">
            <v>6222031813001296162</v>
          </cell>
          <cell r="T1851">
            <v>13729958419</v>
          </cell>
        </row>
        <row r="1852">
          <cell r="D1852" t="str">
            <v>荆州二店吴永华</v>
          </cell>
        </row>
        <row r="1852">
          <cell r="G1852" t="str">
            <v>预售一部</v>
          </cell>
          <cell r="H1852" t="str">
            <v>会籍</v>
          </cell>
          <cell r="I1852">
            <v>45706</v>
          </cell>
          <cell r="J1852">
            <v>45768</v>
          </cell>
          <cell r="K1852" t="str">
            <v>全职</v>
          </cell>
          <cell r="L1852" t="str">
            <v>离职</v>
          </cell>
        </row>
        <row r="1852">
          <cell r="P1852" t="str">
            <v>6214832773574673</v>
          </cell>
        </row>
        <row r="1852">
          <cell r="R1852" t="str">
            <v>招商银行江夏支行</v>
          </cell>
          <cell r="S1852" t="str">
            <v>6236682920005353386</v>
          </cell>
          <cell r="T1852">
            <v>18870663037</v>
          </cell>
        </row>
        <row r="1853">
          <cell r="D1853" t="str">
            <v>荆州二店张嘉玮</v>
          </cell>
        </row>
        <row r="1853">
          <cell r="G1853" t="str">
            <v>预售二部</v>
          </cell>
          <cell r="H1853" t="str">
            <v>大部经理</v>
          </cell>
          <cell r="I1853">
            <v>45693</v>
          </cell>
          <cell r="J1853">
            <v>45768</v>
          </cell>
          <cell r="K1853" t="str">
            <v>全职</v>
          </cell>
          <cell r="L1853" t="str">
            <v>离职</v>
          </cell>
        </row>
        <row r="1853">
          <cell r="R1853" t="str">
            <v>招商银行</v>
          </cell>
          <cell r="S1853" t="str">
            <v>6214 8327 2267 9417</v>
          </cell>
        </row>
        <row r="1854">
          <cell r="D1854" t="str">
            <v>荆州二店朱均继</v>
          </cell>
        </row>
        <row r="1854">
          <cell r="G1854" t="str">
            <v>预售二部</v>
          </cell>
          <cell r="H1854" t="str">
            <v>会籍</v>
          </cell>
          <cell r="I1854">
            <v>45706</v>
          </cell>
          <cell r="J1854">
            <v>45766</v>
          </cell>
          <cell r="K1854" t="str">
            <v>全职</v>
          </cell>
          <cell r="L1854" t="str">
            <v>离职</v>
          </cell>
        </row>
        <row r="1854">
          <cell r="P1854" t="str">
            <v>4206262004090233514</v>
          </cell>
        </row>
        <row r="1854">
          <cell r="R1854" t="str">
            <v>招商银行江夏支行</v>
          </cell>
          <cell r="S1854" t="str">
            <v>6214832773686295</v>
          </cell>
          <cell r="T1854">
            <v>15377606038</v>
          </cell>
        </row>
        <row r="1855">
          <cell r="D1855" t="str">
            <v>荆州二店宋建康</v>
          </cell>
        </row>
        <row r="1855">
          <cell r="G1855" t="str">
            <v>预售二部</v>
          </cell>
          <cell r="H1855" t="str">
            <v>小组组长</v>
          </cell>
          <cell r="I1855">
            <v>45699</v>
          </cell>
          <cell r="J1855">
            <v>45768</v>
          </cell>
          <cell r="K1855" t="str">
            <v>全职</v>
          </cell>
          <cell r="L1855" t="str">
            <v>离职</v>
          </cell>
        </row>
        <row r="1855">
          <cell r="P1855" t="str">
            <v>421182199108132110</v>
          </cell>
        </row>
        <row r="1855">
          <cell r="R1855" t="str">
            <v>招商银行江夏支行</v>
          </cell>
          <cell r="S1855" t="str">
            <v>6214832773684191</v>
          </cell>
          <cell r="T1855">
            <v>17371308713</v>
          </cell>
        </row>
        <row r="1856">
          <cell r="D1856" t="str">
            <v>荆州二店解国财</v>
          </cell>
        </row>
        <row r="1856">
          <cell r="G1856" t="str">
            <v>预售二部</v>
          </cell>
          <cell r="H1856" t="str">
            <v>会籍</v>
          </cell>
          <cell r="I1856">
            <v>45699</v>
          </cell>
          <cell r="J1856">
            <v>45768</v>
          </cell>
          <cell r="K1856" t="str">
            <v>全职</v>
          </cell>
          <cell r="L1856" t="str">
            <v>离职</v>
          </cell>
        </row>
        <row r="1856">
          <cell r="P1856" t="str">
            <v>500238200211238575</v>
          </cell>
        </row>
        <row r="1856">
          <cell r="R1856" t="str">
            <v>中国招商银行汉阳支行</v>
          </cell>
          <cell r="S1856" t="str">
            <v>6214833375391169</v>
          </cell>
          <cell r="T1856">
            <v>18627121855</v>
          </cell>
        </row>
        <row r="1857">
          <cell r="D1857" t="str">
            <v>荆州二店杨国烽</v>
          </cell>
        </row>
        <row r="1857">
          <cell r="G1857" t="str">
            <v>会籍部</v>
          </cell>
          <cell r="H1857" t="str">
            <v>会籍</v>
          </cell>
          <cell r="I1857">
            <v>45729</v>
          </cell>
          <cell r="J1857">
            <v>45772</v>
          </cell>
          <cell r="K1857" t="str">
            <v>全职</v>
          </cell>
          <cell r="L1857" t="str">
            <v>离职</v>
          </cell>
        </row>
        <row r="1857">
          <cell r="P1857" t="str">
            <v>421022200807195237</v>
          </cell>
        </row>
        <row r="1857">
          <cell r="R1857" t="str">
            <v>招商银行荆州沙市支行</v>
          </cell>
          <cell r="S1857" t="str">
            <v>6214 8371 69076852</v>
          </cell>
          <cell r="T1857">
            <v>15272538906</v>
          </cell>
        </row>
        <row r="1858">
          <cell r="D1858" t="str">
            <v>荆州二店徐婷婷</v>
          </cell>
        </row>
        <row r="1858">
          <cell r="G1858" t="str">
            <v>会籍部</v>
          </cell>
          <cell r="H1858" t="str">
            <v>会籍</v>
          </cell>
          <cell r="I1858">
            <v>45704</v>
          </cell>
          <cell r="J1858">
            <v>45774</v>
          </cell>
          <cell r="K1858" t="str">
            <v>全职</v>
          </cell>
          <cell r="L1858" t="str">
            <v>离职</v>
          </cell>
        </row>
        <row r="1858">
          <cell r="P1858" t="str">
            <v>42090219891108736x</v>
          </cell>
        </row>
        <row r="1858">
          <cell r="R1858" t="str">
            <v>招商银行江夏支行</v>
          </cell>
          <cell r="S1858" t="str">
            <v>6214832773574616</v>
          </cell>
          <cell r="T1858">
            <v>13197492511</v>
          </cell>
        </row>
        <row r="1859">
          <cell r="D1859" t="str">
            <v>荆州二店许梦云</v>
          </cell>
        </row>
        <row r="1859">
          <cell r="F1859" t="str">
            <v>本科</v>
          </cell>
          <cell r="G1859" t="str">
            <v>运营部</v>
          </cell>
          <cell r="H1859" t="str">
            <v>前台主管</v>
          </cell>
          <cell r="I1859">
            <v>45597</v>
          </cell>
          <cell r="J1859">
            <v>45794</v>
          </cell>
          <cell r="K1859" t="str">
            <v>实习生</v>
          </cell>
          <cell r="L1859" t="str">
            <v>离职</v>
          </cell>
        </row>
        <row r="1859">
          <cell r="P1859" t="str">
            <v>421087200206213725</v>
          </cell>
        </row>
        <row r="1859">
          <cell r="R1859" t="str">
            <v>建设银行</v>
          </cell>
          <cell r="S1859" t="str">
            <v>6215340302806211352</v>
          </cell>
          <cell r="T1859">
            <v>13294207455</v>
          </cell>
        </row>
        <row r="1860">
          <cell r="D1860" t="str">
            <v>荆州二店陈材</v>
          </cell>
        </row>
        <row r="1860">
          <cell r="G1860" t="str">
            <v>会籍部</v>
          </cell>
          <cell r="H1860" t="str">
            <v>会籍</v>
          </cell>
          <cell r="I1860">
            <v>45719</v>
          </cell>
          <cell r="J1860">
            <v>45797</v>
          </cell>
          <cell r="K1860" t="str">
            <v>全职</v>
          </cell>
          <cell r="L1860" t="str">
            <v>离职</v>
          </cell>
        </row>
        <row r="1860">
          <cell r="P1860" t="str">
            <v>421083200507081230</v>
          </cell>
        </row>
        <row r="1860">
          <cell r="R1860" t="str">
            <v>招商银行江夏支行</v>
          </cell>
          <cell r="S1860" t="str">
            <v>6214837168372005</v>
          </cell>
          <cell r="T1860">
            <v>13035329276</v>
          </cell>
        </row>
        <row r="1861">
          <cell r="D1861" t="str">
            <v>荆州二店陈忠山</v>
          </cell>
        </row>
        <row r="1861">
          <cell r="G1861" t="str">
            <v>私教部</v>
          </cell>
          <cell r="H1861" t="str">
            <v>私教</v>
          </cell>
          <cell r="I1861">
            <v>45707</v>
          </cell>
          <cell r="J1861">
            <v>45762</v>
          </cell>
          <cell r="K1861" t="str">
            <v>全职</v>
          </cell>
          <cell r="L1861" t="str">
            <v>离职</v>
          </cell>
        </row>
        <row r="1861">
          <cell r="P1861" t="str">
            <v>421002199205142911</v>
          </cell>
        </row>
        <row r="1861">
          <cell r="R1861" t="str">
            <v>中国工商银行</v>
          </cell>
          <cell r="S1861" t="str">
            <v>6215591813006627425</v>
          </cell>
          <cell r="T1861">
            <v>19092120555</v>
          </cell>
        </row>
        <row r="1862">
          <cell r="D1862" t="str">
            <v>荆州二店左国栋</v>
          </cell>
        </row>
        <row r="1862">
          <cell r="G1862" t="str">
            <v>会籍部</v>
          </cell>
          <cell r="H1862" t="str">
            <v>会籍</v>
          </cell>
          <cell r="I1862">
            <v>45806</v>
          </cell>
          <cell r="J1862">
            <v>45808</v>
          </cell>
          <cell r="K1862" t="str">
            <v>全职</v>
          </cell>
          <cell r="L1862" t="str">
            <v>离职</v>
          </cell>
        </row>
        <row r="1862">
          <cell r="P1862" t="str">
            <v>421081200408011875</v>
          </cell>
        </row>
        <row r="1862">
          <cell r="R1862" t="str">
            <v>农业银行</v>
          </cell>
          <cell r="S1862" t="str">
            <v>6230520790066533674</v>
          </cell>
          <cell r="T1862">
            <v>19186004503</v>
          </cell>
        </row>
        <row r="1863">
          <cell r="D1863" t="str">
            <v>荆州二店梅靖妤</v>
          </cell>
          <cell r="E1863" t="str">
            <v>女</v>
          </cell>
        </row>
        <row r="1863">
          <cell r="G1863" t="str">
            <v>会籍部</v>
          </cell>
          <cell r="H1863" t="str">
            <v>会籍</v>
          </cell>
          <cell r="I1863">
            <v>45833</v>
          </cell>
          <cell r="J1863">
            <v>45834</v>
          </cell>
          <cell r="K1863" t="str">
            <v>兼职</v>
          </cell>
          <cell r="L1863" t="str">
            <v>离职</v>
          </cell>
        </row>
        <row r="1863">
          <cell r="P1863" t="str">
            <v>421003200905273527</v>
          </cell>
        </row>
        <row r="1863">
          <cell r="R1863" t="str">
            <v>中国农业银行</v>
          </cell>
          <cell r="S1863" t="str">
            <v>6228480329471879778</v>
          </cell>
          <cell r="T1863">
            <v>15272487500</v>
          </cell>
        </row>
        <row r="1864">
          <cell r="D1864" t="str">
            <v>荆州二店许定春</v>
          </cell>
        </row>
        <row r="1864">
          <cell r="G1864" t="str">
            <v>运营部</v>
          </cell>
          <cell r="H1864" t="str">
            <v>前台</v>
          </cell>
          <cell r="I1864">
            <v>45752</v>
          </cell>
          <cell r="J1864">
            <v>45838</v>
          </cell>
          <cell r="K1864" t="str">
            <v>全职</v>
          </cell>
          <cell r="L1864" t="str">
            <v>离职</v>
          </cell>
        </row>
        <row r="1864">
          <cell r="P1864" t="str">
            <v>500237199801031580</v>
          </cell>
        </row>
        <row r="1864">
          <cell r="R1864" t="str">
            <v>农商银行</v>
          </cell>
          <cell r="S1864" t="str">
            <v>6224121271582927</v>
          </cell>
          <cell r="T1864">
            <v>15272486840</v>
          </cell>
        </row>
        <row r="1865">
          <cell r="D1865" t="str">
            <v>荆州二店曹刘芳</v>
          </cell>
        </row>
        <row r="1865">
          <cell r="G1865" t="str">
            <v>运营部</v>
          </cell>
          <cell r="H1865" t="str">
            <v>前台</v>
          </cell>
          <cell r="I1865">
            <v>45834</v>
          </cell>
          <cell r="J1865">
            <v>45838</v>
          </cell>
          <cell r="K1865" t="str">
            <v>全职</v>
          </cell>
          <cell r="L1865" t="str">
            <v>离职</v>
          </cell>
        </row>
        <row r="1865">
          <cell r="P1865" t="str">
            <v>421003199801022322</v>
          </cell>
        </row>
        <row r="1865">
          <cell r="R1865" t="str">
            <v>中信银行</v>
          </cell>
          <cell r="S1865" t="str">
            <v>6217 6803 0717 4388</v>
          </cell>
          <cell r="T1865">
            <v>19813745662</v>
          </cell>
        </row>
        <row r="1866">
          <cell r="D1866" t="str">
            <v>荆州二店贾俊杰</v>
          </cell>
        </row>
        <row r="1866">
          <cell r="G1866" t="str">
            <v>会籍部</v>
          </cell>
          <cell r="H1866" t="str">
            <v>会籍</v>
          </cell>
          <cell r="I1866">
            <v>45841</v>
          </cell>
          <cell r="J1866">
            <v>45845</v>
          </cell>
          <cell r="K1866" t="str">
            <v>全职</v>
          </cell>
          <cell r="L1866" t="str">
            <v>离职</v>
          </cell>
        </row>
        <row r="1866">
          <cell r="P1866" t="str">
            <v>429004200510094296</v>
          </cell>
        </row>
        <row r="1866">
          <cell r="R1866" t="str">
            <v>中国建设银行</v>
          </cell>
          <cell r="S1866" t="str">
            <v>6217002830010774984</v>
          </cell>
          <cell r="T1866">
            <v>18671688940</v>
          </cell>
        </row>
        <row r="1867">
          <cell r="D1867" t="str">
            <v>荆州二店丁梓暄</v>
          </cell>
          <cell r="E1867" t="str">
            <v>女</v>
          </cell>
        </row>
        <row r="1867">
          <cell r="G1867" t="str">
            <v>会籍部</v>
          </cell>
          <cell r="H1867" t="str">
            <v>会籍</v>
          </cell>
          <cell r="I1867">
            <v>45829</v>
          </cell>
          <cell r="J1867">
            <v>45848</v>
          </cell>
          <cell r="K1867" t="str">
            <v>兼职</v>
          </cell>
          <cell r="L1867" t="str">
            <v>离职</v>
          </cell>
        </row>
        <row r="1867">
          <cell r="P1867" t="str">
            <v>421002200901171420</v>
          </cell>
        </row>
        <row r="1867">
          <cell r="R1867" t="str">
            <v>中国建设银行</v>
          </cell>
          <cell r="S1867" t="str">
            <v>6217002660010483298</v>
          </cell>
          <cell r="T1867">
            <v>15926606127</v>
          </cell>
        </row>
        <row r="1868">
          <cell r="D1868" t="str">
            <v>荆州二店张中奥</v>
          </cell>
          <cell r="E1868" t="str">
            <v>男</v>
          </cell>
        </row>
        <row r="1868">
          <cell r="G1868" t="str">
            <v>会籍部</v>
          </cell>
          <cell r="H1868" t="str">
            <v>会籍</v>
          </cell>
          <cell r="I1868">
            <v>45841</v>
          </cell>
          <cell r="J1868">
            <v>45845</v>
          </cell>
          <cell r="K1868" t="str">
            <v>兼职</v>
          </cell>
          <cell r="L1868" t="str">
            <v>离职</v>
          </cell>
        </row>
        <row r="1868">
          <cell r="P1868" t="str">
            <v>421087200804122110</v>
          </cell>
        </row>
        <row r="1868">
          <cell r="R1868" t="str">
            <v>中国邮政储蓄银行</v>
          </cell>
          <cell r="S1868" t="str">
            <v>6221885200175783747</v>
          </cell>
          <cell r="T1868">
            <v>13545677326</v>
          </cell>
        </row>
        <row r="1869">
          <cell r="D1869" t="str">
            <v>荆州二店王成林</v>
          </cell>
        </row>
        <row r="1869">
          <cell r="G1869" t="str">
            <v>私教部</v>
          </cell>
          <cell r="H1869" t="str">
            <v>私教主管</v>
          </cell>
          <cell r="I1869">
            <v>45547</v>
          </cell>
          <cell r="J1869">
            <v>45866</v>
          </cell>
          <cell r="K1869" t="str">
            <v>全职</v>
          </cell>
          <cell r="L1869" t="str">
            <v>离职</v>
          </cell>
        </row>
        <row r="1869">
          <cell r="P1869" t="str">
            <v>42100319980513003X</v>
          </cell>
        </row>
        <row r="1869">
          <cell r="R1869" t="str">
            <v>招商银行</v>
          </cell>
          <cell r="S1869" t="str">
            <v>6214 8371 6762 9207</v>
          </cell>
          <cell r="T1869">
            <v>15572050625</v>
          </cell>
        </row>
        <row r="1870">
          <cell r="D1870" t="str">
            <v>荆州二店郭雨</v>
          </cell>
          <cell r="E1870" t="str">
            <v>女</v>
          </cell>
        </row>
        <row r="1870">
          <cell r="G1870" t="str">
            <v>运营部</v>
          </cell>
          <cell r="H1870" t="str">
            <v>前台</v>
          </cell>
          <cell r="I1870">
            <v>45839</v>
          </cell>
          <cell r="J1870">
            <v>45870</v>
          </cell>
          <cell r="K1870" t="str">
            <v>全职</v>
          </cell>
          <cell r="L1870" t="str">
            <v>离职</v>
          </cell>
        </row>
        <row r="1870">
          <cell r="P1870" t="str">
            <v>421003199704143229</v>
          </cell>
        </row>
        <row r="1870">
          <cell r="R1870" t="str">
            <v>招商银行</v>
          </cell>
          <cell r="S1870" t="str">
            <v>6214 8374 0491 1665</v>
          </cell>
          <cell r="T1870">
            <v>16607128569</v>
          </cell>
        </row>
        <row r="1871">
          <cell r="D1871" t="str">
            <v>荆州二店高寒</v>
          </cell>
          <cell r="E1871" t="str">
            <v>女</v>
          </cell>
        </row>
        <row r="1871">
          <cell r="G1871" t="str">
            <v>运营部</v>
          </cell>
          <cell r="H1871" t="str">
            <v>前台</v>
          </cell>
          <cell r="I1871">
            <v>45842</v>
          </cell>
          <cell r="J1871">
            <v>45870</v>
          </cell>
          <cell r="K1871" t="str">
            <v>全职</v>
          </cell>
          <cell r="L1871" t="str">
            <v>离职</v>
          </cell>
        </row>
        <row r="1871">
          <cell r="P1871" t="str">
            <v>421003200201053227</v>
          </cell>
        </row>
        <row r="1871">
          <cell r="R1871" t="str">
            <v>中国工商银行</v>
          </cell>
          <cell r="S1871" t="str">
            <v>6217231813004112133</v>
          </cell>
          <cell r="T1871">
            <v>15272470082</v>
          </cell>
        </row>
        <row r="1872">
          <cell r="D1872" t="str">
            <v>荆州二店郭成林</v>
          </cell>
        </row>
        <row r="1872">
          <cell r="G1872" t="str">
            <v>会籍部</v>
          </cell>
          <cell r="H1872" t="str">
            <v>会籍</v>
          </cell>
          <cell r="I1872">
            <v>45696</v>
          </cell>
          <cell r="J1872">
            <v>45870</v>
          </cell>
          <cell r="K1872" t="str">
            <v>全职</v>
          </cell>
          <cell r="L1872" t="str">
            <v>离职</v>
          </cell>
        </row>
        <row r="1872">
          <cell r="P1872" t="str">
            <v>360782200010042732</v>
          </cell>
        </row>
        <row r="1872">
          <cell r="R1872" t="str">
            <v>中国建设银行股份有限公司南康蓉城支行</v>
          </cell>
          <cell r="S1872" t="str">
            <v>6217002120016576702</v>
          </cell>
          <cell r="T1872">
            <v>18479725395</v>
          </cell>
        </row>
        <row r="1873">
          <cell r="D1873" t="str">
            <v>荆州二店罗思灵</v>
          </cell>
          <cell r="E1873" t="str">
            <v>女</v>
          </cell>
        </row>
        <row r="1873">
          <cell r="G1873" t="str">
            <v>运营部</v>
          </cell>
          <cell r="H1873" t="str">
            <v>前台</v>
          </cell>
          <cell r="I1873">
            <v>45868</v>
          </cell>
          <cell r="J1873">
            <v>45888</v>
          </cell>
          <cell r="K1873" t="str">
            <v>全职</v>
          </cell>
          <cell r="L1873" t="str">
            <v>离职</v>
          </cell>
        </row>
        <row r="1873">
          <cell r="P1873" t="str">
            <v>429004200412023961</v>
          </cell>
        </row>
        <row r="1873">
          <cell r="R1873" t="str">
            <v>建设银行</v>
          </cell>
          <cell r="S1873" t="str">
            <v>6217002660017015622</v>
          </cell>
          <cell r="T1873">
            <v>13687165254</v>
          </cell>
        </row>
        <row r="1874">
          <cell r="D1874" t="str">
            <v>荆州二店李玉龙</v>
          </cell>
          <cell r="E1874" t="str">
            <v>男</v>
          </cell>
        </row>
        <row r="1874">
          <cell r="G1874" t="str">
            <v>私教部</v>
          </cell>
          <cell r="H1874" t="str">
            <v>私教</v>
          </cell>
          <cell r="I1874">
            <v>45795</v>
          </cell>
          <cell r="J1874">
            <v>45890</v>
          </cell>
          <cell r="K1874" t="str">
            <v>全职</v>
          </cell>
          <cell r="L1874" t="str">
            <v>离职</v>
          </cell>
        </row>
        <row r="1874">
          <cell r="P1874" t="str">
            <v>630121200304047918</v>
          </cell>
        </row>
        <row r="1874">
          <cell r="R1874" t="str">
            <v>中国建设银行</v>
          </cell>
          <cell r="S1874" t="str">
            <v>6217004400027404237</v>
          </cell>
          <cell r="T1874">
            <v>13223628649</v>
          </cell>
        </row>
        <row r="1875">
          <cell r="D1875" t="str">
            <v>荆州二店完颜佳康</v>
          </cell>
          <cell r="E1875" t="str">
            <v>男</v>
          </cell>
        </row>
        <row r="1875">
          <cell r="G1875" t="str">
            <v>泳教部</v>
          </cell>
          <cell r="H1875" t="str">
            <v>救生员</v>
          </cell>
          <cell r="I1875">
            <v>45838</v>
          </cell>
          <cell r="J1875">
            <v>45901</v>
          </cell>
          <cell r="K1875" t="str">
            <v>兼职</v>
          </cell>
          <cell r="L1875" t="str">
            <v>离职</v>
          </cell>
        </row>
        <row r="1875">
          <cell r="P1875" t="str">
            <v>411628200404156937</v>
          </cell>
        </row>
        <row r="1875">
          <cell r="R1875" t="str">
            <v>中国建设银行</v>
          </cell>
          <cell r="S1875" t="str">
            <v>6217002650010593725</v>
          </cell>
          <cell r="T1875">
            <v>18872540871</v>
          </cell>
        </row>
        <row r="1876">
          <cell r="D1876" t="str">
            <v>荆州二店魏余杰</v>
          </cell>
        </row>
        <row r="1876">
          <cell r="G1876" t="str">
            <v>私教部</v>
          </cell>
          <cell r="H1876" t="str">
            <v>私教</v>
          </cell>
          <cell r="I1876">
            <v>45758</v>
          </cell>
          <cell r="J1876">
            <v>45901</v>
          </cell>
          <cell r="K1876" t="str">
            <v>全职</v>
          </cell>
          <cell r="L1876" t="str">
            <v>离职</v>
          </cell>
        </row>
        <row r="1876">
          <cell r="P1876" t="str">
            <v>421024200410220436</v>
          </cell>
        </row>
        <row r="1876">
          <cell r="R1876" t="str">
            <v>湖北农信</v>
          </cell>
          <cell r="S1876" t="str">
            <v>6224121264325524</v>
          </cell>
          <cell r="T1876">
            <v>18727429611</v>
          </cell>
        </row>
        <row r="1877">
          <cell r="D1877" t="str">
            <v>荆州二店刘杰</v>
          </cell>
        </row>
        <row r="1877">
          <cell r="G1877" t="str">
            <v>私教部</v>
          </cell>
          <cell r="H1877" t="str">
            <v>私教</v>
          </cell>
          <cell r="I1877">
            <v>45756</v>
          </cell>
          <cell r="J1877">
            <v>45901</v>
          </cell>
          <cell r="K1877" t="str">
            <v>全职</v>
          </cell>
          <cell r="L1877" t="str">
            <v>离职</v>
          </cell>
        </row>
        <row r="1877">
          <cell r="P1877" t="str">
            <v>420381200304282238</v>
          </cell>
        </row>
        <row r="1877">
          <cell r="R1877" t="str">
            <v>中国工商银行丹江口支行</v>
          </cell>
          <cell r="S1877" t="str">
            <v>6215581810008475094</v>
          </cell>
          <cell r="T1877">
            <v>17786681196</v>
          </cell>
        </row>
        <row r="1878">
          <cell r="D1878" t="str">
            <v>荆州二店叶子童</v>
          </cell>
          <cell r="E1878" t="str">
            <v>女</v>
          </cell>
        </row>
        <row r="1878">
          <cell r="G1878" t="str">
            <v>会籍部</v>
          </cell>
          <cell r="H1878" t="str">
            <v>会籍</v>
          </cell>
          <cell r="I1878">
            <v>45894</v>
          </cell>
          <cell r="J1878">
            <v>45901</v>
          </cell>
          <cell r="K1878" t="str">
            <v>全职</v>
          </cell>
          <cell r="L1878" t="str">
            <v>离职</v>
          </cell>
        </row>
        <row r="1878">
          <cell r="P1878" t="str">
            <v>421024200302161229</v>
          </cell>
        </row>
        <row r="1878">
          <cell r="R1878" t="str">
            <v>中国邮政储蓄银行</v>
          </cell>
          <cell r="S1878" t="str">
            <v>6221805200019216034</v>
          </cell>
          <cell r="T1878">
            <v>18672286551</v>
          </cell>
        </row>
        <row r="1879">
          <cell r="D1879" t="str">
            <v>荆州二店敖文怡</v>
          </cell>
          <cell r="E1879" t="str">
            <v>女</v>
          </cell>
        </row>
        <row r="1879">
          <cell r="G1879" t="str">
            <v>会籍部</v>
          </cell>
          <cell r="H1879" t="str">
            <v>泳教</v>
          </cell>
          <cell r="I1879">
            <v>45845</v>
          </cell>
          <cell r="J1879">
            <v>45876</v>
          </cell>
          <cell r="K1879" t="str">
            <v>兼职</v>
          </cell>
          <cell r="L1879" t="str">
            <v>离职</v>
          </cell>
        </row>
        <row r="1879">
          <cell r="P1879" t="str">
            <v>421002200604101426</v>
          </cell>
        </row>
        <row r="1879">
          <cell r="R1879" t="str">
            <v>中国工商银行</v>
          </cell>
          <cell r="S1879" t="str">
            <v>6212261202059073990</v>
          </cell>
          <cell r="T1879">
            <v>17716427790</v>
          </cell>
        </row>
        <row r="1880">
          <cell r="D1880" t="str">
            <v>荆州二店周金武</v>
          </cell>
        </row>
        <row r="1880">
          <cell r="G1880" t="str">
            <v>会籍部</v>
          </cell>
          <cell r="H1880" t="str">
            <v>会籍经理</v>
          </cell>
          <cell r="I1880">
            <v>45693</v>
          </cell>
          <cell r="J1880">
            <v>45901</v>
          </cell>
          <cell r="K1880" t="str">
            <v>全职</v>
          </cell>
          <cell r="L1880" t="str">
            <v>离职</v>
          </cell>
        </row>
        <row r="1880">
          <cell r="P1880" t="str">
            <v>430525199805276115</v>
          </cell>
        </row>
        <row r="1880">
          <cell r="R1880" t="str">
            <v>中国建设银行股份有限公司武汉马场角支行</v>
          </cell>
          <cell r="S1880" t="str">
            <v>6236682870007498483</v>
          </cell>
          <cell r="T1880">
            <v>15111198711</v>
          </cell>
        </row>
        <row r="1881">
          <cell r="D1881" t="str">
            <v>荆州二店童杨惠秋</v>
          </cell>
        </row>
        <row r="1881">
          <cell r="G1881" t="str">
            <v>会籍部</v>
          </cell>
          <cell r="H1881" t="str">
            <v>会籍</v>
          </cell>
          <cell r="I1881">
            <v>45704</v>
          </cell>
          <cell r="J1881">
            <v>45901</v>
          </cell>
          <cell r="K1881" t="str">
            <v>全职</v>
          </cell>
          <cell r="L1881" t="str">
            <v>离职</v>
          </cell>
        </row>
        <row r="1881">
          <cell r="P1881" t="str">
            <v>42900419990827008x</v>
          </cell>
        </row>
        <row r="1881">
          <cell r="R1881" t="str">
            <v>招商银行江夏支行</v>
          </cell>
          <cell r="S1881" t="str">
            <v>6214832773574657</v>
          </cell>
          <cell r="T1881">
            <v>15090838339</v>
          </cell>
        </row>
        <row r="1882">
          <cell r="D1882" t="str">
            <v>荆州二店方金</v>
          </cell>
        </row>
        <row r="1882">
          <cell r="G1882" t="str">
            <v>会籍部</v>
          </cell>
          <cell r="H1882" t="str">
            <v>会籍</v>
          </cell>
          <cell r="I1882">
            <v>45702</v>
          </cell>
          <cell r="J1882">
            <v>45901</v>
          </cell>
          <cell r="K1882" t="str">
            <v>全职</v>
          </cell>
          <cell r="L1882" t="str">
            <v>离职</v>
          </cell>
        </row>
        <row r="1882">
          <cell r="P1882" t="str">
            <v>421123199101041611</v>
          </cell>
        </row>
        <row r="1882">
          <cell r="R1882" t="str">
            <v>招商银行江夏支行</v>
          </cell>
          <cell r="S1882" t="str">
            <v>6214837147263101</v>
          </cell>
          <cell r="T1882">
            <v>13971105121</v>
          </cell>
        </row>
        <row r="1883">
          <cell r="D1883" t="str">
            <v>荆州二店李梓轩</v>
          </cell>
          <cell r="E1883" t="str">
            <v>女</v>
          </cell>
        </row>
        <row r="1883">
          <cell r="G1883" t="str">
            <v>会籍部</v>
          </cell>
          <cell r="H1883" t="str">
            <v>会籍</v>
          </cell>
          <cell r="I1883">
            <v>45789</v>
          </cell>
          <cell r="J1883">
            <v>45901</v>
          </cell>
          <cell r="K1883" t="str">
            <v>全职</v>
          </cell>
          <cell r="L1883" t="str">
            <v>离职</v>
          </cell>
        </row>
        <row r="1883">
          <cell r="P1883" t="str">
            <v>421087200411233223</v>
          </cell>
        </row>
        <row r="1883">
          <cell r="R1883" t="str">
            <v>恒丰银行  </v>
          </cell>
          <cell r="S1883" t="str">
            <v>6230780100040535677</v>
          </cell>
          <cell r="T1883">
            <v>13129943351</v>
          </cell>
        </row>
        <row r="1884">
          <cell r="D1884" t="str">
            <v>荆州二店张欣</v>
          </cell>
          <cell r="E1884" t="str">
            <v>女</v>
          </cell>
        </row>
        <row r="1884">
          <cell r="G1884" t="str">
            <v>泳教部</v>
          </cell>
          <cell r="H1884" t="str">
            <v>泳教</v>
          </cell>
          <cell r="I1884">
            <v>45794</v>
          </cell>
          <cell r="J1884">
            <v>45901</v>
          </cell>
          <cell r="K1884" t="str">
            <v>兼职</v>
          </cell>
          <cell r="L1884" t="str">
            <v>离职</v>
          </cell>
        </row>
        <row r="1884">
          <cell r="P1884" t="str">
            <v>420325200401027027</v>
          </cell>
        </row>
        <row r="1884">
          <cell r="R1884" t="str">
            <v>中国建设银行股份有限公司荆州古城支行</v>
          </cell>
          <cell r="S1884" t="str">
            <v>6215340302811923843</v>
          </cell>
          <cell r="T1884">
            <v>18645917027</v>
          </cell>
        </row>
        <row r="1885">
          <cell r="D1885" t="str">
            <v>荆州二店罗亚琴</v>
          </cell>
          <cell r="E1885" t="str">
            <v>女</v>
          </cell>
        </row>
        <row r="1885">
          <cell r="G1885" t="str">
            <v>泳教部</v>
          </cell>
          <cell r="H1885" t="str">
            <v>泳教</v>
          </cell>
          <cell r="I1885">
            <v>45794</v>
          </cell>
          <cell r="J1885">
            <v>45901</v>
          </cell>
          <cell r="K1885" t="str">
            <v>兼职</v>
          </cell>
          <cell r="L1885" t="str">
            <v>离职</v>
          </cell>
        </row>
        <row r="1885">
          <cell r="P1885" t="str">
            <v>422827200402191146</v>
          </cell>
        </row>
        <row r="1885">
          <cell r="R1885" t="str">
            <v>中国建设银行股份有限公司荆州古城支行</v>
          </cell>
          <cell r="S1885" t="str">
            <v>6217002660016823281</v>
          </cell>
          <cell r="T1885">
            <v>13972169031</v>
          </cell>
        </row>
        <row r="1886">
          <cell r="D1886" t="str">
            <v>荆州二店汪金康</v>
          </cell>
          <cell r="E1886" t="str">
            <v>男</v>
          </cell>
        </row>
        <row r="1886">
          <cell r="G1886" t="str">
            <v>泳教部</v>
          </cell>
          <cell r="H1886" t="str">
            <v>泳教</v>
          </cell>
          <cell r="I1886">
            <v>45843</v>
          </cell>
          <cell r="J1886">
            <v>45901</v>
          </cell>
          <cell r="K1886" t="str">
            <v>兼职</v>
          </cell>
          <cell r="L1886" t="str">
            <v>离职</v>
          </cell>
        </row>
        <row r="1886">
          <cell r="P1886" t="str">
            <v>421125199910010033</v>
          </cell>
        </row>
        <row r="1886">
          <cell r="R1886" t="str">
            <v>中国建设银行</v>
          </cell>
          <cell r="S1886" t="str">
            <v>6217002660015224382</v>
          </cell>
          <cell r="T1886">
            <v>17762626144</v>
          </cell>
        </row>
        <row r="1887">
          <cell r="D1887" t="str">
            <v>宿州吾悦店武桐桐</v>
          </cell>
          <cell r="E1887" t="str">
            <v>女</v>
          </cell>
        </row>
        <row r="1887">
          <cell r="G1887" t="str">
            <v>运营部</v>
          </cell>
          <cell r="H1887" t="str">
            <v>前台</v>
          </cell>
          <cell r="I1887">
            <v>45787</v>
          </cell>
          <cell r="J1887">
            <v>45791</v>
          </cell>
          <cell r="K1887" t="str">
            <v>全职</v>
          </cell>
          <cell r="L1887" t="str">
            <v>离职</v>
          </cell>
        </row>
        <row r="1887">
          <cell r="P1887" t="str">
            <v>341302200412313826</v>
          </cell>
          <cell r="Q1887" t="str">
            <v>安徽省宿州市</v>
          </cell>
          <cell r="R1887" t="str">
            <v>中国农业银行</v>
          </cell>
          <cell r="S1887" t="str">
            <v>6230520660148056376</v>
          </cell>
          <cell r="T1887">
            <v>18949179291</v>
          </cell>
        </row>
        <row r="1888">
          <cell r="D1888" t="str">
            <v>宿州吾悦店葛球</v>
          </cell>
          <cell r="E1888" t="str">
            <v>男</v>
          </cell>
        </row>
        <row r="1888">
          <cell r="G1888" t="str">
            <v>会籍部</v>
          </cell>
          <cell r="H1888" t="str">
            <v>会籍</v>
          </cell>
          <cell r="I1888">
            <v>45784</v>
          </cell>
          <cell r="J1888">
            <v>45800</v>
          </cell>
          <cell r="K1888" t="str">
            <v>全职</v>
          </cell>
          <cell r="L1888" t="str">
            <v>离职</v>
          </cell>
        </row>
        <row r="1889">
          <cell r="D1889" t="str">
            <v>宿州吾悦店陈冲</v>
          </cell>
          <cell r="E1889" t="str">
            <v>男</v>
          </cell>
        </row>
        <row r="1889">
          <cell r="G1889" t="str">
            <v>会籍部</v>
          </cell>
          <cell r="H1889" t="str">
            <v>会籍</v>
          </cell>
          <cell r="I1889">
            <v>45784</v>
          </cell>
          <cell r="J1889">
            <v>45801</v>
          </cell>
          <cell r="K1889" t="str">
            <v>全职</v>
          </cell>
          <cell r="L1889" t="str">
            <v>离职</v>
          </cell>
        </row>
        <row r="1889">
          <cell r="P1889" t="str">
            <v>342201199910039018</v>
          </cell>
          <cell r="Q1889" t="str">
            <v>安徽省宿州市</v>
          </cell>
          <cell r="R1889" t="str">
            <v>中国建设银行</v>
          </cell>
          <cell r="S1889" t="str">
            <v>6217001740013985233</v>
          </cell>
          <cell r="T1889">
            <v>15391850788</v>
          </cell>
        </row>
        <row r="1890">
          <cell r="D1890" t="str">
            <v>宿州吾悦店孙硕</v>
          </cell>
          <cell r="E1890" t="str">
            <v>男</v>
          </cell>
        </row>
        <row r="1890">
          <cell r="G1890" t="str">
            <v>会籍部</v>
          </cell>
          <cell r="H1890" t="str">
            <v>会籍</v>
          </cell>
          <cell r="I1890">
            <v>45784</v>
          </cell>
          <cell r="J1890">
            <v>45787</v>
          </cell>
          <cell r="K1890" t="str">
            <v>全职</v>
          </cell>
          <cell r="L1890" t="str">
            <v>离职</v>
          </cell>
        </row>
        <row r="1891">
          <cell r="D1891" t="str">
            <v>宿州吾悦店韩召君</v>
          </cell>
          <cell r="E1891" t="str">
            <v>男</v>
          </cell>
        </row>
        <row r="1891">
          <cell r="G1891" t="str">
            <v>会籍部</v>
          </cell>
          <cell r="H1891" t="str">
            <v>会籍</v>
          </cell>
          <cell r="I1891">
            <v>45773</v>
          </cell>
          <cell r="J1891">
            <v>45787</v>
          </cell>
          <cell r="K1891" t="str">
            <v>全职</v>
          </cell>
          <cell r="L1891" t="str">
            <v>离职</v>
          </cell>
        </row>
        <row r="1891">
          <cell r="P1891" t="str">
            <v>342201198506070414</v>
          </cell>
          <cell r="Q1891" t="str">
            <v>安徽省宿州市</v>
          </cell>
          <cell r="R1891" t="str">
            <v>中国农业银行</v>
          </cell>
          <cell r="S1891" t="str">
            <v>6228483168171432471</v>
          </cell>
          <cell r="T1891">
            <v>13955704373</v>
          </cell>
        </row>
        <row r="1892">
          <cell r="D1892" t="str">
            <v>宿州吾悦店韩翠兰</v>
          </cell>
          <cell r="E1892" t="str">
            <v>女</v>
          </cell>
        </row>
        <row r="1892">
          <cell r="G1892" t="str">
            <v>会籍部</v>
          </cell>
          <cell r="H1892" t="str">
            <v>会籍</v>
          </cell>
          <cell r="I1892">
            <v>45784</v>
          </cell>
          <cell r="J1892">
            <v>45823</v>
          </cell>
          <cell r="K1892" t="str">
            <v>全职</v>
          </cell>
          <cell r="L1892" t="str">
            <v>离职</v>
          </cell>
        </row>
        <row r="1892">
          <cell r="P1892" t="str">
            <v>342201198307050461</v>
          </cell>
          <cell r="Q1892" t="str">
            <v>安徽省宿州市</v>
          </cell>
          <cell r="R1892" t="str">
            <v>中国建设银行</v>
          </cell>
          <cell r="S1892" t="str">
            <v>6217001740011309428</v>
          </cell>
          <cell r="T1892">
            <v>13733089608</v>
          </cell>
        </row>
        <row r="1893">
          <cell r="D1893" t="str">
            <v>宿州吾悦店崔家萌</v>
          </cell>
          <cell r="E1893" t="str">
            <v>男</v>
          </cell>
        </row>
        <row r="1893">
          <cell r="G1893" t="str">
            <v>私教部</v>
          </cell>
          <cell r="H1893" t="str">
            <v>私教</v>
          </cell>
          <cell r="I1893">
            <v>45792</v>
          </cell>
          <cell r="J1893">
            <v>45821</v>
          </cell>
          <cell r="K1893" t="str">
            <v>全职</v>
          </cell>
          <cell r="L1893" t="str">
            <v>离职</v>
          </cell>
        </row>
        <row r="1893">
          <cell r="P1893" t="str">
            <v>341321200608130510</v>
          </cell>
          <cell r="Q1893" t="str">
            <v>安徽省宿州市</v>
          </cell>
          <cell r="R1893" t="str">
            <v>中国银行</v>
          </cell>
          <cell r="S1893" t="str">
            <v>6217890800002790129</v>
          </cell>
          <cell r="T1893">
            <v>18656165201</v>
          </cell>
        </row>
        <row r="1894">
          <cell r="D1894" t="str">
            <v>宿州吾悦店王作全</v>
          </cell>
          <cell r="E1894" t="str">
            <v>男</v>
          </cell>
        </row>
        <row r="1894">
          <cell r="G1894" t="str">
            <v>运营部</v>
          </cell>
          <cell r="H1894" t="str">
            <v>保洁</v>
          </cell>
          <cell r="I1894">
            <v>45797</v>
          </cell>
          <cell r="J1894">
            <v>45823</v>
          </cell>
          <cell r="K1894" t="str">
            <v>全职</v>
          </cell>
          <cell r="L1894" t="str">
            <v>离职</v>
          </cell>
        </row>
        <row r="1894">
          <cell r="P1894" t="str">
            <v>342201195408079016</v>
          </cell>
          <cell r="Q1894" t="str">
            <v>安徽省宿州市</v>
          </cell>
          <cell r="R1894" t="str">
            <v>中国建设银行</v>
          </cell>
          <cell r="S1894" t="str">
            <v>6217001740009764907</v>
          </cell>
          <cell r="T1894">
            <v>18055794566</v>
          </cell>
        </row>
        <row r="1895">
          <cell r="D1895" t="str">
            <v>宿州吾悦店王桂华</v>
          </cell>
          <cell r="E1895" t="str">
            <v>女</v>
          </cell>
        </row>
        <row r="1895">
          <cell r="G1895" t="str">
            <v>运营部</v>
          </cell>
          <cell r="H1895" t="str">
            <v>保洁</v>
          </cell>
          <cell r="I1895">
            <v>45809</v>
          </cell>
          <cell r="J1895">
            <v>45823</v>
          </cell>
          <cell r="K1895" t="str">
            <v>全职</v>
          </cell>
          <cell r="L1895" t="str">
            <v>离职</v>
          </cell>
        </row>
        <row r="1895">
          <cell r="P1895" t="str">
            <v>342201196711081228</v>
          </cell>
          <cell r="Q1895" t="str">
            <v>安徽省宿州市</v>
          </cell>
          <cell r="R1895" t="str">
            <v>中国工商银行</v>
          </cell>
          <cell r="S1895" t="str">
            <v>6222021312005851249</v>
          </cell>
          <cell r="T1895">
            <v>13695579426</v>
          </cell>
        </row>
        <row r="1896">
          <cell r="D1896" t="str">
            <v>宿州吾悦店曹欣宇</v>
          </cell>
          <cell r="E1896" t="str">
            <v>男</v>
          </cell>
        </row>
        <row r="1896">
          <cell r="G1896" t="str">
            <v>私教部</v>
          </cell>
          <cell r="H1896" t="str">
            <v>私教</v>
          </cell>
          <cell r="I1896">
            <v>45811</v>
          </cell>
          <cell r="J1896">
            <v>45828</v>
          </cell>
          <cell r="K1896" t="str">
            <v>全职</v>
          </cell>
          <cell r="L1896" t="str">
            <v>离职</v>
          </cell>
        </row>
        <row r="1896">
          <cell r="P1896" t="str">
            <v>3413302200102010811</v>
          </cell>
          <cell r="Q1896" t="str">
            <v>安徽省宿州市</v>
          </cell>
          <cell r="R1896" t="str">
            <v>中国工商银行</v>
          </cell>
          <cell r="S1896" t="str">
            <v>6217211312005574411</v>
          </cell>
          <cell r="T1896">
            <v>19215570500</v>
          </cell>
        </row>
        <row r="1897">
          <cell r="D1897" t="str">
            <v>宿州吾悦店陈久仓</v>
          </cell>
          <cell r="E1897" t="str">
            <v>男</v>
          </cell>
        </row>
        <row r="1897">
          <cell r="G1897" t="str">
            <v>会籍部</v>
          </cell>
          <cell r="H1897" t="str">
            <v>会籍</v>
          </cell>
          <cell r="I1897">
            <v>45827</v>
          </cell>
          <cell r="J1897">
            <v>45833</v>
          </cell>
          <cell r="K1897" t="str">
            <v>兼职</v>
          </cell>
          <cell r="L1897" t="str">
            <v>离职</v>
          </cell>
        </row>
        <row r="1897">
          <cell r="Q1897" t="str">
            <v>安徽省宿州市</v>
          </cell>
        </row>
        <row r="1897">
          <cell r="T1897">
            <v>15155450641</v>
          </cell>
        </row>
        <row r="1898">
          <cell r="D1898" t="str">
            <v>宿州吾悦店陈昊杰</v>
          </cell>
          <cell r="E1898" t="str">
            <v>男</v>
          </cell>
        </row>
        <row r="1898">
          <cell r="G1898" t="str">
            <v>泳教部</v>
          </cell>
          <cell r="H1898" t="str">
            <v>救生岗</v>
          </cell>
          <cell r="I1898">
            <v>45823</v>
          </cell>
          <cell r="J1898">
            <v>45833</v>
          </cell>
          <cell r="K1898" t="str">
            <v>兼职</v>
          </cell>
          <cell r="L1898" t="str">
            <v>离职</v>
          </cell>
        </row>
        <row r="1898">
          <cell r="P1898" t="str">
            <v>341302200705202839</v>
          </cell>
          <cell r="Q1898" t="str">
            <v>安徽省宿州市</v>
          </cell>
          <cell r="R1898" t="str">
            <v>中国农业银行</v>
          </cell>
          <cell r="S1898" t="str">
            <v>6228480407145762875</v>
          </cell>
          <cell r="T1898">
            <v>15855399440</v>
          </cell>
        </row>
        <row r="1899">
          <cell r="D1899" t="str">
            <v>宿州吾悦店曹文博</v>
          </cell>
          <cell r="E1899" t="str">
            <v>男</v>
          </cell>
        </row>
        <row r="1899">
          <cell r="G1899" t="str">
            <v>会籍部</v>
          </cell>
          <cell r="H1899" t="str">
            <v>会籍</v>
          </cell>
          <cell r="I1899">
            <v>45784</v>
          </cell>
          <cell r="J1899">
            <v>45839</v>
          </cell>
          <cell r="K1899" t="str">
            <v>全职</v>
          </cell>
          <cell r="L1899" t="str">
            <v>离职</v>
          </cell>
        </row>
        <row r="1899">
          <cell r="N1899" t="str">
            <v>已签</v>
          </cell>
          <cell r="O1899" t="str">
            <v>已签</v>
          </cell>
          <cell r="P1899" t="str">
            <v>341302200701248514</v>
          </cell>
          <cell r="Q1899" t="str">
            <v>安徽省宿州市</v>
          </cell>
          <cell r="R1899" t="str">
            <v>中国农业银行</v>
          </cell>
          <cell r="S1899" t="str">
            <v>6228233169013574671</v>
          </cell>
          <cell r="T1899">
            <v>15556216072</v>
          </cell>
        </row>
        <row r="1900">
          <cell r="D1900" t="str">
            <v>安徽宿州马宇昊</v>
          </cell>
          <cell r="E1900" t="str">
            <v>男</v>
          </cell>
        </row>
        <row r="1900">
          <cell r="G1900" t="str">
            <v>会籍部</v>
          </cell>
          <cell r="H1900" t="str">
            <v>会籍</v>
          </cell>
          <cell r="I1900">
            <v>45794</v>
          </cell>
          <cell r="J1900">
            <v>45845</v>
          </cell>
          <cell r="K1900" t="str">
            <v>兼职</v>
          </cell>
          <cell r="L1900" t="str">
            <v>离职</v>
          </cell>
        </row>
        <row r="1900">
          <cell r="N1900" t="str">
            <v>已签</v>
          </cell>
          <cell r="O1900" t="str">
            <v>已签</v>
          </cell>
          <cell r="P1900" t="str">
            <v>341302200712299536</v>
          </cell>
          <cell r="Q1900" t="str">
            <v>安徽省宿州市</v>
          </cell>
          <cell r="R1900" t="str">
            <v>中国工商银行</v>
          </cell>
          <cell r="S1900" t="str">
            <v>6217211312006275497</v>
          </cell>
          <cell r="T1900">
            <v>19965292832</v>
          </cell>
        </row>
        <row r="1901">
          <cell r="D1901" t="str">
            <v>安徽宿州刘子昊</v>
          </cell>
          <cell r="E1901" t="str">
            <v>男</v>
          </cell>
        </row>
        <row r="1901">
          <cell r="G1901" t="str">
            <v>会籍部</v>
          </cell>
          <cell r="H1901" t="str">
            <v>会籍</v>
          </cell>
          <cell r="I1901">
            <v>45791</v>
          </cell>
          <cell r="J1901">
            <v>45845</v>
          </cell>
          <cell r="K1901" t="str">
            <v>兼职</v>
          </cell>
          <cell r="L1901" t="str">
            <v>离职</v>
          </cell>
        </row>
        <row r="1901">
          <cell r="N1901" t="str">
            <v>已签</v>
          </cell>
          <cell r="O1901" t="str">
            <v>已签</v>
          </cell>
          <cell r="P1901" t="str">
            <v>341302200702049015</v>
          </cell>
          <cell r="Q1901" t="str">
            <v>安徽省宿州市</v>
          </cell>
          <cell r="R1901" t="str">
            <v>中国农业银行</v>
          </cell>
          <cell r="S1901" t="str">
            <v>6228483169195356779（刘海锦）</v>
          </cell>
          <cell r="T1901">
            <v>13866589795</v>
          </cell>
        </row>
        <row r="1902">
          <cell r="D1902" t="str">
            <v>安徽宿州张璐璐</v>
          </cell>
          <cell r="E1902" t="str">
            <v>女</v>
          </cell>
        </row>
        <row r="1902">
          <cell r="G1902" t="str">
            <v>运营部</v>
          </cell>
          <cell r="H1902" t="str">
            <v>前台</v>
          </cell>
          <cell r="I1902">
            <v>45838</v>
          </cell>
          <cell r="J1902">
            <v>45841</v>
          </cell>
          <cell r="K1902" t="str">
            <v>全职</v>
          </cell>
          <cell r="L1902" t="str">
            <v>离职</v>
          </cell>
        </row>
        <row r="1902">
          <cell r="P1902" t="str">
            <v>341302200511095449</v>
          </cell>
          <cell r="Q1902" t="str">
            <v>安徽省宿州市</v>
          </cell>
          <cell r="R1902" t="str">
            <v>中国工商银行</v>
          </cell>
          <cell r="S1902" t="str">
            <v>6217211312005383474</v>
          </cell>
          <cell r="T1902">
            <v>15705572931</v>
          </cell>
        </row>
        <row r="1903">
          <cell r="D1903" t="str">
            <v>安徽宿州曹冰冰</v>
          </cell>
          <cell r="E1903" t="str">
            <v>女</v>
          </cell>
        </row>
        <row r="1903">
          <cell r="G1903" t="str">
            <v>运营部</v>
          </cell>
          <cell r="H1903" t="str">
            <v>前台</v>
          </cell>
          <cell r="I1903">
            <v>45796</v>
          </cell>
          <cell r="J1903">
            <v>45847</v>
          </cell>
          <cell r="K1903" t="str">
            <v>全职</v>
          </cell>
          <cell r="L1903" t="str">
            <v>离职</v>
          </cell>
        </row>
        <row r="1903">
          <cell r="N1903" t="str">
            <v>已签</v>
          </cell>
          <cell r="O1903" t="str">
            <v>已签</v>
          </cell>
          <cell r="P1903" t="str">
            <v>341302200510226427</v>
          </cell>
          <cell r="Q1903" t="str">
            <v>安徽省宿州市</v>
          </cell>
          <cell r="R1903" t="str">
            <v>邮政邮储银行</v>
          </cell>
          <cell r="S1903" t="str">
            <v>6217973740006816654</v>
          </cell>
          <cell r="T1903">
            <v>18605670631</v>
          </cell>
        </row>
        <row r="1904">
          <cell r="D1904" t="str">
            <v>安徽宿州尹梦茹</v>
          </cell>
          <cell r="E1904" t="str">
            <v>女</v>
          </cell>
        </row>
        <row r="1904">
          <cell r="G1904" t="str">
            <v>会籍部</v>
          </cell>
          <cell r="H1904" t="str">
            <v>会籍</v>
          </cell>
          <cell r="I1904">
            <v>45826</v>
          </cell>
          <cell r="J1904">
            <v>45856</v>
          </cell>
          <cell r="K1904" t="str">
            <v>兼职</v>
          </cell>
          <cell r="L1904" t="str">
            <v>离职</v>
          </cell>
        </row>
        <row r="1904">
          <cell r="N1904" t="str">
            <v>已签</v>
          </cell>
          <cell r="O1904" t="str">
            <v>已签</v>
          </cell>
          <cell r="P1904" t="str">
            <v>341302200612218540</v>
          </cell>
          <cell r="Q1904" t="str">
            <v>安徽省宿州市</v>
          </cell>
          <cell r="R1904" t="str">
            <v>中国邮政储蓄银行</v>
          </cell>
          <cell r="S1904" t="str">
            <v>6217973740007882556</v>
          </cell>
          <cell r="T1904">
            <v>18164324925</v>
          </cell>
        </row>
        <row r="1905">
          <cell r="D1905" t="str">
            <v>宿州吾悦店潘国豪</v>
          </cell>
          <cell r="E1905" t="str">
            <v>男</v>
          </cell>
        </row>
        <row r="1905">
          <cell r="G1905" t="str">
            <v>会籍部</v>
          </cell>
          <cell r="H1905" t="str">
            <v>会籍</v>
          </cell>
          <cell r="I1905">
            <v>45833</v>
          </cell>
          <cell r="J1905">
            <v>45864</v>
          </cell>
          <cell r="K1905" t="str">
            <v>兼职</v>
          </cell>
          <cell r="L1905" t="str">
            <v>离职</v>
          </cell>
        </row>
        <row r="1905">
          <cell r="N1905" t="str">
            <v>已签</v>
          </cell>
          <cell r="O1905" t="str">
            <v>已签</v>
          </cell>
          <cell r="P1905" t="str">
            <v>341302200708230819</v>
          </cell>
          <cell r="Q1905" t="str">
            <v>安徽省宿州市</v>
          </cell>
          <cell r="R1905" t="str">
            <v>中国农业银行</v>
          </cell>
          <cell r="S1905" t="str">
            <v>6230523160001260873（李慧）</v>
          </cell>
          <cell r="T1905">
            <v>15399550371</v>
          </cell>
        </row>
        <row r="1906">
          <cell r="D1906" t="str">
            <v>宿州吾悦店王梦圆</v>
          </cell>
          <cell r="E1906" t="str">
            <v>男</v>
          </cell>
        </row>
        <row r="1906">
          <cell r="G1906" t="str">
            <v>会籍部</v>
          </cell>
          <cell r="H1906" t="str">
            <v>会籍</v>
          </cell>
          <cell r="I1906">
            <v>45847</v>
          </cell>
          <cell r="J1906">
            <v>45864</v>
          </cell>
          <cell r="K1906" t="str">
            <v>兼职</v>
          </cell>
          <cell r="L1906" t="str">
            <v>离职</v>
          </cell>
        </row>
        <row r="1906">
          <cell r="N1906" t="str">
            <v>已签</v>
          </cell>
          <cell r="O1906" t="str">
            <v>已签</v>
          </cell>
          <cell r="P1906" t="str">
            <v>341302200501233254</v>
          </cell>
          <cell r="Q1906" t="str">
            <v>安徽省宿州市</v>
          </cell>
          <cell r="R1906" t="str">
            <v>中国银行</v>
          </cell>
          <cell r="S1906" t="str">
            <v>6217856300049240644</v>
          </cell>
          <cell r="T1906">
            <v>15155704528</v>
          </cell>
        </row>
        <row r="1907">
          <cell r="D1907" t="str">
            <v>宿州吾悦店邹业涛</v>
          </cell>
          <cell r="E1907" t="str">
            <v>男</v>
          </cell>
        </row>
        <row r="1907">
          <cell r="G1907" t="str">
            <v>会籍部</v>
          </cell>
          <cell r="H1907" t="str">
            <v>会籍</v>
          </cell>
          <cell r="I1907">
            <v>45845</v>
          </cell>
          <cell r="J1907">
            <v>45866</v>
          </cell>
          <cell r="K1907" t="str">
            <v>兼职</v>
          </cell>
          <cell r="L1907" t="str">
            <v>离职</v>
          </cell>
        </row>
        <row r="1907">
          <cell r="N1907" t="str">
            <v>已签</v>
          </cell>
          <cell r="O1907" t="str">
            <v>已签</v>
          </cell>
          <cell r="P1907" t="str">
            <v>341302200703301630</v>
          </cell>
          <cell r="Q1907" t="str">
            <v>安徽省宿州市</v>
          </cell>
          <cell r="R1907" t="str">
            <v>中国工商银行</v>
          </cell>
          <cell r="S1907" t="str">
            <v>6222021312005713514（张云）</v>
          </cell>
          <cell r="T1907">
            <v>19556797868</v>
          </cell>
        </row>
        <row r="1908">
          <cell r="D1908" t="str">
            <v>宿州吾悦店张超</v>
          </cell>
          <cell r="E1908" t="str">
            <v>男</v>
          </cell>
        </row>
        <row r="1908">
          <cell r="G1908" t="str">
            <v>会籍部</v>
          </cell>
          <cell r="H1908" t="str">
            <v>会籍</v>
          </cell>
          <cell r="I1908">
            <v>45791</v>
          </cell>
          <cell r="J1908">
            <v>45867</v>
          </cell>
          <cell r="K1908" t="str">
            <v>兼职</v>
          </cell>
          <cell r="L1908" t="str">
            <v>离职</v>
          </cell>
        </row>
        <row r="1908">
          <cell r="N1908" t="str">
            <v>已签</v>
          </cell>
          <cell r="O1908" t="str">
            <v>已签</v>
          </cell>
          <cell r="P1908" t="str">
            <v>34130220070325001X</v>
          </cell>
          <cell r="Q1908" t="str">
            <v>安徽省宿州市</v>
          </cell>
          <cell r="R1908" t="str">
            <v>中国建设银行</v>
          </cell>
          <cell r="S1908" t="str">
            <v>6217001740008298352</v>
          </cell>
          <cell r="T1908">
            <v>15551131029</v>
          </cell>
        </row>
        <row r="1909">
          <cell r="D1909" t="str">
            <v>宿州吾悦店蔡心茹</v>
          </cell>
          <cell r="E1909" t="str">
            <v>女</v>
          </cell>
        </row>
        <row r="1909">
          <cell r="G1909" t="str">
            <v>会籍部</v>
          </cell>
          <cell r="H1909" t="str">
            <v>会籍</v>
          </cell>
          <cell r="I1909">
            <v>45826</v>
          </cell>
          <cell r="J1909">
            <v>45868</v>
          </cell>
          <cell r="K1909" t="str">
            <v>兼职</v>
          </cell>
          <cell r="L1909" t="str">
            <v>离职</v>
          </cell>
        </row>
        <row r="1909">
          <cell r="N1909" t="str">
            <v>已签</v>
          </cell>
          <cell r="O1909" t="str">
            <v>已签</v>
          </cell>
          <cell r="P1909" t="str">
            <v>341302200801252422</v>
          </cell>
          <cell r="Q1909" t="str">
            <v>安徽省宿州市</v>
          </cell>
          <cell r="R1909" t="str">
            <v>中国建设银行</v>
          </cell>
          <cell r="S1909" t="str">
            <v>6215340300712499566（王苗苗）</v>
          </cell>
          <cell r="T1909">
            <v>19955709451</v>
          </cell>
        </row>
        <row r="1910">
          <cell r="D1910" t="str">
            <v>宿州吾悦店龙成俊</v>
          </cell>
          <cell r="E1910" t="str">
            <v>男</v>
          </cell>
        </row>
        <row r="1910">
          <cell r="G1910" t="str">
            <v>泳教部</v>
          </cell>
          <cell r="H1910" t="str">
            <v>救生员</v>
          </cell>
          <cell r="I1910">
            <v>45832</v>
          </cell>
          <cell r="J1910">
            <v>45867</v>
          </cell>
          <cell r="K1910" t="str">
            <v>兼职</v>
          </cell>
          <cell r="L1910" t="str">
            <v>离职</v>
          </cell>
        </row>
        <row r="1910">
          <cell r="N1910" t="str">
            <v>已签</v>
          </cell>
          <cell r="O1910" t="str">
            <v>已签</v>
          </cell>
          <cell r="P1910" t="str">
            <v>341302200708269035</v>
          </cell>
          <cell r="Q1910" t="str">
            <v>安徽省宿州市</v>
          </cell>
          <cell r="R1910" t="str">
            <v>中国邮政储蓄银行</v>
          </cell>
          <cell r="S1910" t="str">
            <v>6217993740022819308</v>
          </cell>
          <cell r="T1910">
            <v>19955763367</v>
          </cell>
        </row>
        <row r="1911">
          <cell r="D1911" t="str">
            <v>宿州吾悦店张知奎</v>
          </cell>
          <cell r="E1911" t="str">
            <v>男</v>
          </cell>
        </row>
        <row r="1911">
          <cell r="G1911" t="str">
            <v>运营部</v>
          </cell>
          <cell r="H1911" t="str">
            <v>保洁</v>
          </cell>
          <cell r="I1911">
            <v>45823</v>
          </cell>
          <cell r="J1911">
            <v>45870</v>
          </cell>
          <cell r="K1911" t="str">
            <v>全职</v>
          </cell>
          <cell r="L1911" t="str">
            <v>离职</v>
          </cell>
        </row>
        <row r="1911">
          <cell r="N1911" t="str">
            <v>已签</v>
          </cell>
          <cell r="O1911" t="str">
            <v>已签</v>
          </cell>
          <cell r="P1911" t="str">
            <v>340604195903020432</v>
          </cell>
          <cell r="Q1911" t="str">
            <v>安徽省淮北市</v>
          </cell>
          <cell r="R1911" t="str">
            <v>中国邮政储蓄银行</v>
          </cell>
          <cell r="S1911" t="str">
            <v>6217973660004412878</v>
          </cell>
          <cell r="T1911">
            <v>18256166982</v>
          </cell>
        </row>
        <row r="1912">
          <cell r="D1912" t="str">
            <v>宿州吾悦店魏婉蒙</v>
          </cell>
          <cell r="E1912" t="str">
            <v>女</v>
          </cell>
        </row>
        <row r="1912">
          <cell r="G1912" t="str">
            <v>运营部</v>
          </cell>
          <cell r="H1912" t="str">
            <v>前台</v>
          </cell>
          <cell r="I1912">
            <v>45839</v>
          </cell>
          <cell r="J1912">
            <v>45881</v>
          </cell>
          <cell r="K1912" t="str">
            <v>兼职</v>
          </cell>
          <cell r="L1912" t="str">
            <v>离职</v>
          </cell>
        </row>
        <row r="1912">
          <cell r="N1912" t="str">
            <v>已签</v>
          </cell>
          <cell r="O1912" t="str">
            <v>已签</v>
          </cell>
          <cell r="P1912" t="str">
            <v>340621200706015263</v>
          </cell>
          <cell r="Q1912" t="str">
            <v>安徽省宿州市</v>
          </cell>
          <cell r="R1912" t="str">
            <v>农村信用联合社</v>
          </cell>
          <cell r="S1912" t="str">
            <v>6217788361851882496</v>
          </cell>
          <cell r="T1912">
            <v>18855721606</v>
          </cell>
        </row>
        <row r="1913">
          <cell r="D1913" t="str">
            <v>宿州吾悦店沈绍俊</v>
          </cell>
          <cell r="E1913" t="str">
            <v>男</v>
          </cell>
        </row>
        <row r="1913">
          <cell r="G1913" t="str">
            <v>泳教部</v>
          </cell>
          <cell r="H1913" t="str">
            <v>救生员</v>
          </cell>
          <cell r="I1913">
            <v>45839</v>
          </cell>
          <cell r="J1913">
            <v>45885</v>
          </cell>
          <cell r="K1913" t="str">
            <v>兼职</v>
          </cell>
          <cell r="L1913" t="str">
            <v>离职</v>
          </cell>
        </row>
        <row r="1913">
          <cell r="N1913" t="str">
            <v>已签</v>
          </cell>
          <cell r="O1913" t="str">
            <v>已签</v>
          </cell>
          <cell r="P1913" t="str">
            <v>341302200705061239</v>
          </cell>
          <cell r="Q1913" t="str">
            <v>安徽省宿州市</v>
          </cell>
          <cell r="R1913" t="str">
            <v>中国工商银行</v>
          </cell>
          <cell r="S1913" t="str">
            <v>6212811312000572324</v>
          </cell>
          <cell r="T1913">
            <v>13655579006</v>
          </cell>
        </row>
        <row r="1914">
          <cell r="D1914" t="str">
            <v>宿州吾悦店胡子鹏</v>
          </cell>
          <cell r="E1914" t="str">
            <v>男</v>
          </cell>
        </row>
        <row r="1914">
          <cell r="G1914" t="str">
            <v>会籍部</v>
          </cell>
          <cell r="H1914" t="str">
            <v>会籍</v>
          </cell>
          <cell r="I1914">
            <v>45830</v>
          </cell>
          <cell r="J1914">
            <v>45891</v>
          </cell>
          <cell r="K1914" t="str">
            <v>兼职</v>
          </cell>
          <cell r="L1914" t="str">
            <v>离职</v>
          </cell>
        </row>
        <row r="1914">
          <cell r="N1914" t="str">
            <v>已签</v>
          </cell>
          <cell r="O1914" t="str">
            <v>已签</v>
          </cell>
          <cell r="P1914" t="str">
            <v>34130220061017541X</v>
          </cell>
          <cell r="Q1914" t="str">
            <v>安徽省宿州市</v>
          </cell>
          <cell r="R1914" t="str">
            <v>中国农业银行</v>
          </cell>
          <cell r="S1914" t="str">
            <v>6228483167103981779</v>
          </cell>
          <cell r="T1914">
            <v>18226435956</v>
          </cell>
        </row>
        <row r="1915">
          <cell r="D1915" t="str">
            <v>宿州吾悦店王文杰</v>
          </cell>
          <cell r="E1915" t="str">
            <v>男</v>
          </cell>
        </row>
        <row r="1915">
          <cell r="G1915" t="str">
            <v>运营部</v>
          </cell>
          <cell r="H1915" t="str">
            <v>前台</v>
          </cell>
          <cell r="I1915">
            <v>45839</v>
          </cell>
          <cell r="J1915">
            <v>45893</v>
          </cell>
          <cell r="K1915" t="str">
            <v>兼职</v>
          </cell>
          <cell r="L1915" t="str">
            <v>离职</v>
          </cell>
        </row>
        <row r="1915">
          <cell r="N1915" t="str">
            <v>已签</v>
          </cell>
          <cell r="O1915" t="str">
            <v>已签</v>
          </cell>
          <cell r="P1915" t="str">
            <v>341302200403035414</v>
          </cell>
          <cell r="Q1915" t="str">
            <v>安徽省宿州市</v>
          </cell>
          <cell r="R1915" t="str">
            <v>中国民生银行</v>
          </cell>
          <cell r="S1915" t="str">
            <v>6226222505036298</v>
          </cell>
          <cell r="T1915">
            <v>17555519238</v>
          </cell>
        </row>
        <row r="1916">
          <cell r="D1916" t="str">
            <v>宿州吾悦店刘鑫新</v>
          </cell>
          <cell r="E1916" t="str">
            <v>女</v>
          </cell>
        </row>
        <row r="1916">
          <cell r="G1916" t="str">
            <v>运营部</v>
          </cell>
          <cell r="H1916" t="str">
            <v>前台</v>
          </cell>
          <cell r="I1916">
            <v>45839</v>
          </cell>
          <cell r="J1916">
            <v>45907</v>
          </cell>
          <cell r="K1916" t="str">
            <v>全职</v>
          </cell>
          <cell r="L1916" t="str">
            <v>离职</v>
          </cell>
        </row>
        <row r="1916">
          <cell r="N1916" t="str">
            <v>已签</v>
          </cell>
          <cell r="O1916" t="str">
            <v>已签</v>
          </cell>
          <cell r="P1916" t="str">
            <v>342201200011117524</v>
          </cell>
          <cell r="Q1916" t="str">
            <v>安徽省宿州市</v>
          </cell>
          <cell r="R1916" t="str">
            <v>中国建设银行</v>
          </cell>
          <cell r="S1916" t="str">
            <v>6215340301601546780</v>
          </cell>
          <cell r="T1916">
            <v>17690979326</v>
          </cell>
        </row>
        <row r="1917">
          <cell r="D1917" t="str">
            <v>宿州吾悦店袁天豪</v>
          </cell>
        </row>
        <row r="1917">
          <cell r="G1917" t="str">
            <v>泳教部</v>
          </cell>
          <cell r="H1917" t="str">
            <v>泳教</v>
          </cell>
          <cell r="I1917">
            <v>45837</v>
          </cell>
          <cell r="J1917">
            <v>45916</v>
          </cell>
          <cell r="K1917" t="str">
            <v>兼职</v>
          </cell>
          <cell r="L1917" t="str">
            <v>离职</v>
          </cell>
        </row>
        <row r="1917">
          <cell r="N1917" t="str">
            <v>已签</v>
          </cell>
          <cell r="O1917" t="str">
            <v>已签</v>
          </cell>
          <cell r="P1917" t="str">
            <v>341302200410306438</v>
          </cell>
          <cell r="Q1917" t="str">
            <v>安徽省宿州市</v>
          </cell>
          <cell r="R1917" t="str">
            <v>中国农业银行</v>
          </cell>
          <cell r="S1917" t="str">
            <v>6228212013401146970</v>
          </cell>
        </row>
        <row r="1918">
          <cell r="D1918" t="str">
            <v>宿州吾悦店汪子硕</v>
          </cell>
        </row>
        <row r="1918">
          <cell r="G1918" t="str">
            <v>泳教部</v>
          </cell>
          <cell r="H1918" t="str">
            <v>泳教</v>
          </cell>
          <cell r="I1918">
            <v>45840</v>
          </cell>
          <cell r="J1918">
            <v>45916</v>
          </cell>
          <cell r="K1918" t="str">
            <v>兼职</v>
          </cell>
          <cell r="L1918" t="str">
            <v>离职</v>
          </cell>
        </row>
        <row r="1918">
          <cell r="N1918" t="str">
            <v>已签</v>
          </cell>
          <cell r="O1918" t="str">
            <v>已签</v>
          </cell>
          <cell r="P1918" t="str">
            <v>340604200411010418</v>
          </cell>
          <cell r="Q1918" t="str">
            <v>安徽省宿州市</v>
          </cell>
          <cell r="R1918" t="str">
            <v>中国建设银行</v>
          </cell>
          <cell r="S1918" t="str">
            <v>6217001740015776358</v>
          </cell>
          <cell r="T1918">
            <v>19529820146</v>
          </cell>
        </row>
        <row r="1919">
          <cell r="D1919" t="str">
            <v>宿州吾悦店马莹莹</v>
          </cell>
        </row>
        <row r="1919">
          <cell r="G1919" t="str">
            <v>泳教部</v>
          </cell>
          <cell r="H1919" t="str">
            <v>泳教</v>
          </cell>
          <cell r="I1919">
            <v>45840</v>
          </cell>
          <cell r="J1919">
            <v>45916</v>
          </cell>
          <cell r="K1919" t="str">
            <v>兼职</v>
          </cell>
          <cell r="L1919" t="str">
            <v>离职</v>
          </cell>
        </row>
        <row r="1919">
          <cell r="N1919" t="str">
            <v>已签</v>
          </cell>
          <cell r="O1919" t="str">
            <v>已签</v>
          </cell>
          <cell r="P1919" t="str">
            <v>34222419920311188x</v>
          </cell>
          <cell r="Q1919" t="str">
            <v>安徽省宿州市</v>
          </cell>
          <cell r="R1919" t="str">
            <v>中国农业银行</v>
          </cell>
          <cell r="S1919" t="str">
            <v>6213363169930913378</v>
          </cell>
          <cell r="T1919">
            <v>18130669519</v>
          </cell>
        </row>
        <row r="1920">
          <cell r="D1920" t="str">
            <v>宿州吾悦店宋乐乐</v>
          </cell>
        </row>
        <row r="1920">
          <cell r="G1920" t="str">
            <v>泳教部</v>
          </cell>
          <cell r="H1920" t="str">
            <v>泳教</v>
          </cell>
          <cell r="I1920">
            <v>45839</v>
          </cell>
          <cell r="J1920">
            <v>45916</v>
          </cell>
          <cell r="K1920" t="str">
            <v>兼职</v>
          </cell>
          <cell r="L1920" t="str">
            <v>离职</v>
          </cell>
        </row>
        <row r="1920">
          <cell r="N1920" t="str">
            <v>已签</v>
          </cell>
          <cell r="O1920" t="str">
            <v>已签</v>
          </cell>
          <cell r="P1920" t="str">
            <v>340621199805049084</v>
          </cell>
          <cell r="Q1920" t="str">
            <v>安徽省</v>
          </cell>
          <cell r="R1920" t="str">
            <v>蚌埠工商银行</v>
          </cell>
          <cell r="S1920" t="str">
            <v>6222031303001342257</v>
          </cell>
          <cell r="T1920">
            <v>17309611298</v>
          </cell>
        </row>
        <row r="1921">
          <cell r="D1921" t="str">
            <v>宿州吾悦店宁丽</v>
          </cell>
        </row>
        <row r="1921">
          <cell r="G1921" t="str">
            <v>泳教部</v>
          </cell>
          <cell r="H1921" t="str">
            <v>泳教</v>
          </cell>
          <cell r="I1921">
            <v>45823</v>
          </cell>
          <cell r="J1921">
            <v>45916</v>
          </cell>
          <cell r="K1921" t="str">
            <v>兼职</v>
          </cell>
          <cell r="L1921" t="str">
            <v>离职</v>
          </cell>
        </row>
        <row r="1921">
          <cell r="N1921" t="str">
            <v>已签</v>
          </cell>
          <cell r="O1921" t="str">
            <v>已签</v>
          </cell>
          <cell r="P1921" t="str">
            <v>342201198801041229</v>
          </cell>
          <cell r="Q1921" t="str">
            <v>安徽省宿州市</v>
          </cell>
          <cell r="R1921" t="str">
            <v>微商银行</v>
          </cell>
          <cell r="S1921" t="str">
            <v>6217758325001343028</v>
          </cell>
          <cell r="T1921">
            <v>18905577397</v>
          </cell>
        </row>
        <row r="1922">
          <cell r="D1922" t="str">
            <v>宿州吾悦店薛晴</v>
          </cell>
          <cell r="E1922" t="str">
            <v>女</v>
          </cell>
        </row>
        <row r="1922">
          <cell r="G1922" t="str">
            <v>运营部</v>
          </cell>
          <cell r="H1922" t="str">
            <v>前台</v>
          </cell>
          <cell r="I1922">
            <v>45902</v>
          </cell>
          <cell r="J1922">
            <v>45918</v>
          </cell>
          <cell r="K1922" t="str">
            <v>全职</v>
          </cell>
          <cell r="L1922" t="str">
            <v>离职</v>
          </cell>
        </row>
        <row r="1922">
          <cell r="N1922" t="str">
            <v>已签</v>
          </cell>
          <cell r="O1922" t="str">
            <v>已签</v>
          </cell>
          <cell r="P1922" t="str">
            <v>341302200209151622</v>
          </cell>
          <cell r="Q1922" t="str">
            <v>安徽省宿州市</v>
          </cell>
          <cell r="R1922" t="str">
            <v>中国农业银行</v>
          </cell>
          <cell r="S1922" t="str">
            <v>6213363169918578771</v>
          </cell>
          <cell r="T1922">
            <v>17855780128</v>
          </cell>
        </row>
        <row r="1923">
          <cell r="D1923" t="str">
            <v>宜春店周勤</v>
          </cell>
          <cell r="E1923" t="str">
            <v>男</v>
          </cell>
        </row>
        <row r="1923">
          <cell r="G1923" t="str">
            <v>私教部</v>
          </cell>
          <cell r="H1923" t="str">
            <v>私教</v>
          </cell>
          <cell r="I1923">
            <v>45602</v>
          </cell>
          <cell r="J1923">
            <v>45912</v>
          </cell>
          <cell r="K1923" t="str">
            <v>兼职</v>
          </cell>
          <cell r="L1923" t="str">
            <v>离职</v>
          </cell>
        </row>
        <row r="1923">
          <cell r="P1923" t="str">
            <v>362201199509035436</v>
          </cell>
          <cell r="Q1923" t="str">
            <v>江西省宜春市袁州区西村镇河北村台上组34号</v>
          </cell>
          <cell r="R1923" t="str">
            <v>中国工商银行</v>
          </cell>
          <cell r="S1923" t="str">
            <v>6212261106007693926</v>
          </cell>
          <cell r="T1923">
            <v>17840912135</v>
          </cell>
        </row>
        <row r="1924">
          <cell r="D1924" t="str">
            <v>宜春店潘林根</v>
          </cell>
          <cell r="E1924" t="str">
            <v>男</v>
          </cell>
        </row>
        <row r="1924">
          <cell r="G1924" t="str">
            <v>泳教部</v>
          </cell>
          <cell r="H1924" t="str">
            <v>泳教</v>
          </cell>
          <cell r="I1924">
            <v>45832</v>
          </cell>
          <cell r="J1924">
            <v>45912</v>
          </cell>
          <cell r="K1924" t="str">
            <v>兼职</v>
          </cell>
          <cell r="L1924" t="str">
            <v>离职</v>
          </cell>
        </row>
        <row r="1924">
          <cell r="P1924" t="str">
            <v>362201199502053033</v>
          </cell>
          <cell r="Q1924" t="str">
            <v>江西省宜春市袁州区洪塘镇庄溪村上彭组31号</v>
          </cell>
          <cell r="R1924" t="str">
            <v>中国农业银行</v>
          </cell>
          <cell r="S1924" t="str">
            <v>623052 2320038507073</v>
          </cell>
          <cell r="T1924">
            <v>13870597389</v>
          </cell>
        </row>
        <row r="1925">
          <cell r="D1925" t="str">
            <v>宜春店邱宇成</v>
          </cell>
          <cell r="E1925" t="str">
            <v>男</v>
          </cell>
        </row>
        <row r="1925">
          <cell r="G1925" t="str">
            <v>泳教部</v>
          </cell>
          <cell r="H1925" t="str">
            <v>泳教</v>
          </cell>
          <cell r="I1925">
            <v>45836</v>
          </cell>
          <cell r="J1925">
            <v>45912</v>
          </cell>
          <cell r="K1925" t="str">
            <v>兼职</v>
          </cell>
          <cell r="L1925" t="str">
            <v>离职</v>
          </cell>
        </row>
        <row r="1925">
          <cell r="P1925" t="str">
            <v>362201200403175612</v>
          </cell>
          <cell r="Q1925" t="str">
            <v>江西省宜春市袁州区南庙乡中村村易家坊组13号</v>
          </cell>
          <cell r="R1925" t="str">
            <v>招商银行</v>
          </cell>
          <cell r="S1925" t="str">
            <v>6214 8330 9147 8233</v>
          </cell>
          <cell r="T1925">
            <v>14796568776</v>
          </cell>
        </row>
        <row r="1926">
          <cell r="D1926" t="str">
            <v>宜春店吴柳</v>
          </cell>
          <cell r="E1926" t="str">
            <v>女</v>
          </cell>
        </row>
        <row r="1926">
          <cell r="G1926" t="str">
            <v>泳教部</v>
          </cell>
          <cell r="H1926" t="str">
            <v>泳教</v>
          </cell>
          <cell r="I1926">
            <v>45839</v>
          </cell>
          <cell r="J1926">
            <v>45912</v>
          </cell>
          <cell r="K1926" t="str">
            <v>兼职</v>
          </cell>
          <cell r="L1926" t="str">
            <v>离职</v>
          </cell>
        </row>
        <row r="1926">
          <cell r="P1926" t="str">
            <v>362201200210062822</v>
          </cell>
          <cell r="Q1926" t="str">
            <v>江西省宜春市袁州区金园街道马王塘社区罗寿山组14号</v>
          </cell>
        </row>
        <row r="1926">
          <cell r="S1926" t="str">
            <v>6222031508003123725</v>
          </cell>
          <cell r="T1926">
            <v>18000252410</v>
          </cell>
        </row>
        <row r="1927">
          <cell r="D1927" t="str">
            <v>宜春店潘豪杰</v>
          </cell>
          <cell r="E1927" t="str">
            <v>男</v>
          </cell>
        </row>
        <row r="1927">
          <cell r="G1927" t="str">
            <v>泳教部</v>
          </cell>
          <cell r="H1927" t="str">
            <v>泳教</v>
          </cell>
          <cell r="I1927">
            <v>45841</v>
          </cell>
          <cell r="J1927">
            <v>45912</v>
          </cell>
          <cell r="K1927" t="str">
            <v>兼职</v>
          </cell>
          <cell r="L1927" t="str">
            <v>离职</v>
          </cell>
        </row>
        <row r="1927">
          <cell r="P1927" t="str">
            <v>36020120011107027X</v>
          </cell>
          <cell r="Q1927" t="str">
            <v>学府花苑</v>
          </cell>
          <cell r="R1927" t="str">
            <v>中国工商银行</v>
          </cell>
          <cell r="S1927" t="str">
            <v>6212261508005587663</v>
          </cell>
          <cell r="T1927">
            <v>14796586846</v>
          </cell>
        </row>
        <row r="1928">
          <cell r="D1928" t="str">
            <v>宜春店周韬</v>
          </cell>
          <cell r="E1928" t="str">
            <v>男</v>
          </cell>
        </row>
        <row r="1928">
          <cell r="G1928" t="str">
            <v>泳教部</v>
          </cell>
          <cell r="H1928" t="str">
            <v>泳教</v>
          </cell>
          <cell r="I1928">
            <v>45865</v>
          </cell>
          <cell r="J1928">
            <v>45912</v>
          </cell>
          <cell r="K1928" t="str">
            <v>兼职</v>
          </cell>
          <cell r="L1928" t="str">
            <v>离职</v>
          </cell>
        </row>
        <row r="1928">
          <cell r="P1928" t="str">
            <v>36220419921019655X</v>
          </cell>
        </row>
        <row r="1928">
          <cell r="R1928" t="str">
            <v>中国银行</v>
          </cell>
          <cell r="S1928" t="str">
            <v>6217852600005512157</v>
          </cell>
          <cell r="T1928">
            <v>18162212768</v>
          </cell>
        </row>
        <row r="1929">
          <cell r="D1929" t="str">
            <v>宜春店周烨</v>
          </cell>
        </row>
        <row r="1929">
          <cell r="G1929" t="str">
            <v>私教部</v>
          </cell>
          <cell r="H1929" t="str">
            <v>私教</v>
          </cell>
          <cell r="I1929">
            <v>45906</v>
          </cell>
          <cell r="J1929">
            <v>45911</v>
          </cell>
          <cell r="K1929" t="str">
            <v>全职</v>
          </cell>
          <cell r="L1929" t="str">
            <v>离职</v>
          </cell>
        </row>
        <row r="1929">
          <cell r="P1929" t="str">
            <v>430621200410150118</v>
          </cell>
          <cell r="Q1929" t="str">
            <v>湖南省岳阳县中洲乡北垸村二郎片四组39号</v>
          </cell>
          <cell r="R1929" t="str">
            <v>中国建设</v>
          </cell>
          <cell r="S1929" t="str">
            <v>6217 0021 0001 5533 953</v>
          </cell>
          <cell r="T1929">
            <v>18673005653</v>
          </cell>
        </row>
        <row r="1930">
          <cell r="D1930" t="str">
            <v>宜春店蔡加伟</v>
          </cell>
        </row>
        <row r="1930">
          <cell r="G1930" t="str">
            <v>会籍部</v>
          </cell>
          <cell r="H1930" t="str">
            <v>会籍</v>
          </cell>
          <cell r="I1930">
            <v>45906</v>
          </cell>
          <cell r="J1930">
            <v>45911</v>
          </cell>
          <cell r="K1930" t="str">
            <v>全职</v>
          </cell>
          <cell r="L1930" t="str">
            <v>离职</v>
          </cell>
        </row>
        <row r="1930">
          <cell r="P1930" t="str">
            <v>360281200306304013</v>
          </cell>
          <cell r="Q1930" t="str">
            <v>江西省乐平市双田镇田里蔡家村260号</v>
          </cell>
        </row>
        <row r="1930">
          <cell r="T1930">
            <v>18770980683</v>
          </cell>
        </row>
        <row r="1931">
          <cell r="D1931" t="str">
            <v>宜春店黄耀威</v>
          </cell>
        </row>
        <row r="1931">
          <cell r="G1931" t="str">
            <v>私教部</v>
          </cell>
          <cell r="H1931" t="str">
            <v>私教</v>
          </cell>
          <cell r="I1931">
            <v>45904</v>
          </cell>
          <cell r="J1931">
            <v>45911</v>
          </cell>
          <cell r="K1931" t="str">
            <v>全职</v>
          </cell>
          <cell r="L1931" t="str">
            <v>离职</v>
          </cell>
        </row>
        <row r="1931">
          <cell r="P1931" t="str">
            <v>44132320040731431X</v>
          </cell>
          <cell r="Q1931" t="str">
            <v>广东省惠东县黄埠镇下圩住址居委广场路4号</v>
          </cell>
          <cell r="R1931" t="str">
            <v>中国建设</v>
          </cell>
          <cell r="S1931" t="str">
            <v>6217002100015533698</v>
          </cell>
          <cell r="T1931">
            <v>13650608216</v>
          </cell>
        </row>
        <row r="1932">
          <cell r="D1932" t="str">
            <v>宜春店聂争坤</v>
          </cell>
        </row>
        <row r="1932">
          <cell r="G1932" t="str">
            <v>泳教部</v>
          </cell>
          <cell r="H1932" t="str">
            <v>泳教</v>
          </cell>
          <cell r="I1932">
            <v>45832</v>
          </cell>
          <cell r="J1932">
            <v>45912</v>
          </cell>
          <cell r="K1932" t="str">
            <v>兼职</v>
          </cell>
          <cell r="L1932" t="str">
            <v>离职</v>
          </cell>
        </row>
        <row r="1932">
          <cell r="P1932" t="str">
            <v>362201200208053417</v>
          </cell>
          <cell r="Q1932" t="str">
            <v>江西省宜春市袁州区金瑞镇金瑞村马家组33号</v>
          </cell>
        </row>
        <row r="1932">
          <cell r="S1932" t="str">
            <v>6217906500046375539</v>
          </cell>
          <cell r="T1932">
            <v>17779548509</v>
          </cell>
        </row>
        <row r="1933">
          <cell r="D1933" t="str">
            <v>宜春店刘勇宏</v>
          </cell>
          <cell r="E1933" t="str">
            <v>男</v>
          </cell>
        </row>
        <row r="1933">
          <cell r="G1933" t="str">
            <v>私教部</v>
          </cell>
          <cell r="H1933" t="str">
            <v>私教</v>
          </cell>
          <cell r="I1933">
            <v>45902</v>
          </cell>
          <cell r="J1933">
            <v>45924</v>
          </cell>
          <cell r="K1933" t="str">
            <v>全职</v>
          </cell>
          <cell r="L1933" t="str">
            <v>离职</v>
          </cell>
        </row>
        <row r="1933">
          <cell r="P1933" t="str">
            <v>36090220040228481x</v>
          </cell>
          <cell r="Q1933" t="str">
            <v>江西省宜春市袁州区慈化镇</v>
          </cell>
          <cell r="R1933" t="str">
            <v>中国建设银行</v>
          </cell>
          <cell r="S1933" t="str">
            <v>6217002020085739209</v>
          </cell>
          <cell r="T1933">
            <v>17879568461</v>
          </cell>
        </row>
        <row r="1934">
          <cell r="E1934" t="str">
            <v>男</v>
          </cell>
        </row>
        <row r="1934">
          <cell r="G1934" t="str">
            <v>泳教部</v>
          </cell>
          <cell r="H1934" t="str">
            <v>全职泳教</v>
          </cell>
          <cell r="I1934">
            <v>45822</v>
          </cell>
          <cell r="J1934">
            <v>45923</v>
          </cell>
          <cell r="K1934" t="str">
            <v>全职</v>
          </cell>
          <cell r="L1934" t="str">
            <v>离职</v>
          </cell>
        </row>
        <row r="1934">
          <cell r="P1934" t="str">
            <v>36220120010510041X</v>
          </cell>
        </row>
        <row r="1934">
          <cell r="R1934" t="str">
            <v>中国银行</v>
          </cell>
          <cell r="S1934" t="str">
            <v>6212836502000691410</v>
          </cell>
          <cell r="T1934">
            <v>17679187905</v>
          </cell>
        </row>
        <row r="1935">
          <cell r="D1935" t="str">
            <v>荆州二店喻雪峰</v>
          </cell>
          <cell r="E1935" t="str">
            <v>男</v>
          </cell>
        </row>
        <row r="1935">
          <cell r="G1935" t="str">
            <v>私教部</v>
          </cell>
          <cell r="H1935" t="str">
            <v>私教</v>
          </cell>
          <cell r="I1935">
            <v>45839</v>
          </cell>
          <cell r="J1935">
            <v>45912</v>
          </cell>
          <cell r="K1935" t="str">
            <v>兼职</v>
          </cell>
          <cell r="L1935" t="str">
            <v>离职</v>
          </cell>
        </row>
        <row r="1935">
          <cell r="P1935" t="str">
            <v>421002198101234219</v>
          </cell>
        </row>
        <row r="1935">
          <cell r="R1935" t="str">
            <v>中国建设银行</v>
          </cell>
          <cell r="S1935" t="str">
            <v>6217002660016875745</v>
          </cell>
          <cell r="T1935">
            <v>17798349819</v>
          </cell>
        </row>
        <row r="1936">
          <cell r="D1936" t="str">
            <v>荆州二店江新林</v>
          </cell>
        </row>
        <row r="1936">
          <cell r="G1936" t="str">
            <v>泳教部</v>
          </cell>
          <cell r="H1936" t="str">
            <v>泳教</v>
          </cell>
          <cell r="I1936">
            <v>45709</v>
          </cell>
          <cell r="J1936">
            <v>45901</v>
          </cell>
          <cell r="K1936" t="str">
            <v>兼职</v>
          </cell>
          <cell r="L1936" t="str">
            <v>离职</v>
          </cell>
        </row>
        <row r="1936">
          <cell r="P1936" t="str">
            <v>421182200310125518</v>
          </cell>
        </row>
        <row r="1936">
          <cell r="R1936" t="str">
            <v>中国银行</v>
          </cell>
          <cell r="S1936" t="str">
            <v>6214 8327 7713 8582</v>
          </cell>
          <cell r="T1936">
            <v>13758271330</v>
          </cell>
        </row>
        <row r="1937">
          <cell r="D1937" t="str">
            <v>荆州二店陈梦婷</v>
          </cell>
          <cell r="E1937" t="str">
            <v>女</v>
          </cell>
        </row>
        <row r="1937">
          <cell r="G1937" t="str">
            <v>运营部</v>
          </cell>
          <cell r="H1937" t="str">
            <v>前台</v>
          </cell>
          <cell r="I1937">
            <v>45885</v>
          </cell>
          <cell r="J1937">
            <v>45919</v>
          </cell>
          <cell r="K1937" t="str">
            <v>全职</v>
          </cell>
          <cell r="L1937" t="str">
            <v>离职</v>
          </cell>
        </row>
        <row r="1937">
          <cell r="P1937" t="str">
            <v>500237200403031265</v>
          </cell>
        </row>
        <row r="1937">
          <cell r="R1937" t="str">
            <v>中国银行</v>
          </cell>
          <cell r="S1937" t="str">
            <v>6217857600068679450</v>
          </cell>
          <cell r="T1937">
            <v>18721716809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在职人数"/>
      <sheetName val="Sheet1"/>
      <sheetName val="Sheet2"/>
      <sheetName val="Sheet3"/>
      <sheetName val="Sheet4"/>
    </sheetNames>
    <sheetDataSet>
      <sheetData sheetId="0">
        <row r="1">
          <cell r="J1" t="str">
            <v>入职签订</v>
          </cell>
        </row>
        <row r="1">
          <cell r="Y1" t="str">
            <v>离职签订</v>
          </cell>
        </row>
        <row r="1">
          <cell r="AC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薪资方案确认</v>
          </cell>
          <cell r="U2" t="str">
            <v>竟业禁止协议</v>
          </cell>
          <cell r="V2" t="str">
            <v>原件是否归档</v>
          </cell>
          <cell r="W2" t="str">
            <v>员工状态</v>
          </cell>
          <cell r="X2" t="str">
            <v>离职时间</v>
          </cell>
          <cell r="Y2" t="str">
            <v>离职申请表</v>
          </cell>
          <cell r="Z2" t="str">
            <v>离职交接表</v>
          </cell>
          <cell r="AA2" t="str">
            <v>教练变更确认书</v>
          </cell>
          <cell r="AB2" t="str">
            <v>原件是否归档</v>
          </cell>
          <cell r="AC2" t="str">
            <v>性别</v>
          </cell>
          <cell r="AD2" t="str">
            <v>学历</v>
          </cell>
          <cell r="AE2" t="str">
            <v>身份证号</v>
          </cell>
          <cell r="AF2" t="str">
            <v>身份证地址</v>
          </cell>
          <cell r="AG2" t="str">
            <v>开户银行</v>
          </cell>
          <cell r="AH2" t="str">
            <v>银行账号</v>
          </cell>
          <cell r="AI2" t="str">
            <v>银行渠道</v>
          </cell>
          <cell r="AJ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W3" t="str">
            <v>在职</v>
          </cell>
        </row>
        <row r="3">
          <cell r="AC3" t="str">
            <v>男</v>
          </cell>
          <cell r="AD3" t="str">
            <v>大专</v>
          </cell>
          <cell r="AE3" t="str">
            <v>422727196507245337</v>
          </cell>
        </row>
        <row r="3">
          <cell r="AG3" t="str">
            <v>交通银行</v>
          </cell>
          <cell r="AH3" t="str">
            <v>6222620610043514090</v>
          </cell>
          <cell r="AI3" t="str">
            <v>其他</v>
          </cell>
          <cell r="AJ3" t="str">
            <v>13872527441</v>
          </cell>
        </row>
        <row r="4">
          <cell r="D4" t="str">
            <v>华农店郭凯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W4" t="str">
            <v>在职</v>
          </cell>
        </row>
        <row r="4">
          <cell r="AC4" t="str">
            <v>男</v>
          </cell>
          <cell r="AD4" t="str">
            <v>本科</v>
          </cell>
          <cell r="AE4" t="str">
            <v>421182199603072952</v>
          </cell>
        </row>
        <row r="4">
          <cell r="AG4" t="str">
            <v>中信银行</v>
          </cell>
          <cell r="AH4" t="str">
            <v>6217711511482836</v>
          </cell>
          <cell r="AI4" t="str">
            <v>中信</v>
          </cell>
          <cell r="AJ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</row>
        <row r="5"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V5" t="str">
            <v>是</v>
          </cell>
          <cell r="W5" t="str">
            <v>在职</v>
          </cell>
        </row>
        <row r="5">
          <cell r="AC5" t="str">
            <v>男</v>
          </cell>
          <cell r="AD5" t="str">
            <v>本科</v>
          </cell>
          <cell r="AE5" t="str">
            <v>341203200101121916</v>
          </cell>
        </row>
        <row r="5">
          <cell r="AG5" t="str">
            <v>交通银行</v>
          </cell>
          <cell r="AH5" t="str">
            <v>6222620610043513282</v>
          </cell>
          <cell r="AI5" t="str">
            <v>其他</v>
          </cell>
          <cell r="AJ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</row>
        <row r="6"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W6" t="str">
            <v>在职</v>
          </cell>
        </row>
        <row r="6">
          <cell r="AC6" t="str">
            <v>男</v>
          </cell>
          <cell r="AD6" t="str">
            <v>本科</v>
          </cell>
          <cell r="AE6" t="str">
            <v>421221200007170714</v>
          </cell>
        </row>
        <row r="6">
          <cell r="AG6" t="str">
            <v>中信银行</v>
          </cell>
          <cell r="AH6" t="str">
            <v>6217 7315 0714 8829</v>
          </cell>
          <cell r="AI6" t="str">
            <v>中信</v>
          </cell>
          <cell r="AJ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</row>
        <row r="7"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W7" t="str">
            <v>在职</v>
          </cell>
        </row>
        <row r="7">
          <cell r="AC7" t="str">
            <v>男</v>
          </cell>
          <cell r="AD7" t="str">
            <v>本科</v>
          </cell>
          <cell r="AE7" t="str">
            <v>420984199910052017</v>
          </cell>
        </row>
        <row r="7">
          <cell r="AG7" t="str">
            <v>中信银行</v>
          </cell>
          <cell r="AH7" t="str">
            <v>6217 7315 0714 8811</v>
          </cell>
          <cell r="AI7" t="str">
            <v>中信</v>
          </cell>
          <cell r="AJ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</row>
        <row r="8"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W8" t="str">
            <v>在职</v>
          </cell>
        </row>
        <row r="8">
          <cell r="AC8" t="str">
            <v>男</v>
          </cell>
          <cell r="AD8" t="str">
            <v>本科</v>
          </cell>
          <cell r="AE8" t="str">
            <v>420106198710140058</v>
          </cell>
        </row>
        <row r="8">
          <cell r="AG8" t="str">
            <v>交通银行</v>
          </cell>
          <cell r="AH8" t="str">
            <v>6222620610019751684</v>
          </cell>
          <cell r="AI8" t="str">
            <v>其他</v>
          </cell>
          <cell r="AJ8">
            <v>13667230900</v>
          </cell>
        </row>
        <row r="9">
          <cell r="D9" t="str">
            <v>华农店付婵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W9" t="str">
            <v>在职</v>
          </cell>
        </row>
        <row r="9">
          <cell r="AC9" t="str">
            <v>女</v>
          </cell>
          <cell r="AD9" t="str">
            <v>本科</v>
          </cell>
          <cell r="AE9" t="str">
            <v>421123199307284029</v>
          </cell>
        </row>
        <row r="9">
          <cell r="AG9" t="str">
            <v>汉口银行</v>
          </cell>
          <cell r="AH9" t="str">
            <v>6230 2900 1069 4046</v>
          </cell>
          <cell r="AI9" t="str">
            <v>其他</v>
          </cell>
          <cell r="AJ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兼职</v>
          </cell>
        </row>
        <row r="10">
          <cell r="J10" t="str">
            <v>劳动合同</v>
          </cell>
        </row>
        <row r="10"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W10" t="str">
            <v>在职</v>
          </cell>
        </row>
        <row r="10">
          <cell r="AC10" t="str">
            <v>男</v>
          </cell>
          <cell r="AD10" t="str">
            <v>本科</v>
          </cell>
          <cell r="AE10" t="str">
            <v>421125200202193356</v>
          </cell>
        </row>
        <row r="10">
          <cell r="AG10" t="str">
            <v>交通银行</v>
          </cell>
          <cell r="AH10" t="str">
            <v>6222620610043513274</v>
          </cell>
          <cell r="AI10" t="str">
            <v>其他</v>
          </cell>
          <cell r="AJ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</row>
        <row r="11"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W11" t="str">
            <v>在职</v>
          </cell>
        </row>
        <row r="11">
          <cell r="AC11" t="str">
            <v>男</v>
          </cell>
          <cell r="AD11" t="str">
            <v>本科</v>
          </cell>
          <cell r="AE11" t="str">
            <v>422126199901264012</v>
          </cell>
        </row>
        <row r="11">
          <cell r="AG11" t="str">
            <v>交通银行</v>
          </cell>
          <cell r="AH11" t="str">
            <v>6222620610043513886</v>
          </cell>
          <cell r="AI11" t="str">
            <v>其他</v>
          </cell>
          <cell r="AJ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</row>
        <row r="12"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W12" t="str">
            <v>在职</v>
          </cell>
        </row>
        <row r="12">
          <cell r="AC12" t="str">
            <v>女</v>
          </cell>
          <cell r="AD12" t="str">
            <v>本科</v>
          </cell>
          <cell r="AE12" t="str">
            <v>420122196810222844</v>
          </cell>
        </row>
        <row r="12">
          <cell r="AG12" t="str">
            <v>交通银行</v>
          </cell>
          <cell r="AH12" t="str">
            <v>6222620610043514058</v>
          </cell>
          <cell r="AI12" t="str">
            <v>其他</v>
          </cell>
          <cell r="AJ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</row>
        <row r="13"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W13" t="str">
            <v>在职</v>
          </cell>
        </row>
        <row r="13">
          <cell r="AC13" t="str">
            <v>男</v>
          </cell>
          <cell r="AD13" t="str">
            <v>本科</v>
          </cell>
          <cell r="AE13" t="str">
            <v>421123200109040053</v>
          </cell>
        </row>
        <row r="13">
          <cell r="AG13" t="str">
            <v>交通银行</v>
          </cell>
          <cell r="AH13" t="str">
            <v>622262 0610034116038</v>
          </cell>
          <cell r="AI13" t="str">
            <v>其他</v>
          </cell>
          <cell r="AJ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兼职</v>
          </cell>
        </row>
        <row r="14">
          <cell r="J14" t="str">
            <v>劳动合同</v>
          </cell>
        </row>
        <row r="14"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W14" t="str">
            <v>在职</v>
          </cell>
        </row>
        <row r="14">
          <cell r="AC14" t="str">
            <v>男</v>
          </cell>
          <cell r="AD14" t="str">
            <v>本科</v>
          </cell>
          <cell r="AE14" t="str">
            <v>421126200405015433</v>
          </cell>
        </row>
        <row r="14">
          <cell r="AG14" t="str">
            <v>交通银行</v>
          </cell>
          <cell r="AH14" t="str">
            <v>6222620610043513779</v>
          </cell>
          <cell r="AI14" t="str">
            <v>其他</v>
          </cell>
          <cell r="AJ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</row>
        <row r="15"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W15" t="str">
            <v>离职</v>
          </cell>
          <cell r="X15">
            <v>46086</v>
          </cell>
        </row>
        <row r="15">
          <cell r="AC15" t="str">
            <v>女</v>
          </cell>
          <cell r="AD15" t="str">
            <v>本科</v>
          </cell>
          <cell r="AE15" t="str">
            <v>422826200009215520</v>
          </cell>
        </row>
        <row r="15">
          <cell r="AG15" t="str">
            <v>交通银行</v>
          </cell>
          <cell r="AH15" t="str">
            <v>6222620610044694131</v>
          </cell>
          <cell r="AI15" t="str">
            <v>其他</v>
          </cell>
          <cell r="AJ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</row>
        <row r="16"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W16" t="str">
            <v>离职</v>
          </cell>
          <cell r="X16">
            <v>45934</v>
          </cell>
        </row>
        <row r="16">
          <cell r="AC16" t="str">
            <v>男</v>
          </cell>
          <cell r="AD16" t="str">
            <v>本科</v>
          </cell>
          <cell r="AE16" t="str">
            <v>420682200301273515</v>
          </cell>
        </row>
        <row r="16">
          <cell r="AG16" t="str">
            <v>交通银行</v>
          </cell>
          <cell r="AH16" t="str">
            <v>6222620610044693976</v>
          </cell>
          <cell r="AI16" t="str">
            <v>其他</v>
          </cell>
          <cell r="AJ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</row>
        <row r="17"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W17" t="str">
            <v>离职</v>
          </cell>
          <cell r="X17">
            <v>45931</v>
          </cell>
        </row>
        <row r="17">
          <cell r="AC17" t="str">
            <v>男</v>
          </cell>
          <cell r="AD17" t="str">
            <v>本科</v>
          </cell>
          <cell r="AE17" t="str">
            <v>420624200408196114</v>
          </cell>
        </row>
        <row r="17">
          <cell r="AG17" t="str">
            <v>交通银行</v>
          </cell>
          <cell r="AH17" t="str">
            <v>6222620610044694024</v>
          </cell>
          <cell r="AI17" t="str">
            <v>其他</v>
          </cell>
          <cell r="AJ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</row>
        <row r="18">
          <cell r="L18">
            <v>45876</v>
          </cell>
          <cell r="M18">
            <v>46972</v>
          </cell>
          <cell r="N18" t="str">
            <v>3年</v>
          </cell>
        </row>
        <row r="18">
          <cell r="W18" t="str">
            <v>离职</v>
          </cell>
          <cell r="X18">
            <v>45962</v>
          </cell>
        </row>
        <row r="18">
          <cell r="AC18" t="str">
            <v>女</v>
          </cell>
          <cell r="AD18" t="str">
            <v>本科</v>
          </cell>
          <cell r="AE18" t="str">
            <v>421125200501286122</v>
          </cell>
        </row>
        <row r="18">
          <cell r="AG18" t="str">
            <v>中国农业银行</v>
          </cell>
          <cell r="AH18" t="str">
            <v>6228481627104244479</v>
          </cell>
          <cell r="AI18" t="str">
            <v>其他</v>
          </cell>
          <cell r="AJ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U19" t="str">
            <v>已签</v>
          </cell>
        </row>
        <row r="19">
          <cell r="W19" t="str">
            <v>在职</v>
          </cell>
        </row>
        <row r="19">
          <cell r="AC19" t="str">
            <v>男</v>
          </cell>
          <cell r="AD19" t="str">
            <v>本科</v>
          </cell>
          <cell r="AE19" t="str">
            <v>152127199403142136</v>
          </cell>
        </row>
        <row r="19">
          <cell r="AG19" t="str">
            <v>中信银行</v>
          </cell>
          <cell r="AH19" t="str">
            <v>6217711511483180</v>
          </cell>
          <cell r="AI19" t="str">
            <v>中信</v>
          </cell>
          <cell r="AJ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</row>
        <row r="20">
          <cell r="W20" t="str">
            <v>在职</v>
          </cell>
        </row>
        <row r="20">
          <cell r="AC20" t="str">
            <v>男</v>
          </cell>
          <cell r="AD20" t="str">
            <v>大专</v>
          </cell>
          <cell r="AE20" t="str">
            <v>420881199807220735</v>
          </cell>
        </row>
        <row r="20">
          <cell r="AG20" t="str">
            <v>中信银行</v>
          </cell>
          <cell r="AH20" t="str">
            <v>6217711511483198</v>
          </cell>
          <cell r="AI20" t="str">
            <v>中信</v>
          </cell>
          <cell r="AJ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</row>
        <row r="21">
          <cell r="W21" t="str">
            <v>在职</v>
          </cell>
        </row>
        <row r="21">
          <cell r="AC21" t="str">
            <v>男</v>
          </cell>
          <cell r="AD21" t="str">
            <v>本科</v>
          </cell>
          <cell r="AE21" t="str">
            <v>130223199403051116</v>
          </cell>
        </row>
        <row r="21">
          <cell r="AG21" t="str">
            <v>中信银行</v>
          </cell>
          <cell r="AH21" t="str">
            <v>6217731507226419</v>
          </cell>
          <cell r="AI21" t="str">
            <v>中信</v>
          </cell>
          <cell r="AJ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</row>
        <row r="22">
          <cell r="V22" t="str">
            <v>是</v>
          </cell>
          <cell r="W22" t="str">
            <v>在职</v>
          </cell>
        </row>
        <row r="22">
          <cell r="AC22" t="str">
            <v>女</v>
          </cell>
          <cell r="AD22" t="str">
            <v>大专</v>
          </cell>
          <cell r="AE22" t="str">
            <v>429005199401040089</v>
          </cell>
        </row>
        <row r="22">
          <cell r="AG22" t="str">
            <v>中信银行</v>
          </cell>
          <cell r="AH22" t="str">
            <v>6217681504107106</v>
          </cell>
          <cell r="AI22" t="str">
            <v>中信</v>
          </cell>
          <cell r="AJ22">
            <v>15827293067</v>
          </cell>
        </row>
        <row r="23">
          <cell r="D23" t="str">
            <v>民院店姜超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</row>
        <row r="23">
          <cell r="V23" t="str">
            <v>是</v>
          </cell>
          <cell r="W23" t="str">
            <v>在职</v>
          </cell>
        </row>
        <row r="23">
          <cell r="AC23" t="str">
            <v>男</v>
          </cell>
          <cell r="AD23" t="str">
            <v>大专</v>
          </cell>
          <cell r="AE23" t="str">
            <v>421125200107050314</v>
          </cell>
        </row>
        <row r="23">
          <cell r="AG23" t="str">
            <v>招商银行</v>
          </cell>
          <cell r="AH23" t="str">
            <v>6214832773684969</v>
          </cell>
          <cell r="AI23" t="str">
            <v>招商银行</v>
          </cell>
          <cell r="AJ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</row>
        <row r="24">
          <cell r="W24" t="str">
            <v>在职</v>
          </cell>
        </row>
        <row r="24">
          <cell r="AC24" t="str">
            <v>男</v>
          </cell>
          <cell r="AD24" t="str">
            <v>大专</v>
          </cell>
          <cell r="AE24" t="str">
            <v>420621199906211554</v>
          </cell>
        </row>
        <row r="24">
          <cell r="AG24" t="str">
            <v>中信银行</v>
          </cell>
          <cell r="AH24" t="str">
            <v>6217731507226633</v>
          </cell>
          <cell r="AI24" t="str">
            <v>中信</v>
          </cell>
          <cell r="AJ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W25" t="str">
            <v>离职</v>
          </cell>
          <cell r="X25">
            <v>46078</v>
          </cell>
          <cell r="Y25" t="str">
            <v>已签</v>
          </cell>
          <cell r="Z25" t="str">
            <v>已签</v>
          </cell>
        </row>
        <row r="25">
          <cell r="AB25" t="str">
            <v>是</v>
          </cell>
          <cell r="AC25" t="str">
            <v>女</v>
          </cell>
          <cell r="AD25" t="str">
            <v>大专</v>
          </cell>
          <cell r="AE25" t="str">
            <v>420922200112296021</v>
          </cell>
        </row>
        <row r="25">
          <cell r="AG25" t="str">
            <v>招商银行</v>
          </cell>
          <cell r="AH25" t="str">
            <v>6214832773684811</v>
          </cell>
          <cell r="AI25" t="str">
            <v>招商银行</v>
          </cell>
          <cell r="AJ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47167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V26" t="str">
            <v>是</v>
          </cell>
          <cell r="W26" t="str">
            <v>在职</v>
          </cell>
        </row>
        <row r="26">
          <cell r="AC26" t="str">
            <v>男</v>
          </cell>
          <cell r="AD26" t="str">
            <v>大专</v>
          </cell>
          <cell r="AE26" t="str">
            <v>210727199101295417</v>
          </cell>
        </row>
        <row r="26">
          <cell r="AG26" t="str">
            <v>交通银行</v>
          </cell>
          <cell r="AH26" t="str">
            <v>6222620610043062231</v>
          </cell>
          <cell r="AI26" t="str">
            <v>其他</v>
          </cell>
          <cell r="AJ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47180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</row>
        <row r="27">
          <cell r="W27" t="str">
            <v>在职</v>
          </cell>
        </row>
        <row r="27">
          <cell r="AC27" t="str">
            <v>男</v>
          </cell>
        </row>
        <row r="27">
          <cell r="AE27" t="str">
            <v>420881199808015899</v>
          </cell>
        </row>
        <row r="27">
          <cell r="AG27" t="str">
            <v>招商银行</v>
          </cell>
          <cell r="AH27" t="str">
            <v>6214832774233121</v>
          </cell>
          <cell r="AI27" t="str">
            <v>其他</v>
          </cell>
          <cell r="AJ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</row>
        <row r="28">
          <cell r="W28" t="str">
            <v>在职</v>
          </cell>
        </row>
        <row r="28">
          <cell r="AC28" t="str">
            <v>女</v>
          </cell>
        </row>
        <row r="28">
          <cell r="AE28" t="str">
            <v>420902200306117727</v>
          </cell>
        </row>
        <row r="28">
          <cell r="AG28" t="str">
            <v>招商银行</v>
          </cell>
          <cell r="AH28" t="str">
            <v>6214837123808903</v>
          </cell>
          <cell r="AI28" t="str">
            <v>招商银行</v>
          </cell>
          <cell r="AJ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</row>
        <row r="29">
          <cell r="W29" t="str">
            <v>在职</v>
          </cell>
        </row>
        <row r="29">
          <cell r="AC29" t="str">
            <v>男</v>
          </cell>
        </row>
        <row r="29">
          <cell r="AE29" t="str">
            <v>421121198802066056</v>
          </cell>
        </row>
        <row r="29">
          <cell r="AH29" t="str">
            <v>6230760000000655479</v>
          </cell>
          <cell r="AI29" t="str">
            <v>其他</v>
          </cell>
        </row>
        <row r="30">
          <cell r="D30" t="str">
            <v>总部陈林芳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W30" t="str">
            <v>在职</v>
          </cell>
        </row>
        <row r="30">
          <cell r="AC30" t="str">
            <v>女</v>
          </cell>
          <cell r="AD30" t="str">
            <v>本科</v>
          </cell>
          <cell r="AE30" t="str">
            <v>421122200008212120</v>
          </cell>
        </row>
        <row r="30">
          <cell r="AG30" t="str">
            <v>招商银行</v>
          </cell>
          <cell r="AH30" t="str">
            <v>6214832761038392</v>
          </cell>
          <cell r="AI30" t="str">
            <v>招商银行</v>
          </cell>
          <cell r="AJ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W31" t="str">
            <v>离职</v>
          </cell>
          <cell r="X31">
            <v>45677</v>
          </cell>
          <cell r="Y31" t="str">
            <v>已签</v>
          </cell>
        </row>
        <row r="31">
          <cell r="AB31" t="str">
            <v>是</v>
          </cell>
          <cell r="AC31" t="str">
            <v>男</v>
          </cell>
          <cell r="AD31" t="str">
            <v>大专</v>
          </cell>
          <cell r="AE31" t="str">
            <v>420527199412062619</v>
          </cell>
        </row>
        <row r="31">
          <cell r="AG31" t="str">
            <v>招商银行</v>
          </cell>
          <cell r="AH31" t="str">
            <v>6214832729256219</v>
          </cell>
          <cell r="AI31" t="str">
            <v>招商银行</v>
          </cell>
          <cell r="AJ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</row>
        <row r="32">
          <cell r="W32" t="str">
            <v>在职</v>
          </cell>
        </row>
        <row r="32">
          <cell r="AC32" t="str">
            <v>女</v>
          </cell>
          <cell r="AD32" t="str">
            <v>大专</v>
          </cell>
          <cell r="AE32" t="str">
            <v>421123200109170069</v>
          </cell>
        </row>
        <row r="32">
          <cell r="AG32" t="str">
            <v>招商银行</v>
          </cell>
          <cell r="AH32" t="str">
            <v>6214832773684977</v>
          </cell>
          <cell r="AI32" t="str">
            <v>招商银行</v>
          </cell>
          <cell r="AJ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</row>
        <row r="33">
          <cell r="W33" t="str">
            <v>在职</v>
          </cell>
        </row>
        <row r="33">
          <cell r="AC33" t="str">
            <v>男</v>
          </cell>
        </row>
        <row r="33">
          <cell r="AE33" t="str">
            <v>421126200309101710</v>
          </cell>
        </row>
        <row r="33">
          <cell r="AG33" t="str">
            <v>招商银行</v>
          </cell>
          <cell r="AH33" t="str">
            <v>6214832773684852</v>
          </cell>
          <cell r="AI33" t="str">
            <v>招商银行</v>
          </cell>
          <cell r="AJ33">
            <v>15507177087</v>
          </cell>
        </row>
        <row r="34">
          <cell r="D34" t="str">
            <v>杨家湾封庆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W34" t="str">
            <v>在职</v>
          </cell>
        </row>
        <row r="34">
          <cell r="AC34" t="str">
            <v>男</v>
          </cell>
        </row>
        <row r="34">
          <cell r="AE34" t="str">
            <v>421126200310041735</v>
          </cell>
        </row>
        <row r="34">
          <cell r="AG34" t="str">
            <v>招商银行</v>
          </cell>
          <cell r="AH34" t="str">
            <v>6214832773684902</v>
          </cell>
          <cell r="AI34" t="str">
            <v>招商银行</v>
          </cell>
          <cell r="AJ34">
            <v>17671088843</v>
          </cell>
        </row>
        <row r="35">
          <cell r="D35" t="str">
            <v>民院店常珈铭</v>
          </cell>
          <cell r="E35" t="str">
            <v>泳教部</v>
          </cell>
          <cell r="F35" t="str">
            <v>泳教</v>
          </cell>
          <cell r="G35">
            <v>45465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45465</v>
          </cell>
        </row>
        <row r="35">
          <cell r="R35" t="str">
            <v>已签</v>
          </cell>
        </row>
        <row r="35">
          <cell r="W35" t="str">
            <v>在职</v>
          </cell>
        </row>
        <row r="35">
          <cell r="AC35" t="str">
            <v>男</v>
          </cell>
        </row>
        <row r="35">
          <cell r="AE35" t="str">
            <v>420321200209232113</v>
          </cell>
        </row>
        <row r="35">
          <cell r="AG35" t="str">
            <v>招商银行</v>
          </cell>
          <cell r="AH35" t="str">
            <v>6214837196328441</v>
          </cell>
          <cell r="AI35" t="str">
            <v>招商银行</v>
          </cell>
          <cell r="AJ35">
            <v>15671912115</v>
          </cell>
        </row>
        <row r="36">
          <cell r="D36" t="str">
            <v>民院店夏晨曦</v>
          </cell>
          <cell r="E36" t="str">
            <v>泳教部</v>
          </cell>
          <cell r="F36" t="str">
            <v>泳教</v>
          </cell>
          <cell r="G36">
            <v>45463</v>
          </cell>
          <cell r="H36" t="str">
            <v>兼职</v>
          </cell>
          <cell r="I36" t="str">
            <v>无</v>
          </cell>
          <cell r="J36" t="str">
            <v>兼职合同</v>
          </cell>
          <cell r="K36" t="str">
            <v>门店</v>
          </cell>
          <cell r="L36">
            <v>45463</v>
          </cell>
        </row>
        <row r="36">
          <cell r="R36" t="str">
            <v>已签</v>
          </cell>
        </row>
        <row r="36">
          <cell r="W36" t="str">
            <v>在职</v>
          </cell>
        </row>
        <row r="36">
          <cell r="AC36" t="str">
            <v>男</v>
          </cell>
        </row>
        <row r="36">
          <cell r="AE36" t="str">
            <v>421126200509040051</v>
          </cell>
        </row>
        <row r="36">
          <cell r="AG36" t="str">
            <v>中国建设银行</v>
          </cell>
          <cell r="AH36" t="str">
            <v>6217002730014033215</v>
          </cell>
          <cell r="AI36" t="str">
            <v>其他</v>
          </cell>
          <cell r="AJ36">
            <v>15572343533</v>
          </cell>
        </row>
        <row r="37">
          <cell r="D37" t="str">
            <v>民院店张宝慧</v>
          </cell>
          <cell r="E37" t="str">
            <v>运营部</v>
          </cell>
          <cell r="F37" t="str">
            <v>保洁</v>
          </cell>
          <cell r="G37">
            <v>45474</v>
          </cell>
          <cell r="H37" t="str">
            <v>全职</v>
          </cell>
          <cell r="I37" t="str">
            <v>雇主责任险</v>
          </cell>
          <cell r="J37" t="str">
            <v>劳务合同</v>
          </cell>
          <cell r="K37" t="str">
            <v>门店</v>
          </cell>
          <cell r="L37">
            <v>45474</v>
          </cell>
          <cell r="M37">
            <v>46568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</row>
        <row r="37">
          <cell r="W37" t="str">
            <v>在职</v>
          </cell>
        </row>
        <row r="37">
          <cell r="AC37" t="str">
            <v>女</v>
          </cell>
        </row>
        <row r="37">
          <cell r="AE37" t="str">
            <v>420105196001151242</v>
          </cell>
        </row>
        <row r="37">
          <cell r="AG37" t="str">
            <v>中国工商银行</v>
          </cell>
          <cell r="AH37" t="str">
            <v>6215593202011315507</v>
          </cell>
          <cell r="AI37" t="str">
            <v>其他</v>
          </cell>
          <cell r="AJ37">
            <v>13387508283</v>
          </cell>
        </row>
        <row r="38">
          <cell r="D38" t="str">
            <v>民院店丁晨光</v>
          </cell>
          <cell r="E38" t="str">
            <v>私教部</v>
          </cell>
          <cell r="F38" t="str">
            <v>私教</v>
          </cell>
          <cell r="G38">
            <v>45497</v>
          </cell>
          <cell r="H38" t="str">
            <v>全职</v>
          </cell>
          <cell r="I38" t="str">
            <v>雇主责任险</v>
          </cell>
          <cell r="J38" t="str">
            <v>劳动合同</v>
          </cell>
          <cell r="K38" t="str">
            <v>门店</v>
          </cell>
          <cell r="L38">
            <v>45497</v>
          </cell>
          <cell r="M38">
            <v>46591</v>
          </cell>
          <cell r="N38" t="str">
            <v>3年</v>
          </cell>
          <cell r="O38" t="str">
            <v>已签</v>
          </cell>
          <cell r="P38" t="str">
            <v>已签</v>
          </cell>
          <cell r="Q38" t="str">
            <v>已签</v>
          </cell>
          <cell r="R38" t="str">
            <v>已签</v>
          </cell>
          <cell r="S38" t="str">
            <v>不缴</v>
          </cell>
        </row>
        <row r="38">
          <cell r="W38" t="str">
            <v>在职</v>
          </cell>
        </row>
        <row r="38">
          <cell r="AC38" t="str">
            <v>男</v>
          </cell>
        </row>
        <row r="38">
          <cell r="AE38" t="str">
            <v>420982200106126719</v>
          </cell>
        </row>
        <row r="38">
          <cell r="AG38" t="str">
            <v>恒丰银行</v>
          </cell>
          <cell r="AH38" t="str">
            <v>6230780100038130986</v>
          </cell>
          <cell r="AI38" t="str">
            <v>其他</v>
          </cell>
          <cell r="AJ38">
            <v>15623267206</v>
          </cell>
        </row>
        <row r="39">
          <cell r="D39" t="str">
            <v>曙光四楼高崇</v>
          </cell>
          <cell r="E39" t="str">
            <v>餐饮部</v>
          </cell>
          <cell r="F39" t="str">
            <v>厨师</v>
          </cell>
          <cell r="G39">
            <v>45411</v>
          </cell>
          <cell r="H39" t="str">
            <v>全职</v>
          </cell>
        </row>
        <row r="39">
          <cell r="J39" t="str">
            <v>劳务合同</v>
          </cell>
        </row>
        <row r="39">
          <cell r="L39">
            <v>45411</v>
          </cell>
          <cell r="M39">
            <v>46505</v>
          </cell>
          <cell r="N39" t="str">
            <v>3年</v>
          </cell>
        </row>
        <row r="39">
          <cell r="S39" t="str">
            <v>不缴</v>
          </cell>
        </row>
        <row r="39">
          <cell r="W39" t="str">
            <v>离职</v>
          </cell>
        </row>
        <row r="39">
          <cell r="AC39" t="str">
            <v>男</v>
          </cell>
        </row>
        <row r="39">
          <cell r="AE39" t="str">
            <v>210621197110061839</v>
          </cell>
        </row>
        <row r="39">
          <cell r="AG39" t="str">
            <v>中国工商银行</v>
          </cell>
          <cell r="AH39" t="str">
            <v>6212260200148832070</v>
          </cell>
          <cell r="AI39" t="str">
            <v>其他</v>
          </cell>
          <cell r="AJ39">
            <v>18202754783</v>
          </cell>
        </row>
        <row r="40">
          <cell r="D40" t="str">
            <v>民院店李本菊</v>
          </cell>
          <cell r="E40" t="str">
            <v>运营部</v>
          </cell>
          <cell r="F40" t="str">
            <v>保洁</v>
          </cell>
          <cell r="G40">
            <v>45692</v>
          </cell>
          <cell r="H40" t="str">
            <v>全职</v>
          </cell>
          <cell r="I40" t="str">
            <v>无</v>
          </cell>
          <cell r="J40" t="str">
            <v>劳务合同</v>
          </cell>
          <cell r="K40" t="str">
            <v>门店</v>
          </cell>
          <cell r="L40">
            <v>45692</v>
          </cell>
          <cell r="M40">
            <v>46786</v>
          </cell>
          <cell r="N40" t="str">
            <v>3年</v>
          </cell>
          <cell r="O40" t="str">
            <v>已签</v>
          </cell>
          <cell r="P40" t="str">
            <v>已签</v>
          </cell>
          <cell r="Q40" t="str">
            <v>已签</v>
          </cell>
          <cell r="R40" t="str">
            <v>已签</v>
          </cell>
          <cell r="S40" t="str">
            <v>不缴</v>
          </cell>
        </row>
        <row r="40">
          <cell r="W40" t="str">
            <v>离职</v>
          </cell>
          <cell r="X40">
            <v>46082</v>
          </cell>
          <cell r="Y40" t="str">
            <v>已签</v>
          </cell>
        </row>
        <row r="40">
          <cell r="AB40" t="str">
            <v>是</v>
          </cell>
          <cell r="AC40" t="str">
            <v>女</v>
          </cell>
        </row>
        <row r="40">
          <cell r="AE40" t="str">
            <v>420983195911106422</v>
          </cell>
        </row>
        <row r="40">
          <cell r="AG40" t="str">
            <v>招商银行</v>
          </cell>
          <cell r="AH40" t="str">
            <v>6214832773684951</v>
          </cell>
          <cell r="AI40" t="str">
            <v>招商银行</v>
          </cell>
          <cell r="AJ40">
            <v>15377031216</v>
          </cell>
        </row>
        <row r="41">
          <cell r="D41" t="str">
            <v>民院店谢志胜</v>
          </cell>
          <cell r="E41" t="str">
            <v>私教部</v>
          </cell>
          <cell r="F41" t="str">
            <v>私教</v>
          </cell>
          <cell r="G41">
            <v>45709</v>
          </cell>
          <cell r="H41" t="str">
            <v>全职</v>
          </cell>
          <cell r="I41" t="str">
            <v>雇主责任险</v>
          </cell>
          <cell r="J41" t="str">
            <v>劳动合同</v>
          </cell>
          <cell r="K41" t="str">
            <v>门店</v>
          </cell>
          <cell r="L41">
            <v>45709</v>
          </cell>
          <cell r="M41">
            <v>46803</v>
          </cell>
          <cell r="N41" t="str">
            <v>3年</v>
          </cell>
          <cell r="O41" t="str">
            <v>已签</v>
          </cell>
          <cell r="P41" t="str">
            <v>已签</v>
          </cell>
          <cell r="Q41" t="str">
            <v>已签</v>
          </cell>
          <cell r="R41" t="str">
            <v>已签</v>
          </cell>
          <cell r="S41" t="str">
            <v>不缴</v>
          </cell>
        </row>
        <row r="41">
          <cell r="W41" t="str">
            <v>在职</v>
          </cell>
        </row>
        <row r="41">
          <cell r="AC41" t="str">
            <v>男</v>
          </cell>
        </row>
        <row r="41">
          <cell r="AE41" t="str">
            <v>42070220021207151x</v>
          </cell>
        </row>
        <row r="41">
          <cell r="AG41" t="str">
            <v>招商银行</v>
          </cell>
          <cell r="AH41" t="str">
            <v>6214835295241622</v>
          </cell>
          <cell r="AI41" t="str">
            <v>招商银行</v>
          </cell>
          <cell r="AJ41">
            <v>18008684899</v>
          </cell>
        </row>
        <row r="42">
          <cell r="D42" t="str">
            <v>民院店陈凡</v>
          </cell>
          <cell r="E42" t="str">
            <v>运营部</v>
          </cell>
          <cell r="F42" t="str">
            <v>前台主管</v>
          </cell>
          <cell r="G42">
            <v>45717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门店</v>
          </cell>
          <cell r="L42">
            <v>45717</v>
          </cell>
          <cell r="M42">
            <v>46812</v>
          </cell>
          <cell r="N42" t="str">
            <v>3年</v>
          </cell>
        </row>
        <row r="42">
          <cell r="W42" t="str">
            <v>离职</v>
          </cell>
          <cell r="X42">
            <v>45992</v>
          </cell>
        </row>
        <row r="42">
          <cell r="AC42" t="str">
            <v>女</v>
          </cell>
        </row>
        <row r="42">
          <cell r="AE42" t="str">
            <v>421125198708153343</v>
          </cell>
        </row>
        <row r="42">
          <cell r="AG42" t="str">
            <v>中国工商银行</v>
          </cell>
          <cell r="AH42" t="str">
            <v>6222023202050531739</v>
          </cell>
          <cell r="AI42" t="str">
            <v>其他</v>
          </cell>
          <cell r="AJ42">
            <v>15391527837</v>
          </cell>
        </row>
        <row r="43">
          <cell r="D43" t="str">
            <v>民院店王文会</v>
          </cell>
          <cell r="E43" t="str">
            <v>运营部</v>
          </cell>
          <cell r="F43" t="str">
            <v>保洁</v>
          </cell>
          <cell r="G43">
            <v>45744</v>
          </cell>
          <cell r="H43" t="str">
            <v>全职</v>
          </cell>
          <cell r="I43" t="str">
            <v>无</v>
          </cell>
          <cell r="J43" t="str">
            <v>劳务合同</v>
          </cell>
          <cell r="K43" t="str">
            <v>门店</v>
          </cell>
          <cell r="L43">
            <v>45744</v>
          </cell>
          <cell r="M43">
            <v>46839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V43" t="str">
            <v>是</v>
          </cell>
          <cell r="W43" t="str">
            <v>离职</v>
          </cell>
          <cell r="X43">
            <v>46082</v>
          </cell>
        </row>
        <row r="43">
          <cell r="AC43" t="str">
            <v>女</v>
          </cell>
        </row>
        <row r="43">
          <cell r="AE43" t="str">
            <v>420621195910245126</v>
          </cell>
        </row>
        <row r="43">
          <cell r="AG43" t="str">
            <v>招商银行</v>
          </cell>
          <cell r="AH43" t="str">
            <v>6214833374175167</v>
          </cell>
          <cell r="AI43" t="str">
            <v>招商银行</v>
          </cell>
          <cell r="AJ43">
            <v>18971536452</v>
          </cell>
        </row>
        <row r="44">
          <cell r="D44" t="str">
            <v>民院店董殿强</v>
          </cell>
          <cell r="E44" t="str">
            <v>私教部</v>
          </cell>
          <cell r="F44" t="str">
            <v>私教</v>
          </cell>
          <cell r="G44">
            <v>45798</v>
          </cell>
          <cell r="H44" t="str">
            <v>全职</v>
          </cell>
          <cell r="I44" t="str">
            <v>无</v>
          </cell>
          <cell r="J44" t="str">
            <v>劳动合同</v>
          </cell>
          <cell r="K44" t="str">
            <v>人力</v>
          </cell>
          <cell r="L44">
            <v>45798</v>
          </cell>
          <cell r="M44">
            <v>46893</v>
          </cell>
          <cell r="N44" t="str">
            <v>3年</v>
          </cell>
          <cell r="O44" t="str">
            <v>已签</v>
          </cell>
          <cell r="P44" t="str">
            <v>已签</v>
          </cell>
          <cell r="Q44" t="str">
            <v>已签</v>
          </cell>
          <cell r="R44" t="str">
            <v>已签</v>
          </cell>
          <cell r="S44" t="str">
            <v>不缴</v>
          </cell>
        </row>
        <row r="44">
          <cell r="W44" t="str">
            <v>在职</v>
          </cell>
        </row>
        <row r="44">
          <cell r="AC44" t="str">
            <v>男</v>
          </cell>
        </row>
        <row r="44">
          <cell r="AE44" t="str">
            <v>411528200202215534</v>
          </cell>
        </row>
        <row r="44">
          <cell r="AG44" t="str">
            <v>中国建设银行</v>
          </cell>
          <cell r="AH44" t="str">
            <v>6216732580000177552</v>
          </cell>
          <cell r="AI44" t="str">
            <v>其他</v>
          </cell>
          <cell r="AJ44">
            <v>13369590549</v>
          </cell>
        </row>
        <row r="45">
          <cell r="D45" t="str">
            <v>民院店朱毅</v>
          </cell>
          <cell r="E45" t="str">
            <v>会籍部</v>
          </cell>
          <cell r="F45" t="str">
            <v>会籍</v>
          </cell>
          <cell r="G45">
            <v>45798</v>
          </cell>
          <cell r="H45" t="str">
            <v>兼职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45798</v>
          </cell>
          <cell r="M45">
            <v>46893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</row>
        <row r="45">
          <cell r="W45" t="str">
            <v>离职</v>
          </cell>
          <cell r="X45">
            <v>46054</v>
          </cell>
        </row>
        <row r="45">
          <cell r="AC45" t="str">
            <v>男</v>
          </cell>
        </row>
        <row r="45">
          <cell r="AE45" t="str">
            <v>420683198805245418</v>
          </cell>
        </row>
        <row r="45">
          <cell r="AG45" t="str">
            <v>中信银行</v>
          </cell>
          <cell r="AH45" t="str">
            <v>6217731507226591</v>
          </cell>
          <cell r="AI45" t="str">
            <v>中信</v>
          </cell>
          <cell r="AJ45">
            <v>15629165058</v>
          </cell>
        </row>
        <row r="46">
          <cell r="D46" t="str">
            <v>民院店杨菁</v>
          </cell>
          <cell r="E46" t="str">
            <v>泳教部</v>
          </cell>
          <cell r="F46" t="str">
            <v>泳教</v>
          </cell>
          <cell r="G46">
            <v>45788</v>
          </cell>
          <cell r="H46" t="str">
            <v>兼职</v>
          </cell>
          <cell r="I46" t="str">
            <v>无</v>
          </cell>
          <cell r="J46" t="str">
            <v>兼职合同</v>
          </cell>
          <cell r="K46" t="str">
            <v>人力</v>
          </cell>
          <cell r="L46">
            <v>45788</v>
          </cell>
        </row>
        <row r="46">
          <cell r="R46" t="str">
            <v>已签</v>
          </cell>
        </row>
        <row r="46">
          <cell r="W46" t="str">
            <v>在职</v>
          </cell>
        </row>
        <row r="46">
          <cell r="AC46" t="str">
            <v>女</v>
          </cell>
        </row>
        <row r="46">
          <cell r="AE46" t="str">
            <v>420902200511102305</v>
          </cell>
        </row>
        <row r="46">
          <cell r="AG46" t="str">
            <v>中国工商银行</v>
          </cell>
          <cell r="AH46" t="str">
            <v>6222031812002057748</v>
          </cell>
          <cell r="AI46" t="str">
            <v>其他</v>
          </cell>
          <cell r="AJ46">
            <v>17320535142</v>
          </cell>
        </row>
        <row r="47">
          <cell r="D47" t="str">
            <v>民院店高家林</v>
          </cell>
          <cell r="E47" t="str">
            <v>泳教部</v>
          </cell>
          <cell r="F47" t="str">
            <v>泳教</v>
          </cell>
          <cell r="G47">
            <v>45811</v>
          </cell>
          <cell r="H47" t="str">
            <v>全职</v>
          </cell>
          <cell r="I47" t="str">
            <v>无</v>
          </cell>
          <cell r="J47" t="str">
            <v>劳动合同</v>
          </cell>
          <cell r="K47" t="str">
            <v>人力</v>
          </cell>
          <cell r="L47">
            <v>45901</v>
          </cell>
          <cell r="M47">
            <v>46996</v>
          </cell>
          <cell r="N47" t="str">
            <v>3年</v>
          </cell>
          <cell r="O47" t="str">
            <v>已签</v>
          </cell>
          <cell r="P47" t="str">
            <v>已签</v>
          </cell>
          <cell r="Q47" t="str">
            <v>已签</v>
          </cell>
          <cell r="R47" t="str">
            <v>已签</v>
          </cell>
          <cell r="S47" t="str">
            <v>不缴</v>
          </cell>
        </row>
        <row r="47">
          <cell r="W47" t="str">
            <v>在职</v>
          </cell>
        </row>
        <row r="47">
          <cell r="AC47" t="str">
            <v>男</v>
          </cell>
        </row>
        <row r="47">
          <cell r="AE47" t="str">
            <v>421126200501231419</v>
          </cell>
        </row>
        <row r="47">
          <cell r="AG47" t="str">
            <v>中国工商银行</v>
          </cell>
          <cell r="AH47" t="str">
            <v>6222031814001856039</v>
          </cell>
          <cell r="AI47" t="str">
            <v>其他</v>
          </cell>
          <cell r="AJ47">
            <v>18872742371</v>
          </cell>
        </row>
        <row r="48">
          <cell r="D48" t="str">
            <v>民院店肖瑶</v>
          </cell>
          <cell r="E48" t="str">
            <v>运营部</v>
          </cell>
          <cell r="F48" t="str">
            <v>前台</v>
          </cell>
          <cell r="G48">
            <v>45820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45820</v>
          </cell>
          <cell r="M48">
            <v>46915</v>
          </cell>
          <cell r="N48" t="str">
            <v>3年</v>
          </cell>
        </row>
        <row r="48">
          <cell r="W48" t="str">
            <v>离职</v>
          </cell>
          <cell r="X48">
            <v>45931</v>
          </cell>
        </row>
        <row r="48">
          <cell r="AC48" t="str">
            <v>女</v>
          </cell>
        </row>
        <row r="48">
          <cell r="AE48" t="str">
            <v>429004199902084243</v>
          </cell>
        </row>
        <row r="48">
          <cell r="AG48" t="str">
            <v>招商银行</v>
          </cell>
          <cell r="AH48" t="str">
            <v>6214832716047555</v>
          </cell>
          <cell r="AI48" t="str">
            <v>招商银行</v>
          </cell>
          <cell r="AJ48">
            <v>18627969325</v>
          </cell>
        </row>
        <row r="49">
          <cell r="D49" t="str">
            <v>民院店任欣雨</v>
          </cell>
          <cell r="E49" t="str">
            <v>私教部</v>
          </cell>
          <cell r="F49" t="str">
            <v>私教</v>
          </cell>
          <cell r="G49">
            <v>45826</v>
          </cell>
          <cell r="H49" t="str">
            <v>兼职</v>
          </cell>
          <cell r="I49" t="str">
            <v>无</v>
          </cell>
          <cell r="J49" t="str">
            <v>兼职合同</v>
          </cell>
          <cell r="K49" t="str">
            <v>人力</v>
          </cell>
          <cell r="L49">
            <v>45826</v>
          </cell>
        </row>
        <row r="49">
          <cell r="W49" t="str">
            <v>在职</v>
          </cell>
        </row>
        <row r="49">
          <cell r="AC49" t="str">
            <v>女</v>
          </cell>
        </row>
        <row r="49">
          <cell r="AE49" t="str">
            <v>420881200602180042</v>
          </cell>
        </row>
        <row r="49">
          <cell r="AG49" t="str">
            <v>中国建设银行</v>
          </cell>
          <cell r="AH49" t="str">
            <v>6217002700010717293</v>
          </cell>
          <cell r="AI49" t="str">
            <v>其他</v>
          </cell>
          <cell r="AJ49">
            <v>13310517515</v>
          </cell>
        </row>
        <row r="50">
          <cell r="D50" t="str">
            <v>民院店高焱鑫</v>
          </cell>
          <cell r="E50" t="str">
            <v>会籍部</v>
          </cell>
          <cell r="F50" t="str">
            <v>会籍</v>
          </cell>
          <cell r="G50">
            <v>45901</v>
          </cell>
          <cell r="H50" t="str">
            <v>全职</v>
          </cell>
          <cell r="I50" t="str">
            <v>无</v>
          </cell>
          <cell r="J50" t="str">
            <v>劳动合同</v>
          </cell>
          <cell r="K50" t="str">
            <v>人力</v>
          </cell>
          <cell r="L50">
            <v>45901</v>
          </cell>
          <cell r="M50">
            <v>46996</v>
          </cell>
          <cell r="N50" t="str">
            <v>3年</v>
          </cell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W50" t="str">
            <v>在职</v>
          </cell>
        </row>
        <row r="50">
          <cell r="AC50" t="str">
            <v>男</v>
          </cell>
        </row>
        <row r="50">
          <cell r="AE50" t="str">
            <v>421126200709061439</v>
          </cell>
        </row>
        <row r="50">
          <cell r="AG50" t="str">
            <v>中国工商银行</v>
          </cell>
          <cell r="AH50" t="str">
            <v>6222031814002745249</v>
          </cell>
          <cell r="AI50" t="str">
            <v>其他</v>
          </cell>
          <cell r="AJ50">
            <v>17886879334</v>
          </cell>
        </row>
        <row r="51">
          <cell r="D51" t="str">
            <v>民院店袁辉</v>
          </cell>
          <cell r="E51" t="str">
            <v>私教部</v>
          </cell>
          <cell r="F51" t="str">
            <v>私教</v>
          </cell>
          <cell r="G51">
            <v>45709</v>
          </cell>
          <cell r="H51" t="str">
            <v>全职</v>
          </cell>
          <cell r="I51" t="str">
            <v>雇主责任险</v>
          </cell>
          <cell r="J51" t="str">
            <v>劳动合同</v>
          </cell>
        </row>
        <row r="51">
          <cell r="L51">
            <v>45839</v>
          </cell>
          <cell r="M51">
            <v>46934</v>
          </cell>
          <cell r="N51" t="str">
            <v>3年</v>
          </cell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W51" t="str">
            <v>在职</v>
          </cell>
        </row>
        <row r="51">
          <cell r="AC51" t="str">
            <v>男</v>
          </cell>
          <cell r="AD51" t="str">
            <v>本科</v>
          </cell>
          <cell r="AE51" t="str">
            <v>429004200101300319</v>
          </cell>
        </row>
        <row r="51">
          <cell r="AG51" t="str">
            <v>中国农业银行</v>
          </cell>
          <cell r="AH51" t="str">
            <v>6228483269745447076</v>
          </cell>
          <cell r="AI51" t="str">
            <v>其他</v>
          </cell>
          <cell r="AJ51">
            <v>16608660546</v>
          </cell>
        </row>
        <row r="52">
          <cell r="D52" t="str">
            <v>民院店李建雄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V52" t="str">
            <v>是</v>
          </cell>
          <cell r="W52" t="str">
            <v>离职</v>
          </cell>
          <cell r="X52">
            <v>45965</v>
          </cell>
        </row>
        <row r="52">
          <cell r="AB52" t="str">
            <v>是</v>
          </cell>
          <cell r="AC52" t="str">
            <v>男</v>
          </cell>
        </row>
        <row r="52">
          <cell r="AE52" t="str">
            <v>450881200402135015</v>
          </cell>
        </row>
        <row r="52">
          <cell r="AG52" t="str">
            <v>中国建设银行</v>
          </cell>
          <cell r="AH52" t="str">
            <v>6217002740034463045</v>
          </cell>
          <cell r="AI52" t="str">
            <v>其他</v>
          </cell>
          <cell r="AJ52">
            <v>18307852477</v>
          </cell>
        </row>
        <row r="53">
          <cell r="D53" t="str">
            <v>民院店田亨</v>
          </cell>
          <cell r="E53" t="str">
            <v>会籍部</v>
          </cell>
          <cell r="F53" t="str">
            <v>会籍</v>
          </cell>
          <cell r="G53">
            <v>45905</v>
          </cell>
          <cell r="H53" t="str">
            <v>全职</v>
          </cell>
          <cell r="I53" t="str">
            <v>无</v>
          </cell>
          <cell r="J53" t="str">
            <v>实习协议</v>
          </cell>
          <cell r="K53" t="str">
            <v>人力</v>
          </cell>
          <cell r="L53">
            <v>45905</v>
          </cell>
        </row>
        <row r="53"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V53" t="str">
            <v>是</v>
          </cell>
          <cell r="W53" t="str">
            <v>离职</v>
          </cell>
          <cell r="X53">
            <v>45965</v>
          </cell>
        </row>
        <row r="53">
          <cell r="AB53" t="str">
            <v>是</v>
          </cell>
          <cell r="AC53" t="str">
            <v>男</v>
          </cell>
        </row>
        <row r="53">
          <cell r="AE53" t="str">
            <v>420704200503030235</v>
          </cell>
        </row>
        <row r="53">
          <cell r="AG53" t="str">
            <v>中国工商银行</v>
          </cell>
          <cell r="AH53" t="str">
            <v>6217211811004100870</v>
          </cell>
          <cell r="AI53" t="str">
            <v>其他</v>
          </cell>
          <cell r="AJ53">
            <v>15172704093</v>
          </cell>
        </row>
        <row r="54">
          <cell r="D54" t="str">
            <v>民院店柯琪祺</v>
          </cell>
          <cell r="E54" t="str">
            <v>会籍部</v>
          </cell>
          <cell r="F54" t="str">
            <v>会籍</v>
          </cell>
          <cell r="G54">
            <v>45905</v>
          </cell>
          <cell r="H54" t="str">
            <v>全职</v>
          </cell>
          <cell r="I54" t="str">
            <v>无</v>
          </cell>
          <cell r="J54" t="str">
            <v>实习协议</v>
          </cell>
          <cell r="K54" t="str">
            <v>人力</v>
          </cell>
          <cell r="L54">
            <v>45905</v>
          </cell>
        </row>
        <row r="54"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V54" t="str">
            <v>是</v>
          </cell>
          <cell r="W54" t="str">
            <v>离职</v>
          </cell>
          <cell r="X54">
            <v>45965</v>
          </cell>
        </row>
        <row r="54">
          <cell r="AB54" t="str">
            <v>是</v>
          </cell>
          <cell r="AC54" t="str">
            <v>男</v>
          </cell>
        </row>
        <row r="54">
          <cell r="AE54" t="str">
            <v>420322200406221217</v>
          </cell>
        </row>
        <row r="54">
          <cell r="AG54" t="str">
            <v>中国工商银行</v>
          </cell>
          <cell r="AH54" t="str">
            <v>6217233202017413746</v>
          </cell>
          <cell r="AI54" t="str">
            <v>其他</v>
          </cell>
          <cell r="AJ54">
            <v>18371973086</v>
          </cell>
        </row>
        <row r="55">
          <cell r="D55" t="str">
            <v>民院店丁虎</v>
          </cell>
          <cell r="E55" t="str">
            <v>私教部</v>
          </cell>
          <cell r="F55" t="str">
            <v>私教</v>
          </cell>
          <cell r="G55">
            <v>45903</v>
          </cell>
          <cell r="H55" t="str">
            <v>全职</v>
          </cell>
          <cell r="I55" t="str">
            <v>无</v>
          </cell>
          <cell r="J55" t="str">
            <v>劳动合同</v>
          </cell>
          <cell r="K55" t="str">
            <v>人力</v>
          </cell>
          <cell r="L55">
            <v>45903</v>
          </cell>
          <cell r="M55">
            <v>46998</v>
          </cell>
          <cell r="N55" t="str">
            <v>3年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不缴</v>
          </cell>
        </row>
        <row r="55">
          <cell r="V55" t="str">
            <v>是</v>
          </cell>
          <cell r="W55" t="str">
            <v>在职</v>
          </cell>
        </row>
        <row r="55">
          <cell r="AB55" t="str">
            <v>是</v>
          </cell>
          <cell r="AC55" t="str">
            <v>男</v>
          </cell>
        </row>
        <row r="55">
          <cell r="AE55" t="str">
            <v>420116199311150037</v>
          </cell>
        </row>
        <row r="55">
          <cell r="AG55" t="str">
            <v>交通银行</v>
          </cell>
          <cell r="AH55" t="str">
            <v>6222620610041518671</v>
          </cell>
          <cell r="AI55" t="str">
            <v>其他</v>
          </cell>
          <cell r="AJ55">
            <v>17507131705</v>
          </cell>
        </row>
        <row r="56">
          <cell r="D56" t="str">
            <v>民院店林莎莎</v>
          </cell>
          <cell r="E56" t="str">
            <v>运营部</v>
          </cell>
          <cell r="F56" t="str">
            <v>前台</v>
          </cell>
          <cell r="G56">
            <v>45929</v>
          </cell>
          <cell r="H56" t="str">
            <v>全职</v>
          </cell>
        </row>
        <row r="56">
          <cell r="J56" t="str">
            <v>劳动合同</v>
          </cell>
        </row>
        <row r="56">
          <cell r="L56">
            <v>45929</v>
          </cell>
          <cell r="M56">
            <v>47025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不缴</v>
          </cell>
        </row>
        <row r="56">
          <cell r="W56" t="str">
            <v>在职</v>
          </cell>
        </row>
        <row r="56">
          <cell r="AC56" t="str">
            <v>女</v>
          </cell>
        </row>
        <row r="56">
          <cell r="AE56" t="str">
            <v>420921199709134963</v>
          </cell>
        </row>
        <row r="56">
          <cell r="AG56" t="str">
            <v>招商银行</v>
          </cell>
          <cell r="AH56" t="str">
            <v>6214832758846153</v>
          </cell>
          <cell r="AI56" t="str">
            <v>招商银行</v>
          </cell>
          <cell r="AJ56">
            <v>15827477003</v>
          </cell>
        </row>
        <row r="57">
          <cell r="D57" t="str">
            <v>杨家湾余威</v>
          </cell>
          <cell r="E57" t="str">
            <v>运营部</v>
          </cell>
          <cell r="F57" t="str">
            <v>店长</v>
          </cell>
          <cell r="G57">
            <v>43551</v>
          </cell>
          <cell r="H57" t="str">
            <v>全职</v>
          </cell>
          <cell r="I57" t="str">
            <v>社保</v>
          </cell>
          <cell r="J57" t="str">
            <v>劳动合同</v>
          </cell>
        </row>
        <row r="57">
          <cell r="L57">
            <v>44647</v>
          </cell>
          <cell r="M57">
            <v>46472</v>
          </cell>
          <cell r="N57" t="str">
            <v>5年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最低</v>
          </cell>
        </row>
        <row r="57">
          <cell r="V57" t="str">
            <v>是</v>
          </cell>
          <cell r="W57" t="str">
            <v>在职</v>
          </cell>
        </row>
        <row r="57">
          <cell r="AC57" t="str">
            <v>男</v>
          </cell>
          <cell r="AD57" t="str">
            <v>本科</v>
          </cell>
          <cell r="AE57" t="str">
            <v>420116199507300017</v>
          </cell>
        </row>
        <row r="57">
          <cell r="AG57" t="str">
            <v>招商银行</v>
          </cell>
          <cell r="AH57" t="str">
            <v>6214 8327 5099 8945</v>
          </cell>
          <cell r="AI57" t="str">
            <v>招商银行</v>
          </cell>
          <cell r="AJ57">
            <v>15827335012</v>
          </cell>
        </row>
        <row r="58">
          <cell r="D58" t="str">
            <v>杨家湾杨诚</v>
          </cell>
          <cell r="E58" t="str">
            <v>私教部</v>
          </cell>
          <cell r="F58" t="str">
            <v>私教经理</v>
          </cell>
          <cell r="G58">
            <v>44506</v>
          </cell>
          <cell r="H58" t="str">
            <v>全职</v>
          </cell>
          <cell r="I58" t="str">
            <v>社保</v>
          </cell>
          <cell r="J58" t="str">
            <v>劳动合同</v>
          </cell>
        </row>
        <row r="58">
          <cell r="L58">
            <v>45602</v>
          </cell>
          <cell r="M58">
            <v>46696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最低</v>
          </cell>
        </row>
        <row r="58">
          <cell r="V58" t="str">
            <v>是</v>
          </cell>
          <cell r="W58" t="str">
            <v>在职</v>
          </cell>
        </row>
        <row r="58">
          <cell r="AC58" t="str">
            <v>男</v>
          </cell>
        </row>
        <row r="58">
          <cell r="AE58" t="str">
            <v>420321199602187413</v>
          </cell>
        </row>
        <row r="58">
          <cell r="AG58" t="str">
            <v>中信银行</v>
          </cell>
          <cell r="AH58" t="str">
            <v>6217711508130679</v>
          </cell>
          <cell r="AI58" t="str">
            <v>中信</v>
          </cell>
          <cell r="AJ58">
            <v>15827320949</v>
          </cell>
        </row>
        <row r="59">
          <cell r="D59" t="str">
            <v>杨家湾张可</v>
          </cell>
          <cell r="E59" t="str">
            <v>泳教部</v>
          </cell>
          <cell r="F59" t="str">
            <v>泳教</v>
          </cell>
          <cell r="G59">
            <v>44543</v>
          </cell>
          <cell r="H59" t="str">
            <v>全职</v>
          </cell>
        </row>
        <row r="59">
          <cell r="J59" t="str">
            <v>劳动合同</v>
          </cell>
        </row>
        <row r="59">
          <cell r="L59">
            <v>45518</v>
          </cell>
          <cell r="M59">
            <v>46612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不缴</v>
          </cell>
        </row>
        <row r="59">
          <cell r="V59" t="str">
            <v>是</v>
          </cell>
          <cell r="W59" t="str">
            <v>在职</v>
          </cell>
        </row>
        <row r="59">
          <cell r="AC59" t="str">
            <v>男</v>
          </cell>
        </row>
        <row r="59">
          <cell r="AE59" t="str">
            <v>421127200302270817</v>
          </cell>
        </row>
        <row r="59">
          <cell r="AG59" t="str">
            <v>交通银行</v>
          </cell>
          <cell r="AH59" t="str">
            <v>6222620610043516459</v>
          </cell>
          <cell r="AI59" t="str">
            <v>其他</v>
          </cell>
          <cell r="AJ59">
            <v>13886422694</v>
          </cell>
        </row>
        <row r="60">
          <cell r="D60" t="str">
            <v>杨家湾李舟健</v>
          </cell>
          <cell r="E60" t="str">
            <v>会籍部</v>
          </cell>
          <cell r="F60" t="str">
            <v>会籍经理</v>
          </cell>
          <cell r="G60">
            <v>42939</v>
          </cell>
          <cell r="H60" t="str">
            <v>全职</v>
          </cell>
        </row>
        <row r="60"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V60" t="str">
            <v>是</v>
          </cell>
          <cell r="W60" t="str">
            <v>在职</v>
          </cell>
        </row>
        <row r="60">
          <cell r="AC60" t="str">
            <v>男</v>
          </cell>
        </row>
        <row r="60">
          <cell r="AE60" t="str">
            <v>421002199611121411</v>
          </cell>
        </row>
        <row r="60">
          <cell r="AG60" t="str">
            <v>中信银行</v>
          </cell>
          <cell r="AH60" t="str">
            <v>6217731507148506</v>
          </cell>
          <cell r="AI60" t="str">
            <v>中信</v>
          </cell>
          <cell r="AJ60">
            <v>15871437502</v>
          </cell>
        </row>
        <row r="61">
          <cell r="D61" t="str">
            <v>杨家湾曾强壮</v>
          </cell>
          <cell r="E61" t="str">
            <v>私教部</v>
          </cell>
          <cell r="F61" t="str">
            <v>私教</v>
          </cell>
          <cell r="G61">
            <v>44082</v>
          </cell>
          <cell r="H61" t="str">
            <v>全职</v>
          </cell>
          <cell r="I61" t="str">
            <v>社保</v>
          </cell>
          <cell r="J61" t="str">
            <v>劳动合同</v>
          </cell>
        </row>
        <row r="61">
          <cell r="L61">
            <v>45707</v>
          </cell>
          <cell r="M61">
            <v>46801</v>
          </cell>
          <cell r="N61" t="str">
            <v>3年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最低</v>
          </cell>
        </row>
        <row r="61">
          <cell r="V61" t="str">
            <v>是</v>
          </cell>
          <cell r="W61" t="str">
            <v>在职</v>
          </cell>
        </row>
        <row r="61">
          <cell r="AC61" t="str">
            <v>男</v>
          </cell>
        </row>
        <row r="61">
          <cell r="AE61" t="str">
            <v>420923199908015855</v>
          </cell>
        </row>
        <row r="61">
          <cell r="AG61" t="str">
            <v>中信银行</v>
          </cell>
          <cell r="AH61" t="str">
            <v>6217731507148423</v>
          </cell>
          <cell r="AI61" t="str">
            <v>中信</v>
          </cell>
          <cell r="AJ61">
            <v>15007117794</v>
          </cell>
        </row>
        <row r="62">
          <cell r="D62" t="str">
            <v>杨家湾袁宵</v>
          </cell>
          <cell r="E62" t="str">
            <v>私教部</v>
          </cell>
          <cell r="F62" t="str">
            <v>私教</v>
          </cell>
          <cell r="G62">
            <v>44641</v>
          </cell>
          <cell r="H62" t="str">
            <v>全职</v>
          </cell>
          <cell r="I62" t="str">
            <v>社保</v>
          </cell>
          <cell r="J62" t="str">
            <v>劳动合同</v>
          </cell>
        </row>
        <row r="62">
          <cell r="L62">
            <v>45707</v>
          </cell>
          <cell r="M62">
            <v>46801</v>
          </cell>
          <cell r="N62" t="str">
            <v>3年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V62" t="str">
            <v>是</v>
          </cell>
          <cell r="W62" t="str">
            <v>在职</v>
          </cell>
        </row>
        <row r="62">
          <cell r="AC62" t="str">
            <v>男</v>
          </cell>
        </row>
        <row r="62">
          <cell r="AE62" t="str">
            <v>411323199803163831</v>
          </cell>
        </row>
        <row r="62">
          <cell r="AG62" t="str">
            <v>交通银行</v>
          </cell>
          <cell r="AH62" t="str">
            <v>6222620610043516285</v>
          </cell>
          <cell r="AI62" t="str">
            <v>其他</v>
          </cell>
          <cell r="AJ62">
            <v>15527086716</v>
          </cell>
        </row>
        <row r="63">
          <cell r="D63" t="str">
            <v>杨家湾明爱华</v>
          </cell>
          <cell r="E63" t="str">
            <v>运营部</v>
          </cell>
          <cell r="F63" t="str">
            <v>保洁</v>
          </cell>
          <cell r="G63">
            <v>44647</v>
          </cell>
          <cell r="H63" t="str">
            <v>全职</v>
          </cell>
        </row>
        <row r="63">
          <cell r="J63" t="str">
            <v>劳务合同</v>
          </cell>
        </row>
        <row r="63">
          <cell r="L63">
            <v>45735</v>
          </cell>
          <cell r="M63">
            <v>46464</v>
          </cell>
          <cell r="N63" t="str">
            <v>2年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V63" t="str">
            <v>是</v>
          </cell>
          <cell r="W63" t="str">
            <v>在职</v>
          </cell>
        </row>
        <row r="63">
          <cell r="AC63" t="str">
            <v>女</v>
          </cell>
        </row>
        <row r="63">
          <cell r="AE63" t="str">
            <v>422201196108075026</v>
          </cell>
        </row>
        <row r="63">
          <cell r="AG63" t="str">
            <v>中国邮政储蓄银行</v>
          </cell>
          <cell r="AH63" t="str">
            <v>6217975200051823939</v>
          </cell>
          <cell r="AI63" t="str">
            <v>其他</v>
          </cell>
          <cell r="AJ63">
            <v>17371258916</v>
          </cell>
        </row>
        <row r="64">
          <cell r="D64" t="str">
            <v>杨家湾朱爱兰</v>
          </cell>
          <cell r="E64" t="str">
            <v>运营部</v>
          </cell>
          <cell r="F64" t="str">
            <v>保洁</v>
          </cell>
          <cell r="G64">
            <v>44958</v>
          </cell>
          <cell r="H64" t="str">
            <v>全职</v>
          </cell>
        </row>
        <row r="64">
          <cell r="J64" t="str">
            <v>劳务合同</v>
          </cell>
        </row>
        <row r="64">
          <cell r="L64">
            <v>44958</v>
          </cell>
          <cell r="M64">
            <v>46417</v>
          </cell>
          <cell r="N64" t="str">
            <v>1年</v>
          </cell>
          <cell r="O64" t="str">
            <v>已签</v>
          </cell>
          <cell r="P64" t="str">
            <v>已签</v>
          </cell>
          <cell r="Q64" t="str">
            <v>已签</v>
          </cell>
          <cell r="R64" t="str">
            <v>已签</v>
          </cell>
          <cell r="S64" t="str">
            <v>不缴</v>
          </cell>
        </row>
        <row r="64">
          <cell r="V64" t="str">
            <v>是</v>
          </cell>
          <cell r="W64" t="str">
            <v>在职</v>
          </cell>
        </row>
        <row r="64">
          <cell r="AC64" t="str">
            <v>女</v>
          </cell>
        </row>
        <row r="64">
          <cell r="AE64" t="str">
            <v>422201196812255100</v>
          </cell>
        </row>
        <row r="64">
          <cell r="AG64" t="str">
            <v>招商银行</v>
          </cell>
          <cell r="AH64" t="str">
            <v>6214832746511422</v>
          </cell>
          <cell r="AI64" t="str">
            <v>招商银行</v>
          </cell>
          <cell r="AJ64">
            <v>15972146879</v>
          </cell>
        </row>
        <row r="65">
          <cell r="D65" t="str">
            <v>荆州二店吴昌远</v>
          </cell>
          <cell r="E65" t="str">
            <v>私教部</v>
          </cell>
          <cell r="F65" t="str">
            <v>私教经理</v>
          </cell>
          <cell r="G65">
            <v>45016</v>
          </cell>
          <cell r="H65" t="str">
            <v>全职</v>
          </cell>
        </row>
        <row r="65">
          <cell r="J65" t="str">
            <v>劳动合同</v>
          </cell>
        </row>
        <row r="65">
          <cell r="L65">
            <v>45016</v>
          </cell>
          <cell r="M65">
            <v>46111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V65" t="str">
            <v>是</v>
          </cell>
          <cell r="W65" t="str">
            <v>在职</v>
          </cell>
        </row>
        <row r="65">
          <cell r="AC65" t="str">
            <v>男</v>
          </cell>
        </row>
        <row r="65">
          <cell r="AE65" t="str">
            <v>422326199803296716</v>
          </cell>
        </row>
        <row r="65">
          <cell r="AG65" t="str">
            <v>交通银行</v>
          </cell>
          <cell r="AH65" t="str">
            <v>6222624230000816135</v>
          </cell>
          <cell r="AI65" t="str">
            <v>其他</v>
          </cell>
          <cell r="AJ65">
            <v>18671502816</v>
          </cell>
        </row>
        <row r="66">
          <cell r="D66" t="str">
            <v>杨家湾胡宇</v>
          </cell>
          <cell r="E66" t="str">
            <v>私教部</v>
          </cell>
          <cell r="F66" t="str">
            <v>私教</v>
          </cell>
          <cell r="G66">
            <v>45016</v>
          </cell>
          <cell r="H66" t="str">
            <v>兼职</v>
          </cell>
        </row>
        <row r="66">
          <cell r="J66" t="str">
            <v>劳动合同</v>
          </cell>
        </row>
        <row r="66">
          <cell r="L66">
            <v>45016</v>
          </cell>
          <cell r="M66">
            <v>46111</v>
          </cell>
          <cell r="N66" t="str">
            <v>3年</v>
          </cell>
        </row>
        <row r="66">
          <cell r="S66" t="str">
            <v>不缴</v>
          </cell>
        </row>
        <row r="66">
          <cell r="W66" t="str">
            <v>离职</v>
          </cell>
          <cell r="X66">
            <v>46086</v>
          </cell>
          <cell r="Y66" t="str">
            <v>已签</v>
          </cell>
          <cell r="Z66" t="str">
            <v>已签</v>
          </cell>
          <cell r="AA66" t="str">
            <v>已签</v>
          </cell>
          <cell r="AB66" t="str">
            <v>是</v>
          </cell>
          <cell r="AC66" t="str">
            <v>男</v>
          </cell>
        </row>
        <row r="66">
          <cell r="AE66" t="str">
            <v>429004199707163739</v>
          </cell>
        </row>
        <row r="66">
          <cell r="AG66" t="str">
            <v>交通银行</v>
          </cell>
          <cell r="AH66" t="str">
            <v>6222620610043515980</v>
          </cell>
          <cell r="AI66" t="str">
            <v>其他</v>
          </cell>
          <cell r="AJ66">
            <v>18696347162</v>
          </cell>
        </row>
        <row r="67">
          <cell r="D67" t="str">
            <v>荆州二店胡尔玉</v>
          </cell>
          <cell r="E67" t="str">
            <v>私教部</v>
          </cell>
          <cell r="F67" t="str">
            <v>私教</v>
          </cell>
          <cell r="G67">
            <v>44973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44973</v>
          </cell>
          <cell r="M67">
            <v>46068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V67" t="str">
            <v>是</v>
          </cell>
          <cell r="W67" t="str">
            <v>在职</v>
          </cell>
        </row>
        <row r="67">
          <cell r="AC67" t="str">
            <v>女</v>
          </cell>
        </row>
        <row r="67">
          <cell r="AE67" t="str">
            <v>42282320010622418X</v>
          </cell>
        </row>
        <row r="67">
          <cell r="AG67" t="str">
            <v>交通银行</v>
          </cell>
          <cell r="AH67" t="str">
            <v>6222620610043516087</v>
          </cell>
          <cell r="AI67" t="str">
            <v>其他</v>
          </cell>
          <cell r="AJ67">
            <v>18271715726</v>
          </cell>
        </row>
        <row r="68">
          <cell r="D68" t="str">
            <v>杨家湾陈治</v>
          </cell>
          <cell r="E68" t="str">
            <v>会籍部</v>
          </cell>
          <cell r="F68" t="str">
            <v>会籍</v>
          </cell>
          <cell r="G68">
            <v>45347</v>
          </cell>
          <cell r="H68" t="str">
            <v>全职</v>
          </cell>
        </row>
        <row r="68">
          <cell r="J68" t="str">
            <v>劳动合同</v>
          </cell>
        </row>
        <row r="68">
          <cell r="L68">
            <v>46445</v>
          </cell>
          <cell r="M68">
            <v>47540</v>
          </cell>
          <cell r="N68" t="str">
            <v>3年</v>
          </cell>
          <cell r="O68" t="str">
            <v>已签</v>
          </cell>
          <cell r="P68" t="str">
            <v>已签</v>
          </cell>
          <cell r="Q68" t="str">
            <v>已签</v>
          </cell>
          <cell r="R68" t="str">
            <v>已签</v>
          </cell>
          <cell r="S68" t="str">
            <v>不缴</v>
          </cell>
        </row>
        <row r="68">
          <cell r="V68" t="str">
            <v>是</v>
          </cell>
          <cell r="W68" t="str">
            <v>离职</v>
          </cell>
        </row>
        <row r="68">
          <cell r="AC68" t="str">
            <v>男</v>
          </cell>
        </row>
        <row r="68">
          <cell r="AE68" t="str">
            <v>421224200410305518</v>
          </cell>
        </row>
        <row r="68">
          <cell r="AG68" t="str">
            <v>交通银行</v>
          </cell>
          <cell r="AH68" t="str">
            <v>6222620610043516277</v>
          </cell>
          <cell r="AI68" t="str">
            <v>其他</v>
          </cell>
          <cell r="AJ68">
            <v>13720187580</v>
          </cell>
        </row>
        <row r="69">
          <cell r="D69" t="str">
            <v>杨家湾冯爽</v>
          </cell>
          <cell r="E69" t="str">
            <v>私教部</v>
          </cell>
          <cell r="F69" t="str">
            <v>私教</v>
          </cell>
          <cell r="G69">
            <v>45423</v>
          </cell>
          <cell r="H69" t="str">
            <v>全职</v>
          </cell>
        </row>
        <row r="69">
          <cell r="J69" t="str">
            <v>劳动合同</v>
          </cell>
        </row>
        <row r="69">
          <cell r="L69">
            <v>45423</v>
          </cell>
          <cell r="M69">
            <v>46517</v>
          </cell>
          <cell r="N69" t="str">
            <v>3年</v>
          </cell>
          <cell r="O69" t="str">
            <v>已签</v>
          </cell>
          <cell r="P69" t="str">
            <v>已签</v>
          </cell>
          <cell r="Q69" t="str">
            <v>已签</v>
          </cell>
          <cell r="R69" t="str">
            <v>已签</v>
          </cell>
          <cell r="S69" t="str">
            <v>不缴</v>
          </cell>
        </row>
        <row r="69">
          <cell r="V69" t="str">
            <v>是</v>
          </cell>
          <cell r="W69" t="str">
            <v>在职</v>
          </cell>
        </row>
        <row r="69">
          <cell r="AC69" t="str">
            <v>男</v>
          </cell>
        </row>
        <row r="69">
          <cell r="AE69" t="str">
            <v>421083199306255331</v>
          </cell>
        </row>
        <row r="69">
          <cell r="AG69" t="str">
            <v>招商银行</v>
          </cell>
          <cell r="AH69" t="str">
            <v>6225 8878 6829 2778 招商银行 向梅</v>
          </cell>
          <cell r="AI69" t="str">
            <v>招商银行</v>
          </cell>
          <cell r="AJ69">
            <v>18727810846</v>
          </cell>
        </row>
        <row r="70">
          <cell r="D70" t="str">
            <v>杨家湾徐胜</v>
          </cell>
          <cell r="E70" t="str">
            <v>会籍部</v>
          </cell>
          <cell r="F70" t="str">
            <v>泳教</v>
          </cell>
          <cell r="G70">
            <v>45525</v>
          </cell>
          <cell r="H70" t="str">
            <v>兼职</v>
          </cell>
        </row>
        <row r="70">
          <cell r="J70" t="str">
            <v>兼职合同</v>
          </cell>
        </row>
        <row r="70">
          <cell r="L70">
            <v>45840</v>
          </cell>
          <cell r="M70">
            <v>46204</v>
          </cell>
          <cell r="N70" t="str">
            <v>1年</v>
          </cell>
        </row>
        <row r="70">
          <cell r="W70" t="str">
            <v>离职</v>
          </cell>
        </row>
        <row r="70">
          <cell r="AC70" t="str">
            <v>男</v>
          </cell>
        </row>
        <row r="70">
          <cell r="AE70" t="str">
            <v>421123200402050015</v>
          </cell>
        </row>
        <row r="70">
          <cell r="AG70" t="str">
            <v>中国农业银行</v>
          </cell>
          <cell r="AH70" t="str">
            <v>6230521620053351674</v>
          </cell>
          <cell r="AI70" t="str">
            <v>其他</v>
          </cell>
          <cell r="AJ70">
            <v>19974824590</v>
          </cell>
        </row>
        <row r="71">
          <cell r="D71" t="str">
            <v>杨家湾高鹏</v>
          </cell>
          <cell r="E71" t="str">
            <v>会籍部</v>
          </cell>
          <cell r="F71" t="str">
            <v>会籍/泳教</v>
          </cell>
          <cell r="G71">
            <v>45550</v>
          </cell>
          <cell r="H71" t="str">
            <v>兼职</v>
          </cell>
        </row>
        <row r="71">
          <cell r="J71" t="str">
            <v>兼职合同</v>
          </cell>
        </row>
        <row r="71">
          <cell r="L71">
            <v>45911</v>
          </cell>
          <cell r="M71">
            <v>46276</v>
          </cell>
          <cell r="N71" t="str">
            <v>1年</v>
          </cell>
        </row>
        <row r="71">
          <cell r="W71" t="str">
            <v>离职</v>
          </cell>
        </row>
        <row r="71">
          <cell r="AC71" t="str">
            <v>男</v>
          </cell>
        </row>
        <row r="71">
          <cell r="AE71" t="str">
            <v>421121200202204419</v>
          </cell>
        </row>
        <row r="71">
          <cell r="AG71" t="str">
            <v>招商银行</v>
          </cell>
          <cell r="AH71" t="str">
            <v>6214832766836402</v>
          </cell>
          <cell r="AI71" t="str">
            <v>招商银行</v>
          </cell>
          <cell r="AJ71">
            <v>15571360659</v>
          </cell>
        </row>
        <row r="72">
          <cell r="D72" t="str">
            <v>杨家湾廖复登</v>
          </cell>
          <cell r="E72" t="str">
            <v>泳教部</v>
          </cell>
          <cell r="F72" t="str">
            <v>会籍/泳教</v>
          </cell>
          <cell r="G72">
            <v>45616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45616</v>
          </cell>
          <cell r="M72">
            <v>46710</v>
          </cell>
          <cell r="N72" t="str">
            <v>3年</v>
          </cell>
        </row>
        <row r="72">
          <cell r="S72" t="str">
            <v>不缴</v>
          </cell>
        </row>
        <row r="72">
          <cell r="W72" t="str">
            <v>离职</v>
          </cell>
          <cell r="X72">
            <v>45931</v>
          </cell>
          <cell r="Y72" t="str">
            <v>已签</v>
          </cell>
          <cell r="Z72" t="str">
            <v>已签</v>
          </cell>
          <cell r="AA72" t="str">
            <v>已签</v>
          </cell>
          <cell r="AB72" t="str">
            <v>是</v>
          </cell>
          <cell r="AC72" t="str">
            <v>男</v>
          </cell>
        </row>
        <row r="72">
          <cell r="AE72" t="str">
            <v>422823200404180218</v>
          </cell>
        </row>
        <row r="72">
          <cell r="AG72" t="str">
            <v>交通银行</v>
          </cell>
          <cell r="AH72" t="str">
            <v>6222620610043516194</v>
          </cell>
          <cell r="AI72" t="str">
            <v>其他</v>
          </cell>
          <cell r="AJ72">
            <v>18162582474</v>
          </cell>
        </row>
        <row r="73">
          <cell r="D73" t="str">
            <v>杨家湾涂子清</v>
          </cell>
          <cell r="E73" t="str">
            <v>私教部</v>
          </cell>
          <cell r="F73" t="str">
            <v>私教</v>
          </cell>
          <cell r="G73">
            <v>45723</v>
          </cell>
          <cell r="H73" t="str">
            <v>全职</v>
          </cell>
        </row>
        <row r="73">
          <cell r="J73" t="str">
            <v>劳动合同</v>
          </cell>
        </row>
        <row r="73">
          <cell r="L73">
            <v>45723</v>
          </cell>
          <cell r="M73">
            <v>46818</v>
          </cell>
          <cell r="N73" t="str">
            <v>3年</v>
          </cell>
        </row>
        <row r="73">
          <cell r="S73" t="str">
            <v>不缴</v>
          </cell>
        </row>
        <row r="73">
          <cell r="W73" t="str">
            <v>离职</v>
          </cell>
          <cell r="X73">
            <v>45962</v>
          </cell>
          <cell r="Y73" t="str">
            <v>已签</v>
          </cell>
          <cell r="Z73" t="str">
            <v>已签</v>
          </cell>
          <cell r="AA73" t="str">
            <v>已签</v>
          </cell>
          <cell r="AB73" t="str">
            <v>是</v>
          </cell>
          <cell r="AC73" t="str">
            <v>男</v>
          </cell>
        </row>
        <row r="73">
          <cell r="AE73" t="str">
            <v>421224200211035519</v>
          </cell>
        </row>
        <row r="73">
          <cell r="AG73" t="str">
            <v>中国建设银行</v>
          </cell>
          <cell r="AH73" t="str">
            <v>6212842740000012722</v>
          </cell>
          <cell r="AI73" t="str">
            <v>其他</v>
          </cell>
          <cell r="AJ73">
            <v>18171810650</v>
          </cell>
        </row>
        <row r="74">
          <cell r="D74" t="str">
            <v>杨家湾何志</v>
          </cell>
          <cell r="E74" t="str">
            <v>会籍部</v>
          </cell>
          <cell r="F74" t="str">
            <v>会籍</v>
          </cell>
          <cell r="G74">
            <v>45706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45706</v>
          </cell>
          <cell r="M74">
            <v>46800</v>
          </cell>
          <cell r="N74" t="str">
            <v>3年</v>
          </cell>
          <cell r="O74" t="str">
            <v>已签</v>
          </cell>
          <cell r="P74" t="str">
            <v>已签</v>
          </cell>
          <cell r="Q74" t="str">
            <v>已签</v>
          </cell>
          <cell r="R74" t="str">
            <v>已签</v>
          </cell>
          <cell r="S74" t="str">
            <v>不缴</v>
          </cell>
        </row>
        <row r="74">
          <cell r="V74" t="str">
            <v>是</v>
          </cell>
          <cell r="W74" t="str">
            <v>在职</v>
          </cell>
        </row>
        <row r="74">
          <cell r="AC74" t="str">
            <v>男</v>
          </cell>
          <cell r="AD74" t="str">
            <v>大专</v>
          </cell>
          <cell r="AE74" t="str">
            <v>421121200408030039</v>
          </cell>
        </row>
        <row r="74">
          <cell r="AG74" t="str">
            <v>中国农业银行</v>
          </cell>
          <cell r="AH74" t="str">
            <v>6230521620047974276</v>
          </cell>
          <cell r="AI74" t="str">
            <v>其他</v>
          </cell>
          <cell r="AJ74">
            <v>15007255682</v>
          </cell>
        </row>
        <row r="75">
          <cell r="D75" t="str">
            <v>杨家湾吕红霞</v>
          </cell>
          <cell r="E75" t="str">
            <v>泳教部</v>
          </cell>
          <cell r="F75" t="str">
            <v>泳教</v>
          </cell>
          <cell r="G75">
            <v>45729</v>
          </cell>
          <cell r="H75" t="str">
            <v>兼职</v>
          </cell>
        </row>
        <row r="75">
          <cell r="J75" t="str">
            <v>兼职合同</v>
          </cell>
        </row>
        <row r="75">
          <cell r="L75">
            <v>45729</v>
          </cell>
        </row>
        <row r="75">
          <cell r="W75" t="str">
            <v>在职</v>
          </cell>
        </row>
        <row r="75">
          <cell r="AC75" t="str">
            <v>女</v>
          </cell>
        </row>
        <row r="75">
          <cell r="AE75" t="str">
            <v>422801200503111228</v>
          </cell>
        </row>
        <row r="75">
          <cell r="AG75" t="str">
            <v>工商银行</v>
          </cell>
          <cell r="AH75" t="str">
            <v>6215581817003673979</v>
          </cell>
          <cell r="AI75" t="str">
            <v>其他</v>
          </cell>
          <cell r="AJ75">
            <v>15926112861</v>
          </cell>
        </row>
        <row r="76">
          <cell r="D76" t="str">
            <v>总部王星宇</v>
          </cell>
          <cell r="E76" t="str">
            <v>私教部</v>
          </cell>
          <cell r="F76" t="str">
            <v>私教</v>
          </cell>
          <cell r="G76">
            <v>45717</v>
          </cell>
          <cell r="H76" t="str">
            <v>全职</v>
          </cell>
        </row>
        <row r="76">
          <cell r="J76" t="str">
            <v>劳动合同</v>
          </cell>
        </row>
        <row r="76">
          <cell r="L76">
            <v>45877</v>
          </cell>
          <cell r="M76">
            <v>46972</v>
          </cell>
          <cell r="N76" t="str">
            <v>3年</v>
          </cell>
        </row>
        <row r="76">
          <cell r="W76" t="str">
            <v>离职</v>
          </cell>
        </row>
        <row r="76">
          <cell r="AE76" t="str">
            <v>420111200008058418</v>
          </cell>
        </row>
        <row r="76">
          <cell r="AG76" t="str">
            <v>招商银行</v>
          </cell>
          <cell r="AH76" t="str">
            <v>6214 8502 7335 5559</v>
          </cell>
          <cell r="AI76" t="str">
            <v>招商银行</v>
          </cell>
          <cell r="AJ76">
            <v>18827618832</v>
          </cell>
        </row>
        <row r="77">
          <cell r="D77" t="str">
            <v>杨家湾张锐</v>
          </cell>
          <cell r="E77" t="str">
            <v>会籍部</v>
          </cell>
          <cell r="F77" t="str">
            <v>会籍</v>
          </cell>
          <cell r="G77">
            <v>45811</v>
          </cell>
          <cell r="H77" t="str">
            <v>全职</v>
          </cell>
        </row>
        <row r="77">
          <cell r="J77" t="str">
            <v>劳动合同</v>
          </cell>
        </row>
        <row r="77">
          <cell r="L77">
            <v>45811</v>
          </cell>
          <cell r="M77">
            <v>46906</v>
          </cell>
          <cell r="N77" t="str">
            <v>3年</v>
          </cell>
        </row>
        <row r="77">
          <cell r="S77" t="str">
            <v>不缴</v>
          </cell>
        </row>
        <row r="77">
          <cell r="W77" t="str">
            <v>离职</v>
          </cell>
          <cell r="X77">
            <v>45931</v>
          </cell>
          <cell r="Y77" t="str">
            <v>已签</v>
          </cell>
          <cell r="Z77" t="str">
            <v>已签</v>
          </cell>
        </row>
        <row r="77">
          <cell r="AC77" t="str">
            <v>男</v>
          </cell>
        </row>
        <row r="77">
          <cell r="AE77" t="str">
            <v>420984199410219036</v>
          </cell>
        </row>
        <row r="77">
          <cell r="AG77" t="str">
            <v>招商银行</v>
          </cell>
          <cell r="AH77" t="str">
            <v>6214 8512 7310 5812孝感分行营业部</v>
          </cell>
          <cell r="AI77" t="str">
            <v>招商银行</v>
          </cell>
          <cell r="AJ77">
            <v>15007297301</v>
          </cell>
        </row>
        <row r="78">
          <cell r="D78" t="str">
            <v>杨家湾王子恒</v>
          </cell>
          <cell r="E78" t="str">
            <v>泳教部</v>
          </cell>
          <cell r="F78" t="str">
            <v>泳教</v>
          </cell>
          <cell r="G78">
            <v>45817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45817</v>
          </cell>
        </row>
        <row r="78">
          <cell r="W78" t="str">
            <v>在职</v>
          </cell>
        </row>
        <row r="78">
          <cell r="AC78" t="str">
            <v>男</v>
          </cell>
        </row>
        <row r="78">
          <cell r="AE78" t="str">
            <v>150203200512134811</v>
          </cell>
        </row>
        <row r="78">
          <cell r="AG78" t="str">
            <v>中国银行</v>
          </cell>
          <cell r="AH78" t="str">
            <v>6216728400001440964</v>
          </cell>
          <cell r="AI78" t="str">
            <v>其他</v>
          </cell>
          <cell r="AJ78">
            <v>13081533493</v>
          </cell>
        </row>
        <row r="79">
          <cell r="D79" t="str">
            <v>杨家湾高欣宇</v>
          </cell>
          <cell r="E79" t="str">
            <v>泳教部</v>
          </cell>
          <cell r="F79" t="str">
            <v>泳教</v>
          </cell>
          <cell r="G79">
            <v>45818</v>
          </cell>
          <cell r="H79" t="str">
            <v>兼职</v>
          </cell>
        </row>
        <row r="79">
          <cell r="J79" t="str">
            <v>兼职合同</v>
          </cell>
        </row>
        <row r="79">
          <cell r="S79" t="str">
            <v>不缴</v>
          </cell>
        </row>
        <row r="79">
          <cell r="W79" t="str">
            <v>在职</v>
          </cell>
        </row>
        <row r="79">
          <cell r="Y79" t="str">
            <v>已签</v>
          </cell>
          <cell r="Z79" t="str">
            <v>已签</v>
          </cell>
        </row>
        <row r="79">
          <cell r="AC79" t="str">
            <v>女</v>
          </cell>
        </row>
        <row r="79">
          <cell r="AE79" t="str">
            <v>420881200304205846</v>
          </cell>
        </row>
        <row r="79">
          <cell r="AG79" t="str">
            <v>湖北农信 </v>
          </cell>
          <cell r="AH79" t="str">
            <v>6224 1212 0219 8447</v>
          </cell>
          <cell r="AI79" t="str">
            <v>其他</v>
          </cell>
          <cell r="AJ79">
            <v>15972636983</v>
          </cell>
        </row>
        <row r="80">
          <cell r="D80" t="str">
            <v>杨家湾施宇童</v>
          </cell>
          <cell r="E80" t="str">
            <v>泳教部</v>
          </cell>
          <cell r="F80" t="str">
            <v>泳教</v>
          </cell>
          <cell r="G80">
            <v>45821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45821</v>
          </cell>
          <cell r="M80">
            <v>46185</v>
          </cell>
          <cell r="N80" t="str">
            <v>1年</v>
          </cell>
        </row>
        <row r="80">
          <cell r="W80" t="str">
            <v>在职</v>
          </cell>
        </row>
        <row r="80">
          <cell r="AC80" t="str">
            <v>男</v>
          </cell>
        </row>
        <row r="80">
          <cell r="AE80" t="str">
            <v>34182320041022161x</v>
          </cell>
        </row>
        <row r="80">
          <cell r="AG80" t="str">
            <v>中国邮政储蓄银行</v>
          </cell>
          <cell r="AH80" t="str">
            <v>6217973770003829228</v>
          </cell>
          <cell r="AI80" t="str">
            <v>其他</v>
          </cell>
          <cell r="AJ80">
            <v>19356373672</v>
          </cell>
        </row>
        <row r="81">
          <cell r="D81" t="str">
            <v>杨家湾张浩</v>
          </cell>
          <cell r="E81" t="str">
            <v>泳教部</v>
          </cell>
          <cell r="F81" t="str">
            <v>泳教</v>
          </cell>
          <cell r="G81">
            <v>45833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45833</v>
          </cell>
          <cell r="M81">
            <v>46197</v>
          </cell>
          <cell r="N81" t="str">
            <v>1年</v>
          </cell>
        </row>
        <row r="81">
          <cell r="W81" t="str">
            <v>在职</v>
          </cell>
        </row>
        <row r="81">
          <cell r="AC81" t="str">
            <v>男</v>
          </cell>
        </row>
        <row r="81">
          <cell r="AE81" t="str">
            <v>421123200305304810</v>
          </cell>
        </row>
        <row r="81">
          <cell r="AG81" t="str">
            <v>招商银行</v>
          </cell>
          <cell r="AH81" t="str">
            <v>6214830525525886</v>
          </cell>
          <cell r="AI81" t="str">
            <v>招商银行</v>
          </cell>
          <cell r="AJ81">
            <v>19502712274</v>
          </cell>
        </row>
        <row r="82">
          <cell r="D82" t="str">
            <v>杨家湾曾小英</v>
          </cell>
          <cell r="E82" t="str">
            <v>泳教部</v>
          </cell>
          <cell r="F82" t="str">
            <v>泳教</v>
          </cell>
          <cell r="G82">
            <v>45835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45835</v>
          </cell>
        </row>
        <row r="82">
          <cell r="W82" t="str">
            <v>在职</v>
          </cell>
        </row>
        <row r="82">
          <cell r="AC82" t="str">
            <v>女</v>
          </cell>
        </row>
        <row r="82">
          <cell r="AE82" t="str">
            <v>500235200001155481</v>
          </cell>
        </row>
        <row r="82">
          <cell r="AG82" t="str">
            <v>工商银行</v>
          </cell>
          <cell r="AH82" t="str">
            <v>6215582319004846133</v>
          </cell>
          <cell r="AI82" t="str">
            <v>其他</v>
          </cell>
          <cell r="AJ82">
            <v>15623813868</v>
          </cell>
        </row>
        <row r="83">
          <cell r="D83" t="str">
            <v>杨家湾李熊文</v>
          </cell>
          <cell r="E83" t="str">
            <v>泳教部</v>
          </cell>
          <cell r="F83" t="str">
            <v>泳教</v>
          </cell>
          <cell r="G83">
            <v>45836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45836</v>
          </cell>
        </row>
        <row r="83">
          <cell r="N83" t="str">
            <v>1个月</v>
          </cell>
        </row>
        <row r="83">
          <cell r="W83" t="str">
            <v>在职</v>
          </cell>
        </row>
        <row r="83">
          <cell r="AC83" t="str">
            <v>男</v>
          </cell>
        </row>
        <row r="83">
          <cell r="AE83" t="str">
            <v>429006200512165134</v>
          </cell>
        </row>
        <row r="83">
          <cell r="AG83" t="str">
            <v>中国工商银行</v>
          </cell>
          <cell r="AH83" t="str">
            <v>6222033202016671338</v>
          </cell>
          <cell r="AI83" t="str">
            <v>其他</v>
          </cell>
          <cell r="AJ83">
            <v>18154371668</v>
          </cell>
        </row>
        <row r="84">
          <cell r="D84" t="str">
            <v>杨家湾唐睿</v>
          </cell>
          <cell r="E84" t="str">
            <v>泳教部</v>
          </cell>
          <cell r="F84" t="str">
            <v>泳教</v>
          </cell>
          <cell r="G84">
            <v>45838</v>
          </cell>
          <cell r="H84" t="str">
            <v>兼职</v>
          </cell>
        </row>
        <row r="84">
          <cell r="J84" t="str">
            <v>兼职合同</v>
          </cell>
        </row>
        <row r="84">
          <cell r="L84">
            <v>45838</v>
          </cell>
          <cell r="M84">
            <v>46202</v>
          </cell>
          <cell r="N84" t="str">
            <v>1年</v>
          </cell>
        </row>
        <row r="84">
          <cell r="W84" t="str">
            <v>在职</v>
          </cell>
        </row>
        <row r="84">
          <cell r="AC84" t="str">
            <v>男</v>
          </cell>
        </row>
        <row r="84">
          <cell r="AE84" t="str">
            <v>42090220031010593X</v>
          </cell>
        </row>
        <row r="84">
          <cell r="AG84" t="str">
            <v>中国邮政储蓄银行</v>
          </cell>
          <cell r="AH84" t="str">
            <v>6217995200295569773</v>
          </cell>
          <cell r="AI84" t="str">
            <v>其他</v>
          </cell>
          <cell r="AJ84">
            <v>15697125963</v>
          </cell>
        </row>
        <row r="85">
          <cell r="D85" t="str">
            <v>杨家湾黄垒垒</v>
          </cell>
          <cell r="E85" t="str">
            <v>泳教部</v>
          </cell>
          <cell r="F85" t="str">
            <v>泳教</v>
          </cell>
          <cell r="G85">
            <v>45840</v>
          </cell>
          <cell r="H85" t="str">
            <v>兼职</v>
          </cell>
        </row>
        <row r="85">
          <cell r="J85" t="str">
            <v>兼职合同</v>
          </cell>
        </row>
        <row r="85">
          <cell r="L85">
            <v>45840</v>
          </cell>
          <cell r="M85">
            <v>46204</v>
          </cell>
          <cell r="N85" t="str">
            <v>1年</v>
          </cell>
        </row>
        <row r="85">
          <cell r="W85" t="str">
            <v>在职</v>
          </cell>
        </row>
        <row r="85">
          <cell r="AC85" t="str">
            <v>男</v>
          </cell>
        </row>
        <row r="85">
          <cell r="AE85" t="str">
            <v>420325200410087654</v>
          </cell>
        </row>
        <row r="85">
          <cell r="AG85" t="str">
            <v>招商银行</v>
          </cell>
          <cell r="AH85" t="str">
            <v>6214832771136848</v>
          </cell>
          <cell r="AI85" t="str">
            <v>招商银行</v>
          </cell>
          <cell r="AJ85">
            <v>18772885938</v>
          </cell>
        </row>
        <row r="86">
          <cell r="D86" t="str">
            <v>杨家湾殷华泽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全职</v>
          </cell>
        </row>
        <row r="86">
          <cell r="J86" t="str">
            <v>劳动合同</v>
          </cell>
        </row>
        <row r="86">
          <cell r="L86">
            <v>45842</v>
          </cell>
          <cell r="M86">
            <v>45934</v>
          </cell>
          <cell r="N86" t="str">
            <v>3个月</v>
          </cell>
        </row>
        <row r="86">
          <cell r="S86" t="str">
            <v>不缴</v>
          </cell>
        </row>
        <row r="86">
          <cell r="W86" t="str">
            <v>离职</v>
          </cell>
          <cell r="X86">
            <v>45933</v>
          </cell>
          <cell r="Y86" t="str">
            <v>已签</v>
          </cell>
          <cell r="Z86" t="str">
            <v>已签</v>
          </cell>
        </row>
        <row r="86">
          <cell r="AB86" t="str">
            <v>是</v>
          </cell>
          <cell r="AC86" t="str">
            <v>男</v>
          </cell>
        </row>
        <row r="86">
          <cell r="AE86" t="str">
            <v>42280220040621001X</v>
          </cell>
        </row>
        <row r="86">
          <cell r="AG86" t="str">
            <v>中国农业银行</v>
          </cell>
          <cell r="AH86" t="str">
            <v>6228480059875494375</v>
          </cell>
          <cell r="AI86" t="str">
            <v>其他</v>
          </cell>
          <cell r="AJ86">
            <v>18571282330</v>
          </cell>
        </row>
        <row r="87">
          <cell r="D87" t="str">
            <v>杨家湾李昱</v>
          </cell>
          <cell r="E87" t="str">
            <v>会籍部</v>
          </cell>
          <cell r="F87" t="str">
            <v>会籍/泳教</v>
          </cell>
          <cell r="G87">
            <v>45842</v>
          </cell>
          <cell r="H87" t="str">
            <v>兼职</v>
          </cell>
        </row>
        <row r="87">
          <cell r="J87" t="str">
            <v>实习协议</v>
          </cell>
        </row>
        <row r="87">
          <cell r="L87">
            <v>45842</v>
          </cell>
          <cell r="M87">
            <v>45934</v>
          </cell>
          <cell r="N87" t="str">
            <v>3个月</v>
          </cell>
        </row>
        <row r="87">
          <cell r="S87" t="str">
            <v>不缴</v>
          </cell>
        </row>
        <row r="87">
          <cell r="W87" t="str">
            <v>离职</v>
          </cell>
        </row>
        <row r="87">
          <cell r="Y87" t="str">
            <v>已签</v>
          </cell>
          <cell r="Z87" t="str">
            <v>已签</v>
          </cell>
        </row>
        <row r="87">
          <cell r="AB87" t="str">
            <v>是</v>
          </cell>
          <cell r="AC87" t="str">
            <v>男</v>
          </cell>
        </row>
        <row r="87">
          <cell r="AE87" t="str">
            <v>53011220040413201X</v>
          </cell>
        </row>
        <row r="87">
          <cell r="AG87" t="str">
            <v>中国农业银行</v>
          </cell>
          <cell r="AH87" t="str">
            <v>6228480059875508471</v>
          </cell>
          <cell r="AI87" t="str">
            <v>其他</v>
          </cell>
          <cell r="AJ87">
            <v>13368854160</v>
          </cell>
        </row>
        <row r="88">
          <cell r="D88" t="str">
            <v>杨家湾秦瀚</v>
          </cell>
          <cell r="E88" t="str">
            <v>会籍部</v>
          </cell>
          <cell r="F88" t="str">
            <v>会籍</v>
          </cell>
          <cell r="G88">
            <v>45842</v>
          </cell>
          <cell r="H88" t="str">
            <v>兼职</v>
          </cell>
        </row>
        <row r="88">
          <cell r="J88" t="str">
            <v>劳动合同</v>
          </cell>
        </row>
        <row r="88">
          <cell r="L88">
            <v>45930</v>
          </cell>
          <cell r="M88">
            <v>46295</v>
          </cell>
          <cell r="N88" t="str">
            <v>1年</v>
          </cell>
          <cell r="O88" t="str">
            <v>已签</v>
          </cell>
          <cell r="P88" t="str">
            <v>已签</v>
          </cell>
          <cell r="Q88" t="str">
            <v>已签</v>
          </cell>
        </row>
        <row r="88">
          <cell r="S88" t="str">
            <v>不缴</v>
          </cell>
        </row>
        <row r="88">
          <cell r="V88" t="str">
            <v>是</v>
          </cell>
          <cell r="W88" t="str">
            <v>离职</v>
          </cell>
        </row>
        <row r="88">
          <cell r="Y88" t="str">
            <v>已签</v>
          </cell>
          <cell r="Z88" t="str">
            <v>已签</v>
          </cell>
        </row>
        <row r="88">
          <cell r="AB88" t="str">
            <v>是</v>
          </cell>
          <cell r="AC88" t="str">
            <v>男</v>
          </cell>
        </row>
        <row r="88">
          <cell r="AE88" t="str">
            <v>422826200305253513</v>
          </cell>
        </row>
        <row r="88">
          <cell r="AG88" t="str">
            <v>中国农业银行</v>
          </cell>
          <cell r="AH88" t="str">
            <v>6228480059875499978</v>
          </cell>
          <cell r="AI88" t="str">
            <v>其他</v>
          </cell>
          <cell r="AJ88">
            <v>15587615936</v>
          </cell>
        </row>
        <row r="89">
          <cell r="D89" t="str">
            <v>杨家湾姚杰</v>
          </cell>
          <cell r="E89" t="str">
            <v>泳教部</v>
          </cell>
          <cell r="F89" t="str">
            <v>泳教</v>
          </cell>
          <cell r="G89">
            <v>45843</v>
          </cell>
          <cell r="H89" t="str">
            <v>兼职</v>
          </cell>
        </row>
        <row r="89">
          <cell r="J89" t="str">
            <v>兼职合同</v>
          </cell>
        </row>
        <row r="89">
          <cell r="L89">
            <v>45843</v>
          </cell>
          <cell r="M89">
            <v>46207</v>
          </cell>
          <cell r="N89" t="str">
            <v>1年</v>
          </cell>
        </row>
        <row r="89">
          <cell r="W89" t="str">
            <v>在职</v>
          </cell>
        </row>
        <row r="89">
          <cell r="AC89" t="str">
            <v>男</v>
          </cell>
        </row>
        <row r="89">
          <cell r="AE89" t="str">
            <v>421181200605228219</v>
          </cell>
        </row>
        <row r="89">
          <cell r="AG89" t="str">
            <v>中国农业银行</v>
          </cell>
          <cell r="AH89" t="str">
            <v>6228480057120566971</v>
          </cell>
          <cell r="AI89" t="str">
            <v>其他</v>
          </cell>
          <cell r="AJ89">
            <v>18186410425</v>
          </cell>
        </row>
        <row r="90">
          <cell r="D90" t="str">
            <v>杨家湾黄瑞</v>
          </cell>
          <cell r="E90" t="str">
            <v>泳教部</v>
          </cell>
          <cell r="F90" t="str">
            <v>泳教</v>
          </cell>
          <cell r="G90">
            <v>45848</v>
          </cell>
          <cell r="H90" t="str">
            <v>兼职</v>
          </cell>
        </row>
        <row r="90">
          <cell r="J90" t="str">
            <v>兼职合同</v>
          </cell>
        </row>
        <row r="90">
          <cell r="L90">
            <v>45848</v>
          </cell>
          <cell r="M90">
            <v>46213</v>
          </cell>
          <cell r="N90" t="str">
            <v>1年</v>
          </cell>
        </row>
        <row r="90">
          <cell r="W90" t="str">
            <v>在职</v>
          </cell>
        </row>
        <row r="90">
          <cell r="AC90" t="str">
            <v>男</v>
          </cell>
        </row>
        <row r="90">
          <cell r="AE90" t="str">
            <v>452132200505280916</v>
          </cell>
        </row>
        <row r="90">
          <cell r="AG90" t="str">
            <v>中国工商银行</v>
          </cell>
          <cell r="AH90" t="str">
            <v>6222033202007179739</v>
          </cell>
          <cell r="AI90" t="str">
            <v>其他</v>
          </cell>
          <cell r="AJ90">
            <v>17752800960</v>
          </cell>
        </row>
        <row r="91">
          <cell r="D91" t="str">
            <v>杨家湾姚晶莹</v>
          </cell>
          <cell r="E91" t="str">
            <v>运营部</v>
          </cell>
          <cell r="F91" t="str">
            <v>前台</v>
          </cell>
          <cell r="G91">
            <v>45878</v>
          </cell>
          <cell r="H91" t="str">
            <v>全职</v>
          </cell>
        </row>
        <row r="91">
          <cell r="J91" t="str">
            <v>劳动合同</v>
          </cell>
        </row>
        <row r="91">
          <cell r="L91">
            <v>45881</v>
          </cell>
          <cell r="M91">
            <v>46246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V91" t="str">
            <v>是</v>
          </cell>
          <cell r="W91" t="str">
            <v>离职</v>
          </cell>
          <cell r="X91">
            <v>46005</v>
          </cell>
        </row>
        <row r="91">
          <cell r="AB91" t="str">
            <v>是</v>
          </cell>
          <cell r="AC91" t="str">
            <v>女</v>
          </cell>
        </row>
        <row r="91">
          <cell r="AE91" t="str">
            <v>420521200407190920</v>
          </cell>
        </row>
        <row r="91">
          <cell r="AG91" t="str">
            <v>中国农业银行</v>
          </cell>
          <cell r="AH91" t="str">
            <v>6228480059912913379</v>
          </cell>
          <cell r="AI91" t="str">
            <v>其他</v>
          </cell>
          <cell r="AJ91">
            <v>18671711226</v>
          </cell>
        </row>
        <row r="92">
          <cell r="D92" t="str">
            <v>杨家湾蔡丽</v>
          </cell>
          <cell r="E92" t="str">
            <v>运营部</v>
          </cell>
          <cell r="F92" t="str">
            <v>前台</v>
          </cell>
          <cell r="G92">
            <v>45894</v>
          </cell>
          <cell r="H92" t="str">
            <v>全职</v>
          </cell>
        </row>
        <row r="92">
          <cell r="J92" t="str">
            <v>劳动合同</v>
          </cell>
        </row>
        <row r="92">
          <cell r="L92">
            <v>45894</v>
          </cell>
          <cell r="M92">
            <v>46259</v>
          </cell>
          <cell r="N92" t="str">
            <v>1年</v>
          </cell>
          <cell r="O92" t="str">
            <v>已签</v>
          </cell>
          <cell r="P92" t="str">
            <v>已签</v>
          </cell>
          <cell r="Q92" t="str">
            <v>已签</v>
          </cell>
          <cell r="R92" t="str">
            <v>已签</v>
          </cell>
          <cell r="S92" t="str">
            <v>不缴</v>
          </cell>
        </row>
        <row r="92">
          <cell r="V92" t="str">
            <v>是</v>
          </cell>
          <cell r="W92" t="str">
            <v>离职</v>
          </cell>
          <cell r="X92">
            <v>46048</v>
          </cell>
          <cell r="Y92" t="str">
            <v>已签</v>
          </cell>
          <cell r="Z92" t="str">
            <v>已签</v>
          </cell>
        </row>
        <row r="92">
          <cell r="AB92" t="str">
            <v>是</v>
          </cell>
          <cell r="AC92" t="str">
            <v>女</v>
          </cell>
        </row>
        <row r="92">
          <cell r="AE92" t="str">
            <v>522427200112072829</v>
          </cell>
        </row>
        <row r="92">
          <cell r="AG92" t="str">
            <v>招商银行</v>
          </cell>
          <cell r="AH92" t="str">
            <v>6214832776114386</v>
          </cell>
          <cell r="AI92" t="str">
            <v>招商银行</v>
          </cell>
          <cell r="AJ92">
            <v>15117691192</v>
          </cell>
        </row>
        <row r="93">
          <cell r="D93" t="str">
            <v>杨家湾燕道安</v>
          </cell>
          <cell r="E93" t="str">
            <v>私教部</v>
          </cell>
          <cell r="F93" t="str">
            <v>私教</v>
          </cell>
          <cell r="G93">
            <v>45908</v>
          </cell>
          <cell r="H93" t="str">
            <v>全职</v>
          </cell>
        </row>
        <row r="93">
          <cell r="J93" t="str">
            <v>劳动合同</v>
          </cell>
        </row>
        <row r="93">
          <cell r="L93">
            <v>45910</v>
          </cell>
          <cell r="M93">
            <v>46275</v>
          </cell>
          <cell r="N93" t="str">
            <v>1年</v>
          </cell>
          <cell r="O93" t="str">
            <v>已签</v>
          </cell>
          <cell r="P93" t="str">
            <v>已签</v>
          </cell>
          <cell r="Q93" t="str">
            <v>已签</v>
          </cell>
          <cell r="R93" t="str">
            <v>已签</v>
          </cell>
          <cell r="S93" t="str">
            <v>不缴</v>
          </cell>
        </row>
        <row r="93">
          <cell r="V93" t="str">
            <v>是</v>
          </cell>
          <cell r="W93" t="str">
            <v>在职</v>
          </cell>
        </row>
        <row r="93">
          <cell r="AB93" t="str">
            <v>是</v>
          </cell>
          <cell r="AC93" t="str">
            <v>女</v>
          </cell>
        </row>
        <row r="93">
          <cell r="AE93" t="str">
            <v>42282520001107103X</v>
          </cell>
        </row>
        <row r="93">
          <cell r="AG93" t="str">
            <v>中国农业银行</v>
          </cell>
          <cell r="AH93" t="str">
            <v>622828 1260037163210</v>
          </cell>
          <cell r="AI93" t="str">
            <v>其他</v>
          </cell>
          <cell r="AJ93">
            <v>17671203184</v>
          </cell>
        </row>
        <row r="94">
          <cell r="D94" t="str">
            <v>杨家湾周德越</v>
          </cell>
          <cell r="E94" t="str">
            <v>泳教部</v>
          </cell>
          <cell r="F94" t="str">
            <v>泳教</v>
          </cell>
          <cell r="G94">
            <v>45794</v>
          </cell>
          <cell r="H94" t="str">
            <v>兼职</v>
          </cell>
        </row>
        <row r="94">
          <cell r="J94" t="str">
            <v>兼职合同</v>
          </cell>
        </row>
        <row r="94">
          <cell r="W94" t="str">
            <v>在职</v>
          </cell>
        </row>
        <row r="94">
          <cell r="AC94" t="str">
            <v>男</v>
          </cell>
        </row>
        <row r="94">
          <cell r="AE94" t="str">
            <v>450121200401171597</v>
          </cell>
        </row>
        <row r="94">
          <cell r="AG94" t="str">
            <v>中国农业银行</v>
          </cell>
          <cell r="AH94" t="str">
            <v>6228480838945006677</v>
          </cell>
          <cell r="AI94" t="str">
            <v>其他</v>
          </cell>
          <cell r="AJ94">
            <v>13036110695</v>
          </cell>
        </row>
        <row r="95">
          <cell r="D95" t="str">
            <v>杨家湾徐孝坤</v>
          </cell>
          <cell r="E95" t="str">
            <v>泳教部</v>
          </cell>
          <cell r="F95" t="str">
            <v>泳教</v>
          </cell>
          <cell r="G95">
            <v>45848</v>
          </cell>
          <cell r="H95" t="str">
            <v>兼职</v>
          </cell>
        </row>
        <row r="95">
          <cell r="J95" t="str">
            <v>兼职合同</v>
          </cell>
        </row>
        <row r="95">
          <cell r="L95">
            <v>45814</v>
          </cell>
          <cell r="M95">
            <v>46179</v>
          </cell>
          <cell r="N95" t="str">
            <v>1年</v>
          </cell>
        </row>
        <row r="95">
          <cell r="W95" t="str">
            <v>在职</v>
          </cell>
        </row>
        <row r="95">
          <cell r="AC95" t="str">
            <v>男</v>
          </cell>
        </row>
        <row r="95">
          <cell r="AE95" t="str">
            <v>420624200603221311</v>
          </cell>
        </row>
        <row r="95">
          <cell r="AG95" t="str">
            <v>中国农业银行</v>
          </cell>
          <cell r="AH95" t="str">
            <v>6228480057120574371</v>
          </cell>
          <cell r="AI95" t="str">
            <v>其他</v>
          </cell>
          <cell r="AJ95">
            <v>15623882030</v>
          </cell>
        </row>
        <row r="96">
          <cell r="D96" t="str">
            <v>总部王丽</v>
          </cell>
          <cell r="E96" t="str">
            <v>运营部</v>
          </cell>
          <cell r="F96" t="str">
            <v>运营总监</v>
          </cell>
          <cell r="G96">
            <v>42618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45540</v>
          </cell>
          <cell r="M96">
            <v>47365</v>
          </cell>
          <cell r="N96" t="str">
            <v>3年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</row>
        <row r="96">
          <cell r="W96" t="str">
            <v>在职</v>
          </cell>
        </row>
        <row r="96">
          <cell r="AC96" t="str">
            <v>女</v>
          </cell>
          <cell r="AD96" t="str">
            <v>本科</v>
          </cell>
          <cell r="AE96" t="str">
            <v>421003198501290021</v>
          </cell>
        </row>
        <row r="96">
          <cell r="AG96" t="str">
            <v>湖北银行荆州楚都支行</v>
          </cell>
          <cell r="AH96" t="str">
            <v>6230760000005128274</v>
          </cell>
          <cell r="AI96" t="str">
            <v>其他</v>
          </cell>
          <cell r="AJ96">
            <v>15572190999</v>
          </cell>
        </row>
        <row r="97">
          <cell r="D97" t="str">
            <v>荆州店何艳艳</v>
          </cell>
          <cell r="E97" t="str">
            <v>运营部</v>
          </cell>
          <cell r="F97" t="str">
            <v>前台主管</v>
          </cell>
          <cell r="G97">
            <v>44429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45525</v>
          </cell>
          <cell r="M97">
            <v>46619</v>
          </cell>
          <cell r="N97" t="str">
            <v>3年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V97" t="str">
            <v>是</v>
          </cell>
          <cell r="W97" t="str">
            <v>在职</v>
          </cell>
        </row>
        <row r="97">
          <cell r="AC97" t="str">
            <v>女</v>
          </cell>
          <cell r="AD97" t="str">
            <v>高中</v>
          </cell>
          <cell r="AE97" t="str">
            <v>420822198510106881</v>
          </cell>
        </row>
        <row r="97">
          <cell r="AG97" t="str">
            <v>交通银行</v>
          </cell>
          <cell r="AH97" t="str">
            <v>6222620610043551555</v>
          </cell>
          <cell r="AI97" t="str">
            <v>其他</v>
          </cell>
          <cell r="AJ97">
            <v>13437220258</v>
          </cell>
        </row>
        <row r="98">
          <cell r="D98" t="str">
            <v>荆州店李浩</v>
          </cell>
          <cell r="E98" t="str">
            <v>运营部</v>
          </cell>
          <cell r="F98" t="str">
            <v>店长</v>
          </cell>
          <cell r="G98">
            <v>43182</v>
          </cell>
          <cell r="H98" t="str">
            <v>全职</v>
          </cell>
          <cell r="I98" t="str">
            <v>社保</v>
          </cell>
          <cell r="J98" t="str">
            <v>劳动合同</v>
          </cell>
        </row>
        <row r="98">
          <cell r="L98">
            <v>44278</v>
          </cell>
          <cell r="M98">
            <v>47929</v>
          </cell>
          <cell r="N98" t="str">
            <v>5年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V98" t="str">
            <v>是</v>
          </cell>
          <cell r="W98" t="str">
            <v>在职</v>
          </cell>
        </row>
        <row r="98">
          <cell r="AC98" t="str">
            <v>男</v>
          </cell>
          <cell r="AD98" t="str">
            <v>大专</v>
          </cell>
          <cell r="AE98" t="str">
            <v>421022198908087833</v>
          </cell>
        </row>
        <row r="98">
          <cell r="AG98" t="str">
            <v>交通银行</v>
          </cell>
          <cell r="AH98" t="str">
            <v>6222624290001590386</v>
          </cell>
          <cell r="AI98" t="str">
            <v>其他</v>
          </cell>
          <cell r="AJ98">
            <v>13545649629</v>
          </cell>
        </row>
        <row r="99">
          <cell r="D99" t="str">
            <v>荆州店周晓霞</v>
          </cell>
          <cell r="E99" t="str">
            <v>会籍部</v>
          </cell>
          <cell r="F99" t="str">
            <v>会籍</v>
          </cell>
          <cell r="G99">
            <v>44319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45415</v>
          </cell>
          <cell r="M99">
            <v>47240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V99" t="str">
            <v>是</v>
          </cell>
          <cell r="W99" t="str">
            <v>在职</v>
          </cell>
        </row>
        <row r="99">
          <cell r="AC99" t="str">
            <v>女</v>
          </cell>
          <cell r="AD99" t="str">
            <v>大专</v>
          </cell>
          <cell r="AE99" t="str">
            <v>420527199309172609</v>
          </cell>
        </row>
        <row r="99">
          <cell r="AG99" t="str">
            <v>交通银行</v>
          </cell>
          <cell r="AH99" t="str">
            <v>6222620610043554039</v>
          </cell>
          <cell r="AI99" t="str">
            <v>其他</v>
          </cell>
          <cell r="AJ99">
            <v>13767993203</v>
          </cell>
        </row>
        <row r="100">
          <cell r="D100" t="str">
            <v>荆州店马冰峰</v>
          </cell>
          <cell r="E100" t="str">
            <v>私教部</v>
          </cell>
          <cell r="F100" t="str">
            <v>私教</v>
          </cell>
          <cell r="G100">
            <v>42978</v>
          </cell>
          <cell r="H100" t="str">
            <v>全职</v>
          </cell>
        </row>
        <row r="100">
          <cell r="J100" t="str">
            <v>劳动合同</v>
          </cell>
        </row>
        <row r="100">
          <cell r="L100">
            <v>44074</v>
          </cell>
          <cell r="M100">
            <v>46264</v>
          </cell>
          <cell r="N100" t="str">
            <v>6年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V100" t="str">
            <v>是</v>
          </cell>
          <cell r="W100" t="str">
            <v>在职</v>
          </cell>
        </row>
        <row r="100">
          <cell r="AC100" t="str">
            <v>男</v>
          </cell>
          <cell r="AD100" t="str">
            <v>大专</v>
          </cell>
          <cell r="AE100" t="str">
            <v>420803197802042732</v>
          </cell>
        </row>
        <row r="100">
          <cell r="AG100" t="str">
            <v>中信银行</v>
          </cell>
          <cell r="AH100" t="str">
            <v>6217731508519234</v>
          </cell>
          <cell r="AI100" t="str">
            <v>中信</v>
          </cell>
          <cell r="AJ100">
            <v>15070903197</v>
          </cell>
        </row>
        <row r="101">
          <cell r="D101" t="str">
            <v>荆州店郑旭珂</v>
          </cell>
          <cell r="E101" t="str">
            <v>私教部</v>
          </cell>
          <cell r="F101" t="str">
            <v>私教</v>
          </cell>
          <cell r="G101">
            <v>44600</v>
          </cell>
          <cell r="H101" t="str">
            <v>全职</v>
          </cell>
        </row>
        <row r="101">
          <cell r="J101" t="str">
            <v>劳动合同</v>
          </cell>
        </row>
        <row r="101">
          <cell r="L101">
            <v>45696</v>
          </cell>
          <cell r="M101">
            <v>47521</v>
          </cell>
          <cell r="N101" t="str">
            <v>5年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不缴</v>
          </cell>
        </row>
        <row r="101">
          <cell r="V101" t="str">
            <v>是</v>
          </cell>
          <cell r="W101" t="str">
            <v>离职</v>
          </cell>
        </row>
        <row r="101">
          <cell r="AC101" t="str">
            <v>男</v>
          </cell>
          <cell r="AD101" t="str">
            <v>大专</v>
          </cell>
          <cell r="AE101" t="str">
            <v>420881200012114010</v>
          </cell>
        </row>
        <row r="101">
          <cell r="AG101" t="str">
            <v>中信银行</v>
          </cell>
          <cell r="AH101" t="str">
            <v>6217731508519218</v>
          </cell>
          <cell r="AI101" t="str">
            <v>中信</v>
          </cell>
          <cell r="AJ101">
            <v>18827761206</v>
          </cell>
        </row>
        <row r="102">
          <cell r="D102" t="str">
            <v>荆州店王远雄</v>
          </cell>
          <cell r="E102" t="str">
            <v>私教部</v>
          </cell>
          <cell r="F102" t="str">
            <v>私教</v>
          </cell>
          <cell r="G102">
            <v>44645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45741</v>
          </cell>
          <cell r="M102">
            <v>46836</v>
          </cell>
          <cell r="N102" t="str">
            <v>3年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V102" t="str">
            <v>是</v>
          </cell>
          <cell r="W102" t="str">
            <v>在职</v>
          </cell>
        </row>
        <row r="102">
          <cell r="AC102" t="str">
            <v>男</v>
          </cell>
          <cell r="AD102" t="str">
            <v>中专</v>
          </cell>
          <cell r="AE102" t="str">
            <v>421003199311013239</v>
          </cell>
        </row>
        <row r="102">
          <cell r="AG102" t="str">
            <v>交通银行</v>
          </cell>
          <cell r="AH102" t="str">
            <v>6222620610043552066</v>
          </cell>
          <cell r="AI102" t="str">
            <v>其他</v>
          </cell>
          <cell r="AJ102">
            <v>18772783207</v>
          </cell>
        </row>
        <row r="103">
          <cell r="D103" t="str">
            <v>荆州店刘玉雪</v>
          </cell>
          <cell r="E103" t="str">
            <v>私教部</v>
          </cell>
          <cell r="F103" t="str">
            <v>私教</v>
          </cell>
          <cell r="G103">
            <v>41963</v>
          </cell>
          <cell r="H103" t="str">
            <v>全职</v>
          </cell>
          <cell r="I103" t="str">
            <v>社保</v>
          </cell>
          <cell r="J103" t="str">
            <v>劳动合同</v>
          </cell>
        </row>
        <row r="103">
          <cell r="L103">
            <v>44885</v>
          </cell>
          <cell r="M103">
            <v>48537</v>
          </cell>
          <cell r="N103" t="str">
            <v>10年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V103" t="str">
            <v>是</v>
          </cell>
          <cell r="W103" t="str">
            <v>在职</v>
          </cell>
        </row>
        <row r="103">
          <cell r="AC103" t="str">
            <v>女</v>
          </cell>
          <cell r="AD103" t="str">
            <v>大专</v>
          </cell>
          <cell r="AE103" t="str">
            <v>421087199405193725</v>
          </cell>
        </row>
        <row r="103">
          <cell r="AG103" t="str">
            <v>交通银行</v>
          </cell>
          <cell r="AH103" t="str">
            <v>6222620610043552850</v>
          </cell>
          <cell r="AI103" t="str">
            <v>其他</v>
          </cell>
          <cell r="AJ103">
            <v>18779133088</v>
          </cell>
        </row>
        <row r="104">
          <cell r="D104" t="str">
            <v>荆州店李鹏</v>
          </cell>
          <cell r="E104" t="str">
            <v>私教部</v>
          </cell>
          <cell r="F104" t="str">
            <v>私教主管</v>
          </cell>
          <cell r="G104">
            <v>44624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45720</v>
          </cell>
          <cell r="M104">
            <v>47545</v>
          </cell>
          <cell r="N104" t="str">
            <v>5年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V104" t="str">
            <v>是</v>
          </cell>
          <cell r="W104" t="str">
            <v>在职</v>
          </cell>
        </row>
        <row r="104">
          <cell r="AC104" t="str">
            <v>男</v>
          </cell>
          <cell r="AD104" t="str">
            <v>大专</v>
          </cell>
          <cell r="AE104" t="str">
            <v>421022199408152496</v>
          </cell>
        </row>
        <row r="104">
          <cell r="AG104" t="str">
            <v>中信银行</v>
          </cell>
          <cell r="AH104" t="str">
            <v>6217731508519242</v>
          </cell>
          <cell r="AI104" t="str">
            <v>中信</v>
          </cell>
          <cell r="AJ104">
            <v>18872932531</v>
          </cell>
        </row>
        <row r="105">
          <cell r="D105" t="str">
            <v>荆州店冯盼</v>
          </cell>
          <cell r="E105" t="str">
            <v>私教部</v>
          </cell>
          <cell r="F105" t="str">
            <v>私教</v>
          </cell>
          <cell r="G105">
            <v>44652</v>
          </cell>
          <cell r="H105" t="str">
            <v>全职</v>
          </cell>
          <cell r="I105" t="str">
            <v>社保</v>
          </cell>
          <cell r="J105" t="str">
            <v>劳动合同</v>
          </cell>
        </row>
        <row r="105">
          <cell r="L105">
            <v>45748</v>
          </cell>
          <cell r="M105">
            <v>47573</v>
          </cell>
          <cell r="N105" t="str">
            <v>5年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最低</v>
          </cell>
        </row>
        <row r="105">
          <cell r="V105" t="str">
            <v>是</v>
          </cell>
          <cell r="W105" t="str">
            <v>在职</v>
          </cell>
        </row>
        <row r="105">
          <cell r="AC105" t="str">
            <v>男</v>
          </cell>
          <cell r="AD105" t="str">
            <v>大专</v>
          </cell>
          <cell r="AE105" t="str">
            <v>420222199304104879</v>
          </cell>
        </row>
        <row r="105">
          <cell r="AG105" t="str">
            <v>交通银行</v>
          </cell>
          <cell r="AH105" t="str">
            <v>6222620610043552876</v>
          </cell>
          <cell r="AI105" t="str">
            <v>其他</v>
          </cell>
          <cell r="AJ105">
            <v>15079071653</v>
          </cell>
        </row>
        <row r="106">
          <cell r="D106" t="str">
            <v>荆州店谢祖强</v>
          </cell>
          <cell r="E106" t="str">
            <v>私教部</v>
          </cell>
          <cell r="F106" t="str">
            <v>私教</v>
          </cell>
          <cell r="G106">
            <v>43729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45928</v>
          </cell>
          <cell r="M106">
            <v>47023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V106" t="str">
            <v>是</v>
          </cell>
          <cell r="W106" t="str">
            <v>在职</v>
          </cell>
        </row>
        <row r="106">
          <cell r="AC106" t="str">
            <v>男</v>
          </cell>
          <cell r="AD106" t="str">
            <v>本科</v>
          </cell>
          <cell r="AE106" t="str">
            <v>421302199412171236</v>
          </cell>
        </row>
        <row r="106">
          <cell r="AG106" t="str">
            <v>交通银行</v>
          </cell>
          <cell r="AH106" t="str">
            <v>6222620610043551647</v>
          </cell>
          <cell r="AI106" t="str">
            <v>其他</v>
          </cell>
          <cell r="AJ106">
            <v>13755843568</v>
          </cell>
        </row>
        <row r="107">
          <cell r="D107" t="str">
            <v>荆州店张洪俊</v>
          </cell>
          <cell r="E107" t="str">
            <v>私教部</v>
          </cell>
          <cell r="F107" t="str">
            <v>私教</v>
          </cell>
          <cell r="G107">
            <v>45152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45152</v>
          </cell>
          <cell r="M107">
            <v>46247</v>
          </cell>
          <cell r="N107" t="str">
            <v>3年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V107" t="str">
            <v>是</v>
          </cell>
          <cell r="W107" t="str">
            <v>离职</v>
          </cell>
          <cell r="X107">
            <v>46037</v>
          </cell>
          <cell r="Y107" t="str">
            <v>已签</v>
          </cell>
          <cell r="Z107" t="str">
            <v>已签</v>
          </cell>
        </row>
        <row r="107">
          <cell r="AB107" t="str">
            <v>是</v>
          </cell>
          <cell r="AC107" t="str">
            <v>男</v>
          </cell>
          <cell r="AD107" t="str">
            <v>大专</v>
          </cell>
          <cell r="AE107" t="str">
            <v>421002199012083812</v>
          </cell>
        </row>
        <row r="107">
          <cell r="AG107" t="str">
            <v>交通银行</v>
          </cell>
          <cell r="AH107" t="str">
            <v>6222620610043552488</v>
          </cell>
          <cell r="AI107" t="str">
            <v>其他</v>
          </cell>
          <cell r="AJ107">
            <v>18872295661</v>
          </cell>
        </row>
        <row r="108">
          <cell r="D108" t="str">
            <v>荆州店蒋威</v>
          </cell>
          <cell r="E108" t="str">
            <v>私教部</v>
          </cell>
          <cell r="F108" t="str">
            <v>私教</v>
          </cell>
          <cell r="G108">
            <v>45090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45090</v>
          </cell>
          <cell r="M108">
            <v>46185</v>
          </cell>
          <cell r="N108" t="str">
            <v>3年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V108" t="str">
            <v>是</v>
          </cell>
          <cell r="W108" t="str">
            <v>在职</v>
          </cell>
        </row>
        <row r="108">
          <cell r="AC108" t="str">
            <v>男</v>
          </cell>
          <cell r="AD108" t="str">
            <v>中专</v>
          </cell>
          <cell r="AE108" t="str">
            <v>421003199105021510</v>
          </cell>
        </row>
        <row r="108">
          <cell r="AG108" t="str">
            <v>交通银行</v>
          </cell>
          <cell r="AH108" t="str">
            <v>6222620610043552363</v>
          </cell>
          <cell r="AI108" t="str">
            <v>其他</v>
          </cell>
          <cell r="AJ108">
            <v>15927876988</v>
          </cell>
        </row>
        <row r="109">
          <cell r="D109" t="str">
            <v>荆州店赵蒙蒙</v>
          </cell>
          <cell r="E109" t="str">
            <v>私教部</v>
          </cell>
          <cell r="F109" t="str">
            <v>私教</v>
          </cell>
          <cell r="G109">
            <v>43678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45869</v>
          </cell>
          <cell r="M109">
            <v>47694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V109" t="str">
            <v>是</v>
          </cell>
          <cell r="W109" t="str">
            <v>在职</v>
          </cell>
        </row>
        <row r="109">
          <cell r="AC109" t="str">
            <v>女</v>
          </cell>
          <cell r="AD109" t="str">
            <v>大专</v>
          </cell>
          <cell r="AE109" t="str">
            <v>421087199104105322</v>
          </cell>
        </row>
        <row r="109">
          <cell r="AG109" t="str">
            <v>交通银行</v>
          </cell>
          <cell r="AH109" t="str">
            <v>6222620610043552496</v>
          </cell>
          <cell r="AI109" t="str">
            <v>其他</v>
          </cell>
          <cell r="AJ109">
            <v>19170645381</v>
          </cell>
        </row>
        <row r="110">
          <cell r="D110" t="str">
            <v>荆州店何晓蕾</v>
          </cell>
          <cell r="E110" t="str">
            <v>私教部</v>
          </cell>
          <cell r="F110" t="str">
            <v>私教经理</v>
          </cell>
          <cell r="G110">
            <v>44303</v>
          </cell>
          <cell r="H110" t="str">
            <v>全职</v>
          </cell>
        </row>
        <row r="110">
          <cell r="J110" t="str">
            <v>劳动合同</v>
          </cell>
        </row>
        <row r="110">
          <cell r="L110">
            <v>45399</v>
          </cell>
          <cell r="M110">
            <v>47224</v>
          </cell>
          <cell r="N110" t="str">
            <v>5年</v>
          </cell>
          <cell r="O110" t="str">
            <v>已签</v>
          </cell>
          <cell r="P110" t="str">
            <v>已签</v>
          </cell>
          <cell r="Q110" t="str">
            <v>已签</v>
          </cell>
          <cell r="R110" t="str">
            <v>已签</v>
          </cell>
          <cell r="S110" t="str">
            <v>不缴</v>
          </cell>
        </row>
        <row r="110">
          <cell r="V110" t="str">
            <v>是</v>
          </cell>
          <cell r="W110" t="str">
            <v>在职</v>
          </cell>
        </row>
        <row r="110">
          <cell r="AC110" t="str">
            <v>男</v>
          </cell>
          <cell r="AD110" t="str">
            <v>大专</v>
          </cell>
          <cell r="AE110" t="str">
            <v>421003198609061554</v>
          </cell>
        </row>
        <row r="110">
          <cell r="AG110" t="str">
            <v>交通银行</v>
          </cell>
          <cell r="AH110" t="str">
            <v>6222620610017499211</v>
          </cell>
          <cell r="AI110" t="str">
            <v>其他</v>
          </cell>
          <cell r="AJ110">
            <v>17879581263</v>
          </cell>
        </row>
        <row r="111">
          <cell r="D111" t="str">
            <v>荆州店全新</v>
          </cell>
          <cell r="E111" t="str">
            <v>泳教部</v>
          </cell>
          <cell r="F111" t="str">
            <v>泳教</v>
          </cell>
          <cell r="G111">
            <v>42932</v>
          </cell>
          <cell r="H111" t="str">
            <v>全职</v>
          </cell>
        </row>
        <row r="111">
          <cell r="J111" t="str">
            <v>劳动合同</v>
          </cell>
        </row>
        <row r="111">
          <cell r="L111">
            <v>45853</v>
          </cell>
          <cell r="M111">
            <v>47678</v>
          </cell>
          <cell r="N111" t="str">
            <v>5年</v>
          </cell>
          <cell r="O111" t="str">
            <v>已签</v>
          </cell>
          <cell r="P111" t="str">
            <v>已签</v>
          </cell>
          <cell r="Q111" t="str">
            <v>已签</v>
          </cell>
          <cell r="R111" t="str">
            <v>已签</v>
          </cell>
          <cell r="S111" t="str">
            <v>不缴</v>
          </cell>
        </row>
        <row r="111">
          <cell r="V111" t="str">
            <v>是</v>
          </cell>
          <cell r="W111" t="str">
            <v>在职</v>
          </cell>
        </row>
        <row r="111">
          <cell r="AC111" t="str">
            <v>男</v>
          </cell>
          <cell r="AD111" t="str">
            <v>高中</v>
          </cell>
          <cell r="AE111" t="str">
            <v>422421197102170832</v>
          </cell>
        </row>
        <row r="111">
          <cell r="AG111" t="str">
            <v>中信银行</v>
          </cell>
          <cell r="AH111" t="str">
            <v>6217711511143511</v>
          </cell>
          <cell r="AI111" t="str">
            <v>中信</v>
          </cell>
          <cell r="AJ111">
            <v>13997646731</v>
          </cell>
        </row>
        <row r="112">
          <cell r="D112" t="str">
            <v>荆州店黄剩勇</v>
          </cell>
          <cell r="E112" t="str">
            <v>泳教部</v>
          </cell>
          <cell r="F112" t="str">
            <v>兼职泳教</v>
          </cell>
          <cell r="G112">
            <v>43162</v>
          </cell>
          <cell r="H112" t="str">
            <v>全职</v>
          </cell>
        </row>
        <row r="112">
          <cell r="J112" t="str">
            <v>劳动合同</v>
          </cell>
        </row>
        <row r="112">
          <cell r="L112">
            <v>44258</v>
          </cell>
          <cell r="M112">
            <v>46083</v>
          </cell>
          <cell r="N112" t="str">
            <v>5年</v>
          </cell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V112" t="str">
            <v>是</v>
          </cell>
          <cell r="W112" t="str">
            <v>离职</v>
          </cell>
        </row>
        <row r="112">
          <cell r="AC112" t="str">
            <v>男</v>
          </cell>
          <cell r="AD112" t="str">
            <v>大专</v>
          </cell>
          <cell r="AE112" t="str">
            <v>420400196801151018</v>
          </cell>
        </row>
        <row r="112">
          <cell r="AG112" t="str">
            <v>中信银行</v>
          </cell>
          <cell r="AH112" t="str">
            <v>6217731507148910</v>
          </cell>
          <cell r="AI112" t="str">
            <v>中信</v>
          </cell>
          <cell r="AJ112">
            <v>13872447788</v>
          </cell>
        </row>
        <row r="113">
          <cell r="D113" t="str">
            <v>荆州店黄剩勇</v>
          </cell>
          <cell r="E113" t="str">
            <v>泳教部</v>
          </cell>
          <cell r="F113" t="str">
            <v>兼职泳教</v>
          </cell>
          <cell r="G113">
            <v>43162</v>
          </cell>
          <cell r="H113" t="str">
            <v>兼职</v>
          </cell>
        </row>
        <row r="113">
          <cell r="J113" t="str">
            <v>兼职合同</v>
          </cell>
        </row>
        <row r="113">
          <cell r="L113">
            <v>45973</v>
          </cell>
          <cell r="M113">
            <v>46337</v>
          </cell>
          <cell r="N113" t="str">
            <v>1年</v>
          </cell>
        </row>
        <row r="113">
          <cell r="P113" t="str">
            <v>已签</v>
          </cell>
          <cell r="Q113" t="str">
            <v>已签</v>
          </cell>
        </row>
        <row r="113">
          <cell r="S113" t="str">
            <v>不缴</v>
          </cell>
        </row>
        <row r="113">
          <cell r="V113" t="str">
            <v>是</v>
          </cell>
          <cell r="W113" t="str">
            <v>在职</v>
          </cell>
        </row>
        <row r="113">
          <cell r="AC113" t="str">
            <v>男</v>
          </cell>
          <cell r="AD113" t="str">
            <v>大专</v>
          </cell>
          <cell r="AE113" t="str">
            <v>420400196801151018</v>
          </cell>
        </row>
        <row r="113">
          <cell r="AG113" t="str">
            <v>中信银行</v>
          </cell>
          <cell r="AH113" t="str">
            <v>6217731507148910</v>
          </cell>
          <cell r="AI113" t="str">
            <v>中信</v>
          </cell>
          <cell r="AJ113">
            <v>13872447788</v>
          </cell>
        </row>
        <row r="114">
          <cell r="D114" t="str">
            <v>荆州店江新林</v>
          </cell>
          <cell r="E114" t="str">
            <v>泳教部</v>
          </cell>
          <cell r="F114" t="str">
            <v>泳教</v>
          </cell>
          <cell r="G114">
            <v>45454</v>
          </cell>
          <cell r="H114" t="str">
            <v>兼职</v>
          </cell>
        </row>
        <row r="114">
          <cell r="J114" t="str">
            <v>兼职合同</v>
          </cell>
        </row>
        <row r="114"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V114" t="str">
            <v>是</v>
          </cell>
          <cell r="W114" t="str">
            <v>在职</v>
          </cell>
        </row>
        <row r="114">
          <cell r="AC114" t="str">
            <v>男</v>
          </cell>
        </row>
        <row r="114">
          <cell r="AE114" t="str">
            <v>421182200310125518</v>
          </cell>
        </row>
        <row r="114">
          <cell r="AG114" t="str">
            <v>中国邮政储蓄银行</v>
          </cell>
          <cell r="AH114" t="str">
            <v>6217995200247586446</v>
          </cell>
          <cell r="AI114" t="str">
            <v>其他</v>
          </cell>
          <cell r="AJ114">
            <v>13758271330</v>
          </cell>
        </row>
        <row r="115">
          <cell r="D115" t="str">
            <v>荆州店李淼</v>
          </cell>
          <cell r="E115" t="str">
            <v>泳教部</v>
          </cell>
          <cell r="F115" t="str">
            <v>泳教</v>
          </cell>
          <cell r="G115">
            <v>43999</v>
          </cell>
          <cell r="H115" t="str">
            <v>兼职</v>
          </cell>
        </row>
        <row r="115">
          <cell r="J115" t="str">
            <v>兼职合同</v>
          </cell>
        </row>
        <row r="115">
          <cell r="L115">
            <v>45912</v>
          </cell>
          <cell r="M115">
            <v>46082</v>
          </cell>
        </row>
        <row r="115"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V115" t="str">
            <v>是</v>
          </cell>
          <cell r="W115" t="str">
            <v>在职</v>
          </cell>
        </row>
        <row r="115">
          <cell r="AC115" t="str">
            <v>男</v>
          </cell>
          <cell r="AD115" t="str">
            <v>高中</v>
          </cell>
          <cell r="AE115" t="str">
            <v>421003199601162910</v>
          </cell>
        </row>
        <row r="115">
          <cell r="AG115" t="str">
            <v>中信银行</v>
          </cell>
          <cell r="AH115" t="str">
            <v>户名：李淼
卡号：6217 7115 1148 3933
开户行：中信银行武汉南湖支行</v>
          </cell>
          <cell r="AI115" t="str">
            <v>中信</v>
          </cell>
          <cell r="AJ115">
            <v>18170860065</v>
          </cell>
        </row>
        <row r="116">
          <cell r="D116" t="str">
            <v>荆州店刘保玲</v>
          </cell>
          <cell r="E116" t="str">
            <v>运营部</v>
          </cell>
          <cell r="F116" t="str">
            <v>保洁</v>
          </cell>
          <cell r="G116">
            <v>44900</v>
          </cell>
          <cell r="H116" t="str">
            <v>全职</v>
          </cell>
        </row>
        <row r="116">
          <cell r="J116" t="str">
            <v>劳务合同</v>
          </cell>
        </row>
        <row r="116">
          <cell r="L116">
            <v>44900</v>
          </cell>
          <cell r="M116">
            <v>47091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V116" t="str">
            <v>是</v>
          </cell>
          <cell r="W116" t="str">
            <v>在职</v>
          </cell>
        </row>
        <row r="116">
          <cell r="AC116" t="str">
            <v>女</v>
          </cell>
          <cell r="AD116" t="str">
            <v>初中</v>
          </cell>
          <cell r="AE116" t="str">
            <v>422421196602075845</v>
          </cell>
        </row>
        <row r="116">
          <cell r="AG116" t="str">
            <v>交通银行</v>
          </cell>
          <cell r="AH116" t="str">
            <v>6222620610043551977</v>
          </cell>
          <cell r="AI116" t="str">
            <v>其他</v>
          </cell>
          <cell r="AJ116">
            <v>18672370860</v>
          </cell>
        </row>
        <row r="117">
          <cell r="D117" t="str">
            <v>荆州店王曼曼</v>
          </cell>
          <cell r="E117" t="str">
            <v>私教部</v>
          </cell>
          <cell r="F117" t="str">
            <v>私教</v>
          </cell>
          <cell r="G117">
            <v>45362</v>
          </cell>
          <cell r="H117" t="str">
            <v>全职</v>
          </cell>
        </row>
        <row r="117">
          <cell r="J117" t="str">
            <v>劳动合同</v>
          </cell>
        </row>
        <row r="117">
          <cell r="L117">
            <v>45362</v>
          </cell>
          <cell r="M117">
            <v>46456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V117" t="str">
            <v>是</v>
          </cell>
          <cell r="W117" t="str">
            <v>在职</v>
          </cell>
        </row>
        <row r="117">
          <cell r="AD117" t="str">
            <v>大专</v>
          </cell>
          <cell r="AE117" t="str">
            <v>342221199503045061</v>
          </cell>
        </row>
        <row r="117">
          <cell r="AG117" t="str">
            <v>交通银行</v>
          </cell>
          <cell r="AH117" t="str">
            <v>6222620610043552124</v>
          </cell>
          <cell r="AI117" t="str">
            <v>其他</v>
          </cell>
          <cell r="AJ117">
            <v>13872208550</v>
          </cell>
        </row>
        <row r="118">
          <cell r="D118" t="str">
            <v>荆州店魏涛</v>
          </cell>
          <cell r="E118" t="str">
            <v>会籍部</v>
          </cell>
          <cell r="F118" t="str">
            <v>会籍</v>
          </cell>
          <cell r="G118">
            <v>45452</v>
          </cell>
          <cell r="H118" t="str">
            <v>全职</v>
          </cell>
        </row>
        <row r="118">
          <cell r="J118" t="str">
            <v>劳动合同</v>
          </cell>
        </row>
        <row r="118">
          <cell r="L118">
            <v>45452</v>
          </cell>
          <cell r="M118">
            <v>46546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V118" t="str">
            <v>是</v>
          </cell>
          <cell r="W118" t="str">
            <v>在职</v>
          </cell>
        </row>
        <row r="118">
          <cell r="AD118" t="str">
            <v>中专</v>
          </cell>
          <cell r="AE118" t="str">
            <v>420323200110083114</v>
          </cell>
        </row>
        <row r="118">
          <cell r="AG118" t="str">
            <v>交通银行</v>
          </cell>
          <cell r="AH118" t="str">
            <v>6222620610043551530</v>
          </cell>
          <cell r="AI118" t="str">
            <v>其他</v>
          </cell>
          <cell r="AJ118">
            <v>18671918794</v>
          </cell>
        </row>
        <row r="119">
          <cell r="D119" t="str">
            <v>荆州店余波</v>
          </cell>
          <cell r="E119" t="str">
            <v>会籍部</v>
          </cell>
          <cell r="F119" t="str">
            <v>会籍主管</v>
          </cell>
          <cell r="G119">
            <v>44959</v>
          </cell>
          <cell r="H119" t="str">
            <v>全职</v>
          </cell>
        </row>
        <row r="119">
          <cell r="J119" t="str">
            <v>劳动合同</v>
          </cell>
        </row>
        <row r="119">
          <cell r="L119">
            <v>44959</v>
          </cell>
          <cell r="M119">
            <v>47149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V119" t="str">
            <v>是</v>
          </cell>
          <cell r="W119" t="str">
            <v>在职</v>
          </cell>
        </row>
        <row r="119">
          <cell r="AD119" t="str">
            <v>大专</v>
          </cell>
          <cell r="AE119" t="str">
            <v>420322200102122711</v>
          </cell>
        </row>
        <row r="119">
          <cell r="AG119" t="str">
            <v>中信银行</v>
          </cell>
          <cell r="AH119" t="str">
            <v>户名：余波
卡号：6217 6815 0640 0657
开户行：中信银行荆州分行营业部</v>
          </cell>
          <cell r="AI119" t="str">
            <v>中信</v>
          </cell>
          <cell r="AJ119">
            <v>19537490212</v>
          </cell>
        </row>
        <row r="120">
          <cell r="D120" t="str">
            <v>荆州店刘敏</v>
          </cell>
          <cell r="E120" t="str">
            <v>私教部</v>
          </cell>
          <cell r="F120" t="str">
            <v>私教</v>
          </cell>
          <cell r="G120">
            <v>45764</v>
          </cell>
          <cell r="H120" t="str">
            <v>兼职</v>
          </cell>
        </row>
        <row r="120">
          <cell r="J120" t="str">
            <v>兼职合同</v>
          </cell>
        </row>
        <row r="120">
          <cell r="L120">
            <v>45870</v>
          </cell>
          <cell r="M120">
            <v>46965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V120" t="str">
            <v>是</v>
          </cell>
          <cell r="W120" t="str">
            <v>在职</v>
          </cell>
        </row>
        <row r="120">
          <cell r="AE120" t="str">
            <v>421003199008281046</v>
          </cell>
        </row>
        <row r="120">
          <cell r="AG120" t="str">
            <v>中国银行荆陵支行</v>
          </cell>
          <cell r="AH120" t="str">
            <v>6217857600003380495</v>
          </cell>
          <cell r="AI120" t="str">
            <v>其他</v>
          </cell>
          <cell r="AJ120">
            <v>18062367725</v>
          </cell>
        </row>
        <row r="121">
          <cell r="D121" t="str">
            <v>荆州店崔青梅</v>
          </cell>
          <cell r="E121" t="str">
            <v>运营部</v>
          </cell>
          <cell r="F121" t="str">
            <v>保洁</v>
          </cell>
          <cell r="G121">
            <v>45885</v>
          </cell>
          <cell r="H121" t="str">
            <v>全职</v>
          </cell>
        </row>
        <row r="121">
          <cell r="J121" t="str">
            <v>劳务合同</v>
          </cell>
        </row>
        <row r="121">
          <cell r="L121">
            <v>45885</v>
          </cell>
          <cell r="M121">
            <v>46980</v>
          </cell>
          <cell r="N121" t="str">
            <v>3年</v>
          </cell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V121" t="str">
            <v>是</v>
          </cell>
          <cell r="W121" t="str">
            <v>在职</v>
          </cell>
        </row>
        <row r="121">
          <cell r="AC121" t="str">
            <v>女</v>
          </cell>
          <cell r="AD121" t="str">
            <v>初中</v>
          </cell>
          <cell r="AE121" t="str">
            <v>422421195612131826</v>
          </cell>
        </row>
        <row r="121">
          <cell r="AG121" t="str">
            <v>中国银行</v>
          </cell>
          <cell r="AH121" t="str">
            <v>6215697600006751625</v>
          </cell>
          <cell r="AI121" t="str">
            <v>其他</v>
          </cell>
          <cell r="AJ121">
            <v>18607218817</v>
          </cell>
        </row>
        <row r="122">
          <cell r="D122" t="str">
            <v>荆州店索生露</v>
          </cell>
          <cell r="E122" t="str">
            <v>运营部</v>
          </cell>
          <cell r="F122" t="str">
            <v>前台</v>
          </cell>
          <cell r="G122">
            <v>45886</v>
          </cell>
          <cell r="H122" t="str">
            <v>全职</v>
          </cell>
        </row>
        <row r="122">
          <cell r="J122" t="str">
            <v>劳动合同</v>
          </cell>
        </row>
        <row r="122">
          <cell r="L122">
            <v>45886</v>
          </cell>
          <cell r="M122">
            <v>46981</v>
          </cell>
          <cell r="N122" t="str">
            <v>3年</v>
          </cell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不缴</v>
          </cell>
        </row>
        <row r="122">
          <cell r="V122" t="str">
            <v>是</v>
          </cell>
          <cell r="W122" t="str">
            <v>在职</v>
          </cell>
        </row>
        <row r="122">
          <cell r="AC122" t="str">
            <v>女</v>
          </cell>
          <cell r="AD122" t="str">
            <v>大专</v>
          </cell>
          <cell r="AE122" t="str">
            <v>421003200202101024</v>
          </cell>
        </row>
        <row r="122">
          <cell r="AG122" t="str">
            <v>建设银行</v>
          </cell>
          <cell r="AH122" t="str">
            <v>6217002660014783040</v>
          </cell>
          <cell r="AI122" t="str">
            <v>其他</v>
          </cell>
          <cell r="AJ122">
            <v>19530522062</v>
          </cell>
        </row>
        <row r="123">
          <cell r="D123" t="str">
            <v>荆州店朱浩涵</v>
          </cell>
          <cell r="E123" t="str">
            <v>泳教部</v>
          </cell>
          <cell r="F123" t="str">
            <v>救生员</v>
          </cell>
          <cell r="G123">
            <v>45915</v>
          </cell>
          <cell r="H123" t="str">
            <v>全职</v>
          </cell>
        </row>
        <row r="123">
          <cell r="J123" t="str">
            <v>劳动合同</v>
          </cell>
        </row>
        <row r="123">
          <cell r="L123">
            <v>45915</v>
          </cell>
          <cell r="M123">
            <v>47010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不缴</v>
          </cell>
        </row>
        <row r="123">
          <cell r="U123" t="str">
            <v>已签</v>
          </cell>
          <cell r="V123" t="str">
            <v>是</v>
          </cell>
          <cell r="W123" t="str">
            <v>离职</v>
          </cell>
          <cell r="X123">
            <v>45951</v>
          </cell>
          <cell r="Y123" t="str">
            <v>已签</v>
          </cell>
          <cell r="Z123" t="str">
            <v>已签</v>
          </cell>
          <cell r="AA123" t="str">
            <v>已签</v>
          </cell>
          <cell r="AB123" t="str">
            <v>是</v>
          </cell>
          <cell r="AC123" t="str">
            <v>男</v>
          </cell>
        </row>
        <row r="123">
          <cell r="AE123" t="str">
            <v>“37082820060406361x</v>
          </cell>
        </row>
        <row r="123">
          <cell r="AG123" t="str">
            <v>工商银行</v>
          </cell>
          <cell r="AH123" t="str">
            <v>6222031803001623853</v>
          </cell>
          <cell r="AI123" t="str">
            <v>其他</v>
          </cell>
          <cell r="AJ123">
            <v>17196788777</v>
          </cell>
        </row>
        <row r="124">
          <cell r="D124" t="str">
            <v>荆州店孟如心</v>
          </cell>
          <cell r="E124" t="str">
            <v>泳教部</v>
          </cell>
          <cell r="F124" t="str">
            <v>泳教</v>
          </cell>
          <cell r="G124">
            <v>45925</v>
          </cell>
          <cell r="H124" t="str">
            <v>兼职</v>
          </cell>
        </row>
        <row r="124">
          <cell r="J124" t="str">
            <v>兼职合同</v>
          </cell>
        </row>
        <row r="124">
          <cell r="L124">
            <v>45925</v>
          </cell>
          <cell r="M124">
            <v>46137</v>
          </cell>
        </row>
        <row r="124"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U124" t="str">
            <v>已签</v>
          </cell>
          <cell r="V124" t="str">
            <v>是</v>
          </cell>
          <cell r="W124" t="str">
            <v>在职</v>
          </cell>
        </row>
        <row r="124">
          <cell r="AC124" t="str">
            <v>女</v>
          </cell>
          <cell r="AD124" t="str">
            <v>本科</v>
          </cell>
          <cell r="AE124" t="str">
            <v>“420881200312087421</v>
          </cell>
        </row>
        <row r="124">
          <cell r="AG124" t="str">
            <v>建设银行</v>
          </cell>
          <cell r="AH124" t="str">
            <v>6217002700010186176</v>
          </cell>
          <cell r="AI124" t="str">
            <v>其他</v>
          </cell>
          <cell r="AJ124">
            <v>18371151802</v>
          </cell>
        </row>
        <row r="125">
          <cell r="D125" t="str">
            <v>钟祥店刘岑岑</v>
          </cell>
          <cell r="E125" t="str">
            <v>运营部</v>
          </cell>
          <cell r="F125" t="str">
            <v>店长</v>
          </cell>
          <cell r="G125">
            <v>43409</v>
          </cell>
          <cell r="H125" t="str">
            <v>全职</v>
          </cell>
          <cell r="I125" t="str">
            <v>社保</v>
          </cell>
          <cell r="J125" t="str">
            <v>劳动合同</v>
          </cell>
        </row>
        <row r="125">
          <cell r="L125">
            <v>45063</v>
          </cell>
          <cell r="M125">
            <v>46158</v>
          </cell>
          <cell r="N125" t="str">
            <v>3年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最低</v>
          </cell>
        </row>
        <row r="125">
          <cell r="V125" t="str">
            <v>是</v>
          </cell>
          <cell r="W125" t="str">
            <v>在职</v>
          </cell>
        </row>
        <row r="125">
          <cell r="AC125" t="str">
            <v>女</v>
          </cell>
          <cell r="AD125" t="str">
            <v>高中</v>
          </cell>
          <cell r="AE125" t="str">
            <v>420684198606286029</v>
          </cell>
        </row>
        <row r="125">
          <cell r="AG125" t="str">
            <v>中国工商银行湖北钟祥</v>
          </cell>
          <cell r="AH125" t="str">
            <v>6215581809006975378</v>
          </cell>
          <cell r="AI125" t="str">
            <v>其他</v>
          </cell>
          <cell r="AJ125">
            <v>17771855035</v>
          </cell>
        </row>
        <row r="126">
          <cell r="D126" t="str">
            <v>钟祥店王翊臣</v>
          </cell>
          <cell r="E126" t="str">
            <v>私教部</v>
          </cell>
          <cell r="F126" t="str">
            <v>私教</v>
          </cell>
          <cell r="G126">
            <v>44504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45600</v>
          </cell>
          <cell r="M126">
            <v>46694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V126" t="str">
            <v>是</v>
          </cell>
          <cell r="W126" t="str">
            <v>在职</v>
          </cell>
        </row>
        <row r="126">
          <cell r="AC126" t="str">
            <v>男</v>
          </cell>
          <cell r="AD126" t="str">
            <v>大学</v>
          </cell>
          <cell r="AE126" t="str">
            <v>420881199710240430</v>
          </cell>
        </row>
        <row r="126">
          <cell r="AG126" t="str">
            <v>交通银行</v>
          </cell>
          <cell r="AH126" t="str">
            <v>6222620610043515345</v>
          </cell>
          <cell r="AI126" t="str">
            <v>其他</v>
          </cell>
          <cell r="AJ126">
            <v>18696000078</v>
          </cell>
        </row>
        <row r="127">
          <cell r="D127" t="str">
            <v>钟祥店李征岗</v>
          </cell>
          <cell r="E127" t="str">
            <v>泳教部</v>
          </cell>
          <cell r="F127" t="str">
            <v>泳教</v>
          </cell>
          <cell r="G127">
            <v>43610</v>
          </cell>
          <cell r="H127" t="str">
            <v>全职</v>
          </cell>
        </row>
        <row r="127">
          <cell r="J127" t="str">
            <v>劳动合同</v>
          </cell>
        </row>
        <row r="127">
          <cell r="L127">
            <v>45786</v>
          </cell>
          <cell r="M127">
            <v>47611</v>
          </cell>
          <cell r="N127" t="str">
            <v>5年</v>
          </cell>
          <cell r="O127" t="str">
            <v>已签</v>
          </cell>
          <cell r="P127" t="str">
            <v>已签</v>
          </cell>
          <cell r="Q127" t="str">
            <v>已签</v>
          </cell>
          <cell r="R127" t="str">
            <v>已签</v>
          </cell>
          <cell r="S127" t="str">
            <v>不缴</v>
          </cell>
        </row>
        <row r="127">
          <cell r="V127" t="str">
            <v>是</v>
          </cell>
          <cell r="W127" t="str">
            <v>在职</v>
          </cell>
        </row>
        <row r="127">
          <cell r="AC127" t="str">
            <v>男</v>
          </cell>
          <cell r="AD127" t="str">
            <v>高中</v>
          </cell>
          <cell r="AE127" t="str">
            <v>420881199001246215</v>
          </cell>
        </row>
        <row r="127">
          <cell r="AG127" t="str">
            <v>中信银行</v>
          </cell>
          <cell r="AH127" t="str">
            <v>6217731504620499</v>
          </cell>
          <cell r="AI127" t="str">
            <v>中信</v>
          </cell>
          <cell r="AJ127">
            <v>18671992167</v>
          </cell>
        </row>
        <row r="128">
          <cell r="D128" t="str">
            <v>钟祥店张海玲</v>
          </cell>
          <cell r="E128" t="str">
            <v>会籍部</v>
          </cell>
          <cell r="F128" t="str">
            <v>会籍</v>
          </cell>
          <cell r="G128">
            <v>44611</v>
          </cell>
          <cell r="H128" t="str">
            <v>全职</v>
          </cell>
        </row>
        <row r="128">
          <cell r="J128" t="str">
            <v>劳动合同</v>
          </cell>
        </row>
        <row r="128">
          <cell r="L128">
            <v>45693</v>
          </cell>
          <cell r="M128">
            <v>47518</v>
          </cell>
          <cell r="N128" t="str">
            <v>5年</v>
          </cell>
          <cell r="O128" t="str">
            <v>已签</v>
          </cell>
          <cell r="P128" t="str">
            <v>已签</v>
          </cell>
          <cell r="Q128" t="str">
            <v>已签</v>
          </cell>
          <cell r="R128" t="str">
            <v>已签</v>
          </cell>
          <cell r="S128" t="str">
            <v>不缴</v>
          </cell>
        </row>
        <row r="128">
          <cell r="V128" t="str">
            <v>是</v>
          </cell>
          <cell r="W128" t="str">
            <v>在职</v>
          </cell>
        </row>
        <row r="128">
          <cell r="AC128" t="str">
            <v>女</v>
          </cell>
          <cell r="AD128" t="str">
            <v>大学</v>
          </cell>
          <cell r="AE128" t="str">
            <v>42088119850119842X</v>
          </cell>
        </row>
        <row r="128">
          <cell r="AG128" t="str">
            <v>钟祥民生村镇银行股份有限公司总行营业部</v>
          </cell>
          <cell r="AH128" t="str">
            <v>6213990130186226</v>
          </cell>
          <cell r="AI128" t="str">
            <v>其他</v>
          </cell>
          <cell r="AJ128">
            <v>18908696388</v>
          </cell>
        </row>
        <row r="129">
          <cell r="D129" t="str">
            <v>钟祥店王攀</v>
          </cell>
          <cell r="E129" t="str">
            <v>会籍部</v>
          </cell>
          <cell r="F129" t="str">
            <v>会籍</v>
          </cell>
          <cell r="G129">
            <v>44960</v>
          </cell>
          <cell r="H129" t="str">
            <v>全职</v>
          </cell>
        </row>
        <row r="129">
          <cell r="J129" t="str">
            <v>劳动合同</v>
          </cell>
        </row>
        <row r="129">
          <cell r="L129">
            <v>44960</v>
          </cell>
          <cell r="M129">
            <v>47151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V129" t="str">
            <v>是</v>
          </cell>
          <cell r="W129" t="str">
            <v>在职</v>
          </cell>
          <cell r="X129">
            <v>45962</v>
          </cell>
          <cell r="Y129" t="str">
            <v>已签</v>
          </cell>
          <cell r="Z129" t="str">
            <v>已签</v>
          </cell>
        </row>
        <row r="129">
          <cell r="AB129" t="str">
            <v>是</v>
          </cell>
          <cell r="AC129" t="str">
            <v>男</v>
          </cell>
          <cell r="AD129" t="str">
            <v>大学</v>
          </cell>
          <cell r="AE129" t="str">
            <v>42088119891021171X</v>
          </cell>
        </row>
        <row r="129">
          <cell r="AG129" t="str">
            <v>交通银行</v>
          </cell>
          <cell r="AH129" t="str">
            <v>6222620610043515527</v>
          </cell>
          <cell r="AI129" t="str">
            <v>其他</v>
          </cell>
          <cell r="AJ129">
            <v>17611173200</v>
          </cell>
        </row>
        <row r="130">
          <cell r="D130" t="str">
            <v>钟祥店林自惠</v>
          </cell>
          <cell r="E130" t="str">
            <v>运营部</v>
          </cell>
          <cell r="F130" t="str">
            <v>保洁</v>
          </cell>
          <cell r="G130">
            <v>45029</v>
          </cell>
          <cell r="H130" t="str">
            <v>全职</v>
          </cell>
        </row>
        <row r="130">
          <cell r="J130" t="str">
            <v>劳务合同</v>
          </cell>
        </row>
        <row r="130">
          <cell r="L130">
            <v>45029</v>
          </cell>
          <cell r="M130">
            <v>46124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V130" t="str">
            <v>是</v>
          </cell>
          <cell r="W130" t="str">
            <v>在职</v>
          </cell>
        </row>
        <row r="130">
          <cell r="AC130" t="str">
            <v>女</v>
          </cell>
          <cell r="AD130" t="str">
            <v>高中</v>
          </cell>
          <cell r="AE130" t="str">
            <v>422431196712316825</v>
          </cell>
        </row>
        <row r="130">
          <cell r="AG130" t="str">
            <v>中国农业银行</v>
          </cell>
          <cell r="AH130" t="str">
            <v>6228481609766888272</v>
          </cell>
          <cell r="AI130" t="str">
            <v>其他</v>
          </cell>
          <cell r="AJ130">
            <v>13451170457</v>
          </cell>
        </row>
        <row r="131">
          <cell r="D131" t="str">
            <v>总部魏浩</v>
          </cell>
          <cell r="E131" t="str">
            <v>运营部</v>
          </cell>
          <cell r="F131" t="str">
            <v>区域总监</v>
          </cell>
        </row>
        <row r="131">
          <cell r="H131" t="str">
            <v>全职</v>
          </cell>
          <cell r="I131" t="str">
            <v>社保</v>
          </cell>
          <cell r="J131" t="str">
            <v>劳动合同</v>
          </cell>
        </row>
        <row r="131">
          <cell r="L131" t="str">
            <v>续签无期限</v>
          </cell>
        </row>
        <row r="131">
          <cell r="P131" t="str">
            <v>已签</v>
          </cell>
          <cell r="Q131" t="str">
            <v>已签</v>
          </cell>
        </row>
        <row r="131">
          <cell r="S131" t="str">
            <v>最低</v>
          </cell>
        </row>
        <row r="131">
          <cell r="W131" t="str">
            <v>在职</v>
          </cell>
        </row>
        <row r="131">
          <cell r="AC131" t="str">
            <v>男</v>
          </cell>
          <cell r="AD131" t="str">
            <v>大学</v>
          </cell>
        </row>
        <row r="131">
          <cell r="AH131" t="str">
            <v>6215340302801096642</v>
          </cell>
          <cell r="AI131" t="str">
            <v>其他</v>
          </cell>
        </row>
        <row r="132">
          <cell r="D132" t="str">
            <v>钟祥店陈亚锋</v>
          </cell>
          <cell r="E132" t="str">
            <v>私教部</v>
          </cell>
          <cell r="F132" t="str">
            <v>私教</v>
          </cell>
          <cell r="G132">
            <v>43305</v>
          </cell>
          <cell r="H132" t="str">
            <v>全职</v>
          </cell>
        </row>
        <row r="132">
          <cell r="J132" t="str">
            <v>劳动合同</v>
          </cell>
        </row>
        <row r="132">
          <cell r="L132">
            <v>45353</v>
          </cell>
          <cell r="M132">
            <v>47543</v>
          </cell>
          <cell r="N132" t="str">
            <v>3年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V132" t="str">
            <v>是</v>
          </cell>
          <cell r="W132" t="str">
            <v>在职</v>
          </cell>
        </row>
        <row r="132">
          <cell r="AC132" t="str">
            <v>男</v>
          </cell>
          <cell r="AD132" t="str">
            <v>大学</v>
          </cell>
          <cell r="AE132" t="str">
            <v>420881199010035436</v>
          </cell>
        </row>
        <row r="132">
          <cell r="AG132" t="str">
            <v>交通银行</v>
          </cell>
          <cell r="AH132" t="str">
            <v>6222620610043515808</v>
          </cell>
          <cell r="AI132" t="str">
            <v>其他</v>
          </cell>
          <cell r="AJ132">
            <v>13297608873</v>
          </cell>
        </row>
        <row r="133">
          <cell r="D133" t="str">
            <v>钟祥店李金成</v>
          </cell>
          <cell r="E133" t="str">
            <v>私教部</v>
          </cell>
          <cell r="F133" t="str">
            <v>私教经理</v>
          </cell>
          <cell r="G133">
            <v>45245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45245</v>
          </cell>
          <cell r="M133">
            <v>46340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V133" t="str">
            <v>是</v>
          </cell>
          <cell r="W133" t="str">
            <v>在职</v>
          </cell>
        </row>
        <row r="133">
          <cell r="AC133" t="str">
            <v>男</v>
          </cell>
          <cell r="AD133" t="str">
            <v>大学</v>
          </cell>
          <cell r="AE133" t="str">
            <v>420881199402276511</v>
          </cell>
        </row>
        <row r="133">
          <cell r="AG133" t="str">
            <v>交通银行</v>
          </cell>
          <cell r="AH133" t="str">
            <v>6222620610043515253</v>
          </cell>
          <cell r="AI133" t="str">
            <v>其他</v>
          </cell>
          <cell r="AJ133">
            <v>18502705023</v>
          </cell>
        </row>
        <row r="134">
          <cell r="D134" t="str">
            <v>钟祥店陈定好</v>
          </cell>
          <cell r="E134" t="str">
            <v>运营部</v>
          </cell>
          <cell r="F134" t="str">
            <v>保洁</v>
          </cell>
          <cell r="G134">
            <v>45347</v>
          </cell>
          <cell r="H134" t="str">
            <v>全职</v>
          </cell>
        </row>
        <row r="134">
          <cell r="J134" t="str">
            <v>劳务合同</v>
          </cell>
        </row>
        <row r="134">
          <cell r="L134">
            <v>45347</v>
          </cell>
          <cell r="M134">
            <v>46442</v>
          </cell>
          <cell r="N134" t="str">
            <v>3年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V134" t="str">
            <v>是</v>
          </cell>
          <cell r="W134" t="str">
            <v>离职</v>
          </cell>
          <cell r="X134">
            <v>46003</v>
          </cell>
          <cell r="Y134" t="str">
            <v>已签</v>
          </cell>
          <cell r="Z134" t="str">
            <v>已签</v>
          </cell>
        </row>
        <row r="134">
          <cell r="AB134" t="str">
            <v>是</v>
          </cell>
          <cell r="AC134" t="str">
            <v>男</v>
          </cell>
          <cell r="AD134" t="str">
            <v>高中</v>
          </cell>
          <cell r="AE134" t="str">
            <v>422431196307121450</v>
          </cell>
        </row>
        <row r="134">
          <cell r="AG134" t="str">
            <v>中国农业银行</v>
          </cell>
          <cell r="AH134" t="str">
            <v>6213361604006363274</v>
          </cell>
          <cell r="AI134" t="str">
            <v>其他</v>
          </cell>
          <cell r="AJ134">
            <v>13797949208</v>
          </cell>
        </row>
        <row r="135">
          <cell r="D135" t="str">
            <v>钟祥店杨浩东</v>
          </cell>
          <cell r="E135" t="str">
            <v>泳教部</v>
          </cell>
          <cell r="F135" t="str">
            <v>泳教</v>
          </cell>
          <cell r="G135">
            <v>45505</v>
          </cell>
          <cell r="H135" t="str">
            <v>兼职</v>
          </cell>
        </row>
        <row r="135">
          <cell r="J135" t="str">
            <v>劳动合同</v>
          </cell>
        </row>
        <row r="135">
          <cell r="L135">
            <v>45505</v>
          </cell>
          <cell r="M135">
            <v>47331</v>
          </cell>
          <cell r="N135" t="str">
            <v>5年</v>
          </cell>
          <cell r="O135" t="str">
            <v>已签</v>
          </cell>
          <cell r="P135" t="str">
            <v>已签</v>
          </cell>
          <cell r="Q135" t="str">
            <v>已签</v>
          </cell>
          <cell r="R135" t="str">
            <v>已签</v>
          </cell>
          <cell r="S135" t="str">
            <v>不缴</v>
          </cell>
        </row>
        <row r="135">
          <cell r="V135" t="str">
            <v>是</v>
          </cell>
          <cell r="W135" t="str">
            <v>在职</v>
          </cell>
        </row>
        <row r="135">
          <cell r="Y135" t="str">
            <v>已签</v>
          </cell>
          <cell r="Z135" t="str">
            <v>已签</v>
          </cell>
        </row>
        <row r="135">
          <cell r="AC135" t="str">
            <v>男</v>
          </cell>
          <cell r="AD135" t="str">
            <v>大学</v>
          </cell>
          <cell r="AE135" t="str">
            <v>420881199705268412</v>
          </cell>
        </row>
        <row r="135">
          <cell r="AG135" t="str">
            <v>交通银行</v>
          </cell>
          <cell r="AH135" t="str">
            <v>6222620610043515840</v>
          </cell>
          <cell r="AI135" t="str">
            <v>其他</v>
          </cell>
          <cell r="AJ135">
            <v>13277654560</v>
          </cell>
        </row>
        <row r="136">
          <cell r="D136" t="str">
            <v>钟祥店秦满（秦倩）</v>
          </cell>
          <cell r="E136" t="str">
            <v>运营部</v>
          </cell>
          <cell r="F136" t="str">
            <v>前台主管</v>
          </cell>
          <cell r="G136">
            <v>45591</v>
          </cell>
          <cell r="H136" t="str">
            <v>全职</v>
          </cell>
        </row>
        <row r="136">
          <cell r="J136" t="str">
            <v>劳动合同</v>
          </cell>
        </row>
        <row r="136">
          <cell r="L136">
            <v>45591</v>
          </cell>
          <cell r="M136">
            <v>46685</v>
          </cell>
          <cell r="N136" t="str">
            <v>3年</v>
          </cell>
          <cell r="O136" t="str">
            <v>已签</v>
          </cell>
          <cell r="P136" t="str">
            <v>已签</v>
          </cell>
          <cell r="Q136" t="str">
            <v>已签</v>
          </cell>
          <cell r="R136" t="str">
            <v>已签</v>
          </cell>
          <cell r="S136" t="str">
            <v>不缴</v>
          </cell>
        </row>
        <row r="136">
          <cell r="V136" t="str">
            <v>是</v>
          </cell>
          <cell r="W136" t="str">
            <v>在职</v>
          </cell>
        </row>
        <row r="136">
          <cell r="AC136" t="str">
            <v>女</v>
          </cell>
          <cell r="AD136" t="str">
            <v>大学</v>
          </cell>
          <cell r="AE136" t="str">
            <v>420821198909260243</v>
          </cell>
        </row>
        <row r="136">
          <cell r="AG136" t="str">
            <v>中国建设银行</v>
          </cell>
          <cell r="AH136" t="str">
            <v>6217002700009187581</v>
          </cell>
          <cell r="AI136" t="str">
            <v>其他</v>
          </cell>
          <cell r="AJ136">
            <v>15007164829</v>
          </cell>
        </row>
        <row r="137">
          <cell r="D137" t="str">
            <v>钟祥店刘建忠</v>
          </cell>
          <cell r="E137" t="str">
            <v>私教部</v>
          </cell>
          <cell r="F137" t="str">
            <v>私教</v>
          </cell>
          <cell r="G137">
            <v>45694</v>
          </cell>
          <cell r="H137" t="str">
            <v>全职</v>
          </cell>
        </row>
        <row r="137">
          <cell r="J137" t="str">
            <v>兼职合同</v>
          </cell>
        </row>
        <row r="137">
          <cell r="L137">
            <v>45694</v>
          </cell>
          <cell r="M137">
            <v>47519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V137" t="str">
            <v>是</v>
          </cell>
          <cell r="W137" t="str">
            <v>在职</v>
          </cell>
        </row>
        <row r="137">
          <cell r="AC137" t="str">
            <v>男</v>
          </cell>
          <cell r="AD137" t="str">
            <v>大学</v>
          </cell>
          <cell r="AE137" t="str">
            <v>632124198710262219</v>
          </cell>
        </row>
        <row r="137">
          <cell r="AG137" t="str">
            <v>交通银行</v>
          </cell>
          <cell r="AH137" t="str">
            <v>6222620610043515394</v>
          </cell>
          <cell r="AI137" t="str">
            <v>其他</v>
          </cell>
          <cell r="AJ137">
            <v>15717827757</v>
          </cell>
        </row>
        <row r="138">
          <cell r="D138" t="str">
            <v>钟祥店曹惠</v>
          </cell>
          <cell r="E138" t="str">
            <v>私教部</v>
          </cell>
          <cell r="F138" t="str">
            <v>私教</v>
          </cell>
          <cell r="G138">
            <v>45704</v>
          </cell>
          <cell r="H138" t="str">
            <v>全职</v>
          </cell>
        </row>
        <row r="138">
          <cell r="J138" t="str">
            <v>劳动合同</v>
          </cell>
        </row>
        <row r="138">
          <cell r="L138">
            <v>45704</v>
          </cell>
          <cell r="M138">
            <v>47894</v>
          </cell>
          <cell r="N138" t="str">
            <v>3年</v>
          </cell>
          <cell r="O138" t="str">
            <v>已签</v>
          </cell>
          <cell r="P138" t="str">
            <v>已签</v>
          </cell>
          <cell r="Q138" t="str">
            <v>已签</v>
          </cell>
          <cell r="R138" t="str">
            <v>已签</v>
          </cell>
          <cell r="S138" t="str">
            <v>不缴</v>
          </cell>
        </row>
        <row r="138">
          <cell r="V138" t="str">
            <v>是</v>
          </cell>
          <cell r="W138" t="str">
            <v>在职</v>
          </cell>
        </row>
        <row r="138">
          <cell r="Y138" t="str">
            <v>已签</v>
          </cell>
          <cell r="Z138" t="str">
            <v>已签</v>
          </cell>
          <cell r="AA138" t="str">
            <v>已签</v>
          </cell>
          <cell r="AB138" t="str">
            <v>是</v>
          </cell>
          <cell r="AC138" t="str">
            <v>男</v>
          </cell>
          <cell r="AD138" t="str">
            <v>大学</v>
          </cell>
          <cell r="AE138" t="str">
            <v>420881200312015831</v>
          </cell>
        </row>
        <row r="138">
          <cell r="AG138" t="str">
            <v>交通银行</v>
          </cell>
          <cell r="AH138" t="str">
            <v>6224121232217092</v>
          </cell>
          <cell r="AI138" t="str">
            <v>其他</v>
          </cell>
          <cell r="AJ138">
            <v>19074761449</v>
          </cell>
        </row>
        <row r="139">
          <cell r="D139" t="str">
            <v>钟祥店常虎</v>
          </cell>
          <cell r="E139" t="str">
            <v>私教部</v>
          </cell>
          <cell r="F139" t="str">
            <v>私教</v>
          </cell>
          <cell r="G139">
            <v>45786</v>
          </cell>
          <cell r="H139" t="str">
            <v>全职</v>
          </cell>
        </row>
        <row r="139">
          <cell r="J139" t="str">
            <v>劳动合同</v>
          </cell>
        </row>
        <row r="139">
          <cell r="L139">
            <v>45901</v>
          </cell>
          <cell r="M139">
            <v>48091</v>
          </cell>
          <cell r="N139" t="str">
            <v>3年</v>
          </cell>
          <cell r="O139" t="str">
            <v>已签</v>
          </cell>
          <cell r="P139" t="str">
            <v>已签</v>
          </cell>
          <cell r="Q139" t="str">
            <v>已签</v>
          </cell>
          <cell r="R139" t="str">
            <v>已签</v>
          </cell>
          <cell r="S139" t="str">
            <v>不缴</v>
          </cell>
        </row>
        <row r="139">
          <cell r="V139" t="str">
            <v>是</v>
          </cell>
          <cell r="W139" t="str">
            <v>在职</v>
          </cell>
        </row>
        <row r="139">
          <cell r="Y139" t="str">
            <v>已签</v>
          </cell>
        </row>
        <row r="139">
          <cell r="AC139" t="str">
            <v>男</v>
          </cell>
          <cell r="AD139" t="str">
            <v>大学</v>
          </cell>
          <cell r="AE139" t="str">
            <v>41152119980728193X</v>
          </cell>
        </row>
        <row r="139">
          <cell r="AG139" t="str">
            <v>交通银行</v>
          </cell>
          <cell r="AH139" t="str">
            <v>6222620610043515451</v>
          </cell>
          <cell r="AI139" t="str">
            <v>其他</v>
          </cell>
          <cell r="AJ139">
            <v>17359967906</v>
          </cell>
        </row>
        <row r="140">
          <cell r="D140" t="str">
            <v>钟祥店高婷婷</v>
          </cell>
          <cell r="E140" t="str">
            <v>运营部</v>
          </cell>
          <cell r="F140" t="str">
            <v>前台</v>
          </cell>
          <cell r="G140">
            <v>45853</v>
          </cell>
          <cell r="H140" t="str">
            <v>全职</v>
          </cell>
        </row>
        <row r="140">
          <cell r="J140" t="str">
            <v>劳动合同</v>
          </cell>
        </row>
        <row r="140">
          <cell r="L140">
            <v>45853</v>
          </cell>
          <cell r="M140">
            <v>47678</v>
          </cell>
          <cell r="N140" t="str">
            <v>5年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V140" t="str">
            <v>是</v>
          </cell>
          <cell r="W140" t="str">
            <v>离职</v>
          </cell>
          <cell r="X140">
            <v>45962</v>
          </cell>
          <cell r="Y140" t="str">
            <v>已签</v>
          </cell>
        </row>
        <row r="140">
          <cell r="AB140" t="str">
            <v>是</v>
          </cell>
          <cell r="AC140" t="str">
            <v>女</v>
          </cell>
          <cell r="AD140" t="str">
            <v>大学</v>
          </cell>
          <cell r="AE140" t="str">
            <v>42032219980301454X</v>
          </cell>
        </row>
        <row r="140">
          <cell r="AG140" t="str">
            <v>湖北农信</v>
          </cell>
          <cell r="AH140" t="str">
            <v>6224121238736111</v>
          </cell>
          <cell r="AI140" t="str">
            <v>其他</v>
          </cell>
          <cell r="AJ140">
            <v>15172256038</v>
          </cell>
        </row>
        <row r="141">
          <cell r="D141" t="str">
            <v>钟祥店杨潇</v>
          </cell>
          <cell r="E141" t="str">
            <v>会籍部</v>
          </cell>
          <cell r="F141" t="str">
            <v>会籍</v>
          </cell>
          <cell r="G141">
            <v>45895</v>
          </cell>
          <cell r="H141" t="str">
            <v>全职</v>
          </cell>
        </row>
        <row r="141">
          <cell r="J141" t="str">
            <v>劳动合同</v>
          </cell>
        </row>
        <row r="141">
          <cell r="L141">
            <v>45895</v>
          </cell>
          <cell r="M141">
            <v>47720</v>
          </cell>
          <cell r="N141" t="str">
            <v>5年</v>
          </cell>
        </row>
        <row r="141">
          <cell r="V141" t="str">
            <v>是</v>
          </cell>
          <cell r="W141" t="str">
            <v>离职</v>
          </cell>
          <cell r="X141">
            <v>45939</v>
          </cell>
          <cell r="Y141" t="str">
            <v>已签</v>
          </cell>
          <cell r="Z141" t="str">
            <v>已签</v>
          </cell>
        </row>
        <row r="141">
          <cell r="AB141" t="str">
            <v>是</v>
          </cell>
          <cell r="AC141" t="str">
            <v>男</v>
          </cell>
          <cell r="AD141" t="str">
            <v>大学</v>
          </cell>
          <cell r="AE141" t="str">
            <v>420881200310212911</v>
          </cell>
        </row>
        <row r="141">
          <cell r="AG141" t="str">
            <v>工商银行</v>
          </cell>
          <cell r="AH141" t="str">
            <v>6215581809007075699</v>
          </cell>
          <cell r="AI141" t="str">
            <v>其他</v>
          </cell>
          <cell r="AJ141">
            <v>15337487174</v>
          </cell>
        </row>
        <row r="142">
          <cell r="D142" t="str">
            <v>总部肖梅婷</v>
          </cell>
          <cell r="E142" t="str">
            <v>运营部</v>
          </cell>
          <cell r="F142" t="str">
            <v>运营总监</v>
          </cell>
          <cell r="G142">
            <v>43077</v>
          </cell>
          <cell r="H142" t="str">
            <v>全职</v>
          </cell>
          <cell r="I142" t="str">
            <v>社保</v>
          </cell>
          <cell r="J142" t="str">
            <v>劳动合同</v>
          </cell>
        </row>
        <row r="142">
          <cell r="L142">
            <v>44172</v>
          </cell>
          <cell r="M142">
            <v>45997</v>
          </cell>
          <cell r="N142" t="str">
            <v>5年</v>
          </cell>
        </row>
        <row r="142">
          <cell r="W142" t="str">
            <v>在职</v>
          </cell>
        </row>
        <row r="142">
          <cell r="AC142" t="str">
            <v>女</v>
          </cell>
          <cell r="AD142" t="str">
            <v>本科</v>
          </cell>
          <cell r="AE142" t="str">
            <v>362428198704227325</v>
          </cell>
        </row>
        <row r="142">
          <cell r="AG142" t="str">
            <v>农业银行</v>
          </cell>
          <cell r="AH142" t="str">
            <v>6228480921203641813</v>
          </cell>
          <cell r="AI142" t="str">
            <v>其他</v>
          </cell>
          <cell r="AJ142">
            <v>15079005889</v>
          </cell>
        </row>
        <row r="143">
          <cell r="D143" t="str">
            <v>新力店黄园芳</v>
          </cell>
          <cell r="E143" t="str">
            <v>运营部</v>
          </cell>
          <cell r="F143" t="str">
            <v>保洁</v>
          </cell>
          <cell r="G143">
            <v>44745</v>
          </cell>
          <cell r="H143" t="str">
            <v>全职</v>
          </cell>
        </row>
        <row r="143">
          <cell r="J143" t="str">
            <v>劳务合同</v>
          </cell>
        </row>
        <row r="143">
          <cell r="L143">
            <v>45840</v>
          </cell>
          <cell r="M143">
            <v>47666</v>
          </cell>
          <cell r="N143" t="str">
            <v>5年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V143" t="str">
            <v>是</v>
          </cell>
          <cell r="W143" t="str">
            <v>在职</v>
          </cell>
        </row>
        <row r="143">
          <cell r="AC143" t="str">
            <v>女</v>
          </cell>
          <cell r="AD143" t="str">
            <v>初中</v>
          </cell>
          <cell r="AE143" t="str">
            <v>360121196411025541</v>
          </cell>
        </row>
        <row r="143">
          <cell r="AG143" t="str">
            <v>中信银行</v>
          </cell>
          <cell r="AH143" t="str">
            <v>6217681505418478</v>
          </cell>
          <cell r="AI143" t="str">
            <v>中信</v>
          </cell>
          <cell r="AJ143">
            <v>13767993203</v>
          </cell>
        </row>
        <row r="144">
          <cell r="D144" t="str">
            <v>新力店冯小龙</v>
          </cell>
          <cell r="E144" t="str">
            <v>会籍部</v>
          </cell>
          <cell r="F144" t="str">
            <v>会籍经理</v>
          </cell>
          <cell r="G144">
            <v>45397</v>
          </cell>
          <cell r="H144" t="str">
            <v>全职</v>
          </cell>
          <cell r="I144" t="str">
            <v>社保</v>
          </cell>
          <cell r="J144" t="str">
            <v>劳动合同</v>
          </cell>
        </row>
        <row r="144">
          <cell r="L144">
            <v>45397</v>
          </cell>
          <cell r="M144">
            <v>46491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最低</v>
          </cell>
        </row>
        <row r="144">
          <cell r="V144" t="str">
            <v>是</v>
          </cell>
          <cell r="W144" t="str">
            <v>离职</v>
          </cell>
          <cell r="X144">
            <v>46023</v>
          </cell>
          <cell r="Y144" t="str">
            <v>已签</v>
          </cell>
          <cell r="Z144" t="str">
            <v>已签</v>
          </cell>
        </row>
        <row r="144">
          <cell r="AB144" t="str">
            <v>是</v>
          </cell>
          <cell r="AC144" t="str">
            <v>男</v>
          </cell>
          <cell r="AD144" t="str">
            <v>中专</v>
          </cell>
          <cell r="AE144" t="str">
            <v>36040220010326191X</v>
          </cell>
        </row>
        <row r="144">
          <cell r="AG144" t="str">
            <v>中信银行</v>
          </cell>
          <cell r="AH144" t="str">
            <v>6217715704921500 张琳 他老婆</v>
          </cell>
          <cell r="AI144" t="str">
            <v>中信</v>
          </cell>
          <cell r="AJ144">
            <v>19520860795</v>
          </cell>
        </row>
        <row r="145">
          <cell r="D145" t="str">
            <v>新力店曹春香</v>
          </cell>
          <cell r="E145" t="str">
            <v>运营部</v>
          </cell>
          <cell r="F145" t="str">
            <v>保洁</v>
          </cell>
          <cell r="G145">
            <v>45820</v>
          </cell>
          <cell r="H145" t="str">
            <v>全职</v>
          </cell>
        </row>
        <row r="145">
          <cell r="J145" t="str">
            <v>劳务合同</v>
          </cell>
        </row>
        <row r="145">
          <cell r="L145">
            <v>45820</v>
          </cell>
          <cell r="M145">
            <v>46915</v>
          </cell>
          <cell r="N145" t="str">
            <v>3年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V145" t="str">
            <v>是</v>
          </cell>
          <cell r="W145" t="str">
            <v>离职</v>
          </cell>
          <cell r="X145">
            <v>46050</v>
          </cell>
          <cell r="Y145" t="str">
            <v>已签</v>
          </cell>
          <cell r="Z145" t="str">
            <v>已签</v>
          </cell>
        </row>
        <row r="145">
          <cell r="AB145" t="str">
            <v>是</v>
          </cell>
          <cell r="AC145" t="str">
            <v>女</v>
          </cell>
        </row>
        <row r="145">
          <cell r="AE145" t="str">
            <v>362202196904194640</v>
          </cell>
        </row>
        <row r="145">
          <cell r="AG145" t="str">
            <v>农业银行</v>
          </cell>
          <cell r="AH145" t="str">
            <v>6230520920020858178</v>
          </cell>
          <cell r="AI145" t="str">
            <v>其他</v>
          </cell>
          <cell r="AJ145">
            <v>13237087873</v>
          </cell>
        </row>
        <row r="146">
          <cell r="D146" t="str">
            <v>新力店李满花</v>
          </cell>
          <cell r="E146" t="str">
            <v>运营部</v>
          </cell>
          <cell r="F146" t="str">
            <v>保洁</v>
          </cell>
          <cell r="G146">
            <v>45895</v>
          </cell>
          <cell r="H146" t="str">
            <v>全职</v>
          </cell>
        </row>
        <row r="146">
          <cell r="J146" t="str">
            <v>劳务合同</v>
          </cell>
        </row>
        <row r="146">
          <cell r="L146">
            <v>45895</v>
          </cell>
          <cell r="M146">
            <v>46990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V146" t="str">
            <v>是</v>
          </cell>
          <cell r="W146" t="str">
            <v>在职</v>
          </cell>
        </row>
        <row r="146">
          <cell r="AC146" t="str">
            <v>女</v>
          </cell>
        </row>
        <row r="146">
          <cell r="AH146" t="str">
            <v>6226822200373841805</v>
          </cell>
          <cell r="AI146" t="str">
            <v>其他</v>
          </cell>
        </row>
        <row r="147">
          <cell r="D147" t="str">
            <v>新力店李陈</v>
          </cell>
          <cell r="E147" t="str">
            <v>私教部</v>
          </cell>
          <cell r="F147" t="str">
            <v>私教</v>
          </cell>
          <cell r="G147">
            <v>45402</v>
          </cell>
          <cell r="H147" t="str">
            <v>全职</v>
          </cell>
        </row>
        <row r="147">
          <cell r="J147" t="str">
            <v>劳动合同</v>
          </cell>
        </row>
        <row r="147">
          <cell r="L147">
            <v>45415</v>
          </cell>
          <cell r="M147">
            <v>46509</v>
          </cell>
          <cell r="N147" t="str">
            <v>3年</v>
          </cell>
          <cell r="O147" t="str">
            <v>已签</v>
          </cell>
          <cell r="P147" t="str">
            <v>已签</v>
          </cell>
          <cell r="Q147" t="str">
            <v>已签</v>
          </cell>
          <cell r="R147" t="str">
            <v>已签</v>
          </cell>
          <cell r="S147" t="str">
            <v>不缴</v>
          </cell>
        </row>
        <row r="147">
          <cell r="V147" t="str">
            <v>是</v>
          </cell>
          <cell r="W147" t="str">
            <v>在职</v>
          </cell>
        </row>
        <row r="147">
          <cell r="AC147" t="str">
            <v>男</v>
          </cell>
        </row>
        <row r="147">
          <cell r="AE147" t="str">
            <v>341182198810192418</v>
          </cell>
        </row>
        <row r="147">
          <cell r="AG147" t="str">
            <v>兴业银行</v>
          </cell>
          <cell r="AH147" t="str">
            <v>622908403156967416</v>
          </cell>
          <cell r="AI147" t="str">
            <v>其他</v>
          </cell>
          <cell r="AJ147">
            <v>18658912110</v>
          </cell>
        </row>
        <row r="148">
          <cell r="D148" t="str">
            <v>新力店胡阿威</v>
          </cell>
          <cell r="E148" t="str">
            <v>私教部</v>
          </cell>
          <cell r="F148" t="str">
            <v>私教</v>
          </cell>
          <cell r="G148">
            <v>45478</v>
          </cell>
          <cell r="H148" t="str">
            <v>全职</v>
          </cell>
        </row>
        <row r="148">
          <cell r="J148" t="str">
            <v>劳动合同</v>
          </cell>
        </row>
        <row r="148">
          <cell r="L148">
            <v>45478</v>
          </cell>
          <cell r="M148">
            <v>46572</v>
          </cell>
          <cell r="N148" t="str">
            <v>3年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V148" t="str">
            <v>是</v>
          </cell>
          <cell r="W148" t="str">
            <v>在职</v>
          </cell>
        </row>
        <row r="148">
          <cell r="AC148" t="str">
            <v>男</v>
          </cell>
        </row>
        <row r="148">
          <cell r="AE148" t="str">
            <v>360425199301232836</v>
          </cell>
        </row>
        <row r="148">
          <cell r="AG148" t="str">
            <v>兴业银行</v>
          </cell>
          <cell r="AH148" t="str">
            <v>622908403156970816 兴业银行 胡阿威</v>
          </cell>
          <cell r="AI148" t="str">
            <v>其他</v>
          </cell>
          <cell r="AJ148">
            <v>18126226392</v>
          </cell>
        </row>
        <row r="149">
          <cell r="D149" t="str">
            <v>新力店金民</v>
          </cell>
          <cell r="E149" t="str">
            <v>运营部</v>
          </cell>
          <cell r="F149" t="str">
            <v>店长</v>
          </cell>
          <cell r="G149">
            <v>45614</v>
          </cell>
          <cell r="H149" t="str">
            <v>全职</v>
          </cell>
        </row>
        <row r="149">
          <cell r="J149" t="str">
            <v>劳动合同</v>
          </cell>
        </row>
        <row r="149">
          <cell r="L149">
            <v>45615</v>
          </cell>
          <cell r="M149">
            <v>46709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V149" t="str">
            <v>是</v>
          </cell>
          <cell r="W149" t="str">
            <v>在职</v>
          </cell>
        </row>
        <row r="149">
          <cell r="AC149" t="str">
            <v>男</v>
          </cell>
        </row>
        <row r="149">
          <cell r="AE149" t="str">
            <v>420321198708213830</v>
          </cell>
        </row>
        <row r="149">
          <cell r="AG149" t="str">
            <v>中国建设银行（开户人肖芬）夫妻关系</v>
          </cell>
          <cell r="AH149" t="str">
            <v>金民（开户人肖芬，夫妻关系）6217007200061545649建设银行</v>
          </cell>
          <cell r="AI149" t="str">
            <v>其他</v>
          </cell>
          <cell r="AJ149">
            <v>15623825066</v>
          </cell>
        </row>
        <row r="150">
          <cell r="D150" t="str">
            <v>新力店李付阳</v>
          </cell>
          <cell r="E150" t="str">
            <v>泳教部</v>
          </cell>
          <cell r="F150" t="str">
            <v>泳教</v>
          </cell>
          <cell r="G150">
            <v>45737</v>
          </cell>
          <cell r="H150" t="str">
            <v>兼职</v>
          </cell>
        </row>
        <row r="150">
          <cell r="J150" t="str">
            <v>兼职合同</v>
          </cell>
        </row>
        <row r="150">
          <cell r="L150">
            <v>45901</v>
          </cell>
          <cell r="M150">
            <v>46996</v>
          </cell>
          <cell r="N150" t="str">
            <v>3年</v>
          </cell>
          <cell r="O150" t="str">
            <v>已签</v>
          </cell>
          <cell r="P150" t="str">
            <v>已签</v>
          </cell>
          <cell r="Q150" t="str">
            <v>已签</v>
          </cell>
          <cell r="R150" t="str">
            <v>已签</v>
          </cell>
          <cell r="S150" t="str">
            <v>不缴</v>
          </cell>
        </row>
        <row r="150">
          <cell r="V150" t="str">
            <v>是</v>
          </cell>
          <cell r="W150" t="str">
            <v>在职</v>
          </cell>
        </row>
        <row r="150">
          <cell r="AC150" t="str">
            <v>男</v>
          </cell>
        </row>
        <row r="150">
          <cell r="AE150" t="str">
            <v>130430200103090033</v>
          </cell>
        </row>
        <row r="150">
          <cell r="AG150" t="str">
            <v>农业银行</v>
          </cell>
          <cell r="AH150" t="str">
            <v>6228480639206159472</v>
          </cell>
          <cell r="AI150" t="str">
            <v>其他</v>
          </cell>
          <cell r="AJ150">
            <v>15176822621</v>
          </cell>
        </row>
        <row r="151">
          <cell r="D151" t="str">
            <v>新力店凌培华</v>
          </cell>
          <cell r="E151" t="str">
            <v>泳教部</v>
          </cell>
          <cell r="F151" t="str">
            <v>泳教</v>
          </cell>
          <cell r="G151">
            <v>46002</v>
          </cell>
          <cell r="H151" t="str">
            <v>兼职</v>
          </cell>
        </row>
        <row r="151">
          <cell r="J151" t="str">
            <v>兼职合同</v>
          </cell>
        </row>
        <row r="151">
          <cell r="L151">
            <v>46002</v>
          </cell>
          <cell r="M151">
            <v>46366</v>
          </cell>
          <cell r="N151" t="str">
            <v>1年</v>
          </cell>
          <cell r="O151" t="str">
            <v>已签</v>
          </cell>
          <cell r="P151" t="str">
            <v>已签</v>
          </cell>
          <cell r="Q151" t="str">
            <v>已签</v>
          </cell>
          <cell r="R151" t="str">
            <v>已签</v>
          </cell>
          <cell r="S151" t="str">
            <v>不缴</v>
          </cell>
        </row>
        <row r="151">
          <cell r="V151" t="str">
            <v>是</v>
          </cell>
          <cell r="W151" t="str">
            <v>在职</v>
          </cell>
        </row>
        <row r="151">
          <cell r="AC151" t="str">
            <v>男</v>
          </cell>
        </row>
        <row r="151">
          <cell r="AE151" t="str">
            <v>360734199603152439</v>
          </cell>
        </row>
        <row r="151">
          <cell r="AG151" t="str">
            <v>邮政储蓄银行</v>
          </cell>
          <cell r="AH151" t="str">
            <v>6210984280007151191</v>
          </cell>
          <cell r="AI151" t="str">
            <v>其他</v>
          </cell>
          <cell r="AJ151">
            <v>14779791934</v>
          </cell>
        </row>
        <row r="152">
          <cell r="D152" t="str">
            <v>新力店雷婷</v>
          </cell>
          <cell r="E152" t="str">
            <v>运营部</v>
          </cell>
          <cell r="F152" t="str">
            <v>前台</v>
          </cell>
          <cell r="G152">
            <v>45792</v>
          </cell>
          <cell r="H152" t="str">
            <v>全职</v>
          </cell>
        </row>
        <row r="152">
          <cell r="J152" t="str">
            <v>劳动合同</v>
          </cell>
        </row>
        <row r="152">
          <cell r="L152">
            <v>45799</v>
          </cell>
          <cell r="M152">
            <v>46894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V152" t="str">
            <v>是</v>
          </cell>
          <cell r="W152" t="str">
            <v>在职</v>
          </cell>
        </row>
        <row r="152">
          <cell r="AC152" t="str">
            <v>女</v>
          </cell>
        </row>
        <row r="152">
          <cell r="AE152" t="str">
            <v>362202199705124424</v>
          </cell>
        </row>
        <row r="152">
          <cell r="AG152" t="str">
            <v>建设银行</v>
          </cell>
          <cell r="AH152" t="str">
            <v>6217002020078671781</v>
          </cell>
          <cell r="AI152" t="str">
            <v>其他</v>
          </cell>
          <cell r="AJ152">
            <v>15070942609</v>
          </cell>
        </row>
        <row r="153">
          <cell r="D153" t="str">
            <v>新力店胡张鸿</v>
          </cell>
          <cell r="E153" t="str">
            <v>泳教部</v>
          </cell>
          <cell r="F153" t="str">
            <v>泳教</v>
          </cell>
          <cell r="G153">
            <v>45813</v>
          </cell>
          <cell r="H153" t="str">
            <v>兼职</v>
          </cell>
        </row>
        <row r="153">
          <cell r="J153" t="str">
            <v>兼职合同</v>
          </cell>
        </row>
        <row r="153">
          <cell r="L153">
            <v>45839</v>
          </cell>
          <cell r="M153">
            <v>46934</v>
          </cell>
          <cell r="N153" t="str">
            <v>3年</v>
          </cell>
        </row>
        <row r="153">
          <cell r="S153" t="str">
            <v>不缴</v>
          </cell>
        </row>
        <row r="153">
          <cell r="W153" t="str">
            <v>离职</v>
          </cell>
          <cell r="X153">
            <v>45970</v>
          </cell>
        </row>
        <row r="153">
          <cell r="AC153" t="str">
            <v>男</v>
          </cell>
        </row>
        <row r="153">
          <cell r="AE153" t="str">
            <v>360881200506030515</v>
          </cell>
        </row>
        <row r="153">
          <cell r="AG153" t="str">
            <v>工商银行</v>
          </cell>
          <cell r="AH153" t="str">
            <v>6215 5815 0900 5746 693</v>
          </cell>
          <cell r="AI153" t="str">
            <v>其他</v>
          </cell>
          <cell r="AJ153">
            <v>18058302408</v>
          </cell>
        </row>
        <row r="154">
          <cell r="D154" t="str">
            <v>新力店胡景</v>
          </cell>
          <cell r="E154" t="str">
            <v>泳教部</v>
          </cell>
          <cell r="F154" t="str">
            <v>泳教</v>
          </cell>
          <cell r="G154">
            <v>45830</v>
          </cell>
          <cell r="H154" t="str">
            <v>兼职</v>
          </cell>
        </row>
        <row r="154">
          <cell r="J154" t="str">
            <v>兼职合同</v>
          </cell>
        </row>
        <row r="154">
          <cell r="L154">
            <v>45837</v>
          </cell>
          <cell r="M154">
            <v>46932</v>
          </cell>
          <cell r="N154" t="str">
            <v>3年</v>
          </cell>
        </row>
        <row r="154">
          <cell r="W154" t="str">
            <v>在职</v>
          </cell>
        </row>
        <row r="154">
          <cell r="AC154" t="str">
            <v>男</v>
          </cell>
        </row>
        <row r="154">
          <cell r="AE154" t="str">
            <v>362204199212227815</v>
          </cell>
        </row>
        <row r="154">
          <cell r="AG154" t="str">
            <v>中国工商银行</v>
          </cell>
          <cell r="AH154" t="str">
            <v>6217211508001376624</v>
          </cell>
          <cell r="AI154" t="str">
            <v>其他</v>
          </cell>
          <cell r="AJ154">
            <v>17779515878</v>
          </cell>
        </row>
        <row r="155">
          <cell r="D155" t="str">
            <v>新力店张志明</v>
          </cell>
          <cell r="E155" t="str">
            <v>泳教部</v>
          </cell>
          <cell r="F155" t="str">
            <v>泳教</v>
          </cell>
          <cell r="G155">
            <v>45839</v>
          </cell>
          <cell r="H155" t="str">
            <v>全职</v>
          </cell>
        </row>
        <row r="155">
          <cell r="J155" t="str">
            <v>劳动合同</v>
          </cell>
        </row>
        <row r="155">
          <cell r="L155">
            <v>45845</v>
          </cell>
          <cell r="M155">
            <v>46940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  <cell r="R155" t="str">
            <v>已签</v>
          </cell>
          <cell r="S155" t="str">
            <v>不缴</v>
          </cell>
        </row>
        <row r="155">
          <cell r="V155" t="str">
            <v>是</v>
          </cell>
          <cell r="W155" t="str">
            <v>在职</v>
          </cell>
        </row>
        <row r="155">
          <cell r="AC155" t="str">
            <v>男</v>
          </cell>
        </row>
        <row r="155">
          <cell r="AE155" t="str">
            <v>360111199008100979</v>
          </cell>
        </row>
        <row r="155">
          <cell r="AG155" t="str">
            <v>中国建设银行</v>
          </cell>
          <cell r="AH155" t="str">
            <v>6217002020063479646</v>
          </cell>
          <cell r="AI155" t="str">
            <v>其他</v>
          </cell>
          <cell r="AJ155">
            <v>15970591311</v>
          </cell>
        </row>
        <row r="156">
          <cell r="D156" t="str">
            <v>新力店龚祥和</v>
          </cell>
          <cell r="E156" t="str">
            <v>会籍部</v>
          </cell>
          <cell r="F156" t="str">
            <v>会籍</v>
          </cell>
          <cell r="G156">
            <v>45864</v>
          </cell>
          <cell r="H156" t="str">
            <v>全职</v>
          </cell>
        </row>
        <row r="156">
          <cell r="J156" t="str">
            <v>劳动合同</v>
          </cell>
        </row>
        <row r="156">
          <cell r="L156">
            <v>45871</v>
          </cell>
          <cell r="M156">
            <v>46966</v>
          </cell>
          <cell r="N156" t="str">
            <v>3年</v>
          </cell>
          <cell r="O156" t="str">
            <v>已签</v>
          </cell>
          <cell r="P156" t="str">
            <v>已签</v>
          </cell>
          <cell r="Q156" t="str">
            <v>已签</v>
          </cell>
          <cell r="R156" t="str">
            <v>已签</v>
          </cell>
          <cell r="S156" t="str">
            <v>不缴</v>
          </cell>
        </row>
        <row r="156">
          <cell r="V156" t="str">
            <v>是</v>
          </cell>
          <cell r="W156" t="str">
            <v>离职</v>
          </cell>
          <cell r="X156">
            <v>46017</v>
          </cell>
          <cell r="Y156" t="str">
            <v>已签</v>
          </cell>
          <cell r="Z156" t="str">
            <v>已签</v>
          </cell>
        </row>
        <row r="156">
          <cell r="AB156" t="str">
            <v>是</v>
          </cell>
          <cell r="AC156" t="str">
            <v>男</v>
          </cell>
        </row>
        <row r="156">
          <cell r="AE156" t="str">
            <v>360121200511247212</v>
          </cell>
        </row>
        <row r="156">
          <cell r="AG156" t="str">
            <v>平安银行</v>
          </cell>
          <cell r="AH156" t="str">
            <v>6230580000376826991</v>
          </cell>
          <cell r="AI156" t="str">
            <v>其他</v>
          </cell>
          <cell r="AJ156">
            <v>18070144392</v>
          </cell>
        </row>
        <row r="157">
          <cell r="D157" t="str">
            <v>新力店衷子禹</v>
          </cell>
          <cell r="E157" t="str">
            <v>会籍部</v>
          </cell>
          <cell r="F157" t="str">
            <v>会籍</v>
          </cell>
          <cell r="G157">
            <v>45897</v>
          </cell>
          <cell r="H157" t="str">
            <v>全职</v>
          </cell>
        </row>
        <row r="157">
          <cell r="J157" t="str">
            <v>劳动合同</v>
          </cell>
        </row>
        <row r="157">
          <cell r="L157">
            <v>45897</v>
          </cell>
          <cell r="M157">
            <v>46992</v>
          </cell>
          <cell r="N157" t="str">
            <v>3年</v>
          </cell>
          <cell r="O157" t="str">
            <v>已签</v>
          </cell>
          <cell r="P157" t="str">
            <v>已签</v>
          </cell>
          <cell r="Q157" t="str">
            <v>已签</v>
          </cell>
          <cell r="R157" t="str">
            <v>已签</v>
          </cell>
          <cell r="S157" t="str">
            <v>不缴</v>
          </cell>
        </row>
        <row r="157">
          <cell r="V157" t="str">
            <v>是</v>
          </cell>
          <cell r="W157" t="str">
            <v>在职</v>
          </cell>
        </row>
        <row r="157">
          <cell r="AC157" t="str">
            <v>男</v>
          </cell>
        </row>
        <row r="157">
          <cell r="AE157" t="str">
            <v>360121200301030533</v>
          </cell>
        </row>
        <row r="157">
          <cell r="AG157" t="str">
            <v>招商银行</v>
          </cell>
          <cell r="AH157" t="str">
            <v>6214837944560212招商银行</v>
          </cell>
          <cell r="AI157" t="str">
            <v>招商银行</v>
          </cell>
          <cell r="AJ157">
            <v>18170089901</v>
          </cell>
        </row>
        <row r="158">
          <cell r="D158" t="str">
            <v>新力店蔡虹</v>
          </cell>
          <cell r="E158" t="str">
            <v>运营部</v>
          </cell>
          <cell r="F158" t="str">
            <v>前台</v>
          </cell>
          <cell r="G158">
            <v>45901</v>
          </cell>
          <cell r="H158" t="str">
            <v>全职</v>
          </cell>
        </row>
        <row r="158">
          <cell r="J158" t="str">
            <v>劳动合同</v>
          </cell>
        </row>
        <row r="158">
          <cell r="L158">
            <v>45901</v>
          </cell>
          <cell r="M158">
            <v>46996</v>
          </cell>
          <cell r="N158" t="str">
            <v>3年</v>
          </cell>
          <cell r="O158" t="str">
            <v>已签</v>
          </cell>
          <cell r="P158" t="str">
            <v>已签</v>
          </cell>
          <cell r="Q158" t="str">
            <v>已签</v>
          </cell>
          <cell r="R158" t="str">
            <v>已签</v>
          </cell>
          <cell r="S158" t="str">
            <v>不缴</v>
          </cell>
        </row>
        <row r="158">
          <cell r="V158" t="str">
            <v>是</v>
          </cell>
          <cell r="W158" t="str">
            <v>在职</v>
          </cell>
        </row>
        <row r="158">
          <cell r="AC158" t="str">
            <v>女</v>
          </cell>
        </row>
        <row r="158">
          <cell r="AE158" t="str">
            <v>360121200302250546</v>
          </cell>
        </row>
        <row r="158">
          <cell r="AH158" t="str">
            <v>6217002020083494542</v>
          </cell>
          <cell r="AI158" t="str">
            <v>其他</v>
          </cell>
          <cell r="AJ158">
            <v>18397810691</v>
          </cell>
        </row>
        <row r="159">
          <cell r="D159" t="str">
            <v>新力店熊沁琳</v>
          </cell>
          <cell r="E159" t="str">
            <v>会籍部</v>
          </cell>
          <cell r="F159" t="str">
            <v>会籍顾问</v>
          </cell>
          <cell r="G159">
            <v>45940</v>
          </cell>
          <cell r="H159" t="str">
            <v>全职</v>
          </cell>
        </row>
        <row r="159">
          <cell r="J159" t="str">
            <v>劳动合同</v>
          </cell>
        </row>
        <row r="159">
          <cell r="L159">
            <v>45940</v>
          </cell>
          <cell r="M159">
            <v>47035</v>
          </cell>
          <cell r="N159" t="str">
            <v>3年</v>
          </cell>
          <cell r="O159" t="str">
            <v>已签</v>
          </cell>
          <cell r="P159" t="str">
            <v>已签</v>
          </cell>
          <cell r="Q159" t="str">
            <v>已签</v>
          </cell>
          <cell r="R159" t="str">
            <v>已签</v>
          </cell>
          <cell r="S159" t="str">
            <v>不缴</v>
          </cell>
        </row>
        <row r="159">
          <cell r="V159" t="str">
            <v>是</v>
          </cell>
          <cell r="W159" t="str">
            <v>离职</v>
          </cell>
          <cell r="X159">
            <v>46023</v>
          </cell>
        </row>
        <row r="159">
          <cell r="AC159" t="str">
            <v>女</v>
          </cell>
        </row>
        <row r="159">
          <cell r="AE159" t="str">
            <v>360981200403230827</v>
          </cell>
        </row>
        <row r="159">
          <cell r="AG159" t="str">
            <v>招商银行</v>
          </cell>
          <cell r="AH159" t="str">
            <v>6214833380424708</v>
          </cell>
          <cell r="AI159" t="str">
            <v>招商银行</v>
          </cell>
          <cell r="AJ159">
            <v>19170645381</v>
          </cell>
        </row>
        <row r="160">
          <cell r="D160" t="str">
            <v>新力店王敏</v>
          </cell>
          <cell r="E160" t="str">
            <v>私教部</v>
          </cell>
          <cell r="F160" t="str">
            <v>健身教练</v>
          </cell>
          <cell r="G160">
            <v>45943</v>
          </cell>
          <cell r="H160" t="str">
            <v>全职</v>
          </cell>
        </row>
        <row r="160">
          <cell r="J160" t="str">
            <v>劳动合同</v>
          </cell>
        </row>
        <row r="160">
          <cell r="L160">
            <v>45943</v>
          </cell>
          <cell r="M160">
            <v>47038</v>
          </cell>
          <cell r="N160" t="str">
            <v>3年</v>
          </cell>
          <cell r="O160" t="str">
            <v>已签</v>
          </cell>
          <cell r="P160" t="str">
            <v>已签</v>
          </cell>
          <cell r="Q160" t="str">
            <v>已签</v>
          </cell>
          <cell r="R160" t="str">
            <v>已签</v>
          </cell>
          <cell r="S160" t="str">
            <v>不缴</v>
          </cell>
        </row>
        <row r="160">
          <cell r="V160" t="str">
            <v>是</v>
          </cell>
          <cell r="W160" t="str">
            <v>离职</v>
          </cell>
          <cell r="X160">
            <v>45960</v>
          </cell>
        </row>
        <row r="160">
          <cell r="AC160" t="str">
            <v>男</v>
          </cell>
        </row>
        <row r="160">
          <cell r="AE160" t="str">
            <v>361021200504220017</v>
          </cell>
        </row>
        <row r="160">
          <cell r="AI160" t="str">
            <v>其他</v>
          </cell>
          <cell r="AJ160">
            <v>19870223885</v>
          </cell>
        </row>
        <row r="161">
          <cell r="D161" t="str">
            <v>新力店李志永</v>
          </cell>
          <cell r="E161" t="str">
            <v>私教部</v>
          </cell>
          <cell r="F161" t="str">
            <v>健身教练</v>
          </cell>
          <cell r="G161">
            <v>45944</v>
          </cell>
          <cell r="H161" t="str">
            <v>全职</v>
          </cell>
        </row>
        <row r="161">
          <cell r="O161" t="str">
            <v>已签</v>
          </cell>
          <cell r="P161" t="str">
            <v>已签</v>
          </cell>
          <cell r="Q161" t="str">
            <v>已签</v>
          </cell>
        </row>
        <row r="161">
          <cell r="S161" t="str">
            <v>不缴</v>
          </cell>
        </row>
        <row r="161">
          <cell r="V161" t="str">
            <v>是</v>
          </cell>
          <cell r="W161" t="str">
            <v>离职</v>
          </cell>
          <cell r="X161">
            <v>45947</v>
          </cell>
        </row>
        <row r="161">
          <cell r="AC161" t="str">
            <v>男</v>
          </cell>
        </row>
        <row r="161">
          <cell r="AE161" t="str">
            <v>362329199709164517</v>
          </cell>
        </row>
        <row r="161">
          <cell r="AG161" t="str">
            <v>中国建设银行</v>
          </cell>
          <cell r="AH161" t="str">
            <v>6217003100008105966</v>
          </cell>
          <cell r="AI161" t="str">
            <v>其他</v>
          </cell>
          <cell r="AJ161">
            <v>18680111356</v>
          </cell>
        </row>
        <row r="162">
          <cell r="D162" t="str">
            <v>新力店阳洪武</v>
          </cell>
          <cell r="E162" t="str">
            <v>私教部</v>
          </cell>
          <cell r="F162" t="str">
            <v>健身教练</v>
          </cell>
          <cell r="G162">
            <v>45944</v>
          </cell>
          <cell r="H162" t="str">
            <v>全职</v>
          </cell>
        </row>
        <row r="162">
          <cell r="J162" t="str">
            <v>劳动合同</v>
          </cell>
        </row>
        <row r="162">
          <cell r="L162">
            <v>45944</v>
          </cell>
          <cell r="M162">
            <v>47039</v>
          </cell>
          <cell r="N162" t="str">
            <v>3年</v>
          </cell>
          <cell r="O162" t="str">
            <v>已签</v>
          </cell>
          <cell r="P162" t="str">
            <v>已签</v>
          </cell>
          <cell r="Q162" t="str">
            <v>已签</v>
          </cell>
        </row>
        <row r="162">
          <cell r="S162" t="str">
            <v>不缴</v>
          </cell>
        </row>
        <row r="162">
          <cell r="V162" t="str">
            <v>是</v>
          </cell>
          <cell r="W162" t="str">
            <v>离职</v>
          </cell>
          <cell r="X162">
            <v>45952</v>
          </cell>
          <cell r="Y162" t="str">
            <v>已签</v>
          </cell>
          <cell r="Z162" t="str">
            <v>已签</v>
          </cell>
        </row>
        <row r="162">
          <cell r="AC162" t="str">
            <v>男</v>
          </cell>
        </row>
        <row r="162">
          <cell r="AE162" t="str">
            <v>36031220040305053X</v>
          </cell>
        </row>
        <row r="162">
          <cell r="AG162" t="str">
            <v>江西农商银行</v>
          </cell>
          <cell r="AH162" t="str">
            <v>6226822012200929442</v>
          </cell>
          <cell r="AI162" t="str">
            <v>其他</v>
          </cell>
          <cell r="AJ162">
            <v>15179956580</v>
          </cell>
        </row>
        <row r="163">
          <cell r="D163" t="str">
            <v>新力店钟磷辉</v>
          </cell>
          <cell r="E163" t="str">
            <v>私教部</v>
          </cell>
          <cell r="F163" t="str">
            <v>健身教练</v>
          </cell>
          <cell r="G163">
            <v>45944</v>
          </cell>
          <cell r="H163" t="str">
            <v>全职</v>
          </cell>
        </row>
        <row r="163">
          <cell r="O163" t="str">
            <v>已签</v>
          </cell>
          <cell r="P163" t="str">
            <v>已签</v>
          </cell>
          <cell r="Q163" t="str">
            <v>已签</v>
          </cell>
        </row>
        <row r="163">
          <cell r="S163" t="str">
            <v>不缴</v>
          </cell>
        </row>
        <row r="163">
          <cell r="V163" t="str">
            <v>是</v>
          </cell>
          <cell r="W163" t="str">
            <v>离职</v>
          </cell>
          <cell r="X163">
            <v>45949</v>
          </cell>
          <cell r="Y163" t="str">
            <v>已签</v>
          </cell>
          <cell r="Z163" t="str">
            <v>已签</v>
          </cell>
        </row>
        <row r="163">
          <cell r="AC163" t="str">
            <v>男</v>
          </cell>
        </row>
        <row r="163">
          <cell r="AE163" t="str">
            <v>360827200507226458</v>
          </cell>
        </row>
        <row r="163">
          <cell r="AI163" t="str">
            <v>其他</v>
          </cell>
          <cell r="AJ163">
            <v>19870304238</v>
          </cell>
        </row>
        <row r="164">
          <cell r="D164" t="str">
            <v>瑶湖店欧阳热香</v>
          </cell>
          <cell r="E164" t="str">
            <v>运营部</v>
          </cell>
          <cell r="F164" t="str">
            <v>保洁</v>
          </cell>
          <cell r="G164">
            <v>43346</v>
          </cell>
          <cell r="H164" t="str">
            <v>全职</v>
          </cell>
        </row>
        <row r="164">
          <cell r="J164" t="str">
            <v>劳务合同</v>
          </cell>
        </row>
        <row r="164">
          <cell r="L164">
            <v>45219</v>
          </cell>
          <cell r="M164">
            <v>47045</v>
          </cell>
          <cell r="N164" t="str">
            <v>5年</v>
          </cell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  <cell r="S164" t="str">
            <v>不缴</v>
          </cell>
        </row>
        <row r="164">
          <cell r="V164" t="str">
            <v>是</v>
          </cell>
          <cell r="W164" t="str">
            <v>在职</v>
          </cell>
        </row>
        <row r="164">
          <cell r="AC164" t="str">
            <v>女</v>
          </cell>
          <cell r="AD164" t="str">
            <v>小学</v>
          </cell>
          <cell r="AE164" t="str">
            <v>360121196307102447</v>
          </cell>
        </row>
        <row r="164">
          <cell r="AG164" t="str">
            <v>农业银行</v>
          </cell>
          <cell r="AH164" t="str">
            <v>6230520920020887276</v>
          </cell>
          <cell r="AI164" t="str">
            <v>其他</v>
          </cell>
          <cell r="AJ164">
            <v>15870692528</v>
          </cell>
        </row>
        <row r="165">
          <cell r="D165" t="str">
            <v>瑶湖店吴华敏</v>
          </cell>
          <cell r="E165" t="str">
            <v>泳教部</v>
          </cell>
          <cell r="F165" t="str">
            <v>泳教</v>
          </cell>
          <cell r="G165">
            <v>43716</v>
          </cell>
          <cell r="H165" t="str">
            <v>全职</v>
          </cell>
          <cell r="I165" t="str">
            <v>社保</v>
          </cell>
          <cell r="J165" t="str">
            <v>劳动合同</v>
          </cell>
        </row>
        <row r="165">
          <cell r="L165">
            <v>44812</v>
          </cell>
          <cell r="M165">
            <v>46637</v>
          </cell>
          <cell r="N165" t="str">
            <v>5年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最低</v>
          </cell>
        </row>
        <row r="165">
          <cell r="V165" t="str">
            <v>是</v>
          </cell>
          <cell r="W165" t="str">
            <v>在职</v>
          </cell>
        </row>
        <row r="165">
          <cell r="AC165" t="str">
            <v>男</v>
          </cell>
          <cell r="AD165" t="str">
            <v>本科</v>
          </cell>
          <cell r="AE165" t="str">
            <v>44088219981128271x</v>
          </cell>
        </row>
        <row r="165">
          <cell r="AG165" t="str">
            <v>中信银行</v>
          </cell>
          <cell r="AH165" t="str">
            <v>6217681505418080</v>
          </cell>
          <cell r="AI165" t="str">
            <v>中信</v>
          </cell>
          <cell r="AJ165">
            <v>17841439144</v>
          </cell>
        </row>
        <row r="166">
          <cell r="D166" t="str">
            <v>瑶湖店胡小兰</v>
          </cell>
          <cell r="E166" t="str">
            <v>会籍部</v>
          </cell>
          <cell r="F166" t="str">
            <v>会籍</v>
          </cell>
          <cell r="G166">
            <v>43994</v>
          </cell>
          <cell r="H166" t="str">
            <v>全职</v>
          </cell>
          <cell r="I166" t="str">
            <v>社保</v>
          </cell>
          <cell r="J166" t="str">
            <v>劳动合同</v>
          </cell>
        </row>
        <row r="166">
          <cell r="L166">
            <v>45089</v>
          </cell>
          <cell r="M166">
            <v>46915</v>
          </cell>
          <cell r="N166" t="str">
            <v>5年</v>
          </cell>
          <cell r="O166" t="str">
            <v>已签</v>
          </cell>
          <cell r="P166" t="str">
            <v>已签</v>
          </cell>
          <cell r="Q166" t="str">
            <v>已签</v>
          </cell>
          <cell r="R166" t="str">
            <v>已签</v>
          </cell>
          <cell r="S166" t="str">
            <v>最低</v>
          </cell>
        </row>
        <row r="166">
          <cell r="V166" t="str">
            <v>是</v>
          </cell>
          <cell r="W166" t="str">
            <v>在职</v>
          </cell>
        </row>
        <row r="166">
          <cell r="AC166" t="str">
            <v>女</v>
          </cell>
          <cell r="AD166" t="str">
            <v>中专</v>
          </cell>
          <cell r="AE166" t="str">
            <v>360121199212242424</v>
          </cell>
        </row>
        <row r="166">
          <cell r="AG166" t="str">
            <v>中信银行</v>
          </cell>
          <cell r="AH166" t="str">
            <v>6217735701893486</v>
          </cell>
          <cell r="AI166" t="str">
            <v>中信</v>
          </cell>
          <cell r="AJ166">
            <v>15858945139</v>
          </cell>
        </row>
        <row r="167">
          <cell r="D167" t="str">
            <v>瑶湖店万志军</v>
          </cell>
          <cell r="E167" t="str">
            <v>运营部</v>
          </cell>
          <cell r="F167" t="str">
            <v>工程师</v>
          </cell>
          <cell r="G167">
            <v>45078</v>
          </cell>
          <cell r="H167" t="str">
            <v>兼职</v>
          </cell>
        </row>
        <row r="167">
          <cell r="J167" t="str">
            <v>兼职合同</v>
          </cell>
        </row>
        <row r="167">
          <cell r="L167">
            <v>45078</v>
          </cell>
        </row>
        <row r="167">
          <cell r="O167" t="str">
            <v>已签</v>
          </cell>
          <cell r="P167" t="str">
            <v>已签</v>
          </cell>
          <cell r="Q167" t="str">
            <v>已签</v>
          </cell>
          <cell r="R167" t="str">
            <v>已签</v>
          </cell>
        </row>
        <row r="167">
          <cell r="V167" t="str">
            <v>是</v>
          </cell>
          <cell r="W167" t="str">
            <v>在职</v>
          </cell>
        </row>
        <row r="167">
          <cell r="AC167" t="str">
            <v>男</v>
          </cell>
        </row>
        <row r="167">
          <cell r="AE167" t="str">
            <v>360121199009182497</v>
          </cell>
        </row>
        <row r="167">
          <cell r="AG167" t="str">
            <v>招商银行</v>
          </cell>
          <cell r="AH167" t="str">
            <v>6214830377354179</v>
          </cell>
          <cell r="AI167" t="str">
            <v>招商银行</v>
          </cell>
          <cell r="AJ167">
            <v>17710918109</v>
          </cell>
        </row>
        <row r="168">
          <cell r="D168" t="str">
            <v>瑶湖店洪伟</v>
          </cell>
          <cell r="E168" t="str">
            <v>私教部</v>
          </cell>
          <cell r="F168" t="str">
            <v>私教</v>
          </cell>
          <cell r="G168">
            <v>45404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45710</v>
          </cell>
          <cell r="M168">
            <v>46804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V168" t="str">
            <v>是</v>
          </cell>
          <cell r="W168" t="str">
            <v>在职</v>
          </cell>
        </row>
        <row r="168">
          <cell r="AC168" t="str">
            <v>男</v>
          </cell>
          <cell r="AD168" t="str">
            <v>大专</v>
          </cell>
          <cell r="AE168" t="str">
            <v>360202200207275530</v>
          </cell>
        </row>
        <row r="168">
          <cell r="AG168" t="str">
            <v>招商银行</v>
          </cell>
          <cell r="AH168" t="str">
            <v>6214830372669753</v>
          </cell>
          <cell r="AI168" t="str">
            <v>招商银行</v>
          </cell>
          <cell r="AJ168">
            <v>19198388881</v>
          </cell>
        </row>
        <row r="169">
          <cell r="D169" t="str">
            <v>瑶湖店熊小霞</v>
          </cell>
          <cell r="E169" t="str">
            <v>私教部</v>
          </cell>
          <cell r="F169" t="str">
            <v>私教</v>
          </cell>
          <cell r="G169">
            <v>45425</v>
          </cell>
          <cell r="H169" t="str">
            <v>全职</v>
          </cell>
        </row>
        <row r="169">
          <cell r="J169" t="str">
            <v>劳动合同</v>
          </cell>
        </row>
        <row r="169">
          <cell r="L169">
            <v>45425</v>
          </cell>
          <cell r="M169">
            <v>46519</v>
          </cell>
          <cell r="N169" t="str">
            <v>3年</v>
          </cell>
          <cell r="O169" t="str">
            <v>已签</v>
          </cell>
          <cell r="P169" t="str">
            <v>已签</v>
          </cell>
          <cell r="Q169" t="str">
            <v>已签</v>
          </cell>
          <cell r="R169" t="str">
            <v>已签</v>
          </cell>
          <cell r="S169" t="str">
            <v>不缴</v>
          </cell>
        </row>
        <row r="169">
          <cell r="V169" t="str">
            <v>是</v>
          </cell>
          <cell r="W169" t="str">
            <v>在职</v>
          </cell>
        </row>
        <row r="169">
          <cell r="AC169" t="str">
            <v>女</v>
          </cell>
        </row>
        <row r="169">
          <cell r="AE169" t="str">
            <v>360121198909102443</v>
          </cell>
        </row>
        <row r="169">
          <cell r="AG169" t="str">
            <v>中国银行</v>
          </cell>
          <cell r="AH169" t="str">
            <v>6216606500017580617</v>
          </cell>
          <cell r="AI169" t="str">
            <v>其他</v>
          </cell>
          <cell r="AJ169">
            <v>18170011008</v>
          </cell>
        </row>
        <row r="170">
          <cell r="D170" t="str">
            <v>瑶湖店刘高逸</v>
          </cell>
          <cell r="E170" t="str">
            <v>泳教部</v>
          </cell>
          <cell r="F170" t="str">
            <v>泳教</v>
          </cell>
          <cell r="G170">
            <v>45469</v>
          </cell>
          <cell r="H170" t="str">
            <v>全职</v>
          </cell>
        </row>
        <row r="170">
          <cell r="J170" t="str">
            <v>劳动合同</v>
          </cell>
        </row>
        <row r="170">
          <cell r="L170">
            <v>45469</v>
          </cell>
          <cell r="M170">
            <v>46563</v>
          </cell>
          <cell r="N170" t="str">
            <v>3年</v>
          </cell>
          <cell r="O170" t="str">
            <v>已签</v>
          </cell>
          <cell r="P170" t="str">
            <v>已签</v>
          </cell>
          <cell r="Q170" t="str">
            <v>已签</v>
          </cell>
        </row>
        <row r="170">
          <cell r="S170" t="str">
            <v>不缴</v>
          </cell>
        </row>
        <row r="170">
          <cell r="V170" t="str">
            <v>是</v>
          </cell>
          <cell r="W170" t="str">
            <v>离职</v>
          </cell>
          <cell r="X170">
            <v>45962</v>
          </cell>
          <cell r="Y170" t="str">
            <v>已签</v>
          </cell>
          <cell r="Z170" t="str">
            <v>已签</v>
          </cell>
        </row>
        <row r="170">
          <cell r="AB170" t="str">
            <v>是</v>
          </cell>
          <cell r="AC170" t="str">
            <v>男</v>
          </cell>
        </row>
        <row r="170">
          <cell r="AE170" t="str">
            <v>430681200110290035</v>
          </cell>
        </row>
        <row r="170">
          <cell r="AG170" t="str">
            <v>中国工商银行</v>
          </cell>
          <cell r="AH170" t="str">
            <v>6222031901009974375中国工商银行长沙后湖路支行</v>
          </cell>
          <cell r="AI170" t="str">
            <v>其他</v>
          </cell>
          <cell r="AJ170">
            <v>15574819158</v>
          </cell>
        </row>
        <row r="171">
          <cell r="D171" t="str">
            <v>瑶湖店闵宇萧</v>
          </cell>
          <cell r="E171" t="str">
            <v>私教部</v>
          </cell>
          <cell r="F171" t="str">
            <v>私教</v>
          </cell>
          <cell r="G171">
            <v>45477</v>
          </cell>
          <cell r="H171" t="str">
            <v>全职</v>
          </cell>
        </row>
        <row r="171">
          <cell r="J171" t="str">
            <v>劳动合同</v>
          </cell>
        </row>
        <row r="171">
          <cell r="L171">
            <v>45477</v>
          </cell>
          <cell r="M171">
            <v>46571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  <cell r="R171" t="str">
            <v>已签</v>
          </cell>
          <cell r="S171" t="str">
            <v>不缴</v>
          </cell>
        </row>
        <row r="171">
          <cell r="V171" t="str">
            <v>是</v>
          </cell>
          <cell r="W171" t="str">
            <v>在职</v>
          </cell>
        </row>
        <row r="171">
          <cell r="AC171" t="str">
            <v>男</v>
          </cell>
        </row>
        <row r="171">
          <cell r="AE171" t="str">
            <v>36012120051217887x</v>
          </cell>
        </row>
        <row r="171">
          <cell r="AG171" t="str">
            <v>江西银行</v>
          </cell>
          <cell r="AH171" t="str">
            <v>6222759533715983</v>
          </cell>
          <cell r="AI171" t="str">
            <v>其他</v>
          </cell>
          <cell r="AJ171">
            <v>16606139745</v>
          </cell>
        </row>
        <row r="172">
          <cell r="D172" t="str">
            <v>瑶湖店熊雯娟</v>
          </cell>
          <cell r="E172" t="str">
            <v>运营部</v>
          </cell>
          <cell r="F172" t="str">
            <v>前台</v>
          </cell>
          <cell r="G172">
            <v>45525</v>
          </cell>
          <cell r="H172" t="str">
            <v>全职</v>
          </cell>
        </row>
        <row r="172">
          <cell r="J172" t="str">
            <v>劳动合同</v>
          </cell>
        </row>
        <row r="172">
          <cell r="L172">
            <v>45525</v>
          </cell>
          <cell r="M172">
            <v>46619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  <cell r="R172" t="str">
            <v>已签</v>
          </cell>
          <cell r="S172" t="str">
            <v>不缴</v>
          </cell>
        </row>
        <row r="172">
          <cell r="V172" t="str">
            <v>是</v>
          </cell>
          <cell r="W172" t="str">
            <v>离职</v>
          </cell>
          <cell r="X172">
            <v>46000</v>
          </cell>
          <cell r="Y172" t="str">
            <v>已签</v>
          </cell>
          <cell r="Z172" t="str">
            <v>已签</v>
          </cell>
        </row>
        <row r="172">
          <cell r="AB172" t="str">
            <v>是</v>
          </cell>
          <cell r="AC172" t="str">
            <v>女</v>
          </cell>
        </row>
        <row r="172">
          <cell r="AE172" t="str">
            <v>360983200308062442</v>
          </cell>
        </row>
        <row r="172">
          <cell r="AG172" t="str">
            <v>中国建设银行</v>
          </cell>
          <cell r="AH172" t="str">
            <v>6217002020085970101</v>
          </cell>
          <cell r="AI172" t="str">
            <v>其他</v>
          </cell>
          <cell r="AJ172">
            <v>15170560877</v>
          </cell>
        </row>
        <row r="173">
          <cell r="D173" t="str">
            <v>瑶湖店章颖</v>
          </cell>
          <cell r="E173" t="str">
            <v>运营部</v>
          </cell>
          <cell r="F173" t="str">
            <v>前台</v>
          </cell>
          <cell r="G173">
            <v>45542</v>
          </cell>
          <cell r="H173" t="str">
            <v>全职</v>
          </cell>
        </row>
        <row r="173">
          <cell r="J173" t="str">
            <v>劳动合同</v>
          </cell>
        </row>
        <row r="173">
          <cell r="L173">
            <v>45542</v>
          </cell>
          <cell r="M173">
            <v>46636</v>
          </cell>
          <cell r="N173" t="str">
            <v>3年</v>
          </cell>
          <cell r="O173" t="str">
            <v>已签</v>
          </cell>
          <cell r="P173" t="str">
            <v>已签</v>
          </cell>
        </row>
        <row r="173">
          <cell r="V173" t="str">
            <v>是</v>
          </cell>
          <cell r="W173" t="str">
            <v>离职</v>
          </cell>
          <cell r="X173">
            <v>45931</v>
          </cell>
          <cell r="Y173" t="str">
            <v>已签</v>
          </cell>
          <cell r="Z173" t="str">
            <v>已签</v>
          </cell>
          <cell r="AA173" t="str">
            <v>已签</v>
          </cell>
          <cell r="AB173" t="str">
            <v>是</v>
          </cell>
          <cell r="AC173" t="str">
            <v>女</v>
          </cell>
        </row>
        <row r="173">
          <cell r="AE173" t="str">
            <v>360121199910218827</v>
          </cell>
        </row>
        <row r="173">
          <cell r="AG173" t="str">
            <v>中国农业银行</v>
          </cell>
          <cell r="AH173" t="str">
            <v>6230520920031386078</v>
          </cell>
          <cell r="AI173" t="str">
            <v>其他</v>
          </cell>
          <cell r="AJ173">
            <v>19524634131</v>
          </cell>
        </row>
        <row r="174">
          <cell r="D174" t="str">
            <v>瑶湖店徐阳阳</v>
          </cell>
          <cell r="E174" t="str">
            <v>会籍部</v>
          </cell>
          <cell r="F174" t="str">
            <v>会籍</v>
          </cell>
          <cell r="G174">
            <v>45701</v>
          </cell>
          <cell r="H174" t="str">
            <v>全职</v>
          </cell>
        </row>
        <row r="174">
          <cell r="J174" t="str">
            <v>劳动合同</v>
          </cell>
        </row>
        <row r="174">
          <cell r="L174">
            <v>45701</v>
          </cell>
          <cell r="M174">
            <v>46795</v>
          </cell>
          <cell r="N174" t="str">
            <v>3年</v>
          </cell>
          <cell r="O174" t="str">
            <v>已签</v>
          </cell>
          <cell r="P174" t="str">
            <v>已签</v>
          </cell>
          <cell r="Q174" t="str">
            <v>已签</v>
          </cell>
          <cell r="R174" t="str">
            <v>已签</v>
          </cell>
          <cell r="S174" t="str">
            <v>不缴</v>
          </cell>
        </row>
        <row r="174">
          <cell r="V174" t="str">
            <v>是</v>
          </cell>
          <cell r="W174" t="str">
            <v>在职</v>
          </cell>
        </row>
        <row r="174">
          <cell r="AC174" t="str">
            <v>男</v>
          </cell>
        </row>
        <row r="174">
          <cell r="AE174" t="str">
            <v>360121199506262412</v>
          </cell>
        </row>
        <row r="174">
          <cell r="AG174" t="str">
            <v>农商银行</v>
          </cell>
          <cell r="AH174" t="str">
            <v>6226825510100332846</v>
          </cell>
          <cell r="AI174" t="str">
            <v>其他</v>
          </cell>
          <cell r="AJ174">
            <v>13687917578</v>
          </cell>
        </row>
        <row r="175">
          <cell r="D175" t="str">
            <v>瑶湖店刘致显</v>
          </cell>
          <cell r="E175" t="str">
            <v>运营部</v>
          </cell>
          <cell r="F175" t="str">
            <v>店长</v>
          </cell>
          <cell r="G175">
            <v>45707</v>
          </cell>
          <cell r="H175" t="str">
            <v>全职</v>
          </cell>
        </row>
        <row r="175">
          <cell r="J175" t="str">
            <v>劳动合同</v>
          </cell>
        </row>
        <row r="175">
          <cell r="L175">
            <v>45707</v>
          </cell>
          <cell r="M175">
            <v>46801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  <cell r="R175" t="str">
            <v>已签</v>
          </cell>
          <cell r="S175" t="str">
            <v>不缴</v>
          </cell>
        </row>
        <row r="175">
          <cell r="V175" t="str">
            <v>是</v>
          </cell>
          <cell r="W175" t="str">
            <v>离职</v>
          </cell>
          <cell r="X175">
            <v>45998</v>
          </cell>
          <cell r="Y175" t="str">
            <v>已签</v>
          </cell>
          <cell r="Z175" t="str">
            <v>已签</v>
          </cell>
        </row>
        <row r="175">
          <cell r="AB175" t="str">
            <v>是</v>
          </cell>
          <cell r="AC175" t="str">
            <v>男</v>
          </cell>
        </row>
        <row r="175">
          <cell r="AE175" t="str">
            <v>150124199809286518</v>
          </cell>
        </row>
        <row r="175">
          <cell r="AG175" t="str">
            <v>中信银行</v>
          </cell>
          <cell r="AH175" t="str">
            <v>6217681505418007</v>
          </cell>
          <cell r="AI175" t="str">
            <v>中信</v>
          </cell>
          <cell r="AJ175">
            <v>15024904563</v>
          </cell>
        </row>
        <row r="176">
          <cell r="D176" t="str">
            <v>瑶湖店胡德会</v>
          </cell>
          <cell r="E176" t="str">
            <v>会籍部</v>
          </cell>
          <cell r="F176" t="str">
            <v>会籍</v>
          </cell>
          <cell r="G176">
            <v>45809</v>
          </cell>
          <cell r="H176" t="str">
            <v>全职</v>
          </cell>
        </row>
        <row r="176">
          <cell r="J176" t="str">
            <v>劳动合同</v>
          </cell>
        </row>
        <row r="176">
          <cell r="L176">
            <v>45809</v>
          </cell>
          <cell r="M176">
            <v>46904</v>
          </cell>
          <cell r="N176" t="str">
            <v>3年</v>
          </cell>
          <cell r="O176" t="str">
            <v>已签</v>
          </cell>
          <cell r="P176" t="str">
            <v>已签</v>
          </cell>
          <cell r="Q176" t="str">
            <v>已签</v>
          </cell>
        </row>
        <row r="176">
          <cell r="S176" t="str">
            <v>不缴</v>
          </cell>
        </row>
        <row r="176">
          <cell r="V176" t="str">
            <v>是</v>
          </cell>
          <cell r="W176" t="str">
            <v>离职</v>
          </cell>
          <cell r="X176">
            <v>45962</v>
          </cell>
          <cell r="Y176" t="str">
            <v>已签</v>
          </cell>
          <cell r="Z176" t="str">
            <v>已签</v>
          </cell>
        </row>
        <row r="176">
          <cell r="AB176" t="str">
            <v>是</v>
          </cell>
          <cell r="AC176" t="str">
            <v>女</v>
          </cell>
        </row>
        <row r="176">
          <cell r="AE176" t="str">
            <v>52242520010416128x</v>
          </cell>
        </row>
        <row r="176">
          <cell r="AG176" t="str">
            <v>中国建设银行</v>
          </cell>
          <cell r="AH176" t="str">
            <v>6217002100014529036</v>
          </cell>
          <cell r="AI176" t="str">
            <v>其他</v>
          </cell>
          <cell r="AJ176">
            <v>15179901407</v>
          </cell>
        </row>
        <row r="177">
          <cell r="D177" t="str">
            <v>瑶湖店郑香云</v>
          </cell>
          <cell r="E177" t="str">
            <v>运营部</v>
          </cell>
          <cell r="F177" t="str">
            <v>保洁</v>
          </cell>
          <cell r="G177">
            <v>45837</v>
          </cell>
          <cell r="H177" t="str">
            <v>全职</v>
          </cell>
        </row>
        <row r="177">
          <cell r="J177" t="str">
            <v>劳务合同</v>
          </cell>
        </row>
        <row r="177">
          <cell r="L177">
            <v>45837</v>
          </cell>
          <cell r="M177">
            <v>46932</v>
          </cell>
          <cell r="N177" t="str">
            <v>3年</v>
          </cell>
          <cell r="O177" t="str">
            <v>已签</v>
          </cell>
          <cell r="P177" t="str">
            <v>已签</v>
          </cell>
          <cell r="Q177" t="str">
            <v>已签</v>
          </cell>
          <cell r="R177" t="str">
            <v>已签</v>
          </cell>
          <cell r="S177" t="str">
            <v>不缴</v>
          </cell>
        </row>
        <row r="177">
          <cell r="V177" t="str">
            <v>是</v>
          </cell>
          <cell r="W177" t="str">
            <v>在职</v>
          </cell>
        </row>
        <row r="177">
          <cell r="AC177" t="str">
            <v>女</v>
          </cell>
        </row>
        <row r="177">
          <cell r="AE177" t="str">
            <v>360111195601181425</v>
          </cell>
        </row>
        <row r="177">
          <cell r="AG177" t="str">
            <v>中国建设银行</v>
          </cell>
          <cell r="AH177" t="str">
            <v>6217002020066706656</v>
          </cell>
          <cell r="AI177" t="str">
            <v>其他</v>
          </cell>
          <cell r="AJ177">
            <v>13672222800</v>
          </cell>
        </row>
        <row r="178">
          <cell r="D178" t="str">
            <v>瑶湖店刘永胜</v>
          </cell>
          <cell r="E178" t="str">
            <v>私教部</v>
          </cell>
          <cell r="F178" t="str">
            <v>私教</v>
          </cell>
          <cell r="G178">
            <v>45845</v>
          </cell>
          <cell r="H178" t="str">
            <v>全职</v>
          </cell>
        </row>
        <row r="178">
          <cell r="J178" t="str">
            <v>劳动合同</v>
          </cell>
        </row>
        <row r="178">
          <cell r="L178">
            <v>45845</v>
          </cell>
          <cell r="M178">
            <v>46940</v>
          </cell>
          <cell r="N178" t="str">
            <v>3年</v>
          </cell>
          <cell r="O178" t="str">
            <v>已签</v>
          </cell>
          <cell r="P178" t="str">
            <v>已签</v>
          </cell>
          <cell r="Q178" t="str">
            <v>已签</v>
          </cell>
        </row>
        <row r="178">
          <cell r="S178" t="str">
            <v>不缴</v>
          </cell>
        </row>
        <row r="178">
          <cell r="V178" t="str">
            <v>是</v>
          </cell>
          <cell r="W178" t="str">
            <v>离职</v>
          </cell>
          <cell r="X178">
            <v>45973</v>
          </cell>
          <cell r="Y178" t="str">
            <v>已签</v>
          </cell>
          <cell r="Z178" t="str">
            <v>已签</v>
          </cell>
        </row>
        <row r="178">
          <cell r="AB178" t="str">
            <v>是</v>
          </cell>
          <cell r="AC178" t="str">
            <v>男</v>
          </cell>
        </row>
        <row r="178">
          <cell r="AE178" t="str">
            <v>360926200410221633</v>
          </cell>
        </row>
        <row r="178">
          <cell r="AG178" t="str">
            <v>中国农业银行</v>
          </cell>
          <cell r="AH178" t="str">
            <v>6230522320031145970</v>
          </cell>
          <cell r="AI178" t="str">
            <v>其他</v>
          </cell>
          <cell r="AJ178">
            <v>18397952829</v>
          </cell>
        </row>
        <row r="179">
          <cell r="D179" t="str">
            <v>瑶湖店崔嘉诚</v>
          </cell>
          <cell r="E179" t="str">
            <v>会籍部</v>
          </cell>
          <cell r="F179" t="str">
            <v>会籍</v>
          </cell>
          <cell r="G179">
            <v>45847</v>
          </cell>
          <cell r="H179" t="str">
            <v>兼职</v>
          </cell>
        </row>
        <row r="179">
          <cell r="J179" t="str">
            <v>兼职合同</v>
          </cell>
        </row>
        <row r="179">
          <cell r="L179">
            <v>45847</v>
          </cell>
          <cell r="M179">
            <v>46942</v>
          </cell>
          <cell r="N179" t="str">
            <v>3年</v>
          </cell>
          <cell r="O179" t="str">
            <v>已签</v>
          </cell>
          <cell r="P179" t="str">
            <v>已签</v>
          </cell>
          <cell r="Q179" t="str">
            <v>已签</v>
          </cell>
          <cell r="R179" t="str">
            <v>已签</v>
          </cell>
          <cell r="S179" t="str">
            <v>不缴</v>
          </cell>
        </row>
        <row r="179">
          <cell r="V179" t="str">
            <v>是</v>
          </cell>
          <cell r="W179" t="str">
            <v>离职</v>
          </cell>
          <cell r="X179">
            <v>45981</v>
          </cell>
          <cell r="Y179" t="str">
            <v>已签</v>
          </cell>
          <cell r="Z179" t="str">
            <v>已签</v>
          </cell>
        </row>
        <row r="179">
          <cell r="AB179" t="str">
            <v>是</v>
          </cell>
          <cell r="AC179" t="str">
            <v>男</v>
          </cell>
        </row>
        <row r="179">
          <cell r="AE179" t="str">
            <v>140521200307040012</v>
          </cell>
        </row>
        <row r="179">
          <cell r="AG179" t="str">
            <v>中国工商银行</v>
          </cell>
          <cell r="AH179" t="str">
            <v>6222030506001525645</v>
          </cell>
          <cell r="AI179" t="str">
            <v>其他</v>
          </cell>
          <cell r="AJ179">
            <v>17803565047</v>
          </cell>
        </row>
        <row r="180">
          <cell r="D180" t="str">
            <v>瑶湖店郭家君</v>
          </cell>
          <cell r="E180" t="str">
            <v>私教部</v>
          </cell>
          <cell r="F180" t="str">
            <v>私教</v>
          </cell>
          <cell r="G180">
            <v>45823</v>
          </cell>
          <cell r="H180" t="str">
            <v>全职</v>
          </cell>
        </row>
        <row r="180">
          <cell r="J180" t="str">
            <v>劳动合同</v>
          </cell>
        </row>
        <row r="180">
          <cell r="L180">
            <v>45823</v>
          </cell>
          <cell r="M180">
            <v>46918</v>
          </cell>
          <cell r="N180" t="str">
            <v>3年</v>
          </cell>
        </row>
        <row r="180">
          <cell r="S180" t="str">
            <v>不缴</v>
          </cell>
        </row>
        <row r="180">
          <cell r="V180" t="str">
            <v>是</v>
          </cell>
          <cell r="W180" t="str">
            <v>离职</v>
          </cell>
          <cell r="X180">
            <v>45944</v>
          </cell>
          <cell r="Y180" t="str">
            <v>已签</v>
          </cell>
          <cell r="Z180" t="str">
            <v>已签</v>
          </cell>
          <cell r="AA180" t="str">
            <v>已签</v>
          </cell>
          <cell r="AB180" t="str">
            <v>是</v>
          </cell>
          <cell r="AC180" t="str">
            <v>男</v>
          </cell>
        </row>
        <row r="180">
          <cell r="AE180" t="str">
            <v>360427199811242017</v>
          </cell>
          <cell r="AF180" t="str">
            <v>江西九江</v>
          </cell>
          <cell r="AG180" t="str">
            <v>工商银行</v>
          </cell>
          <cell r="AH180" t="str">
            <v>6215 5815 0700 7328 767</v>
          </cell>
          <cell r="AI180" t="str">
            <v>其他</v>
          </cell>
          <cell r="AJ180">
            <v>18296299226</v>
          </cell>
        </row>
        <row r="181">
          <cell r="D181" t="str">
            <v>瑶湖店夏志鑫</v>
          </cell>
          <cell r="E181" t="str">
            <v>私教部</v>
          </cell>
          <cell r="F181" t="str">
            <v>私教</v>
          </cell>
          <cell r="G181">
            <v>45835</v>
          </cell>
          <cell r="H181" t="str">
            <v>全职</v>
          </cell>
        </row>
        <row r="181">
          <cell r="J181" t="str">
            <v>劳动合同</v>
          </cell>
        </row>
        <row r="181">
          <cell r="L181">
            <v>45835</v>
          </cell>
          <cell r="M181">
            <v>46930</v>
          </cell>
          <cell r="N181" t="str">
            <v>3年</v>
          </cell>
        </row>
        <row r="181">
          <cell r="S181" t="str">
            <v>不缴</v>
          </cell>
        </row>
        <row r="181">
          <cell r="V181" t="str">
            <v>是</v>
          </cell>
          <cell r="W181" t="str">
            <v>离职</v>
          </cell>
          <cell r="X181">
            <v>45944</v>
          </cell>
          <cell r="Y181" t="str">
            <v>已签</v>
          </cell>
          <cell r="Z181" t="str">
            <v>已签</v>
          </cell>
          <cell r="AA181" t="str">
            <v>已签</v>
          </cell>
          <cell r="AB181" t="str">
            <v>是</v>
          </cell>
          <cell r="AC181" t="str">
            <v>男</v>
          </cell>
        </row>
        <row r="181">
          <cell r="AE181" t="str">
            <v>360124200403263353</v>
          </cell>
          <cell r="AF181" t="str">
            <v>江西南昌</v>
          </cell>
          <cell r="AG181" t="str">
            <v>招商银行</v>
          </cell>
          <cell r="AH181" t="str">
            <v>6214 8303 7628 4278</v>
          </cell>
          <cell r="AI181" t="str">
            <v>招商银行</v>
          </cell>
          <cell r="AJ181">
            <v>18870078906</v>
          </cell>
        </row>
        <row r="182">
          <cell r="D182" t="str">
            <v>瑶湖店黄鑫</v>
          </cell>
          <cell r="E182" t="str">
            <v>私教部</v>
          </cell>
          <cell r="F182" t="str">
            <v>私教</v>
          </cell>
          <cell r="G182">
            <v>45865</v>
          </cell>
          <cell r="H182" t="str">
            <v>全职</v>
          </cell>
        </row>
        <row r="182">
          <cell r="J182" t="str">
            <v>劳动合同</v>
          </cell>
        </row>
        <row r="182">
          <cell r="L182">
            <v>45865</v>
          </cell>
          <cell r="M182">
            <v>46960</v>
          </cell>
          <cell r="N182" t="str">
            <v>3年</v>
          </cell>
          <cell r="O182" t="str">
            <v>已签</v>
          </cell>
          <cell r="P182" t="str">
            <v>已签</v>
          </cell>
          <cell r="Q182" t="str">
            <v>已签</v>
          </cell>
          <cell r="R182" t="str">
            <v>已签</v>
          </cell>
          <cell r="S182" t="str">
            <v>不缴</v>
          </cell>
        </row>
        <row r="182">
          <cell r="V182" t="str">
            <v>是</v>
          </cell>
          <cell r="W182" t="str">
            <v>离职</v>
          </cell>
          <cell r="X182">
            <v>46003</v>
          </cell>
          <cell r="Y182" t="str">
            <v>已签</v>
          </cell>
          <cell r="Z182" t="str">
            <v>已签</v>
          </cell>
          <cell r="AA182" t="str">
            <v>已签</v>
          </cell>
          <cell r="AB182" t="str">
            <v>是</v>
          </cell>
          <cell r="AC182" t="str">
            <v>男</v>
          </cell>
        </row>
        <row r="182">
          <cell r="AE182" t="str">
            <v>362526200108012910</v>
          </cell>
        </row>
        <row r="182">
          <cell r="AG182" t="str">
            <v>中国工商银行</v>
          </cell>
          <cell r="AH182" t="str">
            <v>6214721511000374863</v>
          </cell>
          <cell r="AI182" t="str">
            <v>其他</v>
          </cell>
          <cell r="AJ182">
            <v>19939882583</v>
          </cell>
        </row>
        <row r="183">
          <cell r="D183" t="str">
            <v>瑶湖店罗双</v>
          </cell>
          <cell r="E183" t="str">
            <v>会籍部</v>
          </cell>
          <cell r="F183" t="str">
            <v>会籍</v>
          </cell>
          <cell r="G183">
            <v>45916</v>
          </cell>
          <cell r="H183" t="str">
            <v>实习</v>
          </cell>
        </row>
        <row r="183">
          <cell r="J183" t="str">
            <v>实习协议</v>
          </cell>
        </row>
        <row r="183">
          <cell r="L183">
            <v>45916</v>
          </cell>
          <cell r="M183">
            <v>46097</v>
          </cell>
          <cell r="N183" t="str">
            <v>6个月</v>
          </cell>
          <cell r="O183" t="str">
            <v>已签</v>
          </cell>
          <cell r="P183" t="str">
            <v>已签</v>
          </cell>
          <cell r="Q183" t="str">
            <v>已签</v>
          </cell>
          <cell r="R183" t="str">
            <v>已签</v>
          </cell>
          <cell r="S183" t="str">
            <v>不缴</v>
          </cell>
          <cell r="T183" t="str">
            <v>已签</v>
          </cell>
        </row>
        <row r="183">
          <cell r="V183" t="str">
            <v>是</v>
          </cell>
          <cell r="W183" t="str">
            <v>离职</v>
          </cell>
          <cell r="X183">
            <v>46004</v>
          </cell>
        </row>
        <row r="183">
          <cell r="AC183" t="str">
            <v>女</v>
          </cell>
        </row>
        <row r="183">
          <cell r="AE183" t="str">
            <v>360111200505136548</v>
          </cell>
        </row>
        <row r="183">
          <cell r="AG183" t="str">
            <v>北京银行</v>
          </cell>
          <cell r="AH183" t="str">
            <v>6214686620160239</v>
          </cell>
          <cell r="AI183" t="str">
            <v>其他</v>
          </cell>
          <cell r="AJ183">
            <v>13257080513</v>
          </cell>
        </row>
        <row r="184">
          <cell r="D184" t="str">
            <v>瑶湖店胡斯琴</v>
          </cell>
          <cell r="E184" t="str">
            <v>人事部</v>
          </cell>
          <cell r="F184" t="str">
            <v>人事</v>
          </cell>
          <cell r="G184">
            <v>45924</v>
          </cell>
          <cell r="H184" t="str">
            <v>全职</v>
          </cell>
        </row>
        <row r="184">
          <cell r="J184" t="str">
            <v>劳动合同</v>
          </cell>
        </row>
        <row r="184">
          <cell r="O184" t="str">
            <v>已签</v>
          </cell>
          <cell r="P184" t="str">
            <v>已签</v>
          </cell>
          <cell r="Q184" t="str">
            <v>已签</v>
          </cell>
          <cell r="R184" t="str">
            <v>已签</v>
          </cell>
          <cell r="S184" t="str">
            <v>不缴</v>
          </cell>
        </row>
        <row r="184">
          <cell r="V184" t="str">
            <v>是</v>
          </cell>
          <cell r="W184" t="str">
            <v>离职</v>
          </cell>
          <cell r="X184">
            <v>45938</v>
          </cell>
          <cell r="Y184" t="str">
            <v>已签</v>
          </cell>
          <cell r="Z184" t="str">
            <v>已签</v>
          </cell>
          <cell r="AA184" t="str">
            <v>已签</v>
          </cell>
          <cell r="AB184" t="str">
            <v>是</v>
          </cell>
          <cell r="AC184" t="str">
            <v>女</v>
          </cell>
        </row>
        <row r="184">
          <cell r="AE184" t="str">
            <v>360121199911072460</v>
          </cell>
        </row>
        <row r="184">
          <cell r="AG184" t="str">
            <v>中国银行</v>
          </cell>
          <cell r="AH184" t="str">
            <v>6217906500027589942</v>
          </cell>
          <cell r="AI184" t="str">
            <v>其他</v>
          </cell>
          <cell r="AJ184">
            <v>18779139262</v>
          </cell>
        </row>
        <row r="185">
          <cell r="D185" t="str">
            <v>瑶湖店吴湘怡</v>
          </cell>
          <cell r="E185" t="str">
            <v>运营部</v>
          </cell>
          <cell r="F185" t="str">
            <v>前台</v>
          </cell>
          <cell r="G185">
            <v>45925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45925</v>
          </cell>
          <cell r="M185">
            <v>47020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V185" t="str">
            <v>是</v>
          </cell>
          <cell r="W185" t="str">
            <v>在职</v>
          </cell>
        </row>
        <row r="185">
          <cell r="AE185" t="str">
            <v>360124200507050061</v>
          </cell>
        </row>
        <row r="185">
          <cell r="AG185" t="str">
            <v>江西银行</v>
          </cell>
          <cell r="AH185" t="str">
            <v>6222759530962364</v>
          </cell>
          <cell r="AI185" t="str">
            <v>其他</v>
          </cell>
          <cell r="AJ185">
            <v>19527490075</v>
          </cell>
        </row>
        <row r="186">
          <cell r="D186" t="str">
            <v>新余店廖苑</v>
          </cell>
          <cell r="E186" t="str">
            <v>运营部</v>
          </cell>
          <cell r="F186" t="str">
            <v>前台主管</v>
          </cell>
          <cell r="G186">
            <v>45208</v>
          </cell>
          <cell r="H186" t="str">
            <v>全职</v>
          </cell>
          <cell r="I186" t="str">
            <v>社保</v>
          </cell>
          <cell r="J186" t="str">
            <v>劳动合同</v>
          </cell>
        </row>
        <row r="186">
          <cell r="L186">
            <v>45208</v>
          </cell>
          <cell r="M186">
            <v>46303</v>
          </cell>
          <cell r="N186" t="str">
            <v>3年</v>
          </cell>
          <cell r="O186" t="str">
            <v>已签</v>
          </cell>
          <cell r="P186" t="str">
            <v>已签</v>
          </cell>
        </row>
        <row r="186">
          <cell r="R186" t="str">
            <v>已签</v>
          </cell>
          <cell r="S186" t="str">
            <v>不缴</v>
          </cell>
        </row>
        <row r="186">
          <cell r="V186" t="str">
            <v>是</v>
          </cell>
          <cell r="W186" t="str">
            <v>在职</v>
          </cell>
        </row>
        <row r="186">
          <cell r="AC186" t="str">
            <v>女</v>
          </cell>
        </row>
        <row r="186">
          <cell r="AE186" t="str">
            <v>360502199110270021</v>
          </cell>
          <cell r="AF186" t="str">
            <v>江西新余</v>
          </cell>
          <cell r="AG186" t="str">
            <v>招商银行</v>
          </cell>
          <cell r="AH186" t="str">
            <v>6214 8327 7357 2628/招商</v>
          </cell>
          <cell r="AI186" t="str">
            <v>招商银行</v>
          </cell>
          <cell r="AJ186">
            <v>13162961982</v>
          </cell>
        </row>
        <row r="187">
          <cell r="D187" t="str">
            <v>新余店晏小琴</v>
          </cell>
          <cell r="E187" t="str">
            <v>运营部</v>
          </cell>
          <cell r="F187" t="str">
            <v>保洁</v>
          </cell>
          <cell r="G187">
            <v>45075</v>
          </cell>
          <cell r="H187" t="str">
            <v>全职</v>
          </cell>
        </row>
        <row r="187">
          <cell r="J187" t="str">
            <v>劳务合同</v>
          </cell>
        </row>
        <row r="187">
          <cell r="L187">
            <v>45075</v>
          </cell>
          <cell r="M187">
            <v>46170</v>
          </cell>
          <cell r="N187" t="str">
            <v>3年</v>
          </cell>
          <cell r="O187" t="str">
            <v>已签</v>
          </cell>
          <cell r="P187" t="str">
            <v>已签</v>
          </cell>
        </row>
        <row r="187">
          <cell r="R187" t="str">
            <v>已签</v>
          </cell>
          <cell r="S187" t="str">
            <v>不缴</v>
          </cell>
        </row>
        <row r="187">
          <cell r="V187" t="str">
            <v>是</v>
          </cell>
          <cell r="W187" t="str">
            <v>离职</v>
          </cell>
          <cell r="X187">
            <v>45962</v>
          </cell>
          <cell r="Y187" t="str">
            <v>已签</v>
          </cell>
          <cell r="Z187" t="str">
            <v>已签</v>
          </cell>
        </row>
        <row r="187">
          <cell r="AB187" t="str">
            <v>是</v>
          </cell>
          <cell r="AC187" t="str">
            <v>女</v>
          </cell>
        </row>
        <row r="187">
          <cell r="AE187" t="str">
            <v>362228197711203721</v>
          </cell>
        </row>
        <row r="187">
          <cell r="AG187" t="str">
            <v>招商银行</v>
          </cell>
          <cell r="AH187" t="str">
            <v>6214832773574988</v>
          </cell>
          <cell r="AI187" t="str">
            <v>招商银行</v>
          </cell>
          <cell r="AJ187">
            <v>13879546623</v>
          </cell>
        </row>
        <row r="188">
          <cell r="D188" t="str">
            <v>新余店胡泉</v>
          </cell>
          <cell r="E188" t="str">
            <v>私教部</v>
          </cell>
          <cell r="F188" t="str">
            <v>私教</v>
          </cell>
          <cell r="G188">
            <v>45110</v>
          </cell>
          <cell r="H188" t="str">
            <v>全职</v>
          </cell>
        </row>
        <row r="188">
          <cell r="J188" t="str">
            <v>劳动合同</v>
          </cell>
        </row>
        <row r="188">
          <cell r="L188">
            <v>45110</v>
          </cell>
          <cell r="M188">
            <v>46205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V188" t="str">
            <v>是</v>
          </cell>
          <cell r="W188" t="str">
            <v>在职</v>
          </cell>
        </row>
        <row r="188">
          <cell r="AC188" t="str">
            <v>男</v>
          </cell>
        </row>
        <row r="188">
          <cell r="AE188" t="str">
            <v>360502199511081619</v>
          </cell>
          <cell r="AF188" t="str">
            <v>江西新余</v>
          </cell>
          <cell r="AG188" t="str">
            <v>招商银行</v>
          </cell>
          <cell r="AH188" t="str">
            <v>6214835815141419</v>
          </cell>
          <cell r="AI188" t="str">
            <v>招商银行</v>
          </cell>
          <cell r="AJ188">
            <v>18667412259</v>
          </cell>
        </row>
        <row r="189">
          <cell r="D189" t="str">
            <v>新余店刘春连（刘春）</v>
          </cell>
          <cell r="E189" t="str">
            <v>会籍部</v>
          </cell>
          <cell r="F189" t="str">
            <v>会籍</v>
          </cell>
          <cell r="G189">
            <v>44994</v>
          </cell>
          <cell r="H189" t="str">
            <v>全职</v>
          </cell>
        </row>
        <row r="189">
          <cell r="J189" t="str">
            <v>劳动合同</v>
          </cell>
        </row>
        <row r="189">
          <cell r="L189">
            <v>44994</v>
          </cell>
          <cell r="M189">
            <v>47184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V189" t="str">
            <v>是</v>
          </cell>
          <cell r="W189" t="str">
            <v>在职</v>
          </cell>
        </row>
        <row r="189">
          <cell r="AC189" t="str">
            <v>女</v>
          </cell>
        </row>
        <row r="189">
          <cell r="AE189" t="str">
            <v>360102198102024326</v>
          </cell>
        </row>
        <row r="189">
          <cell r="AG189" t="str">
            <v>农业银行</v>
          </cell>
          <cell r="AH189" t="str">
            <v>6230521760006236174</v>
          </cell>
          <cell r="AI189" t="str">
            <v>其他</v>
          </cell>
          <cell r="AJ189">
            <v>15207904818</v>
          </cell>
        </row>
        <row r="190">
          <cell r="D190" t="str">
            <v>新余店严海天</v>
          </cell>
          <cell r="E190" t="str">
            <v>泳教部</v>
          </cell>
          <cell r="F190" t="str">
            <v>泳教主管</v>
          </cell>
          <cell r="G190">
            <v>45507</v>
          </cell>
          <cell r="H190" t="str">
            <v>全职</v>
          </cell>
        </row>
        <row r="190">
          <cell r="J190" t="str">
            <v>劳动合同</v>
          </cell>
        </row>
        <row r="190">
          <cell r="L190">
            <v>45507</v>
          </cell>
          <cell r="M190">
            <v>46601</v>
          </cell>
          <cell r="N190" t="str">
            <v>3年</v>
          </cell>
          <cell r="O190" t="str">
            <v>已签</v>
          </cell>
          <cell r="P190" t="str">
            <v>已签</v>
          </cell>
          <cell r="Q190" t="str">
            <v>已签</v>
          </cell>
          <cell r="R190" t="str">
            <v>已签</v>
          </cell>
          <cell r="S190" t="str">
            <v>不缴</v>
          </cell>
        </row>
        <row r="190">
          <cell r="V190" t="str">
            <v>是</v>
          </cell>
          <cell r="W190" t="str">
            <v>在职</v>
          </cell>
        </row>
        <row r="190">
          <cell r="AC190" t="str">
            <v>男</v>
          </cell>
        </row>
        <row r="190">
          <cell r="AE190" t="str">
            <v>360321199804214532</v>
          </cell>
          <cell r="AF190" t="str">
            <v>江西</v>
          </cell>
          <cell r="AG190" t="str">
            <v>招商银行</v>
          </cell>
          <cell r="AH190" t="str">
            <v>6214832773574509</v>
          </cell>
          <cell r="AI190" t="str">
            <v>招商银行</v>
          </cell>
          <cell r="AJ190">
            <v>15879454244</v>
          </cell>
        </row>
        <row r="191">
          <cell r="D191" t="str">
            <v>新余店罗涛</v>
          </cell>
          <cell r="E191" t="str">
            <v>私教部</v>
          </cell>
          <cell r="F191" t="str">
            <v>私教</v>
          </cell>
          <cell r="G191">
            <v>45617</v>
          </cell>
          <cell r="H191" t="str">
            <v>全职</v>
          </cell>
        </row>
        <row r="191">
          <cell r="J191" t="str">
            <v>劳动合同</v>
          </cell>
        </row>
        <row r="191">
          <cell r="L191">
            <v>45617</v>
          </cell>
          <cell r="M191">
            <v>46711</v>
          </cell>
          <cell r="N191" t="str">
            <v>3年</v>
          </cell>
          <cell r="O191" t="str">
            <v>已签</v>
          </cell>
          <cell r="P191" t="str">
            <v>已签</v>
          </cell>
          <cell r="Q191" t="str">
            <v>已签</v>
          </cell>
          <cell r="R191" t="str">
            <v>已签</v>
          </cell>
          <cell r="S191" t="str">
            <v>不缴</v>
          </cell>
        </row>
        <row r="191">
          <cell r="V191" t="str">
            <v>是</v>
          </cell>
          <cell r="W191" t="str">
            <v>在职</v>
          </cell>
        </row>
        <row r="191">
          <cell r="AC191" t="str">
            <v>男</v>
          </cell>
        </row>
        <row r="191">
          <cell r="AE191" t="str">
            <v>360321200305316011</v>
          </cell>
          <cell r="AF191" t="str">
            <v>江西</v>
          </cell>
          <cell r="AG191" t="str">
            <v>招商银行</v>
          </cell>
          <cell r="AH191" t="str">
            <v>6214 8327 7357 2636</v>
          </cell>
          <cell r="AI191" t="str">
            <v>招商银行</v>
          </cell>
          <cell r="AJ191">
            <v>17776055357</v>
          </cell>
        </row>
        <row r="192">
          <cell r="D192" t="str">
            <v>新余店昌恩宇</v>
          </cell>
          <cell r="E192" t="str">
            <v>会籍部</v>
          </cell>
          <cell r="F192" t="str">
            <v>会籍经理</v>
          </cell>
          <cell r="G192">
            <v>45698</v>
          </cell>
          <cell r="H192" t="str">
            <v>全职</v>
          </cell>
        </row>
        <row r="192">
          <cell r="J192" t="str">
            <v>劳动合同</v>
          </cell>
        </row>
        <row r="192">
          <cell r="L192">
            <v>45698</v>
          </cell>
          <cell r="M192">
            <v>46792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V192" t="str">
            <v>是</v>
          </cell>
          <cell r="W192" t="str">
            <v>在职</v>
          </cell>
        </row>
        <row r="192">
          <cell r="AC192" t="str">
            <v>男</v>
          </cell>
        </row>
        <row r="192">
          <cell r="AE192" t="str">
            <v>360502200008173079</v>
          </cell>
          <cell r="AF192" t="str">
            <v>江西新余</v>
          </cell>
          <cell r="AG192" t="str">
            <v>招商银行</v>
          </cell>
          <cell r="AH192" t="str">
            <v>6214832777104238</v>
          </cell>
          <cell r="AI192" t="str">
            <v>招商银行</v>
          </cell>
          <cell r="AJ192">
            <v>18779007958</v>
          </cell>
        </row>
        <row r="193">
          <cell r="D193" t="str">
            <v>新余店辛泉</v>
          </cell>
          <cell r="E193" t="str">
            <v>运营部</v>
          </cell>
          <cell r="F193" t="str">
            <v>前台</v>
          </cell>
          <cell r="G193">
            <v>45701</v>
          </cell>
          <cell r="H193" t="str">
            <v>全职</v>
          </cell>
        </row>
        <row r="193">
          <cell r="J193" t="str">
            <v>劳动合同</v>
          </cell>
        </row>
        <row r="193">
          <cell r="L193">
            <v>45701</v>
          </cell>
          <cell r="M193">
            <v>46795</v>
          </cell>
          <cell r="N193" t="str">
            <v>3年</v>
          </cell>
          <cell r="O193" t="str">
            <v>已签</v>
          </cell>
          <cell r="P193" t="str">
            <v>已签</v>
          </cell>
        </row>
        <row r="193">
          <cell r="R193" t="str">
            <v>已签</v>
          </cell>
          <cell r="S193" t="str">
            <v>不缴</v>
          </cell>
        </row>
        <row r="193">
          <cell r="V193" t="str">
            <v>是</v>
          </cell>
          <cell r="W193" t="str">
            <v>离职</v>
          </cell>
          <cell r="X193">
            <v>45979</v>
          </cell>
          <cell r="Y193" t="str">
            <v>已签</v>
          </cell>
          <cell r="Z193" t="str">
            <v>已签</v>
          </cell>
        </row>
        <row r="193">
          <cell r="AB193" t="str">
            <v>是</v>
          </cell>
          <cell r="AC193" t="str">
            <v>女</v>
          </cell>
        </row>
        <row r="193">
          <cell r="AE193" t="str">
            <v>362227200109013827</v>
          </cell>
          <cell r="AF193" t="str">
            <v>江西宜春</v>
          </cell>
          <cell r="AG193" t="str">
            <v>招商银行</v>
          </cell>
          <cell r="AH193" t="str">
            <v>6214832773574475</v>
          </cell>
          <cell r="AI193" t="str">
            <v>招商银行</v>
          </cell>
          <cell r="AJ193">
            <v>15727583581</v>
          </cell>
        </row>
        <row r="194">
          <cell r="D194" t="str">
            <v>新余店任旺</v>
          </cell>
          <cell r="E194" t="str">
            <v>会籍部</v>
          </cell>
          <cell r="F194" t="str">
            <v>会籍</v>
          </cell>
          <cell r="G194">
            <v>45702</v>
          </cell>
          <cell r="H194" t="str">
            <v>全职</v>
          </cell>
        </row>
        <row r="194">
          <cell r="J194" t="str">
            <v>劳动合同</v>
          </cell>
        </row>
        <row r="194">
          <cell r="L194">
            <v>45702</v>
          </cell>
          <cell r="M194">
            <v>46796</v>
          </cell>
          <cell r="N194" t="str">
            <v>3年</v>
          </cell>
          <cell r="O194" t="str">
            <v>已签</v>
          </cell>
          <cell r="P194" t="str">
            <v>已签</v>
          </cell>
          <cell r="Q194" t="str">
            <v>已签</v>
          </cell>
          <cell r="R194" t="str">
            <v>已签</v>
          </cell>
          <cell r="S194" t="str">
            <v>不缴</v>
          </cell>
        </row>
        <row r="194">
          <cell r="V194" t="str">
            <v>是</v>
          </cell>
          <cell r="W194" t="str">
            <v>离职</v>
          </cell>
          <cell r="X194">
            <v>46002</v>
          </cell>
        </row>
        <row r="194">
          <cell r="AC194" t="str">
            <v>男</v>
          </cell>
        </row>
        <row r="194">
          <cell r="AE194" t="str">
            <v>360521200008211011</v>
          </cell>
          <cell r="AF194" t="str">
            <v>江西萍乡</v>
          </cell>
          <cell r="AG194" t="str">
            <v>招商银行</v>
          </cell>
          <cell r="AH194" t="str">
            <v>6214832773572602</v>
          </cell>
          <cell r="AI194" t="str">
            <v>招商银行</v>
          </cell>
          <cell r="AJ194">
            <v>19179921840</v>
          </cell>
        </row>
        <row r="195">
          <cell r="D195" t="str">
            <v>新余店许家慧</v>
          </cell>
          <cell r="E195" t="str">
            <v>会籍部</v>
          </cell>
          <cell r="F195" t="str">
            <v>会籍</v>
          </cell>
          <cell r="G195">
            <v>45748</v>
          </cell>
          <cell r="H195" t="str">
            <v>全职</v>
          </cell>
        </row>
        <row r="195">
          <cell r="J195" t="str">
            <v>劳动合同</v>
          </cell>
        </row>
        <row r="195">
          <cell r="L195">
            <v>45748</v>
          </cell>
          <cell r="M195">
            <v>46843</v>
          </cell>
          <cell r="N195" t="str">
            <v>3年</v>
          </cell>
          <cell r="O195" t="str">
            <v>已签</v>
          </cell>
          <cell r="P195" t="str">
            <v>已签</v>
          </cell>
          <cell r="Q195" t="str">
            <v>已签</v>
          </cell>
          <cell r="R195" t="str">
            <v>已签</v>
          </cell>
          <cell r="S195" t="str">
            <v>不缴</v>
          </cell>
        </row>
        <row r="195">
          <cell r="V195" t="str">
            <v>是</v>
          </cell>
          <cell r="W195" t="str">
            <v>在职</v>
          </cell>
        </row>
        <row r="195">
          <cell r="AC195" t="str">
            <v>女</v>
          </cell>
        </row>
        <row r="195">
          <cell r="AE195" t="str">
            <v>360733200404222720</v>
          </cell>
          <cell r="AF195" t="str">
            <v>江西新余</v>
          </cell>
          <cell r="AG195" t="str">
            <v>招商银行</v>
          </cell>
          <cell r="AH195" t="str">
            <v>6214832777104196</v>
          </cell>
          <cell r="AI195" t="str">
            <v>招商银行</v>
          </cell>
          <cell r="AJ195">
            <v>18942280473</v>
          </cell>
        </row>
        <row r="196">
          <cell r="D196" t="str">
            <v>新余店陈烜持</v>
          </cell>
          <cell r="E196" t="str">
            <v>泳教部</v>
          </cell>
          <cell r="F196" t="str">
            <v>泳教</v>
          </cell>
          <cell r="G196">
            <v>45771</v>
          </cell>
          <cell r="H196" t="str">
            <v>全职</v>
          </cell>
        </row>
        <row r="196">
          <cell r="J196" t="str">
            <v>劳动合同</v>
          </cell>
        </row>
        <row r="196">
          <cell r="L196">
            <v>45771</v>
          </cell>
          <cell r="M196">
            <v>46866</v>
          </cell>
          <cell r="N196" t="str">
            <v>3年</v>
          </cell>
          <cell r="O196" t="str">
            <v>已签</v>
          </cell>
          <cell r="P196" t="str">
            <v>已签</v>
          </cell>
          <cell r="Q196" t="str">
            <v>已签</v>
          </cell>
          <cell r="R196" t="str">
            <v>已签</v>
          </cell>
          <cell r="S196" t="str">
            <v>不缴</v>
          </cell>
        </row>
        <row r="196">
          <cell r="V196" t="str">
            <v>是</v>
          </cell>
          <cell r="W196" t="str">
            <v>离职</v>
          </cell>
          <cell r="X196">
            <v>46082</v>
          </cell>
        </row>
        <row r="196">
          <cell r="AC196" t="str">
            <v>男</v>
          </cell>
        </row>
        <row r="196">
          <cell r="AE196" t="str">
            <v>36030219980705351X</v>
          </cell>
          <cell r="AF196" t="str">
            <v>江西萍乡</v>
          </cell>
          <cell r="AG196" t="str">
            <v>建设银行</v>
          </cell>
          <cell r="AH196" t="str">
            <v>6217002050005838914</v>
          </cell>
          <cell r="AI196" t="str">
            <v>其他</v>
          </cell>
          <cell r="AJ196" t="str">
            <v>13317095318
</v>
          </cell>
        </row>
        <row r="197">
          <cell r="D197" t="str">
            <v>新余店丁家鑫</v>
          </cell>
          <cell r="E197" t="str">
            <v>泳教部</v>
          </cell>
          <cell r="F197" t="str">
            <v>泳教</v>
          </cell>
          <cell r="G197">
            <v>45784</v>
          </cell>
          <cell r="H197" t="str">
            <v>兼职</v>
          </cell>
        </row>
        <row r="197">
          <cell r="J197" t="str">
            <v>兼职合同</v>
          </cell>
        </row>
        <row r="197">
          <cell r="L197">
            <v>45784</v>
          </cell>
          <cell r="M197">
            <v>46879</v>
          </cell>
          <cell r="N197" t="str">
            <v>3年</v>
          </cell>
          <cell r="O197" t="str">
            <v>已签</v>
          </cell>
          <cell r="P197" t="str">
            <v>已签</v>
          </cell>
          <cell r="Q197" t="str">
            <v>已签</v>
          </cell>
          <cell r="R197" t="str">
            <v>已签</v>
          </cell>
          <cell r="S197" t="str">
            <v>不缴</v>
          </cell>
        </row>
        <row r="197">
          <cell r="V197" t="str">
            <v>是</v>
          </cell>
          <cell r="W197" t="str">
            <v>离职</v>
          </cell>
          <cell r="X197">
            <v>45944</v>
          </cell>
          <cell r="Y197" t="str">
            <v>已签</v>
          </cell>
          <cell r="Z197" t="str">
            <v>已签</v>
          </cell>
          <cell r="AA197" t="str">
            <v>已签</v>
          </cell>
          <cell r="AB197" t="str">
            <v>是</v>
          </cell>
          <cell r="AC197" t="str">
            <v>男</v>
          </cell>
        </row>
        <row r="197">
          <cell r="AE197" t="str">
            <v>360502200103280411</v>
          </cell>
          <cell r="AF197" t="str">
            <v>江西新余</v>
          </cell>
          <cell r="AG197" t="str">
            <v>中国工商银行</v>
          </cell>
          <cell r="AH197" t="str">
            <v>6217211505001544482</v>
          </cell>
          <cell r="AI197" t="str">
            <v>其他</v>
          </cell>
          <cell r="AJ197">
            <v>18979045602</v>
          </cell>
        </row>
        <row r="198">
          <cell r="D198" t="str">
            <v>新余店王冲</v>
          </cell>
          <cell r="E198" t="str">
            <v>会籍部</v>
          </cell>
          <cell r="F198" t="str">
            <v>会籍</v>
          </cell>
          <cell r="G198">
            <v>45793</v>
          </cell>
          <cell r="H198" t="str">
            <v>全职</v>
          </cell>
        </row>
        <row r="198">
          <cell r="J198" t="str">
            <v>劳动合同</v>
          </cell>
        </row>
        <row r="198">
          <cell r="L198">
            <v>45793</v>
          </cell>
          <cell r="M198">
            <v>46888</v>
          </cell>
          <cell r="N198" t="str">
            <v>3年</v>
          </cell>
          <cell r="O198" t="str">
            <v>已签</v>
          </cell>
          <cell r="P198" t="str">
            <v>已签</v>
          </cell>
          <cell r="Q198" t="str">
            <v>已签</v>
          </cell>
          <cell r="R198" t="str">
            <v>已签</v>
          </cell>
          <cell r="S198" t="str">
            <v>不缴</v>
          </cell>
        </row>
        <row r="198">
          <cell r="V198" t="str">
            <v>是</v>
          </cell>
          <cell r="W198" t="str">
            <v>离职</v>
          </cell>
          <cell r="X198">
            <v>45963</v>
          </cell>
          <cell r="Y198" t="str">
            <v>已签</v>
          </cell>
          <cell r="Z198" t="str">
            <v>已签</v>
          </cell>
        </row>
        <row r="198">
          <cell r="AB198" t="str">
            <v>是</v>
          </cell>
          <cell r="AC198" t="str">
            <v>男</v>
          </cell>
        </row>
        <row r="198">
          <cell r="AE198" t="str">
            <v>361124200311211514</v>
          </cell>
          <cell r="AF198" t="str">
            <v>江西上饶</v>
          </cell>
          <cell r="AG198" t="str">
            <v>招商银行</v>
          </cell>
          <cell r="AH198" t="str">
            <v>6214832777104238 昌恩宇</v>
          </cell>
          <cell r="AI198" t="str">
            <v>招商银行</v>
          </cell>
          <cell r="AJ198">
            <v>13036242025</v>
          </cell>
        </row>
        <row r="199">
          <cell r="D199" t="str">
            <v>新余店黄爱秀</v>
          </cell>
          <cell r="E199" t="str">
            <v>运营部</v>
          </cell>
          <cell r="F199" t="str">
            <v>保洁</v>
          </cell>
          <cell r="G199">
            <v>45848</v>
          </cell>
          <cell r="H199" t="str">
            <v>全职</v>
          </cell>
        </row>
        <row r="199">
          <cell r="J199" t="str">
            <v>劳务合同</v>
          </cell>
        </row>
        <row r="199">
          <cell r="L199">
            <v>45848</v>
          </cell>
          <cell r="M199">
            <v>46943</v>
          </cell>
          <cell r="N199" t="str">
            <v>3年</v>
          </cell>
          <cell r="O199" t="str">
            <v>已签</v>
          </cell>
          <cell r="P199" t="str">
            <v>已签</v>
          </cell>
          <cell r="Q199" t="str">
            <v>已签</v>
          </cell>
          <cell r="R199" t="str">
            <v>已签</v>
          </cell>
          <cell r="S199" t="str">
            <v>不缴</v>
          </cell>
        </row>
        <row r="199">
          <cell r="V199" t="str">
            <v>是</v>
          </cell>
          <cell r="W199" t="str">
            <v>在职</v>
          </cell>
        </row>
        <row r="199">
          <cell r="AC199" t="str">
            <v>女</v>
          </cell>
        </row>
        <row r="199">
          <cell r="AE199" t="str">
            <v>360502196910083722</v>
          </cell>
          <cell r="AF199" t="str">
            <v>江西新余</v>
          </cell>
          <cell r="AG199" t="str">
            <v>江西省农村信用社</v>
          </cell>
          <cell r="AH199" t="str">
            <v>6226820021004184783</v>
          </cell>
          <cell r="AI199" t="str">
            <v>其他</v>
          </cell>
          <cell r="AJ199">
            <v>15350392187</v>
          </cell>
        </row>
        <row r="200">
          <cell r="D200" t="str">
            <v>新余店刘霞</v>
          </cell>
          <cell r="E200" t="str">
            <v>私教部</v>
          </cell>
          <cell r="F200" t="str">
            <v>私教</v>
          </cell>
          <cell r="G200">
            <v>45656</v>
          </cell>
          <cell r="H200" t="str">
            <v>兼职</v>
          </cell>
        </row>
        <row r="200">
          <cell r="J200" t="str">
            <v>兼职合同</v>
          </cell>
        </row>
        <row r="200">
          <cell r="L200">
            <v>45656</v>
          </cell>
          <cell r="M200">
            <v>46750</v>
          </cell>
          <cell r="N200" t="str">
            <v>3年</v>
          </cell>
        </row>
        <row r="200">
          <cell r="S200" t="str">
            <v>不缴</v>
          </cell>
        </row>
        <row r="200">
          <cell r="V200" t="str">
            <v>是</v>
          </cell>
          <cell r="W200" t="str">
            <v>离职</v>
          </cell>
          <cell r="X200">
            <v>45941</v>
          </cell>
          <cell r="Y200" t="str">
            <v>已签</v>
          </cell>
          <cell r="Z200" t="str">
            <v>已签</v>
          </cell>
          <cell r="AA200" t="str">
            <v>已签</v>
          </cell>
          <cell r="AB200" t="str">
            <v>是</v>
          </cell>
          <cell r="AC200" t="str">
            <v>女</v>
          </cell>
        </row>
        <row r="200">
          <cell r="AE200" t="str">
            <v>360502198711146064</v>
          </cell>
          <cell r="AF200" t="str">
            <v>江西宜春</v>
          </cell>
          <cell r="AG200" t="str">
            <v>中国建设银行</v>
          </cell>
          <cell r="AH200" t="str">
            <v>6215340300302181426</v>
          </cell>
          <cell r="AI200" t="str">
            <v>其他</v>
          </cell>
          <cell r="AJ200">
            <v>13607907399</v>
          </cell>
        </row>
        <row r="201">
          <cell r="D201" t="str">
            <v>新余店杨帆</v>
          </cell>
          <cell r="E201" t="str">
            <v>私教部</v>
          </cell>
          <cell r="F201" t="str">
            <v>私教</v>
          </cell>
          <cell r="G201">
            <v>45831</v>
          </cell>
          <cell r="H201" t="str">
            <v>全职</v>
          </cell>
        </row>
        <row r="201">
          <cell r="J201" t="str">
            <v>劳动合同</v>
          </cell>
        </row>
        <row r="201">
          <cell r="L201">
            <v>45831</v>
          </cell>
          <cell r="M201">
            <v>46926</v>
          </cell>
          <cell r="N201" t="str">
            <v>3年</v>
          </cell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V201" t="str">
            <v>是</v>
          </cell>
          <cell r="W201" t="str">
            <v>在职</v>
          </cell>
        </row>
        <row r="201">
          <cell r="AC201" t="str">
            <v>男</v>
          </cell>
        </row>
        <row r="201">
          <cell r="AE201" t="str">
            <v>360982200510163531</v>
          </cell>
          <cell r="AF201" t="str">
            <v>江西</v>
          </cell>
          <cell r="AG201" t="str">
            <v>农业银行</v>
          </cell>
          <cell r="AH201" t="str">
            <v>6230522320040727875</v>
          </cell>
          <cell r="AI201" t="str">
            <v>其他</v>
          </cell>
          <cell r="AJ201">
            <v>18322923394</v>
          </cell>
        </row>
        <row r="202">
          <cell r="D202" t="str">
            <v>新余店郭成龙</v>
          </cell>
          <cell r="E202" t="str">
            <v>私教部</v>
          </cell>
          <cell r="F202" t="str">
            <v>私教</v>
          </cell>
          <cell r="G202">
            <v>45857</v>
          </cell>
          <cell r="H202" t="str">
            <v>兼职</v>
          </cell>
        </row>
        <row r="202">
          <cell r="J202" t="str">
            <v>兼职合同</v>
          </cell>
        </row>
        <row r="202">
          <cell r="L202">
            <v>45857</v>
          </cell>
          <cell r="M202">
            <v>46952</v>
          </cell>
          <cell r="N202" t="str">
            <v>3年</v>
          </cell>
        </row>
        <row r="202">
          <cell r="S202" t="str">
            <v>不缴</v>
          </cell>
        </row>
        <row r="202">
          <cell r="V202" t="str">
            <v>是</v>
          </cell>
          <cell r="W202" t="str">
            <v>离职</v>
          </cell>
          <cell r="X202">
            <v>45948</v>
          </cell>
          <cell r="Y202" t="str">
            <v>已签</v>
          </cell>
          <cell r="Z202" t="str">
            <v>已签</v>
          </cell>
          <cell r="AA202" t="str">
            <v>已签</v>
          </cell>
          <cell r="AB202" t="str">
            <v>是</v>
          </cell>
          <cell r="AC202" t="str">
            <v>男</v>
          </cell>
        </row>
        <row r="202">
          <cell r="AE202" t="str">
            <v>360521200002154212</v>
          </cell>
          <cell r="AF202" t="str">
            <v>江西</v>
          </cell>
          <cell r="AG202" t="str">
            <v>江西银行</v>
          </cell>
          <cell r="AH202" t="str">
            <v>6222759600620173</v>
          </cell>
          <cell r="AI202" t="str">
            <v>其他</v>
          </cell>
          <cell r="AJ202">
            <v>19881363520</v>
          </cell>
        </row>
        <row r="203">
          <cell r="D203" t="str">
            <v>新余店罗雁</v>
          </cell>
          <cell r="E203" t="str">
            <v>会籍部</v>
          </cell>
          <cell r="F203" t="str">
            <v>会籍顾问</v>
          </cell>
          <cell r="G203">
            <v>45942</v>
          </cell>
          <cell r="H203" t="str">
            <v>全职</v>
          </cell>
        </row>
        <row r="203">
          <cell r="W203" t="str">
            <v>离职</v>
          </cell>
          <cell r="X203">
            <v>45943</v>
          </cell>
          <cell r="Y203" t="str">
            <v>已签</v>
          </cell>
          <cell r="Z203" t="str">
            <v>已签</v>
          </cell>
          <cell r="AA203" t="str">
            <v>已签</v>
          </cell>
          <cell r="AB203" t="str">
            <v>是</v>
          </cell>
          <cell r="AC203" t="str">
            <v>女</v>
          </cell>
        </row>
        <row r="203">
          <cell r="AF203" t="str">
            <v>江西新余</v>
          </cell>
        </row>
        <row r="203">
          <cell r="AI203" t="str">
            <v>其他</v>
          </cell>
          <cell r="AJ203">
            <v>14797900652</v>
          </cell>
        </row>
        <row r="204">
          <cell r="D204" t="str">
            <v>新余店叶梦娜</v>
          </cell>
          <cell r="E204" t="str">
            <v>会籍部</v>
          </cell>
          <cell r="F204" t="str">
            <v>会籍</v>
          </cell>
          <cell r="G204">
            <v>45950</v>
          </cell>
          <cell r="H204" t="str">
            <v>全职</v>
          </cell>
        </row>
        <row r="204">
          <cell r="J204" t="str">
            <v>劳动合同</v>
          </cell>
        </row>
        <row r="204"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V204" t="str">
            <v>是</v>
          </cell>
          <cell r="W204" t="str">
            <v>离职</v>
          </cell>
          <cell r="X204">
            <v>45967</v>
          </cell>
          <cell r="Y204" t="str">
            <v>已签</v>
          </cell>
          <cell r="Z204" t="str">
            <v>已签</v>
          </cell>
        </row>
        <row r="204">
          <cell r="AB204" t="str">
            <v>是</v>
          </cell>
        </row>
        <row r="204">
          <cell r="AE204" t="str">
            <v>360423200610064023</v>
          </cell>
          <cell r="AF204" t="str">
            <v>江西九江</v>
          </cell>
        </row>
        <row r="204">
          <cell r="AI204" t="str">
            <v>其他</v>
          </cell>
          <cell r="AJ204">
            <v>13133633072</v>
          </cell>
        </row>
        <row r="205">
          <cell r="D205" t="str">
            <v>总部章若阳</v>
          </cell>
          <cell r="E205" t="str">
            <v>运营部</v>
          </cell>
          <cell r="F205" t="str">
            <v>店长</v>
          </cell>
          <cell r="G205">
            <v>45343</v>
          </cell>
          <cell r="H205" t="str">
            <v>全职</v>
          </cell>
          <cell r="I205" t="str">
            <v>社保</v>
          </cell>
          <cell r="J205" t="str">
            <v>劳动合同</v>
          </cell>
        </row>
        <row r="205">
          <cell r="L205">
            <v>45343</v>
          </cell>
          <cell r="M205">
            <v>46438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最低</v>
          </cell>
        </row>
        <row r="205">
          <cell r="W205" t="str">
            <v>在职</v>
          </cell>
        </row>
        <row r="205">
          <cell r="AC205" t="str">
            <v>男</v>
          </cell>
        </row>
        <row r="205">
          <cell r="AE205" t="str">
            <v>340825200011101516</v>
          </cell>
          <cell r="AF205" t="str">
            <v>安徽</v>
          </cell>
          <cell r="AG205" t="str">
            <v>工商银行</v>
          </cell>
          <cell r="AH205" t="str">
            <v>6222 0315 0500 1715 536
工商银行</v>
          </cell>
          <cell r="AI205" t="str">
            <v>其他</v>
          </cell>
          <cell r="AJ205">
            <v>17681276264</v>
          </cell>
        </row>
        <row r="206">
          <cell r="D206" t="str">
            <v>新余二店付腾</v>
          </cell>
          <cell r="E206" t="str">
            <v>会籍部</v>
          </cell>
          <cell r="F206" t="str">
            <v>会籍</v>
          </cell>
          <cell r="G206">
            <v>45109</v>
          </cell>
          <cell r="H206" t="str">
            <v>全职</v>
          </cell>
        </row>
        <row r="206">
          <cell r="J206" t="str">
            <v>劳动合同</v>
          </cell>
        </row>
        <row r="206">
          <cell r="L206">
            <v>45406</v>
          </cell>
          <cell r="M206">
            <v>46500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不缴</v>
          </cell>
        </row>
        <row r="206">
          <cell r="W206" t="str">
            <v>在职</v>
          </cell>
        </row>
        <row r="206">
          <cell r="AC206" t="str">
            <v>男</v>
          </cell>
        </row>
        <row r="206">
          <cell r="AE206" t="str">
            <v>362203199902015557</v>
          </cell>
          <cell r="AF206" t="str">
            <v>江西樟树</v>
          </cell>
          <cell r="AG206" t="str">
            <v>招商银行</v>
          </cell>
          <cell r="AH206" t="str">
            <v>6214830926151993</v>
          </cell>
          <cell r="AI206" t="str">
            <v>招商银行</v>
          </cell>
          <cell r="AJ206">
            <v>13149940155</v>
          </cell>
        </row>
        <row r="207">
          <cell r="D207" t="str">
            <v>新余二店章家成</v>
          </cell>
          <cell r="E207" t="str">
            <v>私教部</v>
          </cell>
          <cell r="F207" t="str">
            <v>私教</v>
          </cell>
          <cell r="G207">
            <v>45342</v>
          </cell>
          <cell r="H207" t="str">
            <v>全职</v>
          </cell>
        </row>
        <row r="207">
          <cell r="J207" t="str">
            <v>劳动合同</v>
          </cell>
        </row>
        <row r="207">
          <cell r="L207">
            <v>45342</v>
          </cell>
          <cell r="M207">
            <v>46437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W207" t="str">
            <v>在职</v>
          </cell>
        </row>
        <row r="207">
          <cell r="AC207" t="str">
            <v>男</v>
          </cell>
        </row>
        <row r="207">
          <cell r="AE207" t="str">
            <v>360502199701100913</v>
          </cell>
          <cell r="AF207" t="str">
            <v>江西新余</v>
          </cell>
          <cell r="AG207" t="str">
            <v>招商银行</v>
          </cell>
          <cell r="AH207" t="str">
            <v>6214832773572552</v>
          </cell>
          <cell r="AI207" t="str">
            <v>招商银行</v>
          </cell>
          <cell r="AJ207">
            <v>15279022125</v>
          </cell>
        </row>
        <row r="208">
          <cell r="D208" t="str">
            <v>新余二店王纪沁</v>
          </cell>
          <cell r="E208" t="str">
            <v>运营部</v>
          </cell>
          <cell r="F208" t="str">
            <v>前台</v>
          </cell>
          <cell r="G208">
            <v>45343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45343</v>
          </cell>
          <cell r="M208">
            <v>46438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V208" t="str">
            <v>是</v>
          </cell>
          <cell r="W208" t="str">
            <v>在职</v>
          </cell>
        </row>
        <row r="208">
          <cell r="AC208" t="str">
            <v>女</v>
          </cell>
        </row>
        <row r="208">
          <cell r="AE208" t="str">
            <v>422822200106125046</v>
          </cell>
          <cell r="AF208" t="str">
            <v>湖北</v>
          </cell>
          <cell r="AG208" t="str">
            <v>招商银行</v>
          </cell>
          <cell r="AH208" t="str">
            <v>改6214832777104071</v>
          </cell>
          <cell r="AI208" t="str">
            <v>招商银行</v>
          </cell>
          <cell r="AJ208">
            <v>15171939126</v>
          </cell>
        </row>
        <row r="209">
          <cell r="D209" t="str">
            <v>新余二店肖飞遥</v>
          </cell>
          <cell r="E209" t="str">
            <v>泳教部</v>
          </cell>
          <cell r="F209" t="str">
            <v>泳教主管</v>
          </cell>
          <cell r="G209">
            <v>45354</v>
          </cell>
          <cell r="H209" t="str">
            <v>兼职</v>
          </cell>
        </row>
        <row r="209">
          <cell r="J209" t="str">
            <v>劳动合同</v>
          </cell>
        </row>
        <row r="209">
          <cell r="L209">
            <v>46081</v>
          </cell>
          <cell r="M209">
            <v>47176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W209" t="str">
            <v>离职</v>
          </cell>
          <cell r="X209">
            <v>46006</v>
          </cell>
        </row>
        <row r="209">
          <cell r="AC209" t="str">
            <v>男</v>
          </cell>
        </row>
        <row r="209">
          <cell r="AE209" t="str">
            <v>360502199807011337</v>
          </cell>
          <cell r="AF209" t="str">
            <v>江西新余</v>
          </cell>
          <cell r="AG209" t="str">
            <v>招商银行</v>
          </cell>
          <cell r="AH209" t="str">
            <v>改6214 8327 7710 4089</v>
          </cell>
          <cell r="AI209" t="str">
            <v>招商银行</v>
          </cell>
          <cell r="AJ209">
            <v>18579090968</v>
          </cell>
        </row>
        <row r="210">
          <cell r="D210" t="str">
            <v>新余二店许文瑞</v>
          </cell>
          <cell r="E210" t="str">
            <v>私教部</v>
          </cell>
          <cell r="F210" t="str">
            <v>私教</v>
          </cell>
          <cell r="G210">
            <v>45358</v>
          </cell>
          <cell r="H210" t="str">
            <v>全职</v>
          </cell>
        </row>
        <row r="210">
          <cell r="J210" t="str">
            <v>劳动合同</v>
          </cell>
        </row>
        <row r="210">
          <cell r="L210">
            <v>45358</v>
          </cell>
          <cell r="M210">
            <v>46452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W210" t="str">
            <v>在职</v>
          </cell>
        </row>
        <row r="210">
          <cell r="AC210" t="str">
            <v>男</v>
          </cell>
        </row>
        <row r="210">
          <cell r="AE210" t="str">
            <v>360502200012161337</v>
          </cell>
          <cell r="AF210" t="str">
            <v>江西新余</v>
          </cell>
          <cell r="AG210" t="str">
            <v>招商银行</v>
          </cell>
          <cell r="AH210" t="str">
            <v>改6214 8327 7710 4113</v>
          </cell>
          <cell r="AI210" t="str">
            <v>招商银行</v>
          </cell>
          <cell r="AJ210">
            <v>18859679075</v>
          </cell>
        </row>
        <row r="211">
          <cell r="D211" t="str">
            <v>新余二店廖琪</v>
          </cell>
          <cell r="E211" t="str">
            <v>运营部</v>
          </cell>
          <cell r="F211" t="str">
            <v>前台主管</v>
          </cell>
          <cell r="G211">
            <v>45380</v>
          </cell>
          <cell r="H211" t="str">
            <v>全职</v>
          </cell>
        </row>
        <row r="211">
          <cell r="J211" t="str">
            <v>劳动合同</v>
          </cell>
        </row>
        <row r="211">
          <cell r="L211">
            <v>45380</v>
          </cell>
          <cell r="M211">
            <v>46474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W211" t="str">
            <v>离职</v>
          </cell>
          <cell r="X211">
            <v>46023</v>
          </cell>
        </row>
        <row r="211">
          <cell r="AC211" t="str">
            <v>女</v>
          </cell>
        </row>
        <row r="211">
          <cell r="AE211" t="str">
            <v>360502200009246022</v>
          </cell>
          <cell r="AF211" t="str">
            <v>江西新余</v>
          </cell>
          <cell r="AG211" t="str">
            <v>招商银行</v>
          </cell>
          <cell r="AH211" t="str">
            <v>改6214832777104139</v>
          </cell>
          <cell r="AI211" t="str">
            <v>招商银行</v>
          </cell>
          <cell r="AJ211">
            <v>18379010927</v>
          </cell>
        </row>
        <row r="212">
          <cell r="D212" t="str">
            <v>新余二店皮文静（皮青青）</v>
          </cell>
          <cell r="E212" t="str">
            <v>私教部</v>
          </cell>
          <cell r="F212" t="str">
            <v>私教</v>
          </cell>
          <cell r="G212">
            <v>45464</v>
          </cell>
          <cell r="H212" t="str">
            <v>全职</v>
          </cell>
        </row>
        <row r="212">
          <cell r="J212" t="str">
            <v>劳动合同</v>
          </cell>
        </row>
        <row r="212">
          <cell r="L212">
            <v>45464</v>
          </cell>
          <cell r="M212">
            <v>46558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W212" t="str">
            <v>在职</v>
          </cell>
        </row>
        <row r="212">
          <cell r="AC212" t="str">
            <v>女</v>
          </cell>
        </row>
        <row r="212">
          <cell r="AE212" t="str">
            <v>360502199410136027（皮青青）</v>
          </cell>
          <cell r="AF212" t="str">
            <v>江西</v>
          </cell>
          <cell r="AG212" t="str">
            <v>工商银行</v>
          </cell>
          <cell r="AH212" t="str">
            <v>6216606500013611309</v>
          </cell>
          <cell r="AI212" t="str">
            <v>其他</v>
          </cell>
          <cell r="AJ212">
            <v>15779003053</v>
          </cell>
        </row>
        <row r="213">
          <cell r="D213" t="str">
            <v>新余二店张媛</v>
          </cell>
          <cell r="E213" t="str">
            <v>会籍部</v>
          </cell>
          <cell r="F213" t="str">
            <v>会籍</v>
          </cell>
          <cell r="G213">
            <v>44992</v>
          </cell>
          <cell r="H213" t="str">
            <v>全职</v>
          </cell>
        </row>
        <row r="213">
          <cell r="J213" t="str">
            <v>劳动合同</v>
          </cell>
        </row>
        <row r="213">
          <cell r="L213">
            <v>44992</v>
          </cell>
          <cell r="M213">
            <v>47183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W213" t="str">
            <v>在职</v>
          </cell>
        </row>
        <row r="213">
          <cell r="AC213" t="str">
            <v>女</v>
          </cell>
        </row>
        <row r="213">
          <cell r="AE213" t="str">
            <v>362233197509255529</v>
          </cell>
        </row>
        <row r="213">
          <cell r="AG213" t="str">
            <v>中国支行毓秀支行</v>
          </cell>
          <cell r="AH213" t="str">
            <v>6217566500015660979</v>
          </cell>
          <cell r="AI213" t="str">
            <v>其他</v>
          </cell>
          <cell r="AJ213">
            <v>15679007801</v>
          </cell>
        </row>
        <row r="214">
          <cell r="D214" t="str">
            <v>新余二店杨其进</v>
          </cell>
          <cell r="E214" t="str">
            <v>泳教部</v>
          </cell>
          <cell r="F214" t="str">
            <v>救生员</v>
          </cell>
          <cell r="G214">
            <v>45540</v>
          </cell>
          <cell r="H214" t="str">
            <v>全职</v>
          </cell>
        </row>
        <row r="214">
          <cell r="J214" t="str">
            <v>劳动合同</v>
          </cell>
        </row>
        <row r="214">
          <cell r="L214">
            <v>45540</v>
          </cell>
          <cell r="M214">
            <v>46634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W214" t="str">
            <v>离职</v>
          </cell>
          <cell r="X214">
            <v>46020</v>
          </cell>
          <cell r="Y214" t="str">
            <v>已签</v>
          </cell>
          <cell r="Z214" t="str">
            <v>已签</v>
          </cell>
        </row>
        <row r="214">
          <cell r="AB214" t="str">
            <v>是</v>
          </cell>
          <cell r="AC214" t="str">
            <v>男</v>
          </cell>
        </row>
        <row r="214">
          <cell r="AE214" t="str">
            <v>360281197204135912</v>
          </cell>
          <cell r="AF214" t="str">
            <v>江西</v>
          </cell>
          <cell r="AG214" t="str">
            <v>工商银行</v>
          </cell>
          <cell r="AH214" t="str">
            <v>户名 ：杨金寿
开户行 ：中国工商银行
卡号 ：6217211505001620043</v>
          </cell>
          <cell r="AI214" t="str">
            <v>其他</v>
          </cell>
          <cell r="AJ214">
            <v>13807909649</v>
          </cell>
        </row>
        <row r="215">
          <cell r="D215" t="str">
            <v>新余二店黄六妹</v>
          </cell>
          <cell r="E215" t="str">
            <v>运营部</v>
          </cell>
          <cell r="F215" t="str">
            <v>保洁</v>
          </cell>
          <cell r="G215">
            <v>45390</v>
          </cell>
          <cell r="H215" t="str">
            <v>全职</v>
          </cell>
        </row>
        <row r="215">
          <cell r="J215" t="str">
            <v>劳务合同</v>
          </cell>
        </row>
        <row r="215">
          <cell r="L215">
            <v>45390</v>
          </cell>
          <cell r="M215">
            <v>46484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W215" t="str">
            <v>在职</v>
          </cell>
        </row>
        <row r="215">
          <cell r="AC215" t="str">
            <v>女</v>
          </cell>
        </row>
        <row r="215">
          <cell r="AE215" t="str">
            <v>36050219640620402X</v>
          </cell>
          <cell r="AF215" t="str">
            <v>江西新余</v>
          </cell>
        </row>
        <row r="215">
          <cell r="AH215" t="str">
            <v>6226822200006432667</v>
          </cell>
          <cell r="AI215" t="str">
            <v>其他</v>
          </cell>
          <cell r="AJ215">
            <v>13767292860</v>
          </cell>
        </row>
        <row r="216">
          <cell r="D216" t="str">
            <v>新余二店张科杰</v>
          </cell>
          <cell r="E216" t="str">
            <v>泳教部</v>
          </cell>
          <cell r="F216" t="str">
            <v>泳教</v>
          </cell>
          <cell r="G216">
            <v>45400</v>
          </cell>
          <cell r="H216" t="str">
            <v>全职</v>
          </cell>
        </row>
        <row r="216">
          <cell r="J216" t="str">
            <v>劳动合同</v>
          </cell>
        </row>
        <row r="216">
          <cell r="L216">
            <v>45400</v>
          </cell>
          <cell r="M216">
            <v>46494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不缴</v>
          </cell>
        </row>
        <row r="216">
          <cell r="W216" t="str">
            <v>离职</v>
          </cell>
          <cell r="X216">
            <v>46023</v>
          </cell>
          <cell r="Y216" t="str">
            <v>已签</v>
          </cell>
          <cell r="Z216" t="str">
            <v>已签</v>
          </cell>
        </row>
        <row r="216">
          <cell r="AB216" t="str">
            <v>是</v>
          </cell>
          <cell r="AC216" t="str">
            <v>男</v>
          </cell>
        </row>
        <row r="216">
          <cell r="AE216" t="str">
            <v>360311199604172558</v>
          </cell>
          <cell r="AF216" t="str">
            <v>江西</v>
          </cell>
          <cell r="AG216" t="str">
            <v>招商银行</v>
          </cell>
          <cell r="AH216" t="str">
            <v>6214832773574517</v>
          </cell>
          <cell r="AI216" t="str">
            <v>招商银行</v>
          </cell>
          <cell r="AJ216">
            <v>13647992174</v>
          </cell>
        </row>
        <row r="217">
          <cell r="D217" t="str">
            <v>新余二店袁丽聪</v>
          </cell>
          <cell r="E217" t="str">
            <v>会籍部</v>
          </cell>
          <cell r="F217" t="str">
            <v>副店长</v>
          </cell>
          <cell r="G217">
            <v>45348</v>
          </cell>
          <cell r="H217" t="str">
            <v>全职</v>
          </cell>
        </row>
        <row r="217">
          <cell r="J217" t="str">
            <v>劳动合同</v>
          </cell>
        </row>
        <row r="217">
          <cell r="L217">
            <v>45348</v>
          </cell>
          <cell r="M217">
            <v>46443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不缴</v>
          </cell>
        </row>
        <row r="217">
          <cell r="W217" t="str">
            <v>在职</v>
          </cell>
        </row>
        <row r="217">
          <cell r="AC217" t="str">
            <v>女</v>
          </cell>
        </row>
        <row r="217">
          <cell r="AE217" t="str">
            <v>360502199104093321</v>
          </cell>
          <cell r="AF217" t="str">
            <v>江西新余</v>
          </cell>
          <cell r="AG217" t="str">
            <v>招商银行</v>
          </cell>
          <cell r="AH217" t="str">
            <v>改6214832777104121</v>
          </cell>
          <cell r="AI217" t="str">
            <v>招商银行</v>
          </cell>
          <cell r="AJ217">
            <v>15807905559</v>
          </cell>
        </row>
        <row r="218">
          <cell r="D218" t="str">
            <v>新余二店付国槟</v>
          </cell>
          <cell r="E218" t="str">
            <v>会籍部</v>
          </cell>
          <cell r="F218" t="str">
            <v>会籍</v>
          </cell>
          <cell r="G218">
            <v>45472</v>
          </cell>
          <cell r="H218" t="str">
            <v>全职</v>
          </cell>
        </row>
        <row r="218">
          <cell r="J218" t="str">
            <v>劳动合同</v>
          </cell>
        </row>
        <row r="218">
          <cell r="L218">
            <v>45472</v>
          </cell>
          <cell r="M218">
            <v>46566</v>
          </cell>
          <cell r="N218" t="str">
            <v>3年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W218" t="str">
            <v>在职</v>
          </cell>
        </row>
        <row r="218">
          <cell r="AC218" t="str">
            <v>男</v>
          </cell>
        </row>
        <row r="218">
          <cell r="AE218" t="str">
            <v>360902200604075215</v>
          </cell>
          <cell r="AF218" t="str">
            <v>江西</v>
          </cell>
          <cell r="AG218" t="str">
            <v>招商银行</v>
          </cell>
          <cell r="AH218" t="str">
            <v>6214832773574525</v>
          </cell>
          <cell r="AI218" t="str">
            <v>招商银行</v>
          </cell>
          <cell r="AJ218">
            <v>18465734615</v>
          </cell>
        </row>
        <row r="219">
          <cell r="D219" t="str">
            <v>新余二店华云云</v>
          </cell>
          <cell r="E219" t="str">
            <v>私教部</v>
          </cell>
          <cell r="F219" t="str">
            <v>私教</v>
          </cell>
          <cell r="G219">
            <v>45578</v>
          </cell>
          <cell r="H219" t="str">
            <v>全职</v>
          </cell>
        </row>
        <row r="219">
          <cell r="J219" t="str">
            <v>劳动合同</v>
          </cell>
        </row>
        <row r="219">
          <cell r="L219">
            <v>45578</v>
          </cell>
          <cell r="M219">
            <v>46672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不缴</v>
          </cell>
        </row>
        <row r="219">
          <cell r="W219" t="str">
            <v>在职</v>
          </cell>
        </row>
        <row r="219">
          <cell r="AC219" t="str">
            <v>男</v>
          </cell>
        </row>
        <row r="219">
          <cell r="AE219" t="str">
            <v>360502199007023612</v>
          </cell>
          <cell r="AF219" t="str">
            <v>江西新余</v>
          </cell>
          <cell r="AG219" t="str">
            <v>招商银行</v>
          </cell>
          <cell r="AH219" t="str">
            <v>6214 8327 7357 2545华云云，招商银行</v>
          </cell>
          <cell r="AI219" t="str">
            <v>招商银行</v>
          </cell>
          <cell r="AJ219">
            <v>1510006767</v>
          </cell>
        </row>
        <row r="220">
          <cell r="D220" t="str">
            <v>新余二店朱少斌</v>
          </cell>
          <cell r="E220" t="str">
            <v>会籍部</v>
          </cell>
          <cell r="F220" t="str">
            <v>会籍</v>
          </cell>
          <cell r="G220">
            <v>45717</v>
          </cell>
          <cell r="H220" t="str">
            <v>全职</v>
          </cell>
        </row>
        <row r="220">
          <cell r="J220" t="str">
            <v>劳动合同</v>
          </cell>
        </row>
        <row r="220">
          <cell r="L220">
            <v>45717</v>
          </cell>
          <cell r="M220">
            <v>46812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不缴</v>
          </cell>
        </row>
        <row r="220">
          <cell r="W220" t="str">
            <v>在职</v>
          </cell>
        </row>
        <row r="220">
          <cell r="AC220" t="str">
            <v>男</v>
          </cell>
        </row>
        <row r="220">
          <cell r="AE220" t="str">
            <v>362329200403140032</v>
          </cell>
          <cell r="AF220" t="str">
            <v>江西</v>
          </cell>
          <cell r="AG220" t="str">
            <v>招商银行</v>
          </cell>
          <cell r="AH220" t="str">
            <v>改6214 8327 7710 4162</v>
          </cell>
          <cell r="AI220" t="str">
            <v>招商银行</v>
          </cell>
          <cell r="AJ220">
            <v>15867454192</v>
          </cell>
        </row>
        <row r="221">
          <cell r="D221" t="str">
            <v>新余二店彭正英</v>
          </cell>
          <cell r="E221" t="str">
            <v>运营部</v>
          </cell>
          <cell r="F221" t="str">
            <v>保洁</v>
          </cell>
          <cell r="G221">
            <v>45738</v>
          </cell>
          <cell r="H221" t="str">
            <v>全职</v>
          </cell>
        </row>
        <row r="221">
          <cell r="J221" t="str">
            <v>劳务合同</v>
          </cell>
        </row>
        <row r="221">
          <cell r="L221">
            <v>45738</v>
          </cell>
          <cell r="M221">
            <v>46833</v>
          </cell>
          <cell r="N221" t="str">
            <v>3年</v>
          </cell>
          <cell r="O221" t="str">
            <v>已签</v>
          </cell>
          <cell r="P221" t="str">
            <v>已签</v>
          </cell>
          <cell r="Q221" t="str">
            <v>已签</v>
          </cell>
          <cell r="R221" t="str">
            <v>已签</v>
          </cell>
          <cell r="S221" t="str">
            <v>不缴</v>
          </cell>
        </row>
        <row r="221">
          <cell r="W221" t="str">
            <v>在职</v>
          </cell>
        </row>
        <row r="221">
          <cell r="AC221" t="str">
            <v>女</v>
          </cell>
        </row>
        <row r="221">
          <cell r="AE221" t="str">
            <v>360502196507156629</v>
          </cell>
          <cell r="AF221" t="str">
            <v>江西新余</v>
          </cell>
        </row>
        <row r="221">
          <cell r="AH221" t="str">
            <v>6226822200004864085</v>
          </cell>
          <cell r="AI221" t="str">
            <v>其他</v>
          </cell>
          <cell r="AJ221">
            <v>19170808356</v>
          </cell>
        </row>
        <row r="222">
          <cell r="D222" t="str">
            <v>新余二店廖霞霞</v>
          </cell>
          <cell r="E222" t="str">
            <v>运营部</v>
          </cell>
          <cell r="F222" t="str">
            <v>前台</v>
          </cell>
          <cell r="G222">
            <v>45756</v>
          </cell>
          <cell r="H222" t="str">
            <v>兼职</v>
          </cell>
        </row>
        <row r="222">
          <cell r="J222" t="str">
            <v>劳动合同</v>
          </cell>
        </row>
        <row r="222">
          <cell r="L222">
            <v>45756</v>
          </cell>
          <cell r="M222">
            <v>46851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不缴</v>
          </cell>
        </row>
        <row r="222">
          <cell r="W222" t="str">
            <v>在职</v>
          </cell>
        </row>
        <row r="222">
          <cell r="AC222" t="str">
            <v>女</v>
          </cell>
        </row>
        <row r="222">
          <cell r="AE222" t="str">
            <v>360502200303146049</v>
          </cell>
          <cell r="AF222" t="str">
            <v>江西新余</v>
          </cell>
          <cell r="AG222" t="str">
            <v>农业银行</v>
          </cell>
          <cell r="AH222" t="str">
            <v>改6222031505002015217工商银行 廖霞霞</v>
          </cell>
          <cell r="AI222" t="str">
            <v>其他</v>
          </cell>
          <cell r="AJ222">
            <v>18317903795</v>
          </cell>
        </row>
        <row r="223">
          <cell r="D223" t="str">
            <v>新余二店付莉莉</v>
          </cell>
          <cell r="E223" t="str">
            <v>私教部</v>
          </cell>
          <cell r="F223" t="str">
            <v>私教</v>
          </cell>
          <cell r="G223">
            <v>45778</v>
          </cell>
          <cell r="H223" t="str">
            <v>全职</v>
          </cell>
        </row>
        <row r="223">
          <cell r="J223" t="str">
            <v>劳动合同</v>
          </cell>
        </row>
        <row r="223">
          <cell r="L223">
            <v>46082</v>
          </cell>
          <cell r="M223">
            <v>47177</v>
          </cell>
          <cell r="N223" t="str">
            <v>3年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不缴</v>
          </cell>
        </row>
        <row r="223">
          <cell r="W223" t="str">
            <v>在职</v>
          </cell>
        </row>
        <row r="223">
          <cell r="AC223" t="str">
            <v>女</v>
          </cell>
        </row>
        <row r="223">
          <cell r="AE223" t="str">
            <v>360502199008225021</v>
          </cell>
          <cell r="AF223" t="str">
            <v>江西新余</v>
          </cell>
          <cell r="AG223" t="str">
            <v>农业银行</v>
          </cell>
          <cell r="AH223" t="str">
            <v>6228481761379480417</v>
          </cell>
          <cell r="AI223" t="str">
            <v>其他</v>
          </cell>
          <cell r="AJ223">
            <v>18507902808</v>
          </cell>
        </row>
        <row r="224">
          <cell r="D224" t="str">
            <v>新余店胡杨</v>
          </cell>
          <cell r="E224" t="str">
            <v>私教部</v>
          </cell>
          <cell r="F224" t="str">
            <v>私教经理</v>
          </cell>
          <cell r="G224">
            <v>45717</v>
          </cell>
          <cell r="H224" t="str">
            <v>全职</v>
          </cell>
        </row>
        <row r="224">
          <cell r="J224" t="str">
            <v>劳动合同</v>
          </cell>
        </row>
        <row r="224">
          <cell r="L224">
            <v>45717</v>
          </cell>
          <cell r="M224">
            <v>46812</v>
          </cell>
          <cell r="N224" t="str">
            <v>3年</v>
          </cell>
          <cell r="O224" t="str">
            <v>已签</v>
          </cell>
          <cell r="P224" t="str">
            <v>已签</v>
          </cell>
          <cell r="Q224" t="str">
            <v>已签</v>
          </cell>
          <cell r="R224" t="str">
            <v>已签</v>
          </cell>
          <cell r="S224" t="str">
            <v>不缴</v>
          </cell>
        </row>
        <row r="224">
          <cell r="W224" t="str">
            <v>在职</v>
          </cell>
        </row>
        <row r="224">
          <cell r="AC224" t="str">
            <v>男</v>
          </cell>
        </row>
        <row r="224">
          <cell r="AE224" t="str">
            <v>360502199801130431</v>
          </cell>
          <cell r="AF224" t="str">
            <v>江西</v>
          </cell>
          <cell r="AG224" t="str">
            <v>工商银行</v>
          </cell>
          <cell r="AH224" t="str">
            <v>6215581502011739471</v>
          </cell>
          <cell r="AI224" t="str">
            <v>其他</v>
          </cell>
          <cell r="AJ224">
            <v>19815179269</v>
          </cell>
        </row>
        <row r="225">
          <cell r="D225" t="str">
            <v>新余二店吴红梅</v>
          </cell>
          <cell r="E225" t="str">
            <v>泳教部</v>
          </cell>
          <cell r="F225" t="str">
            <v>泳教</v>
          </cell>
          <cell r="G225">
            <v>45815</v>
          </cell>
          <cell r="H225" t="str">
            <v>兼职</v>
          </cell>
        </row>
        <row r="225">
          <cell r="J225" t="str">
            <v>劳动合同</v>
          </cell>
        </row>
        <row r="225">
          <cell r="L225">
            <v>45815</v>
          </cell>
          <cell r="M225">
            <v>46910</v>
          </cell>
          <cell r="N225" t="str">
            <v>3年</v>
          </cell>
          <cell r="O225" t="str">
            <v>已签</v>
          </cell>
          <cell r="P225" t="str">
            <v>已签</v>
          </cell>
          <cell r="Q225" t="str">
            <v>已签</v>
          </cell>
          <cell r="R225" t="str">
            <v>已签</v>
          </cell>
          <cell r="S225" t="str">
            <v>不缴</v>
          </cell>
        </row>
        <row r="225">
          <cell r="W225" t="str">
            <v>在职</v>
          </cell>
        </row>
        <row r="225">
          <cell r="AC225" t="str">
            <v>女</v>
          </cell>
        </row>
        <row r="225">
          <cell r="AE225" t="str">
            <v>360502198309063623</v>
          </cell>
          <cell r="AF225" t="str">
            <v>江西新余</v>
          </cell>
          <cell r="AG225" t="str">
            <v>农商银行</v>
          </cell>
          <cell r="AH225" t="str">
            <v>6226822021007224626</v>
          </cell>
          <cell r="AI225" t="str">
            <v>其他</v>
          </cell>
          <cell r="AJ225">
            <v>18107906980</v>
          </cell>
        </row>
        <row r="226">
          <cell r="D226" t="str">
            <v>新余二店高翔</v>
          </cell>
          <cell r="E226" t="str">
            <v>泳教部</v>
          </cell>
          <cell r="F226" t="str">
            <v>泳教</v>
          </cell>
          <cell r="G226">
            <v>45825</v>
          </cell>
          <cell r="H226" t="str">
            <v>全职</v>
          </cell>
        </row>
        <row r="226">
          <cell r="J226" t="str">
            <v>劳动合同</v>
          </cell>
        </row>
        <row r="226">
          <cell r="L226">
            <v>45825</v>
          </cell>
          <cell r="M226">
            <v>46920</v>
          </cell>
          <cell r="N226" t="str">
            <v>3年</v>
          </cell>
          <cell r="O226" t="str">
            <v>已签</v>
          </cell>
          <cell r="P226" t="str">
            <v>已签</v>
          </cell>
          <cell r="Q226" t="str">
            <v>已签</v>
          </cell>
          <cell r="R226" t="str">
            <v>已签</v>
          </cell>
          <cell r="S226" t="str">
            <v>不缴</v>
          </cell>
        </row>
        <row r="226">
          <cell r="W226" t="str">
            <v>离职</v>
          </cell>
          <cell r="X226">
            <v>45948</v>
          </cell>
        </row>
        <row r="226">
          <cell r="AC226" t="str">
            <v>男</v>
          </cell>
        </row>
        <row r="226">
          <cell r="AE226" t="str">
            <v>360502199306206611</v>
          </cell>
          <cell r="AF226" t="str">
            <v>江西新余</v>
          </cell>
          <cell r="AG226" t="str">
            <v>建设银行</v>
          </cell>
          <cell r="AH226" t="str">
            <v>6217002060002737795</v>
          </cell>
          <cell r="AI226" t="str">
            <v>其他</v>
          </cell>
          <cell r="AJ226">
            <v>13340009779</v>
          </cell>
        </row>
        <row r="227">
          <cell r="D227" t="str">
            <v>财富中心店胡镇华</v>
          </cell>
          <cell r="E227" t="str">
            <v>会籍部</v>
          </cell>
          <cell r="F227" t="str">
            <v>会籍经理</v>
          </cell>
          <cell r="G227">
            <v>44828</v>
          </cell>
          <cell r="H227" t="str">
            <v>全职</v>
          </cell>
          <cell r="I227" t="str">
            <v>社保</v>
          </cell>
          <cell r="J227" t="str">
            <v>劳动合同</v>
          </cell>
        </row>
        <row r="227">
          <cell r="L227">
            <v>45896</v>
          </cell>
          <cell r="M227">
            <v>46991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最低</v>
          </cell>
        </row>
        <row r="227">
          <cell r="V227" t="str">
            <v>是</v>
          </cell>
          <cell r="W227" t="str">
            <v>在职</v>
          </cell>
        </row>
        <row r="227">
          <cell r="AC227" t="str">
            <v>男</v>
          </cell>
        </row>
        <row r="227">
          <cell r="AE227" t="str">
            <v>36223320040618163X</v>
          </cell>
        </row>
        <row r="227">
          <cell r="AG227" t="str">
            <v>招商银行</v>
          </cell>
          <cell r="AH227" t="str">
            <v>6214832775831543</v>
          </cell>
          <cell r="AI227" t="str">
            <v>招商银行</v>
          </cell>
          <cell r="AJ227">
            <v>18146649822</v>
          </cell>
        </row>
        <row r="228">
          <cell r="D228" t="str">
            <v>财富中心店袁佳蓉</v>
          </cell>
          <cell r="E228" t="str">
            <v>运营部</v>
          </cell>
          <cell r="F228" t="str">
            <v>前台主管</v>
          </cell>
          <cell r="G228">
            <v>44961</v>
          </cell>
          <cell r="H228" t="str">
            <v>全职</v>
          </cell>
          <cell r="I228" t="str">
            <v>社保</v>
          </cell>
          <cell r="J228" t="str">
            <v>劳动合同</v>
          </cell>
          <cell r="K228" t="str">
            <v>山道</v>
          </cell>
          <cell r="L228">
            <v>45929</v>
          </cell>
          <cell r="M228">
            <v>47024</v>
          </cell>
          <cell r="N228" t="str">
            <v>3年</v>
          </cell>
          <cell r="O228" t="str">
            <v>已签</v>
          </cell>
          <cell r="P228" t="str">
            <v>已签</v>
          </cell>
          <cell r="Q228" t="str">
            <v>已签</v>
          </cell>
          <cell r="R228" t="str">
            <v>已签</v>
          </cell>
          <cell r="S228" t="str">
            <v>最低</v>
          </cell>
        </row>
        <row r="228">
          <cell r="V228" t="str">
            <v>是</v>
          </cell>
          <cell r="W228" t="str">
            <v>在职</v>
          </cell>
        </row>
        <row r="228">
          <cell r="AC228" t="str">
            <v>女</v>
          </cell>
          <cell r="AD228" t="str">
            <v>大专</v>
          </cell>
          <cell r="AE228" t="str">
            <v>362228199908292827</v>
          </cell>
          <cell r="AF228" t="str">
            <v>江西省宜春市上高县徐家渡镇火溪村袁家27号</v>
          </cell>
          <cell r="AG228" t="str">
            <v>招商银行</v>
          </cell>
          <cell r="AH228" t="str">
            <v>6214837905431759</v>
          </cell>
          <cell r="AI228" t="str">
            <v>招商银行</v>
          </cell>
          <cell r="AJ228">
            <v>15770535436</v>
          </cell>
        </row>
        <row r="229">
          <cell r="D229" t="str">
            <v>财富中心店邹冬方</v>
          </cell>
          <cell r="E229" t="str">
            <v>运营部</v>
          </cell>
          <cell r="F229" t="str">
            <v>保洁</v>
          </cell>
          <cell r="G229">
            <v>45194</v>
          </cell>
          <cell r="H229" t="str">
            <v>全职</v>
          </cell>
        </row>
        <row r="229">
          <cell r="J229" t="str">
            <v>劳务合同</v>
          </cell>
        </row>
        <row r="229">
          <cell r="L229">
            <v>45197</v>
          </cell>
          <cell r="M229">
            <v>46292</v>
          </cell>
          <cell r="N229" t="str">
            <v>叁年</v>
          </cell>
          <cell r="O229" t="str">
            <v>已签</v>
          </cell>
          <cell r="P229" t="str">
            <v>已签</v>
          </cell>
          <cell r="Q229" t="str">
            <v>已签</v>
          </cell>
          <cell r="R229" t="str">
            <v>已签</v>
          </cell>
          <cell r="S229" t="str">
            <v>不缴</v>
          </cell>
        </row>
        <row r="229">
          <cell r="V229" t="str">
            <v>是</v>
          </cell>
          <cell r="W229" t="str">
            <v>在职</v>
          </cell>
        </row>
        <row r="229">
          <cell r="AC229" t="str">
            <v>女</v>
          </cell>
        </row>
        <row r="229">
          <cell r="AE229" t="str">
            <v>362201197310035026</v>
          </cell>
          <cell r="AF229" t="str">
            <v>江西省宜春市袁州区湖田乡樟树村田背村民小组19号</v>
          </cell>
          <cell r="AG229" t="str">
            <v>中国光大银行</v>
          </cell>
          <cell r="AH229" t="str">
            <v>6226 6333 0135 2897</v>
          </cell>
          <cell r="AI229" t="str">
            <v>其他</v>
          </cell>
          <cell r="AJ229">
            <v>18979508006</v>
          </cell>
        </row>
        <row r="230">
          <cell r="D230" t="str">
            <v>财富中心店童超</v>
          </cell>
          <cell r="E230" t="str">
            <v>私教部</v>
          </cell>
          <cell r="F230" t="str">
            <v>私教主管</v>
          </cell>
          <cell r="G230">
            <v>45201</v>
          </cell>
          <cell r="H230" t="str">
            <v>全职</v>
          </cell>
          <cell r="I230" t="str">
            <v>社保</v>
          </cell>
          <cell r="J230" t="str">
            <v>劳动合同</v>
          </cell>
        </row>
        <row r="230">
          <cell r="L230">
            <v>45777</v>
          </cell>
          <cell r="M230">
            <v>46872</v>
          </cell>
          <cell r="N230" t="str">
            <v>3年</v>
          </cell>
          <cell r="O230" t="str">
            <v>已签</v>
          </cell>
          <cell r="P230" t="str">
            <v>已签</v>
          </cell>
          <cell r="Q230" t="str">
            <v>已签</v>
          </cell>
          <cell r="R230" t="str">
            <v>已签</v>
          </cell>
          <cell r="S230" t="str">
            <v>最低</v>
          </cell>
        </row>
        <row r="230">
          <cell r="V230" t="str">
            <v>是</v>
          </cell>
          <cell r="W230" t="str">
            <v>在职</v>
          </cell>
        </row>
        <row r="230">
          <cell r="AC230" t="str">
            <v>男</v>
          </cell>
        </row>
        <row r="230">
          <cell r="AE230" t="str">
            <v>362201198207161010</v>
          </cell>
          <cell r="AF230" t="str">
            <v>江西省宜春市袁州区湛郎街日升社区农技路68号</v>
          </cell>
          <cell r="AG230" t="str">
            <v>招商银行</v>
          </cell>
          <cell r="AH230" t="str">
            <v>6214832773358895</v>
          </cell>
          <cell r="AI230" t="str">
            <v>招商银行</v>
          </cell>
          <cell r="AJ230">
            <v>13660057085</v>
          </cell>
        </row>
        <row r="231">
          <cell r="D231" t="str">
            <v>财富中心店刘海</v>
          </cell>
          <cell r="E231" t="str">
            <v>私教部</v>
          </cell>
          <cell r="F231" t="str">
            <v>私教经理</v>
          </cell>
          <cell r="G231">
            <v>43566</v>
          </cell>
          <cell r="H231" t="str">
            <v>全职</v>
          </cell>
          <cell r="I231" t="str">
            <v>社保</v>
          </cell>
          <cell r="J231" t="str">
            <v>劳动合同</v>
          </cell>
        </row>
        <row r="231">
          <cell r="L231">
            <v>45780</v>
          </cell>
          <cell r="M231">
            <v>46875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最低</v>
          </cell>
        </row>
        <row r="231">
          <cell r="V231" t="str">
            <v>是</v>
          </cell>
          <cell r="W231" t="str">
            <v>在职</v>
          </cell>
        </row>
        <row r="231">
          <cell r="AC231" t="str">
            <v>男</v>
          </cell>
          <cell r="AD231" t="str">
            <v>本科</v>
          </cell>
          <cell r="AE231" t="str">
            <v>362201199204140219</v>
          </cell>
        </row>
        <row r="231">
          <cell r="AG231" t="str">
            <v>工商银行</v>
          </cell>
          <cell r="AH231" t="str">
            <v>6215581508008574961</v>
          </cell>
          <cell r="AI231" t="str">
            <v>其他</v>
          </cell>
          <cell r="AJ231">
            <v>18460460101</v>
          </cell>
        </row>
        <row r="232">
          <cell r="D232" t="str">
            <v>财富中心店陈丽</v>
          </cell>
          <cell r="E232" t="str">
            <v>会籍部</v>
          </cell>
          <cell r="F232" t="str">
            <v>会籍</v>
          </cell>
          <cell r="G232">
            <v>45342</v>
          </cell>
          <cell r="H232" t="str">
            <v>全职</v>
          </cell>
        </row>
        <row r="232">
          <cell r="J232" t="str">
            <v>劳动合同</v>
          </cell>
        </row>
        <row r="232">
          <cell r="L232">
            <v>45352</v>
          </cell>
          <cell r="M232">
            <v>46447</v>
          </cell>
          <cell r="N232" t="str">
            <v>3年</v>
          </cell>
        </row>
        <row r="232">
          <cell r="S232" t="str">
            <v>不缴</v>
          </cell>
        </row>
        <row r="232">
          <cell r="V232" t="str">
            <v>是</v>
          </cell>
          <cell r="W232" t="str">
            <v>离职</v>
          </cell>
          <cell r="X232">
            <v>45950</v>
          </cell>
          <cell r="Y232" t="str">
            <v>已签</v>
          </cell>
          <cell r="Z232" t="str">
            <v>已签</v>
          </cell>
        </row>
        <row r="232">
          <cell r="AB232" t="str">
            <v>是</v>
          </cell>
          <cell r="AC232" t="str">
            <v>女</v>
          </cell>
        </row>
        <row r="232">
          <cell r="AE232" t="str">
            <v>362201199201137700</v>
          </cell>
          <cell r="AF232" t="str">
            <v>江西省宜春市袁州区飞剑潭乡周源村王汤组17号</v>
          </cell>
          <cell r="AG232" t="str">
            <v>招商银行</v>
          </cell>
          <cell r="AH232" t="str">
            <v>6214832773358598</v>
          </cell>
          <cell r="AI232" t="str">
            <v>招商银行</v>
          </cell>
          <cell r="AJ232">
            <v>18779566066</v>
          </cell>
        </row>
        <row r="233">
          <cell r="D233" t="str">
            <v>财富中心店徐懿成</v>
          </cell>
          <cell r="E233" t="str">
            <v>运营部</v>
          </cell>
          <cell r="F233" t="str">
            <v>前台</v>
          </cell>
          <cell r="G233">
            <v>45415</v>
          </cell>
          <cell r="H233" t="str">
            <v>全职</v>
          </cell>
        </row>
        <row r="233">
          <cell r="J233" t="str">
            <v>劳动合同</v>
          </cell>
        </row>
        <row r="233">
          <cell r="L233">
            <v>45415</v>
          </cell>
          <cell r="M233">
            <v>46509</v>
          </cell>
          <cell r="N233" t="str">
            <v>3年</v>
          </cell>
          <cell r="O233" t="str">
            <v>已签</v>
          </cell>
          <cell r="P233" t="str">
            <v>已签</v>
          </cell>
          <cell r="Q233" t="str">
            <v>已签</v>
          </cell>
          <cell r="R233" t="str">
            <v>已签</v>
          </cell>
          <cell r="S233" t="str">
            <v>不缴</v>
          </cell>
        </row>
        <row r="233">
          <cell r="V233" t="str">
            <v>是</v>
          </cell>
          <cell r="W233" t="str">
            <v>在职</v>
          </cell>
        </row>
        <row r="233">
          <cell r="AC233" t="str">
            <v>女</v>
          </cell>
        </row>
        <row r="233">
          <cell r="AE233" t="str">
            <v>360902200309025442</v>
          </cell>
          <cell r="AF233" t="str">
            <v>江西省宜春市袁州区西村镇山背村徐家组9号</v>
          </cell>
          <cell r="AG233" t="str">
            <v>招商银行</v>
          </cell>
          <cell r="AH233" t="str">
            <v>6214832773358846</v>
          </cell>
          <cell r="AI233" t="str">
            <v>招商银行</v>
          </cell>
          <cell r="AJ233">
            <v>15579971863</v>
          </cell>
        </row>
        <row r="234">
          <cell r="D234" t="str">
            <v>财富中心店张希伟</v>
          </cell>
          <cell r="E234" t="str">
            <v>私教部</v>
          </cell>
          <cell r="F234" t="str">
            <v>私教主管</v>
          </cell>
          <cell r="G234">
            <v>45432</v>
          </cell>
          <cell r="H234" t="str">
            <v>全职</v>
          </cell>
        </row>
        <row r="234">
          <cell r="J234" t="str">
            <v>劳动合同</v>
          </cell>
        </row>
        <row r="234">
          <cell r="L234">
            <v>45432</v>
          </cell>
          <cell r="M234">
            <v>46526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V234" t="str">
            <v>是</v>
          </cell>
          <cell r="W234" t="str">
            <v>在职</v>
          </cell>
        </row>
        <row r="234">
          <cell r="AC234" t="str">
            <v>男</v>
          </cell>
          <cell r="AD234" t="str">
            <v>大专</v>
          </cell>
          <cell r="AE234" t="str">
            <v>362201200210224019</v>
          </cell>
          <cell r="AF234" t="str">
            <v>江西省宜春市袁州区
天台镇鲁搓村四组10号
</v>
          </cell>
          <cell r="AG234" t="str">
            <v>中国工商银行</v>
          </cell>
          <cell r="AH234" t="str">
            <v>账号:6212264301018578540  张镜蓉</v>
          </cell>
          <cell r="AI234" t="str">
            <v>其他</v>
          </cell>
          <cell r="AJ234">
            <v>13097078502</v>
          </cell>
        </row>
        <row r="235">
          <cell r="D235" t="str">
            <v>财富中心店欧阳波</v>
          </cell>
          <cell r="E235" t="str">
            <v>私教部</v>
          </cell>
          <cell r="F235" t="str">
            <v>私教</v>
          </cell>
          <cell r="G235">
            <v>45441</v>
          </cell>
          <cell r="H235" t="str">
            <v>全职</v>
          </cell>
        </row>
        <row r="235">
          <cell r="J235" t="str">
            <v>劳动合同</v>
          </cell>
        </row>
        <row r="235">
          <cell r="L235">
            <v>45448</v>
          </cell>
          <cell r="M235">
            <v>46542</v>
          </cell>
          <cell r="N235" t="str">
            <v>3年</v>
          </cell>
          <cell r="O235" t="str">
            <v>已签</v>
          </cell>
          <cell r="P235" t="str">
            <v>已签</v>
          </cell>
          <cell r="Q235" t="str">
            <v>已签</v>
          </cell>
          <cell r="R235" t="str">
            <v>已签</v>
          </cell>
          <cell r="S235" t="str">
            <v>不缴</v>
          </cell>
        </row>
        <row r="235">
          <cell r="V235" t="str">
            <v>是</v>
          </cell>
          <cell r="W235" t="str">
            <v>在职</v>
          </cell>
        </row>
        <row r="235">
          <cell r="AC235" t="str">
            <v>女</v>
          </cell>
          <cell r="AD235" t="str">
            <v>大专</v>
          </cell>
          <cell r="AE235" t="str">
            <v>362201198607045449</v>
          </cell>
          <cell r="AF235" t="str">
            <v>江西省宜春市袁州区宜春南路717号13栋4单元201</v>
          </cell>
          <cell r="AG235" t="str">
            <v>招商银行</v>
          </cell>
          <cell r="AH235" t="str">
            <v>6214832773358622</v>
          </cell>
          <cell r="AI235" t="str">
            <v>招商银行</v>
          </cell>
          <cell r="AJ235">
            <v>13755839636</v>
          </cell>
        </row>
        <row r="236">
          <cell r="D236" t="str">
            <v>财富中心店肖金根</v>
          </cell>
          <cell r="E236" t="str">
            <v>会籍部</v>
          </cell>
          <cell r="F236" t="str">
            <v>会籍</v>
          </cell>
          <cell r="G236">
            <v>45472</v>
          </cell>
          <cell r="H236" t="str">
            <v>全职</v>
          </cell>
        </row>
        <row r="236">
          <cell r="J236" t="str">
            <v>劳动合同</v>
          </cell>
        </row>
        <row r="236">
          <cell r="L236">
            <v>45472</v>
          </cell>
          <cell r="M236">
            <v>46566</v>
          </cell>
          <cell r="N236" t="str">
            <v>3年</v>
          </cell>
        </row>
        <row r="236">
          <cell r="S236" t="str">
            <v>不缴</v>
          </cell>
        </row>
        <row r="236">
          <cell r="V236" t="str">
            <v>是</v>
          </cell>
          <cell r="W236" t="str">
            <v>离职</v>
          </cell>
          <cell r="X236">
            <v>45931</v>
          </cell>
          <cell r="Y236" t="str">
            <v>已签</v>
          </cell>
          <cell r="Z236" t="str">
            <v>已签</v>
          </cell>
        </row>
        <row r="236">
          <cell r="AB236" t="str">
            <v>是</v>
          </cell>
          <cell r="AC236" t="str">
            <v>男</v>
          </cell>
        </row>
        <row r="236">
          <cell r="AE236" t="str">
            <v>360312199912170518</v>
          </cell>
          <cell r="AF236" t="str">
            <v>江西省萍乡市芦溪县宣风镇竹垣村分界埠24号</v>
          </cell>
          <cell r="AG236" t="str">
            <v>招商银行</v>
          </cell>
          <cell r="AH236" t="str">
            <v>6214832773358812</v>
          </cell>
          <cell r="AI236" t="str">
            <v>招商银行</v>
          </cell>
          <cell r="AJ236">
            <v>15297993173</v>
          </cell>
        </row>
        <row r="237">
          <cell r="D237" t="str">
            <v>财富中心店李冬连</v>
          </cell>
          <cell r="E237" t="str">
            <v>运营部</v>
          </cell>
          <cell r="F237" t="str">
            <v>保洁</v>
          </cell>
          <cell r="G237">
            <v>45477</v>
          </cell>
          <cell r="H237" t="str">
            <v>全职</v>
          </cell>
        </row>
        <row r="237">
          <cell r="J237" t="str">
            <v>劳务合同</v>
          </cell>
        </row>
        <row r="237">
          <cell r="L237">
            <v>45477</v>
          </cell>
          <cell r="M237">
            <v>46571</v>
          </cell>
          <cell r="N237" t="str">
            <v>3年</v>
          </cell>
          <cell r="O237" t="str">
            <v>已签</v>
          </cell>
          <cell r="P237" t="str">
            <v>已签</v>
          </cell>
          <cell r="Q237" t="str">
            <v>已签</v>
          </cell>
          <cell r="R237" t="str">
            <v>已签</v>
          </cell>
          <cell r="S237" t="str">
            <v>不缴</v>
          </cell>
        </row>
        <row r="237">
          <cell r="V237" t="str">
            <v>是</v>
          </cell>
          <cell r="W237" t="str">
            <v>在职</v>
          </cell>
        </row>
        <row r="237">
          <cell r="AC237" t="str">
            <v>女</v>
          </cell>
        </row>
        <row r="237">
          <cell r="AE237" t="str">
            <v>362201196812092624</v>
          </cell>
          <cell r="AF237" t="str">
            <v>江西省宣春市袁州区柏木乡双园村西边组12号</v>
          </cell>
          <cell r="AG237" t="str">
            <v>中国工商银行</v>
          </cell>
          <cell r="AH237" t="str">
            <v>6222031202009807503</v>
          </cell>
          <cell r="AI237" t="str">
            <v>其他</v>
          </cell>
          <cell r="AJ237">
            <v>19970535082</v>
          </cell>
        </row>
        <row r="238">
          <cell r="D238" t="str">
            <v>财富中心店丰振</v>
          </cell>
          <cell r="E238" t="str">
            <v>私教部</v>
          </cell>
          <cell r="F238" t="str">
            <v>私教</v>
          </cell>
          <cell r="G238">
            <v>45538</v>
          </cell>
          <cell r="H238" t="str">
            <v>全职</v>
          </cell>
        </row>
        <row r="238">
          <cell r="J238" t="str">
            <v>劳动合同</v>
          </cell>
        </row>
        <row r="238">
          <cell r="L238">
            <v>45538</v>
          </cell>
          <cell r="M238">
            <v>46632</v>
          </cell>
          <cell r="N238" t="str">
            <v>3年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V238" t="str">
            <v>是</v>
          </cell>
          <cell r="W238" t="str">
            <v>在职</v>
          </cell>
        </row>
        <row r="238">
          <cell r="AC238" t="str">
            <v>男</v>
          </cell>
        </row>
        <row r="238">
          <cell r="AE238" t="str">
            <v>360481200102190617</v>
          </cell>
          <cell r="AF238" t="str">
            <v>江西省瑞昌市桂林办事处常丰村下丰</v>
          </cell>
          <cell r="AG238" t="str">
            <v>招商银行</v>
          </cell>
          <cell r="AH238" t="str">
            <v>6214837977902679</v>
          </cell>
          <cell r="AI238" t="str">
            <v>招商银行</v>
          </cell>
          <cell r="AJ238">
            <v>18942252409</v>
          </cell>
        </row>
        <row r="239">
          <cell r="D239" t="str">
            <v>财富中心店谢彩贵</v>
          </cell>
          <cell r="E239" t="str">
            <v>私教部</v>
          </cell>
          <cell r="F239" t="str">
            <v>私教</v>
          </cell>
          <cell r="G239">
            <v>45539</v>
          </cell>
          <cell r="H239" t="str">
            <v>全职</v>
          </cell>
        </row>
        <row r="239">
          <cell r="J239" t="str">
            <v>劳动合同</v>
          </cell>
        </row>
        <row r="239">
          <cell r="L239">
            <v>45539</v>
          </cell>
          <cell r="M239">
            <v>46633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V239" t="str">
            <v>是</v>
          </cell>
          <cell r="W239" t="str">
            <v>在职</v>
          </cell>
        </row>
        <row r="239">
          <cell r="AC239" t="str">
            <v>男</v>
          </cell>
        </row>
        <row r="239">
          <cell r="AE239" t="str">
            <v>360322200308103018</v>
          </cell>
          <cell r="AF239" t="str">
            <v>江西省萍乡市开发区彭高镇坛华村张家山16号</v>
          </cell>
          <cell r="AG239" t="str">
            <v>招商银行</v>
          </cell>
          <cell r="AH239" t="str">
            <v>6214832773358648</v>
          </cell>
          <cell r="AI239" t="str">
            <v>招商银行</v>
          </cell>
          <cell r="AJ239">
            <v>13479853786</v>
          </cell>
        </row>
        <row r="240">
          <cell r="D240" t="str">
            <v>财富中心店廖美芳</v>
          </cell>
          <cell r="E240" t="str">
            <v>运营部</v>
          </cell>
          <cell r="F240" t="str">
            <v>前台</v>
          </cell>
          <cell r="G240">
            <v>45560</v>
          </cell>
          <cell r="H240" t="str">
            <v>全职</v>
          </cell>
        </row>
        <row r="240">
          <cell r="J240" t="str">
            <v>劳动合同</v>
          </cell>
        </row>
        <row r="240">
          <cell r="L240">
            <v>45567</v>
          </cell>
          <cell r="M240">
            <v>46661</v>
          </cell>
          <cell r="N240" t="str">
            <v>3年</v>
          </cell>
          <cell r="O240" t="str">
            <v>已签</v>
          </cell>
          <cell r="P240" t="str">
            <v>已签</v>
          </cell>
          <cell r="Q240" t="str">
            <v>已签</v>
          </cell>
          <cell r="R240" t="str">
            <v>已签</v>
          </cell>
          <cell r="S240" t="str">
            <v>不缴</v>
          </cell>
        </row>
        <row r="240">
          <cell r="V240" t="str">
            <v>是</v>
          </cell>
          <cell r="W240" t="str">
            <v>在职</v>
          </cell>
        </row>
        <row r="240">
          <cell r="AC240" t="str">
            <v>女</v>
          </cell>
          <cell r="AD240" t="str">
            <v>中专</v>
          </cell>
          <cell r="AE240" t="str">
            <v>362201199512253047</v>
          </cell>
          <cell r="AF240" t="str">
            <v>江西省宜春市袁州区洪塘镇林场村</v>
          </cell>
          <cell r="AG240" t="str">
            <v>招商银行</v>
          </cell>
          <cell r="AH240" t="str">
            <v>6214832773358903</v>
          </cell>
          <cell r="AI240" t="str">
            <v>招商银行</v>
          </cell>
          <cell r="AJ240">
            <v>13707951326</v>
          </cell>
        </row>
        <row r="241">
          <cell r="D241" t="str">
            <v>财富中心店王如宇</v>
          </cell>
          <cell r="E241" t="str">
            <v>会籍部</v>
          </cell>
          <cell r="F241" t="str">
            <v>会籍</v>
          </cell>
          <cell r="G241">
            <v>45598</v>
          </cell>
          <cell r="H241" t="str">
            <v>全职</v>
          </cell>
        </row>
        <row r="241">
          <cell r="J241" t="str">
            <v>劳动合同</v>
          </cell>
        </row>
        <row r="241">
          <cell r="L241">
            <v>45598</v>
          </cell>
          <cell r="M241">
            <v>46692</v>
          </cell>
          <cell r="N241" t="str">
            <v>3年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不缴</v>
          </cell>
        </row>
        <row r="241">
          <cell r="V241" t="str">
            <v>是</v>
          </cell>
          <cell r="W241" t="str">
            <v>在职</v>
          </cell>
        </row>
        <row r="241">
          <cell r="AC241" t="str">
            <v>男</v>
          </cell>
        </row>
        <row r="241">
          <cell r="AE241" t="str">
            <v>360926200803201617</v>
          </cell>
          <cell r="AF241" t="str">
            <v>江西省宜春市铜鼓县棋坪镇九峰村神山组</v>
          </cell>
          <cell r="AG241" t="str">
            <v>招商银行</v>
          </cell>
          <cell r="AH241" t="str">
            <v>6214833431211781</v>
          </cell>
          <cell r="AI241" t="str">
            <v>招商银行</v>
          </cell>
          <cell r="AJ241">
            <v>18296562543</v>
          </cell>
        </row>
        <row r="242">
          <cell r="D242" t="str">
            <v>财富中心店钟屹坤</v>
          </cell>
          <cell r="E242" t="str">
            <v>泳教部</v>
          </cell>
          <cell r="F242" t="str">
            <v>泳教</v>
          </cell>
          <cell r="G242">
            <v>45696</v>
          </cell>
          <cell r="H242" t="str">
            <v>兼职</v>
          </cell>
        </row>
        <row r="242">
          <cell r="J242" t="str">
            <v>兼职合同</v>
          </cell>
        </row>
        <row r="242">
          <cell r="L242">
            <v>45696</v>
          </cell>
          <cell r="M242">
            <v>46790</v>
          </cell>
          <cell r="N242" t="str">
            <v>3年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不缴</v>
          </cell>
        </row>
        <row r="242">
          <cell r="V242" t="str">
            <v>是</v>
          </cell>
          <cell r="W242" t="str">
            <v>在职</v>
          </cell>
          <cell r="X242">
            <v>45931</v>
          </cell>
          <cell r="Y242" t="str">
            <v>已签</v>
          </cell>
          <cell r="Z242" t="str">
            <v>已签</v>
          </cell>
        </row>
        <row r="242">
          <cell r="AB242" t="str">
            <v>是</v>
          </cell>
          <cell r="AC242" t="str">
            <v>男</v>
          </cell>
          <cell r="AD242" t="str">
            <v>本科</v>
          </cell>
          <cell r="AE242" t="str">
            <v>362227198908150019</v>
          </cell>
          <cell r="AF242" t="str">
            <v>江西省宜春市万载县康乐街道河西路70号3栋2单元401室</v>
          </cell>
          <cell r="AG242" t="str">
            <v>招商银行</v>
          </cell>
          <cell r="AH242" t="str">
            <v>6214830340462562</v>
          </cell>
          <cell r="AI242" t="str">
            <v>招商银行</v>
          </cell>
          <cell r="AJ242">
            <v>18170450255</v>
          </cell>
        </row>
        <row r="243">
          <cell r="D243" t="str">
            <v>财富中心店晏铖</v>
          </cell>
          <cell r="E243" t="str">
            <v>泳教部</v>
          </cell>
          <cell r="F243" t="str">
            <v>泳教</v>
          </cell>
          <cell r="G243">
            <v>45763</v>
          </cell>
          <cell r="H243" t="str">
            <v>兼职</v>
          </cell>
        </row>
        <row r="243">
          <cell r="J243" t="str">
            <v>劳动合同</v>
          </cell>
        </row>
        <row r="243">
          <cell r="L243">
            <v>45763</v>
          </cell>
          <cell r="M243">
            <v>46858</v>
          </cell>
          <cell r="N243" t="str">
            <v>3年</v>
          </cell>
        </row>
        <row r="243">
          <cell r="S243" t="str">
            <v>不缴</v>
          </cell>
        </row>
        <row r="243">
          <cell r="V243" t="str">
            <v>是</v>
          </cell>
          <cell r="W243" t="str">
            <v>离职</v>
          </cell>
          <cell r="X243">
            <v>45931</v>
          </cell>
          <cell r="Y243" t="str">
            <v>已签</v>
          </cell>
          <cell r="Z243" t="str">
            <v>已签</v>
          </cell>
        </row>
        <row r="243">
          <cell r="AB243" t="str">
            <v>是</v>
          </cell>
          <cell r="AC243" t="str">
            <v>男</v>
          </cell>
        </row>
        <row r="243">
          <cell r="AE243" t="str">
            <v>360521199711277017</v>
          </cell>
          <cell r="AF243" t="str">
            <v>江西省新余市分宜县杨桥镇湾里村委第四村民小组
4号</v>
          </cell>
          <cell r="AG243" t="str">
            <v>招商银行</v>
          </cell>
          <cell r="AH243" t="str">
            <v>6214835852321775（招商新办）</v>
          </cell>
          <cell r="AI243" t="str">
            <v>招商银行</v>
          </cell>
          <cell r="AJ243">
            <v>18870291270</v>
          </cell>
        </row>
        <row r="244">
          <cell r="D244" t="str">
            <v>财富中心店潘琴</v>
          </cell>
          <cell r="E244" t="str">
            <v>泳教部</v>
          </cell>
          <cell r="F244" t="str">
            <v>泳教</v>
          </cell>
          <cell r="G244">
            <v>45765</v>
          </cell>
          <cell r="H244" t="str">
            <v>兼职</v>
          </cell>
        </row>
        <row r="244">
          <cell r="J244" t="str">
            <v>兼职合同</v>
          </cell>
        </row>
        <row r="244">
          <cell r="L244">
            <v>45765</v>
          </cell>
          <cell r="M244">
            <v>45948</v>
          </cell>
          <cell r="N244" t="str">
            <v>6个月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不缴</v>
          </cell>
        </row>
        <row r="244">
          <cell r="V244" t="str">
            <v>是</v>
          </cell>
          <cell r="W244" t="str">
            <v>在职</v>
          </cell>
        </row>
        <row r="244">
          <cell r="AC244" t="str">
            <v>女</v>
          </cell>
        </row>
        <row r="244">
          <cell r="AE244" t="str">
            <v>360428199609250423</v>
          </cell>
          <cell r="AF244" t="str">
            <v>江西省宜春市袁州区芦村乡双江村中坊组35号</v>
          </cell>
          <cell r="AG244" t="str">
            <v>招商银行</v>
          </cell>
          <cell r="AH244" t="str">
            <v>6214 8327 7583 1527(招商新办）</v>
          </cell>
          <cell r="AI244" t="str">
            <v>招商银行</v>
          </cell>
          <cell r="AJ244">
            <v>18870273471</v>
          </cell>
        </row>
        <row r="245">
          <cell r="D245" t="str">
            <v>财富中心店龙子译</v>
          </cell>
          <cell r="E245" t="str">
            <v>会籍部</v>
          </cell>
          <cell r="F245" t="str">
            <v>会籍</v>
          </cell>
          <cell r="G245">
            <v>45706</v>
          </cell>
          <cell r="H245" t="str">
            <v>全职</v>
          </cell>
        </row>
        <row r="245">
          <cell r="J245" t="str">
            <v>劳动合同</v>
          </cell>
        </row>
        <row r="245">
          <cell r="L245">
            <v>45706</v>
          </cell>
          <cell r="M245">
            <v>46800</v>
          </cell>
          <cell r="N245" t="str">
            <v>3年</v>
          </cell>
          <cell r="O245" t="str">
            <v>已签</v>
          </cell>
          <cell r="P245" t="str">
            <v>已签</v>
          </cell>
          <cell r="Q245" t="str">
            <v>已签</v>
          </cell>
          <cell r="R245" t="str">
            <v>已签</v>
          </cell>
          <cell r="S245" t="str">
            <v>不缴</v>
          </cell>
        </row>
        <row r="245">
          <cell r="V245" t="str">
            <v>是</v>
          </cell>
          <cell r="W245" t="str">
            <v>在职</v>
          </cell>
        </row>
        <row r="245">
          <cell r="AB245" t="str">
            <v>是</v>
          </cell>
          <cell r="AC245" t="str">
            <v>男</v>
          </cell>
        </row>
        <row r="245">
          <cell r="AE245" t="str">
            <v>36222720030116123x</v>
          </cell>
        </row>
        <row r="245">
          <cell r="AG245" t="str">
            <v>招商银行</v>
          </cell>
          <cell r="AH245" t="str">
            <v>6214832775831485</v>
          </cell>
          <cell r="AI245" t="str">
            <v>招商银行</v>
          </cell>
          <cell r="AJ245">
            <v>13133797701</v>
          </cell>
        </row>
        <row r="246">
          <cell r="D246" t="str">
            <v>财富中心店陈康</v>
          </cell>
          <cell r="E246" t="str">
            <v>会籍部</v>
          </cell>
          <cell r="F246" t="str">
            <v>会籍</v>
          </cell>
          <cell r="G246">
            <v>45817</v>
          </cell>
          <cell r="H246" t="str">
            <v>全职</v>
          </cell>
        </row>
        <row r="246">
          <cell r="J246" t="str">
            <v>劳动合同</v>
          </cell>
        </row>
        <row r="246">
          <cell r="L246">
            <v>45817</v>
          </cell>
          <cell r="M246">
            <v>46912</v>
          </cell>
          <cell r="N246" t="str">
            <v>3年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不缴</v>
          </cell>
        </row>
        <row r="246">
          <cell r="V246" t="str">
            <v>是</v>
          </cell>
          <cell r="W246" t="str">
            <v>在职</v>
          </cell>
        </row>
        <row r="246">
          <cell r="AC246" t="str">
            <v>男</v>
          </cell>
        </row>
        <row r="246">
          <cell r="AE246" t="str">
            <v>360902200406013419</v>
          </cell>
          <cell r="AF246" t="str">
            <v>江西省宜春市袁州区金瑞镇西溪村西溪组42号</v>
          </cell>
          <cell r="AG246" t="str">
            <v>招商银行</v>
          </cell>
          <cell r="AH246" t="str">
            <v>6214832775830511</v>
          </cell>
          <cell r="AI246" t="str">
            <v>招商银行</v>
          </cell>
          <cell r="AJ246">
            <v>15507004974</v>
          </cell>
        </row>
        <row r="247">
          <cell r="D247" t="str">
            <v>财富中心店涂文峰</v>
          </cell>
          <cell r="E247" t="str">
            <v>泳教部</v>
          </cell>
          <cell r="F247" t="str">
            <v>泳教</v>
          </cell>
          <cell r="G247">
            <v>45829</v>
          </cell>
          <cell r="H247" t="str">
            <v>全职</v>
          </cell>
        </row>
        <row r="247">
          <cell r="J247" t="str">
            <v>劳动合同</v>
          </cell>
        </row>
        <row r="247">
          <cell r="L247">
            <v>45901</v>
          </cell>
          <cell r="M247">
            <v>46996</v>
          </cell>
          <cell r="N247" t="str">
            <v>3年</v>
          </cell>
          <cell r="O247" t="str">
            <v>已签</v>
          </cell>
          <cell r="P247" t="str">
            <v>已签</v>
          </cell>
          <cell r="Q247" t="str">
            <v>已签</v>
          </cell>
          <cell r="R247" t="str">
            <v>已签</v>
          </cell>
          <cell r="S247" t="str">
            <v>不缴</v>
          </cell>
        </row>
        <row r="247">
          <cell r="V247" t="str">
            <v>是</v>
          </cell>
          <cell r="W247" t="str">
            <v>在职</v>
          </cell>
        </row>
        <row r="247">
          <cell r="AC247" t="str">
            <v>男</v>
          </cell>
        </row>
        <row r="247">
          <cell r="AE247" t="str">
            <v>362227199006250074</v>
          </cell>
        </row>
        <row r="247">
          <cell r="AG247" t="str">
            <v>招商银行</v>
          </cell>
          <cell r="AH247" t="str">
            <v>6214 8379 0051 2918（招商新办）</v>
          </cell>
          <cell r="AI247" t="str">
            <v>招商银行</v>
          </cell>
          <cell r="AJ247">
            <v>18770520074</v>
          </cell>
        </row>
        <row r="248">
          <cell r="D248" t="str">
            <v>财富中心店曾德涛</v>
          </cell>
          <cell r="E248" t="str">
            <v>私教部</v>
          </cell>
          <cell r="F248" t="str">
            <v>私教</v>
          </cell>
          <cell r="G248">
            <v>45848</v>
          </cell>
          <cell r="H248" t="str">
            <v>全职</v>
          </cell>
        </row>
        <row r="248">
          <cell r="J248" t="str">
            <v>劳动合同</v>
          </cell>
        </row>
        <row r="248">
          <cell r="L248">
            <v>45848</v>
          </cell>
          <cell r="M248">
            <v>46943</v>
          </cell>
          <cell r="N248" t="str">
            <v>3年</v>
          </cell>
          <cell r="O248" t="str">
            <v>已签</v>
          </cell>
          <cell r="P248" t="str">
            <v>已签</v>
          </cell>
          <cell r="Q248" t="str">
            <v>已签</v>
          </cell>
          <cell r="R248" t="str">
            <v>已签</v>
          </cell>
          <cell r="S248" t="str">
            <v>不缴</v>
          </cell>
        </row>
        <row r="248">
          <cell r="V248" t="str">
            <v>是</v>
          </cell>
          <cell r="W248" t="str">
            <v>在职</v>
          </cell>
        </row>
        <row r="248">
          <cell r="AC248" t="str">
            <v>男</v>
          </cell>
        </row>
        <row r="248">
          <cell r="AE248" t="str">
            <v>360323200307060016</v>
          </cell>
        </row>
        <row r="248">
          <cell r="AG248" t="str">
            <v>招商银行</v>
          </cell>
          <cell r="AH248" t="str">
            <v>6214 8327 7583 1535(招商新办）</v>
          </cell>
          <cell r="AI248" t="str">
            <v>招商银行</v>
          </cell>
          <cell r="AJ248">
            <v>18079959450</v>
          </cell>
        </row>
        <row r="249">
          <cell r="D249" t="str">
            <v>财富中心店刘峰磊</v>
          </cell>
          <cell r="E249" t="str">
            <v>泳教部</v>
          </cell>
          <cell r="F249" t="str">
            <v>泳教</v>
          </cell>
          <cell r="G249">
            <v>45931</v>
          </cell>
          <cell r="H249" t="str">
            <v>全职</v>
          </cell>
        </row>
        <row r="249">
          <cell r="J249" t="str">
            <v>劳动合同</v>
          </cell>
        </row>
        <row r="249">
          <cell r="L249">
            <v>45931</v>
          </cell>
          <cell r="M249">
            <v>47026</v>
          </cell>
          <cell r="N249" t="str">
            <v>3年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不缴</v>
          </cell>
        </row>
        <row r="249">
          <cell r="V249" t="str">
            <v>是</v>
          </cell>
          <cell r="W249" t="str">
            <v>在职</v>
          </cell>
        </row>
        <row r="249">
          <cell r="AC249" t="str">
            <v>男</v>
          </cell>
        </row>
        <row r="249">
          <cell r="AE249" t="str">
            <v>362201200302185213</v>
          </cell>
          <cell r="AF249" t="str">
            <v>江西省宜春市袁州区新田乡里光村光田组17号</v>
          </cell>
          <cell r="AG249" t="str">
            <v>建设银行</v>
          </cell>
          <cell r="AH249" t="str">
            <v>6217002020085265197</v>
          </cell>
          <cell r="AI249" t="str">
            <v>其他</v>
          </cell>
          <cell r="AJ249">
            <v>18379117563</v>
          </cell>
        </row>
        <row r="250">
          <cell r="D250" t="str">
            <v>财富中心店余世瑾</v>
          </cell>
          <cell r="E250" t="str">
            <v>私教部</v>
          </cell>
          <cell r="F250" t="str">
            <v>私教</v>
          </cell>
          <cell r="G250">
            <v>45945</v>
          </cell>
          <cell r="H250" t="str">
            <v>全职</v>
          </cell>
        </row>
        <row r="250">
          <cell r="J250" t="str">
            <v>劳动合同</v>
          </cell>
        </row>
        <row r="250">
          <cell r="L250">
            <v>45945</v>
          </cell>
          <cell r="M250">
            <v>47040</v>
          </cell>
          <cell r="N250" t="str">
            <v>3年</v>
          </cell>
          <cell r="O250" t="str">
            <v>已签</v>
          </cell>
          <cell r="P250" t="str">
            <v>已签</v>
          </cell>
          <cell r="Q250" t="str">
            <v>已签</v>
          </cell>
          <cell r="R250" t="str">
            <v>已签</v>
          </cell>
          <cell r="S250" t="str">
            <v>不缴</v>
          </cell>
        </row>
        <row r="250">
          <cell r="V250" t="str">
            <v>是</v>
          </cell>
          <cell r="W250" t="str">
            <v>在职</v>
          </cell>
        </row>
        <row r="250">
          <cell r="AC250" t="str">
            <v>男</v>
          </cell>
        </row>
        <row r="250">
          <cell r="AE250" t="str">
            <v>36092200104184810</v>
          </cell>
        </row>
        <row r="250">
          <cell r="AG250" t="str">
            <v>湖州银行</v>
          </cell>
          <cell r="AH250" t="str">
            <v>6231718888802501524</v>
          </cell>
          <cell r="AI250" t="str">
            <v>其他</v>
          </cell>
          <cell r="AJ250">
            <v>18279545643</v>
          </cell>
        </row>
        <row r="251">
          <cell r="D251" t="str">
            <v>总部刘超</v>
          </cell>
          <cell r="E251" t="str">
            <v>运营部</v>
          </cell>
          <cell r="F251" t="str">
            <v>区域总监</v>
          </cell>
        </row>
        <row r="251">
          <cell r="H251" t="str">
            <v>全职</v>
          </cell>
          <cell r="I251" t="str">
            <v>社保</v>
          </cell>
          <cell r="J251" t="str">
            <v>劳动合同</v>
          </cell>
        </row>
        <row r="251">
          <cell r="L251">
            <v>45604</v>
          </cell>
          <cell r="M251">
            <v>47429</v>
          </cell>
          <cell r="N251" t="str">
            <v>5年</v>
          </cell>
        </row>
        <row r="251">
          <cell r="W251" t="str">
            <v>在职</v>
          </cell>
        </row>
        <row r="251">
          <cell r="AC251" t="str">
            <v>男</v>
          </cell>
          <cell r="AD251" t="str">
            <v>大专</v>
          </cell>
          <cell r="AE251" t="str">
            <v>420684199112306039</v>
          </cell>
        </row>
        <row r="251">
          <cell r="AH251" t="str">
            <v>6212883202002457207</v>
          </cell>
          <cell r="AI251" t="str">
            <v>其他</v>
          </cell>
        </row>
        <row r="252">
          <cell r="D252" t="str">
            <v>宜春店张鹏</v>
          </cell>
          <cell r="E252" t="str">
            <v>私教部</v>
          </cell>
          <cell r="F252" t="str">
            <v>私教经理</v>
          </cell>
          <cell r="G252">
            <v>43676</v>
          </cell>
          <cell r="H252" t="str">
            <v>全职</v>
          </cell>
          <cell r="I252" t="str">
            <v>社保</v>
          </cell>
          <cell r="J252" t="str">
            <v>劳动合同</v>
          </cell>
        </row>
        <row r="252">
          <cell r="L252">
            <v>44772</v>
          </cell>
          <cell r="M252">
            <v>46597</v>
          </cell>
          <cell r="N252" t="str">
            <v>5年</v>
          </cell>
          <cell r="O252" t="str">
            <v>已签</v>
          </cell>
          <cell r="P252" t="str">
            <v>已签</v>
          </cell>
          <cell r="Q252" t="str">
            <v>已签</v>
          </cell>
          <cell r="R252" t="str">
            <v>已签</v>
          </cell>
          <cell r="S252" t="str">
            <v>最低</v>
          </cell>
        </row>
        <row r="252">
          <cell r="V252" t="str">
            <v>是</v>
          </cell>
          <cell r="W252" t="str">
            <v>在职</v>
          </cell>
        </row>
        <row r="252">
          <cell r="AC252" t="str">
            <v>男</v>
          </cell>
          <cell r="AD252" t="str">
            <v>大专</v>
          </cell>
          <cell r="AE252" t="str">
            <v>421121199303184079</v>
          </cell>
        </row>
        <row r="252">
          <cell r="AG252" t="str">
            <v>工商银行</v>
          </cell>
          <cell r="AH252" t="str">
            <v>6217681505418338</v>
          </cell>
          <cell r="AI252" t="str">
            <v>其他</v>
          </cell>
          <cell r="AJ252">
            <v>18202745875</v>
          </cell>
        </row>
        <row r="253">
          <cell r="D253" t="str">
            <v>宜春店汤情</v>
          </cell>
          <cell r="E253" t="str">
            <v>私教部</v>
          </cell>
          <cell r="F253" t="str">
            <v>私教主管</v>
          </cell>
          <cell r="G253">
            <v>44333</v>
          </cell>
          <cell r="H253" t="str">
            <v>全职</v>
          </cell>
          <cell r="I253" t="str">
            <v>社保</v>
          </cell>
          <cell r="J253" t="str">
            <v>劳动合同</v>
          </cell>
        </row>
        <row r="253">
          <cell r="L253">
            <v>45429</v>
          </cell>
          <cell r="M253">
            <v>47254</v>
          </cell>
          <cell r="N253" t="str">
            <v>5年</v>
          </cell>
          <cell r="O253" t="str">
            <v>已签</v>
          </cell>
          <cell r="P253" t="str">
            <v>已签</v>
          </cell>
          <cell r="Q253" t="str">
            <v>已签</v>
          </cell>
          <cell r="R253" t="str">
            <v>已签</v>
          </cell>
          <cell r="S253" t="str">
            <v>最低</v>
          </cell>
        </row>
        <row r="253">
          <cell r="V253" t="str">
            <v>是</v>
          </cell>
          <cell r="W253" t="str">
            <v>在职</v>
          </cell>
        </row>
        <row r="253">
          <cell r="AC253" t="str">
            <v>女</v>
          </cell>
          <cell r="AD253" t="str">
            <v>中专</v>
          </cell>
          <cell r="AE253" t="str">
            <v>362201199202154887</v>
          </cell>
        </row>
        <row r="253">
          <cell r="AG253" t="str">
            <v>招商银行</v>
          </cell>
          <cell r="AH253" t="str">
            <v>6214832773358697</v>
          </cell>
          <cell r="AI253" t="str">
            <v>招商银行</v>
          </cell>
          <cell r="AJ253">
            <v>17688252160</v>
          </cell>
        </row>
        <row r="254">
          <cell r="D254" t="str">
            <v>宜春店余烽</v>
          </cell>
          <cell r="E254" t="str">
            <v>私教部</v>
          </cell>
          <cell r="F254" t="str">
            <v>私教</v>
          </cell>
          <cell r="G254">
            <v>44047</v>
          </cell>
          <cell r="H254" t="str">
            <v>全职</v>
          </cell>
          <cell r="I254" t="str">
            <v>社保</v>
          </cell>
          <cell r="J254" t="str">
            <v>劳动合同</v>
          </cell>
        </row>
        <row r="254">
          <cell r="L254">
            <v>45142</v>
          </cell>
          <cell r="M254">
            <v>46968</v>
          </cell>
          <cell r="N254" t="str">
            <v>5年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最低</v>
          </cell>
        </row>
        <row r="254">
          <cell r="V254" t="str">
            <v>是</v>
          </cell>
          <cell r="W254" t="str">
            <v>在职</v>
          </cell>
        </row>
        <row r="254">
          <cell r="AC254" t="str">
            <v>男</v>
          </cell>
          <cell r="AD254" t="str">
            <v>本科</v>
          </cell>
          <cell r="AE254" t="str">
            <v>421121199303282816</v>
          </cell>
        </row>
        <row r="254">
          <cell r="AG254" t="str">
            <v>工商银行</v>
          </cell>
          <cell r="AH254" t="str">
            <v>6217681505418312</v>
          </cell>
          <cell r="AI254" t="str">
            <v>其他</v>
          </cell>
          <cell r="AJ254">
            <v>13972752717</v>
          </cell>
        </row>
        <row r="255">
          <cell r="D255" t="str">
            <v>宜春店祁锋</v>
          </cell>
          <cell r="E255" t="str">
            <v>私教部</v>
          </cell>
          <cell r="F255" t="str">
            <v>私教主管</v>
          </cell>
          <cell r="G255">
            <v>43922</v>
          </cell>
          <cell r="H255" t="str">
            <v>全职</v>
          </cell>
          <cell r="I255" t="str">
            <v>社保</v>
          </cell>
          <cell r="J255" t="str">
            <v>劳动合同</v>
          </cell>
        </row>
        <row r="255">
          <cell r="L255">
            <v>45017</v>
          </cell>
          <cell r="M255">
            <v>46844</v>
          </cell>
          <cell r="N255" t="str">
            <v>5年</v>
          </cell>
          <cell r="O255" t="str">
            <v>已签</v>
          </cell>
          <cell r="P255" t="str">
            <v>已签</v>
          </cell>
          <cell r="Q255" t="str">
            <v>已签</v>
          </cell>
          <cell r="R255" t="str">
            <v>已签</v>
          </cell>
          <cell r="S255" t="str">
            <v>最低</v>
          </cell>
        </row>
        <row r="255">
          <cell r="V255" t="str">
            <v>是</v>
          </cell>
          <cell r="W255" t="str">
            <v>离职</v>
          </cell>
          <cell r="X255">
            <v>46027</v>
          </cell>
        </row>
        <row r="255">
          <cell r="AC255" t="str">
            <v>男</v>
          </cell>
          <cell r="AD255" t="str">
            <v>本科</v>
          </cell>
          <cell r="AE255" t="str">
            <v>421121199305262413</v>
          </cell>
        </row>
        <row r="255">
          <cell r="AG255" t="str">
            <v>招商银行</v>
          </cell>
          <cell r="AH255" t="str">
            <v>6217681505418221</v>
          </cell>
          <cell r="AI255" t="str">
            <v>招商银行</v>
          </cell>
          <cell r="AJ255">
            <v>13476079134</v>
          </cell>
        </row>
        <row r="256">
          <cell r="D256" t="str">
            <v>宜春店李亮</v>
          </cell>
          <cell r="E256" t="str">
            <v>私教部</v>
          </cell>
          <cell r="F256" t="str">
            <v>私教</v>
          </cell>
          <cell r="G256">
            <v>43922</v>
          </cell>
          <cell r="H256" t="str">
            <v>全职</v>
          </cell>
          <cell r="I256" t="str">
            <v>社保</v>
          </cell>
          <cell r="J256" t="str">
            <v>劳动合同</v>
          </cell>
        </row>
        <row r="256">
          <cell r="L256">
            <v>45017</v>
          </cell>
          <cell r="M256">
            <v>46844</v>
          </cell>
          <cell r="N256" t="str">
            <v>5年</v>
          </cell>
          <cell r="O256" t="str">
            <v>已签</v>
          </cell>
          <cell r="P256" t="str">
            <v>已签</v>
          </cell>
          <cell r="Q256" t="str">
            <v>已签</v>
          </cell>
          <cell r="R256" t="str">
            <v>已签</v>
          </cell>
          <cell r="S256" t="str">
            <v>最低</v>
          </cell>
        </row>
        <row r="256">
          <cell r="V256" t="str">
            <v>是</v>
          </cell>
          <cell r="W256" t="str">
            <v>在职</v>
          </cell>
        </row>
        <row r="256">
          <cell r="AC256" t="str">
            <v>男</v>
          </cell>
          <cell r="AD256" t="str">
            <v>本科</v>
          </cell>
          <cell r="AE256" t="str">
            <v>42112119940820243X</v>
          </cell>
        </row>
        <row r="256">
          <cell r="AG256" t="str">
            <v>工商银行</v>
          </cell>
          <cell r="AH256" t="str">
            <v>6217681505418114</v>
          </cell>
          <cell r="AI256" t="str">
            <v>其他</v>
          </cell>
          <cell r="AJ256">
            <v>13476721816</v>
          </cell>
        </row>
        <row r="257">
          <cell r="D257" t="str">
            <v>宜春店周玉荣</v>
          </cell>
          <cell r="E257" t="str">
            <v>会籍部</v>
          </cell>
          <cell r="F257" t="str">
            <v>会籍经理</v>
          </cell>
          <cell r="G257">
            <v>44604</v>
          </cell>
          <cell r="H257" t="str">
            <v>全职</v>
          </cell>
        </row>
        <row r="257">
          <cell r="J257" t="str">
            <v>劳动合同</v>
          </cell>
        </row>
        <row r="257">
          <cell r="L257">
            <v>45700</v>
          </cell>
          <cell r="M257">
            <v>47525</v>
          </cell>
          <cell r="N257" t="str">
            <v>5年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不缴</v>
          </cell>
        </row>
        <row r="257">
          <cell r="V257" t="str">
            <v>是</v>
          </cell>
          <cell r="W257" t="str">
            <v>在职</v>
          </cell>
        </row>
        <row r="257">
          <cell r="AC257" t="str">
            <v>男</v>
          </cell>
          <cell r="AD257" t="str">
            <v>中专</v>
          </cell>
          <cell r="AE257" t="str">
            <v>362201198506152413</v>
          </cell>
        </row>
        <row r="257">
          <cell r="AG257" t="str">
            <v>中国农业银行</v>
          </cell>
          <cell r="AH257" t="str">
            <v>6228480310499935719（招商卡限额）</v>
          </cell>
          <cell r="AI257" t="str">
            <v>其他</v>
          </cell>
          <cell r="AJ257">
            <v>15824537583</v>
          </cell>
        </row>
        <row r="258">
          <cell r="D258" t="str">
            <v>总部孙辰文（孙利）</v>
          </cell>
          <cell r="E258" t="str">
            <v>运营部</v>
          </cell>
          <cell r="F258" t="str">
            <v>区域总监</v>
          </cell>
          <cell r="G258">
            <v>44609</v>
          </cell>
          <cell r="H258" t="str">
            <v>全职</v>
          </cell>
          <cell r="I258" t="str">
            <v>社保</v>
          </cell>
          <cell r="J258" t="str">
            <v>劳动合同</v>
          </cell>
        </row>
        <row r="258">
          <cell r="L258">
            <v>45704</v>
          </cell>
          <cell r="M258">
            <v>46798</v>
          </cell>
          <cell r="N258" t="str">
            <v>3年</v>
          </cell>
          <cell r="O258" t="str">
            <v>已签</v>
          </cell>
          <cell r="P258" t="str">
            <v>已签</v>
          </cell>
          <cell r="Q258" t="str">
            <v>已签</v>
          </cell>
        </row>
        <row r="258">
          <cell r="S258" t="str">
            <v>最低</v>
          </cell>
        </row>
        <row r="258">
          <cell r="W258" t="str">
            <v>在职</v>
          </cell>
        </row>
        <row r="258">
          <cell r="AC258" t="str">
            <v>男</v>
          </cell>
          <cell r="AD258" t="str">
            <v>大专</v>
          </cell>
          <cell r="AE258" t="str">
            <v>36222719960817251X</v>
          </cell>
        </row>
        <row r="258">
          <cell r="AG258" t="str">
            <v>建设银行</v>
          </cell>
          <cell r="AH258" t="str">
            <v>6217002830006412847</v>
          </cell>
          <cell r="AI258" t="str">
            <v>其他</v>
          </cell>
          <cell r="AJ258">
            <v>18695079607</v>
          </cell>
        </row>
        <row r="259">
          <cell r="D259" t="str">
            <v>宜春店易金梅</v>
          </cell>
          <cell r="E259" t="str">
            <v>运营部</v>
          </cell>
          <cell r="F259" t="str">
            <v>保洁</v>
          </cell>
          <cell r="G259">
            <v>44765</v>
          </cell>
          <cell r="H259" t="str">
            <v>全职</v>
          </cell>
        </row>
        <row r="259">
          <cell r="J259" t="str">
            <v>劳务合同</v>
          </cell>
        </row>
        <row r="259">
          <cell r="L259">
            <v>45842</v>
          </cell>
          <cell r="M259">
            <v>46937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V259" t="str">
            <v>是</v>
          </cell>
          <cell r="W259" t="str">
            <v>在职</v>
          </cell>
        </row>
        <row r="259">
          <cell r="AC259" t="str">
            <v>女</v>
          </cell>
        </row>
        <row r="259">
          <cell r="AE259" t="str">
            <v>362201195707213629</v>
          </cell>
        </row>
        <row r="259">
          <cell r="AG259" t="str">
            <v>邮政储蓄</v>
          </cell>
          <cell r="AH259" t="str">
            <v>6217681505418304</v>
          </cell>
          <cell r="AI259" t="str">
            <v>其他</v>
          </cell>
          <cell r="AJ259">
            <v>18779568768</v>
          </cell>
        </row>
        <row r="260">
          <cell r="D260" t="str">
            <v>宜春店李安贵</v>
          </cell>
          <cell r="E260" t="str">
            <v>泳教部</v>
          </cell>
          <cell r="F260" t="str">
            <v>救生员</v>
          </cell>
          <cell r="G260">
            <v>44792</v>
          </cell>
          <cell r="H260" t="str">
            <v>全职</v>
          </cell>
        </row>
        <row r="260">
          <cell r="J260" t="str">
            <v>劳动合同</v>
          </cell>
        </row>
        <row r="260">
          <cell r="L260">
            <v>45877</v>
          </cell>
          <cell r="M260">
            <v>46972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V260" t="str">
            <v>是</v>
          </cell>
          <cell r="W260" t="str">
            <v>在职</v>
          </cell>
        </row>
        <row r="260">
          <cell r="AC260" t="str">
            <v>男</v>
          </cell>
        </row>
        <row r="260">
          <cell r="AE260" t="str">
            <v>362201197007222056</v>
          </cell>
        </row>
        <row r="260">
          <cell r="AG260" t="str">
            <v>招商银行</v>
          </cell>
          <cell r="AH260" t="str">
            <v>6214832773359356</v>
          </cell>
          <cell r="AI260" t="str">
            <v>招商银行</v>
          </cell>
          <cell r="AJ260">
            <v>15728742583</v>
          </cell>
        </row>
        <row r="261">
          <cell r="D261" t="str">
            <v>宜春店袁文军</v>
          </cell>
          <cell r="E261" t="str">
            <v>私教部</v>
          </cell>
          <cell r="F261" t="str">
            <v>私教</v>
          </cell>
          <cell r="G261">
            <v>44998</v>
          </cell>
          <cell r="H261" t="str">
            <v>全职</v>
          </cell>
          <cell r="I261" t="str">
            <v>社保</v>
          </cell>
          <cell r="J261" t="str">
            <v>劳动合同</v>
          </cell>
        </row>
        <row r="261">
          <cell r="L261">
            <v>44998</v>
          </cell>
          <cell r="M261">
            <v>47189</v>
          </cell>
          <cell r="N261" t="str">
            <v>3年</v>
          </cell>
          <cell r="O261" t="str">
            <v>已签</v>
          </cell>
          <cell r="P261" t="str">
            <v>已签</v>
          </cell>
          <cell r="Q261" t="str">
            <v>已签</v>
          </cell>
          <cell r="R261" t="str">
            <v>已签</v>
          </cell>
          <cell r="S261" t="str">
            <v>最低</v>
          </cell>
        </row>
        <row r="261">
          <cell r="V261" t="str">
            <v>是</v>
          </cell>
          <cell r="W261" t="str">
            <v>在职</v>
          </cell>
        </row>
        <row r="261">
          <cell r="AC261" t="str">
            <v>男</v>
          </cell>
          <cell r="AD261" t="str">
            <v>大专</v>
          </cell>
          <cell r="AE261" t="str">
            <v>362201199305102633</v>
          </cell>
        </row>
        <row r="261">
          <cell r="AG261" t="str">
            <v>招商银行</v>
          </cell>
          <cell r="AH261" t="str">
            <v>6214832010822026</v>
          </cell>
          <cell r="AI261" t="str">
            <v>招商银行</v>
          </cell>
          <cell r="AJ261">
            <v>15179511061</v>
          </cell>
        </row>
        <row r="262">
          <cell r="D262" t="str">
            <v>宜春店李妍洋</v>
          </cell>
          <cell r="E262" t="str">
            <v>私教部</v>
          </cell>
          <cell r="F262" t="str">
            <v>私教</v>
          </cell>
          <cell r="G262">
            <v>45093</v>
          </cell>
          <cell r="H262" t="str">
            <v>全职</v>
          </cell>
        </row>
        <row r="262">
          <cell r="J262" t="str">
            <v>劳动合同</v>
          </cell>
        </row>
        <row r="262">
          <cell r="L262">
            <v>45093</v>
          </cell>
          <cell r="M262">
            <v>46188</v>
          </cell>
          <cell r="N262" t="str">
            <v>3年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V262" t="str">
            <v>是</v>
          </cell>
          <cell r="W262" t="str">
            <v>在职</v>
          </cell>
        </row>
        <row r="262">
          <cell r="AC262" t="str">
            <v>女</v>
          </cell>
        </row>
        <row r="262">
          <cell r="AE262" t="str">
            <v>622424199002275042</v>
          </cell>
        </row>
        <row r="262">
          <cell r="AG262" t="str">
            <v>农业银行</v>
          </cell>
          <cell r="AH262" t="str">
            <v>6228481768220589775</v>
          </cell>
          <cell r="AI262" t="str">
            <v>其他</v>
          </cell>
          <cell r="AJ262">
            <v>13707054993</v>
          </cell>
        </row>
        <row r="263">
          <cell r="D263" t="str">
            <v>宜春店周利康</v>
          </cell>
          <cell r="E263" t="str">
            <v>会籍部</v>
          </cell>
          <cell r="F263" t="str">
            <v>会籍</v>
          </cell>
          <cell r="G263">
            <v>45112</v>
          </cell>
          <cell r="H263" t="str">
            <v>全职</v>
          </cell>
        </row>
        <row r="263">
          <cell r="J263" t="str">
            <v>劳动合同</v>
          </cell>
        </row>
        <row r="263">
          <cell r="L263">
            <v>45112</v>
          </cell>
          <cell r="M263">
            <v>46207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V263" t="str">
            <v>是</v>
          </cell>
          <cell r="W263" t="str">
            <v>在职</v>
          </cell>
        </row>
        <row r="263">
          <cell r="AC263" t="str">
            <v>男</v>
          </cell>
        </row>
        <row r="263">
          <cell r="AE263" t="str">
            <v>362201199608271418</v>
          </cell>
          <cell r="AF263" t="str">
            <v>江西省宜春市袁州区黄颇路513号</v>
          </cell>
          <cell r="AG263" t="str">
            <v>中国工商银行</v>
          </cell>
          <cell r="AH263" t="str">
            <v>6222 0315 0800 3682 977</v>
          </cell>
          <cell r="AI263" t="str">
            <v>其他</v>
          </cell>
          <cell r="AJ263">
            <v>15179576662</v>
          </cell>
        </row>
        <row r="264">
          <cell r="D264" t="str">
            <v>宜春店黎文根</v>
          </cell>
          <cell r="E264" t="str">
            <v>运营部</v>
          </cell>
          <cell r="F264" t="str">
            <v>水电安装维修</v>
          </cell>
          <cell r="G264">
            <v>45125</v>
          </cell>
          <cell r="H264" t="str">
            <v>兼职</v>
          </cell>
        </row>
        <row r="264">
          <cell r="J264" t="str">
            <v>兼职合同</v>
          </cell>
        </row>
        <row r="264">
          <cell r="L264">
            <v>45125</v>
          </cell>
        </row>
        <row r="264">
          <cell r="W264" t="str">
            <v>在职</v>
          </cell>
        </row>
        <row r="264">
          <cell r="AC264" t="str">
            <v>男</v>
          </cell>
        </row>
        <row r="264">
          <cell r="AE264" t="str">
            <v>362201198812104698</v>
          </cell>
          <cell r="AF264" t="str">
            <v>江西省宜春市袁州区楠木
乡荷溪村杨园组2号</v>
          </cell>
          <cell r="AG264" t="str">
            <v>中国工商银行</v>
          </cell>
          <cell r="AH264" t="str">
            <v>622203 1508004829932</v>
          </cell>
          <cell r="AI264" t="str">
            <v>其他</v>
          </cell>
          <cell r="AJ264">
            <v>18797955900</v>
          </cell>
        </row>
        <row r="265">
          <cell r="D265" t="str">
            <v>宜春店曹玉德</v>
          </cell>
          <cell r="E265" t="str">
            <v>泳教部</v>
          </cell>
          <cell r="F265" t="str">
            <v>泳教</v>
          </cell>
          <cell r="G265">
            <v>45179</v>
          </cell>
          <cell r="H265" t="str">
            <v>全职</v>
          </cell>
        </row>
        <row r="265">
          <cell r="J265" t="str">
            <v>劳动合同</v>
          </cell>
        </row>
        <row r="265">
          <cell r="L265">
            <v>45179</v>
          </cell>
          <cell r="M265">
            <v>46274</v>
          </cell>
          <cell r="N265" t="str">
            <v>3年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V265" t="str">
            <v>是</v>
          </cell>
          <cell r="W265" t="str">
            <v>在职</v>
          </cell>
        </row>
        <row r="265">
          <cell r="AC265" t="str">
            <v>男</v>
          </cell>
        </row>
        <row r="265">
          <cell r="AE265" t="str">
            <v>360902200105143818</v>
          </cell>
          <cell r="AF265" t="str">
            <v>江西省宜春市袁州区竹亭乡乡罗布村柳家组18号</v>
          </cell>
          <cell r="AG265" t="str">
            <v>招商银行</v>
          </cell>
          <cell r="AH265" t="str">
            <v>6214832773359406</v>
          </cell>
          <cell r="AI265" t="str">
            <v>招商银行</v>
          </cell>
          <cell r="AJ265">
            <v>18879599033</v>
          </cell>
        </row>
        <row r="266">
          <cell r="D266" t="str">
            <v>宜春店晏嘉洋</v>
          </cell>
          <cell r="E266" t="str">
            <v>会籍部</v>
          </cell>
          <cell r="F266" t="str">
            <v>会籍</v>
          </cell>
          <cell r="G266">
            <v>45355</v>
          </cell>
          <cell r="H266" t="str">
            <v>全职</v>
          </cell>
        </row>
        <row r="266">
          <cell r="J266" t="str">
            <v>劳动合同</v>
          </cell>
        </row>
        <row r="266">
          <cell r="L266">
            <v>45355</v>
          </cell>
          <cell r="M266">
            <v>46449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V266" t="str">
            <v>是</v>
          </cell>
          <cell r="W266" t="str">
            <v>在职</v>
          </cell>
        </row>
        <row r="266">
          <cell r="AC266" t="str">
            <v>男</v>
          </cell>
        </row>
        <row r="266">
          <cell r="AE266" t="str">
            <v>362201200204093411</v>
          </cell>
          <cell r="AF266" t="str">
            <v>江西省宜春市袁州区金瑞住址镇前进村老屋组24号</v>
          </cell>
          <cell r="AG266" t="str">
            <v>招商银行</v>
          </cell>
          <cell r="AH266" t="str">
            <v>6214832773358705</v>
          </cell>
          <cell r="AI266" t="str">
            <v>招商银行</v>
          </cell>
          <cell r="AJ266">
            <v>15180593617</v>
          </cell>
        </row>
        <row r="267">
          <cell r="D267" t="str">
            <v>宜春店胡稳</v>
          </cell>
          <cell r="E267" t="str">
            <v>泳教部</v>
          </cell>
          <cell r="F267" t="str">
            <v>泳教</v>
          </cell>
          <cell r="G267">
            <v>45444</v>
          </cell>
          <cell r="H267" t="str">
            <v>兼职</v>
          </cell>
        </row>
        <row r="267">
          <cell r="J267" t="str">
            <v>兼职合同</v>
          </cell>
        </row>
        <row r="267">
          <cell r="L267">
            <v>45444</v>
          </cell>
          <cell r="M267">
            <v>46538</v>
          </cell>
          <cell r="N267" t="str">
            <v>3年</v>
          </cell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  <cell r="S267" t="str">
            <v>不缴</v>
          </cell>
        </row>
        <row r="267">
          <cell r="V267" t="str">
            <v>是</v>
          </cell>
          <cell r="W267" t="str">
            <v>在职</v>
          </cell>
        </row>
        <row r="267">
          <cell r="AC267" t="str">
            <v>男</v>
          </cell>
        </row>
        <row r="267">
          <cell r="AE267" t="str">
            <v>362201199411041811</v>
          </cell>
          <cell r="AF267" t="str">
            <v>江西省宜春市袁州区渥江乡湾田村麻坑组19号</v>
          </cell>
          <cell r="AG267" t="str">
            <v>招商银行</v>
          </cell>
          <cell r="AH267" t="str">
            <v>6214838643445416</v>
          </cell>
          <cell r="AI267" t="str">
            <v>招商银行</v>
          </cell>
          <cell r="AJ267">
            <v>18379199003</v>
          </cell>
        </row>
        <row r="268">
          <cell r="D268" t="str">
            <v>宜春店孙泽民</v>
          </cell>
          <cell r="E268" t="str">
            <v>会籍部</v>
          </cell>
          <cell r="F268" t="str">
            <v>会籍</v>
          </cell>
          <cell r="G268">
            <v>45564</v>
          </cell>
          <cell r="H268" t="str">
            <v>全职</v>
          </cell>
        </row>
        <row r="268">
          <cell r="J268" t="str">
            <v>劳动合同</v>
          </cell>
        </row>
        <row r="268">
          <cell r="L268">
            <v>45564</v>
          </cell>
          <cell r="M268">
            <v>46658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V268" t="str">
            <v>是</v>
          </cell>
          <cell r="W268" t="str">
            <v>在职</v>
          </cell>
        </row>
        <row r="268">
          <cell r="AC268" t="str">
            <v>男</v>
          </cell>
        </row>
        <row r="268">
          <cell r="AE268" t="str">
            <v>360922200311282515</v>
          </cell>
        </row>
        <row r="268">
          <cell r="AG268" t="str">
            <v>招商银行</v>
          </cell>
          <cell r="AH268" t="str">
            <v>6214832773358713</v>
          </cell>
          <cell r="AI268" t="str">
            <v>招商银行</v>
          </cell>
          <cell r="AJ268">
            <v>18296586942</v>
          </cell>
        </row>
        <row r="269">
          <cell r="D269" t="str">
            <v>宜春店周梅连</v>
          </cell>
          <cell r="E269" t="str">
            <v>运营部</v>
          </cell>
          <cell r="F269" t="str">
            <v>保洁</v>
          </cell>
          <cell r="G269">
            <v>45700</v>
          </cell>
          <cell r="H269" t="str">
            <v>全职</v>
          </cell>
        </row>
        <row r="269">
          <cell r="J269" t="str">
            <v>劳务合同</v>
          </cell>
        </row>
        <row r="269">
          <cell r="L269">
            <v>45700</v>
          </cell>
          <cell r="M269">
            <v>46794</v>
          </cell>
          <cell r="N269" t="str">
            <v>3年</v>
          </cell>
          <cell r="O269" t="str">
            <v>已签</v>
          </cell>
          <cell r="P269" t="str">
            <v>已签</v>
          </cell>
          <cell r="Q269" t="str">
            <v>已签</v>
          </cell>
          <cell r="R269" t="str">
            <v>已签</v>
          </cell>
          <cell r="S269" t="str">
            <v>不缴</v>
          </cell>
        </row>
        <row r="269">
          <cell r="V269" t="str">
            <v>是</v>
          </cell>
          <cell r="W269" t="str">
            <v>在职</v>
          </cell>
        </row>
        <row r="269">
          <cell r="AC269" t="str">
            <v>女</v>
          </cell>
        </row>
        <row r="269">
          <cell r="AE269" t="str">
            <v>362201196608202224</v>
          </cell>
          <cell r="AF269" t="str">
            <v>江西省宜春市袁州区芦村乡老立村上芦村组17号</v>
          </cell>
          <cell r="AG269" t="str">
            <v>中国农业银行</v>
          </cell>
          <cell r="AH269" t="str">
            <v>6230522320018201275</v>
          </cell>
          <cell r="AI269" t="str">
            <v>其他</v>
          </cell>
          <cell r="AJ269">
            <v>15390781187</v>
          </cell>
        </row>
        <row r="270">
          <cell r="D270" t="str">
            <v>宜春店李潇</v>
          </cell>
          <cell r="E270" t="str">
            <v>私教部</v>
          </cell>
          <cell r="F270" t="str">
            <v>私教</v>
          </cell>
          <cell r="G270">
            <v>45708</v>
          </cell>
          <cell r="H270" t="str">
            <v>全职</v>
          </cell>
        </row>
        <row r="270">
          <cell r="J270" t="str">
            <v>劳动合同</v>
          </cell>
        </row>
        <row r="270">
          <cell r="L270">
            <v>45708</v>
          </cell>
          <cell r="M270">
            <v>46802</v>
          </cell>
          <cell r="N270" t="str">
            <v>3年</v>
          </cell>
          <cell r="O270" t="str">
            <v>已签</v>
          </cell>
          <cell r="P270" t="str">
            <v>已签</v>
          </cell>
          <cell r="Q270" t="str">
            <v>已签</v>
          </cell>
          <cell r="R270" t="str">
            <v>已签</v>
          </cell>
          <cell r="S270" t="str">
            <v>不缴</v>
          </cell>
        </row>
        <row r="270">
          <cell r="V270" t="str">
            <v>是</v>
          </cell>
          <cell r="W270" t="str">
            <v>在职</v>
          </cell>
        </row>
        <row r="270">
          <cell r="AC270" t="str">
            <v>男</v>
          </cell>
        </row>
        <row r="270">
          <cell r="AE270" t="str">
            <v>362201199702045417</v>
          </cell>
          <cell r="AF270" t="str">
            <v>江西省宜春市袁州区凤凰街道凤凰巷</v>
          </cell>
          <cell r="AG270" t="str">
            <v>招商银行</v>
          </cell>
          <cell r="AH270" t="str">
            <v>6217857000098973850</v>
          </cell>
          <cell r="AI270" t="str">
            <v>招商银行</v>
          </cell>
          <cell r="AJ270">
            <v>17897959511</v>
          </cell>
        </row>
        <row r="271">
          <cell r="D271" t="str">
            <v>宜春店万子依</v>
          </cell>
          <cell r="E271" t="str">
            <v>私教部</v>
          </cell>
          <cell r="F271" t="str">
            <v>私教</v>
          </cell>
          <cell r="G271">
            <v>45713</v>
          </cell>
          <cell r="H271" t="str">
            <v>全职</v>
          </cell>
        </row>
        <row r="271">
          <cell r="J271" t="str">
            <v>劳动合同</v>
          </cell>
        </row>
        <row r="271">
          <cell r="L271">
            <v>45713</v>
          </cell>
          <cell r="M271">
            <v>46807</v>
          </cell>
          <cell r="N271" t="str">
            <v>3年</v>
          </cell>
          <cell r="O271" t="str">
            <v>已签</v>
          </cell>
          <cell r="P271" t="str">
            <v>已签</v>
          </cell>
          <cell r="Q271" t="str">
            <v>已签</v>
          </cell>
          <cell r="R271" t="str">
            <v>已签</v>
          </cell>
          <cell r="S271" t="str">
            <v>不缴</v>
          </cell>
        </row>
        <row r="271">
          <cell r="V271" t="str">
            <v>是</v>
          </cell>
          <cell r="W271" t="str">
            <v>在职</v>
          </cell>
        </row>
        <row r="271">
          <cell r="AC271" t="str">
            <v>女</v>
          </cell>
        </row>
        <row r="271">
          <cell r="AE271" t="str">
            <v>360424200202132169</v>
          </cell>
          <cell r="AF271" t="str">
            <v>江西省九江市修水县渣津镇店前村十八组15号</v>
          </cell>
          <cell r="AG271" t="str">
            <v>招商银行</v>
          </cell>
          <cell r="AH271" t="str">
            <v>6214832773358721</v>
          </cell>
          <cell r="AI271" t="str">
            <v>招商银行</v>
          </cell>
          <cell r="AJ271">
            <v>15079284814</v>
          </cell>
        </row>
        <row r="272">
          <cell r="D272" t="str">
            <v>宜春店刘雨绮</v>
          </cell>
          <cell r="E272" t="str">
            <v>运营部</v>
          </cell>
          <cell r="F272" t="str">
            <v>前台</v>
          </cell>
          <cell r="G272">
            <v>45746</v>
          </cell>
          <cell r="H272" t="str">
            <v>全职</v>
          </cell>
        </row>
        <row r="272">
          <cell r="J272" t="str">
            <v>劳动合同</v>
          </cell>
        </row>
        <row r="272">
          <cell r="L272">
            <v>45746</v>
          </cell>
          <cell r="M272">
            <v>46841</v>
          </cell>
          <cell r="N272" t="str">
            <v>3年</v>
          </cell>
          <cell r="O272" t="str">
            <v>已签</v>
          </cell>
          <cell r="P272" t="str">
            <v>已签</v>
          </cell>
          <cell r="Q272" t="str">
            <v>已签</v>
          </cell>
          <cell r="R272" t="str">
            <v>已签</v>
          </cell>
          <cell r="S272" t="str">
            <v>不缴</v>
          </cell>
        </row>
        <row r="272">
          <cell r="V272" t="str">
            <v>是</v>
          </cell>
          <cell r="W272" t="str">
            <v>离职</v>
          </cell>
          <cell r="X272">
            <v>46054</v>
          </cell>
        </row>
        <row r="272">
          <cell r="AC272" t="str">
            <v>女</v>
          </cell>
        </row>
        <row r="272">
          <cell r="AE272" t="str">
            <v>360902200504213828</v>
          </cell>
          <cell r="AF272" t="str">
            <v>袁山中路</v>
          </cell>
          <cell r="AG272" t="str">
            <v>中国工商银行</v>
          </cell>
          <cell r="AH272" t="str">
            <v>6222 0315 0800 6981 608</v>
          </cell>
          <cell r="AI272" t="str">
            <v>其他</v>
          </cell>
          <cell r="AJ272">
            <v>19965026267</v>
          </cell>
        </row>
        <row r="273">
          <cell r="D273" t="str">
            <v>宜春店孙嘉怡</v>
          </cell>
          <cell r="E273" t="str">
            <v>运营部</v>
          </cell>
          <cell r="F273" t="str">
            <v>前台主管</v>
          </cell>
          <cell r="G273">
            <v>45151</v>
          </cell>
          <cell r="H273" t="str">
            <v>全职</v>
          </cell>
        </row>
        <row r="273">
          <cell r="J273" t="str">
            <v>劳动合同</v>
          </cell>
        </row>
        <row r="273">
          <cell r="L273">
            <v>45721</v>
          </cell>
          <cell r="M273">
            <v>46816</v>
          </cell>
          <cell r="N273" t="str">
            <v>2年</v>
          </cell>
          <cell r="O273" t="str">
            <v>已签</v>
          </cell>
          <cell r="P273" t="str">
            <v>已签</v>
          </cell>
          <cell r="Q273" t="str">
            <v>已签</v>
          </cell>
          <cell r="R273" t="str">
            <v>已签</v>
          </cell>
          <cell r="S273" t="str">
            <v>不缴</v>
          </cell>
        </row>
        <row r="273">
          <cell r="V273" t="str">
            <v>是</v>
          </cell>
          <cell r="W273" t="str">
            <v>离职</v>
          </cell>
          <cell r="X273">
            <v>46062</v>
          </cell>
        </row>
        <row r="273">
          <cell r="AC273" t="str">
            <v>女</v>
          </cell>
        </row>
        <row r="273">
          <cell r="AE273" t="str">
            <v>360902200612043029</v>
          </cell>
          <cell r="AF273" t="str">
            <v>江西宜春</v>
          </cell>
          <cell r="AG273" t="str">
            <v>招商银行</v>
          </cell>
          <cell r="AH273" t="str">
            <v>6214832775831568</v>
          </cell>
          <cell r="AI273" t="str">
            <v>招商银行</v>
          </cell>
          <cell r="AJ273">
            <v>18178947961</v>
          </cell>
        </row>
        <row r="274">
          <cell r="D274" t="str">
            <v>宜春店陶正发</v>
          </cell>
          <cell r="E274" t="str">
            <v>私教部</v>
          </cell>
          <cell r="F274" t="str">
            <v>私教</v>
          </cell>
          <cell r="G274">
            <v>45778</v>
          </cell>
          <cell r="H274" t="str">
            <v>全职</v>
          </cell>
        </row>
        <row r="274">
          <cell r="J274" t="str">
            <v>劳动合同</v>
          </cell>
        </row>
        <row r="274">
          <cell r="L274">
            <v>45778</v>
          </cell>
          <cell r="M274">
            <v>46507</v>
          </cell>
          <cell r="N274" t="str">
            <v>3年</v>
          </cell>
          <cell r="O274" t="str">
            <v>已签</v>
          </cell>
          <cell r="P274" t="str">
            <v>已签</v>
          </cell>
          <cell r="Q274" t="str">
            <v>已签</v>
          </cell>
          <cell r="R274" t="str">
            <v>已签</v>
          </cell>
          <cell r="S274" t="str">
            <v>不缴</v>
          </cell>
        </row>
        <row r="274">
          <cell r="V274" t="str">
            <v>是</v>
          </cell>
          <cell r="W274" t="str">
            <v>离职</v>
          </cell>
          <cell r="X274">
            <v>45962</v>
          </cell>
        </row>
        <row r="274">
          <cell r="AC274" t="str">
            <v>男</v>
          </cell>
        </row>
        <row r="274">
          <cell r="AE274" t="str">
            <v>532627200006142531</v>
          </cell>
          <cell r="AF274" t="str">
            <v>云南省文山壮族苗族自治州广南县篆角乡干坝村民委张家湾小组5号</v>
          </cell>
          <cell r="AG274" t="str">
            <v>中国农业银行</v>
          </cell>
          <cell r="AH274" t="str">
            <v>623052 2320047610876</v>
          </cell>
          <cell r="AI274" t="str">
            <v>其他</v>
          </cell>
          <cell r="AJ274">
            <v>15570303910</v>
          </cell>
        </row>
        <row r="275">
          <cell r="D275" t="str">
            <v>宜春店骆星臻</v>
          </cell>
          <cell r="E275" t="str">
            <v>泳教部</v>
          </cell>
          <cell r="F275" t="str">
            <v>泳教</v>
          </cell>
          <cell r="G275">
            <v>45822</v>
          </cell>
          <cell r="H275" t="str">
            <v>兼职</v>
          </cell>
        </row>
        <row r="275">
          <cell r="J275" t="str">
            <v>兼职合同</v>
          </cell>
        </row>
        <row r="275">
          <cell r="L275">
            <v>45822</v>
          </cell>
          <cell r="M275">
            <v>46917</v>
          </cell>
          <cell r="N275" t="str">
            <v>3年</v>
          </cell>
          <cell r="O275" t="str">
            <v>已签</v>
          </cell>
          <cell r="P275" t="str">
            <v>已签</v>
          </cell>
          <cell r="Q275" t="str">
            <v>已签</v>
          </cell>
          <cell r="R275" t="str">
            <v>已签</v>
          </cell>
          <cell r="S275" t="str">
            <v>不缴</v>
          </cell>
        </row>
        <row r="275">
          <cell r="V275" t="str">
            <v>是</v>
          </cell>
          <cell r="W275" t="str">
            <v>在职</v>
          </cell>
        </row>
        <row r="275">
          <cell r="AC275" t="str">
            <v>男</v>
          </cell>
        </row>
        <row r="275">
          <cell r="AE275" t="str">
            <v>36220120010510041X</v>
          </cell>
          <cell r="AF275" t="str">
            <v>江西省宜春市袁州区中山住 址中路192号市建筑公司宿舍</v>
          </cell>
          <cell r="AG275" t="str">
            <v>招商银行</v>
          </cell>
          <cell r="AH275" t="str">
            <v>6214830562037555</v>
          </cell>
          <cell r="AI275" t="str">
            <v>招商银行</v>
          </cell>
          <cell r="AJ275">
            <v>17679187905</v>
          </cell>
        </row>
        <row r="276">
          <cell r="D276" t="str">
            <v>宜春店易林艳</v>
          </cell>
          <cell r="E276" t="str">
            <v>泳教部</v>
          </cell>
          <cell r="F276" t="str">
            <v>泳教</v>
          </cell>
          <cell r="G276">
            <v>45850</v>
          </cell>
          <cell r="H276" t="str">
            <v>兼职</v>
          </cell>
        </row>
        <row r="276">
          <cell r="J276" t="str">
            <v>兼职合同</v>
          </cell>
        </row>
        <row r="276">
          <cell r="L276">
            <v>45850</v>
          </cell>
        </row>
        <row r="276">
          <cell r="O276" t="str">
            <v>已签</v>
          </cell>
          <cell r="P276" t="str">
            <v>已签</v>
          </cell>
          <cell r="Q276" t="str">
            <v>已签</v>
          </cell>
          <cell r="R276" t="str">
            <v>已签</v>
          </cell>
        </row>
        <row r="276">
          <cell r="V276" t="str">
            <v>是</v>
          </cell>
          <cell r="W276" t="str">
            <v>在职</v>
          </cell>
        </row>
        <row r="276">
          <cell r="AC276" t="str">
            <v>女</v>
          </cell>
        </row>
        <row r="276">
          <cell r="AE276" t="str">
            <v>362201200006153823</v>
          </cell>
          <cell r="AF276" t="str">
            <v>江西省宜春市袁州区竹亭乡南池村竹园组16号</v>
          </cell>
          <cell r="AG276" t="str">
            <v>中国邮政储蓄银行</v>
          </cell>
          <cell r="AH276" t="str">
            <v>6217994310007233849</v>
          </cell>
          <cell r="AI276" t="str">
            <v>其他</v>
          </cell>
          <cell r="AJ276">
            <v>13197875230</v>
          </cell>
        </row>
        <row r="277">
          <cell r="D277" t="str">
            <v>宜春店王心柳</v>
          </cell>
          <cell r="E277" t="str">
            <v>运营部</v>
          </cell>
          <cell r="F277" t="str">
            <v>前台</v>
          </cell>
          <cell r="G277">
            <v>45870</v>
          </cell>
          <cell r="H277" t="str">
            <v>全职</v>
          </cell>
        </row>
        <row r="277">
          <cell r="J277" t="str">
            <v>劳动合同</v>
          </cell>
        </row>
        <row r="277">
          <cell r="L277">
            <v>45870</v>
          </cell>
          <cell r="M277">
            <v>46965</v>
          </cell>
          <cell r="N277" t="str">
            <v>3年</v>
          </cell>
          <cell r="O277" t="str">
            <v>已签</v>
          </cell>
          <cell r="P277" t="str">
            <v>已签</v>
          </cell>
          <cell r="Q277" t="str">
            <v>已签</v>
          </cell>
          <cell r="R277" t="str">
            <v>已签</v>
          </cell>
          <cell r="S277" t="str">
            <v>不缴</v>
          </cell>
        </row>
        <row r="277">
          <cell r="V277" t="str">
            <v>是</v>
          </cell>
          <cell r="W277" t="str">
            <v>离职</v>
          </cell>
          <cell r="X277">
            <v>46023</v>
          </cell>
        </row>
        <row r="277">
          <cell r="AC277" t="str">
            <v>女</v>
          </cell>
        </row>
        <row r="277">
          <cell r="AE277" t="str">
            <v>360902200211014024</v>
          </cell>
        </row>
        <row r="277">
          <cell r="AH277" t="str">
            <v>6217231511002700483</v>
          </cell>
          <cell r="AI277" t="str">
            <v>其他</v>
          </cell>
        </row>
        <row r="278">
          <cell r="D278" t="str">
            <v>宜春店肖雷宏</v>
          </cell>
          <cell r="E278" t="str">
            <v>会籍部</v>
          </cell>
          <cell r="F278" t="str">
            <v>会籍</v>
          </cell>
          <cell r="G278">
            <v>45874</v>
          </cell>
          <cell r="H278" t="str">
            <v>全职</v>
          </cell>
        </row>
        <row r="278">
          <cell r="J278" t="str">
            <v>劳动合同</v>
          </cell>
        </row>
        <row r="278">
          <cell r="L278">
            <v>45874</v>
          </cell>
          <cell r="M278">
            <v>46969</v>
          </cell>
          <cell r="N278" t="str">
            <v>3年</v>
          </cell>
          <cell r="O278" t="str">
            <v>已签</v>
          </cell>
          <cell r="P278" t="str">
            <v>已签</v>
          </cell>
          <cell r="Q278" t="str">
            <v>已签</v>
          </cell>
          <cell r="R278" t="str">
            <v>已签</v>
          </cell>
          <cell r="S278" t="str">
            <v>不缴</v>
          </cell>
        </row>
        <row r="278">
          <cell r="V278" t="str">
            <v>是</v>
          </cell>
          <cell r="W278" t="str">
            <v>离职</v>
          </cell>
          <cell r="X278">
            <v>45992</v>
          </cell>
        </row>
        <row r="278">
          <cell r="AC278" t="str">
            <v>男</v>
          </cell>
        </row>
        <row r="278">
          <cell r="AE278" t="str">
            <v>360323200607100593</v>
          </cell>
          <cell r="AF278" t="str">
            <v>江西省萍乡市芦溪县宜风镇吐下村磨盘洲18号</v>
          </cell>
          <cell r="AG278" t="str">
            <v>中国银行</v>
          </cell>
          <cell r="AH278" t="str">
            <v>621789 7000001184969</v>
          </cell>
          <cell r="AI278" t="str">
            <v>其他</v>
          </cell>
          <cell r="AJ278">
            <v>13755517697</v>
          </cell>
        </row>
        <row r="279">
          <cell r="D279" t="str">
            <v>宜春店潘意鹏</v>
          </cell>
          <cell r="E279" t="str">
            <v>私教部</v>
          </cell>
          <cell r="F279" t="str">
            <v>私教</v>
          </cell>
          <cell r="G279">
            <v>45908</v>
          </cell>
          <cell r="H279" t="str">
            <v>全职</v>
          </cell>
        </row>
        <row r="279">
          <cell r="J279" t="str">
            <v>劳动合同</v>
          </cell>
          <cell r="K279" t="str">
            <v>人力</v>
          </cell>
          <cell r="L279">
            <v>45908</v>
          </cell>
          <cell r="M279">
            <v>47004</v>
          </cell>
          <cell r="N279" t="str">
            <v>3年</v>
          </cell>
          <cell r="O279" t="str">
            <v>已签</v>
          </cell>
          <cell r="P279" t="str">
            <v>已签</v>
          </cell>
          <cell r="Q279" t="str">
            <v>已签</v>
          </cell>
          <cell r="R279" t="str">
            <v>已签</v>
          </cell>
          <cell r="S279" t="str">
            <v>不缴</v>
          </cell>
          <cell r="T279" t="str">
            <v>已签</v>
          </cell>
        </row>
        <row r="279">
          <cell r="V279" t="str">
            <v>是</v>
          </cell>
          <cell r="W279" t="str">
            <v>在职</v>
          </cell>
        </row>
        <row r="279">
          <cell r="AC279" t="str">
            <v>男</v>
          </cell>
        </row>
        <row r="279">
          <cell r="AE279" t="str">
            <v>362201199804012210</v>
          </cell>
          <cell r="AF279" t="str">
            <v>江西省宜春市袁州区芦村乡双江村王坊组21号</v>
          </cell>
          <cell r="AG279" t="str">
            <v>中国建设</v>
          </cell>
          <cell r="AH279" t="str">
            <v>6236 5621 0000 3159 268</v>
          </cell>
          <cell r="AI279" t="str">
            <v>其他</v>
          </cell>
          <cell r="AJ279">
            <v>18322926705</v>
          </cell>
        </row>
        <row r="280">
          <cell r="D280" t="str">
            <v>宜春店汪玉琪</v>
          </cell>
          <cell r="E280" t="str">
            <v>私教部</v>
          </cell>
          <cell r="F280" t="str">
            <v>私教</v>
          </cell>
          <cell r="G280">
            <v>45914</v>
          </cell>
          <cell r="H280" t="str">
            <v>全职</v>
          </cell>
        </row>
        <row r="280">
          <cell r="J280" t="str">
            <v>劳动合同</v>
          </cell>
          <cell r="K280" t="str">
            <v>人力</v>
          </cell>
          <cell r="L280">
            <v>45914</v>
          </cell>
          <cell r="M280">
            <v>47010</v>
          </cell>
          <cell r="N280" t="str">
            <v>3年</v>
          </cell>
          <cell r="O280" t="str">
            <v>已签</v>
          </cell>
          <cell r="P280" t="str">
            <v>已签</v>
          </cell>
          <cell r="Q280" t="str">
            <v>已签</v>
          </cell>
          <cell r="R280" t="str">
            <v>已签</v>
          </cell>
          <cell r="S280" t="str">
            <v>不缴</v>
          </cell>
          <cell r="T280" t="str">
            <v>已签</v>
          </cell>
        </row>
        <row r="280">
          <cell r="V280" t="str">
            <v>是</v>
          </cell>
          <cell r="W280" t="str">
            <v>在职</v>
          </cell>
        </row>
        <row r="280">
          <cell r="AE280" t="str">
            <v>360902200701143080</v>
          </cell>
          <cell r="AF280" t="str">
            <v>江西省宜春市袁州区文体路355号</v>
          </cell>
          <cell r="AG280" t="str">
            <v>招商银行</v>
          </cell>
          <cell r="AH280" t="str">
            <v>6214832773358747</v>
          </cell>
          <cell r="AI280" t="str">
            <v>招商银行</v>
          </cell>
          <cell r="AJ280">
            <v>15270433856</v>
          </cell>
        </row>
        <row r="281">
          <cell r="D281" t="str">
            <v>宜春店周勤</v>
          </cell>
          <cell r="E281" t="str">
            <v>私教部</v>
          </cell>
          <cell r="F281" t="str">
            <v>私教</v>
          </cell>
          <cell r="G281">
            <v>45602</v>
          </cell>
          <cell r="H281" t="str">
            <v>兼职</v>
          </cell>
        </row>
        <row r="281">
          <cell r="J281" t="str">
            <v>劳动合同</v>
          </cell>
        </row>
        <row r="281">
          <cell r="S281" t="str">
            <v>不缴</v>
          </cell>
        </row>
        <row r="281">
          <cell r="W281" t="str">
            <v>在职</v>
          </cell>
        </row>
        <row r="281">
          <cell r="AE281" t="str">
            <v>362201199509035436</v>
          </cell>
          <cell r="AF281" t="str">
            <v>江西省宜春市袁州区西村镇河北村台上组34号</v>
          </cell>
          <cell r="AG281" t="str">
            <v>中国工商银行</v>
          </cell>
          <cell r="AH281" t="str">
            <v>6212261106007693926</v>
          </cell>
          <cell r="AI281" t="str">
            <v>其他</v>
          </cell>
          <cell r="AJ281">
            <v>17840912135</v>
          </cell>
        </row>
        <row r="282">
          <cell r="D282" t="str">
            <v>宜春店潘林根</v>
          </cell>
          <cell r="E282" t="str">
            <v>泳教部</v>
          </cell>
          <cell r="F282" t="str">
            <v>泳教</v>
          </cell>
          <cell r="G282">
            <v>45832</v>
          </cell>
          <cell r="H282" t="str">
            <v>兼职</v>
          </cell>
        </row>
        <row r="282">
          <cell r="J282" t="str">
            <v>兼职合同</v>
          </cell>
        </row>
        <row r="282">
          <cell r="L282">
            <v>45832</v>
          </cell>
          <cell r="M282">
            <v>46196</v>
          </cell>
          <cell r="N282" t="str">
            <v>1年</v>
          </cell>
        </row>
        <row r="282">
          <cell r="V282" t="str">
            <v>是</v>
          </cell>
          <cell r="W282" t="str">
            <v>在职</v>
          </cell>
        </row>
        <row r="282">
          <cell r="AE282" t="str">
            <v>362201199502053033</v>
          </cell>
          <cell r="AF282" t="str">
            <v>江西省宜春市袁州区洪塘镇庄溪村上彭组31号</v>
          </cell>
          <cell r="AG282" t="str">
            <v>中国农业银行</v>
          </cell>
          <cell r="AH282" t="str">
            <v>623052 2320038507073</v>
          </cell>
          <cell r="AI282" t="str">
            <v>其他</v>
          </cell>
          <cell r="AJ282">
            <v>13870597389</v>
          </cell>
        </row>
        <row r="283">
          <cell r="D283" t="str">
            <v>宜春店周韬</v>
          </cell>
          <cell r="E283" t="str">
            <v>泳教部</v>
          </cell>
          <cell r="F283" t="str">
            <v>泳教</v>
          </cell>
          <cell r="G283">
            <v>45865</v>
          </cell>
          <cell r="H283" t="str">
            <v>兼职</v>
          </cell>
        </row>
        <row r="283">
          <cell r="J283" t="str">
            <v>兼职合同</v>
          </cell>
        </row>
        <row r="283">
          <cell r="W283" t="str">
            <v>在职</v>
          </cell>
        </row>
        <row r="283">
          <cell r="AE283" t="str">
            <v>36220419921019655X</v>
          </cell>
        </row>
        <row r="283">
          <cell r="AG283" t="str">
            <v>中国银行</v>
          </cell>
          <cell r="AH283" t="str">
            <v>6217852600005512157</v>
          </cell>
          <cell r="AI283" t="str">
            <v>其他</v>
          </cell>
          <cell r="AJ283">
            <v>18162212768</v>
          </cell>
        </row>
        <row r="284">
          <cell r="D284" t="str">
            <v>宜春店王猛</v>
          </cell>
          <cell r="E284" t="str">
            <v>私教部</v>
          </cell>
          <cell r="F284" t="str">
            <v>私教</v>
          </cell>
          <cell r="G284">
            <v>45919</v>
          </cell>
          <cell r="H284" t="str">
            <v>全职</v>
          </cell>
        </row>
        <row r="284">
          <cell r="J284" t="str">
            <v>劳动合同</v>
          </cell>
          <cell r="K284" t="str">
            <v>人力</v>
          </cell>
          <cell r="L284">
            <v>45919</v>
          </cell>
          <cell r="M284">
            <v>47015</v>
          </cell>
          <cell r="N284" t="str">
            <v>3年</v>
          </cell>
          <cell r="O284" t="str">
            <v>已签</v>
          </cell>
          <cell r="P284" t="str">
            <v>已签</v>
          </cell>
          <cell r="Q284" t="str">
            <v>已签</v>
          </cell>
          <cell r="R284" t="str">
            <v>已签</v>
          </cell>
          <cell r="S284" t="str">
            <v>不缴</v>
          </cell>
        </row>
        <row r="284">
          <cell r="V284" t="str">
            <v>是</v>
          </cell>
          <cell r="W284" t="str">
            <v>离职</v>
          </cell>
          <cell r="X284">
            <v>45992</v>
          </cell>
        </row>
        <row r="284">
          <cell r="AE284" t="str">
            <v>239005199707061514</v>
          </cell>
          <cell r="AF284" t="str">
            <v>广东省深圳市福田区坭岗西路2012号</v>
          </cell>
        </row>
        <row r="284">
          <cell r="AH284" t="str">
            <v>6235335350009698672</v>
          </cell>
          <cell r="AI284" t="str">
            <v>其他</v>
          </cell>
          <cell r="AJ284" t="str">
            <v>19062518329</v>
          </cell>
        </row>
        <row r="285">
          <cell r="D285" t="str">
            <v>宜春店稂国良</v>
          </cell>
          <cell r="E285" t="str">
            <v>私教部</v>
          </cell>
          <cell r="F285" t="str">
            <v>私教</v>
          </cell>
          <cell r="G285">
            <v>45928</v>
          </cell>
          <cell r="H285" t="str">
            <v>全职</v>
          </cell>
        </row>
        <row r="285">
          <cell r="J285" t="str">
            <v>劳动合同</v>
          </cell>
          <cell r="K285" t="str">
            <v>人力</v>
          </cell>
          <cell r="L285">
            <v>45928</v>
          </cell>
          <cell r="M285">
            <v>47024</v>
          </cell>
          <cell r="N285" t="str">
            <v>3年</v>
          </cell>
          <cell r="O285" t="str">
            <v>已签</v>
          </cell>
          <cell r="P285" t="str">
            <v>已签</v>
          </cell>
          <cell r="Q285" t="str">
            <v>已签</v>
          </cell>
          <cell r="R285" t="str">
            <v>已签</v>
          </cell>
          <cell r="S285" t="str">
            <v>不缴</v>
          </cell>
        </row>
        <row r="285">
          <cell r="V285" t="str">
            <v>是</v>
          </cell>
          <cell r="W285" t="str">
            <v>离职</v>
          </cell>
          <cell r="X285">
            <v>46083</v>
          </cell>
        </row>
        <row r="285">
          <cell r="AE285" t="str">
            <v>362401200007122835</v>
          </cell>
          <cell r="AF285" t="str">
            <v>江西省吉安市青原区河东街道大路村稂家自然村8栋</v>
          </cell>
          <cell r="AG285" t="str">
            <v>招商银行</v>
          </cell>
          <cell r="AH285" t="str">
            <v>6214 8333 8221 4735</v>
          </cell>
          <cell r="AI285" t="str">
            <v>招商银行</v>
          </cell>
          <cell r="AJ285">
            <v>15279266582</v>
          </cell>
        </row>
        <row r="286">
          <cell r="D286" t="str">
            <v>宜春店钟幸妍</v>
          </cell>
          <cell r="E286" t="str">
            <v>会籍部</v>
          </cell>
          <cell r="F286" t="str">
            <v>会籍</v>
          </cell>
          <cell r="G286">
            <v>45946</v>
          </cell>
          <cell r="H286" t="str">
            <v>全职</v>
          </cell>
        </row>
        <row r="286">
          <cell r="J286" t="str">
            <v>劳动合同</v>
          </cell>
        </row>
        <row r="286">
          <cell r="O286" t="str">
            <v>已签</v>
          </cell>
          <cell r="P286" t="str">
            <v>已签</v>
          </cell>
          <cell r="Q286" t="str">
            <v>已签</v>
          </cell>
          <cell r="R286" t="str">
            <v>已签</v>
          </cell>
          <cell r="S286" t="str">
            <v>不缴</v>
          </cell>
        </row>
        <row r="286">
          <cell r="W286" t="str">
            <v>离职</v>
          </cell>
          <cell r="X286">
            <v>45971</v>
          </cell>
        </row>
        <row r="286">
          <cell r="AE286" t="str">
            <v>360924200608121627</v>
          </cell>
          <cell r="AF286" t="str">
            <v>江西省宜春市宜丰县天宝乡鸦溪村窑上</v>
          </cell>
          <cell r="AG286" t="str">
            <v>招商银行</v>
          </cell>
          <cell r="AH286" t="str">
            <v>6214 8309 3689 5258</v>
          </cell>
          <cell r="AI286" t="str">
            <v>招商银行</v>
          </cell>
          <cell r="AJ286">
            <v>17770542362</v>
          </cell>
        </row>
        <row r="287">
          <cell r="D287" t="str">
            <v>宜春店罗江豪</v>
          </cell>
          <cell r="E287" t="str">
            <v>会籍部</v>
          </cell>
          <cell r="F287" t="str">
            <v>会籍</v>
          </cell>
          <cell r="G287">
            <v>45953</v>
          </cell>
          <cell r="H287" t="str">
            <v>全职</v>
          </cell>
        </row>
        <row r="287">
          <cell r="J287" t="str">
            <v>劳动合同</v>
          </cell>
        </row>
        <row r="287">
          <cell r="O287" t="str">
            <v>已签</v>
          </cell>
          <cell r="P287" t="str">
            <v>已签</v>
          </cell>
          <cell r="Q287" t="str">
            <v>已签</v>
          </cell>
        </row>
        <row r="287">
          <cell r="S287" t="str">
            <v>不缴</v>
          </cell>
        </row>
        <row r="287">
          <cell r="W287" t="str">
            <v>离职</v>
          </cell>
          <cell r="X287">
            <v>45961</v>
          </cell>
        </row>
        <row r="287">
          <cell r="AE287" t="str">
            <v>362202200308220637</v>
          </cell>
          <cell r="AF287" t="str">
            <v>江西省丰城市孙渡街道太山社区下塘组66号</v>
          </cell>
          <cell r="AG287" t="str">
            <v>中国银行</v>
          </cell>
          <cell r="AH287" t="str">
            <v>6217906500054627664</v>
          </cell>
          <cell r="AI287" t="str">
            <v>其他</v>
          </cell>
          <cell r="AJ287">
            <v>13647951885</v>
          </cell>
        </row>
        <row r="288">
          <cell r="D288" t="str">
            <v>宜春店易林吉</v>
          </cell>
          <cell r="E288" t="str">
            <v>会籍部</v>
          </cell>
          <cell r="F288" t="str">
            <v>会籍</v>
          </cell>
          <cell r="G288">
            <v>45947</v>
          </cell>
          <cell r="H288" t="str">
            <v>全职</v>
          </cell>
        </row>
        <row r="288">
          <cell r="R288" t="str">
            <v>已签</v>
          </cell>
        </row>
        <row r="288">
          <cell r="W288" t="str">
            <v>离职</v>
          </cell>
          <cell r="X288">
            <v>45950</v>
          </cell>
        </row>
        <row r="288">
          <cell r="AE288" t="str">
            <v>362201199811283617</v>
          </cell>
          <cell r="AF288" t="str">
            <v>江西省宜春市袁州区辽市乡上石村老屋下组24号</v>
          </cell>
          <cell r="AG288" t="str">
            <v>中国银行</v>
          </cell>
          <cell r="AH288" t="str">
            <v>6217906500036140554</v>
          </cell>
          <cell r="AI288" t="str">
            <v>其他</v>
          </cell>
          <cell r="AJ288">
            <v>13472606871</v>
          </cell>
        </row>
        <row r="289">
          <cell r="D289" t="str">
            <v>进贤吾悦店许建飞</v>
          </cell>
          <cell r="E289" t="str">
            <v>运营部</v>
          </cell>
          <cell r="F289" t="str">
            <v>店长</v>
          </cell>
          <cell r="G289">
            <v>45226</v>
          </cell>
          <cell r="H289" t="str">
            <v>全职</v>
          </cell>
        </row>
        <row r="289">
          <cell r="J289" t="str">
            <v>劳动合同</v>
          </cell>
        </row>
        <row r="289">
          <cell r="L289">
            <v>45226</v>
          </cell>
          <cell r="M289">
            <v>46321</v>
          </cell>
          <cell r="N289" t="str">
            <v>3年</v>
          </cell>
          <cell r="O289" t="str">
            <v>已签</v>
          </cell>
          <cell r="P289" t="str">
            <v>已签</v>
          </cell>
          <cell r="Q289" t="str">
            <v>已签</v>
          </cell>
        </row>
        <row r="289">
          <cell r="S289" t="str">
            <v>不缴</v>
          </cell>
        </row>
        <row r="289">
          <cell r="V289" t="str">
            <v>是</v>
          </cell>
          <cell r="W289" t="str">
            <v>在职</v>
          </cell>
        </row>
        <row r="289">
          <cell r="AC289" t="str">
            <v>男</v>
          </cell>
          <cell r="AD289" t="str">
            <v>高中</v>
          </cell>
          <cell r="AE289" t="str">
            <v>420684198401166074</v>
          </cell>
          <cell r="AF289" t="str">
            <v>湖北省宜城市南营办事处土城村11组</v>
          </cell>
          <cell r="AG289" t="str">
            <v>招商银行</v>
          </cell>
          <cell r="AH289" t="str">
            <v>6214832773574939</v>
          </cell>
          <cell r="AI289" t="str">
            <v>招商银行</v>
          </cell>
          <cell r="AJ289">
            <v>15827152339</v>
          </cell>
        </row>
        <row r="290">
          <cell r="D290" t="str">
            <v>进贤吾悦店陶珊珊</v>
          </cell>
          <cell r="E290" t="str">
            <v>会籍部</v>
          </cell>
          <cell r="F290" t="str">
            <v>会籍</v>
          </cell>
          <cell r="G290">
            <v>45352</v>
          </cell>
          <cell r="H290" t="str">
            <v>全职</v>
          </cell>
        </row>
        <row r="290">
          <cell r="J290" t="str">
            <v>劳动合同</v>
          </cell>
        </row>
        <row r="290">
          <cell r="L290">
            <v>45352</v>
          </cell>
          <cell r="M290">
            <v>46446</v>
          </cell>
          <cell r="N290" t="str">
            <v>3年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  <cell r="S290" t="str">
            <v>不缴</v>
          </cell>
        </row>
        <row r="290">
          <cell r="V290" t="str">
            <v>是</v>
          </cell>
          <cell r="W290" t="str">
            <v>在职</v>
          </cell>
        </row>
        <row r="290">
          <cell r="AC290" t="str">
            <v>女</v>
          </cell>
          <cell r="AD290" t="str">
            <v>高中</v>
          </cell>
          <cell r="AE290" t="str">
            <v>360124198902080068</v>
          </cell>
          <cell r="AF290" t="str">
            <v>江西省南昌市进贤县民和镇风岭村委会塘湾村47号</v>
          </cell>
          <cell r="AG290" t="str">
            <v>招商银行</v>
          </cell>
          <cell r="AH290" t="str">
            <v>6214832775937852</v>
          </cell>
          <cell r="AI290" t="str">
            <v>招商银行</v>
          </cell>
          <cell r="AJ290">
            <v>15870685220</v>
          </cell>
        </row>
        <row r="291">
          <cell r="D291" t="str">
            <v>进贤吾悦店饶兰</v>
          </cell>
          <cell r="E291" t="str">
            <v>会籍部</v>
          </cell>
          <cell r="F291" t="str">
            <v>会籍</v>
          </cell>
          <cell r="G291">
            <v>45352</v>
          </cell>
          <cell r="H291" t="str">
            <v>全职</v>
          </cell>
        </row>
        <row r="291">
          <cell r="J291" t="str">
            <v>劳动合同</v>
          </cell>
        </row>
        <row r="291">
          <cell r="L291">
            <v>45352</v>
          </cell>
          <cell r="M291">
            <v>46446</v>
          </cell>
          <cell r="N291" t="str">
            <v>3年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V291" t="str">
            <v>是</v>
          </cell>
          <cell r="W291" t="str">
            <v>在职</v>
          </cell>
        </row>
        <row r="291">
          <cell r="AC291" t="str">
            <v>女</v>
          </cell>
          <cell r="AD291" t="str">
            <v>初中</v>
          </cell>
          <cell r="AE291" t="str">
            <v>360124198907175429</v>
          </cell>
          <cell r="AF291" t="str">
            <v>江西省南昌市进贤县罗溪镇章岗村委会旧下村185号</v>
          </cell>
          <cell r="AG291" t="str">
            <v>招商银行</v>
          </cell>
          <cell r="AH291" t="str">
            <v>6214832773574541</v>
          </cell>
          <cell r="AI291" t="str">
            <v>招商银行</v>
          </cell>
          <cell r="AJ291">
            <v>19979082766</v>
          </cell>
        </row>
        <row r="292">
          <cell r="D292" t="str">
            <v>进贤吾悦店胡军</v>
          </cell>
          <cell r="E292" t="str">
            <v>私教部</v>
          </cell>
          <cell r="F292" t="str">
            <v>私教经理</v>
          </cell>
          <cell r="G292">
            <v>45359</v>
          </cell>
          <cell r="H292" t="str">
            <v>全职</v>
          </cell>
        </row>
        <row r="292">
          <cell r="J292" t="str">
            <v>劳动合同</v>
          </cell>
        </row>
        <row r="292">
          <cell r="L292">
            <v>45359</v>
          </cell>
          <cell r="M292">
            <v>46453</v>
          </cell>
          <cell r="N292" t="str">
            <v>3年</v>
          </cell>
          <cell r="O292" t="str">
            <v>已签</v>
          </cell>
          <cell r="P292" t="str">
            <v>已签</v>
          </cell>
          <cell r="Q292" t="str">
            <v>已签</v>
          </cell>
          <cell r="R292" t="str">
            <v>已签</v>
          </cell>
          <cell r="S292" t="str">
            <v>不缴</v>
          </cell>
        </row>
        <row r="292">
          <cell r="V292" t="str">
            <v>是</v>
          </cell>
          <cell r="W292" t="str">
            <v>在职</v>
          </cell>
        </row>
        <row r="292">
          <cell r="AC292" t="str">
            <v>男</v>
          </cell>
          <cell r="AD292" t="str">
            <v>高中</v>
          </cell>
          <cell r="AE292" t="str">
            <v>360124199710123312</v>
          </cell>
          <cell r="AF292" t="str">
            <v>江西省南昌市进贤县南台乡南台村委会江上村008号</v>
          </cell>
          <cell r="AG292" t="str">
            <v>招商银行</v>
          </cell>
          <cell r="AH292" t="str">
            <v>6214832184155906</v>
          </cell>
          <cell r="AI292" t="str">
            <v>招商银行</v>
          </cell>
          <cell r="AJ292">
            <v>13576135365</v>
          </cell>
        </row>
        <row r="293">
          <cell r="D293" t="str">
            <v>进贤吾悦店万义慧</v>
          </cell>
          <cell r="E293" t="str">
            <v>运营部</v>
          </cell>
          <cell r="F293" t="str">
            <v>前台</v>
          </cell>
          <cell r="G293">
            <v>45355</v>
          </cell>
          <cell r="H293" t="str">
            <v>全职</v>
          </cell>
        </row>
        <row r="293">
          <cell r="J293" t="str">
            <v>劳动合同</v>
          </cell>
        </row>
        <row r="293">
          <cell r="L293">
            <v>45355</v>
          </cell>
          <cell r="M293">
            <v>46449</v>
          </cell>
          <cell r="N293" t="str">
            <v>3年</v>
          </cell>
          <cell r="O293" t="str">
            <v>已签</v>
          </cell>
          <cell r="P293" t="str">
            <v>已签</v>
          </cell>
          <cell r="Q293" t="str">
            <v>已签</v>
          </cell>
          <cell r="R293" t="str">
            <v>已签</v>
          </cell>
          <cell r="S293" t="str">
            <v>不缴</v>
          </cell>
        </row>
        <row r="293">
          <cell r="V293" t="str">
            <v>是</v>
          </cell>
          <cell r="W293" t="str">
            <v>在职</v>
          </cell>
        </row>
        <row r="293">
          <cell r="AC293" t="str">
            <v>女</v>
          </cell>
          <cell r="AD293" t="str">
            <v>大专</v>
          </cell>
          <cell r="AE293" t="str">
            <v>360124200203101528</v>
          </cell>
          <cell r="AF293" t="str">
            <v>江西省南昌市进贤县前坊镇</v>
          </cell>
          <cell r="AG293" t="str">
            <v>招商银行</v>
          </cell>
          <cell r="AH293" t="str">
            <v>6214837948396837</v>
          </cell>
          <cell r="AI293" t="str">
            <v>招商银行</v>
          </cell>
          <cell r="AJ293">
            <v>18172854145</v>
          </cell>
        </row>
        <row r="294">
          <cell r="D294" t="str">
            <v>进贤吾悦店杨紫君</v>
          </cell>
          <cell r="E294" t="str">
            <v>运营部</v>
          </cell>
          <cell r="F294" t="str">
            <v>前台主管</v>
          </cell>
          <cell r="G294">
            <v>45355</v>
          </cell>
          <cell r="H294" t="str">
            <v>全职</v>
          </cell>
        </row>
        <row r="294">
          <cell r="J294" t="str">
            <v>劳动合同</v>
          </cell>
        </row>
        <row r="294">
          <cell r="L294">
            <v>45355</v>
          </cell>
          <cell r="M294">
            <v>46449</v>
          </cell>
          <cell r="N294" t="str">
            <v>3年</v>
          </cell>
          <cell r="O294" t="str">
            <v>已签</v>
          </cell>
          <cell r="P294" t="str">
            <v>已签</v>
          </cell>
          <cell r="Q294" t="str">
            <v>已签</v>
          </cell>
          <cell r="R294" t="str">
            <v>已签</v>
          </cell>
          <cell r="S294" t="str">
            <v>不缴</v>
          </cell>
        </row>
        <row r="294">
          <cell r="V294" t="str">
            <v>是</v>
          </cell>
          <cell r="W294" t="str">
            <v>在职</v>
          </cell>
        </row>
        <row r="294">
          <cell r="AC294" t="str">
            <v>女</v>
          </cell>
        </row>
        <row r="294">
          <cell r="AE294" t="str">
            <v>360428199911012768</v>
          </cell>
          <cell r="AF294" t="str">
            <v>江西省九江市都昌县土塘镇土桥村下海中20号</v>
          </cell>
          <cell r="AG294" t="str">
            <v>招商银行</v>
          </cell>
          <cell r="AH294" t="str">
            <v>6214857907555256</v>
          </cell>
          <cell r="AI294" t="str">
            <v>招商银行</v>
          </cell>
          <cell r="AJ294">
            <v>15679312608</v>
          </cell>
        </row>
        <row r="295">
          <cell r="D295" t="str">
            <v>进贤吾悦店杨小明</v>
          </cell>
          <cell r="E295" t="str">
            <v>运营部</v>
          </cell>
          <cell r="F295" t="str">
            <v>保洁</v>
          </cell>
          <cell r="G295">
            <v>45378</v>
          </cell>
          <cell r="H295" t="str">
            <v>全职</v>
          </cell>
        </row>
        <row r="295">
          <cell r="J295" t="str">
            <v>劳务合同</v>
          </cell>
        </row>
        <row r="295">
          <cell r="L295">
            <v>45378</v>
          </cell>
          <cell r="M295">
            <v>46472</v>
          </cell>
          <cell r="N295" t="str">
            <v>3年</v>
          </cell>
          <cell r="O295" t="str">
            <v>已签</v>
          </cell>
          <cell r="P295" t="str">
            <v>已签</v>
          </cell>
          <cell r="Q295" t="str">
            <v>已签</v>
          </cell>
          <cell r="R295" t="str">
            <v>已签</v>
          </cell>
          <cell r="S295" t="str">
            <v>不缴</v>
          </cell>
        </row>
        <row r="295">
          <cell r="V295" t="str">
            <v>是</v>
          </cell>
          <cell r="W295" t="str">
            <v>在职</v>
          </cell>
        </row>
        <row r="295">
          <cell r="AC295" t="str">
            <v>男</v>
          </cell>
        </row>
        <row r="295">
          <cell r="AE295" t="str">
            <v>360124196303095410</v>
          </cell>
          <cell r="AF295" t="str">
            <v>江西省南昌市进贤县罗溪镇南阳村委会南阳村17号</v>
          </cell>
          <cell r="AG295" t="str">
            <v>进贤农商银行罗溪支行</v>
          </cell>
          <cell r="AH295" t="str">
            <v>6226822200398389731</v>
          </cell>
          <cell r="AI295" t="str">
            <v>其他</v>
          </cell>
          <cell r="AJ295">
            <v>15797687689</v>
          </cell>
        </row>
        <row r="296">
          <cell r="D296" t="str">
            <v>进贤吾悦店丁辉龙</v>
          </cell>
          <cell r="E296" t="str">
            <v>泳教部</v>
          </cell>
          <cell r="F296" t="str">
            <v>泳教主管</v>
          </cell>
          <cell r="G296">
            <v>45393</v>
          </cell>
          <cell r="H296" t="str">
            <v>全职</v>
          </cell>
        </row>
        <row r="296">
          <cell r="J296" t="str">
            <v>劳动合同</v>
          </cell>
        </row>
        <row r="296">
          <cell r="L296">
            <v>45393</v>
          </cell>
          <cell r="M296">
            <v>46487</v>
          </cell>
          <cell r="N296" t="str">
            <v>3年</v>
          </cell>
          <cell r="O296" t="str">
            <v>已签</v>
          </cell>
          <cell r="P296" t="str">
            <v>已签</v>
          </cell>
          <cell r="Q296" t="str">
            <v>已签</v>
          </cell>
          <cell r="R296" t="str">
            <v>已签</v>
          </cell>
          <cell r="S296" t="str">
            <v>不缴</v>
          </cell>
        </row>
        <row r="296">
          <cell r="V296" t="str">
            <v>是</v>
          </cell>
          <cell r="W296" t="str">
            <v>在职</v>
          </cell>
        </row>
        <row r="296">
          <cell r="AC296" t="str">
            <v>男</v>
          </cell>
          <cell r="AD296" t="str">
            <v>本科</v>
          </cell>
          <cell r="AE296" t="str">
            <v>360731199609213432</v>
          </cell>
          <cell r="AF296" t="str">
            <v>江西省赣州市于都县罗江乡上溪村上排组025号</v>
          </cell>
          <cell r="AG296" t="str">
            <v>九江银行九江市滨兴支行</v>
          </cell>
          <cell r="AH296" t="str">
            <v>6231465200000994920</v>
          </cell>
          <cell r="AI296" t="str">
            <v>其他</v>
          </cell>
          <cell r="AJ296">
            <v>19928742917</v>
          </cell>
        </row>
        <row r="297">
          <cell r="D297" t="str">
            <v>进贤吾悦店熊丹</v>
          </cell>
          <cell r="E297" t="str">
            <v>私教部</v>
          </cell>
          <cell r="F297" t="str">
            <v>私教</v>
          </cell>
          <cell r="G297">
            <v>45417</v>
          </cell>
          <cell r="H297" t="str">
            <v>兼职</v>
          </cell>
        </row>
        <row r="297">
          <cell r="J297" t="str">
            <v>兼职合同</v>
          </cell>
        </row>
        <row r="297">
          <cell r="L297">
            <v>45910</v>
          </cell>
          <cell r="M297">
            <v>46275</v>
          </cell>
          <cell r="N297" t="str">
            <v>1年</v>
          </cell>
          <cell r="O297" t="str">
            <v>已签</v>
          </cell>
          <cell r="P297" t="str">
            <v>已签</v>
          </cell>
          <cell r="Q297" t="str">
            <v>已签</v>
          </cell>
          <cell r="R297" t="str">
            <v>已签</v>
          </cell>
        </row>
        <row r="297">
          <cell r="V297" t="str">
            <v>是</v>
          </cell>
          <cell r="W297" t="str">
            <v>在职</v>
          </cell>
        </row>
        <row r="297">
          <cell r="AC297" t="str">
            <v>女</v>
          </cell>
        </row>
        <row r="297">
          <cell r="AE297" t="str">
            <v>362502198801013240</v>
          </cell>
          <cell r="AF297" t="str">
            <v>江西省南昌市进贤县钟陵乡田南村委会邹溪村22号</v>
          </cell>
          <cell r="AG297" t="str">
            <v>招商银行</v>
          </cell>
          <cell r="AH297" t="str">
            <v>6214837913660555</v>
          </cell>
          <cell r="AI297" t="str">
            <v>招商银行</v>
          </cell>
          <cell r="AJ297">
            <v>15717002035</v>
          </cell>
        </row>
        <row r="298">
          <cell r="D298" t="str">
            <v>进贤吾悦店龚海芳</v>
          </cell>
          <cell r="E298" t="str">
            <v>运营部</v>
          </cell>
          <cell r="F298" t="str">
            <v>前台</v>
          </cell>
          <cell r="G298">
            <v>45448</v>
          </cell>
          <cell r="H298" t="str">
            <v>全职</v>
          </cell>
        </row>
        <row r="298">
          <cell r="J298" t="str">
            <v>劳动合同</v>
          </cell>
        </row>
        <row r="298">
          <cell r="L298">
            <v>45813</v>
          </cell>
          <cell r="M298">
            <v>46177</v>
          </cell>
          <cell r="N298" t="str">
            <v>1年</v>
          </cell>
          <cell r="O298" t="str">
            <v>已签</v>
          </cell>
          <cell r="P298" t="str">
            <v>已签</v>
          </cell>
          <cell r="Q298" t="str">
            <v>已签</v>
          </cell>
          <cell r="R298" t="str">
            <v>已签</v>
          </cell>
          <cell r="S298" t="str">
            <v>不缴</v>
          </cell>
        </row>
        <row r="298">
          <cell r="V298" t="str">
            <v>是</v>
          </cell>
          <cell r="W298" t="str">
            <v>在职</v>
          </cell>
        </row>
        <row r="298">
          <cell r="AC298" t="str">
            <v>女</v>
          </cell>
          <cell r="AD298" t="str">
            <v>大专</v>
          </cell>
          <cell r="AE298" t="str">
            <v>360124200404154546</v>
          </cell>
          <cell r="AF298" t="str">
            <v>江西省南昌市进贤县白圩乡流剑溪村委会龚家村一组80号</v>
          </cell>
          <cell r="AG298" t="str">
            <v>招商银行</v>
          </cell>
          <cell r="AH298" t="str">
            <v>6214832773574749</v>
          </cell>
          <cell r="AI298" t="str">
            <v>招商银行</v>
          </cell>
          <cell r="AJ298">
            <v>13803523512</v>
          </cell>
        </row>
        <row r="299">
          <cell r="D299" t="str">
            <v>进贤吾悦店郭海峰</v>
          </cell>
          <cell r="E299" t="str">
            <v>泳教部</v>
          </cell>
          <cell r="F299" t="str">
            <v>泳教</v>
          </cell>
          <cell r="G299">
            <v>45473</v>
          </cell>
          <cell r="H299" t="str">
            <v>兼职</v>
          </cell>
        </row>
        <row r="299">
          <cell r="J299" t="str">
            <v>兼职合同</v>
          </cell>
        </row>
        <row r="299">
          <cell r="L299">
            <v>45912</v>
          </cell>
          <cell r="M299">
            <v>46642</v>
          </cell>
          <cell r="N299" t="str">
            <v>2年</v>
          </cell>
          <cell r="O299" t="str">
            <v>已签</v>
          </cell>
          <cell r="P299" t="str">
            <v>已签</v>
          </cell>
          <cell r="Q299" t="str">
            <v>已签</v>
          </cell>
          <cell r="R299" t="str">
            <v>已签</v>
          </cell>
        </row>
        <row r="299">
          <cell r="V299" t="str">
            <v>是</v>
          </cell>
          <cell r="W299" t="str">
            <v>在职</v>
          </cell>
        </row>
        <row r="299">
          <cell r="AC299" t="str">
            <v>男</v>
          </cell>
        </row>
        <row r="299">
          <cell r="AE299" t="str">
            <v>360481199409271213</v>
          </cell>
          <cell r="AF299" t="str">
            <v>江西省瑞昌市横港镇清湓村清湓街</v>
          </cell>
          <cell r="AG299" t="str">
            <v>中国银行进贤中山大道支行</v>
          </cell>
          <cell r="AH299" t="str">
            <v>6213326500009693986（此卡为员工朋友江金荣卡号）</v>
          </cell>
          <cell r="AI299" t="str">
            <v>其他</v>
          </cell>
          <cell r="AJ299">
            <v>15271900500</v>
          </cell>
        </row>
        <row r="300">
          <cell r="D300" t="str">
            <v>进贤吾悦店曹志勇</v>
          </cell>
          <cell r="E300" t="str">
            <v>私教部</v>
          </cell>
          <cell r="F300" t="str">
            <v>私教</v>
          </cell>
          <cell r="G300">
            <v>45694</v>
          </cell>
          <cell r="H300" t="str">
            <v>全职</v>
          </cell>
        </row>
        <row r="300">
          <cell r="J300" t="str">
            <v>劳动合同</v>
          </cell>
        </row>
        <row r="300">
          <cell r="L300">
            <v>45912</v>
          </cell>
          <cell r="M300">
            <v>46642</v>
          </cell>
          <cell r="N300" t="str">
            <v>2年</v>
          </cell>
          <cell r="O300" t="str">
            <v>已签</v>
          </cell>
          <cell r="P300" t="str">
            <v>已签</v>
          </cell>
          <cell r="Q300" t="str">
            <v>已签</v>
          </cell>
          <cell r="R300" t="str">
            <v>已签</v>
          </cell>
          <cell r="S300" t="str">
            <v>不缴</v>
          </cell>
        </row>
        <row r="300">
          <cell r="V300" t="str">
            <v>是</v>
          </cell>
          <cell r="W300" t="str">
            <v>在职</v>
          </cell>
        </row>
        <row r="300">
          <cell r="AC300" t="str">
            <v>男</v>
          </cell>
        </row>
        <row r="300">
          <cell r="AE300" t="str">
            <v>360124200309235110</v>
          </cell>
          <cell r="AF300" t="str">
            <v>江西省南昌市进贤县张公镇铜岭村委会曹家村217号</v>
          </cell>
          <cell r="AG300" t="str">
            <v>招商银行</v>
          </cell>
          <cell r="AH300" t="str">
            <v>6214832773574566</v>
          </cell>
          <cell r="AI300" t="str">
            <v>招商银行</v>
          </cell>
          <cell r="AJ300">
            <v>13677089435</v>
          </cell>
        </row>
        <row r="301">
          <cell r="D301" t="str">
            <v>进贤吾悦店胡佳丰</v>
          </cell>
          <cell r="E301" t="str">
            <v>私教部</v>
          </cell>
          <cell r="F301" t="str">
            <v>私教</v>
          </cell>
          <cell r="G301">
            <v>45894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45894</v>
          </cell>
          <cell r="M301">
            <v>46259</v>
          </cell>
          <cell r="N301" t="str">
            <v>1年</v>
          </cell>
          <cell r="O301" t="str">
            <v>已签</v>
          </cell>
          <cell r="P301" t="str">
            <v>已签</v>
          </cell>
          <cell r="Q301" t="str">
            <v>已签</v>
          </cell>
          <cell r="R301" t="str">
            <v>已签</v>
          </cell>
          <cell r="S301" t="str">
            <v>不缴</v>
          </cell>
        </row>
        <row r="301">
          <cell r="V301" t="str">
            <v>是</v>
          </cell>
          <cell r="W301" t="str">
            <v>在职</v>
          </cell>
        </row>
        <row r="301">
          <cell r="AC301" t="str">
            <v>男</v>
          </cell>
        </row>
        <row r="301">
          <cell r="AE301" t="str">
            <v>36010420020328041X</v>
          </cell>
          <cell r="AF301" t="str">
            <v>江西省南昌市青云谱区城南路255号5栋3单元</v>
          </cell>
          <cell r="AG301" t="str">
            <v>农行昌都聚盛支行</v>
          </cell>
          <cell r="AH301" t="str">
            <v>6228273871603175576</v>
          </cell>
          <cell r="AI301" t="str">
            <v>其他</v>
          </cell>
          <cell r="AJ301">
            <v>18189056732</v>
          </cell>
        </row>
        <row r="302">
          <cell r="D302" t="str">
            <v>进贤吾悦店吴瑜婷</v>
          </cell>
          <cell r="E302" t="str">
            <v>泳教部</v>
          </cell>
          <cell r="F302" t="str">
            <v>泳教</v>
          </cell>
          <cell r="G302">
            <v>45901</v>
          </cell>
          <cell r="H302" t="str">
            <v>全职</v>
          </cell>
        </row>
        <row r="302">
          <cell r="J302" t="str">
            <v>劳动合同</v>
          </cell>
        </row>
        <row r="302">
          <cell r="L302">
            <v>45901</v>
          </cell>
          <cell r="M302">
            <v>46266</v>
          </cell>
          <cell r="N302" t="str">
            <v>1年</v>
          </cell>
          <cell r="O302" t="str">
            <v>已签</v>
          </cell>
          <cell r="P302" t="str">
            <v>已签</v>
          </cell>
          <cell r="Q302" t="str">
            <v>已签</v>
          </cell>
          <cell r="R302" t="str">
            <v>已签</v>
          </cell>
          <cell r="S302" t="str">
            <v>不缴</v>
          </cell>
        </row>
        <row r="302">
          <cell r="V302" t="str">
            <v>是</v>
          </cell>
          <cell r="W302" t="str">
            <v>离职</v>
          </cell>
          <cell r="X302">
            <v>46077</v>
          </cell>
          <cell r="Y302" t="str">
            <v>已签</v>
          </cell>
          <cell r="Z302" t="str">
            <v>已签</v>
          </cell>
        </row>
        <row r="302">
          <cell r="AB302" t="str">
            <v>是</v>
          </cell>
          <cell r="AC302" t="str">
            <v>女</v>
          </cell>
        </row>
        <row r="302">
          <cell r="AE302" t="str">
            <v>36012420071126362X</v>
          </cell>
          <cell r="AF302" t="str">
            <v>江西省南昌市进贤县池溪乡湖田村委会吴家村36号</v>
          </cell>
          <cell r="AG302" t="str">
            <v>招商银行</v>
          </cell>
          <cell r="AH302" t="str">
            <v>6214832776455532</v>
          </cell>
          <cell r="AI302" t="str">
            <v>招商银行</v>
          </cell>
          <cell r="AJ302">
            <v>15879008797</v>
          </cell>
        </row>
        <row r="303">
          <cell r="D303" t="str">
            <v>进贤吾悦店胡金凤</v>
          </cell>
          <cell r="E303" t="str">
            <v>运营部</v>
          </cell>
          <cell r="F303" t="str">
            <v>保洁</v>
          </cell>
          <cell r="G303">
            <v>45905</v>
          </cell>
          <cell r="H303" t="str">
            <v>全职</v>
          </cell>
        </row>
        <row r="303">
          <cell r="J303" t="str">
            <v>劳务合同</v>
          </cell>
        </row>
        <row r="303">
          <cell r="L303">
            <v>45905</v>
          </cell>
          <cell r="M303">
            <v>47000</v>
          </cell>
          <cell r="N303" t="str">
            <v>3年</v>
          </cell>
          <cell r="O303" t="str">
            <v>已签</v>
          </cell>
          <cell r="P303" t="str">
            <v>已签</v>
          </cell>
          <cell r="Q303" t="str">
            <v>已签</v>
          </cell>
          <cell r="R303" t="str">
            <v>已签</v>
          </cell>
          <cell r="S303" t="str">
            <v>不缴</v>
          </cell>
        </row>
        <row r="303">
          <cell r="V303" t="str">
            <v>是</v>
          </cell>
          <cell r="W303" t="str">
            <v>在职</v>
          </cell>
        </row>
        <row r="303">
          <cell r="AC303" t="str">
            <v>女</v>
          </cell>
        </row>
        <row r="303">
          <cell r="AE303" t="str">
            <v>360124196301282423</v>
          </cell>
          <cell r="AF303" t="str">
            <v>江西省南昌市进贤县梅庄镇新瑶村委会张三嘴村022号</v>
          </cell>
          <cell r="AG303" t="str">
            <v>江西银行南昌进贤支行</v>
          </cell>
          <cell r="AH303" t="str">
            <v>6222759526619077</v>
          </cell>
          <cell r="AI303" t="str">
            <v>其他</v>
          </cell>
          <cell r="AJ303">
            <v>13870826901</v>
          </cell>
        </row>
        <row r="304">
          <cell r="D304" t="str">
            <v>进贤吾悦店李涛</v>
          </cell>
          <cell r="E304" t="str">
            <v>泳教部</v>
          </cell>
          <cell r="F304" t="str">
            <v>泳教</v>
          </cell>
          <cell r="G304">
            <v>45606</v>
          </cell>
          <cell r="H304" t="str">
            <v>全职</v>
          </cell>
        </row>
        <row r="304">
          <cell r="J304" t="str">
            <v>劳动合同</v>
          </cell>
        </row>
        <row r="304">
          <cell r="L304">
            <v>45606</v>
          </cell>
          <cell r="M304">
            <v>45971</v>
          </cell>
          <cell r="N304" t="str">
            <v>1年</v>
          </cell>
        </row>
        <row r="304">
          <cell r="S304" t="str">
            <v>不缴</v>
          </cell>
        </row>
        <row r="304">
          <cell r="W304" t="str">
            <v>离职</v>
          </cell>
          <cell r="X304">
            <v>45948</v>
          </cell>
          <cell r="Y304" t="str">
            <v>已签</v>
          </cell>
          <cell r="Z304" t="str">
            <v>已签</v>
          </cell>
        </row>
        <row r="304">
          <cell r="AE304" t="str">
            <v>362427199902271712</v>
          </cell>
          <cell r="AF304" t="str">
            <v>江西省吉安市遂川县大坑乡灵谭木仚71号</v>
          </cell>
        </row>
        <row r="304">
          <cell r="AH304" t="str">
            <v>6226 8255 1780 0006 885农商银行遂川农商银行大坑分理处</v>
          </cell>
          <cell r="AI304" t="str">
            <v>其他</v>
          </cell>
          <cell r="AJ304">
            <v>15079694110</v>
          </cell>
        </row>
        <row r="305">
          <cell r="D305" t="str">
            <v>进贤吾悦店陶萍萍</v>
          </cell>
          <cell r="E305" t="str">
            <v>会籍部</v>
          </cell>
          <cell r="F305" t="str">
            <v>会籍顾问</v>
          </cell>
          <cell r="G305">
            <v>45925</v>
          </cell>
          <cell r="H305" t="str">
            <v>全职</v>
          </cell>
        </row>
        <row r="305">
          <cell r="J305" t="str">
            <v>劳动合同</v>
          </cell>
        </row>
        <row r="305">
          <cell r="L305">
            <v>45925</v>
          </cell>
          <cell r="M305">
            <v>46290</v>
          </cell>
          <cell r="N305" t="str">
            <v>1年</v>
          </cell>
        </row>
        <row r="305">
          <cell r="P305" t="str">
            <v>已签</v>
          </cell>
          <cell r="Q305" t="str">
            <v>已签</v>
          </cell>
        </row>
        <row r="305">
          <cell r="S305" t="str">
            <v>不缴</v>
          </cell>
        </row>
        <row r="305">
          <cell r="V305" t="str">
            <v>是</v>
          </cell>
          <cell r="W305" t="str">
            <v>离职</v>
          </cell>
          <cell r="X305">
            <v>45935</v>
          </cell>
          <cell r="Y305" t="str">
            <v>已签</v>
          </cell>
          <cell r="Z305" t="str">
            <v>已签</v>
          </cell>
        </row>
        <row r="305">
          <cell r="AB305" t="str">
            <v>是</v>
          </cell>
          <cell r="AC305" t="str">
            <v>女</v>
          </cell>
          <cell r="AD305" t="str">
            <v>大专</v>
          </cell>
          <cell r="AE305" t="str">
            <v>360124200212031525</v>
          </cell>
          <cell r="AF305" t="str">
            <v>江西省南昌市进贤县前坊镇桂花村委会大坊村13号</v>
          </cell>
          <cell r="AG305" t="str">
            <v>建设银行南昌铜锣湾广场支行</v>
          </cell>
          <cell r="AH305" t="str">
            <v>6217002020084006998</v>
          </cell>
          <cell r="AI305" t="str">
            <v>其他</v>
          </cell>
          <cell r="AJ305">
            <v>18770017990</v>
          </cell>
        </row>
        <row r="306">
          <cell r="D306" t="str">
            <v>进贤吾悦店梅佳佳</v>
          </cell>
          <cell r="E306" t="str">
            <v>会籍部</v>
          </cell>
          <cell r="F306" t="str">
            <v>会籍顾问</v>
          </cell>
          <cell r="G306">
            <v>45925</v>
          </cell>
          <cell r="H306" t="str">
            <v>全职</v>
          </cell>
        </row>
        <row r="306">
          <cell r="J306" t="str">
            <v>劳动合同</v>
          </cell>
        </row>
        <row r="306">
          <cell r="L306">
            <v>45925</v>
          </cell>
          <cell r="M306">
            <v>46290</v>
          </cell>
          <cell r="N306" t="str">
            <v>1年</v>
          </cell>
        </row>
        <row r="306">
          <cell r="P306" t="str">
            <v>已签</v>
          </cell>
          <cell r="Q306" t="str">
            <v>已签</v>
          </cell>
        </row>
        <row r="306">
          <cell r="S306" t="str">
            <v>不缴</v>
          </cell>
        </row>
        <row r="306">
          <cell r="V306" t="str">
            <v>是</v>
          </cell>
          <cell r="W306" t="str">
            <v>离职</v>
          </cell>
          <cell r="X306">
            <v>45935</v>
          </cell>
          <cell r="Y306" t="str">
            <v>已签</v>
          </cell>
          <cell r="Z306" t="str">
            <v>已签</v>
          </cell>
        </row>
        <row r="306">
          <cell r="AB306" t="str">
            <v>是</v>
          </cell>
          <cell r="AC306" t="str">
            <v>女</v>
          </cell>
          <cell r="AD306" t="str">
            <v>大专</v>
          </cell>
          <cell r="AE306" t="str">
            <v>360124200310044549</v>
          </cell>
          <cell r="AF306" t="str">
            <v>江西省南昌市进贤县白圩乡葫塘村委会梅家村14号</v>
          </cell>
          <cell r="AG306" t="str">
            <v>农业进贤县支行</v>
          </cell>
          <cell r="AH306" t="str">
            <v>6230520920054242174</v>
          </cell>
          <cell r="AI306" t="str">
            <v>其他</v>
          </cell>
          <cell r="AJ306">
            <v>18279130738</v>
          </cell>
        </row>
        <row r="307">
          <cell r="D307" t="str">
            <v>进贤吾悦店后亚康</v>
          </cell>
          <cell r="E307" t="str">
            <v>私教部</v>
          </cell>
          <cell r="F307" t="str">
            <v>私教</v>
          </cell>
          <cell r="G307">
            <v>45933</v>
          </cell>
          <cell r="H307" t="str">
            <v>全职</v>
          </cell>
        </row>
        <row r="307">
          <cell r="J307" t="str">
            <v>劳动合同</v>
          </cell>
        </row>
        <row r="307">
          <cell r="L307">
            <v>45933</v>
          </cell>
          <cell r="M307">
            <v>46298</v>
          </cell>
          <cell r="N307" t="str">
            <v>1年</v>
          </cell>
        </row>
        <row r="307">
          <cell r="P307" t="str">
            <v>已签</v>
          </cell>
          <cell r="Q307" t="str">
            <v>已签</v>
          </cell>
        </row>
        <row r="307">
          <cell r="S307" t="str">
            <v>不缴</v>
          </cell>
        </row>
        <row r="307">
          <cell r="V307" t="str">
            <v>是</v>
          </cell>
          <cell r="W307" t="str">
            <v>离职</v>
          </cell>
          <cell r="X307">
            <v>45949</v>
          </cell>
          <cell r="Y307" t="str">
            <v>已签</v>
          </cell>
          <cell r="Z307" t="str">
            <v>已签</v>
          </cell>
        </row>
        <row r="307">
          <cell r="AC307" t="str">
            <v>男</v>
          </cell>
        </row>
        <row r="307">
          <cell r="AE307" t="str">
            <v>360124200009072495</v>
          </cell>
          <cell r="AF307" t="str">
            <v>江西省南昌市进贤县梅庄镇滨湖村委会西后村029号</v>
          </cell>
          <cell r="AG307" t="str">
            <v>进贤军湖支行</v>
          </cell>
          <cell r="AH307" t="str">
            <v>6217002020096036991</v>
          </cell>
          <cell r="AI307" t="str">
            <v>其他</v>
          </cell>
          <cell r="AJ307">
            <v>15279143748</v>
          </cell>
        </row>
        <row r="308">
          <cell r="D308" t="str">
            <v>高新吾悦店袁川</v>
          </cell>
          <cell r="E308" t="str">
            <v>私教部</v>
          </cell>
          <cell r="F308" t="str">
            <v>私教</v>
          </cell>
          <cell r="G308">
            <v>45463</v>
          </cell>
          <cell r="H308" t="str">
            <v>全职</v>
          </cell>
        </row>
        <row r="308">
          <cell r="J308" t="str">
            <v>劳动合同</v>
          </cell>
        </row>
        <row r="308">
          <cell r="L308">
            <v>45463</v>
          </cell>
          <cell r="M308">
            <v>46557</v>
          </cell>
          <cell r="N308" t="str">
            <v>3年</v>
          </cell>
          <cell r="O308" t="str">
            <v>已签</v>
          </cell>
          <cell r="P308" t="str">
            <v>已签</v>
          </cell>
          <cell r="Q308" t="str">
            <v>已签</v>
          </cell>
        </row>
        <row r="308">
          <cell r="S308" t="str">
            <v>不缴</v>
          </cell>
        </row>
        <row r="308">
          <cell r="V308" t="str">
            <v>是</v>
          </cell>
          <cell r="W308" t="str">
            <v>在职</v>
          </cell>
        </row>
        <row r="308">
          <cell r="AC308" t="str">
            <v>男</v>
          </cell>
        </row>
        <row r="308">
          <cell r="AE308" t="str">
            <v>362226199106121839</v>
          </cell>
          <cell r="AF308" t="str">
            <v>江西省宜春市</v>
          </cell>
          <cell r="AG308" t="str">
            <v>建设银行</v>
          </cell>
          <cell r="AH308" t="str">
            <v>6227000012520173764</v>
          </cell>
          <cell r="AI308" t="str">
            <v>其他</v>
          </cell>
          <cell r="AJ308">
            <v>18210510043</v>
          </cell>
        </row>
        <row r="309">
          <cell r="D309" t="str">
            <v>高新吾悦店梁宏宇</v>
          </cell>
          <cell r="E309" t="str">
            <v>泳教部</v>
          </cell>
          <cell r="F309" t="str">
            <v>泳教</v>
          </cell>
          <cell r="G309">
            <v>45468</v>
          </cell>
          <cell r="H309" t="str">
            <v>全职</v>
          </cell>
        </row>
        <row r="309">
          <cell r="J309" t="str">
            <v>劳动合同</v>
          </cell>
        </row>
        <row r="309">
          <cell r="L309">
            <v>45536</v>
          </cell>
          <cell r="M309">
            <v>46631</v>
          </cell>
          <cell r="N309" t="str">
            <v>3年</v>
          </cell>
          <cell r="O309" t="str">
            <v>已签</v>
          </cell>
          <cell r="P309" t="str">
            <v>已签</v>
          </cell>
          <cell r="Q309" t="str">
            <v>已签</v>
          </cell>
        </row>
        <row r="309">
          <cell r="S309" t="str">
            <v>不缴</v>
          </cell>
        </row>
        <row r="309">
          <cell r="V309" t="str">
            <v>是</v>
          </cell>
          <cell r="W309" t="str">
            <v>离职</v>
          </cell>
          <cell r="X309">
            <v>46081</v>
          </cell>
          <cell r="Y309" t="str">
            <v>已签</v>
          </cell>
          <cell r="Z309" t="str">
            <v>已签</v>
          </cell>
        </row>
        <row r="309">
          <cell r="AB309" t="str">
            <v>是</v>
          </cell>
          <cell r="AC309" t="str">
            <v>男</v>
          </cell>
        </row>
        <row r="309">
          <cell r="AE309" t="str">
            <v>360122200603310916</v>
          </cell>
          <cell r="AF309" t="str">
            <v>江西省南昌市新建区西山镇</v>
          </cell>
          <cell r="AG309" t="str">
            <v>招商银行</v>
          </cell>
          <cell r="AH309" t="str">
            <v>6214 8333 8197 4719</v>
          </cell>
          <cell r="AI309" t="str">
            <v>招商银行</v>
          </cell>
          <cell r="AJ309">
            <v>18379151653</v>
          </cell>
        </row>
        <row r="310">
          <cell r="D310" t="str">
            <v>高新吾悦店熊爱珍</v>
          </cell>
          <cell r="E310" t="str">
            <v>运营部</v>
          </cell>
          <cell r="F310" t="str">
            <v>保洁</v>
          </cell>
          <cell r="G310">
            <v>45451</v>
          </cell>
          <cell r="H310" t="str">
            <v>全职</v>
          </cell>
        </row>
        <row r="310">
          <cell r="J310" t="str">
            <v>劳务合同</v>
          </cell>
        </row>
        <row r="310">
          <cell r="L310">
            <v>45451</v>
          </cell>
          <cell r="M310">
            <v>46545</v>
          </cell>
          <cell r="N310" t="str">
            <v>3年</v>
          </cell>
          <cell r="O310" t="str">
            <v>已签</v>
          </cell>
          <cell r="P310" t="str">
            <v>已签</v>
          </cell>
          <cell r="Q310" t="str">
            <v>已签</v>
          </cell>
        </row>
        <row r="310">
          <cell r="S310" t="str">
            <v>不缴</v>
          </cell>
        </row>
        <row r="310">
          <cell r="V310" t="str">
            <v>是</v>
          </cell>
          <cell r="W310" t="str">
            <v>在职</v>
          </cell>
        </row>
        <row r="310">
          <cell r="AC310" t="str">
            <v>女</v>
          </cell>
        </row>
        <row r="310">
          <cell r="AE310" t="str">
            <v>362401195703190520</v>
          </cell>
          <cell r="AF310" t="str">
            <v>江西省吉安市</v>
          </cell>
          <cell r="AG310" t="str">
            <v>中国农业银行</v>
          </cell>
          <cell r="AH310" t="str">
            <v>6228232315227869164</v>
          </cell>
          <cell r="AI310" t="str">
            <v>其他</v>
          </cell>
          <cell r="AJ310">
            <v>15270885153</v>
          </cell>
        </row>
        <row r="311">
          <cell r="D311" t="str">
            <v>高新吾悦店刘华芬</v>
          </cell>
          <cell r="E311" t="str">
            <v>运营部</v>
          </cell>
          <cell r="F311" t="str">
            <v>保洁</v>
          </cell>
          <cell r="G311">
            <v>45491</v>
          </cell>
          <cell r="H311" t="str">
            <v>全职</v>
          </cell>
        </row>
        <row r="311">
          <cell r="J311" t="str">
            <v>劳务合同</v>
          </cell>
        </row>
        <row r="311">
          <cell r="L311">
            <v>45491</v>
          </cell>
          <cell r="M311">
            <v>46585</v>
          </cell>
          <cell r="N311" t="str">
            <v>3年</v>
          </cell>
          <cell r="O311" t="str">
            <v>已签</v>
          </cell>
          <cell r="P311" t="str">
            <v>已签</v>
          </cell>
          <cell r="Q311" t="str">
            <v>已签</v>
          </cell>
        </row>
        <row r="311">
          <cell r="S311" t="str">
            <v>不缴</v>
          </cell>
        </row>
        <row r="311">
          <cell r="V311" t="str">
            <v>是</v>
          </cell>
          <cell r="W311" t="str">
            <v>在职</v>
          </cell>
        </row>
        <row r="311">
          <cell r="AC311" t="str">
            <v>女</v>
          </cell>
        </row>
        <row r="311">
          <cell r="AE311" t="str">
            <v>132628195812161428</v>
          </cell>
          <cell r="AF311" t="str">
            <v>河北省承德市</v>
          </cell>
          <cell r="AG311" t="str">
            <v>浦发银行</v>
          </cell>
          <cell r="AH311" t="str">
            <v>6217932851322065</v>
          </cell>
          <cell r="AI311" t="str">
            <v>其他</v>
          </cell>
          <cell r="AJ311">
            <v>17770898003</v>
          </cell>
        </row>
        <row r="312">
          <cell r="D312" t="str">
            <v>高新吾悦店艾欣雨</v>
          </cell>
          <cell r="E312" t="str">
            <v>运营部</v>
          </cell>
          <cell r="F312" t="str">
            <v>前台主管</v>
          </cell>
          <cell r="G312">
            <v>45544</v>
          </cell>
          <cell r="H312" t="str">
            <v>全职</v>
          </cell>
        </row>
        <row r="312">
          <cell r="J312" t="str">
            <v>劳动合同</v>
          </cell>
        </row>
        <row r="312">
          <cell r="L312">
            <v>45544</v>
          </cell>
          <cell r="M312">
            <v>46639</v>
          </cell>
          <cell r="N312" t="str">
            <v>3年</v>
          </cell>
          <cell r="O312" t="str">
            <v>已签</v>
          </cell>
          <cell r="P312" t="str">
            <v>已签</v>
          </cell>
          <cell r="Q312" t="str">
            <v>已签</v>
          </cell>
        </row>
        <row r="312">
          <cell r="S312" t="str">
            <v>不缴</v>
          </cell>
        </row>
        <row r="312">
          <cell r="V312" t="str">
            <v>是</v>
          </cell>
          <cell r="W312" t="str">
            <v>在职</v>
          </cell>
        </row>
        <row r="312">
          <cell r="AC312" t="str">
            <v>女</v>
          </cell>
        </row>
        <row r="312">
          <cell r="AE312" t="str">
            <v>36042720030211002X</v>
          </cell>
          <cell r="AF312" t="str">
            <v>江西庐山</v>
          </cell>
          <cell r="AG312" t="str">
            <v>招商银行</v>
          </cell>
          <cell r="AH312" t="str">
            <v>6214832775937977</v>
          </cell>
          <cell r="AI312" t="str">
            <v>招商银行</v>
          </cell>
          <cell r="AJ312">
            <v>18270924070</v>
          </cell>
        </row>
        <row r="313">
          <cell r="D313" t="str">
            <v>高新吾悦店徐文涛</v>
          </cell>
          <cell r="E313" t="str">
            <v>私教部</v>
          </cell>
          <cell r="F313" t="str">
            <v>私教</v>
          </cell>
          <cell r="G313">
            <v>45573</v>
          </cell>
          <cell r="H313" t="str">
            <v>兼职</v>
          </cell>
        </row>
        <row r="313">
          <cell r="J313" t="str">
            <v>兼职合同</v>
          </cell>
        </row>
        <row r="313">
          <cell r="L313">
            <v>45573</v>
          </cell>
          <cell r="M313">
            <v>46668</v>
          </cell>
          <cell r="N313" t="str">
            <v>3年</v>
          </cell>
          <cell r="O313" t="str">
            <v>已签</v>
          </cell>
          <cell r="P313" t="str">
            <v>已签</v>
          </cell>
          <cell r="Q313" t="str">
            <v>已签</v>
          </cell>
        </row>
        <row r="313">
          <cell r="S313" t="str">
            <v>不缴</v>
          </cell>
        </row>
        <row r="313">
          <cell r="V313" t="str">
            <v>是</v>
          </cell>
          <cell r="W313" t="str">
            <v>离职</v>
          </cell>
          <cell r="X313">
            <v>46028</v>
          </cell>
          <cell r="Y313" t="str">
            <v>已签</v>
          </cell>
          <cell r="Z313" t="str">
            <v>已签</v>
          </cell>
          <cell r="AA313" t="str">
            <v>已签</v>
          </cell>
          <cell r="AB313" t="str">
            <v>是</v>
          </cell>
          <cell r="AC313" t="str">
            <v>男</v>
          </cell>
        </row>
        <row r="313">
          <cell r="AE313" t="str">
            <v>362321199509037512</v>
          </cell>
          <cell r="AF313" t="str">
            <v>江西省上饶市</v>
          </cell>
          <cell r="AG313" t="str">
            <v>建设银行</v>
          </cell>
          <cell r="AH313" t="str">
            <v>6217002020082178880</v>
          </cell>
          <cell r="AI313" t="str">
            <v>其他</v>
          </cell>
          <cell r="AJ313">
            <v>18870857093</v>
          </cell>
        </row>
        <row r="314">
          <cell r="D314" t="str">
            <v>高新吾悦店谢敏辉</v>
          </cell>
          <cell r="E314" t="str">
            <v>会籍部</v>
          </cell>
          <cell r="F314" t="str">
            <v>会籍</v>
          </cell>
          <cell r="G314">
            <v>45413</v>
          </cell>
          <cell r="H314" t="str">
            <v>全职</v>
          </cell>
        </row>
        <row r="314">
          <cell r="J314" t="str">
            <v>劳动合同</v>
          </cell>
        </row>
        <row r="314">
          <cell r="L314">
            <v>45778</v>
          </cell>
          <cell r="M314">
            <v>46874</v>
          </cell>
          <cell r="N314" t="str">
            <v>3年</v>
          </cell>
          <cell r="O314" t="str">
            <v>已签</v>
          </cell>
          <cell r="P314" t="str">
            <v>已签</v>
          </cell>
          <cell r="Q314" t="str">
            <v>已签</v>
          </cell>
        </row>
        <row r="314">
          <cell r="S314" t="str">
            <v>不缴</v>
          </cell>
        </row>
        <row r="314">
          <cell r="V314" t="str">
            <v>是</v>
          </cell>
          <cell r="W314" t="str">
            <v>在职</v>
          </cell>
        </row>
        <row r="314">
          <cell r="AC314" t="str">
            <v>男</v>
          </cell>
        </row>
        <row r="314">
          <cell r="AE314" t="str">
            <v>350721200106170814</v>
          </cell>
          <cell r="AF314" t="str">
            <v>福建省顺昌县</v>
          </cell>
          <cell r="AG314" t="str">
            <v>工商银行</v>
          </cell>
          <cell r="AH314" t="str">
            <v>6215581507007225336 工商银行（艾欣雨代收）</v>
          </cell>
          <cell r="AI314" t="str">
            <v>其他</v>
          </cell>
          <cell r="AJ314">
            <v>18559487223</v>
          </cell>
        </row>
        <row r="315">
          <cell r="D315" t="str">
            <v>高新吾悦店马乐乐</v>
          </cell>
          <cell r="E315" t="str">
            <v>会籍部</v>
          </cell>
          <cell r="F315" t="str">
            <v>会籍</v>
          </cell>
          <cell r="G315">
            <v>45765</v>
          </cell>
          <cell r="H315" t="str">
            <v>全职</v>
          </cell>
        </row>
        <row r="315">
          <cell r="J315" t="str">
            <v>劳动合同</v>
          </cell>
        </row>
        <row r="315">
          <cell r="L315">
            <v>45765</v>
          </cell>
          <cell r="M315">
            <v>46860</v>
          </cell>
          <cell r="N315" t="str">
            <v>3年</v>
          </cell>
          <cell r="O315" t="str">
            <v>已签</v>
          </cell>
          <cell r="P315" t="str">
            <v>已签</v>
          </cell>
          <cell r="Q315" t="str">
            <v>已签</v>
          </cell>
        </row>
        <row r="315">
          <cell r="S315" t="str">
            <v>不缴</v>
          </cell>
        </row>
        <row r="315">
          <cell r="V315" t="str">
            <v>是</v>
          </cell>
          <cell r="W315" t="str">
            <v>在职</v>
          </cell>
        </row>
        <row r="315">
          <cell r="AC315" t="str">
            <v>男</v>
          </cell>
        </row>
        <row r="315">
          <cell r="AE315" t="str">
            <v>341621200510063934</v>
          </cell>
          <cell r="AF315" t="str">
            <v>安徽省涡阳县</v>
          </cell>
          <cell r="AG315" t="str">
            <v>招商银行</v>
          </cell>
          <cell r="AH315" t="str">
            <v>6214832775937811</v>
          </cell>
          <cell r="AI315" t="str">
            <v>招商银行</v>
          </cell>
          <cell r="AJ315">
            <v>18119938652</v>
          </cell>
        </row>
        <row r="316">
          <cell r="D316" t="str">
            <v>高新吾悦店肖丽</v>
          </cell>
          <cell r="E316" t="str">
            <v>私教部</v>
          </cell>
          <cell r="F316" t="str">
            <v>私教</v>
          </cell>
          <cell r="G316">
            <v>45787</v>
          </cell>
          <cell r="H316" t="str">
            <v>兼职</v>
          </cell>
        </row>
        <row r="316">
          <cell r="J316" t="str">
            <v>劳动合同</v>
          </cell>
        </row>
        <row r="316">
          <cell r="L316">
            <v>45787</v>
          </cell>
          <cell r="M316">
            <v>46882</v>
          </cell>
          <cell r="N316" t="str">
            <v>3年</v>
          </cell>
          <cell r="O316" t="str">
            <v>已签</v>
          </cell>
          <cell r="P316" t="str">
            <v>已签</v>
          </cell>
          <cell r="Q316" t="str">
            <v>已签</v>
          </cell>
        </row>
        <row r="316">
          <cell r="S316" t="str">
            <v>不缴</v>
          </cell>
        </row>
        <row r="316">
          <cell r="V316" t="str">
            <v>是</v>
          </cell>
          <cell r="W316" t="str">
            <v>在职</v>
          </cell>
        </row>
        <row r="316">
          <cell r="AC316" t="str">
            <v>女</v>
          </cell>
        </row>
        <row r="316">
          <cell r="AE316" t="str">
            <v>362227199407212925</v>
          </cell>
          <cell r="AF316" t="str">
            <v>江西宜春</v>
          </cell>
          <cell r="AG316" t="str">
            <v>中国银行</v>
          </cell>
          <cell r="AH316" t="str">
            <v>6217853200005749088</v>
          </cell>
          <cell r="AI316" t="str">
            <v>其他</v>
          </cell>
          <cell r="AJ316">
            <v>18883866044</v>
          </cell>
        </row>
        <row r="317">
          <cell r="D317" t="str">
            <v>高新吾悦店彭凯</v>
          </cell>
          <cell r="E317" t="str">
            <v>私教部</v>
          </cell>
          <cell r="F317" t="str">
            <v>私教</v>
          </cell>
          <cell r="G317">
            <v>45864</v>
          </cell>
          <cell r="H317" t="str">
            <v>全职</v>
          </cell>
        </row>
        <row r="317">
          <cell r="J317" t="str">
            <v>劳动合同</v>
          </cell>
        </row>
        <row r="317">
          <cell r="Q317" t="str">
            <v>已签</v>
          </cell>
        </row>
        <row r="317">
          <cell r="S317" t="str">
            <v>不缴</v>
          </cell>
        </row>
        <row r="317">
          <cell r="W317" t="str">
            <v>离职</v>
          </cell>
          <cell r="X317">
            <v>45920</v>
          </cell>
          <cell r="Y317" t="str">
            <v>已签</v>
          </cell>
          <cell r="Z317" t="str">
            <v>已签</v>
          </cell>
          <cell r="AA317" t="str">
            <v>已签</v>
          </cell>
          <cell r="AB317" t="str">
            <v>是</v>
          </cell>
          <cell r="AC317" t="str">
            <v>男</v>
          </cell>
        </row>
        <row r="317">
          <cell r="AE317" t="str">
            <v>430726200008291817</v>
          </cell>
          <cell r="AF317" t="str">
            <v>湖南省石门县</v>
          </cell>
          <cell r="AG317" t="str">
            <v>农业银行</v>
          </cell>
          <cell r="AH317" t="str">
            <v>6230 5209 2010 1258 470农业银行</v>
          </cell>
          <cell r="AI317" t="str">
            <v>其他</v>
          </cell>
          <cell r="AJ317">
            <v>18720968957</v>
          </cell>
        </row>
        <row r="318">
          <cell r="D318" t="str">
            <v>高新吾悦店赖源静</v>
          </cell>
          <cell r="E318" t="str">
            <v>泳教部</v>
          </cell>
          <cell r="F318" t="str">
            <v>泳教</v>
          </cell>
          <cell r="G318">
            <v>45902</v>
          </cell>
          <cell r="H318" t="str">
            <v>兼职</v>
          </cell>
        </row>
        <row r="318">
          <cell r="J318" t="str">
            <v>兼职合同</v>
          </cell>
        </row>
        <row r="318">
          <cell r="L318">
            <v>45902</v>
          </cell>
          <cell r="M318">
            <v>46266</v>
          </cell>
          <cell r="N318" t="str">
            <v>1年</v>
          </cell>
          <cell r="O318" t="str">
            <v>已签</v>
          </cell>
          <cell r="P318" t="str">
            <v>已签</v>
          </cell>
          <cell r="Q318" t="str">
            <v>已签</v>
          </cell>
          <cell r="R318" t="str">
            <v>已签</v>
          </cell>
        </row>
        <row r="318">
          <cell r="V318" t="str">
            <v>是</v>
          </cell>
          <cell r="W318" t="str">
            <v>在职</v>
          </cell>
        </row>
        <row r="318">
          <cell r="AC318" t="str">
            <v>女</v>
          </cell>
        </row>
        <row r="318">
          <cell r="AE318" t="str">
            <v>360727200602202221</v>
          </cell>
          <cell r="AF318" t="str">
            <v>江西省龙南市</v>
          </cell>
          <cell r="AG318" t="str">
            <v>江西农商联合银行</v>
          </cell>
          <cell r="AH318" t="str">
            <v>6226822200299662194</v>
          </cell>
          <cell r="AI318" t="str">
            <v>其他</v>
          </cell>
          <cell r="AJ318">
            <v>19507017975</v>
          </cell>
        </row>
        <row r="319">
          <cell r="D319" t="str">
            <v>高新吾悦店江志标</v>
          </cell>
          <cell r="E319" t="str">
            <v>泳教部</v>
          </cell>
          <cell r="F319" t="str">
            <v>泳教</v>
          </cell>
          <cell r="G319">
            <v>45904</v>
          </cell>
          <cell r="H319" t="str">
            <v>全职</v>
          </cell>
        </row>
        <row r="319">
          <cell r="J319" t="str">
            <v>劳动合同</v>
          </cell>
        </row>
        <row r="319">
          <cell r="L319">
            <v>45904</v>
          </cell>
          <cell r="M319">
            <v>46999</v>
          </cell>
          <cell r="N319" t="str">
            <v>3年</v>
          </cell>
        </row>
        <row r="319">
          <cell r="Q319" t="str">
            <v>已签</v>
          </cell>
        </row>
        <row r="319">
          <cell r="S319" t="str">
            <v>不缴</v>
          </cell>
        </row>
        <row r="319">
          <cell r="V319" t="str">
            <v>是</v>
          </cell>
          <cell r="W319" t="str">
            <v>离职</v>
          </cell>
          <cell r="X319">
            <v>45931</v>
          </cell>
          <cell r="Y319" t="str">
            <v>已签</v>
          </cell>
          <cell r="Z319" t="str">
            <v>已签</v>
          </cell>
          <cell r="AA319" t="str">
            <v>已签</v>
          </cell>
          <cell r="AB319" t="str">
            <v>是</v>
          </cell>
          <cell r="AC319" t="str">
            <v>男</v>
          </cell>
        </row>
        <row r="319">
          <cell r="AE319" t="str">
            <v>362334200109171218</v>
          </cell>
          <cell r="AF319" t="str">
            <v>江西上饶</v>
          </cell>
          <cell r="AG319" t="str">
            <v>中国建设银行</v>
          </cell>
          <cell r="AH319" t="str">
            <v>6217 0020 8998 9346 171建设银行</v>
          </cell>
          <cell r="AI319" t="str">
            <v>其他</v>
          </cell>
          <cell r="AJ319">
            <v>18720594674</v>
          </cell>
        </row>
        <row r="320">
          <cell r="D320" t="str">
            <v>高新吾悦店杜靓琴</v>
          </cell>
          <cell r="E320" t="str">
            <v>运营部</v>
          </cell>
          <cell r="F320" t="str">
            <v>前台</v>
          </cell>
          <cell r="G320">
            <v>45911</v>
          </cell>
          <cell r="H320" t="str">
            <v>全职</v>
          </cell>
        </row>
        <row r="320">
          <cell r="J320" t="str">
            <v>劳动合同</v>
          </cell>
        </row>
        <row r="320">
          <cell r="O320" t="str">
            <v>已签</v>
          </cell>
          <cell r="P320" t="str">
            <v>已签</v>
          </cell>
          <cell r="Q320" t="str">
            <v>已签</v>
          </cell>
        </row>
        <row r="320">
          <cell r="S320" t="str">
            <v>不缴</v>
          </cell>
        </row>
        <row r="320">
          <cell r="W320" t="str">
            <v>离职</v>
          </cell>
          <cell r="X320">
            <v>45942</v>
          </cell>
          <cell r="Y320" t="str">
            <v>已签</v>
          </cell>
          <cell r="Z320" t="str">
            <v>已签</v>
          </cell>
        </row>
        <row r="320">
          <cell r="AB320" t="str">
            <v>是</v>
          </cell>
        </row>
        <row r="320">
          <cell r="AE320" t="str">
            <v>360622200311212668</v>
          </cell>
          <cell r="AF320" t="str">
            <v>江西鹰潭</v>
          </cell>
          <cell r="AG320" t="str">
            <v>招商银行</v>
          </cell>
          <cell r="AH320" t="str">
            <v>6214 8333 8270 5401</v>
          </cell>
          <cell r="AI320" t="str">
            <v>招商银行</v>
          </cell>
          <cell r="AJ320">
            <v>18797801121</v>
          </cell>
        </row>
        <row r="321">
          <cell r="D321" t="str">
            <v>高新吾悦店李成成</v>
          </cell>
          <cell r="E321" t="str">
            <v>泳教部</v>
          </cell>
          <cell r="F321" t="str">
            <v>泳教</v>
          </cell>
          <cell r="G321">
            <v>45907</v>
          </cell>
          <cell r="H321" t="str">
            <v>全职</v>
          </cell>
        </row>
        <row r="321">
          <cell r="J321" t="str">
            <v>劳动合同</v>
          </cell>
        </row>
        <row r="321">
          <cell r="L321">
            <v>45907</v>
          </cell>
          <cell r="M321">
            <v>47003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</row>
        <row r="321">
          <cell r="S321" t="str">
            <v>不缴</v>
          </cell>
        </row>
        <row r="321">
          <cell r="V321" t="str">
            <v>是</v>
          </cell>
          <cell r="W321" t="str">
            <v>离职</v>
          </cell>
          <cell r="X321">
            <v>46035</v>
          </cell>
          <cell r="Y321" t="str">
            <v>已签</v>
          </cell>
          <cell r="Z321" t="str">
            <v>已签</v>
          </cell>
          <cell r="AA321" t="str">
            <v>是</v>
          </cell>
          <cell r="AB321" t="str">
            <v>是</v>
          </cell>
        </row>
        <row r="321">
          <cell r="AE321" t="str">
            <v>362329199302214519</v>
          </cell>
        </row>
        <row r="321">
          <cell r="AI321" t="str">
            <v>其他</v>
          </cell>
        </row>
        <row r="322">
          <cell r="D322" t="str">
            <v>高新吾悦店陈贤利</v>
          </cell>
          <cell r="E322" t="str">
            <v>泳教部</v>
          </cell>
          <cell r="F322" t="str">
            <v>泳教</v>
          </cell>
          <cell r="G322">
            <v>45909</v>
          </cell>
          <cell r="H322" t="str">
            <v>全职</v>
          </cell>
        </row>
        <row r="322">
          <cell r="J322" t="str">
            <v>劳动合同</v>
          </cell>
        </row>
        <row r="322">
          <cell r="L322">
            <v>45909</v>
          </cell>
          <cell r="M322">
            <v>47005</v>
          </cell>
          <cell r="N322" t="str">
            <v>3年</v>
          </cell>
          <cell r="O322" t="str">
            <v>已签</v>
          </cell>
          <cell r="P322" t="str">
            <v>已签</v>
          </cell>
          <cell r="Q322" t="str">
            <v>已签</v>
          </cell>
        </row>
        <row r="322">
          <cell r="S322" t="str">
            <v>不缴</v>
          </cell>
        </row>
        <row r="322">
          <cell r="V322" t="str">
            <v>是</v>
          </cell>
          <cell r="W322" t="str">
            <v>离职</v>
          </cell>
          <cell r="X322">
            <v>45962</v>
          </cell>
        </row>
        <row r="322">
          <cell r="AI322" t="str">
            <v>其他</v>
          </cell>
        </row>
        <row r="323">
          <cell r="D323" t="str">
            <v>淮南吾悦店李振杰</v>
          </cell>
          <cell r="E323" t="str">
            <v>私教部</v>
          </cell>
          <cell r="F323" t="str">
            <v>私教</v>
          </cell>
          <cell r="G323">
            <v>45622</v>
          </cell>
          <cell r="H323" t="str">
            <v>全职</v>
          </cell>
        </row>
        <row r="323">
          <cell r="J323" t="str">
            <v>劳动合同</v>
          </cell>
        </row>
        <row r="323">
          <cell r="L323">
            <v>45622</v>
          </cell>
          <cell r="M323">
            <v>46716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W323" t="str">
            <v>在职</v>
          </cell>
        </row>
        <row r="323">
          <cell r="AC323" t="str">
            <v>男</v>
          </cell>
        </row>
        <row r="323">
          <cell r="AE323" t="str">
            <v>350724200110082015</v>
          </cell>
          <cell r="AF323" t="str">
            <v>福建</v>
          </cell>
          <cell r="AG323" t="str">
            <v>招商银行</v>
          </cell>
          <cell r="AH323" t="str">
            <v>6214833379632725</v>
          </cell>
          <cell r="AI323" t="str">
            <v>招商银行</v>
          </cell>
          <cell r="AJ323">
            <v>13889342357</v>
          </cell>
        </row>
        <row r="324">
          <cell r="D324" t="str">
            <v>淮南吾悦店张楠</v>
          </cell>
          <cell r="E324" t="str">
            <v>泳教部</v>
          </cell>
          <cell r="F324" t="str">
            <v>泳教</v>
          </cell>
          <cell r="G324">
            <v>45644</v>
          </cell>
          <cell r="H324" t="str">
            <v>全职</v>
          </cell>
        </row>
        <row r="324">
          <cell r="J324" t="str">
            <v>劳动合同</v>
          </cell>
        </row>
        <row r="324">
          <cell r="L324">
            <v>45644</v>
          </cell>
          <cell r="M324">
            <v>46738</v>
          </cell>
          <cell r="N324" t="str">
            <v>3年</v>
          </cell>
          <cell r="O324" t="str">
            <v>已签</v>
          </cell>
          <cell r="P324" t="str">
            <v>已签</v>
          </cell>
          <cell r="Q324" t="str">
            <v>已签</v>
          </cell>
          <cell r="R324" t="str">
            <v>已签</v>
          </cell>
          <cell r="S324" t="str">
            <v>不缴</v>
          </cell>
        </row>
        <row r="324">
          <cell r="W324" t="str">
            <v>在职</v>
          </cell>
        </row>
        <row r="324">
          <cell r="AC324" t="str">
            <v>男</v>
          </cell>
        </row>
        <row r="324">
          <cell r="AE324" t="str">
            <v>341126200010156936</v>
          </cell>
          <cell r="AF324" t="str">
            <v>滁州</v>
          </cell>
          <cell r="AG324" t="str">
            <v>招商银行</v>
          </cell>
          <cell r="AH324" t="str">
            <v>6214835544900119</v>
          </cell>
          <cell r="AI324" t="str">
            <v>招商银行</v>
          </cell>
          <cell r="AJ324">
            <v>17727600461</v>
          </cell>
        </row>
        <row r="325">
          <cell r="D325" t="str">
            <v>淮南吾悦店姚新宇</v>
          </cell>
          <cell r="E325" t="str">
            <v>泳教部</v>
          </cell>
          <cell r="F325" t="str">
            <v>泳教</v>
          </cell>
          <cell r="G325">
            <v>45644</v>
          </cell>
          <cell r="H325" t="str">
            <v>兼职</v>
          </cell>
        </row>
        <row r="325">
          <cell r="J325" t="str">
            <v>兼职合同</v>
          </cell>
        </row>
        <row r="325">
          <cell r="L325">
            <v>45644</v>
          </cell>
          <cell r="M325">
            <v>46738</v>
          </cell>
          <cell r="N325" t="str">
            <v>3年</v>
          </cell>
          <cell r="O325" t="str">
            <v>已签</v>
          </cell>
        </row>
        <row r="325">
          <cell r="S325" t="str">
            <v>不缴</v>
          </cell>
        </row>
        <row r="325">
          <cell r="W325" t="str">
            <v>离职</v>
          </cell>
          <cell r="X325">
            <v>46093</v>
          </cell>
        </row>
        <row r="325">
          <cell r="AC325" t="str">
            <v>男</v>
          </cell>
        </row>
        <row r="325">
          <cell r="AE325" t="str">
            <v>340405200104280018</v>
          </cell>
          <cell r="AF325" t="str">
            <v>淮南</v>
          </cell>
          <cell r="AG325" t="str">
            <v>招商银行</v>
          </cell>
          <cell r="AH325" t="str">
            <v>6214833379632691</v>
          </cell>
          <cell r="AI325" t="str">
            <v>招商银行</v>
          </cell>
          <cell r="AJ325">
            <v>17855437839</v>
          </cell>
        </row>
        <row r="326">
          <cell r="D326" t="str">
            <v>淮南吾悦店郑祥泰</v>
          </cell>
          <cell r="E326" t="str">
            <v>私教部</v>
          </cell>
          <cell r="F326" t="str">
            <v>私教</v>
          </cell>
          <cell r="G326">
            <v>45707</v>
          </cell>
          <cell r="H326" t="str">
            <v>全职</v>
          </cell>
        </row>
        <row r="326">
          <cell r="J326" t="str">
            <v>劳动合同</v>
          </cell>
        </row>
        <row r="326">
          <cell r="L326">
            <v>45707</v>
          </cell>
          <cell r="M326">
            <v>46801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W326" t="str">
            <v>在职</v>
          </cell>
        </row>
        <row r="326">
          <cell r="AC326" t="str">
            <v>男</v>
          </cell>
        </row>
        <row r="326">
          <cell r="AE326" t="str">
            <v>341621200110014017</v>
          </cell>
          <cell r="AF326" t="str">
            <v>淮南</v>
          </cell>
          <cell r="AG326" t="str">
            <v>招商银行</v>
          </cell>
          <cell r="AH326" t="str">
            <v>6214833379632758</v>
          </cell>
          <cell r="AI326" t="str">
            <v>招商银行</v>
          </cell>
          <cell r="AJ326">
            <v>17555810180</v>
          </cell>
        </row>
        <row r="327">
          <cell r="D327" t="str">
            <v>淮南吾悦店聂单涛</v>
          </cell>
          <cell r="E327" t="str">
            <v>泳教部</v>
          </cell>
          <cell r="F327" t="str">
            <v>泳教</v>
          </cell>
          <cell r="G327">
            <v>45718</v>
          </cell>
          <cell r="H327" t="str">
            <v>兼职</v>
          </cell>
        </row>
        <row r="327">
          <cell r="J327" t="str">
            <v>兼职合同</v>
          </cell>
        </row>
        <row r="327">
          <cell r="L327">
            <v>45718</v>
          </cell>
          <cell r="M327">
            <v>46082</v>
          </cell>
          <cell r="N327" t="str">
            <v>1年</v>
          </cell>
          <cell r="O327" t="str">
            <v>已签</v>
          </cell>
          <cell r="P327" t="str">
            <v>已签</v>
          </cell>
          <cell r="Q327" t="str">
            <v>已签</v>
          </cell>
          <cell r="R327" t="str">
            <v>已签</v>
          </cell>
        </row>
        <row r="327">
          <cell r="W327" t="str">
            <v>在职</v>
          </cell>
        </row>
        <row r="327">
          <cell r="AC327" t="str">
            <v>男</v>
          </cell>
        </row>
        <row r="327">
          <cell r="AE327" t="str">
            <v>342221199606169235</v>
          </cell>
          <cell r="AF327" t="str">
            <v>宿州</v>
          </cell>
          <cell r="AG327" t="str">
            <v>招商银行</v>
          </cell>
          <cell r="AH327" t="str">
            <v>6214835541876262</v>
          </cell>
          <cell r="AI327" t="str">
            <v>招商银行</v>
          </cell>
          <cell r="AJ327">
            <v>17344034212</v>
          </cell>
        </row>
        <row r="328">
          <cell r="D328" t="str">
            <v>淮南吾悦店王永瑞</v>
          </cell>
          <cell r="E328" t="str">
            <v>泳教部</v>
          </cell>
          <cell r="F328" t="str">
            <v>泳教</v>
          </cell>
          <cell r="G328">
            <v>45768</v>
          </cell>
          <cell r="H328" t="str">
            <v>全职</v>
          </cell>
        </row>
        <row r="328">
          <cell r="J328" t="str">
            <v>劳动合同</v>
          </cell>
        </row>
        <row r="328">
          <cell r="L328">
            <v>45768</v>
          </cell>
          <cell r="M328">
            <v>46863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W328" t="str">
            <v>在职</v>
          </cell>
        </row>
        <row r="328">
          <cell r="AC328" t="str">
            <v>男</v>
          </cell>
        </row>
        <row r="328">
          <cell r="AE328" t="str">
            <v>340406200310081438</v>
          </cell>
          <cell r="AF328" t="str">
            <v>淮南</v>
          </cell>
          <cell r="AG328" t="str">
            <v>招商银行</v>
          </cell>
          <cell r="AH328" t="str">
            <v>6214835545116491/招商</v>
          </cell>
          <cell r="AI328" t="str">
            <v>招商银行</v>
          </cell>
          <cell r="AJ328">
            <v>18155490194</v>
          </cell>
        </row>
        <row r="329">
          <cell r="D329" t="str">
            <v>淮南吾悦店焦家喻</v>
          </cell>
          <cell r="E329" t="str">
            <v>会籍部</v>
          </cell>
          <cell r="F329" t="str">
            <v>会籍经理</v>
          </cell>
          <cell r="G329">
            <v>45775</v>
          </cell>
          <cell r="H329" t="str">
            <v>全职</v>
          </cell>
        </row>
        <row r="329">
          <cell r="J329" t="str">
            <v>劳动合同</v>
          </cell>
        </row>
        <row r="329">
          <cell r="L329">
            <v>45775</v>
          </cell>
          <cell r="M329">
            <v>46870</v>
          </cell>
          <cell r="N329" t="str">
            <v>3年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W329" t="str">
            <v>在职</v>
          </cell>
        </row>
        <row r="329">
          <cell r="AC329" t="str">
            <v>男</v>
          </cell>
        </row>
        <row r="329">
          <cell r="AE329" t="str">
            <v>422326198512295217</v>
          </cell>
          <cell r="AF329" t="str">
            <v>湖北</v>
          </cell>
          <cell r="AG329" t="str">
            <v>中国邮政储蓄银行通山支行</v>
          </cell>
          <cell r="AH329" t="str">
            <v>6221805200006985880</v>
          </cell>
          <cell r="AI329" t="str">
            <v>其他</v>
          </cell>
          <cell r="AJ329">
            <v>13997538150</v>
          </cell>
        </row>
        <row r="330">
          <cell r="D330" t="str">
            <v>淮南吾悦店马晨晨</v>
          </cell>
          <cell r="E330" t="str">
            <v>会籍部</v>
          </cell>
          <cell r="F330" t="str">
            <v>会籍</v>
          </cell>
          <cell r="G330">
            <v>45771</v>
          </cell>
          <cell r="H330" t="str">
            <v>全职</v>
          </cell>
        </row>
        <row r="330">
          <cell r="J330" t="str">
            <v>劳动合同</v>
          </cell>
        </row>
        <row r="330">
          <cell r="L330">
            <v>45778</v>
          </cell>
          <cell r="M330">
            <v>46873</v>
          </cell>
          <cell r="N330" t="str">
            <v>3年</v>
          </cell>
          <cell r="O330" t="str">
            <v>已签</v>
          </cell>
          <cell r="P330" t="str">
            <v>已签</v>
          </cell>
          <cell r="Q330" t="str">
            <v>已签</v>
          </cell>
          <cell r="R330" t="str">
            <v>已签</v>
          </cell>
          <cell r="S330" t="str">
            <v>不缴</v>
          </cell>
        </row>
        <row r="330">
          <cell r="W330" t="str">
            <v>在职</v>
          </cell>
        </row>
        <row r="330">
          <cell r="AC330" t="str">
            <v>女</v>
          </cell>
        </row>
        <row r="330">
          <cell r="AE330" t="str">
            <v>340405199309040047</v>
          </cell>
          <cell r="AF330" t="str">
            <v>淮南</v>
          </cell>
          <cell r="AG330" t="str">
            <v>招商银行</v>
          </cell>
          <cell r="AH330" t="str">
            <v>6214855496185543/招商</v>
          </cell>
          <cell r="AI330" t="str">
            <v>招商银行</v>
          </cell>
          <cell r="AJ330">
            <v>16605542692</v>
          </cell>
        </row>
        <row r="331">
          <cell r="D331" t="str">
            <v>淮南吾悦店黄松</v>
          </cell>
          <cell r="E331" t="str">
            <v>私教部</v>
          </cell>
          <cell r="F331" t="str">
            <v>私教</v>
          </cell>
          <cell r="G331">
            <v>45815</v>
          </cell>
          <cell r="H331" t="str">
            <v>全职</v>
          </cell>
        </row>
        <row r="331">
          <cell r="J331" t="str">
            <v>劳动合同</v>
          </cell>
        </row>
        <row r="331">
          <cell r="L331">
            <v>45815</v>
          </cell>
          <cell r="M331">
            <v>46910</v>
          </cell>
          <cell r="N331" t="str">
            <v>3年</v>
          </cell>
          <cell r="O331" t="str">
            <v>已签</v>
          </cell>
          <cell r="P331" t="str">
            <v>已签</v>
          </cell>
          <cell r="Q331" t="str">
            <v>已签</v>
          </cell>
          <cell r="R331" t="str">
            <v>已签</v>
          </cell>
          <cell r="S331" t="str">
            <v>不缴</v>
          </cell>
        </row>
        <row r="331">
          <cell r="W331" t="str">
            <v>离职</v>
          </cell>
          <cell r="X331">
            <v>46077</v>
          </cell>
        </row>
        <row r="331">
          <cell r="AC331" t="str">
            <v>男</v>
          </cell>
        </row>
        <row r="331">
          <cell r="AE331" t="str">
            <v>42011619901011047X</v>
          </cell>
          <cell r="AF331" t="str">
            <v>湖北</v>
          </cell>
          <cell r="AG331" t="str">
            <v>中国银行</v>
          </cell>
          <cell r="AH331" t="str">
            <v>6213360050744757719</v>
          </cell>
          <cell r="AI331" t="str">
            <v>其他</v>
          </cell>
          <cell r="AJ331">
            <v>15827409885</v>
          </cell>
        </row>
        <row r="332">
          <cell r="D332" t="str">
            <v>淮南吾悦店刘徐晴</v>
          </cell>
          <cell r="E332" t="str">
            <v>运营部</v>
          </cell>
          <cell r="F332" t="str">
            <v>前台主管</v>
          </cell>
          <cell r="G332">
            <v>45816</v>
          </cell>
          <cell r="H332" t="str">
            <v>全职</v>
          </cell>
        </row>
        <row r="332">
          <cell r="J332" t="str">
            <v>劳动合同</v>
          </cell>
        </row>
        <row r="332">
          <cell r="L332">
            <v>45816</v>
          </cell>
          <cell r="M332">
            <v>46911</v>
          </cell>
          <cell r="N332" t="str">
            <v>3年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W332" t="str">
            <v>在职</v>
          </cell>
        </row>
        <row r="332">
          <cell r="AC332" t="str">
            <v>女</v>
          </cell>
        </row>
        <row r="332">
          <cell r="AE332" t="str">
            <v>340406199205233043</v>
          </cell>
          <cell r="AF332" t="str">
            <v>淮南</v>
          </cell>
          <cell r="AG332" t="str">
            <v>招商银行</v>
          </cell>
          <cell r="AH332" t="str">
            <v>6225885540101177</v>
          </cell>
          <cell r="AI332" t="str">
            <v>招商银行</v>
          </cell>
          <cell r="AJ332">
            <v>17730160242</v>
          </cell>
        </row>
        <row r="333">
          <cell r="D333" t="str">
            <v>淮南吾悦店张晓冬</v>
          </cell>
          <cell r="E333" t="str">
            <v>运营部</v>
          </cell>
          <cell r="F333" t="str">
            <v>前台</v>
          </cell>
          <cell r="G333">
            <v>45816</v>
          </cell>
          <cell r="H333" t="str">
            <v>全职</v>
          </cell>
        </row>
        <row r="333">
          <cell r="J333" t="str">
            <v>劳动合同</v>
          </cell>
        </row>
        <row r="333">
          <cell r="L333">
            <v>45816</v>
          </cell>
          <cell r="M333">
            <v>46911</v>
          </cell>
          <cell r="N333" t="str">
            <v>3年</v>
          </cell>
          <cell r="O333" t="str">
            <v>已签</v>
          </cell>
          <cell r="P333" t="str">
            <v>已签</v>
          </cell>
          <cell r="Q333" t="str">
            <v>已签</v>
          </cell>
          <cell r="R333" t="str">
            <v>已签</v>
          </cell>
          <cell r="S333" t="str">
            <v>不缴</v>
          </cell>
        </row>
        <row r="333">
          <cell r="W333" t="str">
            <v>在职</v>
          </cell>
        </row>
        <row r="333">
          <cell r="AC333" t="str">
            <v>女</v>
          </cell>
        </row>
        <row r="333">
          <cell r="AE333" t="str">
            <v>42282519991003064X</v>
          </cell>
          <cell r="AF333" t="str">
            <v>恩施</v>
          </cell>
          <cell r="AG333" t="str">
            <v>招商银行</v>
          </cell>
          <cell r="AH333" t="str">
            <v>6214851272011177</v>
          </cell>
          <cell r="AI333" t="str">
            <v>招商银行</v>
          </cell>
          <cell r="AJ333">
            <v>15623356005</v>
          </cell>
        </row>
        <row r="334">
          <cell r="D334" t="str">
            <v>淮南吾悦店林丽</v>
          </cell>
          <cell r="E334" t="str">
            <v>运营部</v>
          </cell>
          <cell r="F334" t="str">
            <v>保洁</v>
          </cell>
          <cell r="G334">
            <v>45606</v>
          </cell>
          <cell r="H334" t="str">
            <v>全职</v>
          </cell>
        </row>
        <row r="334">
          <cell r="J334" t="str">
            <v>劳务合同</v>
          </cell>
        </row>
        <row r="334">
          <cell r="L334">
            <v>45606</v>
          </cell>
          <cell r="M334">
            <v>46700</v>
          </cell>
          <cell r="N334" t="str">
            <v>3年</v>
          </cell>
          <cell r="O334" t="str">
            <v>已签</v>
          </cell>
          <cell r="P334" t="str">
            <v>已签</v>
          </cell>
          <cell r="Q334" t="str">
            <v>已签</v>
          </cell>
          <cell r="R334" t="str">
            <v>已签</v>
          </cell>
          <cell r="S334" t="str">
            <v>不缴</v>
          </cell>
        </row>
        <row r="334">
          <cell r="W334" t="str">
            <v>在职</v>
          </cell>
        </row>
        <row r="334">
          <cell r="AC334" t="str">
            <v>女</v>
          </cell>
        </row>
        <row r="334">
          <cell r="AE334" t="str">
            <v>340406197002032242</v>
          </cell>
          <cell r="AF334" t="str">
            <v>淮南</v>
          </cell>
          <cell r="AG334" t="str">
            <v>招商银行</v>
          </cell>
          <cell r="AH334" t="str">
            <v>6214832773686477</v>
          </cell>
          <cell r="AI334" t="str">
            <v>招商银行</v>
          </cell>
          <cell r="AJ334">
            <v>19855485653</v>
          </cell>
        </row>
        <row r="335">
          <cell r="D335" t="str">
            <v>淮南吾悦店许邦元</v>
          </cell>
          <cell r="E335" t="str">
            <v>运营部</v>
          </cell>
          <cell r="F335" t="str">
            <v>保洁</v>
          </cell>
          <cell r="G335">
            <v>45809</v>
          </cell>
          <cell r="H335" t="str">
            <v>全职</v>
          </cell>
        </row>
        <row r="335">
          <cell r="J335" t="str">
            <v>劳务合同</v>
          </cell>
        </row>
        <row r="335">
          <cell r="L335">
            <v>45809</v>
          </cell>
          <cell r="M335">
            <v>46904</v>
          </cell>
          <cell r="N335" t="str">
            <v>3年</v>
          </cell>
          <cell r="O335" t="str">
            <v>已签</v>
          </cell>
          <cell r="P335" t="str">
            <v>已签</v>
          </cell>
          <cell r="Q335" t="str">
            <v>已签</v>
          </cell>
          <cell r="R335" t="str">
            <v>已签</v>
          </cell>
          <cell r="S335" t="str">
            <v>不缴</v>
          </cell>
        </row>
        <row r="335">
          <cell r="W335" t="str">
            <v>在职</v>
          </cell>
        </row>
        <row r="335">
          <cell r="AC335" t="str">
            <v>男</v>
          </cell>
        </row>
        <row r="335">
          <cell r="AE335" t="str">
            <v>340402196002250012</v>
          </cell>
          <cell r="AF335" t="str">
            <v>淮南</v>
          </cell>
          <cell r="AG335" t="str">
            <v>招商银行</v>
          </cell>
          <cell r="AH335" t="str">
            <v>6214838982212203/招商</v>
          </cell>
          <cell r="AI335" t="str">
            <v>招商银行</v>
          </cell>
          <cell r="AJ335">
            <v>15755400059</v>
          </cell>
        </row>
        <row r="336">
          <cell r="D336" t="str">
            <v>淮南吾悦店金全涛</v>
          </cell>
          <cell r="E336" t="str">
            <v>泳教部</v>
          </cell>
          <cell r="F336" t="str">
            <v>泳教</v>
          </cell>
          <cell r="G336">
            <v>45828</v>
          </cell>
          <cell r="H336" t="str">
            <v>兼职</v>
          </cell>
        </row>
        <row r="336">
          <cell r="J336" t="str">
            <v>兼职合同</v>
          </cell>
        </row>
        <row r="336">
          <cell r="L336">
            <v>45961</v>
          </cell>
          <cell r="M336">
            <v>47056</v>
          </cell>
          <cell r="N336" t="str">
            <v>3年</v>
          </cell>
          <cell r="O336" t="str">
            <v>已签</v>
          </cell>
          <cell r="P336" t="str">
            <v>已签</v>
          </cell>
          <cell r="Q336" t="str">
            <v>已签</v>
          </cell>
          <cell r="R336" t="str">
            <v>已签</v>
          </cell>
          <cell r="S336" t="str">
            <v>不缴</v>
          </cell>
        </row>
        <row r="336">
          <cell r="W336" t="str">
            <v>在职</v>
          </cell>
        </row>
        <row r="336">
          <cell r="AC336" t="str">
            <v>男</v>
          </cell>
        </row>
        <row r="336">
          <cell r="AE336" t="str">
            <v>340421200012200439</v>
          </cell>
          <cell r="AF336" t="str">
            <v>淮南</v>
          </cell>
          <cell r="AG336" t="str">
            <v>中信银行</v>
          </cell>
          <cell r="AH336" t="str">
            <v>6217788361353014366</v>
          </cell>
          <cell r="AI336" t="str">
            <v>中信</v>
          </cell>
          <cell r="AJ336">
            <v>13013051159</v>
          </cell>
        </row>
        <row r="337">
          <cell r="D337" t="str">
            <v>淮南吾悦店陈一鸣</v>
          </cell>
          <cell r="E337" t="str">
            <v>泳教部</v>
          </cell>
          <cell r="F337" t="str">
            <v>泳教</v>
          </cell>
          <cell r="G337">
            <v>45829</v>
          </cell>
          <cell r="H337" t="str">
            <v>兼职</v>
          </cell>
        </row>
        <row r="337">
          <cell r="J337" t="str">
            <v>兼职合同</v>
          </cell>
        </row>
        <row r="337">
          <cell r="L337">
            <v>45829</v>
          </cell>
          <cell r="M337">
            <v>46924</v>
          </cell>
          <cell r="N337" t="str">
            <v>3年</v>
          </cell>
          <cell r="O337" t="str">
            <v>已签</v>
          </cell>
          <cell r="P337" t="str">
            <v>已签</v>
          </cell>
          <cell r="Q337" t="str">
            <v>已签</v>
          </cell>
          <cell r="R337" t="str">
            <v>已签</v>
          </cell>
          <cell r="S337" t="str">
            <v>不缴</v>
          </cell>
        </row>
        <row r="337">
          <cell r="W337" t="str">
            <v>离职</v>
          </cell>
          <cell r="X337">
            <v>45901</v>
          </cell>
          <cell r="Y337" t="str">
            <v>已签</v>
          </cell>
          <cell r="Z337" t="str">
            <v>已签</v>
          </cell>
        </row>
        <row r="337">
          <cell r="AC337" t="str">
            <v>男</v>
          </cell>
        </row>
        <row r="337">
          <cell r="AE337" t="str">
            <v>34040320001221001X</v>
          </cell>
          <cell r="AF337" t="str">
            <v>淮南</v>
          </cell>
          <cell r="AG337" t="str">
            <v>徽商银行</v>
          </cell>
          <cell r="AH337" t="str">
            <v>6217758318002344533</v>
          </cell>
          <cell r="AI337" t="str">
            <v>其他</v>
          </cell>
          <cell r="AJ337">
            <v>18130137196</v>
          </cell>
        </row>
        <row r="338">
          <cell r="D338" t="str">
            <v>淮南吾悦店周茂斌</v>
          </cell>
          <cell r="E338" t="str">
            <v>泳教部</v>
          </cell>
          <cell r="F338" t="str">
            <v>救生员</v>
          </cell>
          <cell r="G338">
            <v>45847</v>
          </cell>
          <cell r="H338" t="str">
            <v>兼职</v>
          </cell>
        </row>
        <row r="338">
          <cell r="J338" t="str">
            <v>兼职合同</v>
          </cell>
        </row>
        <row r="338">
          <cell r="L338">
            <v>45847</v>
          </cell>
        </row>
        <row r="338">
          <cell r="W338" t="str">
            <v>离职</v>
          </cell>
          <cell r="X338">
            <v>45930</v>
          </cell>
          <cell r="Y338" t="str">
            <v>已签</v>
          </cell>
          <cell r="Z338" t="str">
            <v>已签</v>
          </cell>
        </row>
        <row r="338">
          <cell r="AB338" t="str">
            <v>是</v>
          </cell>
          <cell r="AC338" t="str">
            <v>男</v>
          </cell>
        </row>
        <row r="338">
          <cell r="AE338" t="str">
            <v>340402197202271613</v>
          </cell>
          <cell r="AF338" t="str">
            <v>淮南</v>
          </cell>
          <cell r="AG338" t="str">
            <v>建设银行</v>
          </cell>
          <cell r="AH338" t="str">
            <v>6217001660000287346</v>
          </cell>
          <cell r="AI338" t="str">
            <v>其他</v>
          </cell>
          <cell r="AJ338">
            <v>15256715888</v>
          </cell>
        </row>
        <row r="339">
          <cell r="D339" t="str">
            <v>淮南吾悦店李涛</v>
          </cell>
          <cell r="E339" t="str">
            <v>泳教部</v>
          </cell>
          <cell r="F339" t="str">
            <v>泳教</v>
          </cell>
          <cell r="G339">
            <v>45857</v>
          </cell>
          <cell r="H339" t="str">
            <v>兼职</v>
          </cell>
        </row>
        <row r="339">
          <cell r="J339" t="str">
            <v>兼职合同</v>
          </cell>
        </row>
        <row r="339">
          <cell r="L339">
            <v>45857</v>
          </cell>
        </row>
        <row r="339">
          <cell r="W339" t="str">
            <v>离职</v>
          </cell>
          <cell r="X339">
            <v>45930</v>
          </cell>
        </row>
        <row r="339">
          <cell r="AC339" t="str">
            <v>男</v>
          </cell>
        </row>
        <row r="339">
          <cell r="AE339" t="str">
            <v>340406197901141610</v>
          </cell>
          <cell r="AF339" t="str">
            <v>淮南</v>
          </cell>
          <cell r="AG339" t="str">
            <v>邮政储蓄</v>
          </cell>
          <cell r="AH339" t="str">
            <v>6221803640000560795</v>
          </cell>
          <cell r="AI339" t="str">
            <v>其他</v>
          </cell>
          <cell r="AJ339">
            <v>15395440466</v>
          </cell>
        </row>
        <row r="340">
          <cell r="D340" t="str">
            <v>淮南吾悦店丁志信</v>
          </cell>
          <cell r="E340" t="str">
            <v>会籍部</v>
          </cell>
          <cell r="F340" t="str">
            <v>会籍</v>
          </cell>
          <cell r="G340">
            <v>45957</v>
          </cell>
          <cell r="H340" t="str">
            <v>全职</v>
          </cell>
        </row>
        <row r="340">
          <cell r="J340" t="str">
            <v>劳动合同</v>
          </cell>
        </row>
        <row r="340">
          <cell r="L340">
            <v>45957</v>
          </cell>
          <cell r="M340">
            <v>47052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离职</v>
          </cell>
          <cell r="X340">
            <v>46022</v>
          </cell>
          <cell r="Y340" t="str">
            <v>已签</v>
          </cell>
          <cell r="Z340" t="str">
            <v>已签</v>
          </cell>
        </row>
        <row r="340">
          <cell r="AB340" t="str">
            <v>是</v>
          </cell>
          <cell r="AC340" t="str">
            <v>男</v>
          </cell>
        </row>
        <row r="340">
          <cell r="AE340" t="str">
            <v>340421200509234634</v>
          </cell>
        </row>
        <row r="340">
          <cell r="AG340" t="str">
            <v>招商银行</v>
          </cell>
          <cell r="AH340" t="str">
            <v>6214835543520405</v>
          </cell>
          <cell r="AI340" t="str">
            <v>招商银行</v>
          </cell>
          <cell r="AJ340" t="str">
            <v>19194305532</v>
          </cell>
        </row>
        <row r="341">
          <cell r="D341" t="str">
            <v>淮北吾悦店欧林雨</v>
          </cell>
          <cell r="E341" t="str">
            <v>运营部</v>
          </cell>
          <cell r="F341" t="str">
            <v>前台主管</v>
          </cell>
          <cell r="G341">
            <v>45646</v>
          </cell>
          <cell r="H341" t="str">
            <v>全职</v>
          </cell>
        </row>
        <row r="341">
          <cell r="J341" t="str">
            <v>劳动合同</v>
          </cell>
        </row>
        <row r="341">
          <cell r="L341">
            <v>45646</v>
          </cell>
          <cell r="M341">
            <v>46740</v>
          </cell>
          <cell r="N341" t="str">
            <v>3年</v>
          </cell>
          <cell r="O341" t="str">
            <v>已签</v>
          </cell>
          <cell r="P341" t="str">
            <v>已签</v>
          </cell>
          <cell r="Q341" t="str">
            <v>已签</v>
          </cell>
          <cell r="R341" t="str">
            <v>已签</v>
          </cell>
          <cell r="S341" t="str">
            <v>不缴</v>
          </cell>
        </row>
        <row r="341">
          <cell r="W341" t="str">
            <v>在职</v>
          </cell>
        </row>
        <row r="341">
          <cell r="AC341" t="str">
            <v>女</v>
          </cell>
        </row>
        <row r="341">
          <cell r="AE341" t="str">
            <v>342222200201195824</v>
          </cell>
          <cell r="AF341" t="str">
            <v>安徽</v>
          </cell>
          <cell r="AG341" t="str">
            <v>招商银行</v>
          </cell>
          <cell r="AH341" t="str">
            <v>6214832773573196</v>
          </cell>
          <cell r="AI341" t="str">
            <v>招商银行</v>
          </cell>
          <cell r="AJ341">
            <v>19856101932</v>
          </cell>
        </row>
        <row r="342">
          <cell r="D342" t="str">
            <v>淮北吾悦店俞凯乐</v>
          </cell>
          <cell r="E342" t="str">
            <v>泳教部</v>
          </cell>
          <cell r="F342" t="str">
            <v>泳教</v>
          </cell>
          <cell r="G342">
            <v>45700</v>
          </cell>
          <cell r="H342" t="str">
            <v>全职</v>
          </cell>
        </row>
        <row r="342">
          <cell r="J342" t="str">
            <v>劳动合同</v>
          </cell>
        </row>
        <row r="342">
          <cell r="L342">
            <v>45702</v>
          </cell>
          <cell r="M342">
            <v>46796</v>
          </cell>
          <cell r="N342" t="str">
            <v>3年</v>
          </cell>
          <cell r="O342" t="str">
            <v>已签</v>
          </cell>
          <cell r="P342" t="str">
            <v>已签</v>
          </cell>
          <cell r="Q342" t="str">
            <v>已签</v>
          </cell>
          <cell r="R342" t="str">
            <v>已签</v>
          </cell>
          <cell r="S342" t="str">
            <v>不缴</v>
          </cell>
        </row>
        <row r="342">
          <cell r="W342" t="str">
            <v>离职</v>
          </cell>
          <cell r="X342">
            <v>45995</v>
          </cell>
          <cell r="Y342" t="str">
            <v>已签</v>
          </cell>
          <cell r="Z342" t="str">
            <v>已签</v>
          </cell>
        </row>
        <row r="342">
          <cell r="AB342" t="str">
            <v>是</v>
          </cell>
          <cell r="AC342" t="str">
            <v>男</v>
          </cell>
        </row>
        <row r="342">
          <cell r="AE342" t="str">
            <v>340603199611244217</v>
          </cell>
          <cell r="AF342" t="str">
            <v>安徽</v>
          </cell>
          <cell r="AG342" t="str">
            <v>招商银行</v>
          </cell>
          <cell r="AH342" t="str">
            <v>6214832773573477</v>
          </cell>
          <cell r="AI342" t="str">
            <v>招商银行</v>
          </cell>
          <cell r="AJ342">
            <v>18726914619</v>
          </cell>
        </row>
        <row r="343">
          <cell r="D343" t="str">
            <v>淮北吾悦店王紫妍</v>
          </cell>
          <cell r="E343" t="str">
            <v>运营部</v>
          </cell>
          <cell r="F343" t="str">
            <v>前台</v>
          </cell>
          <cell r="G343">
            <v>45702</v>
          </cell>
          <cell r="H343" t="str">
            <v>全职</v>
          </cell>
        </row>
        <row r="343">
          <cell r="J343" t="str">
            <v>劳动合同</v>
          </cell>
        </row>
        <row r="343">
          <cell r="L343">
            <v>45705</v>
          </cell>
          <cell r="M343">
            <v>46799</v>
          </cell>
          <cell r="N343" t="str">
            <v>3年</v>
          </cell>
          <cell r="O343" t="str">
            <v>已签</v>
          </cell>
          <cell r="P343" t="str">
            <v>已签</v>
          </cell>
          <cell r="Q343" t="str">
            <v>已签</v>
          </cell>
          <cell r="R343" t="str">
            <v>已签</v>
          </cell>
          <cell r="S343" t="str">
            <v>不缴</v>
          </cell>
        </row>
        <row r="343">
          <cell r="W343" t="str">
            <v>在职</v>
          </cell>
        </row>
        <row r="343">
          <cell r="AC343" t="str">
            <v>女</v>
          </cell>
        </row>
        <row r="343">
          <cell r="AE343" t="str">
            <v>340602200312120424</v>
          </cell>
          <cell r="AF343" t="str">
            <v>安徽</v>
          </cell>
          <cell r="AG343" t="str">
            <v>招商银行</v>
          </cell>
          <cell r="AH343" t="str">
            <v>6214832773573493</v>
          </cell>
          <cell r="AI343" t="str">
            <v>招商银行</v>
          </cell>
          <cell r="AJ343">
            <v>17756143344</v>
          </cell>
        </row>
        <row r="344">
          <cell r="D344" t="str">
            <v>淮北吾悦店高泉</v>
          </cell>
          <cell r="E344" t="str">
            <v>运营部</v>
          </cell>
          <cell r="F344" t="str">
            <v>保洁</v>
          </cell>
          <cell r="G344">
            <v>45714</v>
          </cell>
          <cell r="H344" t="str">
            <v>全职</v>
          </cell>
        </row>
        <row r="344">
          <cell r="J344" t="str">
            <v>劳务合同</v>
          </cell>
        </row>
        <row r="344">
          <cell r="L344">
            <v>45717</v>
          </cell>
          <cell r="M344">
            <v>46445</v>
          </cell>
          <cell r="N344" t="str">
            <v>1年</v>
          </cell>
          <cell r="O344" t="str">
            <v>已签</v>
          </cell>
          <cell r="P344" t="str">
            <v>已签</v>
          </cell>
          <cell r="Q344" t="str">
            <v>已签</v>
          </cell>
          <cell r="R344" t="str">
            <v>已签</v>
          </cell>
          <cell r="S344" t="str">
            <v>不缴</v>
          </cell>
        </row>
        <row r="344">
          <cell r="W344" t="str">
            <v>在职</v>
          </cell>
        </row>
        <row r="344">
          <cell r="AC344" t="str">
            <v>男</v>
          </cell>
        </row>
        <row r="344">
          <cell r="AE344" t="str">
            <v>342123196308128893</v>
          </cell>
          <cell r="AF344" t="str">
            <v>安徽</v>
          </cell>
          <cell r="AG344" t="str">
            <v>招商银行</v>
          </cell>
          <cell r="AH344" t="str">
            <v>6214832773573501</v>
          </cell>
          <cell r="AI344" t="str">
            <v>招商银行</v>
          </cell>
          <cell r="AJ344">
            <v>15156191196</v>
          </cell>
        </row>
        <row r="345">
          <cell r="D345" t="str">
            <v>淮北吾悦店李迪辉</v>
          </cell>
          <cell r="E345" t="str">
            <v>会籍部</v>
          </cell>
          <cell r="F345" t="str">
            <v>会籍</v>
          </cell>
          <cell r="G345">
            <v>45858</v>
          </cell>
          <cell r="H345" t="str">
            <v>全职</v>
          </cell>
        </row>
        <row r="345">
          <cell r="J345" t="str">
            <v>劳动合同</v>
          </cell>
        </row>
        <row r="345">
          <cell r="L345">
            <v>45858</v>
          </cell>
          <cell r="M345">
            <v>46953</v>
          </cell>
          <cell r="N345" t="str">
            <v>3年</v>
          </cell>
        </row>
        <row r="345">
          <cell r="S345" t="str">
            <v>不缴</v>
          </cell>
        </row>
        <row r="345">
          <cell r="V345" t="str">
            <v>是</v>
          </cell>
          <cell r="W345" t="str">
            <v>离职</v>
          </cell>
          <cell r="X345">
            <v>45941</v>
          </cell>
          <cell r="Y345" t="str">
            <v>已签</v>
          </cell>
          <cell r="Z345" t="str">
            <v>已签</v>
          </cell>
        </row>
        <row r="345">
          <cell r="AB345" t="str">
            <v>是</v>
          </cell>
          <cell r="AC345" t="str">
            <v>男</v>
          </cell>
        </row>
        <row r="345">
          <cell r="AE345" t="str">
            <v>341224199409158711</v>
          </cell>
          <cell r="AF345" t="str">
            <v>安徽</v>
          </cell>
          <cell r="AG345" t="str">
            <v>中国建设银行</v>
          </cell>
          <cell r="AH345" t="str">
            <v>6217001670010805219</v>
          </cell>
          <cell r="AI345" t="str">
            <v>其他</v>
          </cell>
          <cell r="AJ345">
            <v>19721341173</v>
          </cell>
        </row>
        <row r="346">
          <cell r="D346" t="str">
            <v>蚌埠吾悦店刘备</v>
          </cell>
          <cell r="E346" t="str">
            <v>私教部</v>
          </cell>
          <cell r="F346" t="str">
            <v>私教经理</v>
          </cell>
          <cell r="G346">
            <v>45670</v>
          </cell>
          <cell r="H346" t="str">
            <v>全职</v>
          </cell>
        </row>
        <row r="346">
          <cell r="J346" t="str">
            <v>劳动合同</v>
          </cell>
          <cell r="K346" t="str">
            <v>人力</v>
          </cell>
          <cell r="L346">
            <v>45670</v>
          </cell>
          <cell r="M346">
            <v>46766</v>
          </cell>
          <cell r="N346" t="str">
            <v>3年</v>
          </cell>
        </row>
        <row r="346">
          <cell r="S346" t="str">
            <v>不缴</v>
          </cell>
        </row>
        <row r="346">
          <cell r="V346" t="str">
            <v>是</v>
          </cell>
          <cell r="W346" t="str">
            <v>离职</v>
          </cell>
          <cell r="X346">
            <v>45969</v>
          </cell>
        </row>
        <row r="346">
          <cell r="AC346" t="str">
            <v>男</v>
          </cell>
        </row>
        <row r="346">
          <cell r="AE346" t="str">
            <v>340321199403172454</v>
          </cell>
          <cell r="AF346" t="str">
            <v>安徽省蚌埠市</v>
          </cell>
          <cell r="AG346" t="str">
            <v>招商银行</v>
          </cell>
          <cell r="AH346" t="str">
            <v>6214835543192486</v>
          </cell>
          <cell r="AI346" t="str">
            <v>招商银行</v>
          </cell>
          <cell r="AJ346">
            <v>15555536558</v>
          </cell>
        </row>
        <row r="347">
          <cell r="D347" t="str">
            <v>蚌埠吾悦店陆春亮</v>
          </cell>
          <cell r="E347" t="str">
            <v>运营部</v>
          </cell>
          <cell r="F347" t="str">
            <v>保洁</v>
          </cell>
          <cell r="G347">
            <v>45738</v>
          </cell>
          <cell r="H347" t="str">
            <v>全职</v>
          </cell>
        </row>
        <row r="347">
          <cell r="J347" t="str">
            <v>劳务合同</v>
          </cell>
          <cell r="K347" t="str">
            <v>人力</v>
          </cell>
          <cell r="L347">
            <v>45738</v>
          </cell>
          <cell r="M347">
            <v>46103</v>
          </cell>
          <cell r="N347" t="str">
            <v>1年</v>
          </cell>
          <cell r="O347" t="str">
            <v>已签</v>
          </cell>
          <cell r="P347" t="str">
            <v>已签</v>
          </cell>
          <cell r="Q347" t="str">
            <v>已签</v>
          </cell>
          <cell r="R347" t="str">
            <v>已签</v>
          </cell>
          <cell r="S347" t="str">
            <v>不缴</v>
          </cell>
        </row>
        <row r="347">
          <cell r="V347" t="str">
            <v>是</v>
          </cell>
          <cell r="W347" t="str">
            <v>在职</v>
          </cell>
        </row>
        <row r="347">
          <cell r="AC347" t="str">
            <v>男</v>
          </cell>
        </row>
        <row r="347">
          <cell r="AE347" t="str">
            <v>340302196303260411</v>
          </cell>
          <cell r="AF347" t="str">
            <v>安徽省蚌埠市</v>
          </cell>
          <cell r="AG347" t="str">
            <v>中国建设银行</v>
          </cell>
          <cell r="AH347" t="str">
            <v>6217001640015839778</v>
          </cell>
          <cell r="AI347" t="str">
            <v>其他</v>
          </cell>
          <cell r="AJ347">
            <v>13093664952</v>
          </cell>
        </row>
        <row r="348">
          <cell r="D348" t="str">
            <v>蚌埠吾悦店万小建</v>
          </cell>
          <cell r="E348" t="str">
            <v>会籍部</v>
          </cell>
          <cell r="F348" t="str">
            <v>会籍经理</v>
          </cell>
          <cell r="G348">
            <v>45701</v>
          </cell>
          <cell r="H348" t="str">
            <v>全职</v>
          </cell>
        </row>
        <row r="348">
          <cell r="J348" t="str">
            <v>劳动合同</v>
          </cell>
          <cell r="K348" t="str">
            <v>人力</v>
          </cell>
          <cell r="L348">
            <v>45701</v>
          </cell>
          <cell r="M348">
            <v>46796</v>
          </cell>
          <cell r="N348" t="str">
            <v>3年</v>
          </cell>
          <cell r="O348" t="str">
            <v>已签</v>
          </cell>
          <cell r="P348" t="str">
            <v>已签</v>
          </cell>
          <cell r="Q348" t="str">
            <v>已签</v>
          </cell>
          <cell r="R348" t="str">
            <v>已签</v>
          </cell>
          <cell r="S348" t="str">
            <v>不缴</v>
          </cell>
        </row>
        <row r="348">
          <cell r="V348" t="str">
            <v>是</v>
          </cell>
          <cell r="W348" t="str">
            <v>在职</v>
          </cell>
        </row>
        <row r="348">
          <cell r="AC348" t="str">
            <v>男</v>
          </cell>
        </row>
        <row r="348">
          <cell r="AE348" t="str">
            <v>340321198606010899</v>
          </cell>
          <cell r="AF348" t="str">
            <v>安徽省蚌埠市</v>
          </cell>
          <cell r="AG348" t="str">
            <v>招商银行</v>
          </cell>
          <cell r="AH348" t="str">
            <v>6214832773359638</v>
          </cell>
          <cell r="AI348" t="str">
            <v>招商银行</v>
          </cell>
          <cell r="AJ348" t="str">
            <v>1396528/6269</v>
          </cell>
        </row>
        <row r="349">
          <cell r="D349" t="str">
            <v>蚌埠吾悦店邵家文</v>
          </cell>
          <cell r="E349" t="str">
            <v>会籍部</v>
          </cell>
          <cell r="F349" t="str">
            <v>会籍</v>
          </cell>
          <cell r="G349">
            <v>45713</v>
          </cell>
          <cell r="H349" t="str">
            <v>全职</v>
          </cell>
        </row>
        <row r="349">
          <cell r="J349" t="str">
            <v>劳动合同</v>
          </cell>
          <cell r="K349" t="str">
            <v>人力</v>
          </cell>
          <cell r="L349">
            <v>45713</v>
          </cell>
          <cell r="M349">
            <v>46807</v>
          </cell>
          <cell r="N349" t="str">
            <v>3年</v>
          </cell>
          <cell r="O349" t="str">
            <v>已签</v>
          </cell>
          <cell r="P349" t="str">
            <v>已签</v>
          </cell>
          <cell r="Q349" t="str">
            <v>已签</v>
          </cell>
          <cell r="R349" t="str">
            <v>已签</v>
          </cell>
          <cell r="S349" t="str">
            <v>不缴</v>
          </cell>
        </row>
        <row r="349">
          <cell r="V349" t="str">
            <v>是</v>
          </cell>
          <cell r="W349" t="str">
            <v>在职</v>
          </cell>
        </row>
        <row r="349">
          <cell r="AC349" t="str">
            <v>男</v>
          </cell>
        </row>
        <row r="349">
          <cell r="AE349" t="str">
            <v>340321200412065031</v>
          </cell>
          <cell r="AF349" t="str">
            <v>安徽省蚌埠市</v>
          </cell>
          <cell r="AG349" t="str">
            <v>招商银行</v>
          </cell>
          <cell r="AH349" t="str">
            <v>6214830924273369</v>
          </cell>
          <cell r="AI349" t="str">
            <v>招商银行</v>
          </cell>
          <cell r="AJ349">
            <v>17201600134</v>
          </cell>
        </row>
        <row r="350">
          <cell r="D350" t="str">
            <v>蚌埠吾悦店韦云</v>
          </cell>
          <cell r="E350" t="str">
            <v>私教部</v>
          </cell>
          <cell r="F350" t="str">
            <v>私教</v>
          </cell>
          <cell r="G350">
            <v>45710</v>
          </cell>
          <cell r="H350" t="str">
            <v>全职</v>
          </cell>
        </row>
        <row r="350">
          <cell r="J350" t="str">
            <v>劳动合同</v>
          </cell>
          <cell r="K350" t="str">
            <v>人力</v>
          </cell>
          <cell r="L350">
            <v>45710</v>
          </cell>
          <cell r="M350">
            <v>46805</v>
          </cell>
          <cell r="N350" t="str">
            <v>3年</v>
          </cell>
          <cell r="O350" t="str">
            <v>已签</v>
          </cell>
          <cell r="P350" t="str">
            <v>已签</v>
          </cell>
          <cell r="Q350" t="str">
            <v>已签</v>
          </cell>
          <cell r="R350" t="str">
            <v>已签</v>
          </cell>
          <cell r="S350" t="str">
            <v>不缴</v>
          </cell>
        </row>
        <row r="350">
          <cell r="V350" t="str">
            <v>是</v>
          </cell>
          <cell r="W350" t="str">
            <v>离职</v>
          </cell>
          <cell r="X350">
            <v>45993</v>
          </cell>
        </row>
        <row r="350">
          <cell r="AC350" t="str">
            <v>女</v>
          </cell>
        </row>
        <row r="350">
          <cell r="AE350" t="str">
            <v>340321200008202145</v>
          </cell>
          <cell r="AF350" t="str">
            <v>安徽省蚌埠市</v>
          </cell>
          <cell r="AG350" t="str">
            <v>招商银行</v>
          </cell>
          <cell r="AH350" t="str">
            <v>6214832773686386</v>
          </cell>
          <cell r="AI350" t="str">
            <v>招商银行</v>
          </cell>
          <cell r="AJ350">
            <v>15755244417</v>
          </cell>
        </row>
        <row r="351">
          <cell r="D351" t="str">
            <v>蚌埠吾悦店栾金良</v>
          </cell>
          <cell r="E351" t="str">
            <v>私教部</v>
          </cell>
          <cell r="F351" t="str">
            <v>私教经理</v>
          </cell>
          <cell r="G351">
            <v>45404</v>
          </cell>
          <cell r="H351" t="str">
            <v>全职</v>
          </cell>
        </row>
        <row r="351">
          <cell r="J351" t="str">
            <v>劳动合同</v>
          </cell>
          <cell r="K351" t="str">
            <v>人力</v>
          </cell>
          <cell r="L351">
            <v>45404</v>
          </cell>
          <cell r="M351">
            <v>46498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V351" t="str">
            <v>是</v>
          </cell>
          <cell r="W351" t="str">
            <v>在职</v>
          </cell>
        </row>
        <row r="351">
          <cell r="AC351" t="str">
            <v>男</v>
          </cell>
        </row>
        <row r="351">
          <cell r="AE351" t="str">
            <v>321302198506180055</v>
          </cell>
          <cell r="AF351" t="str">
            <v>江苏</v>
          </cell>
          <cell r="AG351" t="str">
            <v>江苏民丰农商银行宿迁总行</v>
          </cell>
          <cell r="AH351" t="str">
            <v>6230667331020052692</v>
          </cell>
          <cell r="AI351" t="str">
            <v>其他</v>
          </cell>
          <cell r="AJ351">
            <v>13815786616</v>
          </cell>
        </row>
        <row r="352">
          <cell r="D352" t="str">
            <v>蚌埠吾悦店赵红</v>
          </cell>
          <cell r="E352" t="str">
            <v>运营部</v>
          </cell>
          <cell r="F352" t="str">
            <v>保洁</v>
          </cell>
          <cell r="G352">
            <v>45765</v>
          </cell>
          <cell r="H352" t="str">
            <v>全职</v>
          </cell>
        </row>
        <row r="352">
          <cell r="J352" t="str">
            <v>劳务合同</v>
          </cell>
          <cell r="K352" t="str">
            <v>人力</v>
          </cell>
          <cell r="L352">
            <v>45765</v>
          </cell>
          <cell r="M352">
            <v>46860</v>
          </cell>
          <cell r="N352" t="str">
            <v>3年</v>
          </cell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V352" t="str">
            <v>是</v>
          </cell>
          <cell r="W352" t="str">
            <v>在职</v>
          </cell>
        </row>
        <row r="352">
          <cell r="AC352" t="str">
            <v>女</v>
          </cell>
        </row>
        <row r="352">
          <cell r="AE352" t="str">
            <v>340321197012310428</v>
          </cell>
          <cell r="AF352" t="str">
            <v>安徽省蚌埠市</v>
          </cell>
          <cell r="AG352" t="str">
            <v>中国农业银行</v>
          </cell>
          <cell r="AH352" t="str">
            <v>6228480679219147973</v>
          </cell>
          <cell r="AI352" t="str">
            <v>其他</v>
          </cell>
          <cell r="AJ352">
            <v>15955209937</v>
          </cell>
        </row>
        <row r="353">
          <cell r="D353" t="str">
            <v>蚌埠吾悦店朱明慧</v>
          </cell>
          <cell r="E353" t="str">
            <v>会籍部</v>
          </cell>
          <cell r="F353" t="str">
            <v>会籍</v>
          </cell>
          <cell r="G353">
            <v>45809</v>
          </cell>
          <cell r="H353" t="str">
            <v>兼职</v>
          </cell>
        </row>
        <row r="353">
          <cell r="J353" t="str">
            <v>兼职合同</v>
          </cell>
          <cell r="K353" t="str">
            <v>人力</v>
          </cell>
          <cell r="L353">
            <v>45727</v>
          </cell>
          <cell r="M353">
            <v>46091</v>
          </cell>
          <cell r="N353" t="str">
            <v>1年</v>
          </cell>
        </row>
        <row r="353">
          <cell r="S353" t="str">
            <v>不缴</v>
          </cell>
        </row>
        <row r="353">
          <cell r="W353" t="str">
            <v>离职</v>
          </cell>
        </row>
        <row r="353">
          <cell r="AC353" t="str">
            <v>女</v>
          </cell>
        </row>
        <row r="353">
          <cell r="AE353" t="str">
            <v>340311200007292529</v>
          </cell>
          <cell r="AF353" t="str">
            <v>安徽省蚌埠市</v>
          </cell>
          <cell r="AG353" t="str">
            <v>招商银行</v>
          </cell>
          <cell r="AH353" t="str">
            <v>6214832773359679</v>
          </cell>
          <cell r="AI353" t="str">
            <v>招商银行</v>
          </cell>
          <cell r="AJ353">
            <v>15556901016</v>
          </cell>
        </row>
        <row r="354">
          <cell r="D354" t="str">
            <v>蚌埠吾悦店吴子莫</v>
          </cell>
          <cell r="E354" t="str">
            <v>泳教部</v>
          </cell>
          <cell r="F354" t="str">
            <v>泳教</v>
          </cell>
          <cell r="G354">
            <v>45827</v>
          </cell>
          <cell r="H354" t="str">
            <v>兼职</v>
          </cell>
        </row>
        <row r="354">
          <cell r="J354" t="str">
            <v>兼职合同</v>
          </cell>
          <cell r="K354" t="str">
            <v>人力</v>
          </cell>
          <cell r="L354">
            <v>45827</v>
          </cell>
          <cell r="M354">
            <v>46922</v>
          </cell>
          <cell r="N354" t="str">
            <v>3年</v>
          </cell>
          <cell r="O354" t="str">
            <v>已签</v>
          </cell>
          <cell r="P354" t="str">
            <v>已签</v>
          </cell>
          <cell r="Q354" t="str">
            <v>已签</v>
          </cell>
          <cell r="R354" t="str">
            <v>已签</v>
          </cell>
          <cell r="S354" t="str">
            <v>不缴</v>
          </cell>
        </row>
        <row r="354">
          <cell r="V354" t="str">
            <v>是</v>
          </cell>
          <cell r="W354" t="str">
            <v>离职</v>
          </cell>
        </row>
        <row r="354">
          <cell r="AC354" t="str">
            <v>女</v>
          </cell>
        </row>
        <row r="354">
          <cell r="AE354" t="str">
            <v>340321199610102176</v>
          </cell>
          <cell r="AF354" t="str">
            <v>安徽省蚌埠市</v>
          </cell>
          <cell r="AG354" t="str">
            <v>中国建设银行股份有限公司蚌埠建龙支行</v>
          </cell>
          <cell r="AH354" t="str">
            <v>6217001640014356055</v>
          </cell>
          <cell r="AI354" t="str">
            <v>其他</v>
          </cell>
          <cell r="AJ354">
            <v>18175088968</v>
          </cell>
        </row>
        <row r="355">
          <cell r="D355" t="str">
            <v>蚌埠吾悦店赵惠春</v>
          </cell>
          <cell r="E355" t="str">
            <v>会籍部</v>
          </cell>
          <cell r="F355" t="str">
            <v>会籍</v>
          </cell>
          <cell r="G355">
            <v>45819</v>
          </cell>
          <cell r="H355" t="str">
            <v>全职</v>
          </cell>
        </row>
        <row r="355">
          <cell r="J355" t="str">
            <v>劳动合同</v>
          </cell>
          <cell r="K355" t="str">
            <v>人力</v>
          </cell>
          <cell r="L355">
            <v>45819</v>
          </cell>
          <cell r="M355">
            <v>46914</v>
          </cell>
          <cell r="N355" t="str">
            <v>3年</v>
          </cell>
          <cell r="O355" t="str">
            <v>已签</v>
          </cell>
          <cell r="P355" t="str">
            <v>已签</v>
          </cell>
          <cell r="Q355" t="str">
            <v>已签</v>
          </cell>
          <cell r="R355" t="str">
            <v>已签</v>
          </cell>
          <cell r="S355" t="str">
            <v>不缴</v>
          </cell>
        </row>
        <row r="355">
          <cell r="V355" t="str">
            <v>是</v>
          </cell>
          <cell r="W355" t="str">
            <v>在职</v>
          </cell>
        </row>
        <row r="355">
          <cell r="AC355" t="str">
            <v>女</v>
          </cell>
        </row>
        <row r="355">
          <cell r="AE355" t="str">
            <v>370406200602046621</v>
          </cell>
          <cell r="AF355" t="str">
            <v>山东省枣庄市</v>
          </cell>
          <cell r="AG355" t="str">
            <v>招商银行</v>
          </cell>
          <cell r="AH355" t="str">
            <v>6214853370373467</v>
          </cell>
          <cell r="AI355" t="str">
            <v>招商银行</v>
          </cell>
          <cell r="AJ355">
            <v>19055243298</v>
          </cell>
        </row>
        <row r="356">
          <cell r="D356" t="str">
            <v>蚌埠吾悦店王格</v>
          </cell>
          <cell r="E356" t="str">
            <v>运营部</v>
          </cell>
          <cell r="F356" t="str">
            <v>前台主管</v>
          </cell>
          <cell r="G356">
            <v>45850</v>
          </cell>
          <cell r="H356" t="str">
            <v>全职</v>
          </cell>
        </row>
        <row r="356">
          <cell r="J356" t="str">
            <v>劳动合同</v>
          </cell>
          <cell r="K356" t="str">
            <v>人力</v>
          </cell>
          <cell r="L356">
            <v>45850</v>
          </cell>
          <cell r="M356">
            <v>46945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V356" t="str">
            <v>是</v>
          </cell>
          <cell r="W356" t="str">
            <v>在职</v>
          </cell>
        </row>
        <row r="356">
          <cell r="AC356" t="str">
            <v>女</v>
          </cell>
        </row>
        <row r="356">
          <cell r="AE356" t="str">
            <v>340322200502054623</v>
          </cell>
          <cell r="AF356" t="str">
            <v>安徽省蚌埠市</v>
          </cell>
          <cell r="AG356" t="str">
            <v>招商银行</v>
          </cell>
          <cell r="AH356" t="str">
            <v>6214832776454808</v>
          </cell>
          <cell r="AI356" t="str">
            <v>招商银行</v>
          </cell>
          <cell r="AJ356">
            <v>15375468652</v>
          </cell>
        </row>
        <row r="357">
          <cell r="D357" t="str">
            <v>蚌埠吾悦店乔威</v>
          </cell>
          <cell r="E357" t="str">
            <v>泳教部</v>
          </cell>
          <cell r="F357" t="str">
            <v>泳教</v>
          </cell>
          <cell r="G357">
            <v>45824</v>
          </cell>
          <cell r="H357" t="str">
            <v>兼职</v>
          </cell>
        </row>
        <row r="357">
          <cell r="J357" t="str">
            <v>兼职合同</v>
          </cell>
          <cell r="K357" t="str">
            <v>人力</v>
          </cell>
          <cell r="L357">
            <v>45824</v>
          </cell>
        </row>
        <row r="357"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</row>
        <row r="357">
          <cell r="V357" t="str">
            <v>是</v>
          </cell>
          <cell r="W357" t="str">
            <v>离职</v>
          </cell>
        </row>
        <row r="357">
          <cell r="AC357" t="str">
            <v>男</v>
          </cell>
        </row>
        <row r="357">
          <cell r="AE357" t="str">
            <v>340311200001110819</v>
          </cell>
          <cell r="AF357" t="str">
            <v>安徽省蚌埠市</v>
          </cell>
          <cell r="AG357" t="str">
            <v>徽商银行</v>
          </cell>
          <cell r="AH357" t="str">
            <v>6217 7583 1200 3777 106</v>
          </cell>
          <cell r="AI357" t="str">
            <v>其他</v>
          </cell>
          <cell r="AJ357">
            <v>17718222789</v>
          </cell>
        </row>
        <row r="358">
          <cell r="D358" t="str">
            <v>蚌埠吾悦店曹克荣</v>
          </cell>
          <cell r="E358" t="str">
            <v>泳教部</v>
          </cell>
          <cell r="F358" t="str">
            <v>救生员</v>
          </cell>
          <cell r="G358">
            <v>45840</v>
          </cell>
          <cell r="H358" t="str">
            <v>兼职</v>
          </cell>
        </row>
        <row r="358">
          <cell r="J358" t="str">
            <v>兼职合同</v>
          </cell>
          <cell r="K358" t="str">
            <v>人力</v>
          </cell>
          <cell r="L358">
            <v>45840</v>
          </cell>
        </row>
        <row r="358">
          <cell r="W358" t="str">
            <v>离职</v>
          </cell>
          <cell r="X358">
            <v>45931</v>
          </cell>
        </row>
        <row r="358">
          <cell r="AC358" t="str">
            <v>男</v>
          </cell>
        </row>
        <row r="358">
          <cell r="AE358" t="str">
            <v>340303195112170212</v>
          </cell>
          <cell r="AF358" t="str">
            <v>安徽省蚌埠市</v>
          </cell>
          <cell r="AG358" t="str">
            <v>中信银行</v>
          </cell>
          <cell r="AH358" t="str">
            <v>6217751112003751680</v>
          </cell>
          <cell r="AI358" t="str">
            <v>中信</v>
          </cell>
          <cell r="AJ358">
            <v>15056370736</v>
          </cell>
        </row>
        <row r="359">
          <cell r="D359" t="str">
            <v>蚌埠吾悦店薛艺</v>
          </cell>
          <cell r="E359" t="str">
            <v>运营部</v>
          </cell>
          <cell r="F359" t="str">
            <v>前台</v>
          </cell>
          <cell r="G359">
            <v>45893</v>
          </cell>
          <cell r="H359" t="str">
            <v>全职</v>
          </cell>
        </row>
        <row r="359">
          <cell r="J359" t="str">
            <v>劳动合同</v>
          </cell>
          <cell r="K359" t="str">
            <v>人力</v>
          </cell>
          <cell r="L359">
            <v>45893</v>
          </cell>
          <cell r="M359">
            <v>46988</v>
          </cell>
          <cell r="N359" t="str">
            <v>3年</v>
          </cell>
          <cell r="O359" t="str">
            <v>已签</v>
          </cell>
          <cell r="P359" t="str">
            <v>已签</v>
          </cell>
          <cell r="Q359" t="str">
            <v>已签</v>
          </cell>
          <cell r="R359" t="str">
            <v>已签</v>
          </cell>
          <cell r="S359" t="str">
            <v>不缴</v>
          </cell>
        </row>
        <row r="359">
          <cell r="V359" t="str">
            <v>是</v>
          </cell>
          <cell r="W359" t="str">
            <v>离职</v>
          </cell>
          <cell r="X359">
            <v>45968</v>
          </cell>
        </row>
        <row r="359">
          <cell r="AC359" t="str">
            <v>女</v>
          </cell>
        </row>
        <row r="359">
          <cell r="AE359" t="str">
            <v>340304200306130649</v>
          </cell>
          <cell r="AF359" t="str">
            <v>安徽省蚌埠市</v>
          </cell>
          <cell r="AG359" t="str">
            <v>中国银行</v>
          </cell>
          <cell r="AH359" t="str">
            <v>6216616302000925794</v>
          </cell>
          <cell r="AI359" t="str">
            <v>其他</v>
          </cell>
          <cell r="AJ359">
            <v>15255282978</v>
          </cell>
        </row>
        <row r="360">
          <cell r="D360" t="str">
            <v>蚌埠吾悦店林康</v>
          </cell>
          <cell r="E360" t="str">
            <v>泳教部</v>
          </cell>
          <cell r="F360" t="str">
            <v>泳教主管</v>
          </cell>
          <cell r="G360">
            <v>45913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  <cell r="L360">
            <v>45913</v>
          </cell>
          <cell r="M360">
            <v>47009</v>
          </cell>
          <cell r="N360" t="str">
            <v>3年</v>
          </cell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V360" t="str">
            <v>是</v>
          </cell>
          <cell r="W360" t="str">
            <v>在职</v>
          </cell>
        </row>
        <row r="360">
          <cell r="AC360" t="str">
            <v>男</v>
          </cell>
        </row>
        <row r="360">
          <cell r="AE360" t="str">
            <v>340321200212060850</v>
          </cell>
          <cell r="AF360" t="str">
            <v>安徽省蚌埠市</v>
          </cell>
          <cell r="AG360" t="str">
            <v>中信银行</v>
          </cell>
          <cell r="AH360" t="str">
            <v>6217751112004538755</v>
          </cell>
          <cell r="AI360" t="str">
            <v>中信</v>
          </cell>
          <cell r="AJ360">
            <v>15056356955</v>
          </cell>
        </row>
        <row r="361">
          <cell r="D361" t="str">
            <v>蚌埠吾悦店张恩泽</v>
          </cell>
          <cell r="E361" t="str">
            <v>泳教部</v>
          </cell>
          <cell r="F361" t="str">
            <v>泳教</v>
          </cell>
          <cell r="G361">
            <v>45924</v>
          </cell>
          <cell r="H361" t="str">
            <v>全职</v>
          </cell>
        </row>
        <row r="361">
          <cell r="J361" t="str">
            <v>劳动合同</v>
          </cell>
          <cell r="K361" t="str">
            <v>人力</v>
          </cell>
        </row>
        <row r="361">
          <cell r="O361" t="str">
            <v>已签</v>
          </cell>
          <cell r="P361" t="str">
            <v>已签</v>
          </cell>
          <cell r="Q361" t="str">
            <v>已签</v>
          </cell>
          <cell r="R361" t="str">
            <v>已签</v>
          </cell>
          <cell r="S361" t="str">
            <v>不缴</v>
          </cell>
        </row>
        <row r="361">
          <cell r="V361" t="str">
            <v>是</v>
          </cell>
          <cell r="W361" t="str">
            <v>离职</v>
          </cell>
          <cell r="X361">
            <v>45937</v>
          </cell>
        </row>
        <row r="361">
          <cell r="AC361" t="str">
            <v>男</v>
          </cell>
        </row>
        <row r="361">
          <cell r="AE361" t="str">
            <v>340321200312201518</v>
          </cell>
          <cell r="AF361" t="str">
            <v>安徽省蚌埠市</v>
          </cell>
          <cell r="AG361" t="str">
            <v>中国农业银行</v>
          </cell>
          <cell r="AH361" t="str">
            <v>6228480329714587675</v>
          </cell>
          <cell r="AI361" t="str">
            <v>其他</v>
          </cell>
          <cell r="AJ361">
            <v>17795089684</v>
          </cell>
        </row>
        <row r="362">
          <cell r="D362" t="str">
            <v>蚌埠吾悦店曹芷莹</v>
          </cell>
          <cell r="E362" t="str">
            <v>会籍部</v>
          </cell>
          <cell r="F362" t="str">
            <v>会籍</v>
          </cell>
          <cell r="G362">
            <v>45940</v>
          </cell>
          <cell r="H362" t="str">
            <v>全职</v>
          </cell>
        </row>
        <row r="362">
          <cell r="J362" t="str">
            <v>劳动合同</v>
          </cell>
          <cell r="K362" t="str">
            <v>人力</v>
          </cell>
        </row>
        <row r="362"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V362" t="str">
            <v>是</v>
          </cell>
          <cell r="W362" t="str">
            <v>离职</v>
          </cell>
          <cell r="X362">
            <v>45975</v>
          </cell>
        </row>
        <row r="362">
          <cell r="AC362" t="str">
            <v>女</v>
          </cell>
        </row>
        <row r="362">
          <cell r="AE362" t="str">
            <v>340323200802166965</v>
          </cell>
          <cell r="AF362" t="str">
            <v>安徽省蚌埠市</v>
          </cell>
          <cell r="AG362" t="str">
            <v>中国农业银行</v>
          </cell>
          <cell r="AH362" t="str">
            <v>（黄素雅）6228480388918133777</v>
          </cell>
          <cell r="AI362" t="str">
            <v>其他</v>
          </cell>
          <cell r="AJ362">
            <v>15155224390</v>
          </cell>
        </row>
        <row r="363">
          <cell r="D363" t="str">
            <v>蚌埠吾悦店曹泽</v>
          </cell>
          <cell r="E363" t="str">
            <v>会籍部</v>
          </cell>
          <cell r="F363" t="str">
            <v>会籍</v>
          </cell>
          <cell r="G363">
            <v>45944</v>
          </cell>
          <cell r="H363" t="str">
            <v>全职</v>
          </cell>
        </row>
        <row r="363">
          <cell r="J363" t="str">
            <v>劳动合同</v>
          </cell>
          <cell r="K363" t="str">
            <v>人力</v>
          </cell>
        </row>
        <row r="363"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V363" t="str">
            <v>是</v>
          </cell>
          <cell r="W363" t="str">
            <v>离职</v>
          </cell>
          <cell r="X363">
            <v>45983</v>
          </cell>
        </row>
        <row r="363">
          <cell r="AC363" t="str">
            <v>男</v>
          </cell>
        </row>
        <row r="363">
          <cell r="AE363" t="str">
            <v>340323200404246919</v>
          </cell>
          <cell r="AF363" t="str">
            <v>安徽省蚌埠市</v>
          </cell>
          <cell r="AG363" t="str">
            <v>中国银行</v>
          </cell>
          <cell r="AH363" t="str">
            <v>6216616302000888026</v>
          </cell>
          <cell r="AI363" t="str">
            <v>其他</v>
          </cell>
          <cell r="AJ363">
            <v>19556139314</v>
          </cell>
        </row>
        <row r="364">
          <cell r="D364" t="str">
            <v>蚌埠吾悦店李响</v>
          </cell>
          <cell r="E364" t="str">
            <v>泳教部</v>
          </cell>
          <cell r="F364" t="str">
            <v>泳教</v>
          </cell>
          <cell r="G364">
            <v>45962</v>
          </cell>
          <cell r="H364" t="str">
            <v>全职</v>
          </cell>
        </row>
        <row r="364">
          <cell r="J364" t="str">
            <v>劳动合同</v>
          </cell>
          <cell r="K364" t="str">
            <v>人力</v>
          </cell>
          <cell r="L364">
            <v>45962</v>
          </cell>
          <cell r="M364">
            <v>47058</v>
          </cell>
          <cell r="N364" t="str">
            <v>3年</v>
          </cell>
          <cell r="O364" t="str">
            <v>已签</v>
          </cell>
          <cell r="P364" t="str">
            <v>已签</v>
          </cell>
          <cell r="Q364" t="str">
            <v>已签</v>
          </cell>
          <cell r="R364" t="str">
            <v>已签</v>
          </cell>
          <cell r="S364" t="str">
            <v>不缴</v>
          </cell>
        </row>
        <row r="364">
          <cell r="V364" t="str">
            <v>是</v>
          </cell>
          <cell r="W364" t="str">
            <v>在职</v>
          </cell>
        </row>
        <row r="364">
          <cell r="AC364" t="str">
            <v>男</v>
          </cell>
        </row>
        <row r="364">
          <cell r="AE364" t="str">
            <v>34030219860130002X</v>
          </cell>
        </row>
        <row r="364">
          <cell r="AI364" t="str">
            <v>其他</v>
          </cell>
        </row>
        <row r="365">
          <cell r="D365" t="str">
            <v>蚌埠吾悦店刘庆康</v>
          </cell>
          <cell r="E365" t="str">
            <v>会籍部</v>
          </cell>
          <cell r="F365" t="str">
            <v>会籍</v>
          </cell>
          <cell r="G365">
            <v>45962</v>
          </cell>
          <cell r="H365" t="str">
            <v>全职</v>
          </cell>
        </row>
        <row r="365">
          <cell r="J365" t="str">
            <v>劳动合同</v>
          </cell>
          <cell r="K365" t="str">
            <v>人力</v>
          </cell>
          <cell r="L365">
            <v>45962</v>
          </cell>
          <cell r="M365">
            <v>47058</v>
          </cell>
          <cell r="N365" t="str">
            <v>3年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V365" t="str">
            <v>是</v>
          </cell>
          <cell r="W365" t="str">
            <v>在职</v>
          </cell>
        </row>
        <row r="365">
          <cell r="AC365" t="str">
            <v>男</v>
          </cell>
        </row>
        <row r="365">
          <cell r="AE365" t="str">
            <v>340302200512121011</v>
          </cell>
        </row>
        <row r="365">
          <cell r="AI365" t="str">
            <v>其他</v>
          </cell>
        </row>
        <row r="366">
          <cell r="D366" t="str">
            <v>荆州二店张丽华</v>
          </cell>
          <cell r="E366" t="str">
            <v>运营部</v>
          </cell>
          <cell r="F366" t="str">
            <v>保洁</v>
          </cell>
          <cell r="G366">
            <v>45757</v>
          </cell>
          <cell r="H366" t="str">
            <v>全职</v>
          </cell>
        </row>
        <row r="366">
          <cell r="J366" t="str">
            <v>劳务合同</v>
          </cell>
        </row>
        <row r="366">
          <cell r="L366">
            <v>45757</v>
          </cell>
          <cell r="M366">
            <v>46852</v>
          </cell>
          <cell r="N366" t="str">
            <v>3年</v>
          </cell>
          <cell r="O366" t="str">
            <v>已签</v>
          </cell>
          <cell r="P366" t="str">
            <v>已签</v>
          </cell>
          <cell r="Q366" t="str">
            <v>已签</v>
          </cell>
          <cell r="R366" t="str">
            <v>已签</v>
          </cell>
          <cell r="S366" t="str">
            <v>不缴</v>
          </cell>
        </row>
        <row r="366">
          <cell r="V366" t="str">
            <v>是</v>
          </cell>
          <cell r="W366" t="str">
            <v>在职</v>
          </cell>
        </row>
        <row r="366">
          <cell r="AE366" t="str">
            <v>420400196206261482</v>
          </cell>
        </row>
        <row r="366">
          <cell r="AG366" t="str">
            <v>农业银行</v>
          </cell>
          <cell r="AH366" t="str">
            <v>6228480799754837778</v>
          </cell>
          <cell r="AI366" t="str">
            <v>其他</v>
          </cell>
          <cell r="AJ366">
            <v>17798353605</v>
          </cell>
        </row>
        <row r="367">
          <cell r="D367" t="str">
            <v>荆州二店马萍思</v>
          </cell>
          <cell r="E367" t="str">
            <v>运营部</v>
          </cell>
          <cell r="F367" t="str">
            <v>前台主管</v>
          </cell>
          <cell r="G367">
            <v>45759</v>
          </cell>
          <cell r="H367" t="str">
            <v>全职</v>
          </cell>
        </row>
        <row r="367">
          <cell r="J367" t="str">
            <v>劳动合同</v>
          </cell>
        </row>
        <row r="367">
          <cell r="L367">
            <v>45759</v>
          </cell>
          <cell r="M367">
            <v>46854</v>
          </cell>
          <cell r="N367" t="str">
            <v>3年</v>
          </cell>
          <cell r="O367" t="str">
            <v>已签</v>
          </cell>
          <cell r="P367" t="str">
            <v>已签</v>
          </cell>
          <cell r="Q367" t="str">
            <v>已签</v>
          </cell>
          <cell r="R367" t="str">
            <v>已签</v>
          </cell>
          <cell r="S367" t="str">
            <v>不缴</v>
          </cell>
        </row>
        <row r="367">
          <cell r="V367" t="str">
            <v>是</v>
          </cell>
          <cell r="W367" t="str">
            <v>在职</v>
          </cell>
        </row>
        <row r="367">
          <cell r="AE367" t="str">
            <v>421002200401305023</v>
          </cell>
        </row>
        <row r="367">
          <cell r="AG367" t="str">
            <v>招商银行</v>
          </cell>
          <cell r="AH367" t="str">
            <v>6214837168531139</v>
          </cell>
          <cell r="AI367" t="str">
            <v>招商银行</v>
          </cell>
          <cell r="AJ367">
            <v>15727237247</v>
          </cell>
        </row>
        <row r="368">
          <cell r="D368" t="str">
            <v>荆州二店黄荣海</v>
          </cell>
          <cell r="E368" t="str">
            <v>运营部</v>
          </cell>
          <cell r="F368" t="str">
            <v>保洁</v>
          </cell>
          <cell r="G368">
            <v>45758</v>
          </cell>
          <cell r="H368" t="str">
            <v>全职</v>
          </cell>
        </row>
        <row r="368">
          <cell r="J368" t="str">
            <v>劳动合同</v>
          </cell>
        </row>
        <row r="368">
          <cell r="L368">
            <v>45758</v>
          </cell>
          <cell r="M368">
            <v>46853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V368" t="str">
            <v>是</v>
          </cell>
          <cell r="W368" t="str">
            <v>在职</v>
          </cell>
        </row>
        <row r="368">
          <cell r="AE368" t="str">
            <v>420400195712101014</v>
          </cell>
        </row>
        <row r="368">
          <cell r="AG368" t="str">
            <v>建设银行</v>
          </cell>
          <cell r="AH368" t="str">
            <v>6217002660018419369  孟昭兰建设银行  黄荣海</v>
          </cell>
          <cell r="AI368" t="str">
            <v>其他</v>
          </cell>
          <cell r="AJ368">
            <v>15572198880</v>
          </cell>
        </row>
        <row r="369">
          <cell r="D369" t="str">
            <v>荆州二店徐方圆</v>
          </cell>
          <cell r="E369" t="str">
            <v>会籍部</v>
          </cell>
          <cell r="F369" t="str">
            <v>会籍主管</v>
          </cell>
          <cell r="G369">
            <v>45387</v>
          </cell>
          <cell r="H369" t="str">
            <v>全职</v>
          </cell>
        </row>
        <row r="369">
          <cell r="J369" t="str">
            <v>劳动合同</v>
          </cell>
        </row>
        <row r="369">
          <cell r="L369">
            <v>45536</v>
          </cell>
          <cell r="M369">
            <v>46630</v>
          </cell>
          <cell r="N369" t="str">
            <v>3年</v>
          </cell>
          <cell r="O369" t="str">
            <v>已签</v>
          </cell>
          <cell r="P369" t="str">
            <v>已签</v>
          </cell>
          <cell r="Q369" t="str">
            <v>已签</v>
          </cell>
          <cell r="R369" t="str">
            <v>已签</v>
          </cell>
          <cell r="S369" t="str">
            <v>不缴</v>
          </cell>
        </row>
        <row r="369">
          <cell r="V369" t="str">
            <v>是</v>
          </cell>
          <cell r="W369" t="str">
            <v>在职</v>
          </cell>
        </row>
        <row r="369">
          <cell r="AD369" t="str">
            <v>大专</v>
          </cell>
          <cell r="AE369" t="str">
            <v>420323200205035510</v>
          </cell>
        </row>
        <row r="369">
          <cell r="AG369" t="str">
            <v>中信银行</v>
          </cell>
          <cell r="AH369" t="str">
            <v>6217681505418411</v>
          </cell>
          <cell r="AI369" t="str">
            <v>中信</v>
          </cell>
          <cell r="AJ369">
            <v>18679654540</v>
          </cell>
        </row>
        <row r="370">
          <cell r="D370" t="str">
            <v>荆州二店余东杰</v>
          </cell>
          <cell r="E370" t="str">
            <v>会籍部</v>
          </cell>
          <cell r="F370" t="str">
            <v>会籍</v>
          </cell>
          <cell r="G370">
            <v>45706</v>
          </cell>
          <cell r="H370" t="str">
            <v>全职</v>
          </cell>
        </row>
        <row r="370">
          <cell r="J370" t="str">
            <v>劳动合同</v>
          </cell>
        </row>
        <row r="370">
          <cell r="L370">
            <v>45702</v>
          </cell>
          <cell r="M370">
            <v>46796</v>
          </cell>
          <cell r="N370" t="str">
            <v>3年</v>
          </cell>
          <cell r="O370" t="str">
            <v>已签</v>
          </cell>
          <cell r="P370" t="str">
            <v>已签</v>
          </cell>
          <cell r="Q370" t="str">
            <v>已签</v>
          </cell>
          <cell r="R370" t="str">
            <v>已签</v>
          </cell>
          <cell r="S370" t="str">
            <v>不缴</v>
          </cell>
        </row>
        <row r="370">
          <cell r="V370" t="str">
            <v>是</v>
          </cell>
          <cell r="W370" t="str">
            <v>在职</v>
          </cell>
        </row>
        <row r="370">
          <cell r="AE370" t="str">
            <v>420322200702252712</v>
          </cell>
        </row>
        <row r="370">
          <cell r="AG370" t="str">
            <v>交通银行</v>
          </cell>
          <cell r="AH370" t="str">
            <v>6222620610043552637  交通银行武汉江岸支行  余东杰</v>
          </cell>
          <cell r="AI370" t="str">
            <v>其他</v>
          </cell>
          <cell r="AJ370">
            <v>18572510225</v>
          </cell>
        </row>
        <row r="371">
          <cell r="D371" t="str">
            <v>荆州二店陈明涛</v>
          </cell>
          <cell r="E371" t="str">
            <v>泳教部</v>
          </cell>
          <cell r="F371" t="str">
            <v>泳教</v>
          </cell>
          <cell r="G371">
            <v>45705</v>
          </cell>
          <cell r="H371" t="str">
            <v>全职</v>
          </cell>
        </row>
        <row r="371">
          <cell r="J371" t="str">
            <v>劳动合同</v>
          </cell>
        </row>
        <row r="371">
          <cell r="L371">
            <v>45705</v>
          </cell>
          <cell r="M371">
            <v>46799</v>
          </cell>
          <cell r="N371" t="str">
            <v>3年</v>
          </cell>
          <cell r="O371" t="str">
            <v>已签</v>
          </cell>
          <cell r="P371" t="str">
            <v>已签</v>
          </cell>
          <cell r="Q371" t="str">
            <v>已签</v>
          </cell>
          <cell r="R371" t="str">
            <v>已签</v>
          </cell>
          <cell r="S371" t="str">
            <v>不缴</v>
          </cell>
        </row>
        <row r="371">
          <cell r="V371" t="str">
            <v>是</v>
          </cell>
          <cell r="W371" t="str">
            <v>在职</v>
          </cell>
        </row>
        <row r="371">
          <cell r="AE371" t="str">
            <v>362321199901181017</v>
          </cell>
        </row>
        <row r="371">
          <cell r="AG371" t="str">
            <v>招商银行</v>
          </cell>
          <cell r="AH371" t="str">
            <v>6214832774182617</v>
          </cell>
          <cell r="AI371" t="str">
            <v>招商银行</v>
          </cell>
          <cell r="AJ371">
            <v>18480915685</v>
          </cell>
        </row>
        <row r="372">
          <cell r="D372" t="str">
            <v>荆州二店周志伟</v>
          </cell>
          <cell r="E372" t="str">
            <v>会籍部</v>
          </cell>
          <cell r="F372" t="str">
            <v>会籍</v>
          </cell>
          <cell r="G372">
            <v>45705</v>
          </cell>
          <cell r="H372" t="str">
            <v>全职</v>
          </cell>
        </row>
        <row r="372">
          <cell r="J372" t="str">
            <v>劳动合同</v>
          </cell>
        </row>
        <row r="372">
          <cell r="L372">
            <v>45705</v>
          </cell>
          <cell r="M372">
            <v>46799</v>
          </cell>
          <cell r="N372" t="str">
            <v>3年</v>
          </cell>
          <cell r="O372" t="str">
            <v>已签</v>
          </cell>
          <cell r="P372" t="str">
            <v>已签</v>
          </cell>
          <cell r="Q372" t="str">
            <v>已签</v>
          </cell>
          <cell r="R372" t="str">
            <v>已签</v>
          </cell>
          <cell r="S372" t="str">
            <v>不缴</v>
          </cell>
        </row>
        <row r="372">
          <cell r="V372" t="str">
            <v>是</v>
          </cell>
          <cell r="W372" t="str">
            <v>在职</v>
          </cell>
        </row>
        <row r="372">
          <cell r="AE372" t="str">
            <v>421003200306093518</v>
          </cell>
        </row>
        <row r="372">
          <cell r="AG372" t="str">
            <v>邮政储蓄</v>
          </cell>
          <cell r="AH372" t="str">
            <v>6221805200003533345</v>
          </cell>
          <cell r="AI372" t="str">
            <v>其他</v>
          </cell>
          <cell r="AJ372">
            <v>13972335027</v>
          </cell>
        </row>
        <row r="373">
          <cell r="D373" t="str">
            <v>荆州二店谭鹏</v>
          </cell>
          <cell r="E373" t="str">
            <v>泳教部</v>
          </cell>
          <cell r="F373" t="str">
            <v>泳教</v>
          </cell>
          <cell r="G373">
            <v>45735</v>
          </cell>
          <cell r="H373" t="str">
            <v>全职</v>
          </cell>
        </row>
        <row r="373">
          <cell r="J373" t="str">
            <v>劳动合同</v>
          </cell>
        </row>
        <row r="373">
          <cell r="L373">
            <v>45776</v>
          </cell>
          <cell r="M373">
            <v>46141</v>
          </cell>
          <cell r="N373" t="str">
            <v>1年</v>
          </cell>
        </row>
        <row r="373">
          <cell r="W373" t="str">
            <v>离职</v>
          </cell>
          <cell r="X373">
            <v>45949</v>
          </cell>
          <cell r="Y373" t="str">
            <v>已签</v>
          </cell>
          <cell r="Z373" t="str">
            <v>已签</v>
          </cell>
          <cell r="AA373" t="str">
            <v>已签</v>
          </cell>
        </row>
        <row r="373">
          <cell r="AE373" t="str">
            <v>422801200302182417</v>
          </cell>
        </row>
        <row r="373">
          <cell r="AG373" t="str">
            <v>工商银行</v>
          </cell>
          <cell r="AH373" t="str">
            <v>6222 0332 0201 0898 606工商银行</v>
          </cell>
          <cell r="AI373" t="str">
            <v>其他</v>
          </cell>
          <cell r="AJ373">
            <v>15572109760</v>
          </cell>
        </row>
        <row r="374">
          <cell r="D374" t="str">
            <v>荆州二店周琛</v>
          </cell>
          <cell r="E374" t="str">
            <v>私教部</v>
          </cell>
          <cell r="F374" t="str">
            <v>私教</v>
          </cell>
          <cell r="G374">
            <v>45705</v>
          </cell>
          <cell r="H374" t="str">
            <v>全职</v>
          </cell>
        </row>
        <row r="374">
          <cell r="J374" t="str">
            <v>劳动合同</v>
          </cell>
        </row>
        <row r="374">
          <cell r="L374">
            <v>45705</v>
          </cell>
          <cell r="M374">
            <v>46799</v>
          </cell>
          <cell r="N374" t="str">
            <v>3年</v>
          </cell>
          <cell r="O374" t="str">
            <v>已签</v>
          </cell>
          <cell r="P374" t="str">
            <v>已签</v>
          </cell>
          <cell r="Q374" t="str">
            <v>已签</v>
          </cell>
          <cell r="R374" t="str">
            <v>已签</v>
          </cell>
          <cell r="S374" t="str">
            <v>不缴</v>
          </cell>
        </row>
        <row r="374">
          <cell r="V374" t="str">
            <v>是</v>
          </cell>
          <cell r="W374" t="str">
            <v>在职</v>
          </cell>
        </row>
        <row r="374">
          <cell r="AE374" t="str">
            <v>42108719960603371x</v>
          </cell>
        </row>
        <row r="374">
          <cell r="AG374" t="str">
            <v>中国工商银行</v>
          </cell>
          <cell r="AH374" t="str">
            <v>6222031813003594481</v>
          </cell>
          <cell r="AI374" t="str">
            <v>其他</v>
          </cell>
          <cell r="AJ374">
            <v>16671664828</v>
          </cell>
        </row>
        <row r="375">
          <cell r="D375" t="str">
            <v>荆州二店严小虎</v>
          </cell>
          <cell r="E375" t="str">
            <v>私教部</v>
          </cell>
          <cell r="F375" t="str">
            <v>私教</v>
          </cell>
          <cell r="G375">
            <v>45706</v>
          </cell>
          <cell r="H375" t="str">
            <v>全职</v>
          </cell>
        </row>
        <row r="375">
          <cell r="J375" t="str">
            <v>劳动合同</v>
          </cell>
        </row>
        <row r="375">
          <cell r="L375">
            <v>45706</v>
          </cell>
          <cell r="M375">
            <v>46800</v>
          </cell>
          <cell r="N375" t="str">
            <v>3年</v>
          </cell>
          <cell r="O375" t="str">
            <v>已签</v>
          </cell>
          <cell r="P375" t="str">
            <v>已签</v>
          </cell>
          <cell r="Q375" t="str">
            <v>已签</v>
          </cell>
          <cell r="R375" t="str">
            <v>已签</v>
          </cell>
          <cell r="S375" t="str">
            <v>不缴</v>
          </cell>
        </row>
        <row r="375">
          <cell r="V375" t="str">
            <v>是</v>
          </cell>
          <cell r="W375" t="str">
            <v>在职</v>
          </cell>
        </row>
        <row r="375">
          <cell r="AE375" t="str">
            <v>421003198603121536</v>
          </cell>
        </row>
        <row r="375">
          <cell r="AG375" t="str">
            <v>建设银行</v>
          </cell>
          <cell r="AH375" t="str">
            <v>6217 6815 0743 9936</v>
          </cell>
          <cell r="AI375" t="str">
            <v>其他</v>
          </cell>
          <cell r="AJ375">
            <v>13545792120</v>
          </cell>
        </row>
        <row r="376">
          <cell r="D376" t="str">
            <v>荆州二店黄涛</v>
          </cell>
          <cell r="E376" t="str">
            <v>私教部</v>
          </cell>
          <cell r="F376" t="str">
            <v>私教</v>
          </cell>
          <cell r="G376">
            <v>45756</v>
          </cell>
          <cell r="H376" t="str">
            <v>全职</v>
          </cell>
        </row>
        <row r="376">
          <cell r="J376" t="str">
            <v>劳动合同</v>
          </cell>
        </row>
        <row r="376">
          <cell r="L376">
            <v>45756</v>
          </cell>
          <cell r="M376">
            <v>46851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V376" t="str">
            <v>是</v>
          </cell>
          <cell r="W376" t="str">
            <v>离职</v>
          </cell>
          <cell r="X376">
            <v>46085</v>
          </cell>
        </row>
        <row r="376">
          <cell r="AE376" t="str">
            <v>522121200312193233</v>
          </cell>
        </row>
        <row r="376">
          <cell r="AG376" t="str">
            <v>遵义象山支行</v>
          </cell>
          <cell r="AH376" t="str">
            <v>6215582403002304533</v>
          </cell>
          <cell r="AI376" t="str">
            <v>其他</v>
          </cell>
          <cell r="AJ376">
            <v>18285253529</v>
          </cell>
        </row>
        <row r="377">
          <cell r="D377" t="str">
            <v>荆州二店周国豪</v>
          </cell>
          <cell r="E377" t="str">
            <v>私教部</v>
          </cell>
          <cell r="F377" t="str">
            <v>私教</v>
          </cell>
          <cell r="G377">
            <v>45756</v>
          </cell>
          <cell r="H377" t="str">
            <v>全职</v>
          </cell>
        </row>
        <row r="377">
          <cell r="J377" t="str">
            <v>劳动合同</v>
          </cell>
        </row>
        <row r="377">
          <cell r="L377">
            <v>45756</v>
          </cell>
          <cell r="M377">
            <v>46851</v>
          </cell>
          <cell r="N377" t="str">
            <v>3年</v>
          </cell>
          <cell r="O377" t="str">
            <v>已签</v>
          </cell>
          <cell r="P377" t="str">
            <v>已签</v>
          </cell>
          <cell r="Q377" t="str">
            <v>已签</v>
          </cell>
          <cell r="R377" t="str">
            <v>已签</v>
          </cell>
          <cell r="S377" t="str">
            <v>不缴</v>
          </cell>
        </row>
        <row r="377">
          <cell r="V377" t="str">
            <v>是</v>
          </cell>
          <cell r="W377" t="str">
            <v>在职</v>
          </cell>
        </row>
        <row r="377">
          <cell r="AE377" t="str">
            <v>421003199402080058</v>
          </cell>
        </row>
        <row r="377">
          <cell r="AG377" t="str">
            <v>招商银行</v>
          </cell>
          <cell r="AH377" t="str">
            <v>6214 8371 6729 2428</v>
          </cell>
          <cell r="AI377" t="str">
            <v>招商银行</v>
          </cell>
          <cell r="AJ377">
            <v>17786673042</v>
          </cell>
        </row>
        <row r="378">
          <cell r="D378" t="str">
            <v>荆州二店魏宋阳</v>
          </cell>
          <cell r="E378" t="str">
            <v>私教部</v>
          </cell>
          <cell r="F378" t="str">
            <v>私教</v>
          </cell>
          <cell r="G378">
            <v>45955</v>
          </cell>
          <cell r="H378" t="str">
            <v>兼职</v>
          </cell>
        </row>
        <row r="378">
          <cell r="J378" t="str">
            <v>兼职合同</v>
          </cell>
        </row>
        <row r="378">
          <cell r="N378" t="str">
            <v>3年</v>
          </cell>
        </row>
        <row r="378">
          <cell r="S378" t="str">
            <v>不缴</v>
          </cell>
        </row>
        <row r="378">
          <cell r="W378" t="str">
            <v>在职</v>
          </cell>
        </row>
        <row r="378">
          <cell r="AE378" t="str">
            <v>421022199503115415</v>
          </cell>
        </row>
        <row r="378">
          <cell r="AG378" t="str">
            <v>农行荆州沙市支行</v>
          </cell>
          <cell r="AH378" t="str">
            <v>6228480799193353775</v>
          </cell>
          <cell r="AI378" t="str">
            <v>其他</v>
          </cell>
          <cell r="AJ378">
            <v>15926611043</v>
          </cell>
        </row>
        <row r="379">
          <cell r="D379" t="str">
            <v>荆州二店覃雨歌</v>
          </cell>
          <cell r="E379" t="str">
            <v>私教部</v>
          </cell>
          <cell r="F379" t="str">
            <v>私教</v>
          </cell>
          <cell r="G379">
            <v>45777</v>
          </cell>
          <cell r="H379" t="str">
            <v>全职</v>
          </cell>
        </row>
        <row r="379">
          <cell r="J379" t="str">
            <v>劳动合同</v>
          </cell>
        </row>
        <row r="379">
          <cell r="L379">
            <v>45777</v>
          </cell>
          <cell r="M379">
            <v>46872</v>
          </cell>
          <cell r="N379" t="str">
            <v>3年</v>
          </cell>
          <cell r="O379" t="str">
            <v>已签</v>
          </cell>
          <cell r="P379" t="str">
            <v>已签</v>
          </cell>
          <cell r="Q379" t="str">
            <v>已签</v>
          </cell>
          <cell r="R379" t="str">
            <v>已签</v>
          </cell>
          <cell r="S379" t="str">
            <v>不缴</v>
          </cell>
        </row>
        <row r="379">
          <cell r="V379" t="str">
            <v>是</v>
          </cell>
          <cell r="W379" t="str">
            <v>离职</v>
          </cell>
          <cell r="X379">
            <v>45962</v>
          </cell>
          <cell r="Y379" t="str">
            <v>已签</v>
          </cell>
          <cell r="Z379" t="str">
            <v>已签</v>
          </cell>
          <cell r="AA379" t="str">
            <v>已签</v>
          </cell>
        </row>
        <row r="379">
          <cell r="AE379" t="str">
            <v>420606200108072520</v>
          </cell>
        </row>
        <row r="379">
          <cell r="AG379" t="str">
            <v>建设银行高邮盂城支行</v>
          </cell>
          <cell r="AH379" t="str">
            <v>6217 0013 3002 1856 954</v>
          </cell>
          <cell r="AI379" t="str">
            <v>其他</v>
          </cell>
          <cell r="AJ379">
            <v>15172514808</v>
          </cell>
        </row>
        <row r="380">
          <cell r="D380" t="str">
            <v>荆州二店何鑫</v>
          </cell>
          <cell r="E380" t="str">
            <v>泳教部</v>
          </cell>
          <cell r="F380" t="str">
            <v>泳教</v>
          </cell>
          <cell r="G380">
            <v>45783</v>
          </cell>
          <cell r="H380" t="str">
            <v>兼职</v>
          </cell>
        </row>
        <row r="380">
          <cell r="J380" t="str">
            <v>兼职合同</v>
          </cell>
        </row>
        <row r="380">
          <cell r="L380">
            <v>45918</v>
          </cell>
          <cell r="M380">
            <v>47013</v>
          </cell>
          <cell r="N380" t="str">
            <v>3年</v>
          </cell>
        </row>
        <row r="380">
          <cell r="S380" t="str">
            <v>不缴</v>
          </cell>
        </row>
        <row r="380">
          <cell r="W380" t="str">
            <v>在职</v>
          </cell>
        </row>
        <row r="380">
          <cell r="AC380" t="str">
            <v>男</v>
          </cell>
          <cell r="AD380" t="str">
            <v>本科</v>
          </cell>
          <cell r="AE380" t="str">
            <v>421125200312315254</v>
          </cell>
        </row>
        <row r="380">
          <cell r="AG380" t="str">
            <v>中国工商银行</v>
          </cell>
          <cell r="AH380" t="str">
            <v>6215581814012691274</v>
          </cell>
          <cell r="AI380" t="str">
            <v>其他</v>
          </cell>
          <cell r="AJ380">
            <v>13409771559</v>
          </cell>
        </row>
        <row r="381">
          <cell r="D381" t="str">
            <v>荆州二店尹成成</v>
          </cell>
          <cell r="E381" t="str">
            <v>私教部</v>
          </cell>
          <cell r="F381" t="str">
            <v>私教</v>
          </cell>
          <cell r="G381">
            <v>45787</v>
          </cell>
          <cell r="H381" t="str">
            <v>兼职</v>
          </cell>
        </row>
        <row r="381">
          <cell r="J381" t="str">
            <v>劳动合同</v>
          </cell>
        </row>
        <row r="381">
          <cell r="L381">
            <v>45787</v>
          </cell>
          <cell r="M381">
            <v>46882</v>
          </cell>
          <cell r="N381" t="str">
            <v>3年</v>
          </cell>
          <cell r="O381" t="str">
            <v>已签</v>
          </cell>
          <cell r="P381" t="str">
            <v>已签</v>
          </cell>
          <cell r="Q381" t="str">
            <v>已签</v>
          </cell>
          <cell r="R381" t="str">
            <v>已签</v>
          </cell>
          <cell r="S381" t="str">
            <v>不缴</v>
          </cell>
        </row>
        <row r="381">
          <cell r="V381" t="str">
            <v>是</v>
          </cell>
          <cell r="W381" t="str">
            <v>离职</v>
          </cell>
          <cell r="X381">
            <v>46051</v>
          </cell>
        </row>
        <row r="381">
          <cell r="AC381" t="str">
            <v>女</v>
          </cell>
          <cell r="AD381" t="str">
            <v>高中</v>
          </cell>
          <cell r="AE381" t="str">
            <v>421003198908283261</v>
          </cell>
        </row>
        <row r="381">
          <cell r="AG381" t="str">
            <v>中国建设银行</v>
          </cell>
          <cell r="AH381" t="str">
            <v>6214662662663588中国建设银行股份有限公司荆州北京路支行</v>
          </cell>
          <cell r="AI381" t="str">
            <v>其他</v>
          </cell>
          <cell r="AJ381">
            <v>18986690343</v>
          </cell>
        </row>
        <row r="382">
          <cell r="D382" t="str">
            <v>荆州二店刘圣超</v>
          </cell>
          <cell r="E382" t="str">
            <v>泳教部</v>
          </cell>
          <cell r="F382" t="str">
            <v>泳教</v>
          </cell>
          <cell r="G382">
            <v>45800</v>
          </cell>
          <cell r="H382" t="str">
            <v>全职</v>
          </cell>
        </row>
        <row r="382">
          <cell r="J382" t="str">
            <v>劳动合同</v>
          </cell>
        </row>
        <row r="382">
          <cell r="L382">
            <v>45901</v>
          </cell>
          <cell r="M382">
            <v>46996</v>
          </cell>
          <cell r="N382" t="str">
            <v>3年</v>
          </cell>
          <cell r="O382" t="str">
            <v>已签</v>
          </cell>
          <cell r="P382" t="str">
            <v>已签</v>
          </cell>
          <cell r="Q382" t="str">
            <v>已签</v>
          </cell>
          <cell r="R382" t="str">
            <v>已签</v>
          </cell>
          <cell r="S382" t="str">
            <v>不缴</v>
          </cell>
        </row>
        <row r="382">
          <cell r="V382" t="str">
            <v>是</v>
          </cell>
          <cell r="W382" t="str">
            <v>在职</v>
          </cell>
        </row>
        <row r="382">
          <cell r="AB382" t="str">
            <v>是</v>
          </cell>
          <cell r="AC382" t="str">
            <v>男</v>
          </cell>
        </row>
        <row r="382">
          <cell r="AE382" t="str">
            <v>421002200211064214</v>
          </cell>
        </row>
        <row r="382">
          <cell r="AG382" t="str">
            <v>招商银行</v>
          </cell>
          <cell r="AH382" t="str">
            <v>6214837166783351</v>
          </cell>
          <cell r="AI382" t="str">
            <v>招商银行</v>
          </cell>
          <cell r="AJ382">
            <v>13697230241</v>
          </cell>
        </row>
        <row r="383">
          <cell r="D383" t="str">
            <v>荆州二店陈全晟</v>
          </cell>
          <cell r="E383" t="str">
            <v>泳教部</v>
          </cell>
          <cell r="F383" t="str">
            <v>泳教主管</v>
          </cell>
          <cell r="G383">
            <v>45822</v>
          </cell>
          <cell r="H383" t="str">
            <v>全职</v>
          </cell>
        </row>
        <row r="383">
          <cell r="J383" t="str">
            <v>劳动合同</v>
          </cell>
        </row>
        <row r="383">
          <cell r="L383">
            <v>45822</v>
          </cell>
          <cell r="M383">
            <v>46917</v>
          </cell>
          <cell r="N383" t="str">
            <v>3年</v>
          </cell>
          <cell r="O383" t="str">
            <v>已签</v>
          </cell>
          <cell r="P383" t="str">
            <v>已签</v>
          </cell>
          <cell r="Q383" t="str">
            <v>已签</v>
          </cell>
          <cell r="R383" t="str">
            <v>已签</v>
          </cell>
          <cell r="S383" t="str">
            <v>不缴</v>
          </cell>
        </row>
        <row r="383">
          <cell r="V383" t="str">
            <v>是</v>
          </cell>
          <cell r="W383" t="str">
            <v>在职</v>
          </cell>
        </row>
        <row r="383">
          <cell r="AC383" t="str">
            <v>男</v>
          </cell>
        </row>
        <row r="383">
          <cell r="AE383" t="str">
            <v>421126199501101416</v>
          </cell>
        </row>
        <row r="383">
          <cell r="AG383" t="str">
            <v>中国银行</v>
          </cell>
          <cell r="AH383" t="str">
            <v>6217857600038997727</v>
          </cell>
          <cell r="AI383" t="str">
            <v>其他</v>
          </cell>
          <cell r="AJ383">
            <v>17771316646</v>
          </cell>
        </row>
        <row r="384">
          <cell r="D384" t="str">
            <v>荆州二店李清何</v>
          </cell>
          <cell r="E384" t="str">
            <v>泳教部</v>
          </cell>
          <cell r="F384" t="str">
            <v>救生员</v>
          </cell>
          <cell r="G384">
            <v>45830</v>
          </cell>
          <cell r="H384" t="str">
            <v>全职</v>
          </cell>
        </row>
        <row r="384">
          <cell r="J384" t="str">
            <v>劳动合同</v>
          </cell>
        </row>
        <row r="384">
          <cell r="L384">
            <v>45830</v>
          </cell>
          <cell r="M384">
            <v>46022</v>
          </cell>
          <cell r="N384" t="str">
            <v>半年</v>
          </cell>
          <cell r="O384" t="str">
            <v>已签</v>
          </cell>
          <cell r="P384" t="str">
            <v>已签</v>
          </cell>
          <cell r="Q384" t="str">
            <v>已签</v>
          </cell>
          <cell r="R384" t="str">
            <v>已签</v>
          </cell>
          <cell r="S384" t="str">
            <v>不缴</v>
          </cell>
        </row>
        <row r="384">
          <cell r="V384" t="str">
            <v>是</v>
          </cell>
          <cell r="W384" t="str">
            <v>离职</v>
          </cell>
          <cell r="X384">
            <v>45962</v>
          </cell>
        </row>
        <row r="384">
          <cell r="AC384" t="str">
            <v>男</v>
          </cell>
        </row>
        <row r="384">
          <cell r="AE384" t="str">
            <v>421022200211062433</v>
          </cell>
        </row>
        <row r="384">
          <cell r="AG384" t="str">
            <v>招商银行</v>
          </cell>
          <cell r="AH384" t="str">
            <v>6214 8327 5281 3738</v>
          </cell>
          <cell r="AI384" t="str">
            <v>招商银行</v>
          </cell>
          <cell r="AJ384">
            <v>15671377786</v>
          </cell>
        </row>
        <row r="385">
          <cell r="D385" t="str">
            <v>荆州二店王寒</v>
          </cell>
          <cell r="E385" t="str">
            <v>泳教部</v>
          </cell>
          <cell r="F385" t="str">
            <v>泳教</v>
          </cell>
          <cell r="G385">
            <v>45842</v>
          </cell>
          <cell r="H385" t="str">
            <v>兼职</v>
          </cell>
        </row>
        <row r="385">
          <cell r="J385" t="str">
            <v>兼职合同</v>
          </cell>
        </row>
        <row r="385">
          <cell r="L385">
            <v>45842</v>
          </cell>
        </row>
        <row r="385">
          <cell r="W385" t="str">
            <v>在职</v>
          </cell>
        </row>
        <row r="385">
          <cell r="AC385" t="str">
            <v>男</v>
          </cell>
        </row>
        <row r="385">
          <cell r="AE385" t="str">
            <v>421003198801100074</v>
          </cell>
        </row>
        <row r="385">
          <cell r="AG385" t="str">
            <v>中国工商银行</v>
          </cell>
          <cell r="AH385" t="str">
            <v>6222031813004535285</v>
          </cell>
          <cell r="AI385" t="str">
            <v>其他</v>
          </cell>
          <cell r="AJ385">
            <v>18627286626</v>
          </cell>
        </row>
        <row r="386">
          <cell r="D386" t="str">
            <v>荆州二店李忠斌</v>
          </cell>
          <cell r="E386" t="str">
            <v>泳教部</v>
          </cell>
          <cell r="F386" t="str">
            <v>泳教</v>
          </cell>
          <cell r="G386">
            <v>45849</v>
          </cell>
          <cell r="H386" t="str">
            <v>兼职</v>
          </cell>
        </row>
        <row r="386">
          <cell r="J386" t="str">
            <v>兼职合同</v>
          </cell>
        </row>
        <row r="386">
          <cell r="L386">
            <v>45849</v>
          </cell>
        </row>
        <row r="386">
          <cell r="W386" t="str">
            <v>在职</v>
          </cell>
        </row>
        <row r="386">
          <cell r="AC386" t="str">
            <v>男</v>
          </cell>
        </row>
        <row r="386">
          <cell r="AE386" t="str">
            <v>4210021999010234218</v>
          </cell>
        </row>
        <row r="386">
          <cell r="AG386" t="str">
            <v>中国银行</v>
          </cell>
          <cell r="AH386" t="str">
            <v>6217560800023533119</v>
          </cell>
          <cell r="AI386" t="str">
            <v>其他</v>
          </cell>
          <cell r="AJ386">
            <v>18972126391</v>
          </cell>
        </row>
        <row r="387">
          <cell r="D387" t="str">
            <v>荆州二店高怡云</v>
          </cell>
          <cell r="E387" t="str">
            <v>运营部</v>
          </cell>
          <cell r="F387" t="str">
            <v>前台</v>
          </cell>
          <cell r="G387">
            <v>45868</v>
          </cell>
          <cell r="H387" t="str">
            <v>全职</v>
          </cell>
        </row>
        <row r="387">
          <cell r="J387" t="str">
            <v>劳动合同</v>
          </cell>
        </row>
        <row r="387">
          <cell r="L387">
            <v>45868</v>
          </cell>
          <cell r="M387">
            <v>46963</v>
          </cell>
          <cell r="N387" t="str">
            <v>3年</v>
          </cell>
          <cell r="O387" t="str">
            <v>已签</v>
          </cell>
          <cell r="P387" t="str">
            <v>已签</v>
          </cell>
          <cell r="Q387" t="str">
            <v>已签</v>
          </cell>
          <cell r="R387" t="str">
            <v>已签</v>
          </cell>
          <cell r="S387" t="str">
            <v>不缴</v>
          </cell>
        </row>
        <row r="387">
          <cell r="V387" t="str">
            <v>是</v>
          </cell>
          <cell r="W387" t="str">
            <v>离职</v>
          </cell>
          <cell r="X387">
            <v>45992</v>
          </cell>
        </row>
        <row r="387">
          <cell r="AC387" t="str">
            <v>女</v>
          </cell>
        </row>
        <row r="387">
          <cell r="AE387" t="str">
            <v>420922200306151429</v>
          </cell>
        </row>
        <row r="387">
          <cell r="AG387" t="str">
            <v>招商银行</v>
          </cell>
          <cell r="AH387" t="str">
            <v>6214832773897405</v>
          </cell>
          <cell r="AI387" t="str">
            <v>招商银行</v>
          </cell>
          <cell r="AJ387">
            <v>18071464080</v>
          </cell>
        </row>
        <row r="388">
          <cell r="D388" t="str">
            <v>荆州二店孙吕芳</v>
          </cell>
          <cell r="E388" t="str">
            <v>会籍部</v>
          </cell>
          <cell r="F388" t="str">
            <v>会籍</v>
          </cell>
          <cell r="G388">
            <v>45864</v>
          </cell>
          <cell r="H388" t="str">
            <v>全职</v>
          </cell>
        </row>
        <row r="388">
          <cell r="J388" t="str">
            <v>劳动合同</v>
          </cell>
        </row>
        <row r="388">
          <cell r="L388">
            <v>45864</v>
          </cell>
          <cell r="M388">
            <v>46959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V388" t="str">
            <v>是</v>
          </cell>
          <cell r="W388" t="str">
            <v>在职</v>
          </cell>
        </row>
        <row r="388">
          <cell r="AC388" t="str">
            <v>女</v>
          </cell>
        </row>
        <row r="388">
          <cell r="AE388" t="str">
            <v>421002199704231820</v>
          </cell>
        </row>
        <row r="388">
          <cell r="AG388" t="str">
            <v>中国工商银行</v>
          </cell>
          <cell r="AH388" t="str">
            <v>6222031813003313957</v>
          </cell>
          <cell r="AI388" t="str">
            <v>其他</v>
          </cell>
          <cell r="AJ388">
            <v>15927881087</v>
          </cell>
        </row>
        <row r="389">
          <cell r="D389" t="str">
            <v>荆州二店毕劲松</v>
          </cell>
          <cell r="E389" t="str">
            <v>泳教部</v>
          </cell>
          <cell r="F389" t="str">
            <v>泳教</v>
          </cell>
          <cell r="G389">
            <v>45818</v>
          </cell>
          <cell r="H389" t="str">
            <v>兼职</v>
          </cell>
        </row>
        <row r="389">
          <cell r="J389" t="str">
            <v>兼职合同</v>
          </cell>
        </row>
        <row r="389">
          <cell r="L389">
            <v>45818</v>
          </cell>
        </row>
        <row r="389">
          <cell r="O389" t="str">
            <v>已签</v>
          </cell>
          <cell r="P389" t="str">
            <v>已签</v>
          </cell>
          <cell r="Q389" t="str">
            <v>已签</v>
          </cell>
          <cell r="R389" t="str">
            <v>已签</v>
          </cell>
          <cell r="S389" t="str">
            <v>不缴</v>
          </cell>
        </row>
        <row r="389">
          <cell r="V389" t="str">
            <v>是</v>
          </cell>
          <cell r="W389" t="str">
            <v>在职</v>
          </cell>
        </row>
        <row r="389">
          <cell r="AC389" t="str">
            <v>男</v>
          </cell>
        </row>
        <row r="389">
          <cell r="AE389" t="str">
            <v>421003199307171015</v>
          </cell>
        </row>
        <row r="389">
          <cell r="AG389" t="str">
            <v>中国工商银行</v>
          </cell>
          <cell r="AH389" t="str">
            <v>6215581813008418916</v>
          </cell>
          <cell r="AI389" t="str">
            <v>其他</v>
          </cell>
          <cell r="AJ389">
            <v>18120585377</v>
          </cell>
        </row>
        <row r="390">
          <cell r="D390" t="str">
            <v>荆州二店宁帆</v>
          </cell>
          <cell r="E390" t="str">
            <v>会籍部</v>
          </cell>
          <cell r="F390" t="str">
            <v>会籍经理</v>
          </cell>
          <cell r="G390">
            <v>42778</v>
          </cell>
          <cell r="H390" t="str">
            <v>全职</v>
          </cell>
        </row>
        <row r="390">
          <cell r="J390" t="str">
            <v>劳动合同</v>
          </cell>
        </row>
        <row r="390">
          <cell r="L390">
            <v>45627</v>
          </cell>
          <cell r="M390">
            <v>46721</v>
          </cell>
          <cell r="N390" t="str">
            <v>3年</v>
          </cell>
          <cell r="O390" t="str">
            <v>已签</v>
          </cell>
          <cell r="P390" t="str">
            <v>已签</v>
          </cell>
          <cell r="Q390" t="str">
            <v>已签</v>
          </cell>
          <cell r="R390" t="str">
            <v>已签</v>
          </cell>
          <cell r="S390" t="str">
            <v>不缴</v>
          </cell>
        </row>
        <row r="390">
          <cell r="V390" t="str">
            <v>是</v>
          </cell>
          <cell r="W390" t="str">
            <v>在职</v>
          </cell>
        </row>
        <row r="390">
          <cell r="AC390" t="str">
            <v>男</v>
          </cell>
          <cell r="AD390" t="str">
            <v>中专</v>
          </cell>
          <cell r="AE390" t="str">
            <v>420684199002286030</v>
          </cell>
        </row>
        <row r="390">
          <cell r="AG390" t="str">
            <v>中信银行</v>
          </cell>
          <cell r="AH390" t="str">
            <v>6217731508519143</v>
          </cell>
          <cell r="AI390" t="str">
            <v>中信</v>
          </cell>
          <cell r="AJ390">
            <v>13296690800</v>
          </cell>
        </row>
        <row r="391">
          <cell r="D391" t="str">
            <v>荆州二店杨洋</v>
          </cell>
          <cell r="E391" t="str">
            <v>会籍部</v>
          </cell>
          <cell r="F391" t="str">
            <v>会籍</v>
          </cell>
          <cell r="G391">
            <v>45901</v>
          </cell>
          <cell r="H391" t="str">
            <v>全职</v>
          </cell>
        </row>
        <row r="391">
          <cell r="J391" t="str">
            <v>劳动合同</v>
          </cell>
        </row>
        <row r="391">
          <cell r="L391">
            <v>45901</v>
          </cell>
          <cell r="M391">
            <v>46997</v>
          </cell>
          <cell r="N391" t="str">
            <v>3年</v>
          </cell>
          <cell r="O391" t="str">
            <v>已签</v>
          </cell>
          <cell r="P391" t="str">
            <v>已签</v>
          </cell>
          <cell r="Q391" t="str">
            <v>已签</v>
          </cell>
          <cell r="R391" t="str">
            <v>已签</v>
          </cell>
          <cell r="S391" t="str">
            <v>不缴</v>
          </cell>
        </row>
        <row r="391">
          <cell r="V391" t="str">
            <v>是</v>
          </cell>
          <cell r="W391" t="str">
            <v>在职</v>
          </cell>
        </row>
        <row r="391">
          <cell r="AB391" t="str">
            <v>是</v>
          </cell>
          <cell r="AC391" t="str">
            <v>男</v>
          </cell>
          <cell r="AD391" t="str">
            <v>大专</v>
          </cell>
          <cell r="AE391" t="str">
            <v>429005199711172650</v>
          </cell>
        </row>
        <row r="391">
          <cell r="AG391" t="str">
            <v>中国邮政储蓄银行</v>
          </cell>
          <cell r="AH391" t="str">
            <v>6217995200043813275</v>
          </cell>
          <cell r="AI391" t="str">
            <v>其他</v>
          </cell>
          <cell r="AJ391">
            <v>13593989043</v>
          </cell>
        </row>
        <row r="392">
          <cell r="D392" t="str">
            <v>荆州二店平浩天</v>
          </cell>
          <cell r="E392" t="str">
            <v>会籍部</v>
          </cell>
          <cell r="F392" t="str">
            <v>会籍</v>
          </cell>
          <cell r="G392">
            <v>45945</v>
          </cell>
          <cell r="H392" t="str">
            <v>全职</v>
          </cell>
        </row>
        <row r="392">
          <cell r="J392" t="str">
            <v>劳动合同</v>
          </cell>
          <cell r="K392" t="str">
            <v>人力</v>
          </cell>
        </row>
        <row r="392">
          <cell r="O392" t="str">
            <v>已签</v>
          </cell>
          <cell r="P392" t="str">
            <v>已签</v>
          </cell>
          <cell r="Q392" t="str">
            <v>已签</v>
          </cell>
        </row>
        <row r="392">
          <cell r="S392" t="str">
            <v>不缴</v>
          </cell>
        </row>
        <row r="392">
          <cell r="V392" t="str">
            <v>是</v>
          </cell>
          <cell r="W392" t="str">
            <v>离职</v>
          </cell>
          <cell r="X392">
            <v>45970</v>
          </cell>
        </row>
        <row r="392">
          <cell r="AC392" t="str">
            <v>男</v>
          </cell>
        </row>
        <row r="392">
          <cell r="AE392" t="str">
            <v>421023200201013714</v>
          </cell>
        </row>
        <row r="392">
          <cell r="AG392" t="str">
            <v>中国工商银行</v>
          </cell>
          <cell r="AH392" t="str">
            <v>6215583202016138708</v>
          </cell>
          <cell r="AI392" t="str">
            <v>其他</v>
          </cell>
          <cell r="AJ392">
            <v>13135772558</v>
          </cell>
        </row>
        <row r="393">
          <cell r="D393" t="str">
            <v>宿州吾悦店杨子席</v>
          </cell>
          <cell r="E393" t="str">
            <v>会籍部</v>
          </cell>
          <cell r="F393" t="str">
            <v>会籍</v>
          </cell>
          <cell r="G393">
            <v>45787</v>
          </cell>
          <cell r="H393" t="str">
            <v>全职</v>
          </cell>
        </row>
        <row r="393">
          <cell r="J393" t="str">
            <v>劳动合同</v>
          </cell>
        </row>
        <row r="393">
          <cell r="L393">
            <v>45787</v>
          </cell>
          <cell r="M393">
            <v>46882</v>
          </cell>
          <cell r="N393" t="str">
            <v>3年</v>
          </cell>
          <cell r="O393" t="str">
            <v>已签</v>
          </cell>
          <cell r="P393" t="str">
            <v>已签</v>
          </cell>
          <cell r="Q393" t="str">
            <v>已签</v>
          </cell>
          <cell r="R393" t="str">
            <v>已签</v>
          </cell>
          <cell r="S393" t="str">
            <v>不缴</v>
          </cell>
        </row>
        <row r="393">
          <cell r="V393" t="str">
            <v>是</v>
          </cell>
          <cell r="W393" t="str">
            <v>在职</v>
          </cell>
        </row>
        <row r="393">
          <cell r="AC393" t="str">
            <v>男</v>
          </cell>
        </row>
        <row r="393">
          <cell r="AE393" t="str">
            <v>34130220060305285X</v>
          </cell>
          <cell r="AF393" t="str">
            <v>安徽省宿州市</v>
          </cell>
          <cell r="AG393" t="str">
            <v>招商银行</v>
          </cell>
          <cell r="AH393" t="str">
            <v>6214832776454857</v>
          </cell>
          <cell r="AI393" t="str">
            <v>招商银行</v>
          </cell>
          <cell r="AJ393">
            <v>18895767395</v>
          </cell>
        </row>
        <row r="394">
          <cell r="D394" t="str">
            <v>宿州吾悦店王佳康</v>
          </cell>
          <cell r="E394" t="str">
            <v>私教部</v>
          </cell>
          <cell r="F394" t="str">
            <v>私教</v>
          </cell>
          <cell r="G394">
            <v>45787</v>
          </cell>
          <cell r="H394" t="str">
            <v>全职</v>
          </cell>
        </row>
        <row r="394">
          <cell r="J394" t="str">
            <v>劳动合同</v>
          </cell>
        </row>
        <row r="394">
          <cell r="L394">
            <v>45787</v>
          </cell>
          <cell r="M394">
            <v>46882</v>
          </cell>
          <cell r="N394" t="str">
            <v>3年</v>
          </cell>
          <cell r="O394" t="str">
            <v>已签</v>
          </cell>
          <cell r="P394" t="str">
            <v>已签</v>
          </cell>
          <cell r="Q394" t="str">
            <v>已签</v>
          </cell>
        </row>
        <row r="394">
          <cell r="V394" t="str">
            <v>是</v>
          </cell>
          <cell r="W394" t="str">
            <v>离职</v>
          </cell>
          <cell r="X394">
            <v>45946</v>
          </cell>
          <cell r="Y394" t="str">
            <v>已签</v>
          </cell>
          <cell r="Z394" t="str">
            <v>已签</v>
          </cell>
        </row>
        <row r="394">
          <cell r="AB394" t="str">
            <v>是</v>
          </cell>
          <cell r="AC394" t="str">
            <v>男</v>
          </cell>
        </row>
        <row r="394">
          <cell r="AE394" t="str">
            <v>341302200407228512</v>
          </cell>
          <cell r="AF394" t="str">
            <v>安徽省宿州市</v>
          </cell>
          <cell r="AG394" t="str">
            <v>招商银行</v>
          </cell>
          <cell r="AH394" t="str">
            <v>6214853370373459</v>
          </cell>
          <cell r="AI394" t="str">
            <v>招商银行</v>
          </cell>
          <cell r="AJ394">
            <v>18325719903</v>
          </cell>
        </row>
        <row r="395">
          <cell r="D395" t="str">
            <v>宿州吾悦店吴忠虎</v>
          </cell>
          <cell r="E395" t="str">
            <v>私教部</v>
          </cell>
          <cell r="F395" t="str">
            <v>私教经理</v>
          </cell>
          <cell r="G395">
            <v>45773</v>
          </cell>
          <cell r="H395" t="str">
            <v>全职</v>
          </cell>
        </row>
        <row r="395">
          <cell r="J395" t="str">
            <v>劳动合同</v>
          </cell>
        </row>
        <row r="395">
          <cell r="L395">
            <v>45773</v>
          </cell>
          <cell r="M395">
            <v>46868</v>
          </cell>
          <cell r="N395" t="str">
            <v>3年</v>
          </cell>
          <cell r="O395" t="str">
            <v>已签</v>
          </cell>
          <cell r="P395" t="str">
            <v>已签</v>
          </cell>
          <cell r="Q395" t="str">
            <v>已签</v>
          </cell>
          <cell r="R395" t="str">
            <v>已签</v>
          </cell>
          <cell r="S395" t="str">
            <v>不缴</v>
          </cell>
        </row>
        <row r="395">
          <cell r="V395" t="str">
            <v>是</v>
          </cell>
          <cell r="W395" t="str">
            <v>在职</v>
          </cell>
        </row>
        <row r="395">
          <cell r="AC395" t="str">
            <v>男</v>
          </cell>
        </row>
        <row r="395">
          <cell r="AE395" t="str">
            <v>342201199703101616</v>
          </cell>
          <cell r="AF395" t="str">
            <v>安徽省宿州市</v>
          </cell>
          <cell r="AG395" t="str">
            <v>招商银行</v>
          </cell>
          <cell r="AH395" t="str">
            <v>6214832776454956</v>
          </cell>
          <cell r="AI395" t="str">
            <v>招商银行</v>
          </cell>
          <cell r="AJ395">
            <v>13855722392</v>
          </cell>
        </row>
        <row r="396">
          <cell r="D396" t="str">
            <v>宿州吾悦店陈晨</v>
          </cell>
          <cell r="E396" t="str">
            <v>私教部</v>
          </cell>
          <cell r="F396" t="str">
            <v>私教</v>
          </cell>
          <cell r="G396">
            <v>45784</v>
          </cell>
          <cell r="H396" t="str">
            <v>全职</v>
          </cell>
        </row>
        <row r="396">
          <cell r="J396" t="str">
            <v>劳动合同</v>
          </cell>
        </row>
        <row r="396">
          <cell r="L396">
            <v>45784</v>
          </cell>
          <cell r="M396">
            <v>46879</v>
          </cell>
          <cell r="N396" t="str">
            <v>3年</v>
          </cell>
          <cell r="O396" t="str">
            <v>已签</v>
          </cell>
          <cell r="P396" t="str">
            <v>已签</v>
          </cell>
          <cell r="Q396" t="str">
            <v>已签</v>
          </cell>
          <cell r="R396" t="str">
            <v>已签</v>
          </cell>
          <cell r="S396" t="str">
            <v>不缴</v>
          </cell>
        </row>
        <row r="396">
          <cell r="V396" t="str">
            <v>是</v>
          </cell>
          <cell r="W396" t="str">
            <v>在职</v>
          </cell>
        </row>
        <row r="396">
          <cell r="AC396" t="str">
            <v>男</v>
          </cell>
        </row>
        <row r="396">
          <cell r="AE396" t="str">
            <v>342201199508031835</v>
          </cell>
          <cell r="AF396" t="str">
            <v>安徽省宿州市</v>
          </cell>
          <cell r="AG396" t="str">
            <v>招商银行</v>
          </cell>
          <cell r="AH396" t="str">
            <v>6214855126070768</v>
          </cell>
          <cell r="AI396" t="str">
            <v>招商银行</v>
          </cell>
          <cell r="AJ396">
            <v>15306265124</v>
          </cell>
        </row>
        <row r="397">
          <cell r="D397" t="str">
            <v>宿州吾悦店孙璐</v>
          </cell>
          <cell r="E397" t="str">
            <v>泳教部</v>
          </cell>
          <cell r="F397" t="str">
            <v>泳教</v>
          </cell>
          <cell r="G397">
            <v>45773</v>
          </cell>
          <cell r="H397" t="str">
            <v>全职</v>
          </cell>
        </row>
        <row r="397">
          <cell r="J397" t="str">
            <v>劳动合同</v>
          </cell>
        </row>
        <row r="397">
          <cell r="L397">
            <v>45773</v>
          </cell>
          <cell r="M397">
            <v>46868</v>
          </cell>
          <cell r="N397" t="str">
            <v>3年</v>
          </cell>
          <cell r="O397" t="str">
            <v>已签</v>
          </cell>
          <cell r="P397" t="str">
            <v>已签</v>
          </cell>
          <cell r="Q397" t="str">
            <v>已签</v>
          </cell>
          <cell r="R397" t="str">
            <v>已签</v>
          </cell>
          <cell r="S397" t="str">
            <v>不缴</v>
          </cell>
        </row>
        <row r="397">
          <cell r="V397" t="str">
            <v>是</v>
          </cell>
          <cell r="W397" t="str">
            <v>在职</v>
          </cell>
        </row>
        <row r="397">
          <cell r="AC397" t="str">
            <v>男</v>
          </cell>
        </row>
        <row r="397">
          <cell r="AE397" t="str">
            <v>341302200205149015</v>
          </cell>
          <cell r="AF397" t="str">
            <v>安徽省宿州市</v>
          </cell>
          <cell r="AG397" t="str">
            <v>招商银行</v>
          </cell>
          <cell r="AH397" t="str">
            <v>6214832776454923</v>
          </cell>
          <cell r="AI397" t="str">
            <v>招商银行</v>
          </cell>
          <cell r="AJ397">
            <v>19955776097</v>
          </cell>
        </row>
        <row r="398">
          <cell r="D398" t="str">
            <v>宿州吾悦店武梦瑶</v>
          </cell>
          <cell r="E398" t="str">
            <v>运营部</v>
          </cell>
          <cell r="F398" t="str">
            <v>前台主管</v>
          </cell>
          <cell r="G398">
            <v>45796</v>
          </cell>
          <cell r="H398" t="str">
            <v>全职</v>
          </cell>
        </row>
        <row r="398">
          <cell r="J398" t="str">
            <v>劳动合同</v>
          </cell>
        </row>
        <row r="398">
          <cell r="L398">
            <v>45796</v>
          </cell>
          <cell r="M398">
            <v>46891</v>
          </cell>
          <cell r="N398" t="str">
            <v>3年</v>
          </cell>
          <cell r="O398" t="str">
            <v>已签</v>
          </cell>
          <cell r="P398" t="str">
            <v>已签</v>
          </cell>
          <cell r="Q398" t="str">
            <v>已签</v>
          </cell>
          <cell r="R398" t="str">
            <v>已签</v>
          </cell>
          <cell r="S398" t="str">
            <v>不缴</v>
          </cell>
        </row>
        <row r="398">
          <cell r="V398" t="str">
            <v>是</v>
          </cell>
          <cell r="W398" t="str">
            <v>离职</v>
          </cell>
          <cell r="X398">
            <v>45989</v>
          </cell>
          <cell r="Y398" t="str">
            <v>已签</v>
          </cell>
          <cell r="Z398" t="str">
            <v>已签</v>
          </cell>
        </row>
        <row r="398">
          <cell r="AB398" t="str">
            <v>是</v>
          </cell>
          <cell r="AC398" t="str">
            <v>女</v>
          </cell>
        </row>
        <row r="398">
          <cell r="AE398" t="str">
            <v>341302200407280425</v>
          </cell>
          <cell r="AF398" t="str">
            <v>安徽省宿州市</v>
          </cell>
          <cell r="AG398" t="str">
            <v>招商银行</v>
          </cell>
          <cell r="AH398" t="str">
            <v>6214832776454865</v>
          </cell>
          <cell r="AI398" t="str">
            <v>招商银行</v>
          </cell>
          <cell r="AJ398">
            <v>15720578797</v>
          </cell>
        </row>
        <row r="399">
          <cell r="D399" t="str">
            <v>王</v>
          </cell>
          <cell r="E399" t="str">
            <v>运营部</v>
          </cell>
        </row>
        <row r="399">
          <cell r="G399">
            <v>45797</v>
          </cell>
          <cell r="H399" t="str">
            <v>全职</v>
          </cell>
        </row>
        <row r="399">
          <cell r="J399" t="str">
            <v>劳动合同</v>
          </cell>
        </row>
        <row r="399">
          <cell r="L399">
            <v>45797</v>
          </cell>
          <cell r="M399">
            <v>46892</v>
          </cell>
          <cell r="N399" t="str">
            <v>3年</v>
          </cell>
          <cell r="O399" t="str">
            <v>已签</v>
          </cell>
          <cell r="P399" t="str">
            <v>已签</v>
          </cell>
          <cell r="Q399" t="str">
            <v>已签</v>
          </cell>
          <cell r="R399" t="str">
            <v>已签</v>
          </cell>
          <cell r="S399" t="str">
            <v>不缴</v>
          </cell>
        </row>
        <row r="399">
          <cell r="V399" t="str">
            <v>是</v>
          </cell>
          <cell r="W399" t="str">
            <v>在职</v>
          </cell>
        </row>
        <row r="399">
          <cell r="AC399" t="str">
            <v>女</v>
          </cell>
        </row>
        <row r="399">
          <cell r="AE399" t="str">
            <v>421122199006094225</v>
          </cell>
          <cell r="AF399" t="str">
            <v>安徽省宿州市</v>
          </cell>
          <cell r="AG399" t="str">
            <v>招商银行</v>
          </cell>
          <cell r="AH399" t="str">
            <v>6214832776454915</v>
          </cell>
          <cell r="AI399" t="str">
            <v>招商银行</v>
          </cell>
          <cell r="AJ399">
            <v>15655706018</v>
          </cell>
        </row>
        <row r="400">
          <cell r="D400" t="str">
            <v>宿州吾悦店李金鞠</v>
          </cell>
          <cell r="E400" t="str">
            <v>会籍部</v>
          </cell>
          <cell r="F400" t="str">
            <v>会籍经理</v>
          </cell>
          <cell r="G400">
            <v>45773</v>
          </cell>
          <cell r="H400" t="str">
            <v>全职</v>
          </cell>
          <cell r="I400" t="str">
            <v>社保</v>
          </cell>
          <cell r="J400" t="str">
            <v>劳动合同</v>
          </cell>
        </row>
        <row r="400">
          <cell r="L400">
            <v>45773</v>
          </cell>
          <cell r="M400">
            <v>46868</v>
          </cell>
          <cell r="N400" t="str">
            <v>3年</v>
          </cell>
          <cell r="O400" t="str">
            <v>已签</v>
          </cell>
          <cell r="P400" t="str">
            <v>已签</v>
          </cell>
          <cell r="Q400" t="str">
            <v>已签</v>
          </cell>
          <cell r="R400" t="str">
            <v>已签</v>
          </cell>
          <cell r="S400" t="str">
            <v>不缴</v>
          </cell>
        </row>
        <row r="400">
          <cell r="V400" t="str">
            <v>是</v>
          </cell>
          <cell r="W400" t="str">
            <v>在职</v>
          </cell>
        </row>
        <row r="400">
          <cell r="AC400" t="str">
            <v>女</v>
          </cell>
        </row>
        <row r="400">
          <cell r="AE400" t="str">
            <v>342201198804070420</v>
          </cell>
          <cell r="AF400" t="str">
            <v>安徽省宿州市</v>
          </cell>
          <cell r="AG400" t="str">
            <v>中国建设银行</v>
          </cell>
          <cell r="AH400" t="str">
            <v>6228483161201086011（李汪洋）</v>
          </cell>
          <cell r="AI400" t="str">
            <v>其他</v>
          </cell>
          <cell r="AJ400">
            <v>18705579951</v>
          </cell>
        </row>
        <row r="401">
          <cell r="D401" t="str">
            <v>宿州吾悦店王宁</v>
          </cell>
          <cell r="E401" t="str">
            <v>会籍部</v>
          </cell>
          <cell r="F401" t="str">
            <v>会籍</v>
          </cell>
          <cell r="G401">
            <v>45784</v>
          </cell>
          <cell r="H401" t="str">
            <v>全职</v>
          </cell>
        </row>
        <row r="401">
          <cell r="J401" t="str">
            <v>劳动合同</v>
          </cell>
        </row>
        <row r="401">
          <cell r="L401">
            <v>45784</v>
          </cell>
          <cell r="M401">
            <v>46879</v>
          </cell>
          <cell r="N401" t="str">
            <v>3年</v>
          </cell>
          <cell r="O401" t="str">
            <v>已签</v>
          </cell>
          <cell r="P401" t="str">
            <v>已签</v>
          </cell>
          <cell r="Q401" t="str">
            <v>已签</v>
          </cell>
          <cell r="R401" t="str">
            <v>已签</v>
          </cell>
          <cell r="S401" t="str">
            <v>不缴</v>
          </cell>
        </row>
        <row r="401">
          <cell r="V401" t="str">
            <v>是</v>
          </cell>
          <cell r="W401" t="str">
            <v>在职</v>
          </cell>
        </row>
        <row r="401">
          <cell r="AC401" t="str">
            <v>男</v>
          </cell>
        </row>
        <row r="401">
          <cell r="AE401" t="str">
            <v>342201199210316416</v>
          </cell>
          <cell r="AF401" t="str">
            <v>安徽省宿州市</v>
          </cell>
          <cell r="AG401" t="str">
            <v>招商银行</v>
          </cell>
          <cell r="AH401" t="str">
            <v>6214832776454998</v>
          </cell>
          <cell r="AI401" t="str">
            <v>招商银行</v>
          </cell>
          <cell r="AJ401">
            <v>18714903660</v>
          </cell>
        </row>
        <row r="402">
          <cell r="D402" t="str">
            <v>宿州吾悦店邢雪雪</v>
          </cell>
          <cell r="E402" t="str">
            <v>泳教部</v>
          </cell>
          <cell r="F402" t="str">
            <v>泳教</v>
          </cell>
          <cell r="G402">
            <v>45784</v>
          </cell>
          <cell r="H402" t="str">
            <v>全职</v>
          </cell>
        </row>
        <row r="402">
          <cell r="J402" t="str">
            <v>劳动合同</v>
          </cell>
        </row>
        <row r="402">
          <cell r="L402">
            <v>45784</v>
          </cell>
          <cell r="M402">
            <v>46879</v>
          </cell>
          <cell r="N402" t="str">
            <v>3年</v>
          </cell>
          <cell r="O402" t="str">
            <v>已签</v>
          </cell>
          <cell r="P402" t="str">
            <v>已签</v>
          </cell>
          <cell r="Q402" t="str">
            <v>已签</v>
          </cell>
          <cell r="R402" t="str">
            <v>已签</v>
          </cell>
          <cell r="S402" t="str">
            <v>不缴</v>
          </cell>
        </row>
        <row r="402">
          <cell r="V402" t="str">
            <v>是</v>
          </cell>
          <cell r="W402" t="str">
            <v>在职</v>
          </cell>
        </row>
        <row r="402">
          <cell r="AC402" t="str">
            <v>女</v>
          </cell>
        </row>
        <row r="402">
          <cell r="AE402" t="str">
            <v>342201199008083284</v>
          </cell>
          <cell r="AF402" t="str">
            <v>安徽省宿州市</v>
          </cell>
          <cell r="AG402" t="str">
            <v>中国工商银行</v>
          </cell>
          <cell r="AH402" t="str">
            <v>6212251312001775576</v>
          </cell>
          <cell r="AI402" t="str">
            <v>其他</v>
          </cell>
          <cell r="AJ402">
            <v>15155702610</v>
          </cell>
        </row>
        <row r="403">
          <cell r="D403" t="str">
            <v>宿州吾悦店王淑萍</v>
          </cell>
          <cell r="E403" t="str">
            <v>运营部</v>
          </cell>
          <cell r="F403" t="str">
            <v>保洁</v>
          </cell>
          <cell r="G403">
            <v>45823</v>
          </cell>
          <cell r="H403" t="str">
            <v>全职</v>
          </cell>
        </row>
        <row r="403">
          <cell r="J403" t="str">
            <v>劳务合同</v>
          </cell>
        </row>
        <row r="403">
          <cell r="L403">
            <v>45823</v>
          </cell>
          <cell r="M403">
            <v>46918</v>
          </cell>
          <cell r="N403" t="str">
            <v>3年</v>
          </cell>
          <cell r="O403" t="str">
            <v>已签</v>
          </cell>
          <cell r="P403" t="str">
            <v>已签</v>
          </cell>
          <cell r="Q403" t="str">
            <v>已签</v>
          </cell>
          <cell r="R403" t="str">
            <v>已签</v>
          </cell>
          <cell r="S403" t="str">
            <v>不缴</v>
          </cell>
        </row>
        <row r="403">
          <cell r="V403" t="str">
            <v>是</v>
          </cell>
          <cell r="W403" t="str">
            <v>在职</v>
          </cell>
        </row>
        <row r="403">
          <cell r="AC403" t="str">
            <v>女</v>
          </cell>
        </row>
        <row r="403">
          <cell r="AE403" t="str">
            <v>340604196008270480</v>
          </cell>
          <cell r="AF403" t="str">
            <v>安徽省淮北市</v>
          </cell>
          <cell r="AG403" t="str">
            <v>中国邮政储蓄银行</v>
          </cell>
          <cell r="AH403" t="str">
            <v>6217973660003831177</v>
          </cell>
          <cell r="AI403" t="str">
            <v>其他</v>
          </cell>
          <cell r="AJ403">
            <v>13026041688</v>
          </cell>
        </row>
        <row r="404">
          <cell r="D404" t="str">
            <v>宿州吾悦店王宇杰</v>
          </cell>
          <cell r="E404" t="str">
            <v>泳教部</v>
          </cell>
          <cell r="F404" t="str">
            <v>泳教</v>
          </cell>
          <cell r="G404">
            <v>45823</v>
          </cell>
          <cell r="H404" t="str">
            <v>兼职</v>
          </cell>
        </row>
        <row r="404">
          <cell r="J404" t="str">
            <v>兼职合同</v>
          </cell>
        </row>
        <row r="404">
          <cell r="L404">
            <v>45823</v>
          </cell>
        </row>
        <row r="404">
          <cell r="O404" t="str">
            <v>已签</v>
          </cell>
          <cell r="P404" t="str">
            <v>已签</v>
          </cell>
          <cell r="Q404" t="str">
            <v>已签</v>
          </cell>
        </row>
        <row r="404">
          <cell r="V404" t="str">
            <v>是</v>
          </cell>
          <cell r="W404" t="str">
            <v>在职</v>
          </cell>
        </row>
        <row r="404">
          <cell r="AC404" t="str">
            <v>男</v>
          </cell>
        </row>
        <row r="404">
          <cell r="AE404" t="str">
            <v>341302200409157711</v>
          </cell>
          <cell r="AF404" t="str">
            <v>安徽省宿州市</v>
          </cell>
          <cell r="AG404" t="str">
            <v>中国农行银行</v>
          </cell>
          <cell r="AH404" t="str">
            <v>6228483167101544579</v>
          </cell>
          <cell r="AI404" t="str">
            <v>其他</v>
          </cell>
          <cell r="AJ404">
            <v>19856073949</v>
          </cell>
        </row>
        <row r="405">
          <cell r="D405" t="str">
            <v>宿州吾悦店陈冲</v>
          </cell>
          <cell r="E405" t="str">
            <v>泳教部</v>
          </cell>
          <cell r="F405" t="str">
            <v>泳教</v>
          </cell>
          <cell r="G405">
            <v>45823</v>
          </cell>
          <cell r="H405" t="str">
            <v>兼职</v>
          </cell>
        </row>
        <row r="405">
          <cell r="J405" t="str">
            <v>兼职合同</v>
          </cell>
        </row>
        <row r="405">
          <cell r="O405" t="str">
            <v>已签</v>
          </cell>
          <cell r="P405" t="str">
            <v>已签</v>
          </cell>
          <cell r="Q405" t="str">
            <v>已签</v>
          </cell>
        </row>
        <row r="405">
          <cell r="V405" t="str">
            <v>是</v>
          </cell>
          <cell r="W405" t="str">
            <v>在职</v>
          </cell>
        </row>
        <row r="405">
          <cell r="AC405" t="str">
            <v>男</v>
          </cell>
        </row>
        <row r="405">
          <cell r="AE405" t="str">
            <v>342201199910039018</v>
          </cell>
          <cell r="AF405" t="str">
            <v>安徽省宿州市</v>
          </cell>
          <cell r="AG405" t="str">
            <v>中国建设银行</v>
          </cell>
          <cell r="AH405" t="str">
            <v>6217001740014673333</v>
          </cell>
          <cell r="AI405" t="str">
            <v>其他</v>
          </cell>
          <cell r="AJ405">
            <v>15391850788</v>
          </cell>
        </row>
        <row r="406">
          <cell r="D406" t="str">
            <v>宿州吾悦店李婕</v>
          </cell>
          <cell r="E406" t="str">
            <v>泳教部</v>
          </cell>
          <cell r="F406" t="str">
            <v>泳教</v>
          </cell>
          <cell r="G406">
            <v>45840</v>
          </cell>
          <cell r="H406" t="str">
            <v>兼职</v>
          </cell>
        </row>
        <row r="406">
          <cell r="J406" t="str">
            <v>兼职合同</v>
          </cell>
        </row>
        <row r="406">
          <cell r="L406">
            <v>45840</v>
          </cell>
        </row>
        <row r="406">
          <cell r="O406" t="str">
            <v>已签</v>
          </cell>
          <cell r="P406" t="str">
            <v>已签</v>
          </cell>
          <cell r="Q406" t="str">
            <v>已签</v>
          </cell>
        </row>
        <row r="406">
          <cell r="V406" t="str">
            <v>是</v>
          </cell>
          <cell r="W406" t="str">
            <v>在职</v>
          </cell>
        </row>
        <row r="406">
          <cell r="AC406" t="str">
            <v>女</v>
          </cell>
        </row>
        <row r="406">
          <cell r="AE406" t="str">
            <v>342201200110117548</v>
          </cell>
          <cell r="AF406" t="str">
            <v>安徽省宿州市</v>
          </cell>
          <cell r="AG406" t="str">
            <v>中国邮政储蓄银行</v>
          </cell>
          <cell r="AH406" t="str">
            <v>6221803610005897344</v>
          </cell>
          <cell r="AI406" t="str">
            <v>其他</v>
          </cell>
        </row>
        <row r="407">
          <cell r="D407" t="str">
            <v>宿州吾悦店张鹏</v>
          </cell>
          <cell r="E407" t="str">
            <v>泳教部</v>
          </cell>
          <cell r="F407" t="str">
            <v>泳教</v>
          </cell>
          <cell r="G407">
            <v>45840</v>
          </cell>
          <cell r="H407" t="str">
            <v>兼职</v>
          </cell>
        </row>
        <row r="407">
          <cell r="J407" t="str">
            <v>兼职合同</v>
          </cell>
        </row>
        <row r="407">
          <cell r="L407">
            <v>45840</v>
          </cell>
        </row>
        <row r="407">
          <cell r="O407" t="str">
            <v>已签</v>
          </cell>
          <cell r="P407" t="str">
            <v>已签</v>
          </cell>
          <cell r="Q407" t="str">
            <v>已签</v>
          </cell>
        </row>
        <row r="407">
          <cell r="V407" t="str">
            <v>是</v>
          </cell>
          <cell r="W407" t="str">
            <v>在职</v>
          </cell>
        </row>
        <row r="407">
          <cell r="AC407" t="str">
            <v>女</v>
          </cell>
        </row>
        <row r="407">
          <cell r="AE407" t="str">
            <v>342201186802280417</v>
          </cell>
          <cell r="AF407" t="str">
            <v>安徽省宿州市</v>
          </cell>
          <cell r="AG407" t="str">
            <v>中国邮政储蓄银行</v>
          </cell>
          <cell r="AH407" t="str">
            <v>6217993740024152732</v>
          </cell>
          <cell r="AI407" t="str">
            <v>其他</v>
          </cell>
          <cell r="AJ407">
            <v>15755710088</v>
          </cell>
        </row>
        <row r="408">
          <cell r="D408" t="str">
            <v>宿州吾悦店朱欣园</v>
          </cell>
          <cell r="E408" t="str">
            <v>私教部</v>
          </cell>
          <cell r="F408" t="str">
            <v>私教</v>
          </cell>
          <cell r="G408">
            <v>45845</v>
          </cell>
          <cell r="H408" t="str">
            <v>全职</v>
          </cell>
        </row>
        <row r="408">
          <cell r="J408" t="str">
            <v>实习协议</v>
          </cell>
        </row>
        <row r="408">
          <cell r="L408">
            <v>45845</v>
          </cell>
          <cell r="M408">
            <v>46941</v>
          </cell>
          <cell r="N408" t="str">
            <v>3年</v>
          </cell>
          <cell r="O408" t="str">
            <v>已签</v>
          </cell>
          <cell r="P408" t="str">
            <v>已签</v>
          </cell>
          <cell r="Q408" t="str">
            <v>已签</v>
          </cell>
          <cell r="R408" t="str">
            <v>已签</v>
          </cell>
          <cell r="S408" t="str">
            <v>不缴</v>
          </cell>
        </row>
        <row r="408">
          <cell r="V408" t="str">
            <v>是</v>
          </cell>
          <cell r="W408" t="str">
            <v>在职</v>
          </cell>
        </row>
        <row r="408">
          <cell r="AC408" t="str">
            <v>男</v>
          </cell>
        </row>
        <row r="408">
          <cell r="AE408" t="str">
            <v>340621200508084436</v>
          </cell>
          <cell r="AF408" t="str">
            <v>安徽省淮北市</v>
          </cell>
          <cell r="AG408" t="str">
            <v>招商银行</v>
          </cell>
          <cell r="AH408" t="str">
            <v>6214832776454907</v>
          </cell>
          <cell r="AI408" t="str">
            <v>招商银行</v>
          </cell>
          <cell r="AJ408">
            <v>17682726539</v>
          </cell>
        </row>
        <row r="409">
          <cell r="D409" t="str">
            <v>宿州吾悦店哈大宝</v>
          </cell>
          <cell r="E409" t="str">
            <v>运营部</v>
          </cell>
          <cell r="F409" t="str">
            <v>保洁</v>
          </cell>
          <cell r="G409">
            <v>45874</v>
          </cell>
          <cell r="H409" t="str">
            <v>全职</v>
          </cell>
        </row>
        <row r="409">
          <cell r="J409" t="str">
            <v>劳务合同</v>
          </cell>
        </row>
        <row r="409">
          <cell r="L409">
            <v>45874</v>
          </cell>
          <cell r="M409">
            <v>46969</v>
          </cell>
          <cell r="N409" t="str">
            <v>3年</v>
          </cell>
          <cell r="O409" t="str">
            <v>已签</v>
          </cell>
          <cell r="P409" t="str">
            <v>已签</v>
          </cell>
          <cell r="Q409" t="str">
            <v>已签</v>
          </cell>
          <cell r="R409" t="str">
            <v>已签</v>
          </cell>
          <cell r="S409" t="str">
            <v>不缴</v>
          </cell>
        </row>
        <row r="409">
          <cell r="V409" t="str">
            <v>是</v>
          </cell>
          <cell r="W409" t="str">
            <v>在职</v>
          </cell>
        </row>
        <row r="409">
          <cell r="AC409" t="str">
            <v>男</v>
          </cell>
        </row>
        <row r="409">
          <cell r="AE409" t="str">
            <v>340621196008214813</v>
          </cell>
          <cell r="AF409" t="str">
            <v>安徽省淮北市</v>
          </cell>
          <cell r="AG409" t="str">
            <v>中国建设银行</v>
          </cell>
          <cell r="AH409" t="str">
            <v>6214671740000861237</v>
          </cell>
          <cell r="AI409" t="str">
            <v>其他</v>
          </cell>
          <cell r="AJ409">
            <v>13866590052</v>
          </cell>
        </row>
        <row r="410">
          <cell r="D410" t="str">
            <v>宿州吾悦店黄一哲</v>
          </cell>
          <cell r="E410" t="str">
            <v>泳教部</v>
          </cell>
          <cell r="F410" t="str">
            <v>救生员</v>
          </cell>
          <cell r="G410">
            <v>45883</v>
          </cell>
          <cell r="H410" t="str">
            <v>全职</v>
          </cell>
        </row>
        <row r="410">
          <cell r="J410" t="str">
            <v>劳动合同</v>
          </cell>
        </row>
        <row r="410">
          <cell r="L410">
            <v>45883</v>
          </cell>
          <cell r="M410">
            <v>46978</v>
          </cell>
          <cell r="N410" t="str">
            <v>3年</v>
          </cell>
        </row>
        <row r="410">
          <cell r="W410" t="str">
            <v>离职</v>
          </cell>
          <cell r="X410">
            <v>45931</v>
          </cell>
          <cell r="Y410" t="str">
            <v>已签</v>
          </cell>
          <cell r="Z410" t="str">
            <v>已签</v>
          </cell>
        </row>
        <row r="410">
          <cell r="AB410" t="str">
            <v>是</v>
          </cell>
          <cell r="AC410" t="str">
            <v>男</v>
          </cell>
        </row>
        <row r="410">
          <cell r="AE410" t="str">
            <v>341302200611179033</v>
          </cell>
          <cell r="AF410" t="str">
            <v>安徽省宿州市</v>
          </cell>
          <cell r="AG410" t="str">
            <v>中国农业银行</v>
          </cell>
          <cell r="AH410" t="str">
            <v>6228483167105443075</v>
          </cell>
          <cell r="AI410" t="str">
            <v>其他</v>
          </cell>
          <cell r="AJ410">
            <v>17755704802</v>
          </cell>
        </row>
        <row r="411">
          <cell r="D411" t="str">
            <v>宿州吾悦店解天佑</v>
          </cell>
          <cell r="E411" t="str">
            <v>会籍部</v>
          </cell>
          <cell r="F411" t="str">
            <v>会籍</v>
          </cell>
          <cell r="G411">
            <v>45917</v>
          </cell>
          <cell r="H411" t="str">
            <v>全职</v>
          </cell>
        </row>
        <row r="411">
          <cell r="J411" t="str">
            <v>实习协议</v>
          </cell>
        </row>
        <row r="411">
          <cell r="W411" t="str">
            <v>离职</v>
          </cell>
          <cell r="X411">
            <v>45945</v>
          </cell>
          <cell r="Y411" t="str">
            <v>已签</v>
          </cell>
          <cell r="Z411" t="str">
            <v>已签</v>
          </cell>
        </row>
        <row r="411">
          <cell r="AB411" t="str">
            <v>是</v>
          </cell>
          <cell r="AC411" t="str">
            <v>男</v>
          </cell>
        </row>
        <row r="411">
          <cell r="AE411" t="str">
            <v>341302200701011816</v>
          </cell>
          <cell r="AF411" t="str">
            <v>安徽省宿州市</v>
          </cell>
        </row>
        <row r="411">
          <cell r="AH411" t="str">
            <v>6222031312003620263</v>
          </cell>
          <cell r="AI411" t="str">
            <v>其他</v>
          </cell>
          <cell r="AJ411">
            <v>15956005578</v>
          </cell>
        </row>
        <row r="412">
          <cell r="D412" t="str">
            <v>宿州吾悦店张辰</v>
          </cell>
          <cell r="E412" t="str">
            <v>会籍部</v>
          </cell>
          <cell r="F412" t="str">
            <v>会籍</v>
          </cell>
          <cell r="G412">
            <v>45917</v>
          </cell>
          <cell r="H412" t="str">
            <v>全职</v>
          </cell>
        </row>
        <row r="412">
          <cell r="J412" t="str">
            <v>劳动合同</v>
          </cell>
        </row>
        <row r="412">
          <cell r="L412">
            <v>47013</v>
          </cell>
          <cell r="M412">
            <v>48107</v>
          </cell>
          <cell r="N412" t="str">
            <v>3年</v>
          </cell>
        </row>
        <row r="412">
          <cell r="W412" t="str">
            <v>离职</v>
          </cell>
          <cell r="X412">
            <v>45945</v>
          </cell>
          <cell r="Y412" t="str">
            <v>已签</v>
          </cell>
          <cell r="Z412" t="str">
            <v>已签</v>
          </cell>
        </row>
        <row r="412">
          <cell r="AB412" t="str">
            <v>是</v>
          </cell>
          <cell r="AC412" t="str">
            <v>男</v>
          </cell>
        </row>
        <row r="412">
          <cell r="AE412" t="str">
            <v>341302200610097511</v>
          </cell>
          <cell r="AF412" t="str">
            <v>安徽省宿州市</v>
          </cell>
        </row>
        <row r="412">
          <cell r="AH412" t="str">
            <v>6215 5913 1200 0185 860  张小伍 工商</v>
          </cell>
          <cell r="AI412" t="str">
            <v>其他</v>
          </cell>
          <cell r="AJ412">
            <v>18712112827</v>
          </cell>
        </row>
        <row r="413">
          <cell r="D413" t="str">
            <v>蚌埠银泰店周涛</v>
          </cell>
        </row>
        <row r="413">
          <cell r="H413" t="str">
            <v>全职</v>
          </cell>
        </row>
        <row r="413">
          <cell r="W413" t="str">
            <v>在职</v>
          </cell>
        </row>
        <row r="414">
          <cell r="D414" t="str">
            <v>蚌埠银泰店彭莹莹</v>
          </cell>
          <cell r="E414" t="str">
            <v>运营部</v>
          </cell>
          <cell r="F414" t="str">
            <v>前台主管</v>
          </cell>
          <cell r="G414">
            <v>45954</v>
          </cell>
          <cell r="H414" t="str">
            <v>全职</v>
          </cell>
        </row>
        <row r="414">
          <cell r="J414" t="str">
            <v>劳动合同</v>
          </cell>
          <cell r="K414" t="str">
            <v>人力</v>
          </cell>
          <cell r="L414">
            <v>45954</v>
          </cell>
          <cell r="M414">
            <v>47049</v>
          </cell>
          <cell r="N414" t="str">
            <v>3年</v>
          </cell>
          <cell r="O414" t="str">
            <v>已签</v>
          </cell>
          <cell r="P414" t="str">
            <v>已签</v>
          </cell>
          <cell r="Q414" t="str">
            <v>已签</v>
          </cell>
          <cell r="R414" t="str">
            <v>已签</v>
          </cell>
          <cell r="S414" t="str">
            <v>不缴</v>
          </cell>
        </row>
        <row r="414">
          <cell r="V414" t="str">
            <v>是</v>
          </cell>
          <cell r="W414" t="str">
            <v>在职</v>
          </cell>
        </row>
        <row r="414">
          <cell r="AE414" t="str">
            <v>34031119930920142X</v>
          </cell>
        </row>
        <row r="414">
          <cell r="AI414" t="str">
            <v>其他</v>
          </cell>
        </row>
        <row r="415">
          <cell r="D415" t="str">
            <v>蚌埠银泰店田雨鑫</v>
          </cell>
          <cell r="E415" t="str">
            <v>运营部</v>
          </cell>
          <cell r="F415" t="str">
            <v>前台</v>
          </cell>
          <cell r="G415">
            <v>45914</v>
          </cell>
          <cell r="H415" t="str">
            <v>全职</v>
          </cell>
        </row>
        <row r="415">
          <cell r="J415" t="str">
            <v>实习协议</v>
          </cell>
          <cell r="K415" t="str">
            <v>人力</v>
          </cell>
          <cell r="L415">
            <v>45914</v>
          </cell>
        </row>
        <row r="415">
          <cell r="O415" t="str">
            <v>已签</v>
          </cell>
        </row>
        <row r="415">
          <cell r="S415" t="str">
            <v>不缴</v>
          </cell>
        </row>
        <row r="415">
          <cell r="V415" t="str">
            <v>是</v>
          </cell>
          <cell r="W415" t="str">
            <v>离职</v>
          </cell>
          <cell r="X415">
            <v>45967</v>
          </cell>
          <cell r="Y415" t="str">
            <v>已签</v>
          </cell>
        </row>
        <row r="415">
          <cell r="AC415" t="str">
            <v>女</v>
          </cell>
        </row>
        <row r="415">
          <cell r="AE415" t="str">
            <v>341282200503124621</v>
          </cell>
          <cell r="AF415" t="str">
            <v>安徽省界首市田营镇吴桥行政村姜小寨</v>
          </cell>
          <cell r="AG415" t="str">
            <v>农业银行肥西紫蓬山旅游开发区支行</v>
          </cell>
          <cell r="AH415" t="str">
            <v>6230520660168916277</v>
          </cell>
          <cell r="AI415" t="str">
            <v>其他</v>
          </cell>
          <cell r="AJ415">
            <v>13696683639</v>
          </cell>
        </row>
        <row r="416">
          <cell r="D416" t="str">
            <v>蚌埠银泰店沈诗玉</v>
          </cell>
          <cell r="E416" t="str">
            <v>会籍部</v>
          </cell>
          <cell r="F416" t="str">
            <v>会籍</v>
          </cell>
          <cell r="G416">
            <v>45928</v>
          </cell>
          <cell r="H416" t="str">
            <v>全职</v>
          </cell>
        </row>
        <row r="416">
          <cell r="J416" t="str">
            <v>劳动合同</v>
          </cell>
          <cell r="K416" t="str">
            <v>人力</v>
          </cell>
          <cell r="L416">
            <v>45928</v>
          </cell>
          <cell r="M416">
            <v>47024</v>
          </cell>
          <cell r="N416" t="str">
            <v>3年</v>
          </cell>
          <cell r="O416" t="str">
            <v>已签</v>
          </cell>
          <cell r="P416" t="str">
            <v>已签</v>
          </cell>
          <cell r="Q416" t="str">
            <v>已签</v>
          </cell>
        </row>
        <row r="416">
          <cell r="S416" t="str">
            <v>不缴</v>
          </cell>
        </row>
        <row r="416">
          <cell r="V416" t="str">
            <v>是</v>
          </cell>
          <cell r="W416" t="str">
            <v>离职</v>
          </cell>
          <cell r="X416">
            <v>45991</v>
          </cell>
          <cell r="Y416" t="str">
            <v>已签</v>
          </cell>
          <cell r="Z416" t="str">
            <v>已签</v>
          </cell>
        </row>
        <row r="416">
          <cell r="AB416" t="str">
            <v>是</v>
          </cell>
          <cell r="AC416" t="str">
            <v>女</v>
          </cell>
        </row>
        <row r="416">
          <cell r="AE416" t="str">
            <v>340321199808313104</v>
          </cell>
          <cell r="AF416" t="str">
            <v>安徽省蚌埠市怀远县荆山镇禹王路广夏步行街7号楼3单元511号</v>
          </cell>
          <cell r="AG416" t="str">
            <v>建设银行</v>
          </cell>
          <cell r="AH416" t="str">
            <v>6217001630069210133</v>
          </cell>
          <cell r="AI416" t="str">
            <v>其他</v>
          </cell>
          <cell r="AJ416">
            <v>18096548666</v>
          </cell>
        </row>
        <row r="417">
          <cell r="D417" t="str">
            <v>蚌埠银泰店王紫贵</v>
          </cell>
          <cell r="E417" t="str">
            <v>会籍部</v>
          </cell>
          <cell r="F417" t="str">
            <v>会籍</v>
          </cell>
          <cell r="G417">
            <v>45914</v>
          </cell>
          <cell r="H417" t="str">
            <v>全职</v>
          </cell>
        </row>
        <row r="417">
          <cell r="J417" t="str">
            <v>劳动合同</v>
          </cell>
          <cell r="K417" t="str">
            <v>人力</v>
          </cell>
          <cell r="L417">
            <v>45958</v>
          </cell>
          <cell r="M417">
            <v>47054</v>
          </cell>
          <cell r="N417" t="str">
            <v>3年</v>
          </cell>
          <cell r="O417" t="str">
            <v>已签</v>
          </cell>
          <cell r="P417" t="str">
            <v>已签</v>
          </cell>
          <cell r="Q417" t="str">
            <v>已签</v>
          </cell>
        </row>
        <row r="417">
          <cell r="S417" t="str">
            <v>不缴</v>
          </cell>
        </row>
        <row r="417">
          <cell r="V417" t="str">
            <v>是</v>
          </cell>
          <cell r="W417" t="str">
            <v>离职</v>
          </cell>
          <cell r="X417">
            <v>45992</v>
          </cell>
          <cell r="Y417" t="str">
            <v>已签</v>
          </cell>
          <cell r="Z417" t="str">
            <v>已签</v>
          </cell>
        </row>
        <row r="417">
          <cell r="AB417" t="str">
            <v>是</v>
          </cell>
          <cell r="AC417" t="str">
            <v>男</v>
          </cell>
        </row>
        <row r="417">
          <cell r="AE417" t="str">
            <v>340303200302060616</v>
          </cell>
          <cell r="AF417" t="str">
            <v>安徽省蚌埠市蚌山区胜利街道代湖村代塘路220号</v>
          </cell>
          <cell r="AG417" t="str">
            <v>招商银行</v>
          </cell>
          <cell r="AH417" t="str">
            <v>6214 8327 7368 6451</v>
          </cell>
          <cell r="AI417" t="str">
            <v>招商银行</v>
          </cell>
          <cell r="AJ417">
            <v>18255215140</v>
          </cell>
        </row>
        <row r="418">
          <cell r="D418" t="str">
            <v>蚌埠银泰店蔡龙飞</v>
          </cell>
          <cell r="E418" t="str">
            <v>会籍部</v>
          </cell>
          <cell r="F418" t="str">
            <v>会籍</v>
          </cell>
          <cell r="G418">
            <v>45915</v>
          </cell>
          <cell r="H418" t="str">
            <v>全职</v>
          </cell>
        </row>
        <row r="418">
          <cell r="J418" t="str">
            <v>劳动合同</v>
          </cell>
          <cell r="K418" t="str">
            <v>人力</v>
          </cell>
          <cell r="L418">
            <v>45958</v>
          </cell>
          <cell r="M418">
            <v>47053</v>
          </cell>
          <cell r="N418" t="str">
            <v>3年</v>
          </cell>
          <cell r="O418" t="str">
            <v>已签</v>
          </cell>
          <cell r="P418" t="str">
            <v>已签</v>
          </cell>
          <cell r="Q418" t="str">
            <v>已签</v>
          </cell>
          <cell r="R418" t="str">
            <v>已签</v>
          </cell>
          <cell r="S418" t="str">
            <v>不缴</v>
          </cell>
        </row>
        <row r="418">
          <cell r="V418" t="str">
            <v>是</v>
          </cell>
          <cell r="W418" t="str">
            <v>离职</v>
          </cell>
          <cell r="X418">
            <v>46023</v>
          </cell>
        </row>
        <row r="418">
          <cell r="AI418" t="str">
            <v>其他</v>
          </cell>
        </row>
        <row r="419">
          <cell r="D419" t="str">
            <v>蚌埠银泰店史玲娟</v>
          </cell>
          <cell r="E419" t="str">
            <v>会籍部</v>
          </cell>
          <cell r="F419" t="str">
            <v>会籍</v>
          </cell>
          <cell r="G419">
            <v>45914</v>
          </cell>
          <cell r="H419" t="str">
            <v>全职</v>
          </cell>
        </row>
        <row r="419">
          <cell r="J419" t="str">
            <v>劳动合同</v>
          </cell>
          <cell r="K419" t="str">
            <v>人力</v>
          </cell>
          <cell r="L419">
            <v>45914</v>
          </cell>
          <cell r="M419">
            <v>47010</v>
          </cell>
          <cell r="N419" t="str">
            <v>3年</v>
          </cell>
          <cell r="O419" t="str">
            <v>已签</v>
          </cell>
          <cell r="P419" t="str">
            <v>已签</v>
          </cell>
          <cell r="Q419" t="str">
            <v>已签</v>
          </cell>
          <cell r="R419" t="str">
            <v>已签</v>
          </cell>
          <cell r="S419" t="str">
            <v>不缴</v>
          </cell>
        </row>
        <row r="419">
          <cell r="V419" t="str">
            <v>是</v>
          </cell>
          <cell r="W419" t="str">
            <v>在职</v>
          </cell>
        </row>
        <row r="419">
          <cell r="AC419" t="str">
            <v>女</v>
          </cell>
        </row>
        <row r="419">
          <cell r="AE419" t="str">
            <v>340323200311216227</v>
          </cell>
          <cell r="AF419" t="str">
            <v>安徽省固镇县新马桥镇</v>
          </cell>
          <cell r="AG419" t="str">
            <v>中国邮政储蓄银行 蚌埠市解放路营业所</v>
          </cell>
          <cell r="AH419" t="str">
            <v>6221803630000324649</v>
          </cell>
          <cell r="AI419" t="str">
            <v>其他</v>
          </cell>
          <cell r="AJ419">
            <v>15755212422</v>
          </cell>
        </row>
        <row r="420">
          <cell r="D420" t="str">
            <v>蚌埠银泰店屈小凡</v>
          </cell>
          <cell r="E420" t="str">
            <v>会籍部</v>
          </cell>
          <cell r="F420" t="str">
            <v>会籍</v>
          </cell>
          <cell r="G420">
            <v>45914</v>
          </cell>
          <cell r="H420" t="str">
            <v>全职</v>
          </cell>
        </row>
        <row r="420">
          <cell r="J420" t="str">
            <v>劳动合同</v>
          </cell>
          <cell r="K420" t="str">
            <v>人力</v>
          </cell>
          <cell r="L420">
            <v>45914</v>
          </cell>
          <cell r="M420">
            <v>47010</v>
          </cell>
          <cell r="N420" t="str">
            <v>3年</v>
          </cell>
          <cell r="O420" t="str">
            <v>已签</v>
          </cell>
          <cell r="P420" t="str">
            <v>已签</v>
          </cell>
          <cell r="Q420" t="str">
            <v>已签</v>
          </cell>
        </row>
        <row r="420">
          <cell r="S420" t="str">
            <v>不缴</v>
          </cell>
        </row>
        <row r="420">
          <cell r="V420" t="str">
            <v>是</v>
          </cell>
          <cell r="W420" t="str">
            <v>在职</v>
          </cell>
        </row>
        <row r="420">
          <cell r="AC420" t="str">
            <v>女</v>
          </cell>
        </row>
        <row r="420">
          <cell r="AE420" t="str">
            <v>340302200311020425</v>
          </cell>
          <cell r="AF420" t="str">
            <v>安徽省蚌埠市龙子湖区曙光七巷109号</v>
          </cell>
          <cell r="AG420" t="str">
            <v>中国农业银行蚌埠振华支行</v>
          </cell>
          <cell r="AH420" t="str">
            <v>6228480679230544679</v>
          </cell>
          <cell r="AI420" t="str">
            <v>其他</v>
          </cell>
          <cell r="AJ420">
            <v>18226590327</v>
          </cell>
        </row>
        <row r="421">
          <cell r="D421" t="str">
            <v>蚌埠银泰店丁武帅</v>
          </cell>
          <cell r="E421" t="str">
            <v>会籍部</v>
          </cell>
          <cell r="F421" t="str">
            <v>会籍</v>
          </cell>
          <cell r="G421">
            <v>45914</v>
          </cell>
          <cell r="H421" t="str">
            <v>全职</v>
          </cell>
        </row>
        <row r="421">
          <cell r="J421" t="str">
            <v>劳动合同</v>
          </cell>
          <cell r="K421" t="str">
            <v>人力</v>
          </cell>
          <cell r="L421">
            <v>45958</v>
          </cell>
        </row>
        <row r="421">
          <cell r="O421" t="str">
            <v>已签</v>
          </cell>
          <cell r="P421" t="str">
            <v>已签</v>
          </cell>
          <cell r="Q421" t="str">
            <v>已签</v>
          </cell>
        </row>
        <row r="421">
          <cell r="S421" t="str">
            <v>不缴</v>
          </cell>
        </row>
        <row r="421">
          <cell r="V421" t="str">
            <v>是</v>
          </cell>
          <cell r="W421" t="str">
            <v>离职</v>
          </cell>
          <cell r="X421">
            <v>45975</v>
          </cell>
          <cell r="Y421" t="str">
            <v>已签</v>
          </cell>
          <cell r="Z421" t="str">
            <v>已签</v>
          </cell>
        </row>
        <row r="421">
          <cell r="AB421" t="str">
            <v>是</v>
          </cell>
          <cell r="AC421" t="str">
            <v>男</v>
          </cell>
        </row>
        <row r="421">
          <cell r="AE421" t="str">
            <v>340321200211081852</v>
          </cell>
          <cell r="AF421" t="str">
            <v>安徽省怀远县魏庄镇湖东村丁湖组39号</v>
          </cell>
          <cell r="AG421" t="str">
            <v>招商银行</v>
          </cell>
          <cell r="AH421" t="str">
            <v>6214 8333 7963 2808</v>
          </cell>
          <cell r="AI421" t="str">
            <v>招商银行</v>
          </cell>
          <cell r="AJ421">
            <v>18055277868</v>
          </cell>
        </row>
        <row r="422">
          <cell r="D422" t="str">
            <v>蚌埠银泰店李彬</v>
          </cell>
          <cell r="E422" t="str">
            <v>泳教部</v>
          </cell>
          <cell r="F422" t="str">
            <v>泳教</v>
          </cell>
          <cell r="G422">
            <v>45914</v>
          </cell>
          <cell r="H422" t="str">
            <v>全职</v>
          </cell>
        </row>
        <row r="422">
          <cell r="J422" t="str">
            <v>劳动合同</v>
          </cell>
          <cell r="K422" t="str">
            <v>人力</v>
          </cell>
          <cell r="L422">
            <v>45958</v>
          </cell>
          <cell r="M422">
            <v>47054</v>
          </cell>
          <cell r="N422" t="str">
            <v>3年</v>
          </cell>
          <cell r="O422" t="str">
            <v>已签</v>
          </cell>
          <cell r="P422" t="str">
            <v>已签</v>
          </cell>
          <cell r="Q422" t="str">
            <v>已签</v>
          </cell>
          <cell r="R422" t="str">
            <v>已签</v>
          </cell>
          <cell r="S422" t="str">
            <v>不缴</v>
          </cell>
        </row>
        <row r="422">
          <cell r="V422" t="str">
            <v>是</v>
          </cell>
          <cell r="W422" t="str">
            <v>在职</v>
          </cell>
        </row>
        <row r="422">
          <cell r="AC422" t="str">
            <v>男</v>
          </cell>
        </row>
        <row r="422">
          <cell r="AE422" t="str">
            <v>340321199910036238</v>
          </cell>
          <cell r="AF422" t="str">
            <v>安徽省蚌埠市怀远县徐圩乡陆湖村朱郢组23号</v>
          </cell>
          <cell r="AG422" t="str">
            <v>招商银行</v>
          </cell>
          <cell r="AH422" t="str">
            <v>6214 8355 3714 6357</v>
          </cell>
          <cell r="AI422" t="str">
            <v>招商银行</v>
          </cell>
          <cell r="AJ422">
            <v>15050227449</v>
          </cell>
        </row>
        <row r="423">
          <cell r="D423" t="str">
            <v>蚌埠银泰店王世俊</v>
          </cell>
          <cell r="E423" t="str">
            <v>私教部</v>
          </cell>
          <cell r="F423" t="str">
            <v>私教</v>
          </cell>
          <cell r="G423">
            <v>45914</v>
          </cell>
          <cell r="H423" t="str">
            <v>全职</v>
          </cell>
        </row>
        <row r="423">
          <cell r="J423" t="str">
            <v>劳动合同</v>
          </cell>
          <cell r="K423" t="str">
            <v>人力</v>
          </cell>
          <cell r="L423">
            <v>45958</v>
          </cell>
          <cell r="M423">
            <v>47054</v>
          </cell>
          <cell r="N423" t="str">
            <v>3年</v>
          </cell>
          <cell r="O423" t="str">
            <v>已签</v>
          </cell>
          <cell r="P423" t="str">
            <v>已签</v>
          </cell>
          <cell r="Q423" t="str">
            <v>已签</v>
          </cell>
        </row>
        <row r="423">
          <cell r="S423" t="str">
            <v>不缴</v>
          </cell>
        </row>
        <row r="423">
          <cell r="V423" t="str">
            <v>是</v>
          </cell>
          <cell r="W423" t="str">
            <v>离职</v>
          </cell>
          <cell r="X423">
            <v>45991</v>
          </cell>
          <cell r="Y423" t="str">
            <v>已签</v>
          </cell>
          <cell r="Z423" t="str">
            <v>已签</v>
          </cell>
        </row>
        <row r="423">
          <cell r="AB423" t="str">
            <v>是</v>
          </cell>
          <cell r="AC423" t="str">
            <v>男</v>
          </cell>
        </row>
        <row r="423">
          <cell r="AE423" t="str">
            <v>341126200502185637</v>
          </cell>
          <cell r="AF423" t="str">
            <v>蚌埠蚌山区绿地中央广场六期4号楼1-2层1-3号</v>
          </cell>
          <cell r="AG423" t="str">
            <v>蚌埠中央广场支行</v>
          </cell>
          <cell r="AH423" t="str">
            <v>6212251303000769959</v>
          </cell>
          <cell r="AI423" t="str">
            <v>其他</v>
          </cell>
          <cell r="AJ423">
            <v>15755297200</v>
          </cell>
        </row>
        <row r="424">
          <cell r="D424" t="str">
            <v>蚌埠银泰店孙齐云</v>
          </cell>
          <cell r="E424" t="str">
            <v>私教部</v>
          </cell>
          <cell r="F424" t="str">
            <v>私教经理</v>
          </cell>
          <cell r="G424">
            <v>45909</v>
          </cell>
          <cell r="H424" t="str">
            <v>全职</v>
          </cell>
        </row>
        <row r="424">
          <cell r="J424" t="str">
            <v>劳动合同</v>
          </cell>
          <cell r="K424" t="str">
            <v>人力</v>
          </cell>
          <cell r="L424">
            <v>45909</v>
          </cell>
          <cell r="M424">
            <v>47005</v>
          </cell>
          <cell r="N424" t="str">
            <v>3年</v>
          </cell>
          <cell r="O424" t="str">
            <v>已签</v>
          </cell>
          <cell r="P424" t="str">
            <v>已签</v>
          </cell>
          <cell r="Q424" t="str">
            <v>已签</v>
          </cell>
          <cell r="R424" t="str">
            <v>已签</v>
          </cell>
          <cell r="S424" t="str">
            <v>不缴</v>
          </cell>
        </row>
        <row r="424">
          <cell r="V424" t="str">
            <v>是</v>
          </cell>
          <cell r="W424" t="str">
            <v>在职</v>
          </cell>
        </row>
        <row r="424">
          <cell r="AC424" t="str">
            <v>男</v>
          </cell>
        </row>
        <row r="424">
          <cell r="AE424" t="str">
            <v>342626199407204919</v>
          </cell>
          <cell r="AF424" t="str">
            <v>安徽省蚌埠市</v>
          </cell>
          <cell r="AG424" t="str">
            <v>交通银行</v>
          </cell>
          <cell r="AH424" t="str">
            <v>6222620110023180046</v>
          </cell>
          <cell r="AI424" t="str">
            <v>其他</v>
          </cell>
          <cell r="AJ424">
            <v>13851536096</v>
          </cell>
        </row>
        <row r="425">
          <cell r="D425" t="str">
            <v>蚌埠银泰店郑贤发</v>
          </cell>
          <cell r="E425" t="str">
            <v>私教部</v>
          </cell>
          <cell r="F425" t="str">
            <v>私教</v>
          </cell>
          <cell r="G425">
            <v>45962</v>
          </cell>
          <cell r="H425" t="str">
            <v>全职</v>
          </cell>
        </row>
        <row r="425">
          <cell r="J425" t="str">
            <v>劳动合同</v>
          </cell>
          <cell r="K425" t="str">
            <v>人力</v>
          </cell>
          <cell r="L425">
            <v>45962</v>
          </cell>
          <cell r="M425">
            <v>47057</v>
          </cell>
          <cell r="N425" t="str">
            <v>3年</v>
          </cell>
          <cell r="O425" t="str">
            <v>已签</v>
          </cell>
          <cell r="P425" t="str">
            <v>已签</v>
          </cell>
          <cell r="Q425" t="str">
            <v>已签</v>
          </cell>
          <cell r="R425" t="str">
            <v>已签</v>
          </cell>
          <cell r="S425" t="str">
            <v>不缴</v>
          </cell>
        </row>
        <row r="425">
          <cell r="V425" t="str">
            <v>是</v>
          </cell>
          <cell r="W425" t="str">
            <v>离职</v>
          </cell>
          <cell r="X425">
            <v>46079</v>
          </cell>
        </row>
        <row r="425">
          <cell r="AE425" t="str">
            <v>411524199010213613</v>
          </cell>
        </row>
        <row r="425">
          <cell r="AG425" t="str">
            <v>南京紫东银行</v>
          </cell>
          <cell r="AH425" t="str">
            <v>6217772425496734</v>
          </cell>
          <cell r="AI425" t="str">
            <v>其他</v>
          </cell>
          <cell r="AJ425">
            <v>15162958171</v>
          </cell>
        </row>
        <row r="426">
          <cell r="D426" t="str">
            <v>蚌埠银泰店王秉江</v>
          </cell>
          <cell r="E426" t="str">
            <v>运营部</v>
          </cell>
          <cell r="F426" t="str">
            <v>保洁</v>
          </cell>
          <cell r="G426">
            <v>45946</v>
          </cell>
          <cell r="H426" t="str">
            <v>兼职</v>
          </cell>
        </row>
        <row r="426">
          <cell r="J426" t="str">
            <v>兼职合同</v>
          </cell>
          <cell r="K426" t="str">
            <v>人力</v>
          </cell>
          <cell r="L426">
            <v>45946</v>
          </cell>
        </row>
        <row r="426">
          <cell r="W426" t="str">
            <v>离职</v>
          </cell>
          <cell r="X426">
            <v>45972</v>
          </cell>
          <cell r="Y426" t="str">
            <v>已签</v>
          </cell>
          <cell r="Z426" t="str">
            <v>已签</v>
          </cell>
        </row>
        <row r="426">
          <cell r="AB426" t="str">
            <v>是</v>
          </cell>
        </row>
        <row r="426">
          <cell r="AI426" t="str">
            <v>其他</v>
          </cell>
        </row>
        <row r="427">
          <cell r="D427" t="str">
            <v>蚌埠银泰店李桂华</v>
          </cell>
          <cell r="E427" t="str">
            <v>运营部</v>
          </cell>
          <cell r="F427" t="str">
            <v>保洁</v>
          </cell>
          <cell r="G427">
            <v>45946</v>
          </cell>
          <cell r="H427" t="str">
            <v>兼职</v>
          </cell>
        </row>
        <row r="427">
          <cell r="J427" t="str">
            <v>兼职合同</v>
          </cell>
          <cell r="K427" t="str">
            <v>人力</v>
          </cell>
          <cell r="L427">
            <v>45946</v>
          </cell>
          <cell r="M427">
            <v>46310</v>
          </cell>
          <cell r="N427" t="str">
            <v>1年</v>
          </cell>
          <cell r="O427" t="str">
            <v>已签</v>
          </cell>
          <cell r="P427" t="str">
            <v>已签</v>
          </cell>
          <cell r="Q427" t="str">
            <v>已签</v>
          </cell>
          <cell r="R427" t="str">
            <v>已签</v>
          </cell>
        </row>
        <row r="427">
          <cell r="W427" t="str">
            <v>在职</v>
          </cell>
        </row>
        <row r="427">
          <cell r="AI427" t="str">
            <v>其他</v>
          </cell>
        </row>
        <row r="428">
          <cell r="D428" t="str">
            <v>蚌埠银泰店项鑫宇</v>
          </cell>
          <cell r="E428" t="str">
            <v>一部</v>
          </cell>
          <cell r="F428" t="str">
            <v>会籍</v>
          </cell>
          <cell r="G428">
            <v>45914</v>
          </cell>
          <cell r="H428" t="str">
            <v>全职</v>
          </cell>
        </row>
        <row r="428">
          <cell r="W428" t="str">
            <v>离职</v>
          </cell>
        </row>
        <row r="428">
          <cell r="AC428" t="str">
            <v>男</v>
          </cell>
        </row>
        <row r="428">
          <cell r="AE428" t="str">
            <v>330382200805178011</v>
          </cell>
          <cell r="AF428" t="str">
            <v>安徽</v>
          </cell>
          <cell r="AG428" t="str">
            <v>台州储蓄银行
台州路桥支行</v>
          </cell>
          <cell r="AH428" t="str">
            <v>6230399991039653346</v>
          </cell>
          <cell r="AI428" t="str">
            <v>其他</v>
          </cell>
          <cell r="AJ428">
            <v>15967699563</v>
          </cell>
        </row>
        <row r="429">
          <cell r="D429" t="str">
            <v>蚌埠银泰店肖纪雨</v>
          </cell>
          <cell r="E429" t="str">
            <v>一部</v>
          </cell>
          <cell r="F429" t="str">
            <v>会籍</v>
          </cell>
          <cell r="G429">
            <v>45915</v>
          </cell>
          <cell r="H429" t="str">
            <v>全职</v>
          </cell>
        </row>
        <row r="429">
          <cell r="W429" t="str">
            <v>离职</v>
          </cell>
          <cell r="X429">
            <v>45953</v>
          </cell>
          <cell r="Y429" t="str">
            <v>已签</v>
          </cell>
        </row>
        <row r="429">
          <cell r="AB429" t="str">
            <v>是</v>
          </cell>
          <cell r="AC429" t="str">
            <v>女</v>
          </cell>
        </row>
        <row r="429">
          <cell r="AE429" t="str">
            <v>340302200407071825</v>
          </cell>
          <cell r="AF429" t="str">
            <v>蚌埠蚌山区滨湖花园二期</v>
          </cell>
          <cell r="AG429" t="str">
            <v>交通银行</v>
          </cell>
          <cell r="AH429" t="str">
            <v>6222620280006702726</v>
          </cell>
          <cell r="AI429" t="str">
            <v>其他</v>
          </cell>
          <cell r="AJ429">
            <v>19155291675</v>
          </cell>
        </row>
        <row r="430">
          <cell r="D430" t="str">
            <v>蚌埠银泰店凌梦璇</v>
          </cell>
          <cell r="E430" t="str">
            <v>一部</v>
          </cell>
          <cell r="F430" t="str">
            <v>会籍</v>
          </cell>
          <cell r="G430">
            <v>45914</v>
          </cell>
          <cell r="H430" t="str">
            <v>全职</v>
          </cell>
        </row>
        <row r="430">
          <cell r="W430" t="str">
            <v>离职</v>
          </cell>
        </row>
        <row r="430">
          <cell r="AC430" t="str">
            <v>女</v>
          </cell>
        </row>
        <row r="430">
          <cell r="AE430" t="str">
            <v>340402200301200428</v>
          </cell>
          <cell r="AF430" t="str">
            <v>安徽省淮南市大通区上窑镇上窑村</v>
          </cell>
          <cell r="AG430" t="str">
            <v>中信银行</v>
          </cell>
          <cell r="AH430" t="str">
            <v>6217751118003326449</v>
          </cell>
          <cell r="AI430" t="str">
            <v>中信</v>
          </cell>
          <cell r="AJ430">
            <v>19855420857</v>
          </cell>
        </row>
        <row r="431">
          <cell r="D431" t="str">
            <v>蚌埠银泰店陈子晴</v>
          </cell>
          <cell r="E431" t="str">
            <v>一部</v>
          </cell>
          <cell r="F431" t="str">
            <v>会籍</v>
          </cell>
          <cell r="G431">
            <v>45910</v>
          </cell>
          <cell r="H431" t="str">
            <v>全职</v>
          </cell>
        </row>
        <row r="431">
          <cell r="W431" t="str">
            <v>离职</v>
          </cell>
        </row>
        <row r="431">
          <cell r="AC431" t="str">
            <v>女</v>
          </cell>
        </row>
        <row r="431">
          <cell r="AE431" t="str">
            <v>340323200412201921</v>
          </cell>
          <cell r="AF431" t="str">
            <v>安徽省蚌埠市固镇县仲兴镇</v>
          </cell>
          <cell r="AG431" t="str">
            <v>交通银行</v>
          </cell>
          <cell r="AH431" t="str">
            <v>6222620280005867959</v>
          </cell>
          <cell r="AI431" t="str">
            <v>其他</v>
          </cell>
          <cell r="AJ431">
            <v>18326931362</v>
          </cell>
        </row>
        <row r="432">
          <cell r="D432" t="str">
            <v>蚌埠银泰店董玟</v>
          </cell>
          <cell r="E432" t="str">
            <v>一部</v>
          </cell>
          <cell r="F432" t="str">
            <v>会籍</v>
          </cell>
          <cell r="G432">
            <v>45921</v>
          </cell>
          <cell r="H432" t="str">
            <v>全职</v>
          </cell>
        </row>
        <row r="432">
          <cell r="W432" t="str">
            <v>离职</v>
          </cell>
        </row>
        <row r="432">
          <cell r="AC432" t="str">
            <v>女</v>
          </cell>
        </row>
        <row r="432">
          <cell r="AE432" t="str">
            <v>341126200307163627</v>
          </cell>
          <cell r="AF432" t="str">
            <v>凤阳县县政府</v>
          </cell>
          <cell r="AG432" t="str">
            <v>招商银行</v>
          </cell>
          <cell r="AH432" t="str">
            <v>6214832773686428</v>
          </cell>
          <cell r="AI432" t="str">
            <v>招商银行</v>
          </cell>
          <cell r="AJ432">
            <v>18455067918</v>
          </cell>
        </row>
        <row r="433">
          <cell r="D433" t="str">
            <v>蚌埠银泰店方金</v>
          </cell>
          <cell r="E433" t="str">
            <v>三部</v>
          </cell>
          <cell r="F433" t="str">
            <v>一组组长</v>
          </cell>
          <cell r="G433">
            <v>45914</v>
          </cell>
          <cell r="H433" t="str">
            <v>全职</v>
          </cell>
        </row>
        <row r="433">
          <cell r="W433" t="str">
            <v>离职</v>
          </cell>
        </row>
        <row r="433">
          <cell r="AC433" t="str">
            <v>男</v>
          </cell>
        </row>
        <row r="433">
          <cell r="AE433" t="str">
            <v>421123199101041611</v>
          </cell>
        </row>
        <row r="433">
          <cell r="AG433" t="str">
            <v>招商银行</v>
          </cell>
          <cell r="AH433" t="str">
            <v>6214 8371 4726 3101</v>
          </cell>
          <cell r="AI433" t="str">
            <v>招商银行</v>
          </cell>
          <cell r="AJ433">
            <v>13971105121</v>
          </cell>
        </row>
        <row r="434">
          <cell r="D434" t="str">
            <v>蚌埠银泰店官紫鹏</v>
          </cell>
          <cell r="E434" t="str">
            <v>三部</v>
          </cell>
          <cell r="F434" t="str">
            <v>会籍</v>
          </cell>
          <cell r="G434">
            <v>45914</v>
          </cell>
          <cell r="H434" t="str">
            <v>全职</v>
          </cell>
        </row>
        <row r="434">
          <cell r="W434" t="str">
            <v>离职</v>
          </cell>
        </row>
        <row r="434">
          <cell r="AC434" t="str">
            <v>男</v>
          </cell>
        </row>
        <row r="434">
          <cell r="AE434" t="str">
            <v>362531200007304819</v>
          </cell>
          <cell r="AF434" t="str">
            <v>抚州市东乡区孝岗镇</v>
          </cell>
          <cell r="AG434" t="str">
            <v>招商银行</v>
          </cell>
          <cell r="AH434" t="str">
            <v>6214837942221908</v>
          </cell>
          <cell r="AI434" t="str">
            <v>招商银行</v>
          </cell>
          <cell r="AJ434">
            <v>15679348520</v>
          </cell>
        </row>
        <row r="435">
          <cell r="D435" t="str">
            <v>蚌埠银泰店李志鸿</v>
          </cell>
          <cell r="E435" t="str">
            <v>三部</v>
          </cell>
          <cell r="F435" t="str">
            <v>会籍</v>
          </cell>
          <cell r="G435">
            <v>45914</v>
          </cell>
          <cell r="H435" t="str">
            <v>全职</v>
          </cell>
        </row>
        <row r="435">
          <cell r="W435" t="str">
            <v>离职</v>
          </cell>
        </row>
        <row r="435">
          <cell r="AC435" t="str">
            <v>男</v>
          </cell>
        </row>
        <row r="435">
          <cell r="AE435" t="str">
            <v>441302200605048719</v>
          </cell>
          <cell r="AF435" t="str">
            <v>广东省 惠州</v>
          </cell>
          <cell r="AG435" t="str">
            <v>工商银行</v>
          </cell>
          <cell r="AH435" t="str">
            <v>6222 0320 0802 0949 110</v>
          </cell>
          <cell r="AI435" t="str">
            <v>其他</v>
          </cell>
          <cell r="AJ435">
            <v>17727259538</v>
          </cell>
        </row>
        <row r="436">
          <cell r="D436" t="str">
            <v>钟祥店刘君瑶</v>
          </cell>
          <cell r="E436" t="str">
            <v>运营部</v>
          </cell>
          <cell r="F436" t="str">
            <v>前台</v>
          </cell>
          <cell r="G436">
            <v>45952</v>
          </cell>
          <cell r="H436" t="str">
            <v>全职</v>
          </cell>
        </row>
        <row r="436">
          <cell r="J436" t="str">
            <v>劳动合同</v>
          </cell>
        </row>
        <row r="436">
          <cell r="L436">
            <v>45952</v>
          </cell>
          <cell r="M436">
            <v>47047</v>
          </cell>
          <cell r="N436" t="str">
            <v>3年</v>
          </cell>
          <cell r="O436" t="str">
            <v>已签</v>
          </cell>
          <cell r="P436" t="str">
            <v>已签</v>
          </cell>
          <cell r="Q436" t="str">
            <v>已签</v>
          </cell>
          <cell r="R436" t="str">
            <v>已签</v>
          </cell>
          <cell r="S436" t="str">
            <v>不缴</v>
          </cell>
        </row>
        <row r="436">
          <cell r="V436" t="str">
            <v>是</v>
          </cell>
          <cell r="W436" t="str">
            <v>在职</v>
          </cell>
        </row>
        <row r="436">
          <cell r="AC436" t="str">
            <v>女</v>
          </cell>
          <cell r="AD436" t="str">
            <v>大学</v>
          </cell>
          <cell r="AE436" t="str">
            <v>420881200309260027</v>
          </cell>
        </row>
        <row r="436">
          <cell r="AG436" t="str">
            <v>招商银行</v>
          </cell>
          <cell r="AH436" t="str">
            <v>6214832761143853</v>
          </cell>
          <cell r="AI436" t="str">
            <v>招商银行</v>
          </cell>
          <cell r="AJ436">
            <v>17786237519</v>
          </cell>
        </row>
        <row r="437">
          <cell r="D437" t="str">
            <v>新力店熊鹏鹏</v>
          </cell>
          <cell r="E437" t="str">
            <v>私教部</v>
          </cell>
          <cell r="F437" t="str">
            <v>健身教练</v>
          </cell>
          <cell r="G437">
            <v>45953</v>
          </cell>
          <cell r="H437" t="str">
            <v>全职</v>
          </cell>
        </row>
        <row r="437">
          <cell r="W437" t="str">
            <v>离职</v>
          </cell>
          <cell r="X437">
            <v>45979</v>
          </cell>
        </row>
        <row r="437">
          <cell r="AI437" t="str">
            <v>其他</v>
          </cell>
          <cell r="AJ437">
            <v>18070298203</v>
          </cell>
        </row>
        <row r="438">
          <cell r="D438" t="str">
            <v>高新吾悦店洪思颖</v>
          </cell>
          <cell r="E438" t="str">
            <v>运营部</v>
          </cell>
          <cell r="F438" t="str">
            <v>前台</v>
          </cell>
          <cell r="G438">
            <v>45937</v>
          </cell>
          <cell r="H438" t="str">
            <v>全职</v>
          </cell>
        </row>
        <row r="438">
          <cell r="J438" t="str">
            <v>劳动合同</v>
          </cell>
        </row>
        <row r="438">
          <cell r="L438">
            <v>45937</v>
          </cell>
          <cell r="M438">
            <v>47033</v>
          </cell>
          <cell r="N438" t="str">
            <v>3年</v>
          </cell>
          <cell r="O438" t="str">
            <v>已签</v>
          </cell>
          <cell r="P438" t="str">
            <v>已签</v>
          </cell>
          <cell r="Q438" t="str">
            <v>已签</v>
          </cell>
        </row>
        <row r="438">
          <cell r="S438" t="str">
            <v>不缴</v>
          </cell>
        </row>
        <row r="438">
          <cell r="V438" t="str">
            <v>是</v>
          </cell>
          <cell r="W438" t="str">
            <v>离职</v>
          </cell>
          <cell r="X438">
            <v>46001</v>
          </cell>
          <cell r="Y438" t="str">
            <v>已签</v>
          </cell>
          <cell r="Z438" t="str">
            <v>已签</v>
          </cell>
        </row>
        <row r="438">
          <cell r="AB438" t="str">
            <v>是</v>
          </cell>
        </row>
        <row r="438">
          <cell r="AE438" t="str">
            <v>42112720061110227</v>
          </cell>
          <cell r="AF438" t="str">
            <v>湖北黄梅县</v>
          </cell>
        </row>
        <row r="438">
          <cell r="AI438" t="str">
            <v>其他</v>
          </cell>
        </row>
        <row r="439">
          <cell r="D439" t="str">
            <v>瑶湖店上官雅玲</v>
          </cell>
          <cell r="E439" t="str">
            <v>会籍部</v>
          </cell>
          <cell r="F439" t="str">
            <v>会籍</v>
          </cell>
          <cell r="G439">
            <v>45952</v>
          </cell>
          <cell r="H439" t="str">
            <v>全职</v>
          </cell>
        </row>
        <row r="439">
          <cell r="J439" t="str">
            <v>劳动合同</v>
          </cell>
        </row>
        <row r="439">
          <cell r="L439">
            <v>45952</v>
          </cell>
          <cell r="M439">
            <v>47047</v>
          </cell>
          <cell r="N439" t="str">
            <v>3年</v>
          </cell>
          <cell r="O439" t="str">
            <v>已签</v>
          </cell>
          <cell r="P439" t="str">
            <v>已签</v>
          </cell>
          <cell r="Q439" t="str">
            <v>已签</v>
          </cell>
          <cell r="R439" t="str">
            <v>已签</v>
          </cell>
          <cell r="S439" t="str">
            <v>不缴</v>
          </cell>
        </row>
        <row r="439">
          <cell r="V439" t="str">
            <v>是</v>
          </cell>
          <cell r="W439" t="str">
            <v>离职</v>
          </cell>
          <cell r="X439">
            <v>45985</v>
          </cell>
          <cell r="Y439" t="str">
            <v>已签</v>
          </cell>
          <cell r="Z439" t="str">
            <v>已签</v>
          </cell>
        </row>
        <row r="439">
          <cell r="AB439" t="str">
            <v>是</v>
          </cell>
          <cell r="AC439" t="str">
            <v>女</v>
          </cell>
        </row>
        <row r="439">
          <cell r="AE439" t="str">
            <v>361127200603044825</v>
          </cell>
        </row>
        <row r="439">
          <cell r="AG439" t="str">
            <v>招商银行</v>
          </cell>
          <cell r="AH439" t="str">
            <v>6214831990016047</v>
          </cell>
          <cell r="AI439" t="str">
            <v>招商银行</v>
          </cell>
          <cell r="AJ439">
            <v>18479350372</v>
          </cell>
        </row>
        <row r="440">
          <cell r="D440" t="str">
            <v>瑶湖店罗东扬</v>
          </cell>
          <cell r="E440" t="str">
            <v>私教部</v>
          </cell>
          <cell r="F440" t="str">
            <v>私教</v>
          </cell>
          <cell r="G440">
            <v>45955</v>
          </cell>
          <cell r="H440" t="str">
            <v>全职</v>
          </cell>
        </row>
        <row r="440">
          <cell r="J440" t="str">
            <v>劳动合同</v>
          </cell>
        </row>
        <row r="440">
          <cell r="L440">
            <v>45955</v>
          </cell>
          <cell r="M440">
            <v>47050</v>
          </cell>
          <cell r="N440" t="str">
            <v>3年</v>
          </cell>
          <cell r="O440" t="str">
            <v>已签</v>
          </cell>
          <cell r="P440" t="str">
            <v>已签</v>
          </cell>
          <cell r="Q440" t="str">
            <v>已签</v>
          </cell>
          <cell r="R440" t="str">
            <v>已签</v>
          </cell>
          <cell r="S440" t="str">
            <v>不缴</v>
          </cell>
        </row>
        <row r="440">
          <cell r="V440" t="str">
            <v>是</v>
          </cell>
          <cell r="W440" t="str">
            <v>在职</v>
          </cell>
        </row>
        <row r="440">
          <cell r="AC440" t="str">
            <v>男</v>
          </cell>
        </row>
        <row r="440">
          <cell r="AE440" t="str">
            <v>411725200405082032</v>
          </cell>
        </row>
        <row r="440">
          <cell r="AG440" t="str">
            <v>农业银行</v>
          </cell>
          <cell r="AH440" t="str">
            <v>623520920094709174</v>
          </cell>
          <cell r="AI440" t="str">
            <v>其他</v>
          </cell>
          <cell r="AJ440">
            <v>18974749423</v>
          </cell>
        </row>
        <row r="441">
          <cell r="D441" t="str">
            <v>财富中心店刘芊羽</v>
          </cell>
          <cell r="E441" t="str">
            <v>会籍部</v>
          </cell>
          <cell r="F441" t="str">
            <v>会籍</v>
          </cell>
          <cell r="G441">
            <v>45958</v>
          </cell>
          <cell r="H441" t="str">
            <v>全职</v>
          </cell>
        </row>
        <row r="441">
          <cell r="J441" t="str">
            <v>劳动合同</v>
          </cell>
        </row>
        <row r="441">
          <cell r="O441" t="str">
            <v>已签</v>
          </cell>
          <cell r="P441" t="str">
            <v>已签</v>
          </cell>
          <cell r="Q441" t="str">
            <v>已签</v>
          </cell>
          <cell r="R441" t="str">
            <v>已签</v>
          </cell>
          <cell r="S441" t="str">
            <v>不缴</v>
          </cell>
        </row>
        <row r="441">
          <cell r="V441" t="str">
            <v>是</v>
          </cell>
          <cell r="W441" t="str">
            <v>离职</v>
          </cell>
          <cell r="X441">
            <v>45959</v>
          </cell>
          <cell r="Y441" t="str">
            <v>已签</v>
          </cell>
          <cell r="Z441" t="str">
            <v>已签</v>
          </cell>
          <cell r="AA441" t="str">
            <v>已签</v>
          </cell>
          <cell r="AB441" t="str">
            <v>是</v>
          </cell>
          <cell r="AC441" t="str">
            <v>女</v>
          </cell>
        </row>
        <row r="441">
          <cell r="AE441" t="str">
            <v>362201200112265028</v>
          </cell>
          <cell r="AF441" t="str">
            <v>江西省宜春市袁州区湖田乡一寺岭背村民小组13号</v>
          </cell>
          <cell r="AG441" t="str">
            <v>中国工商银行</v>
          </cell>
          <cell r="AH441" t="str">
            <v>6222031508000670611</v>
          </cell>
          <cell r="AI441" t="str">
            <v>其他</v>
          </cell>
          <cell r="AJ441">
            <v>18046752519</v>
          </cell>
        </row>
        <row r="442">
          <cell r="D442" t="str">
            <v>杨家湾张志瑞</v>
          </cell>
          <cell r="E442" t="str">
            <v>泳教部</v>
          </cell>
          <cell r="F442" t="str">
            <v>兼职泳教</v>
          </cell>
          <cell r="G442">
            <v>45958</v>
          </cell>
          <cell r="H442" t="str">
            <v>兼职</v>
          </cell>
        </row>
        <row r="442">
          <cell r="J442" t="str">
            <v>兼职合同</v>
          </cell>
        </row>
        <row r="442">
          <cell r="L442">
            <v>45958</v>
          </cell>
          <cell r="M442">
            <v>46050</v>
          </cell>
        </row>
        <row r="442">
          <cell r="O442" t="str">
            <v>已签</v>
          </cell>
          <cell r="P442" t="str">
            <v>已签</v>
          </cell>
          <cell r="Q442" t="str">
            <v>已签</v>
          </cell>
          <cell r="R442" t="str">
            <v>已签</v>
          </cell>
        </row>
        <row r="442">
          <cell r="V442" t="str">
            <v>是</v>
          </cell>
          <cell r="W442" t="str">
            <v>在职</v>
          </cell>
        </row>
        <row r="442">
          <cell r="AE442" t="str">
            <v>420921200401294413</v>
          </cell>
        </row>
        <row r="442">
          <cell r="AG442" t="str">
            <v>招商银行</v>
          </cell>
          <cell r="AH442" t="str">
            <v>6214832765266221</v>
          </cell>
          <cell r="AI442" t="str">
            <v>招商银行</v>
          </cell>
          <cell r="AJ442">
            <v>17362679172</v>
          </cell>
        </row>
        <row r="443">
          <cell r="D443" t="str">
            <v>淮南吾悦店张鑫杰</v>
          </cell>
          <cell r="E443" t="str">
            <v>会籍部</v>
          </cell>
          <cell r="F443" t="str">
            <v>会籍</v>
          </cell>
          <cell r="G443">
            <v>45931</v>
          </cell>
          <cell r="H443" t="str">
            <v>全职</v>
          </cell>
        </row>
        <row r="443">
          <cell r="J443" t="str">
            <v>劳动合同</v>
          </cell>
        </row>
        <row r="443">
          <cell r="L443">
            <v>45961</v>
          </cell>
          <cell r="M443">
            <v>47056</v>
          </cell>
          <cell r="N443" t="str">
            <v>3年</v>
          </cell>
          <cell r="O443" t="str">
            <v>已签</v>
          </cell>
          <cell r="P443" t="str">
            <v>已签</v>
          </cell>
          <cell r="Q443" t="str">
            <v>已签</v>
          </cell>
          <cell r="R443" t="str">
            <v>已签</v>
          </cell>
          <cell r="S443" t="str">
            <v>不缴</v>
          </cell>
        </row>
        <row r="443">
          <cell r="V443" t="str">
            <v>是</v>
          </cell>
          <cell r="W443" t="str">
            <v>离职</v>
          </cell>
          <cell r="X443" t="str">
            <v>2026/3/9</v>
          </cell>
        </row>
        <row r="443">
          <cell r="AC443" t="str">
            <v>男</v>
          </cell>
        </row>
        <row r="443">
          <cell r="AE443" t="str">
            <v>410221200502176512</v>
          </cell>
        </row>
        <row r="443">
          <cell r="AG443" t="str">
            <v>建设银行</v>
          </cell>
          <cell r="AH443" t="str">
            <v>6217002020092770460</v>
          </cell>
          <cell r="AI443" t="str">
            <v>其他</v>
          </cell>
          <cell r="AJ443">
            <v>18836866156</v>
          </cell>
        </row>
        <row r="444">
          <cell r="D444" t="str">
            <v>总部刘琴</v>
          </cell>
          <cell r="E444" t="str">
            <v>财务部</v>
          </cell>
          <cell r="F444" t="str">
            <v>财务经理</v>
          </cell>
          <cell r="G444">
            <v>41671</v>
          </cell>
          <cell r="H444" t="str">
            <v>全职</v>
          </cell>
        </row>
        <row r="444">
          <cell r="J444" t="str">
            <v>劳动合同</v>
          </cell>
        </row>
        <row r="444">
          <cell r="L444">
            <v>44621</v>
          </cell>
          <cell r="M444">
            <v>46446</v>
          </cell>
          <cell r="N444" t="str">
            <v>5年</v>
          </cell>
          <cell r="O444" t="str">
            <v>已签</v>
          </cell>
          <cell r="P444" t="str">
            <v>已签</v>
          </cell>
          <cell r="Q444" t="str">
            <v>已签</v>
          </cell>
        </row>
        <row r="444">
          <cell r="S444" t="str">
            <v>不缴</v>
          </cell>
        </row>
        <row r="444">
          <cell r="W444" t="str">
            <v>在职</v>
          </cell>
        </row>
        <row r="444">
          <cell r="AC444" t="str">
            <v>女</v>
          </cell>
          <cell r="AD444" t="str">
            <v>本科</v>
          </cell>
          <cell r="AE444" t="str">
            <v>420607199309124949</v>
          </cell>
        </row>
        <row r="444">
          <cell r="AH444" t="str">
            <v>6214832714160749</v>
          </cell>
          <cell r="AI444" t="str">
            <v>招商银行</v>
          </cell>
          <cell r="AJ444">
            <v>13554633501</v>
          </cell>
        </row>
        <row r="445">
          <cell r="D445" t="str">
            <v>总部汪玉婷</v>
          </cell>
          <cell r="E445" t="str">
            <v>财务部</v>
          </cell>
          <cell r="F445" t="str">
            <v>财务经理</v>
          </cell>
          <cell r="G445">
            <v>44691</v>
          </cell>
          <cell r="H445" t="str">
            <v>全职</v>
          </cell>
          <cell r="I445" t="str">
            <v>社保</v>
          </cell>
          <cell r="J445" t="str">
            <v>劳动合同</v>
          </cell>
        </row>
        <row r="445">
          <cell r="L445">
            <v>45793</v>
          </cell>
          <cell r="M445">
            <v>47618</v>
          </cell>
          <cell r="N445" t="str">
            <v>5年</v>
          </cell>
          <cell r="O445" t="str">
            <v>已签</v>
          </cell>
          <cell r="P445" t="str">
            <v>已签</v>
          </cell>
          <cell r="Q445" t="str">
            <v>已签</v>
          </cell>
        </row>
        <row r="445">
          <cell r="S445" t="str">
            <v>最低</v>
          </cell>
        </row>
        <row r="445">
          <cell r="W445" t="str">
            <v>在职</v>
          </cell>
        </row>
        <row r="445">
          <cell r="AC445" t="str">
            <v>女</v>
          </cell>
          <cell r="AD445" t="str">
            <v>本科</v>
          </cell>
          <cell r="AE445" t="str">
            <v>421122199303122165</v>
          </cell>
        </row>
        <row r="445">
          <cell r="AH445" t="str">
            <v>6226228900720428</v>
          </cell>
          <cell r="AI445" t="str">
            <v>其他</v>
          </cell>
          <cell r="AJ445">
            <v>19118071884</v>
          </cell>
        </row>
        <row r="446">
          <cell r="D446" t="str">
            <v>总部王巧巧</v>
          </cell>
          <cell r="E446" t="str">
            <v>财务部</v>
          </cell>
          <cell r="F446" t="str">
            <v>出纳</v>
          </cell>
          <cell r="G446">
            <v>45138</v>
          </cell>
          <cell r="H446" t="str">
            <v>全职</v>
          </cell>
          <cell r="I446" t="str">
            <v>社保</v>
          </cell>
          <cell r="J446" t="str">
            <v>劳动合同</v>
          </cell>
        </row>
        <row r="446">
          <cell r="L446">
            <v>45138</v>
          </cell>
          <cell r="M446">
            <v>46233</v>
          </cell>
          <cell r="N446" t="str">
            <v>3年</v>
          </cell>
          <cell r="O446" t="str">
            <v>已签</v>
          </cell>
          <cell r="P446" t="str">
            <v>已签</v>
          </cell>
        </row>
        <row r="446">
          <cell r="W446" t="str">
            <v>在职</v>
          </cell>
        </row>
        <row r="446">
          <cell r="AC446" t="str">
            <v>女</v>
          </cell>
          <cell r="AD446" t="str">
            <v>本科</v>
          </cell>
          <cell r="AE446" t="str">
            <v>421087199910023727</v>
          </cell>
        </row>
        <row r="446">
          <cell r="AH446" t="str">
            <v>6212261812010695580</v>
          </cell>
          <cell r="AI446" t="str">
            <v>其他</v>
          </cell>
          <cell r="AJ446">
            <v>19972657268</v>
          </cell>
        </row>
        <row r="447">
          <cell r="D447" t="str">
            <v>总部李慧</v>
          </cell>
          <cell r="E447" t="str">
            <v>财务部</v>
          </cell>
          <cell r="F447" t="str">
            <v>会计</v>
          </cell>
          <cell r="G447">
            <v>45812</v>
          </cell>
          <cell r="H447" t="str">
            <v>全职</v>
          </cell>
          <cell r="I447" t="str">
            <v>社保</v>
          </cell>
          <cell r="J447" t="str">
            <v>劳动合同</v>
          </cell>
        </row>
        <row r="447">
          <cell r="L447">
            <v>45812</v>
          </cell>
          <cell r="M447">
            <v>46907</v>
          </cell>
          <cell r="N447" t="str">
            <v>3年</v>
          </cell>
          <cell r="O447" t="str">
            <v>已签</v>
          </cell>
          <cell r="P447" t="str">
            <v>已签</v>
          </cell>
          <cell r="Q447" t="str">
            <v>已签</v>
          </cell>
          <cell r="R447" t="str">
            <v>已签</v>
          </cell>
          <cell r="S447" t="str">
            <v>最低</v>
          </cell>
        </row>
        <row r="447">
          <cell r="W447" t="str">
            <v>在职</v>
          </cell>
        </row>
        <row r="447">
          <cell r="AC447" t="str">
            <v>女</v>
          </cell>
          <cell r="AD447" t="str">
            <v>本科</v>
          </cell>
        </row>
        <row r="447">
          <cell r="AH447" t="str">
            <v>6214837416414377</v>
          </cell>
          <cell r="AI447" t="str">
            <v>招商银行</v>
          </cell>
        </row>
        <row r="448">
          <cell r="D448" t="str">
            <v>总部陈旭</v>
          </cell>
          <cell r="E448" t="str">
            <v>财务部</v>
          </cell>
          <cell r="F448" t="str">
            <v>会计</v>
          </cell>
          <cell r="G448">
            <v>45880</v>
          </cell>
          <cell r="H448" t="str">
            <v>全职</v>
          </cell>
        </row>
        <row r="448">
          <cell r="J448" t="str">
            <v>劳动合同</v>
          </cell>
        </row>
        <row r="448">
          <cell r="L448">
            <v>45880</v>
          </cell>
          <cell r="M448">
            <v>46976</v>
          </cell>
          <cell r="N448" t="str">
            <v>3年</v>
          </cell>
          <cell r="O448" t="str">
            <v>已签</v>
          </cell>
          <cell r="P448" t="str">
            <v>已签</v>
          </cell>
          <cell r="Q448" t="str">
            <v>已签</v>
          </cell>
          <cell r="R448" t="str">
            <v>已签</v>
          </cell>
          <cell r="S448" t="str">
            <v>最低</v>
          </cell>
        </row>
        <row r="448">
          <cell r="W448" t="str">
            <v>在职</v>
          </cell>
        </row>
        <row r="448">
          <cell r="AC448" t="str">
            <v>女</v>
          </cell>
          <cell r="AD448" t="str">
            <v>本科</v>
          </cell>
          <cell r="AE448" t="str">
            <v>429006200209160920</v>
          </cell>
        </row>
        <row r="448">
          <cell r="AH448" t="str">
            <v>6212262012019765513</v>
          </cell>
          <cell r="AI448" t="str">
            <v>其他</v>
          </cell>
          <cell r="AJ448">
            <v>15817179165</v>
          </cell>
        </row>
        <row r="449">
          <cell r="D449" t="str">
            <v>总部罗婷</v>
          </cell>
          <cell r="E449" t="str">
            <v>财务部</v>
          </cell>
          <cell r="F449" t="str">
            <v>出纳</v>
          </cell>
          <cell r="G449">
            <v>45947</v>
          </cell>
          <cell r="H449" t="str">
            <v>全职</v>
          </cell>
        </row>
        <row r="449">
          <cell r="J449" t="str">
            <v>劳动合同</v>
          </cell>
        </row>
        <row r="449">
          <cell r="O449" t="str">
            <v>已签</v>
          </cell>
          <cell r="P449" t="str">
            <v>已签</v>
          </cell>
          <cell r="Q449" t="str">
            <v>已签</v>
          </cell>
        </row>
        <row r="449">
          <cell r="S449" t="str">
            <v>不缴</v>
          </cell>
        </row>
        <row r="449">
          <cell r="W449" t="str">
            <v>离职</v>
          </cell>
        </row>
        <row r="449">
          <cell r="AC449" t="str">
            <v>女</v>
          </cell>
          <cell r="AD449" t="str">
            <v>本科</v>
          </cell>
          <cell r="AE449" t="str">
            <v>421181200407173528</v>
          </cell>
        </row>
        <row r="449">
          <cell r="AG449" t="str">
            <v>中国建设银行</v>
          </cell>
          <cell r="AH449" t="str">
            <v>6217002730010114167</v>
          </cell>
          <cell r="AI449" t="str">
            <v>其他</v>
          </cell>
          <cell r="AJ449">
            <v>18086149093</v>
          </cell>
        </row>
        <row r="450">
          <cell r="D450" t="str">
            <v>宿州吾悦店韩涛</v>
          </cell>
          <cell r="E450" t="str">
            <v>运营部</v>
          </cell>
          <cell r="F450" t="str">
            <v>店长</v>
          </cell>
          <cell r="G450">
            <v>43243</v>
          </cell>
          <cell r="H450" t="str">
            <v>全职</v>
          </cell>
          <cell r="I450" t="str">
            <v>社保</v>
          </cell>
          <cell r="J450" t="str">
            <v>劳动合同</v>
          </cell>
        </row>
        <row r="450">
          <cell r="L450">
            <v>44339</v>
          </cell>
          <cell r="M450">
            <v>46164</v>
          </cell>
          <cell r="N450" t="str">
            <v>5年</v>
          </cell>
        </row>
        <row r="450">
          <cell r="V450" t="str">
            <v>是</v>
          </cell>
          <cell r="W450" t="str">
            <v>在职</v>
          </cell>
        </row>
        <row r="450">
          <cell r="AC450" t="str">
            <v>男</v>
          </cell>
          <cell r="AD450" t="str">
            <v>本科</v>
          </cell>
          <cell r="AE450" t="str">
            <v>420527198706285338</v>
          </cell>
        </row>
        <row r="450">
          <cell r="AH450" t="str">
            <v>户名：韩涛
卡号：6225882703229119
开户行: 武汉武昌支行</v>
          </cell>
          <cell r="AI450" t="str">
            <v>其他</v>
          </cell>
          <cell r="AJ450">
            <v>17771855035</v>
          </cell>
        </row>
        <row r="451">
          <cell r="D451" t="str">
            <v>总部胡方</v>
          </cell>
          <cell r="E451" t="str">
            <v>人力资源部</v>
          </cell>
          <cell r="F451" t="str">
            <v>人事经理</v>
          </cell>
          <cell r="G451">
            <v>45072</v>
          </cell>
          <cell r="H451" t="str">
            <v>全职</v>
          </cell>
          <cell r="I451" t="str">
            <v>社保</v>
          </cell>
          <cell r="J451" t="str">
            <v>劳动合同</v>
          </cell>
        </row>
        <row r="451">
          <cell r="L451">
            <v>45072</v>
          </cell>
          <cell r="M451">
            <v>46167</v>
          </cell>
          <cell r="N451" t="str">
            <v>3年</v>
          </cell>
          <cell r="O451" t="str">
            <v>已签</v>
          </cell>
          <cell r="P451" t="str">
            <v>已签</v>
          </cell>
          <cell r="Q451" t="str">
            <v>已签</v>
          </cell>
        </row>
        <row r="451">
          <cell r="S451" t="str">
            <v>最低</v>
          </cell>
        </row>
        <row r="451">
          <cell r="W451" t="str">
            <v>在职</v>
          </cell>
        </row>
        <row r="451">
          <cell r="AC451" t="str">
            <v>女</v>
          </cell>
          <cell r="AD451" t="str">
            <v>本科</v>
          </cell>
          <cell r="AE451" t="str">
            <v>421087198402022766</v>
          </cell>
        </row>
        <row r="451">
          <cell r="AH451" t="str">
            <v>6214830271425026</v>
          </cell>
          <cell r="AI451" t="str">
            <v>招商银行</v>
          </cell>
          <cell r="AJ451">
            <v>13436553585</v>
          </cell>
        </row>
        <row r="452">
          <cell r="D452" t="str">
            <v>总部周厚梅</v>
          </cell>
          <cell r="E452" t="str">
            <v>人力资源部</v>
          </cell>
          <cell r="F452" t="str">
            <v>人事专员</v>
          </cell>
          <cell r="G452">
            <v>45945</v>
          </cell>
          <cell r="H452" t="str">
            <v>全职</v>
          </cell>
        </row>
        <row r="452">
          <cell r="J452" t="str">
            <v>劳动合同</v>
          </cell>
        </row>
        <row r="452">
          <cell r="W452" t="str">
            <v>离职</v>
          </cell>
        </row>
        <row r="452">
          <cell r="AC452" t="str">
            <v>女</v>
          </cell>
          <cell r="AD452" t="str">
            <v>大专</v>
          </cell>
          <cell r="AE452" t="str">
            <v>429005200006043947</v>
          </cell>
        </row>
        <row r="452">
          <cell r="AG452" t="str">
            <v>招商银行</v>
          </cell>
          <cell r="AH452" t="str">
            <v>6214832749584327</v>
          </cell>
          <cell r="AI452" t="str">
            <v>招商银行</v>
          </cell>
          <cell r="AJ452">
            <v>15623555937</v>
          </cell>
        </row>
        <row r="453">
          <cell r="D453" t="str">
            <v>总部张婧雯</v>
          </cell>
          <cell r="E453" t="str">
            <v>人力资源部</v>
          </cell>
          <cell r="F453" t="str">
            <v>人事专员</v>
          </cell>
          <cell r="G453">
            <v>45964</v>
          </cell>
          <cell r="H453" t="str">
            <v>全职</v>
          </cell>
        </row>
        <row r="453">
          <cell r="J453" t="str">
            <v>实习协议</v>
          </cell>
        </row>
        <row r="453">
          <cell r="L453">
            <v>45964</v>
          </cell>
          <cell r="M453">
            <v>47060</v>
          </cell>
          <cell r="N453" t="str">
            <v>3年</v>
          </cell>
          <cell r="O453" t="str">
            <v>已签</v>
          </cell>
          <cell r="P453" t="str">
            <v>已签</v>
          </cell>
          <cell r="Q453" t="str">
            <v>已签</v>
          </cell>
        </row>
        <row r="453">
          <cell r="S453" t="str">
            <v>不缴</v>
          </cell>
        </row>
        <row r="453">
          <cell r="W453" t="str">
            <v>离职</v>
          </cell>
        </row>
        <row r="453">
          <cell r="AC453" t="str">
            <v>女</v>
          </cell>
          <cell r="AD453" t="str">
            <v>大专</v>
          </cell>
          <cell r="AE453" t="str">
            <v>420607200512185347</v>
          </cell>
        </row>
        <row r="453">
          <cell r="AG453" t="str">
            <v>工商银行</v>
          </cell>
          <cell r="AH453" t="str">
            <v>6222033202016608769</v>
          </cell>
          <cell r="AI453" t="str">
            <v>其他</v>
          </cell>
          <cell r="AJ453">
            <v>18859720283</v>
          </cell>
        </row>
        <row r="454">
          <cell r="D454" t="str">
            <v>总部王健</v>
          </cell>
          <cell r="E454" t="str">
            <v>运营部</v>
          </cell>
          <cell r="F454" t="str">
            <v>运营总监</v>
          </cell>
          <cell r="G454">
            <v>44517</v>
          </cell>
          <cell r="H454" t="str">
            <v>全职</v>
          </cell>
          <cell r="I454" t="str">
            <v>社保</v>
          </cell>
          <cell r="J454" t="str">
            <v>劳动合同</v>
          </cell>
        </row>
        <row r="454">
          <cell r="L454">
            <v>45613</v>
          </cell>
          <cell r="M454">
            <v>46707</v>
          </cell>
          <cell r="N454" t="str">
            <v>3年</v>
          </cell>
          <cell r="O454" t="str">
            <v>已签</v>
          </cell>
          <cell r="P454" t="str">
            <v>已签</v>
          </cell>
          <cell r="Q454" t="str">
            <v>已签</v>
          </cell>
        </row>
        <row r="454">
          <cell r="S454" t="str">
            <v>最低</v>
          </cell>
        </row>
        <row r="454">
          <cell r="W454" t="str">
            <v>在职</v>
          </cell>
        </row>
        <row r="454">
          <cell r="AC454" t="str">
            <v>男</v>
          </cell>
          <cell r="AD454" t="str">
            <v>本科</v>
          </cell>
          <cell r="AE454" t="str">
            <v>420684198502132017</v>
          </cell>
        </row>
        <row r="454">
          <cell r="AH454" t="str">
            <v>6215581804003717782</v>
          </cell>
          <cell r="AI454" t="str">
            <v>其他</v>
          </cell>
          <cell r="AJ454">
            <v>17371055355</v>
          </cell>
        </row>
        <row r="455">
          <cell r="D455" t="str">
            <v>总部李琼</v>
          </cell>
          <cell r="E455" t="str">
            <v>运营部</v>
          </cell>
          <cell r="F455" t="str">
            <v>运营总监</v>
          </cell>
          <cell r="G455">
            <v>45365</v>
          </cell>
          <cell r="H455" t="str">
            <v>全职</v>
          </cell>
          <cell r="I455" t="str">
            <v>社保</v>
          </cell>
          <cell r="J455" t="str">
            <v>劳动合同</v>
          </cell>
        </row>
        <row r="455">
          <cell r="L455">
            <v>45365</v>
          </cell>
          <cell r="M455">
            <v>46459</v>
          </cell>
          <cell r="N455" t="str">
            <v>3年</v>
          </cell>
          <cell r="O455" t="str">
            <v>已签</v>
          </cell>
          <cell r="P455" t="str">
            <v>已签</v>
          </cell>
          <cell r="Q455" t="str">
            <v>已签</v>
          </cell>
        </row>
        <row r="455">
          <cell r="S455" t="str">
            <v>最低</v>
          </cell>
        </row>
        <row r="455">
          <cell r="W455" t="str">
            <v>在职</v>
          </cell>
        </row>
        <row r="455">
          <cell r="AC455" t="str">
            <v>女</v>
          </cell>
        </row>
        <row r="455">
          <cell r="AE455" t="str">
            <v>420104198301273041</v>
          </cell>
        </row>
        <row r="455">
          <cell r="AH455" t="str">
            <v>工行 6215583202005095869李琼</v>
          </cell>
          <cell r="AI455" t="str">
            <v>其他</v>
          </cell>
          <cell r="AJ455">
            <v>15071219778</v>
          </cell>
        </row>
        <row r="456">
          <cell r="D456" t="str">
            <v>总部黄石</v>
          </cell>
          <cell r="E456" t="str">
            <v>工程部</v>
          </cell>
          <cell r="F456" t="str">
            <v>工程部经理</v>
          </cell>
          <cell r="G456">
            <v>41609</v>
          </cell>
          <cell r="H456" t="str">
            <v>全职</v>
          </cell>
          <cell r="I456" t="str">
            <v>社保</v>
          </cell>
          <cell r="J456" t="str">
            <v>劳动合同</v>
          </cell>
        </row>
        <row r="456">
          <cell r="L456">
            <v>44531</v>
          </cell>
          <cell r="M456">
            <v>46356</v>
          </cell>
          <cell r="N456" t="str">
            <v>5年</v>
          </cell>
        </row>
        <row r="456">
          <cell r="W456" t="str">
            <v>在职</v>
          </cell>
        </row>
        <row r="456">
          <cell r="AC456" t="str">
            <v>男</v>
          </cell>
          <cell r="AD456" t="str">
            <v>本科</v>
          </cell>
          <cell r="AE456" t="str">
            <v>420684198711205032</v>
          </cell>
        </row>
        <row r="456">
          <cell r="AH456" t="str">
            <v>6215593202024438759</v>
          </cell>
          <cell r="AI456" t="str">
            <v>其他</v>
          </cell>
          <cell r="AJ456">
            <v>15271810703</v>
          </cell>
        </row>
        <row r="457">
          <cell r="D457" t="str">
            <v>总部张鹏</v>
          </cell>
          <cell r="E457" t="str">
            <v>直播中心</v>
          </cell>
          <cell r="F457" t="str">
            <v>直播</v>
          </cell>
          <cell r="G457">
            <v>43346</v>
          </cell>
          <cell r="H457" t="str">
            <v>全职</v>
          </cell>
          <cell r="I457" t="str">
            <v>社保</v>
          </cell>
          <cell r="J457" t="str">
            <v>劳动合同</v>
          </cell>
        </row>
        <row r="457">
          <cell r="L457">
            <v>45538</v>
          </cell>
          <cell r="M457">
            <v>47363</v>
          </cell>
          <cell r="N457" t="str">
            <v>5年</v>
          </cell>
          <cell r="O457" t="str">
            <v>已签</v>
          </cell>
          <cell r="P457" t="str">
            <v>已签</v>
          </cell>
          <cell r="Q457" t="str">
            <v>已签</v>
          </cell>
        </row>
        <row r="457">
          <cell r="S457" t="str">
            <v>最低</v>
          </cell>
        </row>
        <row r="457">
          <cell r="W457" t="str">
            <v>在职</v>
          </cell>
        </row>
        <row r="457">
          <cell r="AC457" t="str">
            <v>男</v>
          </cell>
          <cell r="AD457" t="str">
            <v>本科</v>
          </cell>
          <cell r="AE457" t="str">
            <v>420582198610051697</v>
          </cell>
        </row>
        <row r="457">
          <cell r="AH457" t="str">
            <v>6225880275720358</v>
          </cell>
          <cell r="AI457" t="str">
            <v>其他</v>
          </cell>
          <cell r="AJ457">
            <v>15872406661</v>
          </cell>
        </row>
        <row r="458">
          <cell r="D458" t="str">
            <v>总部王敬保</v>
          </cell>
          <cell r="E458" t="str">
            <v>区域总</v>
          </cell>
          <cell r="F458" t="str">
            <v>区域总</v>
          </cell>
        </row>
        <row r="458">
          <cell r="H458" t="str">
            <v>全职</v>
          </cell>
          <cell r="I458" t="str">
            <v>社保</v>
          </cell>
          <cell r="J458" t="str">
            <v>劳动合同</v>
          </cell>
        </row>
        <row r="458">
          <cell r="W458" t="str">
            <v>在职</v>
          </cell>
        </row>
        <row r="458">
          <cell r="AC458" t="str">
            <v>男</v>
          </cell>
          <cell r="AD458" t="str">
            <v>大专</v>
          </cell>
          <cell r="AE458" t="str">
            <v>130229198804184052</v>
          </cell>
        </row>
        <row r="458">
          <cell r="AH458" t="str">
            <v>6217857600049398568</v>
          </cell>
          <cell r="AI458" t="str">
            <v>其他</v>
          </cell>
          <cell r="AJ458">
            <v>13177000950</v>
          </cell>
        </row>
        <row r="459">
          <cell r="D459" t="str">
            <v>总部周涛</v>
          </cell>
        </row>
        <row r="459">
          <cell r="F459" t="str">
            <v>销售总监</v>
          </cell>
          <cell r="G459">
            <v>45454</v>
          </cell>
          <cell r="H459" t="str">
            <v>全职</v>
          </cell>
          <cell r="I459" t="str">
            <v>社保</v>
          </cell>
          <cell r="J459" t="str">
            <v>劳动合同</v>
          </cell>
        </row>
        <row r="459">
          <cell r="L459">
            <v>45454</v>
          </cell>
          <cell r="M459">
            <v>46548</v>
          </cell>
          <cell r="N459" t="str">
            <v>3年</v>
          </cell>
          <cell r="O459" t="str">
            <v>已签</v>
          </cell>
          <cell r="P459" t="str">
            <v>已签</v>
          </cell>
        </row>
        <row r="459">
          <cell r="W459" t="str">
            <v>在职</v>
          </cell>
        </row>
        <row r="459">
          <cell r="AC459" t="str">
            <v>男</v>
          </cell>
        </row>
        <row r="459">
          <cell r="AE459" t="str">
            <v>421125198511060012</v>
          </cell>
        </row>
        <row r="459">
          <cell r="AH459" t="str">
            <v>6217995200310867293</v>
          </cell>
          <cell r="AI459" t="str">
            <v>其他</v>
          </cell>
          <cell r="AJ459">
            <v>15927100269</v>
          </cell>
        </row>
        <row r="460">
          <cell r="D460" t="str">
            <v>高新吾悦店刘荧超</v>
          </cell>
          <cell r="E460" t="str">
            <v>会籍部</v>
          </cell>
          <cell r="F460" t="str">
            <v>会籍</v>
          </cell>
          <cell r="G460">
            <v>45966</v>
          </cell>
          <cell r="H460" t="str">
            <v>全职</v>
          </cell>
        </row>
        <row r="460">
          <cell r="J460" t="str">
            <v>劳动合同</v>
          </cell>
        </row>
        <row r="460">
          <cell r="L460">
            <v>45966</v>
          </cell>
          <cell r="M460">
            <v>47062</v>
          </cell>
          <cell r="N460" t="str">
            <v>3年</v>
          </cell>
          <cell r="O460" t="str">
            <v>已签</v>
          </cell>
          <cell r="P460" t="str">
            <v>已签</v>
          </cell>
          <cell r="Q460" t="str">
            <v>已签</v>
          </cell>
          <cell r="R460" t="str">
            <v>已签</v>
          </cell>
          <cell r="S460" t="str">
            <v>不缴</v>
          </cell>
        </row>
        <row r="460">
          <cell r="W460" t="str">
            <v>离职</v>
          </cell>
          <cell r="X460">
            <v>46002</v>
          </cell>
          <cell r="Y460" t="str">
            <v>已签</v>
          </cell>
          <cell r="Z460" t="str">
            <v>已签</v>
          </cell>
        </row>
        <row r="460">
          <cell r="AB460" t="str">
            <v>是</v>
          </cell>
        </row>
        <row r="460">
          <cell r="AE460" t="str">
            <v> 360123200702260025</v>
          </cell>
          <cell r="AF460" t="str">
            <v>南昌安义县</v>
          </cell>
          <cell r="AG460" t="str">
            <v>招商银行</v>
          </cell>
          <cell r="AH460" t="str">
            <v>6214 8333 8274 8393</v>
          </cell>
        </row>
        <row r="460">
          <cell r="AJ460">
            <v>19579578958</v>
          </cell>
        </row>
        <row r="461">
          <cell r="D461" t="str">
            <v>瑶湖店熊海飞</v>
          </cell>
          <cell r="E461" t="str">
            <v>会籍部</v>
          </cell>
          <cell r="F461" t="str">
            <v>会籍</v>
          </cell>
          <cell r="G461">
            <v>45962</v>
          </cell>
          <cell r="H461" t="str">
            <v>实习生</v>
          </cell>
        </row>
        <row r="461">
          <cell r="J461" t="str">
            <v>实习协议</v>
          </cell>
        </row>
        <row r="461">
          <cell r="L461">
            <v>45962</v>
          </cell>
          <cell r="M461">
            <v>47057</v>
          </cell>
          <cell r="N461" t="str">
            <v>3年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  <cell r="S461" t="str">
            <v>不缴</v>
          </cell>
        </row>
        <row r="461">
          <cell r="V461" t="str">
            <v>是</v>
          </cell>
          <cell r="W461" t="str">
            <v>离职</v>
          </cell>
          <cell r="X461">
            <v>46010</v>
          </cell>
        </row>
        <row r="461">
          <cell r="AE461" t="str">
            <v>36252720050815341x</v>
          </cell>
        </row>
        <row r="461">
          <cell r="AG461" t="str">
            <v>中国建设银行</v>
          </cell>
          <cell r="AH461" t="str">
            <v>6212842020000885538</v>
          </cell>
        </row>
        <row r="461">
          <cell r="AJ461">
            <v>17602832546</v>
          </cell>
        </row>
        <row r="462">
          <cell r="D462" t="str">
            <v>高新吾悦店林子萱</v>
          </cell>
          <cell r="E462" t="str">
            <v>泳教部</v>
          </cell>
          <cell r="F462" t="str">
            <v>兼职泳教</v>
          </cell>
          <cell r="G462">
            <v>45969</v>
          </cell>
          <cell r="H462" t="str">
            <v>兼职</v>
          </cell>
        </row>
        <row r="462">
          <cell r="J462" t="str">
            <v>兼职合同</v>
          </cell>
        </row>
        <row r="462">
          <cell r="L462">
            <v>45969</v>
          </cell>
          <cell r="M462">
            <v>46333</v>
          </cell>
          <cell r="N462" t="str">
            <v>1年</v>
          </cell>
          <cell r="O462" t="str">
            <v>已签</v>
          </cell>
          <cell r="P462" t="str">
            <v>已签</v>
          </cell>
          <cell r="Q462" t="str">
            <v>已签</v>
          </cell>
        </row>
        <row r="462">
          <cell r="W462" t="str">
            <v>在职</v>
          </cell>
        </row>
        <row r="462">
          <cell r="AE462" t="str">
            <v>361124200602196043</v>
          </cell>
          <cell r="AF462" t="str">
            <v>江西省上饶市</v>
          </cell>
          <cell r="AG462" t="str">
            <v>中国农业银行</v>
          </cell>
          <cell r="AH462" t="str">
            <v>6230520920107289875</v>
          </cell>
        </row>
        <row r="462">
          <cell r="AJ462">
            <v>15270341648</v>
          </cell>
        </row>
        <row r="463">
          <cell r="D463" t="str">
            <v>荆州店杨成</v>
          </cell>
          <cell r="E463" t="str">
            <v>泳教部</v>
          </cell>
          <cell r="F463" t="str">
            <v>救生员</v>
          </cell>
          <cell r="G463">
            <v>45971</v>
          </cell>
          <cell r="H463" t="str">
            <v>全职</v>
          </cell>
        </row>
        <row r="463">
          <cell r="J463" t="str">
            <v>实习协议</v>
          </cell>
        </row>
        <row r="463">
          <cell r="L463">
            <v>45971</v>
          </cell>
          <cell r="M463">
            <v>49805</v>
          </cell>
          <cell r="N463" t="str">
            <v>1年</v>
          </cell>
          <cell r="O463" t="str">
            <v>已签</v>
          </cell>
          <cell r="P463" t="str">
            <v>已签</v>
          </cell>
          <cell r="Q463" t="str">
            <v>已签</v>
          </cell>
          <cell r="R463" t="str">
            <v>已签</v>
          </cell>
          <cell r="S463" t="str">
            <v>不缴</v>
          </cell>
        </row>
        <row r="463">
          <cell r="V463" t="str">
            <v>是</v>
          </cell>
          <cell r="W463" t="str">
            <v>在职</v>
          </cell>
        </row>
        <row r="463">
          <cell r="AE463" t="str">
            <v>“530627200601144994</v>
          </cell>
        </row>
        <row r="463">
          <cell r="AG463" t="str">
            <v>招商银行</v>
          </cell>
          <cell r="AH463" t="str">
            <v>6214832768347473</v>
          </cell>
        </row>
        <row r="463">
          <cell r="AJ463">
            <v>18972132085</v>
          </cell>
        </row>
        <row r="464">
          <cell r="D464" t="str">
            <v>蚌埠吾悦店蒋维月</v>
          </cell>
          <cell r="E464" t="str">
            <v>私教部</v>
          </cell>
          <cell r="F464" t="str">
            <v>私教</v>
          </cell>
          <cell r="G464">
            <v>45962</v>
          </cell>
          <cell r="H464" t="str">
            <v>全职</v>
          </cell>
        </row>
        <row r="464">
          <cell r="J464" t="str">
            <v>劳动合同</v>
          </cell>
          <cell r="K464" t="str">
            <v>人力</v>
          </cell>
          <cell r="L464">
            <v>45962</v>
          </cell>
          <cell r="M464">
            <v>47058</v>
          </cell>
          <cell r="N464" t="str">
            <v>3年</v>
          </cell>
          <cell r="O464" t="str">
            <v>已签</v>
          </cell>
          <cell r="P464" t="str">
            <v>已签</v>
          </cell>
          <cell r="Q464" t="str">
            <v>已签</v>
          </cell>
          <cell r="R464" t="str">
            <v>已签</v>
          </cell>
          <cell r="S464" t="str">
            <v>不缴</v>
          </cell>
        </row>
        <row r="464">
          <cell r="V464" t="str">
            <v>是</v>
          </cell>
          <cell r="W464" t="str">
            <v>在职</v>
          </cell>
        </row>
        <row r="464">
          <cell r="AC464" t="str">
            <v>女</v>
          </cell>
        </row>
        <row r="464">
          <cell r="AE464" t="str">
            <v>34032200712043869</v>
          </cell>
          <cell r="AF464" t="str">
            <v>安徽省蚌埠市</v>
          </cell>
          <cell r="AG464" t="str">
            <v>中国农业银行</v>
          </cell>
          <cell r="AH464" t="str">
            <v>6228410670560331212</v>
          </cell>
        </row>
        <row r="464">
          <cell r="AJ464">
            <v>18714837986</v>
          </cell>
        </row>
        <row r="465">
          <cell r="D465" t="str">
            <v>蚌埠银泰店高传宏</v>
          </cell>
          <cell r="E465" t="str">
            <v>泳教部</v>
          </cell>
          <cell r="F465" t="str">
            <v>安全员</v>
          </cell>
          <cell r="G465">
            <v>45968</v>
          </cell>
          <cell r="H465" t="str">
            <v>全职</v>
          </cell>
        </row>
        <row r="465">
          <cell r="J465" t="str">
            <v>兼职合同</v>
          </cell>
        </row>
        <row r="465">
          <cell r="L465">
            <v>45968</v>
          </cell>
          <cell r="M465">
            <v>46332</v>
          </cell>
          <cell r="N465" t="str">
            <v>1年</v>
          </cell>
          <cell r="O465" t="str">
            <v>已签</v>
          </cell>
          <cell r="P465" t="str">
            <v>已签</v>
          </cell>
          <cell r="Q465" t="str">
            <v>已签</v>
          </cell>
          <cell r="R465" t="str">
            <v>已签</v>
          </cell>
          <cell r="S465" t="str">
            <v>不缴</v>
          </cell>
        </row>
        <row r="465">
          <cell r="W465" t="str">
            <v>在职</v>
          </cell>
        </row>
        <row r="465">
          <cell r="AC465" t="str">
            <v>男</v>
          </cell>
        </row>
        <row r="465">
          <cell r="AE465" t="str">
            <v>340304196904170633</v>
          </cell>
        </row>
        <row r="465">
          <cell r="AG465" t="str">
            <v>中国银行中平街支行</v>
          </cell>
          <cell r="AH465" t="str">
            <v>6217566300050614829</v>
          </cell>
        </row>
        <row r="465">
          <cell r="AJ465">
            <v>13295524310</v>
          </cell>
        </row>
        <row r="466">
          <cell r="D466" t="str">
            <v>蚌埠银泰店沈智淮</v>
          </cell>
          <cell r="E466" t="str">
            <v>运营部</v>
          </cell>
          <cell r="F466" t="str">
            <v>保洁</v>
          </cell>
          <cell r="G466">
            <v>45973</v>
          </cell>
          <cell r="H466" t="str">
            <v>全职</v>
          </cell>
        </row>
        <row r="466">
          <cell r="J466" t="str">
            <v>兼职合同</v>
          </cell>
        </row>
        <row r="466">
          <cell r="L466">
            <v>45973</v>
          </cell>
          <cell r="M466">
            <v>46337</v>
          </cell>
          <cell r="N466" t="str">
            <v>1年</v>
          </cell>
          <cell r="O466" t="str">
            <v>已签</v>
          </cell>
          <cell r="P466" t="str">
            <v>已签</v>
          </cell>
          <cell r="Q466" t="str">
            <v>已签</v>
          </cell>
          <cell r="R466" t="str">
            <v>已签</v>
          </cell>
          <cell r="S466" t="str">
            <v>不缴</v>
          </cell>
        </row>
        <row r="466">
          <cell r="W466" t="str">
            <v>离职</v>
          </cell>
          <cell r="X466">
            <v>46054</v>
          </cell>
        </row>
        <row r="466">
          <cell r="AC466" t="str">
            <v>男</v>
          </cell>
        </row>
        <row r="466">
          <cell r="AE466" t="str">
            <v>340302195510010496</v>
          </cell>
        </row>
        <row r="466">
          <cell r="AG466" t="str">
            <v>工商银行</v>
          </cell>
          <cell r="AH466" t="str">
            <v>62122613 03003527345</v>
          </cell>
        </row>
        <row r="466">
          <cell r="AJ466">
            <v>18109655880</v>
          </cell>
        </row>
        <row r="467">
          <cell r="D467" t="str">
            <v>蚌埠吾悦店周凯乐</v>
          </cell>
          <cell r="E467" t="str">
            <v>泳教部</v>
          </cell>
          <cell r="F467" t="str">
            <v>泳教</v>
          </cell>
          <cell r="G467">
            <v>45971</v>
          </cell>
          <cell r="H467" t="str">
            <v>全职</v>
          </cell>
        </row>
        <row r="467">
          <cell r="J467" t="str">
            <v>劳动合同</v>
          </cell>
          <cell r="K467" t="str">
            <v>人力</v>
          </cell>
          <cell r="L467">
            <v>45971</v>
          </cell>
        </row>
        <row r="467">
          <cell r="N467" t="str">
            <v>3年</v>
          </cell>
        </row>
        <row r="467"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V467" t="str">
            <v>是</v>
          </cell>
          <cell r="W467" t="str">
            <v>离职</v>
          </cell>
          <cell r="X467">
            <v>45977</v>
          </cell>
        </row>
        <row r="467">
          <cell r="AC467" t="str">
            <v>男</v>
          </cell>
        </row>
        <row r="467">
          <cell r="AE467" t="str">
            <v>340321200108182495</v>
          </cell>
          <cell r="AF467" t="str">
            <v>安徽省蚌埠市</v>
          </cell>
          <cell r="AG467" t="str">
            <v>中国农业银行怀远禹都支行</v>
          </cell>
          <cell r="AH467" t="str">
            <v>6230520670020162077</v>
          </cell>
        </row>
        <row r="467">
          <cell r="AJ467">
            <v>18715261682</v>
          </cell>
        </row>
        <row r="468">
          <cell r="D468" t="str">
            <v>财富中心店宋旭安</v>
          </cell>
          <cell r="E468" t="str">
            <v>会籍部</v>
          </cell>
          <cell r="F468" t="str">
            <v>会籍</v>
          </cell>
          <cell r="G468">
            <v>45973</v>
          </cell>
          <cell r="H468" t="str">
            <v>全职</v>
          </cell>
        </row>
        <row r="468">
          <cell r="J468" t="str">
            <v>劳动合同</v>
          </cell>
          <cell r="K468" t="str">
            <v>人力</v>
          </cell>
          <cell r="L468">
            <v>45973</v>
          </cell>
        </row>
        <row r="468">
          <cell r="O468" t="str">
            <v>已签</v>
          </cell>
          <cell r="P468" t="str">
            <v>已签</v>
          </cell>
          <cell r="Q468" t="str">
            <v>已签</v>
          </cell>
          <cell r="R468" t="str">
            <v>已签</v>
          </cell>
          <cell r="S468" t="str">
            <v>不缴</v>
          </cell>
        </row>
        <row r="468">
          <cell r="V468" t="str">
            <v>是</v>
          </cell>
          <cell r="W468" t="str">
            <v>离职</v>
          </cell>
          <cell r="X468">
            <v>46028</v>
          </cell>
        </row>
        <row r="468">
          <cell r="AG468" t="str">
            <v>中国工商银行</v>
          </cell>
          <cell r="AH468" t="str">
            <v>6212261502014076297</v>
          </cell>
        </row>
        <row r="468">
          <cell r="AJ468">
            <v>13479559001</v>
          </cell>
        </row>
        <row r="469">
          <cell r="D469" t="str">
            <v>蚌埠银泰店钱晴</v>
          </cell>
          <cell r="E469" t="str">
            <v>运营部</v>
          </cell>
          <cell r="F469" t="str">
            <v>前台</v>
          </cell>
          <cell r="G469">
            <v>45974</v>
          </cell>
          <cell r="H469" t="str">
            <v>全职</v>
          </cell>
        </row>
        <row r="469">
          <cell r="J469" t="str">
            <v>劳动合同</v>
          </cell>
        </row>
        <row r="469">
          <cell r="L469">
            <v>45974</v>
          </cell>
        </row>
        <row r="469">
          <cell r="O469" t="str">
            <v>已签</v>
          </cell>
          <cell r="P469" t="str">
            <v>已签</v>
          </cell>
          <cell r="Q469" t="str">
            <v>已签</v>
          </cell>
        </row>
        <row r="469">
          <cell r="S469" t="str">
            <v>不缴</v>
          </cell>
        </row>
        <row r="469">
          <cell r="V469" t="str">
            <v>是</v>
          </cell>
          <cell r="W469" t="str">
            <v>离职</v>
          </cell>
          <cell r="X469">
            <v>45996</v>
          </cell>
          <cell r="Y469" t="str">
            <v>已签</v>
          </cell>
        </row>
        <row r="469">
          <cell r="AC469" t="str">
            <v>女</v>
          </cell>
        </row>
        <row r="469">
          <cell r="AE469" t="str">
            <v>340311200011021625</v>
          </cell>
        </row>
        <row r="470">
          <cell r="D470" t="str">
            <v>新余店吴小兰</v>
          </cell>
          <cell r="E470" t="str">
            <v>运营部</v>
          </cell>
          <cell r="F470" t="str">
            <v>保洁</v>
          </cell>
          <cell r="G470">
            <v>45954</v>
          </cell>
          <cell r="H470" t="str">
            <v>全职</v>
          </cell>
        </row>
        <row r="470">
          <cell r="J470" t="str">
            <v>劳务合同</v>
          </cell>
        </row>
        <row r="470">
          <cell r="L470">
            <v>45954</v>
          </cell>
        </row>
        <row r="470">
          <cell r="O470" t="str">
            <v>已签</v>
          </cell>
          <cell r="P470" t="str">
            <v>已签</v>
          </cell>
          <cell r="Q470" t="str">
            <v>已签</v>
          </cell>
          <cell r="R470" t="str">
            <v>已签</v>
          </cell>
          <cell r="S470" t="str">
            <v>不缴</v>
          </cell>
        </row>
        <row r="470">
          <cell r="V470" t="str">
            <v>是</v>
          </cell>
          <cell r="W470" t="str">
            <v>离职</v>
          </cell>
          <cell r="X470">
            <v>45980</v>
          </cell>
          <cell r="Y470" t="str">
            <v>已签</v>
          </cell>
          <cell r="Z470" t="str">
            <v>已签</v>
          </cell>
        </row>
        <row r="470">
          <cell r="AB470" t="str">
            <v>是</v>
          </cell>
        </row>
        <row r="470">
          <cell r="AE470" t="str">
            <v>362201196706080267</v>
          </cell>
          <cell r="AF470" t="str">
            <v>江西新余</v>
          </cell>
          <cell r="AG470" t="str">
            <v>中国农业银行</v>
          </cell>
          <cell r="AH470" t="str">
            <v>6228231769001425976</v>
          </cell>
        </row>
        <row r="470">
          <cell r="AJ470">
            <v>13197842775</v>
          </cell>
        </row>
        <row r="471">
          <cell r="D471" t="str">
            <v>蚌埠银泰店王宇恒</v>
          </cell>
          <cell r="E471" t="str">
            <v>泳教部</v>
          </cell>
          <cell r="F471" t="str">
            <v>泳教</v>
          </cell>
          <cell r="G471">
            <v>45975</v>
          </cell>
          <cell r="H471" t="str">
            <v>全职</v>
          </cell>
        </row>
        <row r="471">
          <cell r="J471" t="str">
            <v>实习协议</v>
          </cell>
        </row>
        <row r="471">
          <cell r="L471">
            <v>45975</v>
          </cell>
          <cell r="M471">
            <v>46339</v>
          </cell>
          <cell r="N471" t="str">
            <v>1年</v>
          </cell>
          <cell r="O471" t="str">
            <v>已签</v>
          </cell>
          <cell r="P471" t="str">
            <v>已签</v>
          </cell>
          <cell r="Q471" t="str">
            <v>已签</v>
          </cell>
          <cell r="R471" t="str">
            <v>已签</v>
          </cell>
          <cell r="S471" t="str">
            <v>不缴</v>
          </cell>
        </row>
        <row r="471">
          <cell r="V471" t="str">
            <v>是</v>
          </cell>
          <cell r="W471" t="str">
            <v>在职</v>
          </cell>
        </row>
        <row r="471">
          <cell r="AE471" t="str">
            <v>340321200206273438</v>
          </cell>
        </row>
        <row r="471">
          <cell r="AG471" t="str">
            <v>农行蚌埠光彩支行</v>
          </cell>
          <cell r="AH471" t="str">
            <v>623052 06700 29824479</v>
          </cell>
        </row>
        <row r="471">
          <cell r="AJ471">
            <v>18155415334</v>
          </cell>
        </row>
        <row r="472">
          <cell r="D472" t="str">
            <v>新余店杨岚云</v>
          </cell>
          <cell r="E472" t="str">
            <v>运营部</v>
          </cell>
          <cell r="F472" t="str">
            <v>前台</v>
          </cell>
          <cell r="G472">
            <v>45976</v>
          </cell>
          <cell r="H472" t="str">
            <v>全职</v>
          </cell>
        </row>
        <row r="472">
          <cell r="J472" t="str">
            <v>劳动合同</v>
          </cell>
        </row>
        <row r="472">
          <cell r="L472">
            <v>45976</v>
          </cell>
          <cell r="M472">
            <v>47071</v>
          </cell>
          <cell r="N472" t="str">
            <v>3年</v>
          </cell>
          <cell r="O472" t="str">
            <v>已签</v>
          </cell>
          <cell r="P472" t="str">
            <v>已签</v>
          </cell>
          <cell r="Q472" t="str">
            <v>已签</v>
          </cell>
          <cell r="R472" t="str">
            <v>已签</v>
          </cell>
          <cell r="S472" t="str">
            <v>不缴</v>
          </cell>
        </row>
        <row r="472">
          <cell r="V472" t="str">
            <v>是</v>
          </cell>
          <cell r="W472" t="str">
            <v>在职</v>
          </cell>
        </row>
        <row r="472">
          <cell r="AC472" t="str">
            <v>女</v>
          </cell>
        </row>
        <row r="472">
          <cell r="AE472" t="str">
            <v>360502200102210040</v>
          </cell>
          <cell r="AF472" t="str">
            <v>江西新余</v>
          </cell>
          <cell r="AG472" t="str">
            <v>招商银行</v>
          </cell>
          <cell r="AH472" t="str">
            <v>6214832773572586</v>
          </cell>
        </row>
        <row r="472">
          <cell r="AJ472">
            <v>13907909091</v>
          </cell>
        </row>
        <row r="473">
          <cell r="D473" t="str">
            <v>新余店罗新兰</v>
          </cell>
          <cell r="E473" t="str">
            <v>运营部</v>
          </cell>
          <cell r="F473" t="str">
            <v>保洁</v>
          </cell>
          <cell r="G473">
            <v>45978</v>
          </cell>
          <cell r="H473" t="str">
            <v>全职</v>
          </cell>
        </row>
        <row r="473">
          <cell r="J473" t="str">
            <v>劳动合同</v>
          </cell>
        </row>
        <row r="473">
          <cell r="L473">
            <v>45978</v>
          </cell>
        </row>
        <row r="473"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  <cell r="S473" t="str">
            <v>不缴</v>
          </cell>
        </row>
        <row r="473">
          <cell r="V473" t="str">
            <v>是</v>
          </cell>
          <cell r="W473" t="str">
            <v>在职</v>
          </cell>
        </row>
        <row r="473">
          <cell r="AC473" t="str">
            <v>女</v>
          </cell>
        </row>
        <row r="473">
          <cell r="AE473" t="str">
            <v>36050219700107222x</v>
          </cell>
          <cell r="AF473" t="str">
            <v>江西新余</v>
          </cell>
          <cell r="AG473" t="str">
            <v>中国银行</v>
          </cell>
          <cell r="AH473" t="str">
            <v>6216606500020632942</v>
          </cell>
        </row>
        <row r="473">
          <cell r="AJ473">
            <v>15979875626</v>
          </cell>
        </row>
        <row r="474">
          <cell r="D474" t="str">
            <v>进贤吾悦店许宇帆</v>
          </cell>
          <cell r="E474" t="str">
            <v>私教部</v>
          </cell>
          <cell r="F474" t="str">
            <v>私教</v>
          </cell>
          <cell r="G474">
            <v>45974</v>
          </cell>
          <cell r="H474" t="str">
            <v>全职</v>
          </cell>
        </row>
        <row r="474">
          <cell r="J474" t="str">
            <v>劳务合同</v>
          </cell>
        </row>
        <row r="474">
          <cell r="L474">
            <v>45974</v>
          </cell>
        </row>
        <row r="474">
          <cell r="O474" t="str">
            <v>已签</v>
          </cell>
          <cell r="P474" t="str">
            <v>已签</v>
          </cell>
          <cell r="Q474" t="str">
            <v>已签</v>
          </cell>
          <cell r="R474" t="str">
            <v>已签</v>
          </cell>
          <cell r="S474" t="str">
            <v>不缴</v>
          </cell>
        </row>
        <row r="474">
          <cell r="W474" t="str">
            <v>离职</v>
          </cell>
          <cell r="X474">
            <v>46000</v>
          </cell>
        </row>
        <row r="474">
          <cell r="AE474" t="str">
            <v>360124200205266916</v>
          </cell>
          <cell r="AF474" t="str">
            <v>江西省南昌市进贤县民和镇凤凰东街189号</v>
          </cell>
          <cell r="AG474" t="str">
            <v>建设银行进贤军湖支行</v>
          </cell>
          <cell r="AH474" t="str">
            <v>6217002020081322729</v>
          </cell>
        </row>
        <row r="474">
          <cell r="AJ474">
            <v>18279104826</v>
          </cell>
        </row>
        <row r="475">
          <cell r="D475" t="str">
            <v>高新吾悦店贾大圣</v>
          </cell>
          <cell r="E475" t="str">
            <v>私教部</v>
          </cell>
          <cell r="F475" t="str">
            <v>私教</v>
          </cell>
          <cell r="G475">
            <v>45979</v>
          </cell>
          <cell r="H475" t="str">
            <v>全职</v>
          </cell>
        </row>
        <row r="475">
          <cell r="O475" t="str">
            <v>已签</v>
          </cell>
          <cell r="P475" t="str">
            <v>已签</v>
          </cell>
          <cell r="Q475" t="str">
            <v>已签</v>
          </cell>
          <cell r="R475" t="str">
            <v>已签</v>
          </cell>
        </row>
        <row r="475">
          <cell r="W475" t="str">
            <v>离职</v>
          </cell>
          <cell r="X475">
            <v>46035</v>
          </cell>
          <cell r="Y475" t="str">
            <v>已签</v>
          </cell>
          <cell r="Z475" t="str">
            <v>已签</v>
          </cell>
          <cell r="AA475" t="str">
            <v>已签</v>
          </cell>
          <cell r="AB475" t="str">
            <v>是</v>
          </cell>
        </row>
        <row r="475">
          <cell r="AE475" t="str">
            <v>32012120040125211x</v>
          </cell>
        </row>
        <row r="475">
          <cell r="AG475" t="str">
            <v>中国农业银行</v>
          </cell>
          <cell r="AH475" t="str">
            <v>6230520390122400479</v>
          </cell>
        </row>
        <row r="475">
          <cell r="AJ475">
            <v>13626105663</v>
          </cell>
        </row>
        <row r="476">
          <cell r="D476" t="str">
            <v>高新吾悦店蔡启汶</v>
          </cell>
          <cell r="E476" t="str">
            <v>私教部</v>
          </cell>
          <cell r="F476" t="str">
            <v>私教</v>
          </cell>
          <cell r="G476">
            <v>45979</v>
          </cell>
          <cell r="H476" t="str">
            <v>全职</v>
          </cell>
        </row>
        <row r="476">
          <cell r="O476" t="str">
            <v>已签</v>
          </cell>
          <cell r="P476" t="str">
            <v>已签</v>
          </cell>
          <cell r="Q476" t="str">
            <v>已签</v>
          </cell>
          <cell r="R476" t="str">
            <v>已签</v>
          </cell>
        </row>
        <row r="476">
          <cell r="W476" t="str">
            <v>在职</v>
          </cell>
        </row>
        <row r="476">
          <cell r="AE476" t="str">
            <v>360427200407120515</v>
          </cell>
        </row>
        <row r="476">
          <cell r="AG476" t="str">
            <v>中国邮政储蓄银行</v>
          </cell>
          <cell r="AH476" t="str">
            <v>6221804240002644868</v>
          </cell>
        </row>
        <row r="476">
          <cell r="AJ476">
            <v>15979921096</v>
          </cell>
        </row>
        <row r="477">
          <cell r="D477" t="str">
            <v>宿州吾悦店王佳康</v>
          </cell>
          <cell r="E477" t="str">
            <v>私教部</v>
          </cell>
          <cell r="F477" t="str">
            <v>兼职私教</v>
          </cell>
          <cell r="G477">
            <v>45978</v>
          </cell>
          <cell r="H477" t="str">
            <v>兼职</v>
          </cell>
        </row>
        <row r="477">
          <cell r="J477" t="str">
            <v>兼职合同</v>
          </cell>
        </row>
        <row r="477">
          <cell r="L477">
            <v>45978</v>
          </cell>
        </row>
        <row r="477">
          <cell r="O477" t="str">
            <v>已签</v>
          </cell>
          <cell r="P477" t="str">
            <v>已签</v>
          </cell>
          <cell r="Q477" t="str">
            <v>已签</v>
          </cell>
          <cell r="R477" t="str">
            <v>已签</v>
          </cell>
          <cell r="S477" t="str">
            <v>不缴</v>
          </cell>
        </row>
        <row r="477">
          <cell r="V477" t="str">
            <v>是</v>
          </cell>
          <cell r="W477" t="str">
            <v>在职</v>
          </cell>
        </row>
        <row r="477">
          <cell r="AE477" t="str">
            <v>341302200407228512</v>
          </cell>
          <cell r="AF477" t="str">
            <v>安徽省宿州市</v>
          </cell>
          <cell r="AG477" t="str">
            <v>招商银行</v>
          </cell>
          <cell r="AH477" t="str">
            <v>6214853370373459</v>
          </cell>
        </row>
        <row r="477">
          <cell r="AJ477">
            <v>18325719903</v>
          </cell>
        </row>
        <row r="478">
          <cell r="D478" t="str">
            <v>新力店刘信伟</v>
          </cell>
          <cell r="E478" t="str">
            <v>私教部</v>
          </cell>
          <cell r="F478" t="str">
            <v>健身教练</v>
          </cell>
          <cell r="G478">
            <v>45982</v>
          </cell>
          <cell r="H478" t="str">
            <v>全职</v>
          </cell>
        </row>
        <row r="478">
          <cell r="W478" t="str">
            <v>离职</v>
          </cell>
          <cell r="X478">
            <v>45990</v>
          </cell>
        </row>
        <row r="478">
          <cell r="AE478" t="str">
            <v>360722200311111512</v>
          </cell>
        </row>
        <row r="478">
          <cell r="AG478" t="str">
            <v>江西农商银行</v>
          </cell>
          <cell r="AH478" t="str">
            <v>6226822200302601379</v>
          </cell>
        </row>
        <row r="478">
          <cell r="AJ478">
            <v>19142176936</v>
          </cell>
        </row>
        <row r="479">
          <cell r="D479" t="str">
            <v>财富中心店吴淳</v>
          </cell>
          <cell r="E479" t="str">
            <v>会籍部</v>
          </cell>
          <cell r="F479" t="str">
            <v>会籍</v>
          </cell>
          <cell r="G479">
            <v>45982</v>
          </cell>
          <cell r="H479" t="str">
            <v>全职</v>
          </cell>
        </row>
        <row r="479">
          <cell r="L479">
            <v>45982</v>
          </cell>
        </row>
        <row r="479">
          <cell r="O479" t="str">
            <v>已签</v>
          </cell>
          <cell r="P479" t="str">
            <v>已签</v>
          </cell>
          <cell r="Q479" t="str">
            <v>已签</v>
          </cell>
          <cell r="R479" t="str">
            <v>已签</v>
          </cell>
          <cell r="S479" t="str">
            <v>不缴</v>
          </cell>
        </row>
        <row r="479">
          <cell r="V479" t="str">
            <v>是</v>
          </cell>
          <cell r="W479" t="str">
            <v>离职</v>
          </cell>
          <cell r="X479">
            <v>45985</v>
          </cell>
        </row>
        <row r="479">
          <cell r="AE479" t="str">
            <v>36220120040306041X</v>
          </cell>
          <cell r="AF479" t="str">
            <v>江西省宜春市袁州区锦绣大道1019号东升花园27栋1单元402室</v>
          </cell>
          <cell r="AG479" t="str">
            <v>建设银行</v>
          </cell>
          <cell r="AH479" t="str">
            <v>6217002100011735495</v>
          </cell>
        </row>
        <row r="479">
          <cell r="AJ479">
            <v>15879594684</v>
          </cell>
        </row>
        <row r="480">
          <cell r="D480" t="str">
            <v>杨家湾杨子涵</v>
          </cell>
          <cell r="E480" t="str">
            <v>会籍部</v>
          </cell>
          <cell r="F480" t="str">
            <v>会籍</v>
          </cell>
          <cell r="G480">
            <v>45978</v>
          </cell>
          <cell r="H480" t="str">
            <v>实习</v>
          </cell>
        </row>
        <row r="480">
          <cell r="J480" t="str">
            <v>实习协议</v>
          </cell>
        </row>
        <row r="480">
          <cell r="L480">
            <v>45983</v>
          </cell>
          <cell r="M480">
            <v>46075</v>
          </cell>
          <cell r="N480" t="str">
            <v>3个月</v>
          </cell>
          <cell r="O480" t="str">
            <v>已签</v>
          </cell>
          <cell r="P480" t="str">
            <v>已签</v>
          </cell>
          <cell r="Q480" t="str">
            <v>已签</v>
          </cell>
          <cell r="R480" t="str">
            <v>已签</v>
          </cell>
          <cell r="S480" t="str">
            <v>不缴</v>
          </cell>
        </row>
        <row r="480">
          <cell r="W480" t="str">
            <v>离职</v>
          </cell>
          <cell r="X480">
            <v>46023</v>
          </cell>
        </row>
        <row r="480">
          <cell r="AE480" t="str">
            <v>420982200510233815</v>
          </cell>
        </row>
        <row r="480">
          <cell r="AG480" t="str">
            <v>中国银行</v>
          </cell>
          <cell r="AH480" t="str">
            <v>6217897600001053955</v>
          </cell>
        </row>
        <row r="480">
          <cell r="AJ480">
            <v>19807125291</v>
          </cell>
        </row>
        <row r="481">
          <cell r="D481" t="str">
            <v>蚌埠吾悦店曲蓝鹤</v>
          </cell>
          <cell r="E481" t="str">
            <v>私教部</v>
          </cell>
          <cell r="F481" t="str">
            <v>私教</v>
          </cell>
          <cell r="G481">
            <v>45982</v>
          </cell>
          <cell r="H481" t="str">
            <v>全职</v>
          </cell>
        </row>
        <row r="481">
          <cell r="J481" t="str">
            <v>劳动合同</v>
          </cell>
          <cell r="K481" t="str">
            <v>人力</v>
          </cell>
          <cell r="L481">
            <v>45982</v>
          </cell>
        </row>
        <row r="481">
          <cell r="N481" t="str">
            <v>3年</v>
          </cell>
          <cell r="O481" t="str">
            <v>已签</v>
          </cell>
          <cell r="P481" t="str">
            <v>已签</v>
          </cell>
          <cell r="Q481" t="str">
            <v>已签</v>
          </cell>
          <cell r="R481" t="str">
            <v>已签</v>
          </cell>
          <cell r="S481" t="str">
            <v>不缴</v>
          </cell>
        </row>
        <row r="481">
          <cell r="V481" t="str">
            <v>是</v>
          </cell>
          <cell r="W481" t="str">
            <v>在职</v>
          </cell>
        </row>
        <row r="481">
          <cell r="AC481" t="str">
            <v>男</v>
          </cell>
        </row>
        <row r="481">
          <cell r="AE481" t="str">
            <v>230505199011080214</v>
          </cell>
          <cell r="AF481" t="str">
            <v>黑龙江省双鸭山市</v>
          </cell>
          <cell r="AG481" t="str">
            <v>徽商银行</v>
          </cell>
          <cell r="AH481" t="str">
            <v>6217751112004679708</v>
          </cell>
        </row>
        <row r="481">
          <cell r="AJ481">
            <v>17755263617</v>
          </cell>
        </row>
        <row r="482">
          <cell r="D482" t="str">
            <v>宿州吾悦店陈晨</v>
          </cell>
          <cell r="E482" t="str">
            <v>运营部</v>
          </cell>
          <cell r="F482" t="str">
            <v>前台</v>
          </cell>
          <cell r="G482">
            <v>45981</v>
          </cell>
          <cell r="H482" t="str">
            <v>全职</v>
          </cell>
        </row>
        <row r="482">
          <cell r="J482" t="str">
            <v>实习协议</v>
          </cell>
        </row>
        <row r="482">
          <cell r="L482">
            <v>45981</v>
          </cell>
          <cell r="M482">
            <v>46345</v>
          </cell>
          <cell r="N482" t="str">
            <v>1年</v>
          </cell>
          <cell r="O482" t="str">
            <v>已签</v>
          </cell>
          <cell r="P482" t="str">
            <v>已签</v>
          </cell>
          <cell r="Q482" t="str">
            <v>已签</v>
          </cell>
          <cell r="R482" t="str">
            <v>已签</v>
          </cell>
          <cell r="S482" t="str">
            <v>不缴</v>
          </cell>
        </row>
        <row r="482">
          <cell r="V482" t="str">
            <v>是</v>
          </cell>
          <cell r="W482" t="str">
            <v>在职</v>
          </cell>
        </row>
        <row r="482">
          <cell r="AE482" t="str">
            <v>341323200406160562</v>
          </cell>
          <cell r="AF482" t="str">
            <v>安徽省宿州市</v>
          </cell>
          <cell r="AG482" t="str">
            <v>中国邮政储蓄银行</v>
          </cell>
          <cell r="AH482" t="str">
            <v>6221803740003477490</v>
          </cell>
        </row>
        <row r="482">
          <cell r="AJ482">
            <v>15398200885</v>
          </cell>
        </row>
        <row r="483">
          <cell r="D483" t="str">
            <v>蚌埠银泰店迟宁</v>
          </cell>
          <cell r="E483" t="str">
            <v>私教部</v>
          </cell>
          <cell r="F483" t="str">
            <v>私教</v>
          </cell>
          <cell r="G483">
            <v>45985</v>
          </cell>
          <cell r="H483" t="str">
            <v>全职</v>
          </cell>
        </row>
        <row r="483">
          <cell r="J483" t="str">
            <v>劳动合同</v>
          </cell>
          <cell r="K483" t="str">
            <v>人力</v>
          </cell>
          <cell r="L483">
            <v>45985</v>
          </cell>
          <cell r="M483">
            <v>47080</v>
          </cell>
          <cell r="N483" t="str">
            <v>3年</v>
          </cell>
          <cell r="O483" t="str">
            <v>已签</v>
          </cell>
          <cell r="P483" t="str">
            <v>已签</v>
          </cell>
          <cell r="Q483" t="str">
            <v>已签</v>
          </cell>
        </row>
        <row r="483">
          <cell r="S483" t="str">
            <v>不缴</v>
          </cell>
        </row>
        <row r="483">
          <cell r="V483" t="str">
            <v>是</v>
          </cell>
          <cell r="W483" t="str">
            <v>在职</v>
          </cell>
        </row>
        <row r="483">
          <cell r="AE483" t="str">
            <v>340311199711100644</v>
          </cell>
        </row>
        <row r="483">
          <cell r="AG483" t="str">
            <v> 蚌埠淮河水利支行</v>
          </cell>
          <cell r="AH483" t="str">
            <v>6217001640010272033</v>
          </cell>
        </row>
        <row r="483">
          <cell r="AJ483">
            <v>18855296695</v>
          </cell>
        </row>
        <row r="484">
          <cell r="D484" t="str">
            <v>宜春店万子煜</v>
          </cell>
          <cell r="E484" t="str">
            <v>会籍部</v>
          </cell>
          <cell r="F484" t="str">
            <v>全职会籍</v>
          </cell>
          <cell r="G484">
            <v>45986</v>
          </cell>
          <cell r="H484" t="str">
            <v>全职</v>
          </cell>
        </row>
        <row r="484">
          <cell r="J484" t="str">
            <v>劳动合同</v>
          </cell>
          <cell r="K484" t="str">
            <v>人力</v>
          </cell>
          <cell r="L484">
            <v>45986</v>
          </cell>
        </row>
        <row r="484">
          <cell r="O484" t="str">
            <v>已签</v>
          </cell>
          <cell r="P484" t="str">
            <v>已签</v>
          </cell>
          <cell r="Q484" t="str">
            <v>已签</v>
          </cell>
          <cell r="R484" t="str">
            <v>已签</v>
          </cell>
          <cell r="S484" t="str">
            <v>不缴</v>
          </cell>
        </row>
        <row r="484">
          <cell r="W484" t="str">
            <v>离职</v>
          </cell>
          <cell r="X484">
            <v>46031</v>
          </cell>
        </row>
        <row r="484">
          <cell r="AE484" t="str">
            <v>360902200605110211</v>
          </cell>
          <cell r="AF484" t="str">
            <v>江西省宜春市袁州区环城西路358号附96号</v>
          </cell>
          <cell r="AG484" t="str">
            <v>中国工商银行</v>
          </cell>
          <cell r="AH484" t="str">
            <v>622203 1508007846339</v>
          </cell>
        </row>
        <row r="484">
          <cell r="AJ484">
            <v>19916044451</v>
          </cell>
        </row>
        <row r="485">
          <cell r="D485" t="str">
            <v>宜春店夏婷婷</v>
          </cell>
          <cell r="E485" t="str">
            <v>会籍部</v>
          </cell>
          <cell r="F485" t="str">
            <v>全职会籍</v>
          </cell>
          <cell r="G485">
            <v>45986</v>
          </cell>
          <cell r="H485" t="str">
            <v>全职</v>
          </cell>
        </row>
        <row r="485">
          <cell r="R485" t="str">
            <v>已签</v>
          </cell>
        </row>
        <row r="485">
          <cell r="W485" t="str">
            <v>离职</v>
          </cell>
          <cell r="X485">
            <v>45986</v>
          </cell>
        </row>
        <row r="485">
          <cell r="AE485" t="str">
            <v>36220120040420282X</v>
          </cell>
          <cell r="AF485" t="str">
            <v>江西省宜春市袁州区三阳镇蕉溪村石坑组1号</v>
          </cell>
          <cell r="AG485" t="str">
            <v>中国农业银行</v>
          </cell>
          <cell r="AH485" t="str">
            <v>622823 2329000139174</v>
          </cell>
        </row>
        <row r="485">
          <cell r="AJ485">
            <v>18379463347</v>
          </cell>
        </row>
        <row r="486">
          <cell r="D486" t="str">
            <v>财富中心店付永康</v>
          </cell>
          <cell r="E486" t="str">
            <v>会籍部</v>
          </cell>
          <cell r="F486" t="str">
            <v>会籍</v>
          </cell>
          <cell r="G486">
            <v>45987</v>
          </cell>
          <cell r="H486" t="str">
            <v>全职</v>
          </cell>
        </row>
        <row r="486">
          <cell r="J486" t="str">
            <v>劳动合同</v>
          </cell>
          <cell r="K486" t="str">
            <v>人力</v>
          </cell>
          <cell r="L486">
            <v>45987</v>
          </cell>
        </row>
        <row r="486">
          <cell r="O486" t="str">
            <v>已签</v>
          </cell>
          <cell r="P486" t="str">
            <v>已签</v>
          </cell>
          <cell r="Q486" t="str">
            <v>已签</v>
          </cell>
          <cell r="R486" t="str">
            <v>已签</v>
          </cell>
          <cell r="S486" t="str">
            <v>不缴</v>
          </cell>
        </row>
        <row r="486">
          <cell r="V486" t="str">
            <v>是</v>
          </cell>
          <cell r="W486" t="str">
            <v>离职</v>
          </cell>
          <cell r="X486">
            <v>45996</v>
          </cell>
        </row>
        <row r="486">
          <cell r="AC486" t="str">
            <v>男</v>
          </cell>
        </row>
        <row r="486">
          <cell r="AE486" t="str">
            <v>360902200306161617</v>
          </cell>
        </row>
        <row r="486">
          <cell r="AG486" t="str">
            <v>招商银行</v>
          </cell>
          <cell r="AH486" t="str">
            <v>6214833383931766</v>
          </cell>
        </row>
        <row r="486">
          <cell r="AJ486">
            <v>18770543314</v>
          </cell>
        </row>
        <row r="487">
          <cell r="D487" t="str">
            <v>蚌埠吾悦店王新</v>
          </cell>
          <cell r="E487" t="str">
            <v>泳教部</v>
          </cell>
          <cell r="F487" t="str">
            <v>泳教</v>
          </cell>
          <cell r="G487">
            <v>45988</v>
          </cell>
          <cell r="H487" t="str">
            <v>全职</v>
          </cell>
        </row>
        <row r="487">
          <cell r="J487" t="str">
            <v>劳动合同</v>
          </cell>
          <cell r="K487" t="str">
            <v>人力</v>
          </cell>
          <cell r="L487">
            <v>45988</v>
          </cell>
        </row>
        <row r="487">
          <cell r="O487" t="str">
            <v>已签</v>
          </cell>
          <cell r="P487" t="str">
            <v>已签</v>
          </cell>
          <cell r="Q487" t="str">
            <v>已签</v>
          </cell>
          <cell r="R487" t="str">
            <v>已签</v>
          </cell>
          <cell r="S487" t="str">
            <v>不缴</v>
          </cell>
        </row>
        <row r="487">
          <cell r="V487" t="str">
            <v>是</v>
          </cell>
          <cell r="W487" t="str">
            <v>离职</v>
          </cell>
          <cell r="X487">
            <v>46008</v>
          </cell>
        </row>
        <row r="488">
          <cell r="D488" t="str">
            <v>新余店何嘉文</v>
          </cell>
          <cell r="E488" t="str">
            <v>私教部</v>
          </cell>
          <cell r="F488" t="str">
            <v>私教</v>
          </cell>
          <cell r="G488">
            <v>45992</v>
          </cell>
          <cell r="H488" t="str">
            <v>全职</v>
          </cell>
        </row>
        <row r="488">
          <cell r="J488" t="str">
            <v>劳动合同</v>
          </cell>
        </row>
        <row r="488">
          <cell r="L488">
            <v>45992</v>
          </cell>
          <cell r="M488">
            <v>47087</v>
          </cell>
          <cell r="N488" t="str">
            <v>3年</v>
          </cell>
          <cell r="O488" t="str">
            <v>已签</v>
          </cell>
          <cell r="P488" t="str">
            <v>已签</v>
          </cell>
          <cell r="Q488" t="str">
            <v>已签</v>
          </cell>
          <cell r="R488" t="str">
            <v>已签</v>
          </cell>
          <cell r="S488" t="str">
            <v>不缴</v>
          </cell>
        </row>
        <row r="488">
          <cell r="V488" t="str">
            <v>是</v>
          </cell>
          <cell r="W488" t="str">
            <v>在职</v>
          </cell>
        </row>
        <row r="488">
          <cell r="AC488" t="str">
            <v>男</v>
          </cell>
        </row>
        <row r="488">
          <cell r="AE488" t="str">
            <v>360502200512092016</v>
          </cell>
          <cell r="AF488" t="str">
            <v>江西新余</v>
          </cell>
          <cell r="AG488" t="str">
            <v>邮政银行</v>
          </cell>
          <cell r="AH488" t="str">
            <v>6217 9742 1001 1868826</v>
          </cell>
        </row>
        <row r="488">
          <cell r="AJ488">
            <v>13317909752</v>
          </cell>
        </row>
        <row r="489">
          <cell r="D489" t="str">
            <v>瑶湖店李俊</v>
          </cell>
          <cell r="E489" t="str">
            <v>会籍部</v>
          </cell>
          <cell r="F489" t="str">
            <v>会籍经理</v>
          </cell>
          <cell r="G489">
            <v>45998</v>
          </cell>
          <cell r="H489" t="str">
            <v>全职</v>
          </cell>
        </row>
        <row r="489">
          <cell r="J489" t="str">
            <v>劳动合同</v>
          </cell>
        </row>
        <row r="489">
          <cell r="L489">
            <v>45998</v>
          </cell>
          <cell r="M489">
            <v>47093</v>
          </cell>
          <cell r="N489" t="str">
            <v>3年</v>
          </cell>
          <cell r="O489" t="str">
            <v>已签</v>
          </cell>
          <cell r="P489" t="str">
            <v>已签</v>
          </cell>
          <cell r="Q489" t="str">
            <v>已签</v>
          </cell>
          <cell r="R489" t="str">
            <v>已签</v>
          </cell>
          <cell r="S489" t="str">
            <v>不缴</v>
          </cell>
        </row>
        <row r="489">
          <cell r="V489" t="str">
            <v>是</v>
          </cell>
          <cell r="W489" t="str">
            <v>在职</v>
          </cell>
        </row>
        <row r="489">
          <cell r="AE489" t="str">
            <v>360730199401083812</v>
          </cell>
        </row>
        <row r="489">
          <cell r="AG489" t="str">
            <v>招商银行</v>
          </cell>
          <cell r="AH489" t="str">
            <v>6214 8320 1366 2528</v>
          </cell>
        </row>
        <row r="490">
          <cell r="D490" t="str">
            <v>蚌埠吾悦店郭锋</v>
          </cell>
          <cell r="E490" t="str">
            <v>泳教部</v>
          </cell>
          <cell r="F490" t="str">
            <v>泳教</v>
          </cell>
          <cell r="G490">
            <v>45997</v>
          </cell>
          <cell r="H490" t="str">
            <v>全职</v>
          </cell>
        </row>
        <row r="490">
          <cell r="J490" t="str">
            <v>劳动合同</v>
          </cell>
          <cell r="K490" t="str">
            <v>人力</v>
          </cell>
          <cell r="L490">
            <v>45997</v>
          </cell>
        </row>
        <row r="490"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V490" t="str">
            <v>是</v>
          </cell>
          <cell r="W490" t="str">
            <v>离职</v>
          </cell>
          <cell r="X490">
            <v>46023</v>
          </cell>
        </row>
        <row r="491">
          <cell r="D491" t="str">
            <v>蚌埠吾悦店孙齐云</v>
          </cell>
          <cell r="E491" t="str">
            <v>私教部</v>
          </cell>
          <cell r="F491" t="str">
            <v>私教</v>
          </cell>
          <cell r="G491">
            <v>45909</v>
          </cell>
          <cell r="H491" t="str">
            <v>全职</v>
          </cell>
        </row>
        <row r="491">
          <cell r="J491" t="str">
            <v>劳动合同</v>
          </cell>
          <cell r="K491" t="str">
            <v>人力</v>
          </cell>
        </row>
        <row r="491">
          <cell r="O491" t="str">
            <v>已签</v>
          </cell>
          <cell r="P491" t="str">
            <v>已签</v>
          </cell>
          <cell r="Q491" t="str">
            <v>已签</v>
          </cell>
          <cell r="R491" t="str">
            <v>已签</v>
          </cell>
          <cell r="S491" t="str">
            <v>不缴</v>
          </cell>
        </row>
        <row r="491">
          <cell r="V491" t="str">
            <v>是</v>
          </cell>
          <cell r="W491" t="str">
            <v>在职</v>
          </cell>
        </row>
        <row r="492">
          <cell r="D492" t="str">
            <v>宜春店张小艳</v>
          </cell>
          <cell r="E492" t="str">
            <v>私教部</v>
          </cell>
          <cell r="F492" t="str">
            <v>私教</v>
          </cell>
          <cell r="G492">
            <v>45996</v>
          </cell>
          <cell r="H492" t="str">
            <v>全职</v>
          </cell>
        </row>
        <row r="492">
          <cell r="W492" t="str">
            <v>离职</v>
          </cell>
          <cell r="X492">
            <v>46003</v>
          </cell>
        </row>
        <row r="492">
          <cell r="AE492" t="str">
            <v>360902200605110211</v>
          </cell>
          <cell r="AF492" t="str">
            <v>江西省宜春市袁州区环城西路358号附96号</v>
          </cell>
          <cell r="AG492" t="str">
            <v>中国工商银行</v>
          </cell>
          <cell r="AH492" t="str">
            <v>622203 1508007846339</v>
          </cell>
        </row>
        <row r="492">
          <cell r="AJ492">
            <v>19916044451</v>
          </cell>
        </row>
        <row r="493">
          <cell r="D493" t="str">
            <v>宜春店张蓉燕</v>
          </cell>
          <cell r="E493" t="str">
            <v>私教部</v>
          </cell>
          <cell r="F493" t="str">
            <v>私教</v>
          </cell>
          <cell r="G493">
            <v>46000</v>
          </cell>
          <cell r="H493" t="str">
            <v>全职</v>
          </cell>
        </row>
        <row r="493">
          <cell r="J493" t="str">
            <v>劳动合同</v>
          </cell>
        </row>
        <row r="493">
          <cell r="L493">
            <v>46023</v>
          </cell>
          <cell r="M493">
            <v>47095</v>
          </cell>
          <cell r="N493" t="str">
            <v>3年</v>
          </cell>
        </row>
        <row r="493">
          <cell r="W493" t="str">
            <v>离职</v>
          </cell>
          <cell r="X493">
            <v>46085</v>
          </cell>
        </row>
        <row r="493">
          <cell r="AE493" t="str">
            <v>360902200605110211</v>
          </cell>
          <cell r="AF493" t="str">
            <v>江西省宜春市袁州区环城西路358号附96号</v>
          </cell>
          <cell r="AG493" t="str">
            <v>中国工商银行</v>
          </cell>
          <cell r="AH493" t="str">
            <v>622203 1508007846339</v>
          </cell>
        </row>
        <row r="493">
          <cell r="AJ493">
            <v>19916044451</v>
          </cell>
        </row>
        <row r="494">
          <cell r="D494" t="str">
            <v>宜春店张智勇</v>
          </cell>
          <cell r="E494" t="str">
            <v>会籍部</v>
          </cell>
          <cell r="F494" t="str">
            <v>会籍</v>
          </cell>
          <cell r="G494">
            <v>45990</v>
          </cell>
          <cell r="H494" t="str">
            <v>全职</v>
          </cell>
        </row>
        <row r="494">
          <cell r="L494">
            <v>45990</v>
          </cell>
        </row>
        <row r="494">
          <cell r="O494" t="str">
            <v>已签</v>
          </cell>
          <cell r="P494" t="str">
            <v>已签</v>
          </cell>
          <cell r="Q494" t="str">
            <v>已签</v>
          </cell>
          <cell r="R494" t="str">
            <v>已签</v>
          </cell>
          <cell r="S494" t="str">
            <v>不缴</v>
          </cell>
        </row>
        <row r="494">
          <cell r="W494" t="str">
            <v>离职</v>
          </cell>
          <cell r="X494">
            <v>45996</v>
          </cell>
        </row>
        <row r="494">
          <cell r="AE494" t="str">
            <v>360902200605110211</v>
          </cell>
          <cell r="AF494" t="str">
            <v>江西省宜春市袁州区环城西路358号附96号</v>
          </cell>
          <cell r="AG494" t="str">
            <v>中国工商银行</v>
          </cell>
          <cell r="AH494" t="str">
            <v>622203 1508007846339</v>
          </cell>
        </row>
        <row r="494">
          <cell r="AJ494">
            <v>19916044451</v>
          </cell>
        </row>
        <row r="495">
          <cell r="D495" t="str">
            <v>宿州吾悦店孟鑫</v>
          </cell>
          <cell r="E495" t="str">
            <v>私教部</v>
          </cell>
          <cell r="F495" t="str">
            <v>兼职私教</v>
          </cell>
          <cell r="G495">
            <v>45987</v>
          </cell>
          <cell r="H495" t="str">
            <v>兼职</v>
          </cell>
        </row>
        <row r="495">
          <cell r="J495" t="str">
            <v>兼职合同</v>
          </cell>
        </row>
        <row r="495">
          <cell r="L495">
            <v>45987</v>
          </cell>
        </row>
        <row r="495"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V495" t="str">
            <v>是</v>
          </cell>
          <cell r="W495" t="str">
            <v>在职</v>
          </cell>
        </row>
        <row r="496">
          <cell r="D496" t="str">
            <v>瑶湖店刘安然</v>
          </cell>
          <cell r="E496" t="str">
            <v>运营部</v>
          </cell>
          <cell r="F496" t="str">
            <v>前台</v>
          </cell>
          <cell r="G496">
            <v>45992</v>
          </cell>
          <cell r="H496" t="str">
            <v>全职</v>
          </cell>
        </row>
        <row r="496">
          <cell r="J496" t="str">
            <v>劳动合同</v>
          </cell>
          <cell r="K496" t="str">
            <v>人力</v>
          </cell>
          <cell r="L496">
            <v>45992</v>
          </cell>
          <cell r="M496">
            <v>47087</v>
          </cell>
          <cell r="N496" t="str">
            <v>3年</v>
          </cell>
          <cell r="O496" t="str">
            <v>已签</v>
          </cell>
          <cell r="P496" t="str">
            <v>已签</v>
          </cell>
          <cell r="Q496" t="str">
            <v>已签</v>
          </cell>
          <cell r="R496" t="str">
            <v>已签</v>
          </cell>
          <cell r="S496" t="str">
            <v>不缴</v>
          </cell>
        </row>
        <row r="496">
          <cell r="W496" t="str">
            <v>在职</v>
          </cell>
        </row>
        <row r="497">
          <cell r="D497" t="str">
            <v>荆州二店黄熙悦</v>
          </cell>
          <cell r="E497" t="str">
            <v>运营部</v>
          </cell>
          <cell r="F497" t="str">
            <v>前台</v>
          </cell>
          <cell r="G497">
            <v>45992</v>
          </cell>
          <cell r="H497" t="str">
            <v>全职</v>
          </cell>
        </row>
        <row r="497">
          <cell r="J497" t="str">
            <v>劳动合同</v>
          </cell>
          <cell r="K497" t="str">
            <v>人力</v>
          </cell>
          <cell r="L497">
            <v>45992</v>
          </cell>
          <cell r="M497">
            <v>47087</v>
          </cell>
          <cell r="N497" t="str">
            <v>3年</v>
          </cell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已签</v>
          </cell>
          <cell r="S497" t="str">
            <v>不缴</v>
          </cell>
        </row>
        <row r="497">
          <cell r="V497" t="str">
            <v>是</v>
          </cell>
          <cell r="W497" t="str">
            <v>在职</v>
          </cell>
        </row>
        <row r="497">
          <cell r="AE497" t="str">
            <v>421002200411101446</v>
          </cell>
        </row>
        <row r="497">
          <cell r="AG497" t="str">
            <v>中国建设银行</v>
          </cell>
          <cell r="AH497" t="str">
            <v>6217001180083292097</v>
          </cell>
        </row>
        <row r="498">
          <cell r="D498" t="str">
            <v>蚌埠银泰店王引</v>
          </cell>
          <cell r="E498" t="str">
            <v>运营部</v>
          </cell>
          <cell r="F498" t="str">
            <v>前台</v>
          </cell>
          <cell r="G498">
            <v>45996</v>
          </cell>
          <cell r="H498" t="str">
            <v>全职</v>
          </cell>
        </row>
        <row r="498">
          <cell r="J498" t="str">
            <v>劳动合同</v>
          </cell>
          <cell r="K498" t="str">
            <v>门店</v>
          </cell>
          <cell r="L498">
            <v>45996</v>
          </cell>
          <cell r="M498">
            <v>47091</v>
          </cell>
          <cell r="N498" t="str">
            <v>3年</v>
          </cell>
          <cell r="O498" t="str">
            <v>已签</v>
          </cell>
          <cell r="P498" t="str">
            <v>已签</v>
          </cell>
          <cell r="Q498" t="str">
            <v>已签</v>
          </cell>
          <cell r="R498" t="str">
            <v>已签</v>
          </cell>
          <cell r="S498" t="str">
            <v>不缴</v>
          </cell>
        </row>
        <row r="498">
          <cell r="V498" t="str">
            <v>是</v>
          </cell>
          <cell r="W498" t="str">
            <v>离职</v>
          </cell>
          <cell r="X498">
            <v>46090</v>
          </cell>
        </row>
        <row r="498">
          <cell r="AE498" t="str">
            <v>340311199603300024</v>
          </cell>
        </row>
        <row r="498">
          <cell r="AG498" t="str">
            <v>中国银行蚌埠工农支行</v>
          </cell>
          <cell r="AH498" t="str">
            <v>6217856300014327509</v>
          </cell>
        </row>
        <row r="498">
          <cell r="AJ498">
            <v>18297325069</v>
          </cell>
        </row>
        <row r="499">
          <cell r="D499" t="str">
            <v>高新吾悦店王丹</v>
          </cell>
          <cell r="E499" t="str">
            <v>私教部</v>
          </cell>
          <cell r="F499" t="str">
            <v>私教</v>
          </cell>
          <cell r="G499">
            <v>46006</v>
          </cell>
          <cell r="H499" t="str">
            <v>全职</v>
          </cell>
        </row>
        <row r="499">
          <cell r="J499" t="str">
            <v>劳动合同</v>
          </cell>
        </row>
        <row r="499">
          <cell r="L499">
            <v>45969</v>
          </cell>
          <cell r="M499">
            <v>47064</v>
          </cell>
          <cell r="N499" t="str">
            <v>3年</v>
          </cell>
          <cell r="O499" t="str">
            <v>已签</v>
          </cell>
          <cell r="P499" t="str">
            <v>已签</v>
          </cell>
          <cell r="Q499" t="str">
            <v>已签</v>
          </cell>
          <cell r="R499" t="str">
            <v>已签</v>
          </cell>
          <cell r="S499" t="str">
            <v>不缴</v>
          </cell>
        </row>
        <row r="499">
          <cell r="W499" t="str">
            <v>在职</v>
          </cell>
        </row>
        <row r="499">
          <cell r="AC499" t="str">
            <v>女</v>
          </cell>
        </row>
        <row r="499">
          <cell r="AE499" t="str">
            <v>41100219830303204X</v>
          </cell>
          <cell r="AF499" t="str">
            <v>江西南昌</v>
          </cell>
          <cell r="AG499" t="str">
            <v>中国民生银行</v>
          </cell>
          <cell r="AH499" t="str">
            <v>6216 9135 0148 6477</v>
          </cell>
        </row>
        <row r="499">
          <cell r="AJ499">
            <v>15679188303</v>
          </cell>
        </row>
        <row r="500">
          <cell r="D500" t="str">
            <v>高新吾悦店张先萃</v>
          </cell>
          <cell r="E500" t="str">
            <v>运营部</v>
          </cell>
          <cell r="F500" t="str">
            <v>店长</v>
          </cell>
          <cell r="G500">
            <v>46003</v>
          </cell>
          <cell r="H500" t="str">
            <v>全职</v>
          </cell>
        </row>
        <row r="500">
          <cell r="J500" t="str">
            <v>劳动合同</v>
          </cell>
        </row>
        <row r="500">
          <cell r="L500">
            <v>46003</v>
          </cell>
          <cell r="M500">
            <v>47098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不缴</v>
          </cell>
        </row>
        <row r="500">
          <cell r="U500" t="str">
            <v>已签</v>
          </cell>
        </row>
        <row r="500">
          <cell r="W500" t="str">
            <v>离职</v>
          </cell>
          <cell r="X500">
            <v>46086</v>
          </cell>
          <cell r="Y500" t="str">
            <v>已签</v>
          </cell>
          <cell r="Z500" t="str">
            <v>已签</v>
          </cell>
        </row>
        <row r="500">
          <cell r="AB500" t="str">
            <v>是</v>
          </cell>
          <cell r="AC500" t="str">
            <v>男</v>
          </cell>
        </row>
        <row r="500">
          <cell r="AE500" t="str">
            <v>362421199305136813</v>
          </cell>
          <cell r="AF500" t="str">
            <v>江西省吉安市</v>
          </cell>
          <cell r="AG500" t="str">
            <v>中国农业银行</v>
          </cell>
          <cell r="AH500" t="str">
            <v>6228482318747195372</v>
          </cell>
        </row>
        <row r="500">
          <cell r="AJ500">
            <v>18827760100</v>
          </cell>
        </row>
        <row r="501">
          <cell r="D501" t="str">
            <v>高新吾悦店杨嘉翔</v>
          </cell>
          <cell r="E501" t="str">
            <v>会籍部</v>
          </cell>
          <cell r="F501" t="str">
            <v>会籍</v>
          </cell>
          <cell r="G501">
            <v>46007</v>
          </cell>
          <cell r="H501" t="str">
            <v>全职</v>
          </cell>
        </row>
        <row r="501">
          <cell r="J501" t="str">
            <v>劳动合同</v>
          </cell>
        </row>
        <row r="501">
          <cell r="L501">
            <v>46007</v>
          </cell>
          <cell r="M501">
            <v>47102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W501" t="str">
            <v>在职</v>
          </cell>
        </row>
        <row r="501">
          <cell r="AC501" t="str">
            <v>男</v>
          </cell>
        </row>
        <row r="501">
          <cell r="AE501" t="str">
            <v>360982200712036837</v>
          </cell>
          <cell r="AF501" t="str">
            <v>江西南昌</v>
          </cell>
          <cell r="AG501" t="str">
            <v>招商银行</v>
          </cell>
          <cell r="AH501" t="str">
            <v>6214 8333 8269 0306</v>
          </cell>
        </row>
        <row r="501">
          <cell r="AJ501">
            <v>13697007724</v>
          </cell>
        </row>
        <row r="502">
          <cell r="D502" t="str">
            <v>宜春店李雪琪</v>
          </cell>
          <cell r="E502" t="str">
            <v>会籍部</v>
          </cell>
          <cell r="F502" t="str">
            <v>会籍</v>
          </cell>
          <cell r="G502">
            <v>46004</v>
          </cell>
          <cell r="H502" t="str">
            <v>全职</v>
          </cell>
        </row>
        <row r="502">
          <cell r="W502" t="str">
            <v>离职</v>
          </cell>
          <cell r="X502">
            <v>46031</v>
          </cell>
        </row>
        <row r="502">
          <cell r="AE502" t="str">
            <v>360902200509034829</v>
          </cell>
          <cell r="AF502" t="str">
            <v>江西省宜春市袁州区慈化镇慈化村红屋组21号</v>
          </cell>
          <cell r="AG502" t="str">
            <v>中国九江银行</v>
          </cell>
          <cell r="AH502" t="str">
            <v>623146 0000017671049</v>
          </cell>
        </row>
        <row r="502">
          <cell r="AJ502">
            <v>19916044451</v>
          </cell>
        </row>
        <row r="503">
          <cell r="D503" t="str">
            <v>宜春店易芬</v>
          </cell>
          <cell r="E503" t="str">
            <v>会籍部</v>
          </cell>
          <cell r="F503" t="str">
            <v>会籍</v>
          </cell>
          <cell r="G503">
            <v>46009</v>
          </cell>
          <cell r="H503" t="str">
            <v>全职</v>
          </cell>
        </row>
        <row r="503">
          <cell r="W503" t="str">
            <v>离职</v>
          </cell>
          <cell r="X503">
            <v>46031</v>
          </cell>
        </row>
        <row r="503">
          <cell r="AE503" t="str">
            <v>362201200401163626</v>
          </cell>
          <cell r="AF503" t="str">
            <v>江西省宜春市袁州区辽市乡肯塘村下一组9号</v>
          </cell>
        </row>
        <row r="503">
          <cell r="AJ503">
            <v>17607956596</v>
          </cell>
        </row>
        <row r="504">
          <cell r="D504" t="str">
            <v>新力店何宇翔</v>
          </cell>
          <cell r="E504" t="str">
            <v>私教部</v>
          </cell>
          <cell r="F504" t="str">
            <v>健身教练</v>
          </cell>
          <cell r="G504">
            <v>46012</v>
          </cell>
          <cell r="H504" t="str">
            <v>全职</v>
          </cell>
        </row>
        <row r="504">
          <cell r="J504" t="str">
            <v>劳动合同</v>
          </cell>
        </row>
        <row r="504">
          <cell r="L504">
            <v>46012</v>
          </cell>
          <cell r="M504">
            <v>47107</v>
          </cell>
          <cell r="N504" t="str">
            <v>3年</v>
          </cell>
          <cell r="O504" t="str">
            <v>已签</v>
          </cell>
          <cell r="P504" t="str">
            <v>已签</v>
          </cell>
          <cell r="Q504" t="str">
            <v>已签</v>
          </cell>
          <cell r="R504" t="str">
            <v>已签</v>
          </cell>
          <cell r="S504" t="str">
            <v>已签</v>
          </cell>
        </row>
        <row r="504">
          <cell r="V504" t="str">
            <v>是</v>
          </cell>
          <cell r="W504" t="str">
            <v>在职</v>
          </cell>
        </row>
        <row r="504">
          <cell r="AE504" t="str">
            <v>360722200311111512</v>
          </cell>
        </row>
        <row r="504">
          <cell r="AG504" t="str">
            <v>江西农商银行</v>
          </cell>
          <cell r="AH504" t="str">
            <v>6226822200302601379</v>
          </cell>
        </row>
        <row r="504">
          <cell r="AJ504">
            <v>19142176936</v>
          </cell>
        </row>
        <row r="505">
          <cell r="D505" t="str">
            <v>新余二店辛泉</v>
          </cell>
          <cell r="E505" t="str">
            <v>运营部</v>
          </cell>
          <cell r="F505" t="str">
            <v>前台</v>
          </cell>
          <cell r="G505">
            <v>45707</v>
          </cell>
          <cell r="H505" t="str">
            <v>全职</v>
          </cell>
        </row>
        <row r="505">
          <cell r="J505" t="str">
            <v>劳动合同</v>
          </cell>
        </row>
        <row r="505">
          <cell r="L505">
            <v>45707</v>
          </cell>
          <cell r="M505">
            <v>46801</v>
          </cell>
          <cell r="N505" t="str">
            <v>3年</v>
          </cell>
          <cell r="O505" t="str">
            <v>已签</v>
          </cell>
          <cell r="P505" t="str">
            <v>已签</v>
          </cell>
          <cell r="Q505" t="str">
            <v>已签</v>
          </cell>
          <cell r="R505" t="str">
            <v>已签</v>
          </cell>
          <cell r="S505" t="str">
            <v>不缴</v>
          </cell>
        </row>
        <row r="505">
          <cell r="V505" t="str">
            <v>是</v>
          </cell>
          <cell r="W505" t="str">
            <v>在职</v>
          </cell>
        </row>
        <row r="505">
          <cell r="AC505" t="str">
            <v>女</v>
          </cell>
        </row>
        <row r="505">
          <cell r="AE505" t="str">
            <v>362227200109013827</v>
          </cell>
          <cell r="AF505" t="str">
            <v>江西宜春</v>
          </cell>
          <cell r="AG505" t="str">
            <v>招商银行</v>
          </cell>
          <cell r="AH505" t="str">
            <v>6214832773574475</v>
          </cell>
          <cell r="AI505" t="str">
            <v>招商银行</v>
          </cell>
          <cell r="AJ505">
            <v>15727583581</v>
          </cell>
        </row>
        <row r="506">
          <cell r="D506" t="str">
            <v>新余二店赵志鹏</v>
          </cell>
          <cell r="E506" t="str">
            <v>私教部</v>
          </cell>
          <cell r="F506" t="str">
            <v>私教</v>
          </cell>
          <cell r="G506">
            <v>46017</v>
          </cell>
          <cell r="H506" t="str">
            <v>全职</v>
          </cell>
        </row>
        <row r="506">
          <cell r="J506" t="str">
            <v>劳动合同</v>
          </cell>
        </row>
        <row r="506">
          <cell r="L506">
            <v>46017</v>
          </cell>
          <cell r="M506">
            <v>47112</v>
          </cell>
          <cell r="N506" t="str">
            <v>3年</v>
          </cell>
          <cell r="O506" t="str">
            <v>已签</v>
          </cell>
          <cell r="P506" t="str">
            <v>已签</v>
          </cell>
          <cell r="Q506" t="str">
            <v>已签</v>
          </cell>
          <cell r="R506" t="str">
            <v>已签</v>
          </cell>
          <cell r="S506" t="str">
            <v>不缴</v>
          </cell>
        </row>
        <row r="506">
          <cell r="V506" t="str">
            <v>是</v>
          </cell>
          <cell r="W506" t="str">
            <v>在职</v>
          </cell>
        </row>
        <row r="506">
          <cell r="AC506" t="str">
            <v>男</v>
          </cell>
        </row>
        <row r="506">
          <cell r="AE506" t="str">
            <v>340311200208070880</v>
          </cell>
          <cell r="AF506" t="str">
            <v>安徽</v>
          </cell>
          <cell r="AG506" t="str">
            <v>中国农业银行</v>
          </cell>
          <cell r="AH506" t="str">
            <v>6230520660117194471</v>
          </cell>
        </row>
        <row r="506">
          <cell r="AJ506">
            <v>19810750686</v>
          </cell>
        </row>
        <row r="507">
          <cell r="D507" t="str">
            <v>新余二店陈铖</v>
          </cell>
          <cell r="E507" t="str">
            <v>泳教部</v>
          </cell>
          <cell r="F507" t="str">
            <v>泳教</v>
          </cell>
          <cell r="G507">
            <v>46023</v>
          </cell>
          <cell r="H507" t="str">
            <v>全职</v>
          </cell>
        </row>
        <row r="507">
          <cell r="J507" t="str">
            <v>劳动合同</v>
          </cell>
        </row>
        <row r="507">
          <cell r="L507">
            <v>46023</v>
          </cell>
          <cell r="M507">
            <v>47118</v>
          </cell>
          <cell r="N507" t="str">
            <v>3年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已签</v>
          </cell>
          <cell r="S507" t="str">
            <v>不缴</v>
          </cell>
        </row>
        <row r="507">
          <cell r="V507" t="str">
            <v>是</v>
          </cell>
          <cell r="W507" t="str">
            <v>离职</v>
          </cell>
          <cell r="X507">
            <v>46063</v>
          </cell>
          <cell r="Y507" t="str">
            <v>已签</v>
          </cell>
          <cell r="Z507" t="str">
            <v>已签</v>
          </cell>
        </row>
        <row r="507">
          <cell r="AB507" t="str">
            <v>是</v>
          </cell>
        </row>
        <row r="507">
          <cell r="AE507" t="str">
            <v>360502200601190013</v>
          </cell>
          <cell r="AF507" t="str">
            <v>江西新余</v>
          </cell>
          <cell r="AG507" t="str">
            <v>工商银行</v>
          </cell>
          <cell r="AH507" t="str">
            <v>6215582402000918492</v>
          </cell>
        </row>
        <row r="507">
          <cell r="AJ507">
            <v>13979087237</v>
          </cell>
        </row>
        <row r="508">
          <cell r="D508" t="str">
            <v>蚌埠银泰店张健</v>
          </cell>
          <cell r="E508" t="str">
            <v>运营部</v>
          </cell>
          <cell r="F508" t="str">
            <v>店长</v>
          </cell>
          <cell r="G508">
            <v>46028</v>
          </cell>
          <cell r="H508" t="str">
            <v>全职</v>
          </cell>
        </row>
        <row r="508">
          <cell r="J508" t="str">
            <v>劳动合同</v>
          </cell>
        </row>
        <row r="508">
          <cell r="L508">
            <v>46029</v>
          </cell>
          <cell r="M508">
            <v>47124</v>
          </cell>
          <cell r="N508" t="str">
            <v>3年</v>
          </cell>
          <cell r="O508" t="str">
            <v>已签</v>
          </cell>
          <cell r="P508" t="str">
            <v>已签</v>
          </cell>
          <cell r="Q508" t="str">
            <v>已签</v>
          </cell>
          <cell r="R508" t="str">
            <v>已签</v>
          </cell>
          <cell r="S508" t="str">
            <v>不缴</v>
          </cell>
        </row>
        <row r="508">
          <cell r="U508" t="str">
            <v>已签</v>
          </cell>
          <cell r="V508" t="str">
            <v>是</v>
          </cell>
          <cell r="W508" t="str">
            <v>在职</v>
          </cell>
        </row>
        <row r="508">
          <cell r="AE508" t="str">
            <v>342601199308085099</v>
          </cell>
        </row>
        <row r="508">
          <cell r="AG508" t="str">
            <v>徽商银行合肥肥西路支行</v>
          </cell>
          <cell r="AH508" t="str">
            <v>6217 7525 1000 3875 251</v>
          </cell>
        </row>
        <row r="508">
          <cell r="AJ508">
            <v>18556503671</v>
          </cell>
        </row>
        <row r="509">
          <cell r="D509" t="str">
            <v>新力店李羽</v>
          </cell>
          <cell r="E509" t="str">
            <v>私教部</v>
          </cell>
          <cell r="F509" t="str">
            <v>健身教练</v>
          </cell>
          <cell r="G509">
            <v>45996</v>
          </cell>
          <cell r="H509" t="str">
            <v>兼职</v>
          </cell>
        </row>
        <row r="509">
          <cell r="J509" t="str">
            <v>兼职合同</v>
          </cell>
        </row>
        <row r="509">
          <cell r="L509">
            <v>45996</v>
          </cell>
          <cell r="M509">
            <v>46360</v>
          </cell>
          <cell r="N509" t="str">
            <v>1年</v>
          </cell>
          <cell r="O509" t="str">
            <v>已签</v>
          </cell>
          <cell r="P509" t="str">
            <v>已签</v>
          </cell>
          <cell r="Q509" t="str">
            <v>已签</v>
          </cell>
        </row>
        <row r="509">
          <cell r="V509" t="str">
            <v>是</v>
          </cell>
          <cell r="W509" t="str">
            <v>在职</v>
          </cell>
        </row>
        <row r="509">
          <cell r="AE509" t="str">
            <v>360121199301290081</v>
          </cell>
        </row>
        <row r="509">
          <cell r="AG509" t="str">
            <v>中国工商银行</v>
          </cell>
          <cell r="AH509" t="str">
            <v>6212261502012957274</v>
          </cell>
        </row>
        <row r="509">
          <cell r="AJ509">
            <v>15870029054</v>
          </cell>
        </row>
        <row r="510">
          <cell r="D510" t="str">
            <v>蚌埠吾悦店荣闯</v>
          </cell>
          <cell r="E510" t="str">
            <v>会籍部</v>
          </cell>
          <cell r="F510" t="str">
            <v>会籍</v>
          </cell>
          <cell r="G510">
            <v>46034</v>
          </cell>
          <cell r="H510" t="str">
            <v>兼职</v>
          </cell>
        </row>
        <row r="510">
          <cell r="J510" t="str">
            <v>劳动合同</v>
          </cell>
        </row>
        <row r="510">
          <cell r="L510">
            <v>46034</v>
          </cell>
          <cell r="M510">
            <v>47129</v>
          </cell>
          <cell r="N510" t="str">
            <v>3年</v>
          </cell>
          <cell r="O510" t="str">
            <v>已签</v>
          </cell>
          <cell r="P510" t="str">
            <v>已签</v>
          </cell>
          <cell r="Q510" t="str">
            <v>已签</v>
          </cell>
          <cell r="R510" t="str">
            <v>已签</v>
          </cell>
          <cell r="S510" t="str">
            <v>不缴</v>
          </cell>
        </row>
        <row r="510">
          <cell r="V510" t="str">
            <v>是</v>
          </cell>
          <cell r="W510" t="str">
            <v>在职</v>
          </cell>
        </row>
        <row r="510">
          <cell r="AE510" t="str">
            <v>340321200411126533</v>
          </cell>
        </row>
        <row r="510">
          <cell r="AG510" t="str">
            <v>中国农业银行怀远县支行</v>
          </cell>
          <cell r="AH510" t="str">
            <v>6228230669073751377</v>
          </cell>
        </row>
        <row r="510">
          <cell r="AJ510">
            <v>13695526081</v>
          </cell>
        </row>
        <row r="511">
          <cell r="D511" t="str">
            <v>淮南吾悦店孟祥</v>
          </cell>
          <cell r="E511" t="str">
            <v>私教部</v>
          </cell>
          <cell r="F511" t="str">
            <v>私教主管</v>
          </cell>
          <cell r="G511">
            <v>46036</v>
          </cell>
          <cell r="H511" t="str">
            <v>全职</v>
          </cell>
        </row>
        <row r="511">
          <cell r="J511" t="str">
            <v>劳动合同</v>
          </cell>
        </row>
        <row r="511">
          <cell r="L511">
            <v>46036</v>
          </cell>
          <cell r="M511">
            <v>47131</v>
          </cell>
          <cell r="N511" t="str">
            <v>3年</v>
          </cell>
          <cell r="O511" t="str">
            <v>已签</v>
          </cell>
          <cell r="P511" t="str">
            <v>已签</v>
          </cell>
          <cell r="Q511" t="str">
            <v>已签</v>
          </cell>
          <cell r="R511" t="str">
            <v>已签</v>
          </cell>
          <cell r="S511" t="str">
            <v>不缴</v>
          </cell>
        </row>
        <row r="511">
          <cell r="U511" t="str">
            <v>已签</v>
          </cell>
          <cell r="V511" t="str">
            <v>是</v>
          </cell>
          <cell r="W511" t="str">
            <v>在职</v>
          </cell>
        </row>
        <row r="511">
          <cell r="AE511" t="str">
            <v>340421199412063853</v>
          </cell>
          <cell r="AF511" t="str">
            <v>淮南</v>
          </cell>
          <cell r="AG511" t="str">
            <v>邮政储蓄</v>
          </cell>
          <cell r="AH511" t="str">
            <v>6217993640003780141</v>
          </cell>
        </row>
        <row r="511">
          <cell r="AJ511">
            <v>18558655504</v>
          </cell>
        </row>
        <row r="512">
          <cell r="D512" t="str">
            <v>荆州二店周砚驰</v>
          </cell>
          <cell r="E512" t="str">
            <v>私教部</v>
          </cell>
          <cell r="F512" t="str">
            <v>私教</v>
          </cell>
          <cell r="G512">
            <v>46032</v>
          </cell>
          <cell r="H512" t="str">
            <v>全职</v>
          </cell>
        </row>
        <row r="512">
          <cell r="J512" t="str">
            <v>劳动合同</v>
          </cell>
        </row>
        <row r="512">
          <cell r="L512">
            <v>46032</v>
          </cell>
          <cell r="M512">
            <v>47127</v>
          </cell>
          <cell r="N512" t="str">
            <v>3年</v>
          </cell>
          <cell r="O512" t="str">
            <v>已签</v>
          </cell>
          <cell r="P512" t="str">
            <v>已签</v>
          </cell>
          <cell r="Q512" t="str">
            <v>已签</v>
          </cell>
        </row>
        <row r="512">
          <cell r="S512" t="str">
            <v>不缴</v>
          </cell>
        </row>
        <row r="512">
          <cell r="V512" t="str">
            <v>是</v>
          </cell>
          <cell r="W512" t="str">
            <v>离职</v>
          </cell>
          <cell r="X512">
            <v>46077</v>
          </cell>
        </row>
        <row r="512">
          <cell r="AE512" t="str">
            <v>42100320070823051X</v>
          </cell>
        </row>
        <row r="512">
          <cell r="AG512" t="str">
            <v>中国农业银行</v>
          </cell>
          <cell r="AH512" t="str">
            <v>6230520790027068273</v>
          </cell>
        </row>
        <row r="512">
          <cell r="AJ512">
            <v>13197267309</v>
          </cell>
        </row>
        <row r="513">
          <cell r="D513" t="str">
            <v>宜春店翟婷</v>
          </cell>
          <cell r="E513" t="str">
            <v>运营部</v>
          </cell>
          <cell r="F513" t="str">
            <v>运营前台</v>
          </cell>
          <cell r="G513">
            <v>46036</v>
          </cell>
          <cell r="H513" t="str">
            <v>全职</v>
          </cell>
        </row>
        <row r="513">
          <cell r="J513" t="str">
            <v>劳动合同</v>
          </cell>
        </row>
        <row r="513">
          <cell r="L513">
            <v>46043</v>
          </cell>
          <cell r="M513">
            <v>47138</v>
          </cell>
          <cell r="N513" t="str">
            <v>3年</v>
          </cell>
          <cell r="O513" t="str">
            <v>已签</v>
          </cell>
          <cell r="P513" t="str">
            <v>已签</v>
          </cell>
          <cell r="Q513" t="str">
            <v>已签</v>
          </cell>
          <cell r="R513" t="str">
            <v>已签</v>
          </cell>
          <cell r="S513" t="str">
            <v>不缴</v>
          </cell>
        </row>
        <row r="513">
          <cell r="V513" t="str">
            <v>是</v>
          </cell>
          <cell r="W513" t="str">
            <v>在职</v>
          </cell>
        </row>
        <row r="513">
          <cell r="AE513" t="str">
            <v>360902200311103024</v>
          </cell>
        </row>
        <row r="513">
          <cell r="AJ513">
            <v>19907956152</v>
          </cell>
        </row>
        <row r="514">
          <cell r="D514" t="str">
            <v>宜春店黄雅欣</v>
          </cell>
          <cell r="E514" t="str">
            <v>运营部</v>
          </cell>
          <cell r="F514" t="str">
            <v>运营前台</v>
          </cell>
          <cell r="G514">
            <v>46037</v>
          </cell>
          <cell r="H514" t="str">
            <v>全职</v>
          </cell>
        </row>
        <row r="514">
          <cell r="J514" t="str">
            <v>劳动合同</v>
          </cell>
        </row>
        <row r="514">
          <cell r="L514">
            <v>46043</v>
          </cell>
          <cell r="M514">
            <v>47138</v>
          </cell>
          <cell r="N514" t="str">
            <v>3年</v>
          </cell>
          <cell r="O514" t="str">
            <v>已签</v>
          </cell>
          <cell r="P514" t="str">
            <v>已签</v>
          </cell>
          <cell r="Q514" t="str">
            <v>已签</v>
          </cell>
          <cell r="R514" t="str">
            <v>已签</v>
          </cell>
          <cell r="S514" t="str">
            <v>不缴</v>
          </cell>
        </row>
        <row r="514">
          <cell r="V514" t="str">
            <v>是</v>
          </cell>
          <cell r="W514" t="str">
            <v>离职</v>
          </cell>
          <cell r="X514">
            <v>46093</v>
          </cell>
        </row>
        <row r="514">
          <cell r="AE514" t="str">
            <v>360902200502253623</v>
          </cell>
        </row>
        <row r="514">
          <cell r="AJ514">
            <v>18296418426</v>
          </cell>
        </row>
        <row r="515">
          <cell r="D515" t="str">
            <v>蚌埠银泰店邵怡</v>
          </cell>
          <cell r="E515" t="str">
            <v>会籍部</v>
          </cell>
          <cell r="F515" t="str">
            <v>会籍</v>
          </cell>
          <cell r="G515">
            <v>46038</v>
          </cell>
          <cell r="H515" t="str">
            <v>全职</v>
          </cell>
        </row>
        <row r="515">
          <cell r="J515" t="str">
            <v>劳动合同</v>
          </cell>
        </row>
        <row r="515">
          <cell r="L515">
            <v>46038</v>
          </cell>
          <cell r="M515">
            <v>47133</v>
          </cell>
          <cell r="N515" t="str">
            <v>3年</v>
          </cell>
          <cell r="O515" t="str">
            <v>已签</v>
          </cell>
          <cell r="P515" t="str">
            <v>已签</v>
          </cell>
          <cell r="Q515" t="str">
            <v>已签</v>
          </cell>
          <cell r="R515" t="str">
            <v>已签</v>
          </cell>
          <cell r="S515" t="str">
            <v>不缴</v>
          </cell>
        </row>
        <row r="515">
          <cell r="V515" t="str">
            <v>是</v>
          </cell>
          <cell r="W515" t="str">
            <v>离职</v>
          </cell>
          <cell r="X515">
            <v>46081</v>
          </cell>
        </row>
        <row r="515">
          <cell r="AC515" t="str">
            <v>男</v>
          </cell>
        </row>
        <row r="515">
          <cell r="AE515" t="str">
            <v>340321200508126572</v>
          </cell>
        </row>
        <row r="515">
          <cell r="AG515" t="str">
            <v>招商银行</v>
          </cell>
          <cell r="AH515" t="str">
            <v>6214 8327 7645 4782</v>
          </cell>
        </row>
        <row r="515">
          <cell r="AJ515">
            <v>19215600959</v>
          </cell>
        </row>
        <row r="516">
          <cell r="D516" t="str">
            <v>蚌埠银泰店李可</v>
          </cell>
          <cell r="E516" t="str">
            <v>私教部</v>
          </cell>
          <cell r="F516" t="str">
            <v>私教</v>
          </cell>
          <cell r="G516">
            <v>46027</v>
          </cell>
          <cell r="H516" t="str">
            <v>全职</v>
          </cell>
        </row>
        <row r="516">
          <cell r="J516" t="str">
            <v>劳动合同</v>
          </cell>
        </row>
        <row r="516">
          <cell r="L516">
            <v>46027</v>
          </cell>
          <cell r="M516">
            <v>47122</v>
          </cell>
          <cell r="N516" t="str">
            <v>3年</v>
          </cell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已签</v>
          </cell>
          <cell r="S516" t="str">
            <v>不缴</v>
          </cell>
        </row>
        <row r="516">
          <cell r="V516" t="str">
            <v>是</v>
          </cell>
          <cell r="W516" t="str">
            <v>在职</v>
          </cell>
        </row>
        <row r="516">
          <cell r="AE516" t="str">
            <v>340404200104240028</v>
          </cell>
        </row>
        <row r="516">
          <cell r="AG516" t="str">
            <v>招商银行淮南谢家集支行</v>
          </cell>
          <cell r="AH516" t="str">
            <v>6214 8355 4467 0696</v>
          </cell>
        </row>
        <row r="516">
          <cell r="AJ516">
            <v>18055464203</v>
          </cell>
        </row>
        <row r="517">
          <cell r="D517" t="str">
            <v>新余店沈博林</v>
          </cell>
          <cell r="E517" t="str">
            <v>会籍部</v>
          </cell>
          <cell r="F517" t="str">
            <v>会籍</v>
          </cell>
          <cell r="G517">
            <v>46025</v>
          </cell>
          <cell r="H517" t="str">
            <v>全职</v>
          </cell>
        </row>
        <row r="517">
          <cell r="J517" t="str">
            <v>劳动合同</v>
          </cell>
        </row>
        <row r="517">
          <cell r="L517">
            <v>46025</v>
          </cell>
          <cell r="M517">
            <v>47120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已签</v>
          </cell>
          <cell r="S517" t="str">
            <v>不缴</v>
          </cell>
        </row>
        <row r="517">
          <cell r="V517" t="str">
            <v>是</v>
          </cell>
          <cell r="W517" t="str">
            <v>离职</v>
          </cell>
          <cell r="X517">
            <v>46054</v>
          </cell>
        </row>
        <row r="517">
          <cell r="AE517" t="str">
            <v>36050220040412093x</v>
          </cell>
          <cell r="AF517" t="str">
            <v>江西新余</v>
          </cell>
          <cell r="AG517" t="str">
            <v>中国农业银行</v>
          </cell>
          <cell r="AH517" t="str">
            <v>6228369219023282</v>
          </cell>
        </row>
        <row r="517">
          <cell r="AJ517">
            <v>18879066673</v>
          </cell>
        </row>
        <row r="518">
          <cell r="D518" t="str">
            <v>宜春店林杨</v>
          </cell>
          <cell r="E518" t="str">
            <v>运营部</v>
          </cell>
          <cell r="F518" t="str">
            <v>前台主管</v>
          </cell>
          <cell r="G518">
            <v>46046</v>
          </cell>
          <cell r="H518" t="str">
            <v>全职</v>
          </cell>
        </row>
        <row r="518">
          <cell r="J518" t="str">
            <v>劳动合同</v>
          </cell>
        </row>
        <row r="518">
          <cell r="L518">
            <v>46046</v>
          </cell>
          <cell r="M518">
            <v>47141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  <cell r="R518" t="str">
            <v>已签</v>
          </cell>
          <cell r="S518" t="str">
            <v>不缴</v>
          </cell>
        </row>
        <row r="518">
          <cell r="V518" t="str">
            <v>是</v>
          </cell>
          <cell r="W518" t="str">
            <v>在职</v>
          </cell>
        </row>
        <row r="518">
          <cell r="AE518" t="str">
            <v>360902200208014429</v>
          </cell>
        </row>
        <row r="518">
          <cell r="AG518" t="str">
            <v>平安银行</v>
          </cell>
          <cell r="AH518" t="str">
            <v>623058 0000215603098</v>
          </cell>
        </row>
        <row r="518">
          <cell r="AJ518">
            <v>13170833252</v>
          </cell>
        </row>
        <row r="519">
          <cell r="D519" t="str">
            <v>新余二店李跞杰</v>
          </cell>
          <cell r="E519" t="str">
            <v>私教部</v>
          </cell>
          <cell r="F519" t="str">
            <v>私教</v>
          </cell>
          <cell r="G519">
            <v>46051</v>
          </cell>
          <cell r="H519" t="str">
            <v>兼职</v>
          </cell>
        </row>
        <row r="519">
          <cell r="J519" t="str">
            <v>兼职合同</v>
          </cell>
        </row>
        <row r="519">
          <cell r="L519">
            <v>46051</v>
          </cell>
          <cell r="M519">
            <v>46415</v>
          </cell>
          <cell r="N519" t="str">
            <v>1年</v>
          </cell>
          <cell r="O519" t="str">
            <v>已签</v>
          </cell>
          <cell r="P519" t="str">
            <v>已签</v>
          </cell>
          <cell r="Q519" t="str">
            <v>已签</v>
          </cell>
          <cell r="R519" t="str">
            <v>已签</v>
          </cell>
        </row>
        <row r="519">
          <cell r="W519" t="str">
            <v>在职</v>
          </cell>
        </row>
        <row r="519">
          <cell r="AE519" t="str">
            <v>360521200301180015</v>
          </cell>
        </row>
        <row r="519">
          <cell r="AG519" t="str">
            <v>中国银行</v>
          </cell>
          <cell r="AH519" t="str">
            <v>6217256000023833911</v>
          </cell>
        </row>
        <row r="519">
          <cell r="AJ519">
            <v>18870288595</v>
          </cell>
        </row>
        <row r="520">
          <cell r="D520" t="str">
            <v>蚌埠银泰店王良顺</v>
          </cell>
          <cell r="E520" t="str">
            <v>运营部</v>
          </cell>
          <cell r="F520" t="str">
            <v>保洁</v>
          </cell>
          <cell r="G520">
            <v>46053</v>
          </cell>
          <cell r="H520" t="str">
            <v>全职</v>
          </cell>
        </row>
        <row r="520">
          <cell r="W520" t="str">
            <v>在职</v>
          </cell>
        </row>
        <row r="520">
          <cell r="AE520" t="str">
            <v>340301196210230030</v>
          </cell>
        </row>
        <row r="520">
          <cell r="AG520" t="str">
            <v>中国银行</v>
          </cell>
          <cell r="AH520" t="str">
            <v>621790 6300020 992908</v>
          </cell>
        </row>
        <row r="520">
          <cell r="AJ520">
            <v>13965298264</v>
          </cell>
        </row>
        <row r="521">
          <cell r="D521" t="str">
            <v>杨家湾李冰艳</v>
          </cell>
          <cell r="E521" t="str">
            <v>运营部</v>
          </cell>
          <cell r="F521" t="str">
            <v>前台</v>
          </cell>
          <cell r="G521">
            <v>46042</v>
          </cell>
          <cell r="H521" t="str">
            <v>全职</v>
          </cell>
        </row>
        <row r="521">
          <cell r="J521" t="str">
            <v>劳动合同</v>
          </cell>
        </row>
        <row r="521">
          <cell r="L521">
            <v>46042</v>
          </cell>
          <cell r="M521">
            <v>47137</v>
          </cell>
          <cell r="N521" t="str">
            <v>3年</v>
          </cell>
          <cell r="O521" t="str">
            <v>已签</v>
          </cell>
          <cell r="P521" t="str">
            <v>已签</v>
          </cell>
          <cell r="Q521" t="str">
            <v>已签</v>
          </cell>
          <cell r="R521" t="str">
            <v>已签</v>
          </cell>
          <cell r="S521" t="str">
            <v>不缴</v>
          </cell>
        </row>
        <row r="521">
          <cell r="V521" t="str">
            <v>是</v>
          </cell>
          <cell r="W521" t="str">
            <v>在职</v>
          </cell>
        </row>
        <row r="521">
          <cell r="AE521" t="str">
            <v>429005200109046980</v>
          </cell>
        </row>
        <row r="521">
          <cell r="AG521" t="str">
            <v>交通银行</v>
          </cell>
          <cell r="AH521" t="str">
            <v>6222620610045984424</v>
          </cell>
        </row>
        <row r="521">
          <cell r="AJ521">
            <v>13407267421</v>
          </cell>
        </row>
        <row r="522">
          <cell r="D522" t="str">
            <v>瑶湖店刘子坤</v>
          </cell>
          <cell r="E522" t="str">
            <v>会籍部</v>
          </cell>
          <cell r="F522" t="str">
            <v>会籍</v>
          </cell>
          <cell r="G522">
            <v>46077</v>
          </cell>
          <cell r="H522" t="str">
            <v>全职</v>
          </cell>
        </row>
        <row r="522">
          <cell r="W522" t="str">
            <v>在职</v>
          </cell>
        </row>
        <row r="522">
          <cell r="AE522" t="str">
            <v>360121200206162474</v>
          </cell>
        </row>
        <row r="522">
          <cell r="AG522" t="str">
            <v>中国农业银行</v>
          </cell>
          <cell r="AH522" t="str">
            <v>6230520730100989870</v>
          </cell>
        </row>
        <row r="522">
          <cell r="AJ522">
            <v>18296118512</v>
          </cell>
        </row>
        <row r="523">
          <cell r="D523" t="str">
            <v>民院店刘文昌</v>
          </cell>
          <cell r="E523" t="str">
            <v>泳教部</v>
          </cell>
          <cell r="F523" t="str">
            <v>泳教</v>
          </cell>
          <cell r="G523">
            <v>46077</v>
          </cell>
          <cell r="H523" t="str">
            <v>全职</v>
          </cell>
        </row>
        <row r="523">
          <cell r="J523" t="str">
            <v>劳动合同</v>
          </cell>
        </row>
        <row r="523">
          <cell r="L523">
            <v>46077</v>
          </cell>
          <cell r="M523">
            <v>47172</v>
          </cell>
          <cell r="N523" t="str">
            <v>3年</v>
          </cell>
          <cell r="O523" t="str">
            <v>已签</v>
          </cell>
          <cell r="P523" t="str">
            <v>已签</v>
          </cell>
          <cell r="Q523" t="str">
            <v>已签</v>
          </cell>
          <cell r="R523" t="str">
            <v>已签</v>
          </cell>
          <cell r="S523" t="str">
            <v>不缴</v>
          </cell>
        </row>
        <row r="523">
          <cell r="V523" t="str">
            <v>是</v>
          </cell>
          <cell r="W523" t="str">
            <v>在职</v>
          </cell>
        </row>
        <row r="523">
          <cell r="AE523" t="str">
            <v>421126200202260076</v>
          </cell>
        </row>
        <row r="523">
          <cell r="AG523" t="str">
            <v>招商银行</v>
          </cell>
          <cell r="AH523" t="str">
            <v>6214832732272823</v>
          </cell>
        </row>
        <row r="523">
          <cell r="AJ523">
            <v>13212728561</v>
          </cell>
        </row>
        <row r="524">
          <cell r="D524" t="str">
            <v>美佳华店江新林</v>
          </cell>
          <cell r="E524" t="str">
            <v>会籍部</v>
          </cell>
          <cell r="F524" t="str">
            <v>会籍</v>
          </cell>
          <cell r="G524">
            <v>46078</v>
          </cell>
          <cell r="H524" t="str">
            <v>全职</v>
          </cell>
        </row>
        <row r="524">
          <cell r="W524" t="str">
            <v>离职</v>
          </cell>
          <cell r="X524">
            <v>46079</v>
          </cell>
        </row>
        <row r="524">
          <cell r="AE524" t="str">
            <v>421182200310125518</v>
          </cell>
        </row>
        <row r="524">
          <cell r="AG524" t="str">
            <v>中国银行</v>
          </cell>
          <cell r="AH524" t="str">
            <v>6214 8327 7713 8582</v>
          </cell>
        </row>
        <row r="524">
          <cell r="AJ524">
            <v>13797541330</v>
          </cell>
        </row>
        <row r="525">
          <cell r="D525" t="str">
            <v>高新吾悦店鄢少青</v>
          </cell>
          <cell r="E525" t="str">
            <v>会籍部</v>
          </cell>
          <cell r="F525" t="str">
            <v>会籍</v>
          </cell>
          <cell r="G525">
            <v>46078</v>
          </cell>
          <cell r="H525" t="str">
            <v>全职</v>
          </cell>
        </row>
        <row r="525">
          <cell r="J525" t="str">
            <v>劳动合同</v>
          </cell>
        </row>
        <row r="525">
          <cell r="L525">
            <v>46078</v>
          </cell>
          <cell r="M525">
            <v>47173</v>
          </cell>
          <cell r="N525" t="str">
            <v>3年</v>
          </cell>
          <cell r="O525" t="str">
            <v>已签</v>
          </cell>
          <cell r="P525" t="str">
            <v>已签</v>
          </cell>
          <cell r="Q525" t="str">
            <v>已签</v>
          </cell>
          <cell r="R525" t="str">
            <v>已签</v>
          </cell>
          <cell r="S525" t="str">
            <v>不缴</v>
          </cell>
        </row>
        <row r="525">
          <cell r="V525" t="str">
            <v>是</v>
          </cell>
          <cell r="W525" t="str">
            <v>在职</v>
          </cell>
        </row>
        <row r="525">
          <cell r="AE525" t="str">
            <v>36220419960116431X</v>
          </cell>
          <cell r="AF525" t="str">
            <v>江西高安</v>
          </cell>
          <cell r="AG525" t="str">
            <v>中国农业银行</v>
          </cell>
          <cell r="AH525" t="str">
            <v>6228482328716611572</v>
          </cell>
        </row>
        <row r="525">
          <cell r="AJ525">
            <v>19170715485</v>
          </cell>
        </row>
        <row r="526">
          <cell r="D526" t="str">
            <v>新余店黄林翔</v>
          </cell>
          <cell r="E526" t="str">
            <v>私教部</v>
          </cell>
          <cell r="F526" t="str">
            <v>私教</v>
          </cell>
          <cell r="G526">
            <v>46079</v>
          </cell>
          <cell r="H526" t="str">
            <v>全职</v>
          </cell>
        </row>
        <row r="526">
          <cell r="W526" t="str">
            <v>离职</v>
          </cell>
          <cell r="X526">
            <v>46084</v>
          </cell>
        </row>
        <row r="526">
          <cell r="AE526" t="str">
            <v>360502200501284354</v>
          </cell>
        </row>
        <row r="526">
          <cell r="AG526" t="str">
            <v>建设银行</v>
          </cell>
          <cell r="AH526" t="str">
            <v>6217002060006393991</v>
          </cell>
        </row>
        <row r="526">
          <cell r="AJ526">
            <v>17779031927</v>
          </cell>
        </row>
        <row r="527">
          <cell r="D527" t="str">
            <v>宿州吾悦店亢荣萍</v>
          </cell>
          <cell r="E527" t="str">
            <v>会籍部</v>
          </cell>
          <cell r="F527" t="str">
            <v>会籍</v>
          </cell>
          <cell r="G527">
            <v>46079</v>
          </cell>
          <cell r="H527" t="str">
            <v>全职</v>
          </cell>
        </row>
        <row r="527">
          <cell r="W527" t="str">
            <v>离职</v>
          </cell>
          <cell r="X527">
            <v>46080</v>
          </cell>
        </row>
        <row r="527">
          <cell r="AE527" t="str">
            <v>342201200008302446</v>
          </cell>
          <cell r="AF527" t="str">
            <v>安徽省宿州市</v>
          </cell>
          <cell r="AG527" t="str">
            <v>中国建设银行</v>
          </cell>
          <cell r="AH527" t="str">
            <v>6217001740015903804</v>
          </cell>
        </row>
        <row r="527">
          <cell r="AJ527">
            <v>13034003671</v>
          </cell>
        </row>
        <row r="528">
          <cell r="D528" t="str">
            <v>荆州二店林子洋</v>
          </cell>
          <cell r="E528" t="str">
            <v>会籍部</v>
          </cell>
          <cell r="F528" t="str">
            <v>会籍</v>
          </cell>
          <cell r="G528">
            <v>46080</v>
          </cell>
          <cell r="H528" t="str">
            <v>全职</v>
          </cell>
        </row>
        <row r="528">
          <cell r="W528" t="str">
            <v>在职</v>
          </cell>
        </row>
        <row r="528">
          <cell r="AE528" t="str">
            <v>421003200510153213</v>
          </cell>
        </row>
        <row r="528">
          <cell r="AG528" t="str">
            <v>招商银行</v>
          </cell>
          <cell r="AH528" t="str">
            <v>621483273686345</v>
          </cell>
        </row>
        <row r="528">
          <cell r="AJ528">
            <v>15727163071</v>
          </cell>
        </row>
        <row r="529">
          <cell r="D529" t="str">
            <v>民院店徐启斌</v>
          </cell>
          <cell r="E529" t="str">
            <v>运营部</v>
          </cell>
          <cell r="F529" t="str">
            <v>保洁</v>
          </cell>
          <cell r="G529">
            <v>46079</v>
          </cell>
          <cell r="H529" t="str">
            <v>全职</v>
          </cell>
        </row>
        <row r="529">
          <cell r="O529" t="str">
            <v>已签</v>
          </cell>
          <cell r="P529" t="str">
            <v>已签</v>
          </cell>
          <cell r="Q529" t="str">
            <v>已签</v>
          </cell>
          <cell r="R529" t="str">
            <v>已签</v>
          </cell>
          <cell r="S529" t="str">
            <v>不缴</v>
          </cell>
        </row>
        <row r="529">
          <cell r="V529" t="str">
            <v>是</v>
          </cell>
          <cell r="W529" t="str">
            <v>在职</v>
          </cell>
        </row>
        <row r="529">
          <cell r="AE529" t="str">
            <v>420800196208034816</v>
          </cell>
        </row>
        <row r="529">
          <cell r="AG529" t="str">
            <v>招商银行</v>
          </cell>
          <cell r="AH529" t="str">
            <v>6214832746511406 徐启斌</v>
          </cell>
        </row>
        <row r="529">
          <cell r="AJ529">
            <v>15271760771</v>
          </cell>
        </row>
        <row r="530">
          <cell r="D530" t="str">
            <v>民院店杨翠玲</v>
          </cell>
          <cell r="E530" t="str">
            <v>运营部</v>
          </cell>
          <cell r="F530" t="str">
            <v>保洁</v>
          </cell>
          <cell r="G530">
            <v>46081</v>
          </cell>
          <cell r="H530" t="str">
            <v>全职</v>
          </cell>
        </row>
        <row r="530">
          <cell r="O530" t="str">
            <v>已签</v>
          </cell>
          <cell r="P530" t="str">
            <v>已签</v>
          </cell>
          <cell r="Q530" t="str">
            <v>已签</v>
          </cell>
          <cell r="R530" t="str">
            <v>已签</v>
          </cell>
          <cell r="S530" t="str">
            <v>不缴</v>
          </cell>
        </row>
        <row r="530">
          <cell r="V530" t="str">
            <v>是</v>
          </cell>
          <cell r="W530" t="str">
            <v>在职</v>
          </cell>
        </row>
        <row r="530">
          <cell r="AE530" t="str">
            <v>420800196202224862</v>
          </cell>
        </row>
        <row r="530">
          <cell r="AG530" t="str">
            <v>招商银行</v>
          </cell>
          <cell r="AH530" t="str">
            <v>6214832746511406 徐启斌代收</v>
          </cell>
        </row>
        <row r="530">
          <cell r="AJ530">
            <v>15872985701</v>
          </cell>
        </row>
        <row r="531">
          <cell r="D531" t="str">
            <v>蚌埠银泰店王紫贵</v>
          </cell>
          <cell r="E531" t="str">
            <v>会籍部</v>
          </cell>
          <cell r="F531" t="str">
            <v>会籍</v>
          </cell>
          <cell r="G531">
            <v>46080</v>
          </cell>
          <cell r="H531" t="str">
            <v>全职</v>
          </cell>
        </row>
        <row r="531">
          <cell r="W531" t="str">
            <v>在职</v>
          </cell>
        </row>
        <row r="531">
          <cell r="AE531" t="str">
            <v>340303200302060616</v>
          </cell>
          <cell r="AF531" t="str">
            <v>安徽省蚌埠市蚌山区胜利街道代湖村代塘路220号</v>
          </cell>
          <cell r="AG531" t="str">
            <v>招商银行</v>
          </cell>
          <cell r="AH531" t="str">
            <v>6214 8327 7368 6451</v>
          </cell>
        </row>
        <row r="531">
          <cell r="AJ531">
            <v>18255215140</v>
          </cell>
        </row>
        <row r="532">
          <cell r="D532" t="str">
            <v>淮北吾悦店王志鹏</v>
          </cell>
          <cell r="E532" t="str">
            <v>私教部</v>
          </cell>
          <cell r="F532" t="str">
            <v>私教</v>
          </cell>
          <cell r="G532">
            <v>46081</v>
          </cell>
          <cell r="H532" t="str">
            <v>全职</v>
          </cell>
        </row>
        <row r="532">
          <cell r="J532" t="str">
            <v>劳动合同</v>
          </cell>
        </row>
        <row r="532">
          <cell r="L532">
            <v>46081</v>
          </cell>
          <cell r="M532">
            <v>47176</v>
          </cell>
          <cell r="N532" t="str">
            <v>3年</v>
          </cell>
          <cell r="O532" t="str">
            <v>已签</v>
          </cell>
          <cell r="P532" t="str">
            <v>已签</v>
          </cell>
          <cell r="Q532" t="str">
            <v>已签</v>
          </cell>
          <cell r="R532" t="str">
            <v>已签</v>
          </cell>
        </row>
        <row r="532">
          <cell r="W532" t="str">
            <v>在职</v>
          </cell>
        </row>
        <row r="532">
          <cell r="AE532" t="str">
            <v>340123200211201676</v>
          </cell>
          <cell r="AF532" t="str">
            <v>安徽</v>
          </cell>
          <cell r="AG532" t="str">
            <v>招商银行武汉江夏支行</v>
          </cell>
          <cell r="AH532" t="str">
            <v>6214832773573485</v>
          </cell>
        </row>
        <row r="532">
          <cell r="AJ532">
            <v>18955104181</v>
          </cell>
        </row>
        <row r="533">
          <cell r="D533" t="str">
            <v>新力店杨飞</v>
          </cell>
          <cell r="E533" t="str">
            <v>运营部</v>
          </cell>
          <cell r="F533" t="str">
            <v>店长</v>
          </cell>
          <cell r="G533">
            <v>46080</v>
          </cell>
          <cell r="H533" t="str">
            <v>全职</v>
          </cell>
        </row>
        <row r="533">
          <cell r="J533" t="str">
            <v>劳动合同</v>
          </cell>
        </row>
        <row r="533">
          <cell r="L533">
            <v>46080</v>
          </cell>
          <cell r="M533">
            <v>47175</v>
          </cell>
          <cell r="N533" t="str">
            <v>3年</v>
          </cell>
          <cell r="O533" t="str">
            <v>已签</v>
          </cell>
          <cell r="P533" t="str">
            <v>已签</v>
          </cell>
          <cell r="Q533" t="str">
            <v>已签</v>
          </cell>
          <cell r="R533" t="str">
            <v>已签</v>
          </cell>
          <cell r="S533" t="str">
            <v>不缴</v>
          </cell>
        </row>
        <row r="533">
          <cell r="U533" t="str">
            <v>已签</v>
          </cell>
          <cell r="V533" t="str">
            <v>是</v>
          </cell>
          <cell r="W533" t="str">
            <v>在职</v>
          </cell>
        </row>
        <row r="533">
          <cell r="AE533" t="str">
            <v>420321199304235114</v>
          </cell>
        </row>
        <row r="533">
          <cell r="AG533" t="str">
            <v>农业银行</v>
          </cell>
          <cell r="AH533" t="str">
            <v>6228480059788334775</v>
          </cell>
        </row>
        <row r="533">
          <cell r="AJ533">
            <v>18571599059</v>
          </cell>
        </row>
        <row r="534">
          <cell r="D534" t="str">
            <v>钟祥店吴化钦</v>
          </cell>
          <cell r="E534" t="str">
            <v>会籍部</v>
          </cell>
          <cell r="F534" t="str">
            <v>会籍</v>
          </cell>
          <cell r="G534">
            <v>46082</v>
          </cell>
          <cell r="H534" t="str">
            <v>全职</v>
          </cell>
        </row>
        <row r="534">
          <cell r="J534" t="str">
            <v>劳动合同</v>
          </cell>
        </row>
        <row r="534">
          <cell r="L534">
            <v>46082</v>
          </cell>
          <cell r="M534">
            <v>47177</v>
          </cell>
          <cell r="N534" t="str">
            <v>3年</v>
          </cell>
          <cell r="O534" t="str">
            <v>已签</v>
          </cell>
          <cell r="P534" t="str">
            <v>已签</v>
          </cell>
          <cell r="Q534" t="str">
            <v>已签</v>
          </cell>
        </row>
        <row r="534">
          <cell r="S534" t="str">
            <v>不缴</v>
          </cell>
        </row>
        <row r="534">
          <cell r="V534" t="str">
            <v>是</v>
          </cell>
          <cell r="W534" t="str">
            <v>在职</v>
          </cell>
        </row>
        <row r="534">
          <cell r="AE534" t="str">
            <v>420881200204085947</v>
          </cell>
        </row>
        <row r="534">
          <cell r="AG534" t="str">
            <v>交通银行</v>
          </cell>
          <cell r="AH534" t="str">
            <v>6222620610043515006</v>
          </cell>
        </row>
        <row r="534">
          <cell r="AJ534">
            <v>18872418762</v>
          </cell>
        </row>
        <row r="535">
          <cell r="D535" t="str">
            <v>钟祥店叶海松</v>
          </cell>
          <cell r="E535" t="str">
            <v>会籍部</v>
          </cell>
          <cell r="F535" t="str">
            <v>会籍</v>
          </cell>
          <cell r="G535">
            <v>46082</v>
          </cell>
          <cell r="H535" t="str">
            <v>全职</v>
          </cell>
        </row>
        <row r="535">
          <cell r="J535" t="str">
            <v>劳动合同</v>
          </cell>
        </row>
        <row r="535">
          <cell r="L535">
            <v>46081</v>
          </cell>
          <cell r="M535">
            <v>47176</v>
          </cell>
          <cell r="N535" t="str">
            <v>3年</v>
          </cell>
          <cell r="O535" t="str">
            <v>已签</v>
          </cell>
          <cell r="P535" t="str">
            <v>已签</v>
          </cell>
          <cell r="Q535" t="str">
            <v>已签</v>
          </cell>
        </row>
        <row r="535">
          <cell r="S535" t="str">
            <v>不缴</v>
          </cell>
        </row>
        <row r="535">
          <cell r="V535" t="str">
            <v>是</v>
          </cell>
          <cell r="W535" t="str">
            <v>在职</v>
          </cell>
        </row>
        <row r="535">
          <cell r="AE535" t="str">
            <v>421302200412246491</v>
          </cell>
        </row>
        <row r="535">
          <cell r="AG535" t="str">
            <v>工商银行</v>
          </cell>
          <cell r="AH535" t="str">
            <v>6222031813003494112</v>
          </cell>
        </row>
        <row r="535">
          <cell r="AJ535">
            <v>13554572452</v>
          </cell>
        </row>
        <row r="536">
          <cell r="D536" t="str">
            <v>钟祥店龚正星</v>
          </cell>
          <cell r="E536" t="str">
            <v>运营部</v>
          </cell>
          <cell r="F536" t="str">
            <v>保洁</v>
          </cell>
          <cell r="G536">
            <v>46082</v>
          </cell>
          <cell r="H536" t="str">
            <v>全职</v>
          </cell>
        </row>
        <row r="536">
          <cell r="J536" t="str">
            <v>劳务合同</v>
          </cell>
        </row>
        <row r="536">
          <cell r="L536">
            <v>46082</v>
          </cell>
          <cell r="M536">
            <v>46446</v>
          </cell>
          <cell r="N536" t="str">
            <v>1年</v>
          </cell>
          <cell r="O536" t="str">
            <v>已签</v>
          </cell>
          <cell r="P536" t="str">
            <v>已签</v>
          </cell>
          <cell r="Q536" t="str">
            <v>已签</v>
          </cell>
        </row>
        <row r="536">
          <cell r="S536" t="str">
            <v>不缴</v>
          </cell>
        </row>
        <row r="536">
          <cell r="V536" t="str">
            <v>是</v>
          </cell>
          <cell r="W536" t="str">
            <v>在职</v>
          </cell>
        </row>
        <row r="536">
          <cell r="AE536" t="str">
            <v>420881195603047039</v>
          </cell>
        </row>
        <row r="536">
          <cell r="AG536" t="str">
            <v>邮政银行</v>
          </cell>
          <cell r="AH536" t="str">
            <v>6217995200254328492</v>
          </cell>
        </row>
        <row r="536">
          <cell r="AJ536">
            <v>13774075047</v>
          </cell>
        </row>
        <row r="537">
          <cell r="D537" t="str">
            <v>进贤吾悦店李涛</v>
          </cell>
          <cell r="E537" t="str">
            <v>泳教部</v>
          </cell>
          <cell r="F537" t="str">
            <v>泳教</v>
          </cell>
          <cell r="G537">
            <v>46082</v>
          </cell>
          <cell r="H537" t="str">
            <v>全职</v>
          </cell>
        </row>
        <row r="537">
          <cell r="J537" t="str">
            <v>劳动合同</v>
          </cell>
        </row>
        <row r="537">
          <cell r="L537">
            <v>46086</v>
          </cell>
          <cell r="M537">
            <v>47181</v>
          </cell>
          <cell r="N537" t="str">
            <v>3年</v>
          </cell>
          <cell r="O537" t="str">
            <v>已签</v>
          </cell>
          <cell r="P537" t="str">
            <v>已签</v>
          </cell>
          <cell r="Q537" t="str">
            <v>已签</v>
          </cell>
          <cell r="R537" t="str">
            <v>已签</v>
          </cell>
          <cell r="S537" t="str">
            <v>不缴</v>
          </cell>
        </row>
        <row r="537">
          <cell r="V537" t="str">
            <v>是</v>
          </cell>
          <cell r="W537" t="str">
            <v>在职</v>
          </cell>
        </row>
        <row r="537">
          <cell r="AE537" t="str">
            <v>362427199902271712</v>
          </cell>
          <cell r="AF537" t="str">
            <v>江西省吉安市遂川县大坑乡灵谭木仚71号</v>
          </cell>
          <cell r="AG537" t="str">
            <v>招商银行武汉江夏支行</v>
          </cell>
          <cell r="AH537" t="str">
            <v>6214 8327 7357 4731</v>
          </cell>
        </row>
        <row r="537">
          <cell r="AJ537">
            <v>15079694110</v>
          </cell>
        </row>
        <row r="538">
          <cell r="D538" t="str">
            <v>荆州二店马静怡</v>
          </cell>
          <cell r="E538" t="str">
            <v>私教部</v>
          </cell>
          <cell r="F538" t="str">
            <v>私教</v>
          </cell>
          <cell r="G538">
            <v>46082</v>
          </cell>
          <cell r="H538" t="str">
            <v>全职</v>
          </cell>
        </row>
        <row r="538">
          <cell r="W538" t="str">
            <v>在职</v>
          </cell>
        </row>
        <row r="538">
          <cell r="AE538" t="str">
            <v>632122200310280044</v>
          </cell>
        </row>
        <row r="538">
          <cell r="AG538" t="str">
            <v>中国农业银行</v>
          </cell>
          <cell r="AH538" t="str">
            <v>6228480797101480276</v>
          </cell>
        </row>
        <row r="538">
          <cell r="AJ538">
            <v>19897047852</v>
          </cell>
        </row>
        <row r="539">
          <cell r="D539" t="str">
            <v>蚌埠吾悦店孙颖</v>
          </cell>
          <cell r="E539" t="str">
            <v>运营部</v>
          </cell>
          <cell r="F539" t="str">
            <v>前台</v>
          </cell>
          <cell r="G539">
            <v>46080</v>
          </cell>
          <cell r="H539" t="str">
            <v>全职</v>
          </cell>
        </row>
        <row r="539">
          <cell r="W539" t="str">
            <v>在职</v>
          </cell>
        </row>
        <row r="539">
          <cell r="AE539" t="str">
            <v>340321200212088263</v>
          </cell>
          <cell r="AF539" t="str">
            <v>安徽省蚌埠市</v>
          </cell>
          <cell r="AG539" t="str">
            <v>徽商银行</v>
          </cell>
          <cell r="AH539" t="str">
            <v>6217751112003692553</v>
          </cell>
        </row>
        <row r="539">
          <cell r="AJ539">
            <v>13155218936</v>
          </cell>
        </row>
        <row r="540">
          <cell r="D540" t="str">
            <v>蚌埠吾悦店邵云龙</v>
          </cell>
          <cell r="E540" t="str">
            <v>泳教部</v>
          </cell>
          <cell r="F540" t="str">
            <v>泳教</v>
          </cell>
          <cell r="G540">
            <v>46079</v>
          </cell>
          <cell r="H540" t="str">
            <v>全职</v>
          </cell>
        </row>
        <row r="540">
          <cell r="W540" t="str">
            <v>在职</v>
          </cell>
        </row>
        <row r="540">
          <cell r="AE540" t="str">
            <v>340321200111225935</v>
          </cell>
          <cell r="AF540" t="str">
            <v>安徽省蚌埠市</v>
          </cell>
          <cell r="AG540" t="str">
            <v>中国建设银行</v>
          </cell>
          <cell r="AH540" t="str">
            <v>6215340300704343913</v>
          </cell>
        </row>
        <row r="540">
          <cell r="AJ540">
            <v>13695528913</v>
          </cell>
        </row>
        <row r="541">
          <cell r="D541" t="str">
            <v>蚌埠银泰店赵亮</v>
          </cell>
          <cell r="E541" t="str">
            <v>私教部</v>
          </cell>
          <cell r="F541" t="str">
            <v>私教</v>
          </cell>
          <cell r="G541">
            <v>46082</v>
          </cell>
          <cell r="H541" t="str">
            <v>全职</v>
          </cell>
        </row>
        <row r="541">
          <cell r="W541" t="str">
            <v>离职</v>
          </cell>
          <cell r="X541">
            <v>46090</v>
          </cell>
        </row>
        <row r="541">
          <cell r="AE541" t="str">
            <v>34304198404280011</v>
          </cell>
        </row>
        <row r="541">
          <cell r="AG541" t="str">
            <v>农业银行开户网点农行苏州城东支行</v>
          </cell>
          <cell r="AH541" t="str">
            <v>6230520400150312072</v>
          </cell>
        </row>
        <row r="541">
          <cell r="AJ541">
            <v>13732608501</v>
          </cell>
        </row>
        <row r="542">
          <cell r="D542" t="str">
            <v>新余店任旺</v>
          </cell>
          <cell r="E542" t="str">
            <v>泳教部</v>
          </cell>
          <cell r="F542" t="str">
            <v>泳教</v>
          </cell>
          <cell r="G542">
            <v>46082</v>
          </cell>
          <cell r="H542" t="str">
            <v>全职</v>
          </cell>
        </row>
        <row r="542">
          <cell r="W542" t="str">
            <v>在职</v>
          </cell>
        </row>
        <row r="542">
          <cell r="AE542" t="str">
            <v>360521200008211011</v>
          </cell>
          <cell r="AF542" t="str">
            <v>江西萍乡</v>
          </cell>
          <cell r="AG542" t="str">
            <v>中国银行</v>
          </cell>
          <cell r="AH542" t="str">
            <v>6216636506000180046</v>
          </cell>
        </row>
        <row r="542">
          <cell r="AJ542">
            <v>19179921840</v>
          </cell>
        </row>
        <row r="543">
          <cell r="D543" t="str">
            <v>荆州店成传友</v>
          </cell>
          <cell r="E543" t="str">
            <v>会籍部</v>
          </cell>
          <cell r="F543" t="str">
            <v>会籍</v>
          </cell>
          <cell r="G543">
            <v>46082</v>
          </cell>
          <cell r="H543" t="str">
            <v>全职</v>
          </cell>
        </row>
        <row r="543">
          <cell r="J543" t="str">
            <v>实习协议</v>
          </cell>
        </row>
        <row r="543">
          <cell r="L543">
            <v>46082</v>
          </cell>
          <cell r="M543">
            <v>46446</v>
          </cell>
          <cell r="N543" t="str">
            <v>1年</v>
          </cell>
          <cell r="O543" t="str">
            <v>已签</v>
          </cell>
          <cell r="P543" t="str">
            <v>已签</v>
          </cell>
          <cell r="Q543" t="str">
            <v>已签</v>
          </cell>
          <cell r="R543" t="str">
            <v>已签</v>
          </cell>
          <cell r="S543" t="str">
            <v>不缴</v>
          </cell>
        </row>
        <row r="543">
          <cell r="W543" t="str">
            <v>在职</v>
          </cell>
        </row>
        <row r="543">
          <cell r="AE543" t="str">
            <v>421224200512255814</v>
          </cell>
        </row>
        <row r="543">
          <cell r="AG543" t="str">
            <v>中国银行</v>
          </cell>
          <cell r="AH543" t="str">
            <v>6216637607000048560</v>
          </cell>
        </row>
        <row r="543">
          <cell r="AJ543">
            <v>13291579862</v>
          </cell>
        </row>
        <row r="544">
          <cell r="D544" t="str">
            <v>宿州吾悦店邓浩</v>
          </cell>
          <cell r="E544" t="str">
            <v>私教部</v>
          </cell>
          <cell r="F544" t="str">
            <v>私教</v>
          </cell>
          <cell r="G544">
            <v>46083</v>
          </cell>
          <cell r="H544" t="str">
            <v>全职</v>
          </cell>
        </row>
        <row r="544">
          <cell r="W544" t="str">
            <v>离职</v>
          </cell>
          <cell r="X544">
            <v>46093</v>
          </cell>
        </row>
        <row r="544">
          <cell r="AE544" t="str">
            <v>341621200010104592</v>
          </cell>
          <cell r="AF544" t="str">
            <v>安徽省宿州市</v>
          </cell>
          <cell r="AG544" t="str">
            <v>中国农业银行</v>
          </cell>
          <cell r="AH544" t="str">
            <v>6228484079210291571</v>
          </cell>
        </row>
        <row r="544">
          <cell r="AJ544">
            <v>19930188385</v>
          </cell>
        </row>
        <row r="545">
          <cell r="D545" t="str">
            <v>宜春店巫鑫岚</v>
          </cell>
          <cell r="E545" t="str">
            <v>私教部</v>
          </cell>
          <cell r="F545" t="str">
            <v>私教</v>
          </cell>
          <cell r="G545">
            <v>46082</v>
          </cell>
          <cell r="H545" t="str">
            <v>全职</v>
          </cell>
        </row>
        <row r="545">
          <cell r="W545" t="str">
            <v>在职</v>
          </cell>
        </row>
        <row r="545">
          <cell r="AE545" t="str">
            <v>360922199805120406</v>
          </cell>
          <cell r="AF545" t="str">
            <v>江西省宜春市万载县株潭镇亭下村冷塘组15号</v>
          </cell>
          <cell r="AG545" t="str">
            <v>农业银行</v>
          </cell>
          <cell r="AH545" t="str">
            <v>6228482328781583979</v>
          </cell>
        </row>
        <row r="545">
          <cell r="AJ545">
            <v>18322920826</v>
          </cell>
        </row>
        <row r="546">
          <cell r="D546" t="str">
            <v>宜春店易天成</v>
          </cell>
          <cell r="E546" t="str">
            <v>私教部</v>
          </cell>
          <cell r="F546" t="str">
            <v>私教</v>
          </cell>
          <cell r="G546">
            <v>46083</v>
          </cell>
          <cell r="H546" t="str">
            <v>全职</v>
          </cell>
        </row>
        <row r="546">
          <cell r="W546" t="str">
            <v>在职</v>
          </cell>
        </row>
        <row r="546">
          <cell r="AE546" t="str">
            <v>362201199506113419</v>
          </cell>
          <cell r="AF546" t="str">
            <v>江西省宜春市袁州区金瑞镇吼里布村袁家组4号</v>
          </cell>
        </row>
        <row r="547">
          <cell r="D547" t="str">
            <v>新余二店肖飞遥</v>
          </cell>
          <cell r="E547" t="str">
            <v>泳教部</v>
          </cell>
          <cell r="F547" t="str">
            <v>泳教主管</v>
          </cell>
          <cell r="G547">
            <v>46081</v>
          </cell>
          <cell r="H547" t="str">
            <v>全职</v>
          </cell>
        </row>
        <row r="547">
          <cell r="J547" t="str">
            <v>劳动合同</v>
          </cell>
        </row>
        <row r="547">
          <cell r="L547">
            <v>46081</v>
          </cell>
          <cell r="M547">
            <v>47176</v>
          </cell>
          <cell r="N547" t="str">
            <v>3年</v>
          </cell>
          <cell r="O547" t="str">
            <v>已签</v>
          </cell>
          <cell r="P547" t="str">
            <v>已签</v>
          </cell>
          <cell r="Q547" t="str">
            <v>已签</v>
          </cell>
          <cell r="R547" t="str">
            <v>已签</v>
          </cell>
          <cell r="S547" t="str">
            <v>不缴</v>
          </cell>
        </row>
        <row r="547">
          <cell r="V547" t="str">
            <v>是</v>
          </cell>
          <cell r="W547" t="str">
            <v>在职</v>
          </cell>
        </row>
        <row r="547">
          <cell r="AE547" t="str">
            <v>360502199807011337</v>
          </cell>
          <cell r="AF547" t="str">
            <v>江西新余</v>
          </cell>
          <cell r="AG547" t="str">
            <v>招商银行</v>
          </cell>
          <cell r="AH547" t="str">
            <v>6214832777104089</v>
          </cell>
        </row>
        <row r="547">
          <cell r="AJ547">
            <v>18579090968</v>
          </cell>
        </row>
        <row r="548">
          <cell r="D548" t="str">
            <v>新余店敖强</v>
          </cell>
          <cell r="E548" t="str">
            <v>私教部</v>
          </cell>
          <cell r="F548" t="str">
            <v>私教</v>
          </cell>
          <cell r="G548">
            <v>46083</v>
          </cell>
          <cell r="H548" t="str">
            <v>全职</v>
          </cell>
        </row>
        <row r="548">
          <cell r="W548" t="str">
            <v>离职</v>
          </cell>
          <cell r="X548">
            <v>46086</v>
          </cell>
        </row>
        <row r="548">
          <cell r="AE548" t="str">
            <v>36050219861215363X</v>
          </cell>
          <cell r="AF548" t="str">
            <v>江西新余</v>
          </cell>
          <cell r="AG548" t="str">
            <v>招商银行</v>
          </cell>
          <cell r="AH548" t="str">
            <v>6214 8319 1279 1115</v>
          </cell>
        </row>
        <row r="548">
          <cell r="AJ548">
            <v>13979042077</v>
          </cell>
        </row>
        <row r="549">
          <cell r="D549" t="str">
            <v>进贤吾悦店付力豪</v>
          </cell>
          <cell r="E549" t="str">
            <v>私教部</v>
          </cell>
          <cell r="F549" t="str">
            <v>私教</v>
          </cell>
          <cell r="G549">
            <v>46082</v>
          </cell>
          <cell r="H549" t="str">
            <v>全职</v>
          </cell>
        </row>
        <row r="549">
          <cell r="J549" t="str">
            <v>劳动合同</v>
          </cell>
        </row>
        <row r="549">
          <cell r="L549">
            <v>46082</v>
          </cell>
          <cell r="M549">
            <v>47177</v>
          </cell>
          <cell r="N549" t="str">
            <v>3年</v>
          </cell>
          <cell r="O549" t="str">
            <v>已签</v>
          </cell>
          <cell r="P549" t="str">
            <v>已签</v>
          </cell>
          <cell r="Q549" t="str">
            <v>已签</v>
          </cell>
          <cell r="R549" t="str">
            <v>已签</v>
          </cell>
          <cell r="S549" t="str">
            <v>不缴</v>
          </cell>
        </row>
        <row r="549">
          <cell r="V549" t="str">
            <v>是</v>
          </cell>
          <cell r="W549" t="str">
            <v>在职</v>
          </cell>
        </row>
        <row r="549">
          <cell r="AE549" t="str">
            <v>360124200407025117</v>
          </cell>
          <cell r="AF549" t="str">
            <v>江西省南昌市进贤县张公镇党溪村委会付家村61号</v>
          </cell>
          <cell r="AG549" t="str">
            <v>中国工商银行进贤新城支行</v>
          </cell>
          <cell r="AH549" t="str">
            <v>6215581502013458013</v>
          </cell>
        </row>
        <row r="549">
          <cell r="AJ549">
            <v>15970439298</v>
          </cell>
        </row>
        <row r="550">
          <cell r="D550" t="str">
            <v>宜春店张云飞</v>
          </cell>
          <cell r="E550" t="str">
            <v>会籍部</v>
          </cell>
          <cell r="F550" t="str">
            <v>会籍</v>
          </cell>
          <cell r="G550">
            <v>46084</v>
          </cell>
          <cell r="H550" t="str">
            <v>全职</v>
          </cell>
        </row>
        <row r="550">
          <cell r="W550" t="str">
            <v>在职</v>
          </cell>
        </row>
        <row r="551">
          <cell r="D551" t="str">
            <v>宜春店吴静</v>
          </cell>
          <cell r="E551" t="str">
            <v>会籍部</v>
          </cell>
          <cell r="F551" t="str">
            <v>会籍</v>
          </cell>
          <cell r="G551">
            <v>46084</v>
          </cell>
          <cell r="H551" t="str">
            <v>全职</v>
          </cell>
        </row>
        <row r="551">
          <cell r="W551" t="str">
            <v>在职</v>
          </cell>
        </row>
        <row r="552">
          <cell r="D552" t="str">
            <v>新余二店陈雨璐</v>
          </cell>
          <cell r="E552" t="str">
            <v>会籍部</v>
          </cell>
          <cell r="F552" t="str">
            <v>会籍</v>
          </cell>
          <cell r="G552">
            <v>46085</v>
          </cell>
          <cell r="H552" t="str">
            <v>全职</v>
          </cell>
        </row>
        <row r="552">
          <cell r="W552" t="str">
            <v>在职</v>
          </cell>
        </row>
        <row r="552">
          <cell r="AE552" t="str">
            <v>360502200403147145</v>
          </cell>
          <cell r="AF552" t="str">
            <v>江西新余</v>
          </cell>
          <cell r="AG552" t="str">
            <v>农业银行</v>
          </cell>
          <cell r="AH552" t="str">
            <v>6230521770056772473</v>
          </cell>
        </row>
        <row r="552">
          <cell r="AJ552">
            <v>18279055997</v>
          </cell>
        </row>
        <row r="553">
          <cell r="D553" t="str">
            <v>宜春店杨金峰</v>
          </cell>
          <cell r="E553" t="str">
            <v>会籍部</v>
          </cell>
          <cell r="F553" t="str">
            <v>会籍</v>
          </cell>
          <cell r="G553">
            <v>46085</v>
          </cell>
          <cell r="H553" t="str">
            <v>全职</v>
          </cell>
        </row>
        <row r="553">
          <cell r="W553" t="str">
            <v>在职</v>
          </cell>
        </row>
        <row r="554">
          <cell r="D554" t="str">
            <v>宜春店蓝喻龙</v>
          </cell>
          <cell r="E554" t="str">
            <v>会籍部</v>
          </cell>
          <cell r="F554" t="str">
            <v>会籍</v>
          </cell>
          <cell r="G554">
            <v>46086</v>
          </cell>
          <cell r="H554" t="str">
            <v>全职</v>
          </cell>
        </row>
        <row r="554">
          <cell r="W554" t="str">
            <v>在职</v>
          </cell>
        </row>
        <row r="555">
          <cell r="D555" t="str">
            <v>新余店刘晟</v>
          </cell>
          <cell r="E555" t="str">
            <v>私教部</v>
          </cell>
          <cell r="F555" t="str">
            <v>私教</v>
          </cell>
          <cell r="G555">
            <v>46085</v>
          </cell>
          <cell r="H555" t="str">
            <v>全职</v>
          </cell>
        </row>
        <row r="555">
          <cell r="W555" t="str">
            <v>在职</v>
          </cell>
        </row>
        <row r="555">
          <cell r="AE555" t="str">
            <v>360502200407255645</v>
          </cell>
          <cell r="AF555" t="str">
            <v>江西新余</v>
          </cell>
          <cell r="AG555" t="str">
            <v>建设银行</v>
          </cell>
          <cell r="AH555" t="str">
            <v>6217003760175726413</v>
          </cell>
        </row>
        <row r="555">
          <cell r="AJ555">
            <v>18779006354</v>
          </cell>
        </row>
        <row r="556">
          <cell r="D556" t="str">
            <v>民院店丁雯</v>
          </cell>
          <cell r="E556" t="str">
            <v>运营部</v>
          </cell>
          <cell r="F556" t="str">
            <v>前台</v>
          </cell>
          <cell r="G556">
            <v>46082</v>
          </cell>
          <cell r="H556" t="str">
            <v>全职</v>
          </cell>
        </row>
        <row r="556">
          <cell r="J556" t="str">
            <v>劳动合同</v>
          </cell>
        </row>
        <row r="556">
          <cell r="L556">
            <v>46085</v>
          </cell>
          <cell r="M556">
            <v>47180</v>
          </cell>
          <cell r="N556" t="str">
            <v>3年</v>
          </cell>
          <cell r="O556" t="str">
            <v>已签</v>
          </cell>
          <cell r="P556" t="str">
            <v>已签</v>
          </cell>
          <cell r="Q556" t="str">
            <v>已签</v>
          </cell>
          <cell r="R556" t="str">
            <v>已签</v>
          </cell>
          <cell r="S556" t="str">
            <v>不缴</v>
          </cell>
        </row>
        <row r="556">
          <cell r="V556" t="str">
            <v>是</v>
          </cell>
          <cell r="W556" t="str">
            <v>在职</v>
          </cell>
        </row>
        <row r="556">
          <cell r="AE556" t="str">
            <v>420111200408095568</v>
          </cell>
        </row>
        <row r="556">
          <cell r="AG556" t="str">
            <v>中国银行</v>
          </cell>
          <cell r="AH556" t="str">
            <v>6217857600068354922</v>
          </cell>
        </row>
        <row r="556">
          <cell r="AJ556">
            <v>13924643106</v>
          </cell>
        </row>
        <row r="557">
          <cell r="D557" t="str">
            <v>民院店夏婧</v>
          </cell>
          <cell r="E557" t="str">
            <v>运营部</v>
          </cell>
          <cell r="F557" t="str">
            <v>前台</v>
          </cell>
          <cell r="G557">
            <v>46082</v>
          </cell>
          <cell r="H557" t="str">
            <v>全职</v>
          </cell>
        </row>
        <row r="557">
          <cell r="J557" t="str">
            <v>劳动合同</v>
          </cell>
        </row>
        <row r="557">
          <cell r="L557">
            <v>46085</v>
          </cell>
          <cell r="M557">
            <v>47180</v>
          </cell>
          <cell r="N557" t="str">
            <v>3年</v>
          </cell>
          <cell r="O557" t="str">
            <v>已签</v>
          </cell>
          <cell r="P557" t="str">
            <v>已签</v>
          </cell>
          <cell r="Q557" t="str">
            <v>已签</v>
          </cell>
          <cell r="R557" t="str">
            <v>已签</v>
          </cell>
          <cell r="S557" t="str">
            <v>不缴</v>
          </cell>
        </row>
        <row r="557">
          <cell r="V557" t="str">
            <v>是</v>
          </cell>
          <cell r="W557" t="str">
            <v>在职</v>
          </cell>
        </row>
        <row r="557">
          <cell r="AE557" t="str">
            <v>420106200202231623</v>
          </cell>
        </row>
        <row r="557">
          <cell r="AG557" t="str">
            <v>中国民生银行</v>
          </cell>
          <cell r="AH557" t="str">
            <v>6226220528775975</v>
          </cell>
        </row>
        <row r="557">
          <cell r="AJ557">
            <v>13296635125</v>
          </cell>
        </row>
        <row r="558">
          <cell r="D558" t="str">
            <v>新力店肖翠</v>
          </cell>
          <cell r="E558" t="str">
            <v>会籍部</v>
          </cell>
          <cell r="F558" t="str">
            <v>会籍</v>
          </cell>
          <cell r="G558">
            <v>46085</v>
          </cell>
          <cell r="H558" t="str">
            <v>全职</v>
          </cell>
        </row>
        <row r="558">
          <cell r="W558" t="str">
            <v>在职</v>
          </cell>
        </row>
        <row r="558">
          <cell r="AE558" t="str">
            <v>360981200708274441</v>
          </cell>
        </row>
        <row r="558">
          <cell r="AG558" t="str">
            <v>中国工商银行</v>
          </cell>
          <cell r="AH558" t="str">
            <v>6222031502007633797</v>
          </cell>
        </row>
        <row r="558">
          <cell r="AJ558">
            <v>18720098234</v>
          </cell>
        </row>
        <row r="559">
          <cell r="D559" t="str">
            <v>宿州吾悦店韩翠兰</v>
          </cell>
          <cell r="E559" t="str">
            <v>会籍部</v>
          </cell>
          <cell r="F559" t="str">
            <v>会籍</v>
          </cell>
          <cell r="G559">
            <v>46086</v>
          </cell>
          <cell r="H559" t="str">
            <v>全职</v>
          </cell>
        </row>
        <row r="559">
          <cell r="W559" t="str">
            <v>在职</v>
          </cell>
        </row>
        <row r="559">
          <cell r="AE559" t="str">
            <v>342201198307050461</v>
          </cell>
          <cell r="AF559" t="str">
            <v>安徽省宿州市</v>
          </cell>
          <cell r="AG559" t="str">
            <v>中国建设银行</v>
          </cell>
          <cell r="AH559" t="str">
            <v>6217001740011309428</v>
          </cell>
        </row>
        <row r="559">
          <cell r="AJ559">
            <v>13733089608</v>
          </cell>
        </row>
        <row r="560">
          <cell r="D560" t="str">
            <v>淮北吾悦店韩召君</v>
          </cell>
          <cell r="E560" t="str">
            <v>会籍部</v>
          </cell>
          <cell r="F560" t="str">
            <v>会籍经理</v>
          </cell>
          <cell r="G560">
            <v>46086</v>
          </cell>
          <cell r="H560" t="str">
            <v>全职</v>
          </cell>
        </row>
        <row r="560">
          <cell r="J560" t="str">
            <v>劳动合同</v>
          </cell>
        </row>
        <row r="560">
          <cell r="L560">
            <v>46086</v>
          </cell>
          <cell r="M560">
            <v>47181</v>
          </cell>
          <cell r="N560" t="str">
            <v>3年</v>
          </cell>
          <cell r="O560" t="str">
            <v>已签</v>
          </cell>
          <cell r="P560" t="str">
            <v>已签</v>
          </cell>
          <cell r="Q560" t="str">
            <v>已签</v>
          </cell>
        </row>
        <row r="560">
          <cell r="S560" t="str">
            <v>不缴</v>
          </cell>
        </row>
        <row r="560">
          <cell r="V560" t="str">
            <v>是</v>
          </cell>
          <cell r="W560" t="str">
            <v>在职</v>
          </cell>
        </row>
        <row r="560">
          <cell r="AE560" t="str">
            <v>342201198506070414</v>
          </cell>
          <cell r="AF560" t="str">
            <v>安徽</v>
          </cell>
          <cell r="AG560" t="str">
            <v>中国建设银行</v>
          </cell>
          <cell r="AH560" t="str">
            <v>6217001740017070560</v>
          </cell>
        </row>
        <row r="560">
          <cell r="AJ560">
            <v>13955704373</v>
          </cell>
        </row>
        <row r="561">
          <cell r="D561" t="str">
            <v>蚌埠银泰店王梦蝶</v>
          </cell>
          <cell r="E561" t="str">
            <v>运营部</v>
          </cell>
          <cell r="F561" t="str">
            <v>前台</v>
          </cell>
          <cell r="G561">
            <v>46085</v>
          </cell>
          <cell r="H561" t="str">
            <v>全职</v>
          </cell>
        </row>
        <row r="561">
          <cell r="W561" t="str">
            <v>在职</v>
          </cell>
        </row>
        <row r="562">
          <cell r="D562" t="str">
            <v>蚌埠银泰店顾帅帅</v>
          </cell>
          <cell r="E562" t="str">
            <v>会籍部</v>
          </cell>
          <cell r="F562" t="str">
            <v>会籍</v>
          </cell>
          <cell r="G562">
            <v>46086</v>
          </cell>
          <cell r="H562" t="str">
            <v>全职</v>
          </cell>
        </row>
        <row r="562">
          <cell r="W562" t="str">
            <v>在职</v>
          </cell>
        </row>
        <row r="563">
          <cell r="D563" t="str">
            <v>新余二店周永萍</v>
          </cell>
          <cell r="E563" t="str">
            <v>泳教部</v>
          </cell>
          <cell r="F563" t="str">
            <v>泳教</v>
          </cell>
          <cell r="G563">
            <v>46086</v>
          </cell>
          <cell r="H563" t="str">
            <v>全职</v>
          </cell>
        </row>
        <row r="563">
          <cell r="W563" t="str">
            <v>在职</v>
          </cell>
        </row>
        <row r="563">
          <cell r="AE563" t="str">
            <v>36050219780602281x</v>
          </cell>
          <cell r="AF563" t="str">
            <v>江西新余</v>
          </cell>
          <cell r="AG563" t="str">
            <v>建设银行</v>
          </cell>
          <cell r="AH563" t="str">
            <v>6227001935190397512</v>
          </cell>
        </row>
        <row r="563">
          <cell r="AJ563">
            <v>18759203016</v>
          </cell>
        </row>
        <row r="564">
          <cell r="D564" t="str">
            <v>新余二店彭玲玲</v>
          </cell>
          <cell r="E564" t="str">
            <v>会籍部</v>
          </cell>
          <cell r="F564" t="str">
            <v>会籍</v>
          </cell>
          <cell r="G564">
            <v>46086</v>
          </cell>
          <cell r="H564" t="str">
            <v>全职</v>
          </cell>
        </row>
        <row r="564">
          <cell r="W564" t="str">
            <v>在职</v>
          </cell>
        </row>
        <row r="564">
          <cell r="AE564" t="str">
            <v>360502198007065623</v>
          </cell>
          <cell r="AF564" t="str">
            <v>江西新余</v>
          </cell>
          <cell r="AG564" t="str">
            <v>工商银行</v>
          </cell>
          <cell r="AH564" t="str">
            <v>6212261505000282928</v>
          </cell>
        </row>
        <row r="564">
          <cell r="AJ564">
            <v>18179015360</v>
          </cell>
        </row>
        <row r="565">
          <cell r="D565" t="str">
            <v>进贤吾悦店刘文强</v>
          </cell>
          <cell r="E565" t="str">
            <v>泳教部</v>
          </cell>
          <cell r="F565" t="str">
            <v>泳教</v>
          </cell>
          <cell r="G565">
            <v>46086</v>
          </cell>
          <cell r="H565" t="str">
            <v>全职</v>
          </cell>
        </row>
        <row r="565">
          <cell r="J565" t="str">
            <v>劳动合同</v>
          </cell>
        </row>
        <row r="565">
          <cell r="L565">
            <v>46086</v>
          </cell>
          <cell r="M565">
            <v>47181</v>
          </cell>
          <cell r="N565" t="str">
            <v>3年</v>
          </cell>
          <cell r="O565" t="str">
            <v>已签</v>
          </cell>
          <cell r="P565" t="str">
            <v>已签</v>
          </cell>
          <cell r="Q565" t="str">
            <v>已签</v>
          </cell>
          <cell r="R565" t="str">
            <v>已签</v>
          </cell>
          <cell r="S565" t="str">
            <v>不缴</v>
          </cell>
        </row>
        <row r="565">
          <cell r="V565" t="str">
            <v>是</v>
          </cell>
          <cell r="W565" t="str">
            <v>在职</v>
          </cell>
        </row>
        <row r="565">
          <cell r="AE565" t="str">
            <v>360825200509090213</v>
          </cell>
          <cell r="AF565" t="str">
            <v>江西省吉安市永丰县佐龙乡罗富村塘头自然村177号</v>
          </cell>
          <cell r="AG565" t="str">
            <v>招商银行绍兴城东支行</v>
          </cell>
          <cell r="AH565" t="str">
            <v>6214835634925802</v>
          </cell>
        </row>
        <row r="565">
          <cell r="AJ565" t="str">
            <v>17807960384</v>
          </cell>
        </row>
        <row r="566">
          <cell r="D566" t="str">
            <v>新余店何静</v>
          </cell>
          <cell r="E566" t="str">
            <v>会籍部</v>
          </cell>
          <cell r="F566" t="str">
            <v>会籍</v>
          </cell>
          <cell r="G566">
            <v>46086</v>
          </cell>
          <cell r="H566" t="str">
            <v>全职</v>
          </cell>
        </row>
        <row r="566">
          <cell r="W566" t="str">
            <v>在职</v>
          </cell>
        </row>
        <row r="566">
          <cell r="AE566" t="str">
            <v>360502200401281626</v>
          </cell>
          <cell r="AF566" t="str">
            <v>江西新余</v>
          </cell>
        </row>
        <row r="566">
          <cell r="AJ566">
            <v>15279079673</v>
          </cell>
        </row>
        <row r="567">
          <cell r="D567" t="str">
            <v>新余店龚文清</v>
          </cell>
          <cell r="E567" t="str">
            <v>会籍部</v>
          </cell>
          <cell r="F567" t="str">
            <v>会籍</v>
          </cell>
          <cell r="G567">
            <v>46086</v>
          </cell>
          <cell r="H567" t="str">
            <v>全职</v>
          </cell>
        </row>
        <row r="567">
          <cell r="W567" t="str">
            <v>在职</v>
          </cell>
        </row>
        <row r="567">
          <cell r="AE567" t="str">
            <v>360502200412247113</v>
          </cell>
          <cell r="AF567" t="str">
            <v>江西新余</v>
          </cell>
        </row>
        <row r="567">
          <cell r="AJ567">
            <v>19047900360</v>
          </cell>
        </row>
        <row r="568">
          <cell r="D568" t="str">
            <v>新余店傅子豪</v>
          </cell>
          <cell r="E568" t="str">
            <v>会籍部</v>
          </cell>
          <cell r="F568" t="str">
            <v>会籍</v>
          </cell>
          <cell r="G568">
            <v>46086</v>
          </cell>
          <cell r="H568" t="str">
            <v>全职</v>
          </cell>
        </row>
        <row r="568">
          <cell r="W568" t="str">
            <v>在职</v>
          </cell>
        </row>
        <row r="568">
          <cell r="AE568" t="str">
            <v>360502200010280033</v>
          </cell>
          <cell r="AF568" t="str">
            <v>江西新余</v>
          </cell>
        </row>
        <row r="568">
          <cell r="AJ568">
            <v>15347900486</v>
          </cell>
        </row>
        <row r="569">
          <cell r="D569" t="str">
            <v>财富中心店陈小凤</v>
          </cell>
          <cell r="E569" t="str">
            <v>会籍部</v>
          </cell>
          <cell r="F569" t="str">
            <v>会籍</v>
          </cell>
          <cell r="G569">
            <v>46086</v>
          </cell>
          <cell r="H569" t="str">
            <v>全职</v>
          </cell>
        </row>
        <row r="569">
          <cell r="W569" t="str">
            <v>在职</v>
          </cell>
        </row>
        <row r="569">
          <cell r="AE569" t="str">
            <v>360902200704025223</v>
          </cell>
          <cell r="AF569" t="str">
            <v>江西省宜春市袁州区新田乡光村高塘组4号</v>
          </cell>
          <cell r="AG569" t="str">
            <v>建设银行</v>
          </cell>
          <cell r="AH569" t="str">
            <v>6217002100017854001</v>
          </cell>
        </row>
        <row r="569">
          <cell r="AJ569">
            <v>13507053466</v>
          </cell>
        </row>
        <row r="570">
          <cell r="D570" t="str">
            <v>荆州二店谭鹏</v>
          </cell>
          <cell r="E570" t="str">
            <v>泳教部</v>
          </cell>
          <cell r="F570" t="str">
            <v>泳教</v>
          </cell>
          <cell r="G570">
            <v>46087</v>
          </cell>
          <cell r="H570" t="str">
            <v>全职</v>
          </cell>
        </row>
        <row r="570">
          <cell r="W570" t="str">
            <v>在职</v>
          </cell>
        </row>
        <row r="570">
          <cell r="AE570" t="str">
            <v>422801200302182417</v>
          </cell>
        </row>
        <row r="570">
          <cell r="AG570" t="str">
            <v>招商银行武汉江岸支行</v>
          </cell>
          <cell r="AH570" t="str">
            <v>6214832752810866</v>
          </cell>
        </row>
        <row r="570">
          <cell r="AJ570">
            <v>15572109760</v>
          </cell>
        </row>
        <row r="571">
          <cell r="D571" t="str">
            <v>蚌埠银泰店谢震威</v>
          </cell>
          <cell r="E571" t="str">
            <v>泳教部</v>
          </cell>
          <cell r="F571" t="str">
            <v>泳教主管</v>
          </cell>
          <cell r="G571">
            <v>46087</v>
          </cell>
          <cell r="H571" t="str">
            <v>全职</v>
          </cell>
        </row>
        <row r="571">
          <cell r="W571" t="str">
            <v>在职</v>
          </cell>
        </row>
        <row r="572">
          <cell r="D572" t="str">
            <v>蚌埠银泰店张磊</v>
          </cell>
          <cell r="E572" t="str">
            <v>泳教部</v>
          </cell>
          <cell r="F572" t="str">
            <v>泳教</v>
          </cell>
          <cell r="G572">
            <v>46085</v>
          </cell>
          <cell r="H572" t="str">
            <v>全职</v>
          </cell>
        </row>
        <row r="572">
          <cell r="W572" t="str">
            <v>在职</v>
          </cell>
        </row>
        <row r="573">
          <cell r="D573" t="str">
            <v>宿州吾悦店韩翠兰</v>
          </cell>
          <cell r="E573" t="str">
            <v>会籍部</v>
          </cell>
          <cell r="F573" t="str">
            <v>会籍</v>
          </cell>
          <cell r="G573">
            <v>46086</v>
          </cell>
          <cell r="H573" t="str">
            <v>全职</v>
          </cell>
        </row>
        <row r="573">
          <cell r="W573" t="str">
            <v>在职</v>
          </cell>
        </row>
        <row r="573">
          <cell r="AE573" t="str">
            <v>342201198307050461</v>
          </cell>
          <cell r="AF573" t="str">
            <v>安徽省宿州市</v>
          </cell>
          <cell r="AG573" t="str">
            <v>中国建设银行</v>
          </cell>
          <cell r="AH573" t="str">
            <v>6217001740011309428</v>
          </cell>
        </row>
        <row r="573">
          <cell r="AJ573">
            <v>13733089608</v>
          </cell>
        </row>
        <row r="574">
          <cell r="D574" t="str">
            <v>民院店周桂珍</v>
          </cell>
          <cell r="E574" t="str">
            <v>运营部</v>
          </cell>
          <cell r="F574" t="str">
            <v>保洁</v>
          </cell>
          <cell r="G574">
            <v>46082</v>
          </cell>
          <cell r="H574" t="str">
            <v>全职</v>
          </cell>
        </row>
        <row r="574">
          <cell r="O574" t="str">
            <v>已签</v>
          </cell>
          <cell r="P574" t="str">
            <v>已签</v>
          </cell>
          <cell r="Q574" t="str">
            <v>已签</v>
          </cell>
          <cell r="R574" t="str">
            <v>已签</v>
          </cell>
          <cell r="S574" t="str">
            <v>不缴</v>
          </cell>
        </row>
        <row r="574">
          <cell r="V574" t="str">
            <v>是</v>
          </cell>
          <cell r="W574" t="str">
            <v>在职</v>
          </cell>
        </row>
        <row r="574">
          <cell r="AE574" t="str">
            <v>422124195910043923</v>
          </cell>
        </row>
        <row r="574">
          <cell r="AG574" t="str">
            <v>中国建设银行</v>
          </cell>
          <cell r="AH574" t="str">
            <v>6217002870101217253</v>
          </cell>
        </row>
        <row r="574">
          <cell r="AJ574">
            <v>13296579119</v>
          </cell>
        </row>
        <row r="575">
          <cell r="D575" t="str">
            <v>高新吾悦店温俊辉</v>
          </cell>
          <cell r="E575" t="str">
            <v>私教部</v>
          </cell>
          <cell r="F575" t="str">
            <v>私教</v>
          </cell>
          <cell r="G575">
            <v>46089</v>
          </cell>
          <cell r="H575" t="str">
            <v>全职</v>
          </cell>
        </row>
        <row r="575">
          <cell r="W575" t="str">
            <v>离职</v>
          </cell>
          <cell r="X575">
            <v>46090</v>
          </cell>
        </row>
        <row r="575">
          <cell r="AE575" t="str">
            <v>360730200406241731</v>
          </cell>
          <cell r="AF575" t="str">
            <v>江西赣州</v>
          </cell>
          <cell r="AG575" t="str">
            <v>中国农业银行</v>
          </cell>
          <cell r="AH575" t="str">
            <v>6230523470041152372</v>
          </cell>
        </row>
        <row r="575">
          <cell r="AJ575">
            <v>15879799584</v>
          </cell>
        </row>
        <row r="576">
          <cell r="D576" t="str">
            <v>高新吾悦店谢子钰</v>
          </cell>
          <cell r="E576" t="str">
            <v>运营部</v>
          </cell>
          <cell r="F576" t="str">
            <v>前台</v>
          </cell>
          <cell r="G576">
            <v>46085</v>
          </cell>
          <cell r="H576" t="str">
            <v>全职</v>
          </cell>
        </row>
        <row r="576">
          <cell r="J576" t="str">
            <v>劳动合同</v>
          </cell>
        </row>
        <row r="576">
          <cell r="L576">
            <v>46085</v>
          </cell>
          <cell r="M576">
            <v>47180</v>
          </cell>
          <cell r="N576" t="str">
            <v>3年</v>
          </cell>
          <cell r="O576" t="str">
            <v>已签</v>
          </cell>
          <cell r="P576" t="str">
            <v>已签</v>
          </cell>
          <cell r="Q576" t="str">
            <v>已签</v>
          </cell>
          <cell r="R576" t="str">
            <v>已签</v>
          </cell>
          <cell r="S576" t="str">
            <v>不缴</v>
          </cell>
        </row>
        <row r="576">
          <cell r="V576" t="str">
            <v>是</v>
          </cell>
          <cell r="W576" t="str">
            <v>在职</v>
          </cell>
        </row>
        <row r="576">
          <cell r="AE576" t="str">
            <v>360111200811202523</v>
          </cell>
          <cell r="AF576" t="str">
            <v>江西南昌</v>
          </cell>
        </row>
        <row r="577">
          <cell r="D577" t="str">
            <v>蚌埠吾悦店朱文娟</v>
          </cell>
          <cell r="E577" t="str">
            <v>会籍部</v>
          </cell>
          <cell r="F577" t="str">
            <v>会籍</v>
          </cell>
          <cell r="G577">
            <v>46081</v>
          </cell>
          <cell r="H577" t="str">
            <v>全职</v>
          </cell>
        </row>
        <row r="577">
          <cell r="W577" t="str">
            <v>在职</v>
          </cell>
        </row>
        <row r="577">
          <cell r="AE577" t="str">
            <v>340321199612088646</v>
          </cell>
          <cell r="AF577" t="str">
            <v>安徽省蚌埠市</v>
          </cell>
        </row>
        <row r="578">
          <cell r="D578" t="str">
            <v>宜春店李欣艳</v>
          </cell>
          <cell r="E578" t="str">
            <v>运营部</v>
          </cell>
          <cell r="F578" t="str">
            <v>前台</v>
          </cell>
          <cell r="G578">
            <v>46088</v>
          </cell>
          <cell r="H578" t="str">
            <v>全职</v>
          </cell>
        </row>
        <row r="578">
          <cell r="W578" t="str">
            <v>在职</v>
          </cell>
        </row>
        <row r="579">
          <cell r="D579" t="str">
            <v>宜春店邓玉萍</v>
          </cell>
          <cell r="E579" t="str">
            <v>运营部</v>
          </cell>
          <cell r="F579" t="str">
            <v>前台</v>
          </cell>
          <cell r="G579">
            <v>46089</v>
          </cell>
          <cell r="H579" t="str">
            <v>全职</v>
          </cell>
        </row>
        <row r="579">
          <cell r="W579" t="str">
            <v>在职</v>
          </cell>
        </row>
        <row r="580">
          <cell r="D580" t="str">
            <v>新余二店杨其进</v>
          </cell>
          <cell r="E580" t="str">
            <v>泳教部</v>
          </cell>
          <cell r="F580" t="str">
            <v>救生员</v>
          </cell>
          <cell r="G580">
            <v>46090</v>
          </cell>
          <cell r="H580" t="str">
            <v>全职</v>
          </cell>
        </row>
        <row r="580">
          <cell r="W580" t="str">
            <v>在职</v>
          </cell>
        </row>
        <row r="580">
          <cell r="AE580" t="str">
            <v>360281197204135912</v>
          </cell>
          <cell r="AF580" t="str">
            <v>江西</v>
          </cell>
          <cell r="AG580" t="str">
            <v>工商银行</v>
          </cell>
          <cell r="AH580" t="str">
            <v>6127211505001620043</v>
          </cell>
        </row>
        <row r="580">
          <cell r="AJ580">
            <v>13807909649</v>
          </cell>
        </row>
        <row r="581">
          <cell r="D581" t="str">
            <v>新余二店刘嘉俊</v>
          </cell>
          <cell r="E581" t="str">
            <v>泳教部</v>
          </cell>
          <cell r="F581" t="str">
            <v>泳教</v>
          </cell>
          <cell r="G581">
            <v>46091</v>
          </cell>
          <cell r="H581" t="str">
            <v>全职</v>
          </cell>
        </row>
        <row r="581">
          <cell r="W581" t="str">
            <v>在职</v>
          </cell>
        </row>
        <row r="581">
          <cell r="AE581" t="str">
            <v>360502199905311616</v>
          </cell>
          <cell r="AF581" t="str">
            <v>江西新余</v>
          </cell>
          <cell r="AG581" t="str">
            <v>农业银行</v>
          </cell>
          <cell r="AH581" t="str">
            <v>6228481768719945579</v>
          </cell>
        </row>
        <row r="581">
          <cell r="AJ581">
            <v>15279077220</v>
          </cell>
        </row>
        <row r="582">
          <cell r="D582" t="str">
            <v>新余二店李炳开</v>
          </cell>
          <cell r="E582" t="str">
            <v>泳教部</v>
          </cell>
          <cell r="F582" t="str">
            <v>泳教</v>
          </cell>
          <cell r="G582">
            <v>46091</v>
          </cell>
          <cell r="H582" t="str">
            <v>全职</v>
          </cell>
        </row>
        <row r="582">
          <cell r="W582" t="str">
            <v>在职</v>
          </cell>
        </row>
        <row r="582">
          <cell r="AE582" t="str">
            <v>522634200206114414</v>
          </cell>
          <cell r="AF582" t="str">
            <v>贵州</v>
          </cell>
          <cell r="AG582" t="str">
            <v>农业银行</v>
          </cell>
          <cell r="AH582" t="str">
            <v>6228231769000098774</v>
          </cell>
        </row>
        <row r="582">
          <cell r="AJ582">
            <v>13017424552</v>
          </cell>
        </row>
        <row r="583">
          <cell r="D583" t="str">
            <v>财富中心店黄媛婷</v>
          </cell>
          <cell r="E583" t="str">
            <v>会籍部</v>
          </cell>
          <cell r="F583" t="str">
            <v>会籍</v>
          </cell>
          <cell r="G583">
            <v>46091</v>
          </cell>
          <cell r="H583" t="str">
            <v>全职</v>
          </cell>
        </row>
        <row r="583">
          <cell r="W583" t="str">
            <v>在职</v>
          </cell>
        </row>
        <row r="583">
          <cell r="AE583" t="str">
            <v>362429200506183647</v>
          </cell>
        </row>
        <row r="583">
          <cell r="AG583" t="str">
            <v>建设银行</v>
          </cell>
          <cell r="AH583" t="str">
            <v>6215340300306711616</v>
          </cell>
        </row>
        <row r="583">
          <cell r="AJ583">
            <v>17879597391</v>
          </cell>
        </row>
        <row r="584">
          <cell r="D584" t="str">
            <v>财富中心店黄弘磊</v>
          </cell>
          <cell r="E584" t="str">
            <v>会籍部</v>
          </cell>
          <cell r="F584" t="str">
            <v>会籍</v>
          </cell>
          <cell r="G584">
            <v>46091</v>
          </cell>
          <cell r="H584" t="str">
            <v>全职</v>
          </cell>
        </row>
        <row r="584">
          <cell r="W584" t="str">
            <v>离职</v>
          </cell>
          <cell r="X584">
            <v>46092</v>
          </cell>
        </row>
        <row r="584">
          <cell r="AE584" t="str">
            <v>360902200503044012</v>
          </cell>
        </row>
        <row r="584">
          <cell r="AG584" t="str">
            <v>中国工商银行</v>
          </cell>
          <cell r="AH584" t="str">
            <v>6222031508007359945</v>
          </cell>
        </row>
        <row r="584">
          <cell r="AJ584">
            <v>19807043267</v>
          </cell>
        </row>
        <row r="585">
          <cell r="D585" t="str">
            <v>财富中心店周奕武</v>
          </cell>
          <cell r="E585" t="str">
            <v>会籍部</v>
          </cell>
          <cell r="F585" t="str">
            <v>会籍</v>
          </cell>
          <cell r="G585">
            <v>46091</v>
          </cell>
          <cell r="H585" t="str">
            <v>全职</v>
          </cell>
        </row>
        <row r="585">
          <cell r="W585" t="str">
            <v>离职</v>
          </cell>
          <cell r="X585">
            <v>46092</v>
          </cell>
        </row>
        <row r="585">
          <cell r="AE585" t="str">
            <v>362201200502026014</v>
          </cell>
        </row>
        <row r="585">
          <cell r="AG585" t="str">
            <v>中国工商银行</v>
          </cell>
          <cell r="AH585" t="str">
            <v>6222031508006505357</v>
          </cell>
        </row>
        <row r="585">
          <cell r="AJ585">
            <v>13507956286</v>
          </cell>
        </row>
        <row r="586">
          <cell r="D586" t="str">
            <v>新余店张方文静</v>
          </cell>
          <cell r="E586" t="str">
            <v>私教部</v>
          </cell>
          <cell r="F586" t="str">
            <v>私教</v>
          </cell>
          <cell r="G586">
            <v>46087</v>
          </cell>
          <cell r="H586" t="str">
            <v>全职</v>
          </cell>
        </row>
        <row r="586">
          <cell r="W586" t="str">
            <v>在职</v>
          </cell>
        </row>
        <row r="586">
          <cell r="AE586" t="str">
            <v>36050220051227862x</v>
          </cell>
          <cell r="AF586" t="str">
            <v>江西新余</v>
          </cell>
        </row>
        <row r="586">
          <cell r="AJ586">
            <v>18879083379</v>
          </cell>
        </row>
        <row r="587">
          <cell r="D587" t="str">
            <v>新余店祝晨宇</v>
          </cell>
          <cell r="E587" t="str">
            <v>私教部</v>
          </cell>
          <cell r="F587" t="str">
            <v>私教</v>
          </cell>
          <cell r="G587">
            <v>46087</v>
          </cell>
          <cell r="H587" t="str">
            <v>全职</v>
          </cell>
        </row>
        <row r="587">
          <cell r="W587" t="str">
            <v>在职</v>
          </cell>
        </row>
        <row r="587">
          <cell r="AE587" t="str">
            <v>362301200508205019</v>
          </cell>
          <cell r="AF587" t="str">
            <v>江西上饶</v>
          </cell>
          <cell r="AG587" t="str">
            <v>农业银行</v>
          </cell>
          <cell r="AH587" t="str">
            <v> 6230 52177005 8336 376</v>
          </cell>
        </row>
        <row r="587">
          <cell r="AJ587">
            <v>17879316230</v>
          </cell>
        </row>
        <row r="588">
          <cell r="D588" t="str">
            <v>新余店黄嘉晟</v>
          </cell>
          <cell r="E588" t="str">
            <v>泳教部</v>
          </cell>
          <cell r="F588" t="str">
            <v>泳教 </v>
          </cell>
          <cell r="G588">
            <v>46092</v>
          </cell>
          <cell r="H588" t="str">
            <v>全职</v>
          </cell>
        </row>
        <row r="588">
          <cell r="W588" t="str">
            <v>在职</v>
          </cell>
        </row>
        <row r="589">
          <cell r="D589" t="str">
            <v>新余店陶海</v>
          </cell>
          <cell r="E589" t="str">
            <v>泳教部</v>
          </cell>
          <cell r="F589" t="str">
            <v>救生员</v>
          </cell>
          <cell r="G589">
            <v>46092</v>
          </cell>
          <cell r="H589" t="str">
            <v>全职</v>
          </cell>
        </row>
        <row r="589">
          <cell r="W589" t="str">
            <v>在职</v>
          </cell>
        </row>
        <row r="590">
          <cell r="D590" t="str">
            <v>华农店简安珍</v>
          </cell>
          <cell r="E590" t="str">
            <v>运营部</v>
          </cell>
          <cell r="F590" t="str">
            <v>前台</v>
          </cell>
          <cell r="G590">
            <v>46090</v>
          </cell>
          <cell r="H590" t="str">
            <v>全职</v>
          </cell>
        </row>
        <row r="590">
          <cell r="W590" t="str">
            <v>在职</v>
          </cell>
        </row>
        <row r="590">
          <cell r="AE590" t="str">
            <v>532627200211250929</v>
          </cell>
        </row>
        <row r="590">
          <cell r="AG590" t="str">
            <v>建设银行</v>
          </cell>
          <cell r="AH590" t="str">
            <v>6217003920009205873</v>
          </cell>
        </row>
        <row r="590">
          <cell r="AJ590">
            <v>15390887764</v>
          </cell>
        </row>
        <row r="591">
          <cell r="D591" t="str">
            <v>新力店孔凌峰</v>
          </cell>
          <cell r="E591" t="str">
            <v>会籍部</v>
          </cell>
          <cell r="F591" t="str">
            <v>会籍</v>
          </cell>
          <cell r="G591">
            <v>46091</v>
          </cell>
          <cell r="H591" t="str">
            <v>全职</v>
          </cell>
        </row>
        <row r="591">
          <cell r="W591" t="str">
            <v>在职</v>
          </cell>
        </row>
        <row r="592">
          <cell r="D592" t="str">
            <v>高新吾悦店梁宏宇</v>
          </cell>
          <cell r="E592" t="str">
            <v>泳教部</v>
          </cell>
          <cell r="F592" t="str">
            <v>泳教</v>
          </cell>
          <cell r="G592">
            <v>46082</v>
          </cell>
          <cell r="H592" t="str">
            <v>全职</v>
          </cell>
        </row>
        <row r="592">
          <cell r="J592" t="str">
            <v>劳动合同</v>
          </cell>
        </row>
        <row r="592">
          <cell r="L592">
            <v>46082</v>
          </cell>
          <cell r="M592">
            <v>47177</v>
          </cell>
          <cell r="N592" t="str">
            <v>3年</v>
          </cell>
          <cell r="O592" t="str">
            <v>已签</v>
          </cell>
          <cell r="P592" t="str">
            <v>已签</v>
          </cell>
          <cell r="Q592" t="str">
            <v>已签</v>
          </cell>
        </row>
        <row r="592">
          <cell r="S592" t="str">
            <v>不缴</v>
          </cell>
        </row>
        <row r="592">
          <cell r="V592" t="str">
            <v>是</v>
          </cell>
          <cell r="W592" t="str">
            <v>在职</v>
          </cell>
        </row>
        <row r="592">
          <cell r="AC592" t="str">
            <v>男</v>
          </cell>
        </row>
        <row r="592">
          <cell r="AE592" t="str">
            <v>360122200603310916</v>
          </cell>
          <cell r="AF592" t="str">
            <v>江西省南昌市新建区西山镇</v>
          </cell>
          <cell r="AG592" t="str">
            <v>招商银行</v>
          </cell>
          <cell r="AH592" t="str">
            <v>6214 8333 8197 4719</v>
          </cell>
        </row>
        <row r="592">
          <cell r="AJ592">
            <v>18379151653</v>
          </cell>
        </row>
        <row r="593">
          <cell r="D593" t="str">
            <v>新力店李翔</v>
          </cell>
          <cell r="E593" t="str">
            <v>会籍部</v>
          </cell>
          <cell r="F593" t="str">
            <v>会籍主管</v>
          </cell>
          <cell r="G593">
            <v>46092</v>
          </cell>
          <cell r="H593" t="str">
            <v>全职</v>
          </cell>
        </row>
        <row r="593">
          <cell r="W593" t="str">
            <v>在职</v>
          </cell>
        </row>
        <row r="593">
          <cell r="AE593" t="str">
            <v>3601211990082123x</v>
          </cell>
        </row>
        <row r="593">
          <cell r="AG593" t="str">
            <v>中国工商银行</v>
          </cell>
          <cell r="AH593" t="str">
            <v>6212261202022667142</v>
          </cell>
        </row>
        <row r="593">
          <cell r="AJ593">
            <v>13870050050</v>
          </cell>
        </row>
        <row r="594">
          <cell r="D594" t="str">
            <v>杨家湾王平</v>
          </cell>
          <cell r="E594" t="str">
            <v>泳教部</v>
          </cell>
          <cell r="F594" t="str">
            <v>救生员</v>
          </cell>
          <cell r="G594">
            <v>46087</v>
          </cell>
          <cell r="H594" t="str">
            <v>全职</v>
          </cell>
        </row>
        <row r="594">
          <cell r="W594" t="str">
            <v>在职</v>
          </cell>
        </row>
        <row r="594">
          <cell r="AE594" t="str">
            <v>429001196609193114</v>
          </cell>
        </row>
        <row r="594">
          <cell r="AG594" t="str">
            <v>招商银行</v>
          </cell>
          <cell r="AH594" t="str">
            <v>6214832746511315</v>
          </cell>
        </row>
        <row r="594">
          <cell r="AJ594">
            <v>15807172540</v>
          </cell>
        </row>
        <row r="595">
          <cell r="D595" t="str">
            <v>高新吾悦店宋亚其</v>
          </cell>
          <cell r="E595" t="str">
            <v>会籍部</v>
          </cell>
          <cell r="F595" t="str">
            <v>会籍</v>
          </cell>
          <cell r="G595">
            <v>46092</v>
          </cell>
          <cell r="H595" t="str">
            <v>全职</v>
          </cell>
        </row>
        <row r="595">
          <cell r="W595" t="str">
            <v>在职</v>
          </cell>
        </row>
        <row r="595">
          <cell r="AE595" t="str">
            <v>360124200311163910</v>
          </cell>
          <cell r="AF595" t="str">
            <v>江西南昌</v>
          </cell>
          <cell r="AG595" t="str">
            <v>中国工商银行</v>
          </cell>
          <cell r="AH595" t="str">
            <v>6222031502007139399</v>
          </cell>
        </row>
        <row r="595">
          <cell r="AJ595">
            <v>18720965693</v>
          </cell>
        </row>
        <row r="596">
          <cell r="D596" t="str">
            <v>宿州吾悦店彭玥</v>
          </cell>
          <cell r="E596" t="str">
            <v>运营部</v>
          </cell>
          <cell r="F596" t="str">
            <v>前台</v>
          </cell>
          <cell r="G596">
            <v>46093</v>
          </cell>
          <cell r="H596" t="str">
            <v>全职</v>
          </cell>
        </row>
        <row r="596">
          <cell r="W596" t="str">
            <v>在职</v>
          </cell>
        </row>
        <row r="596">
          <cell r="AE596" t="str">
            <v>340602200306210028</v>
          </cell>
          <cell r="AF596" t="str">
            <v>安徽省宿州市</v>
          </cell>
          <cell r="AG596" t="str">
            <v>中国建设银行</v>
          </cell>
          <cell r="AH596" t="str">
            <v>6217001630071079765</v>
          </cell>
        </row>
        <row r="596">
          <cell r="AJ596">
            <v>15155920680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在职人数"/>
      <sheetName val="Sheet1"/>
      <sheetName val="Sheet2"/>
      <sheetName val="Sheet3"/>
      <sheetName val="Sheet4"/>
    </sheetNames>
    <sheetDataSet>
      <sheetData sheetId="0" refreshError="1">
        <row r="1">
          <cell r="J1" t="str">
            <v>入职签订</v>
          </cell>
        </row>
        <row r="1">
          <cell r="Y1" t="str">
            <v>离职签订</v>
          </cell>
        </row>
        <row r="1">
          <cell r="AC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薪资方案确认</v>
          </cell>
          <cell r="U2" t="str">
            <v>竟业禁止协议</v>
          </cell>
          <cell r="V2" t="str">
            <v>原件是否归档</v>
          </cell>
          <cell r="W2" t="str">
            <v>员工状态</v>
          </cell>
          <cell r="X2" t="str">
            <v>离职时间</v>
          </cell>
          <cell r="Y2" t="str">
            <v>离职申请表</v>
          </cell>
          <cell r="Z2" t="str">
            <v>离职交接表</v>
          </cell>
          <cell r="AA2" t="str">
            <v>教练变更确认书</v>
          </cell>
          <cell r="AB2" t="str">
            <v>原件是否归档</v>
          </cell>
          <cell r="AC2" t="str">
            <v>性别</v>
          </cell>
          <cell r="AD2" t="str">
            <v>学历</v>
          </cell>
          <cell r="AE2" t="str">
            <v>身份证号</v>
          </cell>
          <cell r="AF2" t="str">
            <v>身份证地址</v>
          </cell>
          <cell r="AG2" t="str">
            <v>开户银行</v>
          </cell>
          <cell r="AH2" t="str">
            <v>银行账号</v>
          </cell>
          <cell r="AI2" t="str">
            <v>银行渠道</v>
          </cell>
          <cell r="AJ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W3" t="str">
            <v>在职</v>
          </cell>
        </row>
        <row r="3">
          <cell r="AC3" t="str">
            <v>男</v>
          </cell>
          <cell r="AD3" t="str">
            <v>大专</v>
          </cell>
          <cell r="AE3" t="str">
            <v>422727196507245337</v>
          </cell>
        </row>
        <row r="3">
          <cell r="AG3" t="str">
            <v>交通银行</v>
          </cell>
          <cell r="AH3" t="str">
            <v>6222620610043514090</v>
          </cell>
          <cell r="AI3" t="str">
            <v>其他</v>
          </cell>
          <cell r="AJ3" t="str">
            <v>13872527441</v>
          </cell>
        </row>
        <row r="4">
          <cell r="D4" t="str">
            <v>华农店郭凯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W4" t="str">
            <v>在职</v>
          </cell>
        </row>
        <row r="4">
          <cell r="AC4" t="str">
            <v>男</v>
          </cell>
          <cell r="AD4" t="str">
            <v>本科</v>
          </cell>
          <cell r="AE4" t="str">
            <v>421182199603072952</v>
          </cell>
        </row>
        <row r="4">
          <cell r="AG4" t="str">
            <v>中信银行</v>
          </cell>
          <cell r="AH4" t="str">
            <v>6217711511482836</v>
          </cell>
          <cell r="AI4" t="str">
            <v>中信</v>
          </cell>
          <cell r="AJ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</row>
        <row r="5"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V5" t="str">
            <v>是</v>
          </cell>
          <cell r="W5" t="str">
            <v>在职</v>
          </cell>
        </row>
        <row r="5">
          <cell r="AC5" t="str">
            <v>男</v>
          </cell>
          <cell r="AD5" t="str">
            <v>本科</v>
          </cell>
          <cell r="AE5" t="str">
            <v>341203200101121916</v>
          </cell>
        </row>
        <row r="5">
          <cell r="AG5" t="str">
            <v>交通银行</v>
          </cell>
          <cell r="AH5" t="str">
            <v>6222620610043513282</v>
          </cell>
          <cell r="AI5" t="str">
            <v>其他</v>
          </cell>
          <cell r="AJ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</row>
        <row r="6"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W6" t="str">
            <v>在职</v>
          </cell>
        </row>
        <row r="6">
          <cell r="AC6" t="str">
            <v>男</v>
          </cell>
          <cell r="AD6" t="str">
            <v>本科</v>
          </cell>
          <cell r="AE6" t="str">
            <v>421221200007170714</v>
          </cell>
        </row>
        <row r="6">
          <cell r="AG6" t="str">
            <v>中信银行</v>
          </cell>
          <cell r="AH6" t="str">
            <v>6217 7315 0714 8829</v>
          </cell>
          <cell r="AI6" t="str">
            <v>中信</v>
          </cell>
          <cell r="AJ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</row>
        <row r="7"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W7" t="str">
            <v>在职</v>
          </cell>
        </row>
        <row r="7">
          <cell r="AC7" t="str">
            <v>男</v>
          </cell>
          <cell r="AD7" t="str">
            <v>本科</v>
          </cell>
          <cell r="AE7" t="str">
            <v>420984199910052017</v>
          </cell>
        </row>
        <row r="7">
          <cell r="AG7" t="str">
            <v>中信银行</v>
          </cell>
          <cell r="AH7" t="str">
            <v>6217 7315 0714 8811</v>
          </cell>
          <cell r="AI7" t="str">
            <v>中信</v>
          </cell>
          <cell r="AJ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</row>
        <row r="8"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W8" t="str">
            <v>在职</v>
          </cell>
        </row>
        <row r="8">
          <cell r="AC8" t="str">
            <v>男</v>
          </cell>
          <cell r="AD8" t="str">
            <v>本科</v>
          </cell>
          <cell r="AE8" t="str">
            <v>420106198710140058</v>
          </cell>
        </row>
        <row r="8">
          <cell r="AG8" t="str">
            <v>交通银行</v>
          </cell>
          <cell r="AH8" t="str">
            <v>6222620610019751684</v>
          </cell>
          <cell r="AI8" t="str">
            <v>其他</v>
          </cell>
          <cell r="AJ8">
            <v>13667230900</v>
          </cell>
        </row>
        <row r="9">
          <cell r="D9" t="str">
            <v>华农店付婵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W9" t="str">
            <v>离职</v>
          </cell>
          <cell r="X9">
            <v>45809</v>
          </cell>
        </row>
        <row r="9">
          <cell r="AC9" t="str">
            <v>女</v>
          </cell>
          <cell r="AD9" t="str">
            <v>本科</v>
          </cell>
          <cell r="AE9" t="str">
            <v>421123199307284029</v>
          </cell>
        </row>
        <row r="9">
          <cell r="AG9" t="str">
            <v>汉口银行</v>
          </cell>
          <cell r="AH9" t="str">
            <v>6230 2900 1069 4046</v>
          </cell>
          <cell r="AI9" t="str">
            <v>其他</v>
          </cell>
          <cell r="AJ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兼职</v>
          </cell>
        </row>
        <row r="10">
          <cell r="J10" t="str">
            <v>劳动合同</v>
          </cell>
        </row>
        <row r="10"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W10" t="str">
            <v>在职</v>
          </cell>
        </row>
        <row r="10">
          <cell r="AC10" t="str">
            <v>男</v>
          </cell>
          <cell r="AD10" t="str">
            <v>本科</v>
          </cell>
          <cell r="AE10" t="str">
            <v>421125200202193356</v>
          </cell>
        </row>
        <row r="10">
          <cell r="AG10" t="str">
            <v>交通银行</v>
          </cell>
          <cell r="AH10" t="str">
            <v>6222620610043513274</v>
          </cell>
          <cell r="AI10" t="str">
            <v>其他</v>
          </cell>
          <cell r="AJ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</row>
        <row r="11"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W11" t="str">
            <v>在职</v>
          </cell>
        </row>
        <row r="11">
          <cell r="AC11" t="str">
            <v>男</v>
          </cell>
          <cell r="AD11" t="str">
            <v>本科</v>
          </cell>
          <cell r="AE11" t="str">
            <v>422126199901264012</v>
          </cell>
        </row>
        <row r="11">
          <cell r="AG11" t="str">
            <v>交通银行</v>
          </cell>
          <cell r="AH11" t="str">
            <v>6222620610043513886</v>
          </cell>
          <cell r="AI11" t="str">
            <v>其他</v>
          </cell>
          <cell r="AJ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</row>
        <row r="12"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W12" t="str">
            <v>在职</v>
          </cell>
        </row>
        <row r="12">
          <cell r="AC12" t="str">
            <v>女</v>
          </cell>
          <cell r="AD12" t="str">
            <v>本科</v>
          </cell>
          <cell r="AE12" t="str">
            <v>420122196810222844</v>
          </cell>
        </row>
        <row r="12">
          <cell r="AG12" t="str">
            <v>交通银行</v>
          </cell>
          <cell r="AH12" t="str">
            <v>6222620610043514058</v>
          </cell>
          <cell r="AI12" t="str">
            <v>其他</v>
          </cell>
          <cell r="AJ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</row>
        <row r="13"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W13" t="str">
            <v>在职</v>
          </cell>
        </row>
        <row r="13">
          <cell r="AC13" t="str">
            <v>男</v>
          </cell>
          <cell r="AD13" t="str">
            <v>本科</v>
          </cell>
          <cell r="AE13" t="str">
            <v>421123200109040053</v>
          </cell>
        </row>
        <row r="13">
          <cell r="AG13" t="str">
            <v>交通银行</v>
          </cell>
          <cell r="AH13" t="str">
            <v>622262 0610034116038</v>
          </cell>
          <cell r="AI13" t="str">
            <v>其他</v>
          </cell>
          <cell r="AJ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兼职</v>
          </cell>
        </row>
        <row r="14">
          <cell r="J14" t="str">
            <v>劳动合同</v>
          </cell>
        </row>
        <row r="14"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W14" t="str">
            <v>在职</v>
          </cell>
        </row>
        <row r="14">
          <cell r="AC14" t="str">
            <v>男</v>
          </cell>
          <cell r="AD14" t="str">
            <v>本科</v>
          </cell>
          <cell r="AE14" t="str">
            <v>421126200405015433</v>
          </cell>
        </row>
        <row r="14">
          <cell r="AG14" t="str">
            <v>交通银行</v>
          </cell>
          <cell r="AH14" t="str">
            <v>6222620610043513779</v>
          </cell>
          <cell r="AI14" t="str">
            <v>其他</v>
          </cell>
          <cell r="AJ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</row>
        <row r="15"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W15" t="str">
            <v>离职</v>
          </cell>
          <cell r="X15">
            <v>46086</v>
          </cell>
        </row>
        <row r="15">
          <cell r="AC15" t="str">
            <v>女</v>
          </cell>
          <cell r="AD15" t="str">
            <v>本科</v>
          </cell>
          <cell r="AE15" t="str">
            <v>422826200009215520</v>
          </cell>
        </row>
        <row r="15">
          <cell r="AG15" t="str">
            <v>交通银行</v>
          </cell>
          <cell r="AH15" t="str">
            <v>6222620610044694131</v>
          </cell>
          <cell r="AI15" t="str">
            <v>其他</v>
          </cell>
          <cell r="AJ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</row>
        <row r="16"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W16" t="str">
            <v>离职</v>
          </cell>
          <cell r="X16">
            <v>45934</v>
          </cell>
        </row>
        <row r="16">
          <cell r="AC16" t="str">
            <v>男</v>
          </cell>
          <cell r="AD16" t="str">
            <v>本科</v>
          </cell>
          <cell r="AE16" t="str">
            <v>420682200301273515</v>
          </cell>
        </row>
        <row r="16">
          <cell r="AG16" t="str">
            <v>交通银行</v>
          </cell>
          <cell r="AH16" t="str">
            <v>6222620610044693976</v>
          </cell>
          <cell r="AI16" t="str">
            <v>其他</v>
          </cell>
          <cell r="AJ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</row>
        <row r="17"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W17" t="str">
            <v>离职</v>
          </cell>
          <cell r="X17">
            <v>45931</v>
          </cell>
        </row>
        <row r="17">
          <cell r="AC17" t="str">
            <v>男</v>
          </cell>
          <cell r="AD17" t="str">
            <v>本科</v>
          </cell>
          <cell r="AE17" t="str">
            <v>420624200408196114</v>
          </cell>
        </row>
        <row r="17">
          <cell r="AG17" t="str">
            <v>交通银行</v>
          </cell>
          <cell r="AH17" t="str">
            <v>6222620610044694024</v>
          </cell>
          <cell r="AI17" t="str">
            <v>其他</v>
          </cell>
          <cell r="AJ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</row>
        <row r="18">
          <cell r="L18">
            <v>45876</v>
          </cell>
          <cell r="M18">
            <v>46972</v>
          </cell>
          <cell r="N18" t="str">
            <v>3年</v>
          </cell>
        </row>
        <row r="18">
          <cell r="W18" t="str">
            <v>离职</v>
          </cell>
          <cell r="X18">
            <v>45962</v>
          </cell>
        </row>
        <row r="18">
          <cell r="AC18" t="str">
            <v>女</v>
          </cell>
          <cell r="AD18" t="str">
            <v>本科</v>
          </cell>
          <cell r="AE18" t="str">
            <v>421125200501286122</v>
          </cell>
        </row>
        <row r="18">
          <cell r="AG18" t="str">
            <v>中国农业银行</v>
          </cell>
          <cell r="AH18" t="str">
            <v>6228481627104244479</v>
          </cell>
          <cell r="AI18" t="str">
            <v>其他</v>
          </cell>
          <cell r="AJ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U19" t="str">
            <v>已签</v>
          </cell>
        </row>
        <row r="19">
          <cell r="W19" t="str">
            <v>在职</v>
          </cell>
        </row>
        <row r="19">
          <cell r="AC19" t="str">
            <v>男</v>
          </cell>
          <cell r="AD19" t="str">
            <v>本科</v>
          </cell>
          <cell r="AE19" t="str">
            <v>152127199403142136</v>
          </cell>
        </row>
        <row r="19">
          <cell r="AG19" t="str">
            <v>中信银行</v>
          </cell>
          <cell r="AH19" t="str">
            <v>6217711511483180</v>
          </cell>
          <cell r="AI19" t="str">
            <v>中信</v>
          </cell>
          <cell r="AJ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</row>
        <row r="20">
          <cell r="W20" t="str">
            <v>在职</v>
          </cell>
        </row>
        <row r="20">
          <cell r="AC20" t="str">
            <v>男</v>
          </cell>
          <cell r="AD20" t="str">
            <v>大专</v>
          </cell>
          <cell r="AE20" t="str">
            <v>420881199807220735</v>
          </cell>
        </row>
        <row r="20">
          <cell r="AG20" t="str">
            <v>中信银行</v>
          </cell>
          <cell r="AH20" t="str">
            <v>6217711511483198</v>
          </cell>
          <cell r="AI20" t="str">
            <v>中信</v>
          </cell>
          <cell r="AJ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</row>
        <row r="21">
          <cell r="W21" t="str">
            <v>在职</v>
          </cell>
        </row>
        <row r="21">
          <cell r="AC21" t="str">
            <v>男</v>
          </cell>
          <cell r="AD21" t="str">
            <v>本科</v>
          </cell>
          <cell r="AE21" t="str">
            <v>130223199403051116</v>
          </cell>
        </row>
        <row r="21">
          <cell r="AG21" t="str">
            <v>中信银行</v>
          </cell>
          <cell r="AH21" t="str">
            <v>6217731507226419</v>
          </cell>
          <cell r="AI21" t="str">
            <v>中信</v>
          </cell>
          <cell r="AJ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</row>
        <row r="22">
          <cell r="V22" t="str">
            <v>是</v>
          </cell>
          <cell r="W22" t="str">
            <v>在职</v>
          </cell>
        </row>
        <row r="22">
          <cell r="AC22" t="str">
            <v>女</v>
          </cell>
          <cell r="AD22" t="str">
            <v>大专</v>
          </cell>
          <cell r="AE22" t="str">
            <v>429005199401040089</v>
          </cell>
        </row>
        <row r="22">
          <cell r="AG22" t="str">
            <v>中信银行</v>
          </cell>
          <cell r="AH22" t="str">
            <v>6217681504107106</v>
          </cell>
          <cell r="AI22" t="str">
            <v>中信</v>
          </cell>
          <cell r="AJ22">
            <v>15827293067</v>
          </cell>
        </row>
        <row r="23">
          <cell r="D23" t="str">
            <v>民院店姜超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</row>
        <row r="23">
          <cell r="V23" t="str">
            <v>是</v>
          </cell>
          <cell r="W23" t="str">
            <v>在职</v>
          </cell>
        </row>
        <row r="23">
          <cell r="AC23" t="str">
            <v>男</v>
          </cell>
          <cell r="AD23" t="str">
            <v>大专</v>
          </cell>
          <cell r="AE23" t="str">
            <v>421125200107050314</v>
          </cell>
        </row>
        <row r="23">
          <cell r="AG23" t="str">
            <v>招商银行</v>
          </cell>
          <cell r="AH23" t="str">
            <v>6214832773684969</v>
          </cell>
          <cell r="AI23" t="str">
            <v>招商银行</v>
          </cell>
          <cell r="AJ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</row>
        <row r="24">
          <cell r="W24" t="str">
            <v>在职</v>
          </cell>
        </row>
        <row r="24">
          <cell r="AC24" t="str">
            <v>男</v>
          </cell>
          <cell r="AD24" t="str">
            <v>大专</v>
          </cell>
          <cell r="AE24" t="str">
            <v>420621199906211554</v>
          </cell>
        </row>
        <row r="24">
          <cell r="AG24" t="str">
            <v>中信银行</v>
          </cell>
          <cell r="AH24" t="str">
            <v>6217731507226633</v>
          </cell>
          <cell r="AI24" t="str">
            <v>中信</v>
          </cell>
          <cell r="AJ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W25" t="str">
            <v>离职</v>
          </cell>
          <cell r="X25">
            <v>46078</v>
          </cell>
          <cell r="Y25" t="str">
            <v>已签</v>
          </cell>
          <cell r="Z25" t="str">
            <v>已签</v>
          </cell>
        </row>
        <row r="25">
          <cell r="AB25" t="str">
            <v>是</v>
          </cell>
          <cell r="AC25" t="str">
            <v>女</v>
          </cell>
          <cell r="AD25" t="str">
            <v>大专</v>
          </cell>
          <cell r="AE25" t="str">
            <v>420922200112296021</v>
          </cell>
        </row>
        <row r="25">
          <cell r="AG25" t="str">
            <v>招商银行</v>
          </cell>
          <cell r="AH25" t="str">
            <v>6214832773684811</v>
          </cell>
          <cell r="AI25" t="str">
            <v>招商银行</v>
          </cell>
          <cell r="AJ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47167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V26" t="str">
            <v>是</v>
          </cell>
          <cell r="W26" t="str">
            <v>在职</v>
          </cell>
        </row>
        <row r="26">
          <cell r="AC26" t="str">
            <v>男</v>
          </cell>
          <cell r="AD26" t="str">
            <v>大专</v>
          </cell>
          <cell r="AE26" t="str">
            <v>210727199101295417</v>
          </cell>
        </row>
        <row r="26">
          <cell r="AG26" t="str">
            <v>交通银行</v>
          </cell>
          <cell r="AH26" t="str">
            <v>6222620610043062231</v>
          </cell>
          <cell r="AI26" t="str">
            <v>其他</v>
          </cell>
          <cell r="AJ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47180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</row>
        <row r="27">
          <cell r="W27" t="str">
            <v>在职</v>
          </cell>
        </row>
        <row r="27">
          <cell r="AC27" t="str">
            <v>男</v>
          </cell>
        </row>
        <row r="27">
          <cell r="AE27" t="str">
            <v>420881199808015899</v>
          </cell>
        </row>
        <row r="27">
          <cell r="AG27" t="str">
            <v>招商银行</v>
          </cell>
          <cell r="AH27" t="str">
            <v>6214832774233121</v>
          </cell>
          <cell r="AI27" t="str">
            <v>其他</v>
          </cell>
          <cell r="AJ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</row>
        <row r="28">
          <cell r="W28" t="str">
            <v>在职</v>
          </cell>
        </row>
        <row r="28">
          <cell r="AC28" t="str">
            <v>女</v>
          </cell>
        </row>
        <row r="28">
          <cell r="AE28" t="str">
            <v>420902200306117727</v>
          </cell>
        </row>
        <row r="28">
          <cell r="AG28" t="str">
            <v>招商银行</v>
          </cell>
          <cell r="AH28" t="str">
            <v>6214837123808903</v>
          </cell>
          <cell r="AI28" t="str">
            <v>招商银行</v>
          </cell>
          <cell r="AJ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</row>
        <row r="29">
          <cell r="W29" t="str">
            <v>在职</v>
          </cell>
        </row>
        <row r="29">
          <cell r="AC29" t="str">
            <v>男</v>
          </cell>
        </row>
        <row r="29">
          <cell r="AE29" t="str">
            <v>421121198802066056</v>
          </cell>
        </row>
        <row r="29">
          <cell r="AH29" t="str">
            <v>6230760000000655479</v>
          </cell>
          <cell r="AI29" t="str">
            <v>其他</v>
          </cell>
        </row>
        <row r="30">
          <cell r="D30" t="str">
            <v>总部陈林芳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W30" t="str">
            <v>在职</v>
          </cell>
        </row>
        <row r="30">
          <cell r="AC30" t="str">
            <v>女</v>
          </cell>
          <cell r="AD30" t="str">
            <v>本科</v>
          </cell>
          <cell r="AE30" t="str">
            <v>421122200008212120</v>
          </cell>
        </row>
        <row r="30">
          <cell r="AG30" t="str">
            <v>招商银行</v>
          </cell>
          <cell r="AH30" t="str">
            <v>6214832761038392</v>
          </cell>
          <cell r="AI30" t="str">
            <v>招商银行</v>
          </cell>
          <cell r="AJ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W31" t="str">
            <v>离职</v>
          </cell>
          <cell r="X31">
            <v>45677</v>
          </cell>
          <cell r="Y31" t="str">
            <v>已签</v>
          </cell>
        </row>
        <row r="31">
          <cell r="AB31" t="str">
            <v>是</v>
          </cell>
          <cell r="AC31" t="str">
            <v>男</v>
          </cell>
          <cell r="AD31" t="str">
            <v>大专</v>
          </cell>
          <cell r="AE31" t="str">
            <v>420527199412062619</v>
          </cell>
        </row>
        <row r="31">
          <cell r="AG31" t="str">
            <v>招商银行</v>
          </cell>
          <cell r="AH31" t="str">
            <v>6214832729256219</v>
          </cell>
          <cell r="AI31" t="str">
            <v>招商银行</v>
          </cell>
          <cell r="AJ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</row>
        <row r="32">
          <cell r="W32" t="str">
            <v>在职</v>
          </cell>
        </row>
        <row r="32">
          <cell r="AC32" t="str">
            <v>女</v>
          </cell>
          <cell r="AD32" t="str">
            <v>大专</v>
          </cell>
          <cell r="AE32" t="str">
            <v>421123200109170069</v>
          </cell>
        </row>
        <row r="32">
          <cell r="AG32" t="str">
            <v>招商银行</v>
          </cell>
          <cell r="AH32" t="str">
            <v>6214832773684977</v>
          </cell>
          <cell r="AI32" t="str">
            <v>招商银行</v>
          </cell>
          <cell r="AJ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</row>
        <row r="33">
          <cell r="W33" t="str">
            <v>在职</v>
          </cell>
        </row>
        <row r="33">
          <cell r="AC33" t="str">
            <v>男</v>
          </cell>
        </row>
        <row r="33">
          <cell r="AE33" t="str">
            <v>421126200309101710</v>
          </cell>
        </row>
        <row r="33">
          <cell r="AG33" t="str">
            <v>招商银行</v>
          </cell>
          <cell r="AH33" t="str">
            <v>6214832773684852</v>
          </cell>
          <cell r="AI33" t="str">
            <v>招商银行</v>
          </cell>
          <cell r="AJ33">
            <v>15507177087</v>
          </cell>
        </row>
        <row r="34">
          <cell r="D34" t="str">
            <v>杨家湾封庆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W34" t="str">
            <v>在职</v>
          </cell>
        </row>
        <row r="34">
          <cell r="AC34" t="str">
            <v>男</v>
          </cell>
        </row>
        <row r="34">
          <cell r="AE34" t="str">
            <v>421126200310041735</v>
          </cell>
        </row>
        <row r="34">
          <cell r="AG34" t="str">
            <v>招商银行</v>
          </cell>
          <cell r="AH34" t="str">
            <v>6214832773684902</v>
          </cell>
          <cell r="AI34" t="str">
            <v>招商银行</v>
          </cell>
          <cell r="AJ34">
            <v>17671088843</v>
          </cell>
        </row>
        <row r="35">
          <cell r="D35" t="str">
            <v>民院店夏晨曦</v>
          </cell>
          <cell r="E35" t="str">
            <v>泳教部</v>
          </cell>
          <cell r="F35" t="str">
            <v>泳教</v>
          </cell>
          <cell r="G35">
            <v>45463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45463</v>
          </cell>
        </row>
        <row r="35">
          <cell r="R35" t="str">
            <v>已签</v>
          </cell>
        </row>
        <row r="35">
          <cell r="W35" t="str">
            <v>在职</v>
          </cell>
        </row>
        <row r="35">
          <cell r="AC35" t="str">
            <v>男</v>
          </cell>
        </row>
        <row r="35">
          <cell r="AE35" t="str">
            <v>421126200509040051</v>
          </cell>
        </row>
        <row r="35">
          <cell r="AG35" t="str">
            <v>中国建设银行</v>
          </cell>
          <cell r="AH35" t="str">
            <v>6217002730014033215</v>
          </cell>
          <cell r="AI35" t="str">
            <v>其他</v>
          </cell>
          <cell r="AJ35">
            <v>15572343533</v>
          </cell>
        </row>
        <row r="36">
          <cell r="D36" t="str">
            <v>民院店张宝慧</v>
          </cell>
          <cell r="E36" t="str">
            <v>运营部</v>
          </cell>
          <cell r="F36" t="str">
            <v>保洁</v>
          </cell>
          <cell r="G36">
            <v>45474</v>
          </cell>
          <cell r="H36" t="str">
            <v>全职</v>
          </cell>
          <cell r="I36" t="str">
            <v>雇主责任险</v>
          </cell>
          <cell r="J36" t="str">
            <v>劳务合同</v>
          </cell>
          <cell r="K36" t="str">
            <v>门店</v>
          </cell>
          <cell r="L36">
            <v>45474</v>
          </cell>
          <cell r="M36">
            <v>46568</v>
          </cell>
          <cell r="N36" t="str">
            <v>3年</v>
          </cell>
          <cell r="O36" t="str">
            <v>已签</v>
          </cell>
          <cell r="P36" t="str">
            <v>已签</v>
          </cell>
          <cell r="Q36" t="str">
            <v>已签</v>
          </cell>
          <cell r="R36" t="str">
            <v>已签</v>
          </cell>
          <cell r="S36" t="str">
            <v>不缴</v>
          </cell>
        </row>
        <row r="36">
          <cell r="W36" t="str">
            <v>在职</v>
          </cell>
        </row>
        <row r="36">
          <cell r="AC36" t="str">
            <v>女</v>
          </cell>
        </row>
        <row r="36">
          <cell r="AE36" t="str">
            <v>420105196001151242</v>
          </cell>
        </row>
        <row r="36">
          <cell r="AG36" t="str">
            <v>中国工商银行</v>
          </cell>
          <cell r="AH36" t="str">
            <v>6215593202011315507</v>
          </cell>
          <cell r="AI36" t="str">
            <v>其他</v>
          </cell>
          <cell r="AJ36">
            <v>13387508283</v>
          </cell>
        </row>
        <row r="37">
          <cell r="D37" t="str">
            <v>民院店丁晨光</v>
          </cell>
          <cell r="E37" t="str">
            <v>私教部</v>
          </cell>
          <cell r="F37" t="str">
            <v>私教</v>
          </cell>
          <cell r="G37">
            <v>45497</v>
          </cell>
          <cell r="H37" t="str">
            <v>全职</v>
          </cell>
          <cell r="I37" t="str">
            <v>雇主责任险</v>
          </cell>
          <cell r="J37" t="str">
            <v>劳动合同</v>
          </cell>
          <cell r="K37" t="str">
            <v>门店</v>
          </cell>
          <cell r="L37">
            <v>45497</v>
          </cell>
          <cell r="M37">
            <v>46591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</row>
        <row r="37">
          <cell r="W37" t="str">
            <v>在职</v>
          </cell>
        </row>
        <row r="37">
          <cell r="AC37" t="str">
            <v>男</v>
          </cell>
        </row>
        <row r="37">
          <cell r="AE37" t="str">
            <v>420982200106126719</v>
          </cell>
        </row>
        <row r="37">
          <cell r="AG37" t="str">
            <v>恒丰银行</v>
          </cell>
          <cell r="AH37" t="str">
            <v>6230780100038130986</v>
          </cell>
          <cell r="AI37" t="str">
            <v>其他</v>
          </cell>
          <cell r="AJ37">
            <v>15623267206</v>
          </cell>
        </row>
        <row r="38">
          <cell r="D38" t="str">
            <v>曙光四楼高崇</v>
          </cell>
          <cell r="E38" t="str">
            <v>餐饮部</v>
          </cell>
          <cell r="F38" t="str">
            <v>厨师</v>
          </cell>
          <cell r="G38">
            <v>45411</v>
          </cell>
          <cell r="H38" t="str">
            <v>全职</v>
          </cell>
        </row>
        <row r="38">
          <cell r="J38" t="str">
            <v>劳务合同</v>
          </cell>
        </row>
        <row r="38">
          <cell r="L38">
            <v>45411</v>
          </cell>
          <cell r="M38">
            <v>46505</v>
          </cell>
          <cell r="N38" t="str">
            <v>3年</v>
          </cell>
        </row>
        <row r="38">
          <cell r="S38" t="str">
            <v>不缴</v>
          </cell>
        </row>
        <row r="38">
          <cell r="W38" t="str">
            <v>离职</v>
          </cell>
        </row>
        <row r="38">
          <cell r="AC38" t="str">
            <v>男</v>
          </cell>
        </row>
        <row r="38">
          <cell r="AE38" t="str">
            <v>210621197110061839</v>
          </cell>
        </row>
        <row r="38">
          <cell r="AG38" t="str">
            <v>中国工商银行</v>
          </cell>
          <cell r="AH38" t="str">
            <v>6212260200148832070</v>
          </cell>
          <cell r="AI38" t="str">
            <v>其他</v>
          </cell>
          <cell r="AJ38">
            <v>18202754783</v>
          </cell>
        </row>
        <row r="39">
          <cell r="D39" t="str">
            <v>民院店李本菊</v>
          </cell>
          <cell r="E39" t="str">
            <v>运营部</v>
          </cell>
          <cell r="F39" t="str">
            <v>保洁</v>
          </cell>
          <cell r="G39">
            <v>45692</v>
          </cell>
          <cell r="H39" t="str">
            <v>全职</v>
          </cell>
          <cell r="I39" t="str">
            <v>无</v>
          </cell>
          <cell r="J39" t="str">
            <v>劳务合同</v>
          </cell>
          <cell r="K39" t="str">
            <v>门店</v>
          </cell>
          <cell r="L39">
            <v>45692</v>
          </cell>
          <cell r="M39">
            <v>46786</v>
          </cell>
          <cell r="N39" t="str">
            <v>3年</v>
          </cell>
          <cell r="O39" t="str">
            <v>已签</v>
          </cell>
          <cell r="P39" t="str">
            <v>已签</v>
          </cell>
          <cell r="Q39" t="str">
            <v>已签</v>
          </cell>
          <cell r="R39" t="str">
            <v>已签</v>
          </cell>
          <cell r="S39" t="str">
            <v>不缴</v>
          </cell>
        </row>
        <row r="39">
          <cell r="W39" t="str">
            <v>离职</v>
          </cell>
          <cell r="X39">
            <v>46082</v>
          </cell>
          <cell r="Y39" t="str">
            <v>已签</v>
          </cell>
        </row>
        <row r="39">
          <cell r="AB39" t="str">
            <v>是</v>
          </cell>
          <cell r="AC39" t="str">
            <v>女</v>
          </cell>
        </row>
        <row r="39">
          <cell r="AE39" t="str">
            <v>420983195911106422</v>
          </cell>
        </row>
        <row r="39">
          <cell r="AG39" t="str">
            <v>招商银行</v>
          </cell>
          <cell r="AH39" t="str">
            <v>6214832773684951</v>
          </cell>
          <cell r="AI39" t="str">
            <v>招商银行</v>
          </cell>
          <cell r="AJ39">
            <v>15377031216</v>
          </cell>
        </row>
        <row r="40">
          <cell r="D40" t="str">
            <v>民院店谢志胜</v>
          </cell>
          <cell r="E40" t="str">
            <v>私教部</v>
          </cell>
          <cell r="F40" t="str">
            <v>私教</v>
          </cell>
          <cell r="G40">
            <v>45709</v>
          </cell>
          <cell r="H40" t="str">
            <v>全职</v>
          </cell>
          <cell r="I40" t="str">
            <v>雇主责任险</v>
          </cell>
          <cell r="J40" t="str">
            <v>劳动合同</v>
          </cell>
          <cell r="K40" t="str">
            <v>门店</v>
          </cell>
          <cell r="L40">
            <v>45709</v>
          </cell>
          <cell r="M40">
            <v>46803</v>
          </cell>
          <cell r="N40" t="str">
            <v>3年</v>
          </cell>
          <cell r="O40" t="str">
            <v>已签</v>
          </cell>
          <cell r="P40" t="str">
            <v>已签</v>
          </cell>
          <cell r="Q40" t="str">
            <v>已签</v>
          </cell>
          <cell r="R40" t="str">
            <v>已签</v>
          </cell>
          <cell r="S40" t="str">
            <v>不缴</v>
          </cell>
        </row>
        <row r="40">
          <cell r="W40" t="str">
            <v>在职</v>
          </cell>
        </row>
        <row r="40">
          <cell r="AC40" t="str">
            <v>男</v>
          </cell>
        </row>
        <row r="40">
          <cell r="AE40" t="str">
            <v>42070220021207151x</v>
          </cell>
        </row>
        <row r="40">
          <cell r="AG40" t="str">
            <v>招商银行</v>
          </cell>
          <cell r="AH40" t="str">
            <v>6214835295241622</v>
          </cell>
          <cell r="AI40" t="str">
            <v>招商银行</v>
          </cell>
          <cell r="AJ40">
            <v>18008684899</v>
          </cell>
        </row>
        <row r="41">
          <cell r="D41" t="str">
            <v>民院店陈凡</v>
          </cell>
          <cell r="E41" t="str">
            <v>运营部</v>
          </cell>
          <cell r="F41" t="str">
            <v>前台主管</v>
          </cell>
          <cell r="G41">
            <v>45717</v>
          </cell>
          <cell r="H41" t="str">
            <v>全职</v>
          </cell>
          <cell r="I41" t="str">
            <v>无</v>
          </cell>
          <cell r="J41" t="str">
            <v>劳动合同</v>
          </cell>
          <cell r="K41" t="str">
            <v>门店</v>
          </cell>
          <cell r="L41">
            <v>45717</v>
          </cell>
          <cell r="M41">
            <v>46812</v>
          </cell>
          <cell r="N41" t="str">
            <v>3年</v>
          </cell>
        </row>
        <row r="41">
          <cell r="W41" t="str">
            <v>离职</v>
          </cell>
          <cell r="X41">
            <v>45992</v>
          </cell>
        </row>
        <row r="41">
          <cell r="AC41" t="str">
            <v>女</v>
          </cell>
        </row>
        <row r="41">
          <cell r="AE41" t="str">
            <v>421125198708153343</v>
          </cell>
        </row>
        <row r="41">
          <cell r="AG41" t="str">
            <v>中国工商银行</v>
          </cell>
          <cell r="AH41" t="str">
            <v>6222023202050531739</v>
          </cell>
          <cell r="AI41" t="str">
            <v>其他</v>
          </cell>
          <cell r="AJ41">
            <v>15391527837</v>
          </cell>
        </row>
        <row r="42">
          <cell r="D42" t="str">
            <v>民院店董殿强</v>
          </cell>
          <cell r="E42" t="str">
            <v>私教部</v>
          </cell>
          <cell r="F42" t="str">
            <v>私教</v>
          </cell>
          <cell r="G42">
            <v>45798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人力</v>
          </cell>
          <cell r="L42">
            <v>45798</v>
          </cell>
          <cell r="M42">
            <v>46893</v>
          </cell>
          <cell r="N42" t="str">
            <v>3年</v>
          </cell>
          <cell r="O42" t="str">
            <v>已签</v>
          </cell>
          <cell r="P42" t="str">
            <v>已签</v>
          </cell>
          <cell r="Q42" t="str">
            <v>已签</v>
          </cell>
          <cell r="R42" t="str">
            <v>已签</v>
          </cell>
          <cell r="S42" t="str">
            <v>不缴</v>
          </cell>
        </row>
        <row r="42">
          <cell r="W42" t="str">
            <v>在职</v>
          </cell>
        </row>
        <row r="42">
          <cell r="AC42" t="str">
            <v>男</v>
          </cell>
        </row>
        <row r="42">
          <cell r="AE42" t="str">
            <v>411528200202215534</v>
          </cell>
        </row>
        <row r="42">
          <cell r="AG42" t="str">
            <v>中国建设银行</v>
          </cell>
          <cell r="AH42" t="str">
            <v>6216732580000177552</v>
          </cell>
          <cell r="AI42" t="str">
            <v>其他</v>
          </cell>
          <cell r="AJ42">
            <v>13369590549</v>
          </cell>
        </row>
        <row r="43">
          <cell r="D43" t="str">
            <v>民院店朱毅</v>
          </cell>
          <cell r="E43" t="str">
            <v>会籍部</v>
          </cell>
          <cell r="F43" t="str">
            <v>会籍</v>
          </cell>
          <cell r="G43">
            <v>45798</v>
          </cell>
          <cell r="H43" t="str">
            <v>兼职</v>
          </cell>
          <cell r="I43" t="str">
            <v>无</v>
          </cell>
          <cell r="J43" t="str">
            <v>劳动合同</v>
          </cell>
          <cell r="K43" t="str">
            <v>人力</v>
          </cell>
          <cell r="L43">
            <v>45798</v>
          </cell>
          <cell r="M43">
            <v>46893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W43" t="str">
            <v>离职</v>
          </cell>
          <cell r="X43">
            <v>46054</v>
          </cell>
        </row>
        <row r="43">
          <cell r="AC43" t="str">
            <v>男</v>
          </cell>
        </row>
        <row r="43">
          <cell r="AE43" t="str">
            <v>420683198805245418</v>
          </cell>
        </row>
        <row r="43">
          <cell r="AG43" t="str">
            <v>中信银行</v>
          </cell>
          <cell r="AH43" t="str">
            <v>6217731507226591</v>
          </cell>
          <cell r="AI43" t="str">
            <v>中信</v>
          </cell>
          <cell r="AJ43">
            <v>15629165058</v>
          </cell>
        </row>
        <row r="44">
          <cell r="D44" t="str">
            <v>民院店杨菁</v>
          </cell>
          <cell r="E44" t="str">
            <v>泳教部</v>
          </cell>
          <cell r="F44" t="str">
            <v>泳教</v>
          </cell>
          <cell r="G44">
            <v>45788</v>
          </cell>
          <cell r="H44" t="str">
            <v>兼职</v>
          </cell>
          <cell r="I44" t="str">
            <v>无</v>
          </cell>
          <cell r="J44" t="str">
            <v>兼职合同</v>
          </cell>
          <cell r="K44" t="str">
            <v>人力</v>
          </cell>
          <cell r="L44">
            <v>45788</v>
          </cell>
        </row>
        <row r="44">
          <cell r="R44" t="str">
            <v>已签</v>
          </cell>
        </row>
        <row r="44">
          <cell r="W44" t="str">
            <v>离职</v>
          </cell>
          <cell r="X44">
            <v>46113</v>
          </cell>
        </row>
        <row r="44">
          <cell r="AC44" t="str">
            <v>女</v>
          </cell>
        </row>
        <row r="44">
          <cell r="AE44" t="str">
            <v>420902200511102305</v>
          </cell>
        </row>
        <row r="44">
          <cell r="AG44" t="str">
            <v>中国工商银行</v>
          </cell>
          <cell r="AH44" t="str">
            <v>6222031812002057748</v>
          </cell>
          <cell r="AI44" t="str">
            <v>其他</v>
          </cell>
          <cell r="AJ44">
            <v>17320535142</v>
          </cell>
        </row>
        <row r="45">
          <cell r="D45" t="str">
            <v>民院店高家林</v>
          </cell>
          <cell r="E45" t="str">
            <v>泳教部</v>
          </cell>
          <cell r="F45" t="str">
            <v>泳教</v>
          </cell>
          <cell r="G45">
            <v>45811</v>
          </cell>
          <cell r="H45" t="str">
            <v>全职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45901</v>
          </cell>
          <cell r="M45">
            <v>46996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</row>
        <row r="45">
          <cell r="W45" t="str">
            <v>在职</v>
          </cell>
        </row>
        <row r="45">
          <cell r="AC45" t="str">
            <v>男</v>
          </cell>
        </row>
        <row r="45">
          <cell r="AE45" t="str">
            <v>421126200501231419</v>
          </cell>
        </row>
        <row r="45">
          <cell r="AG45" t="str">
            <v>中国工商银行</v>
          </cell>
          <cell r="AH45" t="str">
            <v>6222031814001856039</v>
          </cell>
          <cell r="AI45" t="str">
            <v>其他</v>
          </cell>
          <cell r="AJ45">
            <v>18872742371</v>
          </cell>
        </row>
        <row r="46">
          <cell r="D46" t="str">
            <v>民院店肖瑶</v>
          </cell>
          <cell r="E46" t="str">
            <v>运营部</v>
          </cell>
          <cell r="F46" t="str">
            <v>前台</v>
          </cell>
          <cell r="G46">
            <v>45820</v>
          </cell>
          <cell r="H46" t="str">
            <v>全职</v>
          </cell>
          <cell r="I46" t="str">
            <v>无</v>
          </cell>
          <cell r="J46" t="str">
            <v>劳动合同</v>
          </cell>
          <cell r="K46" t="str">
            <v>人力</v>
          </cell>
          <cell r="L46">
            <v>45820</v>
          </cell>
          <cell r="M46">
            <v>46915</v>
          </cell>
          <cell r="N46" t="str">
            <v>3年</v>
          </cell>
        </row>
        <row r="46">
          <cell r="W46" t="str">
            <v>离职</v>
          </cell>
          <cell r="X46">
            <v>45931</v>
          </cell>
        </row>
        <row r="46">
          <cell r="AC46" t="str">
            <v>女</v>
          </cell>
        </row>
        <row r="46">
          <cell r="AE46" t="str">
            <v>429004199902084243</v>
          </cell>
        </row>
        <row r="46">
          <cell r="AG46" t="str">
            <v>招商银行</v>
          </cell>
          <cell r="AH46" t="str">
            <v>6214832716047555</v>
          </cell>
          <cell r="AI46" t="str">
            <v>招商银行</v>
          </cell>
          <cell r="AJ46">
            <v>18627969325</v>
          </cell>
        </row>
        <row r="47">
          <cell r="D47" t="str">
            <v>民院店任欣雨</v>
          </cell>
          <cell r="E47" t="str">
            <v>私教部</v>
          </cell>
          <cell r="F47" t="str">
            <v>私教</v>
          </cell>
          <cell r="G47">
            <v>45826</v>
          </cell>
          <cell r="H47" t="str">
            <v>兼职</v>
          </cell>
          <cell r="I47" t="str">
            <v>无</v>
          </cell>
          <cell r="J47" t="str">
            <v>兼职合同</v>
          </cell>
          <cell r="K47" t="str">
            <v>人力</v>
          </cell>
          <cell r="L47">
            <v>45826</v>
          </cell>
        </row>
        <row r="47">
          <cell r="W47" t="str">
            <v>在职</v>
          </cell>
        </row>
        <row r="47">
          <cell r="AC47" t="str">
            <v>女</v>
          </cell>
        </row>
        <row r="47">
          <cell r="AE47" t="str">
            <v>420881200602180042</v>
          </cell>
        </row>
        <row r="47">
          <cell r="AG47" t="str">
            <v>中国建设银行</v>
          </cell>
          <cell r="AH47" t="str">
            <v>6217002700010717293</v>
          </cell>
          <cell r="AI47" t="str">
            <v>其他</v>
          </cell>
          <cell r="AJ47">
            <v>13310517515</v>
          </cell>
        </row>
        <row r="48">
          <cell r="D48" t="str">
            <v>民院店高焱鑫</v>
          </cell>
          <cell r="E48" t="str">
            <v>会籍部</v>
          </cell>
          <cell r="F48" t="str">
            <v>会籍</v>
          </cell>
          <cell r="G48">
            <v>45901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45901</v>
          </cell>
          <cell r="M48">
            <v>46996</v>
          </cell>
          <cell r="N48" t="str">
            <v>3年</v>
          </cell>
          <cell r="O48" t="str">
            <v>已签</v>
          </cell>
          <cell r="P48" t="str">
            <v>已签</v>
          </cell>
          <cell r="Q48" t="str">
            <v>已签</v>
          </cell>
          <cell r="R48" t="str">
            <v>已签</v>
          </cell>
          <cell r="S48" t="str">
            <v>不缴</v>
          </cell>
        </row>
        <row r="48">
          <cell r="W48" t="str">
            <v>离职</v>
          </cell>
          <cell r="X48">
            <v>46113</v>
          </cell>
        </row>
        <row r="48">
          <cell r="AC48" t="str">
            <v>男</v>
          </cell>
        </row>
        <row r="48">
          <cell r="AE48" t="str">
            <v>421126200709061439</v>
          </cell>
        </row>
        <row r="48">
          <cell r="AG48" t="str">
            <v>中国工商银行</v>
          </cell>
          <cell r="AH48" t="str">
            <v>6222031814002745249</v>
          </cell>
          <cell r="AI48" t="str">
            <v>其他</v>
          </cell>
          <cell r="AJ48">
            <v>17886879334</v>
          </cell>
        </row>
        <row r="49">
          <cell r="D49" t="str">
            <v>民院店袁辉</v>
          </cell>
          <cell r="E49" t="str">
            <v>私教部</v>
          </cell>
          <cell r="F49" t="str">
            <v>私教</v>
          </cell>
          <cell r="G49">
            <v>45709</v>
          </cell>
          <cell r="H49" t="str">
            <v>全职</v>
          </cell>
          <cell r="I49" t="str">
            <v>雇主责任险</v>
          </cell>
          <cell r="J49" t="str">
            <v>劳动合同</v>
          </cell>
        </row>
        <row r="49">
          <cell r="L49">
            <v>45839</v>
          </cell>
          <cell r="M49">
            <v>46934</v>
          </cell>
          <cell r="N49" t="str">
            <v>3年</v>
          </cell>
          <cell r="O49" t="str">
            <v>已签</v>
          </cell>
          <cell r="P49" t="str">
            <v>已签</v>
          </cell>
          <cell r="Q49" t="str">
            <v>已签</v>
          </cell>
          <cell r="R49" t="str">
            <v>已签</v>
          </cell>
          <cell r="S49" t="str">
            <v>不缴</v>
          </cell>
        </row>
        <row r="49">
          <cell r="W49" t="str">
            <v>在职</v>
          </cell>
        </row>
        <row r="49">
          <cell r="AC49" t="str">
            <v>男</v>
          </cell>
          <cell r="AD49" t="str">
            <v>本科</v>
          </cell>
          <cell r="AE49" t="str">
            <v>429004200101300319</v>
          </cell>
        </row>
        <row r="49">
          <cell r="AG49" t="str">
            <v>中国农业银行</v>
          </cell>
          <cell r="AH49" t="str">
            <v>6228483269745447076</v>
          </cell>
          <cell r="AI49" t="str">
            <v>其他</v>
          </cell>
          <cell r="AJ49">
            <v>16608660546</v>
          </cell>
        </row>
        <row r="50">
          <cell r="D50" t="str">
            <v>民院店李建雄</v>
          </cell>
          <cell r="E50" t="str">
            <v>会籍部</v>
          </cell>
          <cell r="F50" t="str">
            <v>会籍</v>
          </cell>
          <cell r="G50">
            <v>45905</v>
          </cell>
          <cell r="H50" t="str">
            <v>全职</v>
          </cell>
          <cell r="I50" t="str">
            <v>无</v>
          </cell>
          <cell r="J50" t="str">
            <v>实习协议</v>
          </cell>
          <cell r="K50" t="str">
            <v>人力</v>
          </cell>
          <cell r="L50">
            <v>45905</v>
          </cell>
        </row>
        <row r="50"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V50" t="str">
            <v>是</v>
          </cell>
          <cell r="W50" t="str">
            <v>离职</v>
          </cell>
          <cell r="X50">
            <v>45965</v>
          </cell>
        </row>
        <row r="50">
          <cell r="AB50" t="str">
            <v>是</v>
          </cell>
          <cell r="AC50" t="str">
            <v>男</v>
          </cell>
        </row>
        <row r="50">
          <cell r="AE50" t="str">
            <v>450881200402135015</v>
          </cell>
        </row>
        <row r="50">
          <cell r="AG50" t="str">
            <v>中国建设银行</v>
          </cell>
          <cell r="AH50" t="str">
            <v>6217002740034463045</v>
          </cell>
          <cell r="AI50" t="str">
            <v>其他</v>
          </cell>
          <cell r="AJ50">
            <v>18307852477</v>
          </cell>
        </row>
        <row r="51">
          <cell r="D51" t="str">
            <v>民院店田亨</v>
          </cell>
          <cell r="E51" t="str">
            <v>会籍部</v>
          </cell>
          <cell r="F51" t="str">
            <v>会籍</v>
          </cell>
          <cell r="G51">
            <v>45905</v>
          </cell>
          <cell r="H51" t="str">
            <v>全职</v>
          </cell>
          <cell r="I51" t="str">
            <v>无</v>
          </cell>
          <cell r="J51" t="str">
            <v>实习协议</v>
          </cell>
          <cell r="K51" t="str">
            <v>人力</v>
          </cell>
          <cell r="L51">
            <v>45905</v>
          </cell>
        </row>
        <row r="51"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V51" t="str">
            <v>是</v>
          </cell>
          <cell r="W51" t="str">
            <v>离职</v>
          </cell>
          <cell r="X51">
            <v>45965</v>
          </cell>
        </row>
        <row r="51">
          <cell r="AB51" t="str">
            <v>是</v>
          </cell>
          <cell r="AC51" t="str">
            <v>男</v>
          </cell>
        </row>
        <row r="51">
          <cell r="AE51" t="str">
            <v>420704200503030235</v>
          </cell>
        </row>
        <row r="51">
          <cell r="AG51" t="str">
            <v>中国工商银行</v>
          </cell>
          <cell r="AH51" t="str">
            <v>6217211811004100870</v>
          </cell>
          <cell r="AI51" t="str">
            <v>其他</v>
          </cell>
          <cell r="AJ51">
            <v>15172704093</v>
          </cell>
        </row>
        <row r="52">
          <cell r="D52" t="str">
            <v>民院店柯琪祺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V52" t="str">
            <v>是</v>
          </cell>
          <cell r="W52" t="str">
            <v>离职</v>
          </cell>
          <cell r="X52">
            <v>45965</v>
          </cell>
        </row>
        <row r="52">
          <cell r="AB52" t="str">
            <v>是</v>
          </cell>
          <cell r="AC52" t="str">
            <v>男</v>
          </cell>
        </row>
        <row r="52">
          <cell r="AE52" t="str">
            <v>420322200406221217</v>
          </cell>
        </row>
        <row r="52">
          <cell r="AG52" t="str">
            <v>中国工商银行</v>
          </cell>
          <cell r="AH52" t="str">
            <v>6217233202017413746</v>
          </cell>
          <cell r="AI52" t="str">
            <v>其他</v>
          </cell>
          <cell r="AJ52">
            <v>18371973086</v>
          </cell>
        </row>
        <row r="53">
          <cell r="D53" t="str">
            <v>民院店丁虎</v>
          </cell>
          <cell r="E53" t="str">
            <v>私教部</v>
          </cell>
          <cell r="F53" t="str">
            <v>私教</v>
          </cell>
          <cell r="G53">
            <v>45903</v>
          </cell>
          <cell r="H53" t="str">
            <v>全职</v>
          </cell>
          <cell r="I53" t="str">
            <v>无</v>
          </cell>
          <cell r="J53" t="str">
            <v>劳动合同</v>
          </cell>
          <cell r="K53" t="str">
            <v>人力</v>
          </cell>
          <cell r="L53">
            <v>45903</v>
          </cell>
          <cell r="M53">
            <v>46998</v>
          </cell>
          <cell r="N53" t="str">
            <v>3年</v>
          </cell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V53" t="str">
            <v>是</v>
          </cell>
          <cell r="W53" t="str">
            <v>离职</v>
          </cell>
          <cell r="X53">
            <v>46101</v>
          </cell>
        </row>
        <row r="53">
          <cell r="AB53" t="str">
            <v>是</v>
          </cell>
          <cell r="AC53" t="str">
            <v>男</v>
          </cell>
        </row>
        <row r="53">
          <cell r="AE53" t="str">
            <v>420116199311150037</v>
          </cell>
        </row>
        <row r="53">
          <cell r="AG53" t="str">
            <v>交通银行</v>
          </cell>
          <cell r="AH53" t="str">
            <v>6222620610041518671</v>
          </cell>
          <cell r="AI53" t="str">
            <v>其他</v>
          </cell>
          <cell r="AJ53">
            <v>17507131705</v>
          </cell>
        </row>
        <row r="54">
          <cell r="D54" t="str">
            <v>民院店林莎莎</v>
          </cell>
          <cell r="E54" t="str">
            <v>运营部</v>
          </cell>
          <cell r="F54" t="str">
            <v>前台</v>
          </cell>
          <cell r="G54">
            <v>45929</v>
          </cell>
          <cell r="H54" t="str">
            <v>全职</v>
          </cell>
        </row>
        <row r="54">
          <cell r="J54" t="str">
            <v>劳动合同</v>
          </cell>
        </row>
        <row r="54">
          <cell r="L54">
            <v>45929</v>
          </cell>
          <cell r="M54">
            <v>47025</v>
          </cell>
          <cell r="N54" t="str">
            <v>3年</v>
          </cell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W54" t="str">
            <v>在职</v>
          </cell>
        </row>
        <row r="54">
          <cell r="AC54" t="str">
            <v>女</v>
          </cell>
        </row>
        <row r="54">
          <cell r="AE54" t="str">
            <v>420921199709134963</v>
          </cell>
        </row>
        <row r="54">
          <cell r="AG54" t="str">
            <v>招商银行</v>
          </cell>
          <cell r="AH54" t="str">
            <v>6214832758846153</v>
          </cell>
          <cell r="AI54" t="str">
            <v>招商银行</v>
          </cell>
          <cell r="AJ54">
            <v>15827477003</v>
          </cell>
        </row>
        <row r="55">
          <cell r="D55" t="str">
            <v>杨家湾余威</v>
          </cell>
          <cell r="E55" t="str">
            <v>运营部</v>
          </cell>
          <cell r="F55" t="str">
            <v>店长</v>
          </cell>
          <cell r="G55">
            <v>43551</v>
          </cell>
          <cell r="H55" t="str">
            <v>全职</v>
          </cell>
          <cell r="I55" t="str">
            <v>社保</v>
          </cell>
          <cell r="J55" t="str">
            <v>劳动合同</v>
          </cell>
        </row>
        <row r="55">
          <cell r="L55">
            <v>44647</v>
          </cell>
          <cell r="M55">
            <v>46472</v>
          </cell>
          <cell r="N55" t="str">
            <v>5年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最低</v>
          </cell>
        </row>
        <row r="55">
          <cell r="V55" t="str">
            <v>是</v>
          </cell>
          <cell r="W55" t="str">
            <v>在职</v>
          </cell>
        </row>
        <row r="55">
          <cell r="AC55" t="str">
            <v>男</v>
          </cell>
          <cell r="AD55" t="str">
            <v>本科</v>
          </cell>
          <cell r="AE55" t="str">
            <v>420116199507300017</v>
          </cell>
        </row>
        <row r="55">
          <cell r="AG55" t="str">
            <v>招商银行</v>
          </cell>
          <cell r="AH55" t="str">
            <v>6214 8327 5099 8945</v>
          </cell>
          <cell r="AI55" t="str">
            <v>招商银行</v>
          </cell>
          <cell r="AJ55">
            <v>15827335012</v>
          </cell>
        </row>
        <row r="56">
          <cell r="D56" t="str">
            <v>杨家湾杨诚</v>
          </cell>
          <cell r="E56" t="str">
            <v>私教部</v>
          </cell>
          <cell r="F56" t="str">
            <v>私教经理</v>
          </cell>
          <cell r="G56">
            <v>44506</v>
          </cell>
          <cell r="H56" t="str">
            <v>全职</v>
          </cell>
          <cell r="I56" t="str">
            <v>社保</v>
          </cell>
          <cell r="J56" t="str">
            <v>劳动合同</v>
          </cell>
        </row>
        <row r="56">
          <cell r="L56">
            <v>45602</v>
          </cell>
          <cell r="M56">
            <v>46696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最低</v>
          </cell>
        </row>
        <row r="56">
          <cell r="V56" t="str">
            <v>是</v>
          </cell>
          <cell r="W56" t="str">
            <v>在职</v>
          </cell>
        </row>
        <row r="56">
          <cell r="AC56" t="str">
            <v>男</v>
          </cell>
        </row>
        <row r="56">
          <cell r="AE56" t="str">
            <v>420321199602187413</v>
          </cell>
        </row>
        <row r="56">
          <cell r="AG56" t="str">
            <v>中信银行</v>
          </cell>
          <cell r="AH56" t="str">
            <v>6217711508130679</v>
          </cell>
          <cell r="AI56" t="str">
            <v>中信</v>
          </cell>
          <cell r="AJ56">
            <v>15827320949</v>
          </cell>
        </row>
        <row r="57">
          <cell r="D57" t="str">
            <v>杨家湾张可</v>
          </cell>
          <cell r="E57" t="str">
            <v>泳教部</v>
          </cell>
          <cell r="F57" t="str">
            <v>泳教</v>
          </cell>
          <cell r="G57">
            <v>44543</v>
          </cell>
          <cell r="H57" t="str">
            <v>全职</v>
          </cell>
        </row>
        <row r="57">
          <cell r="J57" t="str">
            <v>劳动合同</v>
          </cell>
        </row>
        <row r="57">
          <cell r="L57">
            <v>45518</v>
          </cell>
          <cell r="M57">
            <v>46612</v>
          </cell>
          <cell r="N57" t="str">
            <v>3年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不缴</v>
          </cell>
        </row>
        <row r="57">
          <cell r="V57" t="str">
            <v>是</v>
          </cell>
          <cell r="W57" t="str">
            <v>在职</v>
          </cell>
        </row>
        <row r="57">
          <cell r="AC57" t="str">
            <v>男</v>
          </cell>
        </row>
        <row r="57">
          <cell r="AE57" t="str">
            <v>421127200302270817</v>
          </cell>
        </row>
        <row r="57">
          <cell r="AG57" t="str">
            <v>交通银行</v>
          </cell>
          <cell r="AH57" t="str">
            <v>6222620610043516459</v>
          </cell>
          <cell r="AI57" t="str">
            <v>其他</v>
          </cell>
          <cell r="AJ57">
            <v>13886422694</v>
          </cell>
        </row>
        <row r="58">
          <cell r="D58" t="str">
            <v>杨家湾李舟健</v>
          </cell>
          <cell r="E58" t="str">
            <v>会籍部</v>
          </cell>
          <cell r="F58" t="str">
            <v>会籍经理</v>
          </cell>
          <cell r="G58">
            <v>42939</v>
          </cell>
          <cell r="H58" t="str">
            <v>全职</v>
          </cell>
        </row>
        <row r="58">
          <cell r="J58" t="str">
            <v>劳动合同</v>
          </cell>
        </row>
        <row r="58">
          <cell r="L58">
            <v>45707</v>
          </cell>
          <cell r="M58">
            <v>46801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不缴</v>
          </cell>
        </row>
        <row r="58">
          <cell r="V58" t="str">
            <v>是</v>
          </cell>
          <cell r="W58" t="str">
            <v>在职</v>
          </cell>
        </row>
        <row r="58">
          <cell r="AC58" t="str">
            <v>男</v>
          </cell>
        </row>
        <row r="58">
          <cell r="AE58" t="str">
            <v>421002199611121411</v>
          </cell>
        </row>
        <row r="58">
          <cell r="AG58" t="str">
            <v>中信银行</v>
          </cell>
          <cell r="AH58" t="str">
            <v>6217731507148506</v>
          </cell>
          <cell r="AI58" t="str">
            <v>中信</v>
          </cell>
          <cell r="AJ58">
            <v>15871437502</v>
          </cell>
        </row>
        <row r="59">
          <cell r="D59" t="str">
            <v>杨家湾曾强壮</v>
          </cell>
          <cell r="E59" t="str">
            <v>私教部</v>
          </cell>
          <cell r="F59" t="str">
            <v>私教</v>
          </cell>
          <cell r="G59">
            <v>44082</v>
          </cell>
          <cell r="H59" t="str">
            <v>全职</v>
          </cell>
          <cell r="I59" t="str">
            <v>社保</v>
          </cell>
          <cell r="J59" t="str">
            <v>劳动合同</v>
          </cell>
        </row>
        <row r="59">
          <cell r="L59">
            <v>45707</v>
          </cell>
          <cell r="M59">
            <v>46801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最低</v>
          </cell>
        </row>
        <row r="59">
          <cell r="V59" t="str">
            <v>是</v>
          </cell>
          <cell r="W59" t="str">
            <v>在职</v>
          </cell>
        </row>
        <row r="59">
          <cell r="AC59" t="str">
            <v>男</v>
          </cell>
        </row>
        <row r="59">
          <cell r="AE59" t="str">
            <v>420923199908015855</v>
          </cell>
        </row>
        <row r="59">
          <cell r="AG59" t="str">
            <v>中信银行</v>
          </cell>
          <cell r="AH59" t="str">
            <v>6217731507148423</v>
          </cell>
          <cell r="AI59" t="str">
            <v>中信</v>
          </cell>
          <cell r="AJ59">
            <v>15007117794</v>
          </cell>
        </row>
        <row r="60">
          <cell r="D60" t="str">
            <v>杨家湾袁宵</v>
          </cell>
          <cell r="E60" t="str">
            <v>私教部</v>
          </cell>
          <cell r="F60" t="str">
            <v>私教</v>
          </cell>
          <cell r="G60">
            <v>44641</v>
          </cell>
          <cell r="H60" t="str">
            <v>全职</v>
          </cell>
          <cell r="I60" t="str">
            <v>社保</v>
          </cell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V60" t="str">
            <v>是</v>
          </cell>
          <cell r="W60" t="str">
            <v>在职</v>
          </cell>
        </row>
        <row r="60">
          <cell r="AC60" t="str">
            <v>男</v>
          </cell>
        </row>
        <row r="60">
          <cell r="AE60" t="str">
            <v>411323199803163831</v>
          </cell>
        </row>
        <row r="60">
          <cell r="AG60" t="str">
            <v>交通银行</v>
          </cell>
          <cell r="AH60" t="str">
            <v>6222620610043516285</v>
          </cell>
          <cell r="AI60" t="str">
            <v>其他</v>
          </cell>
          <cell r="AJ60">
            <v>15527086716</v>
          </cell>
        </row>
        <row r="61">
          <cell r="D61" t="str">
            <v>杨家湾明爱华</v>
          </cell>
          <cell r="E61" t="str">
            <v>运营部</v>
          </cell>
          <cell r="F61" t="str">
            <v>保洁</v>
          </cell>
          <cell r="G61">
            <v>44647</v>
          </cell>
          <cell r="H61" t="str">
            <v>全职</v>
          </cell>
        </row>
        <row r="61">
          <cell r="J61" t="str">
            <v>劳务合同</v>
          </cell>
        </row>
        <row r="61">
          <cell r="L61">
            <v>45735</v>
          </cell>
          <cell r="M61">
            <v>46464</v>
          </cell>
          <cell r="N61" t="str">
            <v>2年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不缴</v>
          </cell>
        </row>
        <row r="61">
          <cell r="V61" t="str">
            <v>是</v>
          </cell>
          <cell r="W61" t="str">
            <v>在职</v>
          </cell>
        </row>
        <row r="61">
          <cell r="AC61" t="str">
            <v>女</v>
          </cell>
        </row>
        <row r="61">
          <cell r="AE61" t="str">
            <v>422201196108075026</v>
          </cell>
        </row>
        <row r="61">
          <cell r="AG61" t="str">
            <v>中国邮政储蓄银行</v>
          </cell>
          <cell r="AH61" t="str">
            <v>6217975200051823939</v>
          </cell>
          <cell r="AI61" t="str">
            <v>其他</v>
          </cell>
          <cell r="AJ61">
            <v>17371258916</v>
          </cell>
        </row>
        <row r="62">
          <cell r="D62" t="str">
            <v>杨家湾朱爱兰</v>
          </cell>
          <cell r="E62" t="str">
            <v>运营部</v>
          </cell>
          <cell r="F62" t="str">
            <v>保洁</v>
          </cell>
          <cell r="G62">
            <v>44958</v>
          </cell>
          <cell r="H62" t="str">
            <v>全职</v>
          </cell>
        </row>
        <row r="62">
          <cell r="J62" t="str">
            <v>劳务合同</v>
          </cell>
        </row>
        <row r="62">
          <cell r="L62">
            <v>44958</v>
          </cell>
          <cell r="M62">
            <v>46417</v>
          </cell>
          <cell r="N62" t="str">
            <v>1年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V62" t="str">
            <v>是</v>
          </cell>
          <cell r="W62" t="str">
            <v>在职</v>
          </cell>
        </row>
        <row r="62">
          <cell r="AC62" t="str">
            <v>女</v>
          </cell>
        </row>
        <row r="62">
          <cell r="AE62" t="str">
            <v>422201196812255100</v>
          </cell>
        </row>
        <row r="62">
          <cell r="AG62" t="str">
            <v>招商银行</v>
          </cell>
          <cell r="AH62" t="str">
            <v>6214832746511422</v>
          </cell>
          <cell r="AI62" t="str">
            <v>招商银行</v>
          </cell>
          <cell r="AJ62">
            <v>15972146879</v>
          </cell>
        </row>
        <row r="63">
          <cell r="D63" t="str">
            <v>荆州二店吴昌远</v>
          </cell>
          <cell r="E63" t="str">
            <v>私教部</v>
          </cell>
          <cell r="F63" t="str">
            <v>私教经理</v>
          </cell>
          <cell r="G63">
            <v>45016</v>
          </cell>
          <cell r="H63" t="str">
            <v>全职</v>
          </cell>
        </row>
        <row r="63">
          <cell r="J63" t="str">
            <v>劳动合同</v>
          </cell>
        </row>
        <row r="63">
          <cell r="L63">
            <v>45016</v>
          </cell>
          <cell r="M63">
            <v>46111</v>
          </cell>
          <cell r="N63" t="str">
            <v>3年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V63" t="str">
            <v>是</v>
          </cell>
          <cell r="W63" t="str">
            <v>在职</v>
          </cell>
        </row>
        <row r="63">
          <cell r="AC63" t="str">
            <v>男</v>
          </cell>
        </row>
        <row r="63">
          <cell r="AE63" t="str">
            <v>422326199803296716</v>
          </cell>
        </row>
        <row r="63">
          <cell r="AG63" t="str">
            <v>交通银行</v>
          </cell>
          <cell r="AH63" t="str">
            <v>6222624230000816135</v>
          </cell>
          <cell r="AI63" t="str">
            <v>其他</v>
          </cell>
          <cell r="AJ63">
            <v>18671502816</v>
          </cell>
        </row>
        <row r="64">
          <cell r="D64" t="str">
            <v>杨家湾胡宇</v>
          </cell>
          <cell r="E64" t="str">
            <v>私教部</v>
          </cell>
          <cell r="F64" t="str">
            <v>私教</v>
          </cell>
          <cell r="G64">
            <v>45016</v>
          </cell>
          <cell r="H64" t="str">
            <v>兼职</v>
          </cell>
        </row>
        <row r="64">
          <cell r="J64" t="str">
            <v>劳动合同</v>
          </cell>
        </row>
        <row r="64">
          <cell r="L64">
            <v>45016</v>
          </cell>
          <cell r="M64">
            <v>46111</v>
          </cell>
          <cell r="N64" t="str">
            <v>3年</v>
          </cell>
        </row>
        <row r="64">
          <cell r="S64" t="str">
            <v>不缴</v>
          </cell>
        </row>
        <row r="64">
          <cell r="W64" t="str">
            <v>离职</v>
          </cell>
          <cell r="X64">
            <v>46086</v>
          </cell>
          <cell r="Y64" t="str">
            <v>已签</v>
          </cell>
          <cell r="Z64" t="str">
            <v>已签</v>
          </cell>
          <cell r="AA64" t="str">
            <v>已签</v>
          </cell>
          <cell r="AB64" t="str">
            <v>是</v>
          </cell>
          <cell r="AC64" t="str">
            <v>男</v>
          </cell>
        </row>
        <row r="64">
          <cell r="AE64" t="str">
            <v>429004199707163739</v>
          </cell>
        </row>
        <row r="64">
          <cell r="AG64" t="str">
            <v>交通银行</v>
          </cell>
          <cell r="AH64" t="str">
            <v>6222620610043515980</v>
          </cell>
          <cell r="AI64" t="str">
            <v>其他</v>
          </cell>
          <cell r="AJ64">
            <v>18696347162</v>
          </cell>
        </row>
        <row r="65">
          <cell r="D65" t="str">
            <v>荆州二店胡尔玉</v>
          </cell>
          <cell r="E65" t="str">
            <v>私教部</v>
          </cell>
          <cell r="F65" t="str">
            <v>私教</v>
          </cell>
          <cell r="G65">
            <v>44973</v>
          </cell>
          <cell r="H65" t="str">
            <v>全职</v>
          </cell>
        </row>
        <row r="65">
          <cell r="J65" t="str">
            <v>劳动合同</v>
          </cell>
        </row>
        <row r="65">
          <cell r="L65">
            <v>44973</v>
          </cell>
          <cell r="M65">
            <v>46068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V65" t="str">
            <v>是</v>
          </cell>
          <cell r="W65" t="str">
            <v>在职</v>
          </cell>
        </row>
        <row r="65">
          <cell r="AC65" t="str">
            <v>女</v>
          </cell>
        </row>
        <row r="65">
          <cell r="AE65" t="str">
            <v>42282320010622418X</v>
          </cell>
        </row>
        <row r="65">
          <cell r="AG65" t="str">
            <v>交通银行</v>
          </cell>
          <cell r="AH65" t="str">
            <v>6222620610043516087</v>
          </cell>
          <cell r="AI65" t="str">
            <v>其他</v>
          </cell>
          <cell r="AJ65">
            <v>18271715726</v>
          </cell>
        </row>
        <row r="66">
          <cell r="D66" t="str">
            <v>杨家湾陈治</v>
          </cell>
          <cell r="E66" t="str">
            <v>会籍部</v>
          </cell>
          <cell r="F66" t="str">
            <v>会籍</v>
          </cell>
          <cell r="G66">
            <v>45347</v>
          </cell>
          <cell r="H66" t="str">
            <v>全职</v>
          </cell>
        </row>
        <row r="66">
          <cell r="J66" t="str">
            <v>劳动合同</v>
          </cell>
        </row>
        <row r="66">
          <cell r="L66">
            <v>46445</v>
          </cell>
          <cell r="M66">
            <v>47540</v>
          </cell>
          <cell r="N66" t="str">
            <v>3年</v>
          </cell>
          <cell r="O66" t="str">
            <v>已签</v>
          </cell>
          <cell r="P66" t="str">
            <v>已签</v>
          </cell>
          <cell r="Q66" t="str">
            <v>已签</v>
          </cell>
          <cell r="R66" t="str">
            <v>已签</v>
          </cell>
          <cell r="S66" t="str">
            <v>不缴</v>
          </cell>
        </row>
        <row r="66">
          <cell r="V66" t="str">
            <v>是</v>
          </cell>
          <cell r="W66" t="str">
            <v>离职</v>
          </cell>
        </row>
        <row r="66">
          <cell r="AC66" t="str">
            <v>男</v>
          </cell>
        </row>
        <row r="66">
          <cell r="AE66" t="str">
            <v>421224200410305518</v>
          </cell>
        </row>
        <row r="66">
          <cell r="AG66" t="str">
            <v>交通银行</v>
          </cell>
          <cell r="AH66" t="str">
            <v>6222620610043516277</v>
          </cell>
          <cell r="AI66" t="str">
            <v>其他</v>
          </cell>
          <cell r="AJ66">
            <v>13720187580</v>
          </cell>
        </row>
        <row r="67">
          <cell r="D67" t="str">
            <v>杨家湾冯爽</v>
          </cell>
          <cell r="E67" t="str">
            <v>私教部</v>
          </cell>
          <cell r="F67" t="str">
            <v>私教</v>
          </cell>
          <cell r="G67">
            <v>45423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45423</v>
          </cell>
          <cell r="M67">
            <v>46517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V67" t="str">
            <v>是</v>
          </cell>
          <cell r="W67" t="str">
            <v>在职</v>
          </cell>
        </row>
        <row r="67">
          <cell r="AC67" t="str">
            <v>男</v>
          </cell>
        </row>
        <row r="67">
          <cell r="AE67" t="str">
            <v>421083199306255331</v>
          </cell>
        </row>
        <row r="67">
          <cell r="AG67" t="str">
            <v>招商银行</v>
          </cell>
          <cell r="AH67" t="str">
            <v>6225 8878 6829 2778 招商银行 向梅</v>
          </cell>
          <cell r="AI67" t="str">
            <v>招商银行</v>
          </cell>
          <cell r="AJ67">
            <v>18727810846</v>
          </cell>
        </row>
        <row r="68">
          <cell r="D68" t="str">
            <v>杨家湾徐胜</v>
          </cell>
          <cell r="E68" t="str">
            <v>会籍部</v>
          </cell>
          <cell r="F68" t="str">
            <v>泳教</v>
          </cell>
          <cell r="G68">
            <v>45525</v>
          </cell>
          <cell r="H68" t="str">
            <v>兼职</v>
          </cell>
        </row>
        <row r="68">
          <cell r="J68" t="str">
            <v>兼职合同</v>
          </cell>
        </row>
        <row r="68">
          <cell r="L68">
            <v>45840</v>
          </cell>
          <cell r="M68">
            <v>46204</v>
          </cell>
          <cell r="N68" t="str">
            <v>1年</v>
          </cell>
        </row>
        <row r="68">
          <cell r="W68" t="str">
            <v>离职</v>
          </cell>
        </row>
        <row r="68">
          <cell r="AC68" t="str">
            <v>男</v>
          </cell>
        </row>
        <row r="68">
          <cell r="AE68" t="str">
            <v>421123200402050015</v>
          </cell>
        </row>
        <row r="68">
          <cell r="AG68" t="str">
            <v>中国农业银行</v>
          </cell>
          <cell r="AH68" t="str">
            <v>6230521620053351674</v>
          </cell>
          <cell r="AI68" t="str">
            <v>其他</v>
          </cell>
          <cell r="AJ68">
            <v>19974824590</v>
          </cell>
        </row>
        <row r="69">
          <cell r="D69" t="str">
            <v>杨家湾高鹏</v>
          </cell>
          <cell r="E69" t="str">
            <v>会籍部</v>
          </cell>
          <cell r="F69" t="str">
            <v>会籍/泳教</v>
          </cell>
          <cell r="G69">
            <v>45550</v>
          </cell>
          <cell r="H69" t="str">
            <v>兼职</v>
          </cell>
        </row>
        <row r="69">
          <cell r="J69" t="str">
            <v>兼职合同</v>
          </cell>
        </row>
        <row r="69">
          <cell r="L69">
            <v>45911</v>
          </cell>
          <cell r="M69">
            <v>46276</v>
          </cell>
          <cell r="N69" t="str">
            <v>1年</v>
          </cell>
        </row>
        <row r="69">
          <cell r="W69" t="str">
            <v>离职</v>
          </cell>
        </row>
        <row r="69">
          <cell r="AC69" t="str">
            <v>男</v>
          </cell>
        </row>
        <row r="69">
          <cell r="AE69" t="str">
            <v>421121200202204419</v>
          </cell>
        </row>
        <row r="69">
          <cell r="AG69" t="str">
            <v>招商银行</v>
          </cell>
          <cell r="AH69" t="str">
            <v>6214832766836402</v>
          </cell>
          <cell r="AI69" t="str">
            <v>招商银行</v>
          </cell>
          <cell r="AJ69">
            <v>15571360659</v>
          </cell>
        </row>
        <row r="70">
          <cell r="D70" t="str">
            <v>杨家湾廖复登</v>
          </cell>
          <cell r="E70" t="str">
            <v>泳教部</v>
          </cell>
          <cell r="F70" t="str">
            <v>会籍/泳教</v>
          </cell>
          <cell r="G70">
            <v>45616</v>
          </cell>
          <cell r="H70" t="str">
            <v>全职</v>
          </cell>
        </row>
        <row r="70">
          <cell r="J70" t="str">
            <v>劳动合同</v>
          </cell>
        </row>
        <row r="70">
          <cell r="L70">
            <v>45616</v>
          </cell>
          <cell r="M70">
            <v>46710</v>
          </cell>
          <cell r="N70" t="str">
            <v>3年</v>
          </cell>
        </row>
        <row r="70">
          <cell r="S70" t="str">
            <v>不缴</v>
          </cell>
        </row>
        <row r="70">
          <cell r="W70" t="str">
            <v>离职</v>
          </cell>
          <cell r="X70">
            <v>45931</v>
          </cell>
          <cell r="Y70" t="str">
            <v>已签</v>
          </cell>
          <cell r="Z70" t="str">
            <v>已签</v>
          </cell>
          <cell r="AA70" t="str">
            <v>已签</v>
          </cell>
          <cell r="AB70" t="str">
            <v>是</v>
          </cell>
          <cell r="AC70" t="str">
            <v>男</v>
          </cell>
        </row>
        <row r="70">
          <cell r="AE70" t="str">
            <v>422823200404180218</v>
          </cell>
        </row>
        <row r="70">
          <cell r="AG70" t="str">
            <v>交通银行</v>
          </cell>
          <cell r="AH70" t="str">
            <v>6222620610043516194</v>
          </cell>
          <cell r="AI70" t="str">
            <v>其他</v>
          </cell>
          <cell r="AJ70">
            <v>18162582474</v>
          </cell>
        </row>
        <row r="71">
          <cell r="D71" t="str">
            <v>杨家湾涂子清</v>
          </cell>
          <cell r="E71" t="str">
            <v>私教部</v>
          </cell>
          <cell r="F71" t="str">
            <v>私教</v>
          </cell>
          <cell r="G71">
            <v>45723</v>
          </cell>
          <cell r="H71" t="str">
            <v>全职</v>
          </cell>
        </row>
        <row r="71">
          <cell r="J71" t="str">
            <v>劳动合同</v>
          </cell>
        </row>
        <row r="71">
          <cell r="L71">
            <v>45723</v>
          </cell>
          <cell r="M71">
            <v>46818</v>
          </cell>
          <cell r="N71" t="str">
            <v>3年</v>
          </cell>
        </row>
        <row r="71">
          <cell r="S71" t="str">
            <v>不缴</v>
          </cell>
        </row>
        <row r="71">
          <cell r="W71" t="str">
            <v>离职</v>
          </cell>
          <cell r="X71">
            <v>45962</v>
          </cell>
          <cell r="Y71" t="str">
            <v>已签</v>
          </cell>
          <cell r="Z71" t="str">
            <v>已签</v>
          </cell>
          <cell r="AA71" t="str">
            <v>已签</v>
          </cell>
          <cell r="AB71" t="str">
            <v>是</v>
          </cell>
          <cell r="AC71" t="str">
            <v>男</v>
          </cell>
        </row>
        <row r="71">
          <cell r="AE71" t="str">
            <v>421224200211035519</v>
          </cell>
        </row>
        <row r="71">
          <cell r="AG71" t="str">
            <v>中国建设银行</v>
          </cell>
          <cell r="AH71" t="str">
            <v>6212842740000012722</v>
          </cell>
          <cell r="AI71" t="str">
            <v>其他</v>
          </cell>
          <cell r="AJ71">
            <v>18171810650</v>
          </cell>
        </row>
        <row r="72">
          <cell r="D72" t="str">
            <v>杨家湾何志</v>
          </cell>
          <cell r="E72" t="str">
            <v>会籍部</v>
          </cell>
          <cell r="F72" t="str">
            <v>会籍</v>
          </cell>
          <cell r="G72">
            <v>45706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45706</v>
          </cell>
          <cell r="M72">
            <v>46800</v>
          </cell>
          <cell r="N72" t="str">
            <v>3年</v>
          </cell>
          <cell r="O72" t="str">
            <v>已签</v>
          </cell>
          <cell r="P72" t="str">
            <v>已签</v>
          </cell>
          <cell r="Q72" t="str">
            <v>已签</v>
          </cell>
          <cell r="R72" t="str">
            <v>已签</v>
          </cell>
          <cell r="S72" t="str">
            <v>不缴</v>
          </cell>
        </row>
        <row r="72">
          <cell r="V72" t="str">
            <v>是</v>
          </cell>
          <cell r="W72" t="str">
            <v>在职</v>
          </cell>
        </row>
        <row r="72">
          <cell r="AC72" t="str">
            <v>男</v>
          </cell>
          <cell r="AD72" t="str">
            <v>大专</v>
          </cell>
          <cell r="AE72" t="str">
            <v>421121200408030039</v>
          </cell>
        </row>
        <row r="72">
          <cell r="AG72" t="str">
            <v>中国农业银行</v>
          </cell>
          <cell r="AH72" t="str">
            <v>6230521620047974276</v>
          </cell>
          <cell r="AI72" t="str">
            <v>其他</v>
          </cell>
          <cell r="AJ72">
            <v>15007255682</v>
          </cell>
        </row>
        <row r="73">
          <cell r="D73" t="str">
            <v>杨家湾吕红霞</v>
          </cell>
          <cell r="E73" t="str">
            <v>泳教部</v>
          </cell>
          <cell r="F73" t="str">
            <v>泳教</v>
          </cell>
          <cell r="G73">
            <v>45729</v>
          </cell>
          <cell r="H73" t="str">
            <v>兼职</v>
          </cell>
        </row>
        <row r="73">
          <cell r="J73" t="str">
            <v>兼职合同</v>
          </cell>
        </row>
        <row r="73">
          <cell r="L73">
            <v>45729</v>
          </cell>
        </row>
        <row r="73">
          <cell r="W73" t="str">
            <v>在职</v>
          </cell>
        </row>
        <row r="73">
          <cell r="AC73" t="str">
            <v>女</v>
          </cell>
        </row>
        <row r="73">
          <cell r="AE73" t="str">
            <v>422801200503111228</v>
          </cell>
        </row>
        <row r="73">
          <cell r="AG73" t="str">
            <v>工商银行</v>
          </cell>
          <cell r="AH73" t="str">
            <v>6215581817003673979</v>
          </cell>
          <cell r="AI73" t="str">
            <v>其他</v>
          </cell>
          <cell r="AJ73">
            <v>15926112861</v>
          </cell>
        </row>
        <row r="74">
          <cell r="D74" t="str">
            <v>总部王星宇</v>
          </cell>
          <cell r="E74" t="str">
            <v>私教部</v>
          </cell>
          <cell r="F74" t="str">
            <v>私教</v>
          </cell>
          <cell r="G74">
            <v>45717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45877</v>
          </cell>
          <cell r="M74">
            <v>46972</v>
          </cell>
          <cell r="N74" t="str">
            <v>3年</v>
          </cell>
        </row>
        <row r="74">
          <cell r="W74" t="str">
            <v>离职</v>
          </cell>
        </row>
        <row r="74">
          <cell r="AE74" t="str">
            <v>420111200008058418</v>
          </cell>
        </row>
        <row r="74">
          <cell r="AG74" t="str">
            <v>招商银行</v>
          </cell>
          <cell r="AH74" t="str">
            <v>6214 8502 7335 5559</v>
          </cell>
          <cell r="AI74" t="str">
            <v>招商银行</v>
          </cell>
          <cell r="AJ74">
            <v>18827618832</v>
          </cell>
        </row>
        <row r="75">
          <cell r="D75" t="str">
            <v>杨家湾张锐</v>
          </cell>
          <cell r="E75" t="str">
            <v>会籍部</v>
          </cell>
          <cell r="F75" t="str">
            <v>会籍</v>
          </cell>
          <cell r="G75">
            <v>45811</v>
          </cell>
          <cell r="H75" t="str">
            <v>全职</v>
          </cell>
        </row>
        <row r="75">
          <cell r="J75" t="str">
            <v>劳动合同</v>
          </cell>
        </row>
        <row r="75">
          <cell r="L75">
            <v>45811</v>
          </cell>
          <cell r="M75">
            <v>46906</v>
          </cell>
          <cell r="N75" t="str">
            <v>3年</v>
          </cell>
        </row>
        <row r="75">
          <cell r="S75" t="str">
            <v>不缴</v>
          </cell>
        </row>
        <row r="75">
          <cell r="W75" t="str">
            <v>离职</v>
          </cell>
          <cell r="X75">
            <v>45931</v>
          </cell>
          <cell r="Y75" t="str">
            <v>已签</v>
          </cell>
          <cell r="Z75" t="str">
            <v>已签</v>
          </cell>
        </row>
        <row r="75">
          <cell r="AC75" t="str">
            <v>男</v>
          </cell>
        </row>
        <row r="75">
          <cell r="AE75" t="str">
            <v>420984199410219036</v>
          </cell>
        </row>
        <row r="75">
          <cell r="AG75" t="str">
            <v>招商银行</v>
          </cell>
          <cell r="AH75" t="str">
            <v>6214 8512 7310 5812孝感分行营业部</v>
          </cell>
          <cell r="AI75" t="str">
            <v>招商银行</v>
          </cell>
          <cell r="AJ75">
            <v>15007297301</v>
          </cell>
        </row>
        <row r="76">
          <cell r="D76" t="str">
            <v>杨家湾王子恒</v>
          </cell>
          <cell r="E76" t="str">
            <v>泳教部</v>
          </cell>
          <cell r="F76" t="str">
            <v>泳教</v>
          </cell>
          <cell r="G76">
            <v>45817</v>
          </cell>
          <cell r="H76" t="str">
            <v>兼职</v>
          </cell>
        </row>
        <row r="76">
          <cell r="J76" t="str">
            <v>兼职合同</v>
          </cell>
        </row>
        <row r="76">
          <cell r="L76">
            <v>45817</v>
          </cell>
        </row>
        <row r="76">
          <cell r="W76" t="str">
            <v>在职</v>
          </cell>
        </row>
        <row r="76">
          <cell r="AC76" t="str">
            <v>男</v>
          </cell>
        </row>
        <row r="76">
          <cell r="AE76" t="str">
            <v>150203200512134811</v>
          </cell>
        </row>
        <row r="76">
          <cell r="AG76" t="str">
            <v>中国银行</v>
          </cell>
          <cell r="AH76" t="str">
            <v>6216728400001440964</v>
          </cell>
          <cell r="AI76" t="str">
            <v>其他</v>
          </cell>
          <cell r="AJ76">
            <v>13081533493</v>
          </cell>
        </row>
        <row r="77">
          <cell r="D77" t="str">
            <v>杨家湾高欣宇</v>
          </cell>
          <cell r="E77" t="str">
            <v>泳教部</v>
          </cell>
          <cell r="F77" t="str">
            <v>泳教</v>
          </cell>
          <cell r="G77">
            <v>45818</v>
          </cell>
          <cell r="H77" t="str">
            <v>兼职</v>
          </cell>
        </row>
        <row r="77">
          <cell r="J77" t="str">
            <v>兼职合同</v>
          </cell>
        </row>
        <row r="77">
          <cell r="S77" t="str">
            <v>不缴</v>
          </cell>
        </row>
        <row r="77">
          <cell r="W77" t="str">
            <v>在职</v>
          </cell>
        </row>
        <row r="77">
          <cell r="Y77" t="str">
            <v>已签</v>
          </cell>
          <cell r="Z77" t="str">
            <v>已签</v>
          </cell>
        </row>
        <row r="77">
          <cell r="AC77" t="str">
            <v>女</v>
          </cell>
        </row>
        <row r="77">
          <cell r="AE77" t="str">
            <v>420881200304205846</v>
          </cell>
        </row>
        <row r="77">
          <cell r="AG77" t="str">
            <v>湖北农信 </v>
          </cell>
          <cell r="AH77" t="str">
            <v>6224 1212 0219 8447</v>
          </cell>
          <cell r="AI77" t="str">
            <v>其他</v>
          </cell>
          <cell r="AJ77">
            <v>15972636983</v>
          </cell>
        </row>
        <row r="78">
          <cell r="D78" t="str">
            <v>杨家湾施宇童</v>
          </cell>
          <cell r="E78" t="str">
            <v>泳教部</v>
          </cell>
          <cell r="F78" t="str">
            <v>泳教</v>
          </cell>
          <cell r="G78">
            <v>45821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45821</v>
          </cell>
          <cell r="M78">
            <v>46185</v>
          </cell>
          <cell r="N78" t="str">
            <v>1年</v>
          </cell>
        </row>
        <row r="78">
          <cell r="W78" t="str">
            <v>在职</v>
          </cell>
        </row>
        <row r="78">
          <cell r="AC78" t="str">
            <v>男</v>
          </cell>
        </row>
        <row r="78">
          <cell r="AE78" t="str">
            <v>34182320041022161x</v>
          </cell>
        </row>
        <row r="78">
          <cell r="AG78" t="str">
            <v>中国邮政储蓄银行</v>
          </cell>
          <cell r="AH78" t="str">
            <v>6217973770003829228</v>
          </cell>
          <cell r="AI78" t="str">
            <v>其他</v>
          </cell>
          <cell r="AJ78">
            <v>19356373672</v>
          </cell>
        </row>
        <row r="79">
          <cell r="D79" t="str">
            <v>杨家湾张浩</v>
          </cell>
          <cell r="E79" t="str">
            <v>泳教部</v>
          </cell>
          <cell r="F79" t="str">
            <v>泳教</v>
          </cell>
          <cell r="G79">
            <v>45833</v>
          </cell>
          <cell r="H79" t="str">
            <v>兼职</v>
          </cell>
        </row>
        <row r="79">
          <cell r="J79" t="str">
            <v>兼职合同</v>
          </cell>
        </row>
        <row r="79">
          <cell r="L79">
            <v>45833</v>
          </cell>
          <cell r="M79">
            <v>46197</v>
          </cell>
          <cell r="N79" t="str">
            <v>1年</v>
          </cell>
        </row>
        <row r="79">
          <cell r="W79" t="str">
            <v>在职</v>
          </cell>
        </row>
        <row r="79">
          <cell r="AC79" t="str">
            <v>男</v>
          </cell>
        </row>
        <row r="79">
          <cell r="AE79" t="str">
            <v>421123200305304810</v>
          </cell>
        </row>
        <row r="79">
          <cell r="AG79" t="str">
            <v>招商银行</v>
          </cell>
          <cell r="AH79" t="str">
            <v>6214830525525886</v>
          </cell>
          <cell r="AI79" t="str">
            <v>招商银行</v>
          </cell>
          <cell r="AJ79">
            <v>19502712274</v>
          </cell>
        </row>
        <row r="80">
          <cell r="D80" t="str">
            <v>杨家湾曾小英</v>
          </cell>
          <cell r="E80" t="str">
            <v>泳教部</v>
          </cell>
          <cell r="F80" t="str">
            <v>泳教</v>
          </cell>
          <cell r="G80">
            <v>45835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45835</v>
          </cell>
        </row>
        <row r="80">
          <cell r="W80" t="str">
            <v>在职</v>
          </cell>
        </row>
        <row r="80">
          <cell r="AC80" t="str">
            <v>女</v>
          </cell>
        </row>
        <row r="80">
          <cell r="AE80" t="str">
            <v>500235200001155481</v>
          </cell>
        </row>
        <row r="80">
          <cell r="AG80" t="str">
            <v>工商银行</v>
          </cell>
          <cell r="AH80" t="str">
            <v>6215582319004846133</v>
          </cell>
          <cell r="AI80" t="str">
            <v>其他</v>
          </cell>
          <cell r="AJ80">
            <v>15623813868</v>
          </cell>
        </row>
        <row r="81">
          <cell r="D81" t="str">
            <v>杨家湾李熊文</v>
          </cell>
          <cell r="E81" t="str">
            <v>泳教部</v>
          </cell>
          <cell r="F81" t="str">
            <v>泳教</v>
          </cell>
          <cell r="G81">
            <v>45836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45836</v>
          </cell>
        </row>
        <row r="81">
          <cell r="N81" t="str">
            <v>1个月</v>
          </cell>
        </row>
        <row r="81">
          <cell r="W81" t="str">
            <v>在职</v>
          </cell>
        </row>
        <row r="81">
          <cell r="AC81" t="str">
            <v>男</v>
          </cell>
        </row>
        <row r="81">
          <cell r="AE81" t="str">
            <v>429006200512165134</v>
          </cell>
        </row>
        <row r="81">
          <cell r="AG81" t="str">
            <v>中国工商银行</v>
          </cell>
          <cell r="AH81" t="str">
            <v>6222033202016671338</v>
          </cell>
          <cell r="AI81" t="str">
            <v>其他</v>
          </cell>
          <cell r="AJ81">
            <v>18154371668</v>
          </cell>
        </row>
        <row r="82">
          <cell r="D82" t="str">
            <v>杨家湾唐睿</v>
          </cell>
          <cell r="E82" t="str">
            <v>泳教部</v>
          </cell>
          <cell r="F82" t="str">
            <v>泳教</v>
          </cell>
          <cell r="G82">
            <v>45838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45838</v>
          </cell>
          <cell r="M82">
            <v>46202</v>
          </cell>
          <cell r="N82" t="str">
            <v>1年</v>
          </cell>
        </row>
        <row r="82">
          <cell r="W82" t="str">
            <v>在职</v>
          </cell>
        </row>
        <row r="82">
          <cell r="AC82" t="str">
            <v>男</v>
          </cell>
        </row>
        <row r="82">
          <cell r="AE82" t="str">
            <v>42090220031010593X</v>
          </cell>
        </row>
        <row r="82">
          <cell r="AG82" t="str">
            <v>中国邮政储蓄银行</v>
          </cell>
          <cell r="AH82" t="str">
            <v>6217995200295569773</v>
          </cell>
          <cell r="AI82" t="str">
            <v>其他</v>
          </cell>
          <cell r="AJ82">
            <v>15697125963</v>
          </cell>
        </row>
        <row r="83">
          <cell r="D83" t="str">
            <v>杨家湾黄垒垒</v>
          </cell>
          <cell r="E83" t="str">
            <v>泳教部</v>
          </cell>
          <cell r="F83" t="str">
            <v>泳教</v>
          </cell>
          <cell r="G83">
            <v>45840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45840</v>
          </cell>
          <cell r="M83">
            <v>46204</v>
          </cell>
          <cell r="N83" t="str">
            <v>1年</v>
          </cell>
        </row>
        <row r="83">
          <cell r="W83" t="str">
            <v>在职</v>
          </cell>
        </row>
        <row r="83">
          <cell r="AC83" t="str">
            <v>男</v>
          </cell>
        </row>
        <row r="83">
          <cell r="AE83" t="str">
            <v>420325200410087654</v>
          </cell>
        </row>
        <row r="83">
          <cell r="AG83" t="str">
            <v>招商银行</v>
          </cell>
          <cell r="AH83" t="str">
            <v>6214832771136848</v>
          </cell>
          <cell r="AI83" t="str">
            <v>招商银行</v>
          </cell>
          <cell r="AJ83">
            <v>18772885938</v>
          </cell>
        </row>
        <row r="84">
          <cell r="D84" t="str">
            <v>杨家湾殷华泽</v>
          </cell>
          <cell r="E84" t="str">
            <v>会籍部</v>
          </cell>
          <cell r="F84" t="str">
            <v>会籍</v>
          </cell>
          <cell r="G84">
            <v>45842</v>
          </cell>
          <cell r="H84" t="str">
            <v>全职</v>
          </cell>
        </row>
        <row r="84">
          <cell r="J84" t="str">
            <v>劳动合同</v>
          </cell>
        </row>
        <row r="84">
          <cell r="L84">
            <v>45842</v>
          </cell>
          <cell r="M84">
            <v>45934</v>
          </cell>
          <cell r="N84" t="str">
            <v>3个月</v>
          </cell>
        </row>
        <row r="84">
          <cell r="S84" t="str">
            <v>不缴</v>
          </cell>
        </row>
        <row r="84">
          <cell r="W84" t="str">
            <v>离职</v>
          </cell>
          <cell r="X84">
            <v>45933</v>
          </cell>
          <cell r="Y84" t="str">
            <v>已签</v>
          </cell>
          <cell r="Z84" t="str">
            <v>已签</v>
          </cell>
        </row>
        <row r="84">
          <cell r="AB84" t="str">
            <v>是</v>
          </cell>
          <cell r="AC84" t="str">
            <v>男</v>
          </cell>
        </row>
        <row r="84">
          <cell r="AE84" t="str">
            <v>42280220040621001X</v>
          </cell>
        </row>
        <row r="84">
          <cell r="AG84" t="str">
            <v>中国农业银行</v>
          </cell>
          <cell r="AH84" t="str">
            <v>6228480059875494375</v>
          </cell>
          <cell r="AI84" t="str">
            <v>其他</v>
          </cell>
          <cell r="AJ84">
            <v>18571282330</v>
          </cell>
        </row>
        <row r="85">
          <cell r="D85" t="str">
            <v>杨家湾李昱</v>
          </cell>
          <cell r="E85" t="str">
            <v>会籍部</v>
          </cell>
          <cell r="F85" t="str">
            <v>会籍/泳教</v>
          </cell>
          <cell r="G85">
            <v>45842</v>
          </cell>
          <cell r="H85" t="str">
            <v>兼职</v>
          </cell>
        </row>
        <row r="85">
          <cell r="J85" t="str">
            <v>实习协议</v>
          </cell>
        </row>
        <row r="85">
          <cell r="L85">
            <v>45842</v>
          </cell>
          <cell r="M85">
            <v>45934</v>
          </cell>
          <cell r="N85" t="str">
            <v>3个月</v>
          </cell>
        </row>
        <row r="85">
          <cell r="S85" t="str">
            <v>不缴</v>
          </cell>
        </row>
        <row r="85">
          <cell r="W85" t="str">
            <v>离职</v>
          </cell>
        </row>
        <row r="85">
          <cell r="Y85" t="str">
            <v>已签</v>
          </cell>
          <cell r="Z85" t="str">
            <v>已签</v>
          </cell>
        </row>
        <row r="85">
          <cell r="AB85" t="str">
            <v>是</v>
          </cell>
          <cell r="AC85" t="str">
            <v>男</v>
          </cell>
        </row>
        <row r="85">
          <cell r="AE85" t="str">
            <v>53011220040413201X</v>
          </cell>
        </row>
        <row r="85">
          <cell r="AG85" t="str">
            <v>中国农业银行</v>
          </cell>
          <cell r="AH85" t="str">
            <v>6228480059875508471</v>
          </cell>
          <cell r="AI85" t="str">
            <v>其他</v>
          </cell>
          <cell r="AJ85">
            <v>13368854160</v>
          </cell>
        </row>
        <row r="86">
          <cell r="D86" t="str">
            <v>杨家湾秦瀚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兼职</v>
          </cell>
        </row>
        <row r="86">
          <cell r="J86" t="str">
            <v>劳动合同</v>
          </cell>
        </row>
        <row r="86">
          <cell r="L86">
            <v>45930</v>
          </cell>
          <cell r="M86">
            <v>46295</v>
          </cell>
          <cell r="N86" t="str">
            <v>1年</v>
          </cell>
          <cell r="O86" t="str">
            <v>已签</v>
          </cell>
          <cell r="P86" t="str">
            <v>已签</v>
          </cell>
          <cell r="Q86" t="str">
            <v>已签</v>
          </cell>
        </row>
        <row r="86">
          <cell r="S86" t="str">
            <v>不缴</v>
          </cell>
        </row>
        <row r="86">
          <cell r="V86" t="str">
            <v>是</v>
          </cell>
          <cell r="W86" t="str">
            <v>离职</v>
          </cell>
        </row>
        <row r="86">
          <cell r="Y86" t="str">
            <v>已签</v>
          </cell>
          <cell r="Z86" t="str">
            <v>已签</v>
          </cell>
        </row>
        <row r="86">
          <cell r="AB86" t="str">
            <v>是</v>
          </cell>
          <cell r="AC86" t="str">
            <v>男</v>
          </cell>
        </row>
        <row r="86">
          <cell r="AE86" t="str">
            <v>422826200305253513</v>
          </cell>
        </row>
        <row r="86">
          <cell r="AG86" t="str">
            <v>中国农业银行</v>
          </cell>
          <cell r="AH86" t="str">
            <v>6228480059875499978</v>
          </cell>
          <cell r="AI86" t="str">
            <v>其他</v>
          </cell>
          <cell r="AJ86">
            <v>15587615936</v>
          </cell>
        </row>
        <row r="87">
          <cell r="D87" t="str">
            <v>杨家湾姚杰</v>
          </cell>
          <cell r="E87" t="str">
            <v>泳教部</v>
          </cell>
          <cell r="F87" t="str">
            <v>泳教</v>
          </cell>
          <cell r="G87">
            <v>45843</v>
          </cell>
          <cell r="H87" t="str">
            <v>兼职</v>
          </cell>
        </row>
        <row r="87">
          <cell r="J87" t="str">
            <v>兼职合同</v>
          </cell>
        </row>
        <row r="87">
          <cell r="L87">
            <v>45843</v>
          </cell>
          <cell r="M87">
            <v>46207</v>
          </cell>
          <cell r="N87" t="str">
            <v>1年</v>
          </cell>
        </row>
        <row r="87">
          <cell r="W87" t="str">
            <v>在职</v>
          </cell>
        </row>
        <row r="87">
          <cell r="AC87" t="str">
            <v>男</v>
          </cell>
        </row>
        <row r="87">
          <cell r="AE87" t="str">
            <v>421181200605228219</v>
          </cell>
        </row>
        <row r="87">
          <cell r="AG87" t="str">
            <v>中国农业银行</v>
          </cell>
          <cell r="AH87" t="str">
            <v>6228480057120566971</v>
          </cell>
          <cell r="AI87" t="str">
            <v>其他</v>
          </cell>
          <cell r="AJ87">
            <v>18186410425</v>
          </cell>
        </row>
        <row r="88">
          <cell r="D88" t="str">
            <v>杨家湾黄瑞</v>
          </cell>
          <cell r="E88" t="str">
            <v>泳教部</v>
          </cell>
          <cell r="F88" t="str">
            <v>泳教</v>
          </cell>
          <cell r="G88">
            <v>45848</v>
          </cell>
          <cell r="H88" t="str">
            <v>兼职</v>
          </cell>
        </row>
        <row r="88">
          <cell r="J88" t="str">
            <v>兼职合同</v>
          </cell>
        </row>
        <row r="88">
          <cell r="L88">
            <v>45848</v>
          </cell>
          <cell r="M88">
            <v>46213</v>
          </cell>
          <cell r="N88" t="str">
            <v>1年</v>
          </cell>
        </row>
        <row r="88">
          <cell r="W88" t="str">
            <v>在职</v>
          </cell>
        </row>
        <row r="88">
          <cell r="AC88" t="str">
            <v>男</v>
          </cell>
        </row>
        <row r="88">
          <cell r="AE88" t="str">
            <v>452132200505280916</v>
          </cell>
        </row>
        <row r="88">
          <cell r="AG88" t="str">
            <v>中国工商银行</v>
          </cell>
          <cell r="AH88" t="str">
            <v>6222033202007179739</v>
          </cell>
          <cell r="AI88" t="str">
            <v>其他</v>
          </cell>
          <cell r="AJ88">
            <v>17752800960</v>
          </cell>
        </row>
        <row r="89">
          <cell r="D89" t="str">
            <v>杨家湾姚晶莹</v>
          </cell>
          <cell r="E89" t="str">
            <v>运营部</v>
          </cell>
          <cell r="F89" t="str">
            <v>前台</v>
          </cell>
          <cell r="G89">
            <v>45878</v>
          </cell>
          <cell r="H89" t="str">
            <v>全职</v>
          </cell>
        </row>
        <row r="89">
          <cell r="J89" t="str">
            <v>劳动合同</v>
          </cell>
        </row>
        <row r="89">
          <cell r="L89">
            <v>45881</v>
          </cell>
          <cell r="M89">
            <v>46246</v>
          </cell>
          <cell r="N89" t="str">
            <v>1年</v>
          </cell>
          <cell r="O89" t="str">
            <v>已签</v>
          </cell>
          <cell r="P89" t="str">
            <v>已签</v>
          </cell>
          <cell r="Q89" t="str">
            <v>已签</v>
          </cell>
          <cell r="R89" t="str">
            <v>已签</v>
          </cell>
          <cell r="S89" t="str">
            <v>不缴</v>
          </cell>
        </row>
        <row r="89">
          <cell r="V89" t="str">
            <v>是</v>
          </cell>
          <cell r="W89" t="str">
            <v>离职</v>
          </cell>
          <cell r="X89">
            <v>46005</v>
          </cell>
        </row>
        <row r="89">
          <cell r="AB89" t="str">
            <v>是</v>
          </cell>
          <cell r="AC89" t="str">
            <v>女</v>
          </cell>
        </row>
        <row r="89">
          <cell r="AE89" t="str">
            <v>420521200407190920</v>
          </cell>
        </row>
        <row r="89">
          <cell r="AG89" t="str">
            <v>中国农业银行</v>
          </cell>
          <cell r="AH89" t="str">
            <v>6228480059912913379</v>
          </cell>
          <cell r="AI89" t="str">
            <v>其他</v>
          </cell>
          <cell r="AJ89">
            <v>18671711226</v>
          </cell>
        </row>
        <row r="90">
          <cell r="D90" t="str">
            <v>杨家湾蔡丽</v>
          </cell>
          <cell r="E90" t="str">
            <v>运营部</v>
          </cell>
          <cell r="F90" t="str">
            <v>前台</v>
          </cell>
          <cell r="G90">
            <v>45894</v>
          </cell>
          <cell r="H90" t="str">
            <v>全职</v>
          </cell>
        </row>
        <row r="90">
          <cell r="J90" t="str">
            <v>劳动合同</v>
          </cell>
        </row>
        <row r="90">
          <cell r="L90">
            <v>45894</v>
          </cell>
          <cell r="M90">
            <v>46259</v>
          </cell>
          <cell r="N90" t="str">
            <v>1年</v>
          </cell>
          <cell r="O90" t="str">
            <v>已签</v>
          </cell>
          <cell r="P90" t="str">
            <v>已签</v>
          </cell>
          <cell r="Q90" t="str">
            <v>已签</v>
          </cell>
          <cell r="R90" t="str">
            <v>已签</v>
          </cell>
          <cell r="S90" t="str">
            <v>不缴</v>
          </cell>
        </row>
        <row r="90">
          <cell r="V90" t="str">
            <v>是</v>
          </cell>
          <cell r="W90" t="str">
            <v>离职</v>
          </cell>
          <cell r="X90">
            <v>46048</v>
          </cell>
          <cell r="Y90" t="str">
            <v>已签</v>
          </cell>
          <cell r="Z90" t="str">
            <v>已签</v>
          </cell>
        </row>
        <row r="90">
          <cell r="AB90" t="str">
            <v>是</v>
          </cell>
          <cell r="AC90" t="str">
            <v>女</v>
          </cell>
        </row>
        <row r="90">
          <cell r="AE90" t="str">
            <v>522427200112072829</v>
          </cell>
        </row>
        <row r="90">
          <cell r="AG90" t="str">
            <v>招商银行</v>
          </cell>
          <cell r="AH90" t="str">
            <v>6214832776114386</v>
          </cell>
          <cell r="AI90" t="str">
            <v>招商银行</v>
          </cell>
          <cell r="AJ90">
            <v>15117691192</v>
          </cell>
        </row>
        <row r="91">
          <cell r="D91" t="str">
            <v>杨家湾燕道安</v>
          </cell>
          <cell r="E91" t="str">
            <v>私教部</v>
          </cell>
          <cell r="F91" t="str">
            <v>私教</v>
          </cell>
          <cell r="G91">
            <v>45908</v>
          </cell>
          <cell r="H91" t="str">
            <v>全职</v>
          </cell>
        </row>
        <row r="91">
          <cell r="J91" t="str">
            <v>劳动合同</v>
          </cell>
        </row>
        <row r="91">
          <cell r="L91">
            <v>45910</v>
          </cell>
          <cell r="M91">
            <v>46275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V91" t="str">
            <v>是</v>
          </cell>
          <cell r="W91" t="str">
            <v>在职</v>
          </cell>
        </row>
        <row r="91">
          <cell r="AB91" t="str">
            <v>是</v>
          </cell>
          <cell r="AC91" t="str">
            <v>女</v>
          </cell>
        </row>
        <row r="91">
          <cell r="AE91" t="str">
            <v>42282520001107103X</v>
          </cell>
        </row>
        <row r="91">
          <cell r="AG91" t="str">
            <v>中国农业银行</v>
          </cell>
          <cell r="AH91" t="str">
            <v>622828 1260037163210</v>
          </cell>
          <cell r="AI91" t="str">
            <v>其他</v>
          </cell>
          <cell r="AJ91">
            <v>17671203184</v>
          </cell>
        </row>
        <row r="92">
          <cell r="D92" t="str">
            <v>杨家湾周德越</v>
          </cell>
          <cell r="E92" t="str">
            <v>泳教部</v>
          </cell>
          <cell r="F92" t="str">
            <v>泳教</v>
          </cell>
          <cell r="G92">
            <v>45794</v>
          </cell>
          <cell r="H92" t="str">
            <v>兼职</v>
          </cell>
        </row>
        <row r="92">
          <cell r="J92" t="str">
            <v>兼职合同</v>
          </cell>
        </row>
        <row r="92">
          <cell r="W92" t="str">
            <v>在职</v>
          </cell>
        </row>
        <row r="92">
          <cell r="AC92" t="str">
            <v>男</v>
          </cell>
        </row>
        <row r="92">
          <cell r="AE92" t="str">
            <v>450121200401171597</v>
          </cell>
        </row>
        <row r="92">
          <cell r="AG92" t="str">
            <v>中国农业银行</v>
          </cell>
          <cell r="AH92" t="str">
            <v>6228480838945006677</v>
          </cell>
          <cell r="AI92" t="str">
            <v>其他</v>
          </cell>
          <cell r="AJ92">
            <v>13036110695</v>
          </cell>
        </row>
        <row r="93">
          <cell r="D93" t="str">
            <v>杨家湾徐孝坤</v>
          </cell>
          <cell r="E93" t="str">
            <v>泳教部</v>
          </cell>
          <cell r="F93" t="str">
            <v>泳教</v>
          </cell>
          <cell r="G93">
            <v>45848</v>
          </cell>
          <cell r="H93" t="str">
            <v>兼职</v>
          </cell>
        </row>
        <row r="93">
          <cell r="J93" t="str">
            <v>兼职合同</v>
          </cell>
        </row>
        <row r="93">
          <cell r="L93">
            <v>45814</v>
          </cell>
          <cell r="M93">
            <v>46179</v>
          </cell>
          <cell r="N93" t="str">
            <v>1年</v>
          </cell>
        </row>
        <row r="93">
          <cell r="W93" t="str">
            <v>在职</v>
          </cell>
        </row>
        <row r="93">
          <cell r="AC93" t="str">
            <v>男</v>
          </cell>
        </row>
        <row r="93">
          <cell r="AE93" t="str">
            <v>420624200603221311</v>
          </cell>
        </row>
        <row r="93">
          <cell r="AG93" t="str">
            <v>中国农业银行</v>
          </cell>
          <cell r="AH93" t="str">
            <v>6228480057120574371</v>
          </cell>
          <cell r="AI93" t="str">
            <v>其他</v>
          </cell>
          <cell r="AJ93">
            <v>15623882030</v>
          </cell>
        </row>
        <row r="94">
          <cell r="D94" t="str">
            <v>总部王丽</v>
          </cell>
          <cell r="E94" t="str">
            <v>运营部</v>
          </cell>
          <cell r="F94" t="str">
            <v>运营总监</v>
          </cell>
          <cell r="G94">
            <v>42618</v>
          </cell>
          <cell r="H94" t="str">
            <v>全职</v>
          </cell>
          <cell r="I94" t="str">
            <v>社保</v>
          </cell>
          <cell r="J94" t="str">
            <v>劳动合同</v>
          </cell>
        </row>
        <row r="94">
          <cell r="L94">
            <v>45540</v>
          </cell>
          <cell r="M94">
            <v>47365</v>
          </cell>
          <cell r="N94" t="str">
            <v>3年</v>
          </cell>
          <cell r="O94" t="str">
            <v>已签</v>
          </cell>
          <cell r="P94" t="str">
            <v>已签</v>
          </cell>
          <cell r="Q94" t="str">
            <v>已签</v>
          </cell>
          <cell r="R94" t="str">
            <v>已签</v>
          </cell>
        </row>
        <row r="94">
          <cell r="W94" t="str">
            <v>在职</v>
          </cell>
        </row>
        <row r="94">
          <cell r="AC94" t="str">
            <v>女</v>
          </cell>
          <cell r="AD94" t="str">
            <v>本科</v>
          </cell>
          <cell r="AE94" t="str">
            <v>421003198501290021</v>
          </cell>
        </row>
        <row r="94">
          <cell r="AG94" t="str">
            <v>湖北银行荆州楚都支行</v>
          </cell>
          <cell r="AH94" t="str">
            <v>6230760000005128274</v>
          </cell>
          <cell r="AI94" t="str">
            <v>其他</v>
          </cell>
          <cell r="AJ94">
            <v>15572190999</v>
          </cell>
        </row>
        <row r="95">
          <cell r="D95" t="str">
            <v>荆州店何艳艳</v>
          </cell>
          <cell r="E95" t="str">
            <v>运营部</v>
          </cell>
          <cell r="F95" t="str">
            <v>前台主管</v>
          </cell>
          <cell r="G95">
            <v>44429</v>
          </cell>
          <cell r="H95" t="str">
            <v>全职</v>
          </cell>
        </row>
        <row r="95">
          <cell r="J95" t="str">
            <v>劳动合同</v>
          </cell>
        </row>
        <row r="95">
          <cell r="L95">
            <v>45525</v>
          </cell>
          <cell r="M95">
            <v>46619</v>
          </cell>
          <cell r="N95" t="str">
            <v>3年</v>
          </cell>
          <cell r="O95" t="str">
            <v>已签</v>
          </cell>
          <cell r="P95" t="str">
            <v>已签</v>
          </cell>
          <cell r="Q95" t="str">
            <v>已签</v>
          </cell>
          <cell r="R95" t="str">
            <v>已签</v>
          </cell>
          <cell r="S95" t="str">
            <v>不缴</v>
          </cell>
        </row>
        <row r="95">
          <cell r="V95" t="str">
            <v>是</v>
          </cell>
          <cell r="W95" t="str">
            <v>在职</v>
          </cell>
        </row>
        <row r="95">
          <cell r="AC95" t="str">
            <v>女</v>
          </cell>
          <cell r="AD95" t="str">
            <v>高中</v>
          </cell>
          <cell r="AE95" t="str">
            <v>420822198510106881</v>
          </cell>
        </row>
        <row r="95">
          <cell r="AG95" t="str">
            <v>交通银行</v>
          </cell>
          <cell r="AH95" t="str">
            <v>6222620610043551555</v>
          </cell>
          <cell r="AI95" t="str">
            <v>其他</v>
          </cell>
          <cell r="AJ95">
            <v>13437220258</v>
          </cell>
        </row>
        <row r="96">
          <cell r="D96" t="str">
            <v>荆州店李浩</v>
          </cell>
          <cell r="E96" t="str">
            <v>运营部</v>
          </cell>
          <cell r="F96" t="str">
            <v>店长</v>
          </cell>
          <cell r="G96">
            <v>43182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44278</v>
          </cell>
          <cell r="M96">
            <v>47929</v>
          </cell>
          <cell r="N96" t="str">
            <v>5年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  <cell r="S96" t="str">
            <v>不缴</v>
          </cell>
        </row>
        <row r="96">
          <cell r="V96" t="str">
            <v>是</v>
          </cell>
          <cell r="W96" t="str">
            <v>在职</v>
          </cell>
        </row>
        <row r="96">
          <cell r="AC96" t="str">
            <v>男</v>
          </cell>
          <cell r="AD96" t="str">
            <v>大专</v>
          </cell>
          <cell r="AE96" t="str">
            <v>421022198908087833</v>
          </cell>
        </row>
        <row r="96">
          <cell r="AG96" t="str">
            <v>交通银行</v>
          </cell>
          <cell r="AH96" t="str">
            <v>6222624290001590386</v>
          </cell>
          <cell r="AI96" t="str">
            <v>其他</v>
          </cell>
          <cell r="AJ96">
            <v>13545649629</v>
          </cell>
        </row>
        <row r="97">
          <cell r="D97" t="str">
            <v>荆州店周晓霞</v>
          </cell>
          <cell r="E97" t="str">
            <v>会籍部</v>
          </cell>
          <cell r="F97" t="str">
            <v>会籍</v>
          </cell>
          <cell r="G97">
            <v>44319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45415</v>
          </cell>
          <cell r="M97">
            <v>47240</v>
          </cell>
          <cell r="N97" t="str">
            <v>5年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V97" t="str">
            <v>是</v>
          </cell>
          <cell r="W97" t="str">
            <v>在职</v>
          </cell>
        </row>
        <row r="97">
          <cell r="AC97" t="str">
            <v>女</v>
          </cell>
          <cell r="AD97" t="str">
            <v>大专</v>
          </cell>
          <cell r="AE97" t="str">
            <v>420527199309172609</v>
          </cell>
        </row>
        <row r="97">
          <cell r="AG97" t="str">
            <v>交通银行</v>
          </cell>
          <cell r="AH97" t="str">
            <v>6222620610043554039</v>
          </cell>
          <cell r="AI97" t="str">
            <v>其他</v>
          </cell>
          <cell r="AJ97">
            <v>13767993203</v>
          </cell>
        </row>
        <row r="98">
          <cell r="D98" t="str">
            <v>荆州店马冰峰</v>
          </cell>
          <cell r="E98" t="str">
            <v>私教部</v>
          </cell>
          <cell r="F98" t="str">
            <v>私教</v>
          </cell>
          <cell r="G98">
            <v>42978</v>
          </cell>
          <cell r="H98" t="str">
            <v>全职</v>
          </cell>
        </row>
        <row r="98">
          <cell r="J98" t="str">
            <v>劳动合同</v>
          </cell>
        </row>
        <row r="98">
          <cell r="L98">
            <v>44074</v>
          </cell>
          <cell r="M98">
            <v>46264</v>
          </cell>
          <cell r="N98" t="str">
            <v>6年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V98" t="str">
            <v>是</v>
          </cell>
          <cell r="W98" t="str">
            <v>在职</v>
          </cell>
        </row>
        <row r="98">
          <cell r="AC98" t="str">
            <v>男</v>
          </cell>
          <cell r="AD98" t="str">
            <v>大专</v>
          </cell>
          <cell r="AE98" t="str">
            <v>420803197802042732</v>
          </cell>
        </row>
        <row r="98">
          <cell r="AG98" t="str">
            <v>中信银行</v>
          </cell>
          <cell r="AH98" t="str">
            <v>6217731508519234</v>
          </cell>
          <cell r="AI98" t="str">
            <v>中信</v>
          </cell>
          <cell r="AJ98">
            <v>15070903197</v>
          </cell>
        </row>
        <row r="99">
          <cell r="D99" t="str">
            <v>荆州店郑旭珂</v>
          </cell>
          <cell r="E99" t="str">
            <v>私教部</v>
          </cell>
          <cell r="F99" t="str">
            <v>私教</v>
          </cell>
          <cell r="G99">
            <v>44600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45696</v>
          </cell>
          <cell r="M99">
            <v>47521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V99" t="str">
            <v>是</v>
          </cell>
          <cell r="W99" t="str">
            <v>离职</v>
          </cell>
        </row>
        <row r="99">
          <cell r="AC99" t="str">
            <v>男</v>
          </cell>
          <cell r="AD99" t="str">
            <v>大专</v>
          </cell>
          <cell r="AE99" t="str">
            <v>420881200012114010</v>
          </cell>
        </row>
        <row r="99">
          <cell r="AG99" t="str">
            <v>中信银行</v>
          </cell>
          <cell r="AH99" t="str">
            <v>6217731508519218</v>
          </cell>
          <cell r="AI99" t="str">
            <v>中信</v>
          </cell>
          <cell r="AJ99">
            <v>18827761206</v>
          </cell>
        </row>
        <row r="100">
          <cell r="D100" t="str">
            <v>荆州店王远雄</v>
          </cell>
          <cell r="E100" t="str">
            <v>私教部</v>
          </cell>
          <cell r="F100" t="str">
            <v>私教</v>
          </cell>
          <cell r="G100">
            <v>44645</v>
          </cell>
          <cell r="H100" t="str">
            <v>全职</v>
          </cell>
        </row>
        <row r="100">
          <cell r="J100" t="str">
            <v>劳动合同</v>
          </cell>
        </row>
        <row r="100">
          <cell r="L100">
            <v>45741</v>
          </cell>
          <cell r="M100">
            <v>46836</v>
          </cell>
          <cell r="N100" t="str">
            <v>3年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V100" t="str">
            <v>是</v>
          </cell>
          <cell r="W100" t="str">
            <v>在职</v>
          </cell>
        </row>
        <row r="100">
          <cell r="AC100" t="str">
            <v>男</v>
          </cell>
          <cell r="AD100" t="str">
            <v>中专</v>
          </cell>
          <cell r="AE100" t="str">
            <v>421003199311013239</v>
          </cell>
        </row>
        <row r="100">
          <cell r="AG100" t="str">
            <v>交通银行</v>
          </cell>
          <cell r="AH100" t="str">
            <v>6222620610043552066</v>
          </cell>
          <cell r="AI100" t="str">
            <v>其他</v>
          </cell>
          <cell r="AJ100">
            <v>18772783207</v>
          </cell>
        </row>
        <row r="101">
          <cell r="D101" t="str">
            <v>荆州二店刘玉雪</v>
          </cell>
          <cell r="E101" t="str">
            <v>私教部</v>
          </cell>
          <cell r="F101" t="str">
            <v>私教</v>
          </cell>
          <cell r="G101">
            <v>41963</v>
          </cell>
          <cell r="H101" t="str">
            <v>全职</v>
          </cell>
          <cell r="I101" t="str">
            <v>社保</v>
          </cell>
          <cell r="J101" t="str">
            <v>劳动合同</v>
          </cell>
        </row>
        <row r="101">
          <cell r="L101">
            <v>44885</v>
          </cell>
          <cell r="M101">
            <v>48537</v>
          </cell>
          <cell r="N101" t="str">
            <v>10年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最低</v>
          </cell>
        </row>
        <row r="101">
          <cell r="V101" t="str">
            <v>是</v>
          </cell>
          <cell r="W101" t="str">
            <v>在职</v>
          </cell>
        </row>
        <row r="101">
          <cell r="AC101" t="str">
            <v>女</v>
          </cell>
          <cell r="AD101" t="str">
            <v>大专</v>
          </cell>
          <cell r="AE101" t="str">
            <v>421087199405193725</v>
          </cell>
        </row>
        <row r="101">
          <cell r="AG101" t="str">
            <v>交通银行</v>
          </cell>
          <cell r="AH101" t="str">
            <v>6222620610043552850</v>
          </cell>
          <cell r="AI101" t="str">
            <v>其他</v>
          </cell>
          <cell r="AJ101">
            <v>18779133088</v>
          </cell>
        </row>
        <row r="102">
          <cell r="D102" t="str">
            <v>荆州店李鹏</v>
          </cell>
          <cell r="E102" t="str">
            <v>私教部</v>
          </cell>
          <cell r="F102" t="str">
            <v>私教主管</v>
          </cell>
          <cell r="G102">
            <v>44624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45720</v>
          </cell>
          <cell r="M102">
            <v>47545</v>
          </cell>
          <cell r="N102" t="str">
            <v>5年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V102" t="str">
            <v>是</v>
          </cell>
          <cell r="W102" t="str">
            <v>在职</v>
          </cell>
        </row>
        <row r="102">
          <cell r="AC102" t="str">
            <v>男</v>
          </cell>
          <cell r="AD102" t="str">
            <v>大专</v>
          </cell>
          <cell r="AE102" t="str">
            <v>421022199408152496</v>
          </cell>
        </row>
        <row r="102">
          <cell r="AG102" t="str">
            <v>中信银行</v>
          </cell>
          <cell r="AH102" t="str">
            <v>6217731508519242</v>
          </cell>
          <cell r="AI102" t="str">
            <v>中信</v>
          </cell>
          <cell r="AJ102">
            <v>18872932531</v>
          </cell>
        </row>
        <row r="103">
          <cell r="D103" t="str">
            <v>荆州二店冯盼</v>
          </cell>
          <cell r="E103" t="str">
            <v>私教部</v>
          </cell>
          <cell r="F103" t="str">
            <v>私教</v>
          </cell>
          <cell r="G103">
            <v>44652</v>
          </cell>
          <cell r="H103" t="str">
            <v>全职</v>
          </cell>
          <cell r="I103" t="str">
            <v>社保</v>
          </cell>
          <cell r="J103" t="str">
            <v>劳动合同</v>
          </cell>
        </row>
        <row r="103">
          <cell r="L103">
            <v>45748</v>
          </cell>
          <cell r="M103">
            <v>47573</v>
          </cell>
          <cell r="N103" t="str">
            <v>5年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V103" t="str">
            <v>是</v>
          </cell>
          <cell r="W103" t="str">
            <v>在职</v>
          </cell>
        </row>
        <row r="103">
          <cell r="AC103" t="str">
            <v>男</v>
          </cell>
          <cell r="AD103" t="str">
            <v>大专</v>
          </cell>
          <cell r="AE103" t="str">
            <v>420222199304104879</v>
          </cell>
        </row>
        <row r="103">
          <cell r="AG103" t="str">
            <v>交通银行</v>
          </cell>
          <cell r="AH103" t="str">
            <v>6222620610043552876</v>
          </cell>
          <cell r="AI103" t="str">
            <v>其他</v>
          </cell>
          <cell r="AJ103">
            <v>15079071653</v>
          </cell>
        </row>
        <row r="104">
          <cell r="D104" t="str">
            <v>荆州店谢祖强</v>
          </cell>
          <cell r="E104" t="str">
            <v>私教部</v>
          </cell>
          <cell r="F104" t="str">
            <v>私教</v>
          </cell>
          <cell r="G104">
            <v>43729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45928</v>
          </cell>
          <cell r="M104">
            <v>47023</v>
          </cell>
          <cell r="N104" t="str">
            <v>3年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V104" t="str">
            <v>是</v>
          </cell>
          <cell r="W104" t="str">
            <v>在职</v>
          </cell>
        </row>
        <row r="104">
          <cell r="AC104" t="str">
            <v>男</v>
          </cell>
          <cell r="AD104" t="str">
            <v>本科</v>
          </cell>
          <cell r="AE104" t="str">
            <v>421302199412171236</v>
          </cell>
        </row>
        <row r="104">
          <cell r="AG104" t="str">
            <v>交通银行</v>
          </cell>
          <cell r="AH104" t="str">
            <v>6222620610043551647</v>
          </cell>
          <cell r="AI104" t="str">
            <v>其他</v>
          </cell>
          <cell r="AJ104">
            <v>13755843568</v>
          </cell>
        </row>
        <row r="105">
          <cell r="D105" t="str">
            <v>荆州店张洪俊</v>
          </cell>
          <cell r="E105" t="str">
            <v>私教部</v>
          </cell>
          <cell r="F105" t="str">
            <v>私教</v>
          </cell>
          <cell r="G105">
            <v>45152</v>
          </cell>
          <cell r="H105" t="str">
            <v>全职</v>
          </cell>
        </row>
        <row r="105">
          <cell r="J105" t="str">
            <v>劳动合同</v>
          </cell>
        </row>
        <row r="105">
          <cell r="L105">
            <v>45152</v>
          </cell>
          <cell r="M105">
            <v>46247</v>
          </cell>
          <cell r="N105" t="str">
            <v>3年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不缴</v>
          </cell>
        </row>
        <row r="105">
          <cell r="V105" t="str">
            <v>是</v>
          </cell>
          <cell r="W105" t="str">
            <v>离职</v>
          </cell>
          <cell r="X105">
            <v>46037</v>
          </cell>
          <cell r="Y105" t="str">
            <v>已签</v>
          </cell>
          <cell r="Z105" t="str">
            <v>已签</v>
          </cell>
        </row>
        <row r="105">
          <cell r="AB105" t="str">
            <v>是</v>
          </cell>
          <cell r="AC105" t="str">
            <v>男</v>
          </cell>
          <cell r="AD105" t="str">
            <v>大专</v>
          </cell>
          <cell r="AE105" t="str">
            <v>421002199012083812</v>
          </cell>
        </row>
        <row r="105">
          <cell r="AG105" t="str">
            <v>交通银行</v>
          </cell>
          <cell r="AH105" t="str">
            <v>6222620610043552488</v>
          </cell>
          <cell r="AI105" t="str">
            <v>其他</v>
          </cell>
          <cell r="AJ105">
            <v>18872295661</v>
          </cell>
        </row>
        <row r="106">
          <cell r="D106" t="str">
            <v>荆州店蒋威</v>
          </cell>
          <cell r="E106" t="str">
            <v>私教部</v>
          </cell>
          <cell r="F106" t="str">
            <v>私教</v>
          </cell>
          <cell r="G106">
            <v>45090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45090</v>
          </cell>
          <cell r="M106">
            <v>46185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V106" t="str">
            <v>是</v>
          </cell>
          <cell r="W106" t="str">
            <v>在职</v>
          </cell>
        </row>
        <row r="106">
          <cell r="AC106" t="str">
            <v>男</v>
          </cell>
          <cell r="AD106" t="str">
            <v>中专</v>
          </cell>
          <cell r="AE106" t="str">
            <v>421003199105021510</v>
          </cell>
        </row>
        <row r="106">
          <cell r="AG106" t="str">
            <v>交通银行</v>
          </cell>
          <cell r="AH106" t="str">
            <v>6222620610043552363</v>
          </cell>
          <cell r="AI106" t="str">
            <v>其他</v>
          </cell>
          <cell r="AJ106">
            <v>15927876988</v>
          </cell>
        </row>
        <row r="107">
          <cell r="D107" t="str">
            <v>荆州店赵蒙蒙</v>
          </cell>
          <cell r="E107" t="str">
            <v>私教部</v>
          </cell>
          <cell r="F107" t="str">
            <v>私教</v>
          </cell>
          <cell r="G107">
            <v>43678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45869</v>
          </cell>
          <cell r="M107">
            <v>47694</v>
          </cell>
          <cell r="N107" t="str">
            <v>5年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V107" t="str">
            <v>是</v>
          </cell>
          <cell r="W107" t="str">
            <v>在职</v>
          </cell>
        </row>
        <row r="107">
          <cell r="AC107" t="str">
            <v>女</v>
          </cell>
          <cell r="AD107" t="str">
            <v>大专</v>
          </cell>
          <cell r="AE107" t="str">
            <v>421087199104105322</v>
          </cell>
        </row>
        <row r="107">
          <cell r="AG107" t="str">
            <v>交通银行</v>
          </cell>
          <cell r="AH107" t="str">
            <v>6222620610043552496</v>
          </cell>
          <cell r="AI107" t="str">
            <v>其他</v>
          </cell>
          <cell r="AJ107">
            <v>19170645381</v>
          </cell>
        </row>
        <row r="108">
          <cell r="D108" t="str">
            <v>荆州店何晓蕾</v>
          </cell>
          <cell r="E108" t="str">
            <v>私教部</v>
          </cell>
          <cell r="F108" t="str">
            <v>私教经理</v>
          </cell>
          <cell r="G108">
            <v>44303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45399</v>
          </cell>
          <cell r="M108">
            <v>47224</v>
          </cell>
          <cell r="N108" t="str">
            <v>5年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V108" t="str">
            <v>是</v>
          </cell>
          <cell r="W108" t="str">
            <v>在职</v>
          </cell>
        </row>
        <row r="108">
          <cell r="AC108" t="str">
            <v>男</v>
          </cell>
          <cell r="AD108" t="str">
            <v>大专</v>
          </cell>
          <cell r="AE108" t="str">
            <v>421003198609061554</v>
          </cell>
        </row>
        <row r="108">
          <cell r="AG108" t="str">
            <v>交通银行</v>
          </cell>
          <cell r="AH108" t="str">
            <v>6222620610017499211</v>
          </cell>
          <cell r="AI108" t="str">
            <v>其他</v>
          </cell>
          <cell r="AJ108">
            <v>17879581263</v>
          </cell>
        </row>
        <row r="109">
          <cell r="D109" t="str">
            <v>荆州店全新</v>
          </cell>
          <cell r="E109" t="str">
            <v>泳教部</v>
          </cell>
          <cell r="F109" t="str">
            <v>泳教</v>
          </cell>
          <cell r="G109">
            <v>42932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45853</v>
          </cell>
          <cell r="M109">
            <v>47678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V109" t="str">
            <v>是</v>
          </cell>
          <cell r="W109" t="str">
            <v>在职</v>
          </cell>
        </row>
        <row r="109">
          <cell r="AC109" t="str">
            <v>男</v>
          </cell>
          <cell r="AD109" t="str">
            <v>高中</v>
          </cell>
          <cell r="AE109" t="str">
            <v>422421197102170832</v>
          </cell>
        </row>
        <row r="109">
          <cell r="AG109" t="str">
            <v>中信银行</v>
          </cell>
          <cell r="AH109" t="str">
            <v>6217711511143511</v>
          </cell>
          <cell r="AI109" t="str">
            <v>中信</v>
          </cell>
          <cell r="AJ109">
            <v>13997646731</v>
          </cell>
        </row>
        <row r="110">
          <cell r="D110" t="str">
            <v>荆州店黄剩勇</v>
          </cell>
          <cell r="E110" t="str">
            <v>泳教部</v>
          </cell>
          <cell r="F110" t="str">
            <v>兼职泳教</v>
          </cell>
          <cell r="G110">
            <v>43162</v>
          </cell>
          <cell r="H110" t="str">
            <v>全职</v>
          </cell>
        </row>
        <row r="110">
          <cell r="J110" t="str">
            <v>劳动合同</v>
          </cell>
        </row>
        <row r="110">
          <cell r="L110">
            <v>44258</v>
          </cell>
          <cell r="M110">
            <v>46083</v>
          </cell>
          <cell r="N110" t="str">
            <v>5年</v>
          </cell>
          <cell r="O110" t="str">
            <v>已签</v>
          </cell>
          <cell r="P110" t="str">
            <v>已签</v>
          </cell>
          <cell r="Q110" t="str">
            <v>已签</v>
          </cell>
          <cell r="R110" t="str">
            <v>已签</v>
          </cell>
          <cell r="S110" t="str">
            <v>不缴</v>
          </cell>
        </row>
        <row r="110">
          <cell r="V110" t="str">
            <v>是</v>
          </cell>
          <cell r="W110" t="str">
            <v>离职</v>
          </cell>
        </row>
        <row r="110">
          <cell r="AC110" t="str">
            <v>男</v>
          </cell>
          <cell r="AD110" t="str">
            <v>大专</v>
          </cell>
          <cell r="AE110" t="str">
            <v>420400196801151018</v>
          </cell>
        </row>
        <row r="110">
          <cell r="AG110" t="str">
            <v>中信银行</v>
          </cell>
          <cell r="AH110" t="str">
            <v>6217731507148910</v>
          </cell>
          <cell r="AI110" t="str">
            <v>中信</v>
          </cell>
          <cell r="AJ110">
            <v>13872447788</v>
          </cell>
        </row>
        <row r="111">
          <cell r="D111" t="str">
            <v>荆州店黄剩勇</v>
          </cell>
          <cell r="E111" t="str">
            <v>泳教部</v>
          </cell>
          <cell r="F111" t="str">
            <v>兼职泳教</v>
          </cell>
          <cell r="G111">
            <v>43162</v>
          </cell>
          <cell r="H111" t="str">
            <v>兼职</v>
          </cell>
        </row>
        <row r="111">
          <cell r="J111" t="str">
            <v>兼职合同</v>
          </cell>
        </row>
        <row r="111">
          <cell r="L111">
            <v>45973</v>
          </cell>
          <cell r="M111">
            <v>46337</v>
          </cell>
          <cell r="N111" t="str">
            <v>1年</v>
          </cell>
        </row>
        <row r="111">
          <cell r="P111" t="str">
            <v>已签</v>
          </cell>
          <cell r="Q111" t="str">
            <v>已签</v>
          </cell>
        </row>
        <row r="111">
          <cell r="S111" t="str">
            <v>不缴</v>
          </cell>
        </row>
        <row r="111">
          <cell r="V111" t="str">
            <v>是</v>
          </cell>
          <cell r="W111" t="str">
            <v>在职</v>
          </cell>
        </row>
        <row r="111">
          <cell r="AC111" t="str">
            <v>男</v>
          </cell>
          <cell r="AD111" t="str">
            <v>大专</v>
          </cell>
          <cell r="AE111" t="str">
            <v>420400196801151018</v>
          </cell>
        </row>
        <row r="111">
          <cell r="AG111" t="str">
            <v>中信银行</v>
          </cell>
          <cell r="AH111" t="str">
            <v>6217731507148910</v>
          </cell>
          <cell r="AI111" t="str">
            <v>中信</v>
          </cell>
          <cell r="AJ111">
            <v>13872447788</v>
          </cell>
        </row>
        <row r="112">
          <cell r="D112" t="str">
            <v>荆州店江新林</v>
          </cell>
          <cell r="E112" t="str">
            <v>泳教部</v>
          </cell>
          <cell r="F112" t="str">
            <v>泳教</v>
          </cell>
          <cell r="G112">
            <v>45454</v>
          </cell>
          <cell r="H112" t="str">
            <v>兼职</v>
          </cell>
        </row>
        <row r="112">
          <cell r="J112" t="str">
            <v>兼职合同</v>
          </cell>
        </row>
        <row r="112"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V112" t="str">
            <v>是</v>
          </cell>
          <cell r="W112" t="str">
            <v>在职</v>
          </cell>
        </row>
        <row r="112">
          <cell r="AC112" t="str">
            <v>男</v>
          </cell>
        </row>
        <row r="112">
          <cell r="AE112" t="str">
            <v>421182200310125518</v>
          </cell>
        </row>
        <row r="112">
          <cell r="AG112" t="str">
            <v>中国邮政储蓄银行</v>
          </cell>
          <cell r="AH112" t="str">
            <v>6217995200247586446</v>
          </cell>
          <cell r="AI112" t="str">
            <v>其他</v>
          </cell>
          <cell r="AJ112">
            <v>13758271330</v>
          </cell>
        </row>
        <row r="113">
          <cell r="D113" t="str">
            <v>荆州店李淼</v>
          </cell>
          <cell r="E113" t="str">
            <v>泳教部</v>
          </cell>
          <cell r="F113" t="str">
            <v>泳教</v>
          </cell>
          <cell r="G113">
            <v>43999</v>
          </cell>
          <cell r="H113" t="str">
            <v>兼职</v>
          </cell>
        </row>
        <row r="113">
          <cell r="J113" t="str">
            <v>兼职合同</v>
          </cell>
        </row>
        <row r="113">
          <cell r="L113">
            <v>45912</v>
          </cell>
          <cell r="M113">
            <v>46082</v>
          </cell>
        </row>
        <row r="113">
          <cell r="O113" t="str">
            <v>已签</v>
          </cell>
          <cell r="P113" t="str">
            <v>已签</v>
          </cell>
          <cell r="Q113" t="str">
            <v>已签</v>
          </cell>
          <cell r="R113" t="str">
            <v>已签</v>
          </cell>
          <cell r="S113" t="str">
            <v>不缴</v>
          </cell>
        </row>
        <row r="113">
          <cell r="V113" t="str">
            <v>是</v>
          </cell>
          <cell r="W113" t="str">
            <v>在职</v>
          </cell>
        </row>
        <row r="113">
          <cell r="AC113" t="str">
            <v>男</v>
          </cell>
          <cell r="AD113" t="str">
            <v>高中</v>
          </cell>
          <cell r="AE113" t="str">
            <v>421003199601162910</v>
          </cell>
        </row>
        <row r="113">
          <cell r="AG113" t="str">
            <v>中信银行</v>
          </cell>
          <cell r="AH113" t="str">
            <v>户名：李淼
卡号：6217 7115 1148 3933
开户行：中信银行武汉南湖支行</v>
          </cell>
          <cell r="AI113" t="str">
            <v>中信</v>
          </cell>
          <cell r="AJ113">
            <v>18170860065</v>
          </cell>
        </row>
        <row r="114">
          <cell r="D114" t="str">
            <v>荆州店刘保玲</v>
          </cell>
          <cell r="E114" t="str">
            <v>运营部</v>
          </cell>
          <cell r="F114" t="str">
            <v>保洁</v>
          </cell>
          <cell r="G114">
            <v>44900</v>
          </cell>
          <cell r="H114" t="str">
            <v>全职</v>
          </cell>
        </row>
        <row r="114">
          <cell r="J114" t="str">
            <v>劳务合同</v>
          </cell>
        </row>
        <row r="114">
          <cell r="L114">
            <v>44900</v>
          </cell>
          <cell r="M114">
            <v>47091</v>
          </cell>
          <cell r="N114" t="str">
            <v>3年</v>
          </cell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V114" t="str">
            <v>是</v>
          </cell>
          <cell r="W114" t="str">
            <v>在职</v>
          </cell>
        </row>
        <row r="114">
          <cell r="AC114" t="str">
            <v>女</v>
          </cell>
          <cell r="AD114" t="str">
            <v>初中</v>
          </cell>
          <cell r="AE114" t="str">
            <v>422421196602075845</v>
          </cell>
        </row>
        <row r="114">
          <cell r="AG114" t="str">
            <v>交通银行</v>
          </cell>
          <cell r="AH114" t="str">
            <v>6222620610043551977</v>
          </cell>
          <cell r="AI114" t="str">
            <v>其他</v>
          </cell>
          <cell r="AJ114">
            <v>18672370860</v>
          </cell>
        </row>
        <row r="115">
          <cell r="D115" t="str">
            <v>荆州店王曼曼</v>
          </cell>
          <cell r="E115" t="str">
            <v>私教部</v>
          </cell>
          <cell r="F115" t="str">
            <v>私教</v>
          </cell>
          <cell r="G115">
            <v>45362</v>
          </cell>
          <cell r="H115" t="str">
            <v>全职</v>
          </cell>
        </row>
        <row r="115">
          <cell r="J115" t="str">
            <v>劳动合同</v>
          </cell>
        </row>
        <row r="115">
          <cell r="L115">
            <v>45362</v>
          </cell>
          <cell r="M115">
            <v>46456</v>
          </cell>
          <cell r="N115" t="str">
            <v>3年</v>
          </cell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V115" t="str">
            <v>是</v>
          </cell>
          <cell r="W115" t="str">
            <v>在职</v>
          </cell>
        </row>
        <row r="115">
          <cell r="AD115" t="str">
            <v>大专</v>
          </cell>
          <cell r="AE115" t="str">
            <v>342221199503045061</v>
          </cell>
        </row>
        <row r="115">
          <cell r="AG115" t="str">
            <v>交通银行</v>
          </cell>
          <cell r="AH115" t="str">
            <v>6222620610043552124</v>
          </cell>
          <cell r="AI115" t="str">
            <v>其他</v>
          </cell>
          <cell r="AJ115">
            <v>13872208550</v>
          </cell>
        </row>
        <row r="116">
          <cell r="D116" t="str">
            <v>荆州店魏涛</v>
          </cell>
          <cell r="E116" t="str">
            <v>会籍部</v>
          </cell>
          <cell r="F116" t="str">
            <v>会籍</v>
          </cell>
          <cell r="G116">
            <v>45452</v>
          </cell>
          <cell r="H116" t="str">
            <v>全职</v>
          </cell>
        </row>
        <row r="116">
          <cell r="J116" t="str">
            <v>劳动合同</v>
          </cell>
        </row>
        <row r="116">
          <cell r="L116">
            <v>45452</v>
          </cell>
          <cell r="M116">
            <v>46546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V116" t="str">
            <v>是</v>
          </cell>
          <cell r="W116" t="str">
            <v>在职</v>
          </cell>
        </row>
        <row r="116">
          <cell r="AD116" t="str">
            <v>中专</v>
          </cell>
          <cell r="AE116" t="str">
            <v>420323200110083114</v>
          </cell>
        </row>
        <row r="116">
          <cell r="AG116" t="str">
            <v>交通银行</v>
          </cell>
          <cell r="AH116" t="str">
            <v>6222620610043551530</v>
          </cell>
          <cell r="AI116" t="str">
            <v>其他</v>
          </cell>
          <cell r="AJ116">
            <v>18671918794</v>
          </cell>
        </row>
        <row r="117">
          <cell r="D117" t="str">
            <v>荆州店余波</v>
          </cell>
          <cell r="E117" t="str">
            <v>会籍部</v>
          </cell>
          <cell r="F117" t="str">
            <v>会籍主管</v>
          </cell>
          <cell r="G117">
            <v>44959</v>
          </cell>
          <cell r="H117" t="str">
            <v>全职</v>
          </cell>
        </row>
        <row r="117">
          <cell r="J117" t="str">
            <v>劳动合同</v>
          </cell>
        </row>
        <row r="117">
          <cell r="L117">
            <v>44959</v>
          </cell>
          <cell r="M117">
            <v>47149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V117" t="str">
            <v>是</v>
          </cell>
          <cell r="W117" t="str">
            <v>在职</v>
          </cell>
        </row>
        <row r="117">
          <cell r="AD117" t="str">
            <v>大专</v>
          </cell>
          <cell r="AE117" t="str">
            <v>420322200102122711</v>
          </cell>
        </row>
        <row r="117">
          <cell r="AG117" t="str">
            <v>中信银行</v>
          </cell>
          <cell r="AH117" t="str">
            <v>户名：余波
卡号：6217 6815 0640 0657
开户行：中信银行荆州分行营业部</v>
          </cell>
          <cell r="AI117" t="str">
            <v>中信</v>
          </cell>
          <cell r="AJ117">
            <v>19537490212</v>
          </cell>
        </row>
        <row r="118">
          <cell r="D118" t="str">
            <v>荆州店刘敏</v>
          </cell>
          <cell r="E118" t="str">
            <v>私教部</v>
          </cell>
          <cell r="F118" t="str">
            <v>私教</v>
          </cell>
          <cell r="G118">
            <v>45764</v>
          </cell>
          <cell r="H118" t="str">
            <v>兼职</v>
          </cell>
        </row>
        <row r="118">
          <cell r="J118" t="str">
            <v>兼职合同</v>
          </cell>
        </row>
        <row r="118">
          <cell r="L118">
            <v>45870</v>
          </cell>
          <cell r="M118">
            <v>46965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V118" t="str">
            <v>是</v>
          </cell>
          <cell r="W118" t="str">
            <v>在职</v>
          </cell>
        </row>
        <row r="118">
          <cell r="AE118" t="str">
            <v>421003199008281046</v>
          </cell>
        </row>
        <row r="118">
          <cell r="AG118" t="str">
            <v>中国银行荆陵支行</v>
          </cell>
          <cell r="AH118" t="str">
            <v>6217857600003380495</v>
          </cell>
          <cell r="AI118" t="str">
            <v>其他</v>
          </cell>
          <cell r="AJ118">
            <v>18062367725</v>
          </cell>
        </row>
        <row r="119">
          <cell r="D119" t="str">
            <v>荆州店崔青梅</v>
          </cell>
          <cell r="E119" t="str">
            <v>运营部</v>
          </cell>
          <cell r="F119" t="str">
            <v>保洁</v>
          </cell>
          <cell r="G119">
            <v>45885</v>
          </cell>
          <cell r="H119" t="str">
            <v>全职</v>
          </cell>
        </row>
        <row r="119">
          <cell r="J119" t="str">
            <v>劳务合同</v>
          </cell>
        </row>
        <row r="119">
          <cell r="L119">
            <v>45885</v>
          </cell>
          <cell r="M119">
            <v>46980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V119" t="str">
            <v>是</v>
          </cell>
          <cell r="W119" t="str">
            <v>在职</v>
          </cell>
        </row>
        <row r="119">
          <cell r="AC119" t="str">
            <v>女</v>
          </cell>
          <cell r="AD119" t="str">
            <v>初中</v>
          </cell>
          <cell r="AE119" t="str">
            <v>422421195612131826</v>
          </cell>
        </row>
        <row r="119">
          <cell r="AG119" t="str">
            <v>中国银行</v>
          </cell>
          <cell r="AH119" t="str">
            <v>6215697600006751625</v>
          </cell>
          <cell r="AI119" t="str">
            <v>其他</v>
          </cell>
          <cell r="AJ119">
            <v>18607218817</v>
          </cell>
        </row>
        <row r="120">
          <cell r="D120" t="str">
            <v>荆州店索生露</v>
          </cell>
          <cell r="E120" t="str">
            <v>运营部</v>
          </cell>
          <cell r="F120" t="str">
            <v>前台</v>
          </cell>
          <cell r="G120">
            <v>45886</v>
          </cell>
          <cell r="H120" t="str">
            <v>全职</v>
          </cell>
        </row>
        <row r="120">
          <cell r="J120" t="str">
            <v>劳动合同</v>
          </cell>
        </row>
        <row r="120">
          <cell r="L120">
            <v>45886</v>
          </cell>
          <cell r="M120">
            <v>46981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V120" t="str">
            <v>是</v>
          </cell>
          <cell r="W120" t="str">
            <v>在职</v>
          </cell>
        </row>
        <row r="120">
          <cell r="AC120" t="str">
            <v>女</v>
          </cell>
          <cell r="AD120" t="str">
            <v>大专</v>
          </cell>
          <cell r="AE120" t="str">
            <v>421003200202101024</v>
          </cell>
        </row>
        <row r="120">
          <cell r="AG120" t="str">
            <v>建设银行</v>
          </cell>
          <cell r="AH120" t="str">
            <v>6217002660014783040</v>
          </cell>
          <cell r="AI120" t="str">
            <v>其他</v>
          </cell>
          <cell r="AJ120">
            <v>19530522062</v>
          </cell>
        </row>
        <row r="121">
          <cell r="D121" t="str">
            <v>荆州店朱浩涵</v>
          </cell>
          <cell r="E121" t="str">
            <v>泳教部</v>
          </cell>
          <cell r="F121" t="str">
            <v>救生员</v>
          </cell>
          <cell r="G121">
            <v>45915</v>
          </cell>
          <cell r="H121" t="str">
            <v>全职</v>
          </cell>
        </row>
        <row r="121">
          <cell r="J121" t="str">
            <v>劳动合同</v>
          </cell>
        </row>
        <row r="121">
          <cell r="L121">
            <v>45915</v>
          </cell>
          <cell r="M121">
            <v>47010</v>
          </cell>
          <cell r="N121" t="str">
            <v>3年</v>
          </cell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U121" t="str">
            <v>已签</v>
          </cell>
          <cell r="V121" t="str">
            <v>是</v>
          </cell>
          <cell r="W121" t="str">
            <v>离职</v>
          </cell>
          <cell r="X121">
            <v>45951</v>
          </cell>
          <cell r="Y121" t="str">
            <v>已签</v>
          </cell>
          <cell r="Z121" t="str">
            <v>已签</v>
          </cell>
          <cell r="AA121" t="str">
            <v>已签</v>
          </cell>
          <cell r="AB121" t="str">
            <v>是</v>
          </cell>
          <cell r="AC121" t="str">
            <v>男</v>
          </cell>
        </row>
        <row r="121">
          <cell r="AE121" t="str">
            <v>“37082820060406361x</v>
          </cell>
        </row>
        <row r="121">
          <cell r="AG121" t="str">
            <v>工商银行</v>
          </cell>
          <cell r="AH121" t="str">
            <v>6222031803001623853</v>
          </cell>
          <cell r="AI121" t="str">
            <v>其他</v>
          </cell>
          <cell r="AJ121">
            <v>17196788777</v>
          </cell>
        </row>
        <row r="122">
          <cell r="D122" t="str">
            <v>荆州店孟如心</v>
          </cell>
          <cell r="E122" t="str">
            <v>泳教部</v>
          </cell>
          <cell r="F122" t="str">
            <v>泳教</v>
          </cell>
          <cell r="G122">
            <v>45925</v>
          </cell>
          <cell r="H122" t="str">
            <v>兼职</v>
          </cell>
        </row>
        <row r="122">
          <cell r="J122" t="str">
            <v>兼职合同</v>
          </cell>
        </row>
        <row r="122">
          <cell r="L122">
            <v>45925</v>
          </cell>
          <cell r="M122">
            <v>46137</v>
          </cell>
        </row>
        <row r="122"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不缴</v>
          </cell>
        </row>
        <row r="122">
          <cell r="U122" t="str">
            <v>已签</v>
          </cell>
          <cell r="V122" t="str">
            <v>是</v>
          </cell>
          <cell r="W122" t="str">
            <v>在职</v>
          </cell>
        </row>
        <row r="122">
          <cell r="AC122" t="str">
            <v>女</v>
          </cell>
          <cell r="AD122" t="str">
            <v>本科</v>
          </cell>
          <cell r="AE122" t="str">
            <v>“420881200312087421</v>
          </cell>
        </row>
        <row r="122">
          <cell r="AG122" t="str">
            <v>建设银行</v>
          </cell>
          <cell r="AH122" t="str">
            <v>6217002700010186176</v>
          </cell>
          <cell r="AI122" t="str">
            <v>其他</v>
          </cell>
          <cell r="AJ122">
            <v>18371151802</v>
          </cell>
        </row>
        <row r="123">
          <cell r="D123" t="str">
            <v>钟祥店刘岑岑</v>
          </cell>
          <cell r="E123" t="str">
            <v>运营部</v>
          </cell>
          <cell r="F123" t="str">
            <v>店长</v>
          </cell>
          <cell r="G123">
            <v>43409</v>
          </cell>
          <cell r="H123" t="str">
            <v>全职</v>
          </cell>
          <cell r="I123" t="str">
            <v>社保</v>
          </cell>
          <cell r="J123" t="str">
            <v>劳动合同</v>
          </cell>
        </row>
        <row r="123">
          <cell r="L123">
            <v>45063</v>
          </cell>
          <cell r="M123">
            <v>46158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最低</v>
          </cell>
        </row>
        <row r="123">
          <cell r="V123" t="str">
            <v>是</v>
          </cell>
          <cell r="W123" t="str">
            <v>在职</v>
          </cell>
        </row>
        <row r="123">
          <cell r="AC123" t="str">
            <v>女</v>
          </cell>
          <cell r="AD123" t="str">
            <v>高中</v>
          </cell>
          <cell r="AE123" t="str">
            <v>420684198606286029</v>
          </cell>
        </row>
        <row r="123">
          <cell r="AG123" t="str">
            <v>中国工商银行湖北钟祥</v>
          </cell>
          <cell r="AH123" t="str">
            <v>6215581809006975378</v>
          </cell>
          <cell r="AI123" t="str">
            <v>其他</v>
          </cell>
          <cell r="AJ123">
            <v>17771855035</v>
          </cell>
        </row>
        <row r="124">
          <cell r="D124" t="str">
            <v>钟祥店王翊臣</v>
          </cell>
          <cell r="E124" t="str">
            <v>私教部</v>
          </cell>
          <cell r="F124" t="str">
            <v>私教</v>
          </cell>
          <cell r="G124">
            <v>44504</v>
          </cell>
          <cell r="H124" t="str">
            <v>全职</v>
          </cell>
        </row>
        <row r="124">
          <cell r="J124" t="str">
            <v>劳动合同</v>
          </cell>
        </row>
        <row r="124">
          <cell r="L124">
            <v>45600</v>
          </cell>
          <cell r="M124">
            <v>46694</v>
          </cell>
          <cell r="N124" t="str">
            <v>3年</v>
          </cell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V124" t="str">
            <v>是</v>
          </cell>
          <cell r="W124" t="str">
            <v>在职</v>
          </cell>
        </row>
        <row r="124">
          <cell r="AC124" t="str">
            <v>男</v>
          </cell>
          <cell r="AD124" t="str">
            <v>大学</v>
          </cell>
          <cell r="AE124" t="str">
            <v>420881199710240430</v>
          </cell>
        </row>
        <row r="124">
          <cell r="AG124" t="str">
            <v>交通银行</v>
          </cell>
          <cell r="AH124" t="str">
            <v>6222620610043515345</v>
          </cell>
          <cell r="AI124" t="str">
            <v>其他</v>
          </cell>
          <cell r="AJ124">
            <v>18696000078</v>
          </cell>
        </row>
        <row r="125">
          <cell r="D125" t="str">
            <v>钟祥店张海玲</v>
          </cell>
          <cell r="E125" t="str">
            <v>会籍部</v>
          </cell>
          <cell r="F125" t="str">
            <v>会籍</v>
          </cell>
          <cell r="G125">
            <v>44611</v>
          </cell>
          <cell r="H125" t="str">
            <v>全职</v>
          </cell>
        </row>
        <row r="125">
          <cell r="J125" t="str">
            <v>劳动合同</v>
          </cell>
        </row>
        <row r="125">
          <cell r="L125">
            <v>45693</v>
          </cell>
          <cell r="M125">
            <v>47518</v>
          </cell>
          <cell r="N125" t="str">
            <v>5年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不缴</v>
          </cell>
        </row>
        <row r="125">
          <cell r="V125" t="str">
            <v>是</v>
          </cell>
          <cell r="W125" t="str">
            <v>在职</v>
          </cell>
        </row>
        <row r="125">
          <cell r="AC125" t="str">
            <v>女</v>
          </cell>
          <cell r="AD125" t="str">
            <v>大学</v>
          </cell>
          <cell r="AE125" t="str">
            <v>42088119850119842X</v>
          </cell>
        </row>
        <row r="125">
          <cell r="AG125" t="str">
            <v>钟祥民生村镇银行股份有限公司总行营业部</v>
          </cell>
          <cell r="AH125" t="str">
            <v>6213990130186226</v>
          </cell>
          <cell r="AI125" t="str">
            <v>其他</v>
          </cell>
          <cell r="AJ125">
            <v>18908696388</v>
          </cell>
        </row>
        <row r="126">
          <cell r="D126" t="str">
            <v>钟祥店王攀</v>
          </cell>
          <cell r="E126" t="str">
            <v>会籍部</v>
          </cell>
          <cell r="F126" t="str">
            <v>会籍</v>
          </cell>
          <cell r="G126">
            <v>44960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44960</v>
          </cell>
          <cell r="M126">
            <v>47151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V126" t="str">
            <v>是</v>
          </cell>
          <cell r="W126" t="str">
            <v>在职</v>
          </cell>
          <cell r="X126">
            <v>45962</v>
          </cell>
          <cell r="Y126" t="str">
            <v>已签</v>
          </cell>
          <cell r="Z126" t="str">
            <v>已签</v>
          </cell>
        </row>
        <row r="126">
          <cell r="AB126" t="str">
            <v>是</v>
          </cell>
          <cell r="AC126" t="str">
            <v>男</v>
          </cell>
          <cell r="AD126" t="str">
            <v>大学</v>
          </cell>
          <cell r="AE126" t="str">
            <v>42088119891021171X</v>
          </cell>
        </row>
        <row r="126">
          <cell r="AG126" t="str">
            <v>交通银行</v>
          </cell>
          <cell r="AH126" t="str">
            <v>6222620610043515527</v>
          </cell>
          <cell r="AI126" t="str">
            <v>其他</v>
          </cell>
          <cell r="AJ126">
            <v>17611173200</v>
          </cell>
        </row>
        <row r="127">
          <cell r="D127" t="str">
            <v>钟祥店林自惠</v>
          </cell>
          <cell r="E127" t="str">
            <v>运营部</v>
          </cell>
          <cell r="F127" t="str">
            <v>保洁</v>
          </cell>
          <cell r="G127">
            <v>45029</v>
          </cell>
          <cell r="H127" t="str">
            <v>全职</v>
          </cell>
        </row>
        <row r="127">
          <cell r="J127" t="str">
            <v>劳务合同</v>
          </cell>
        </row>
        <row r="127">
          <cell r="L127">
            <v>45029</v>
          </cell>
          <cell r="M127">
            <v>47220</v>
          </cell>
          <cell r="N127" t="str">
            <v>3年</v>
          </cell>
          <cell r="O127" t="str">
            <v>已签</v>
          </cell>
          <cell r="P127" t="str">
            <v>已签</v>
          </cell>
          <cell r="Q127" t="str">
            <v>已签</v>
          </cell>
          <cell r="R127" t="str">
            <v>已签</v>
          </cell>
          <cell r="S127" t="str">
            <v>不缴</v>
          </cell>
        </row>
        <row r="127">
          <cell r="V127" t="str">
            <v>是</v>
          </cell>
          <cell r="W127" t="str">
            <v>在职</v>
          </cell>
        </row>
        <row r="127">
          <cell r="AC127" t="str">
            <v>女</v>
          </cell>
          <cell r="AD127" t="str">
            <v>高中</v>
          </cell>
          <cell r="AE127" t="str">
            <v>422431196712316825</v>
          </cell>
        </row>
        <row r="127">
          <cell r="AG127" t="str">
            <v>中国农业银行</v>
          </cell>
          <cell r="AH127" t="str">
            <v>6228481609766888272</v>
          </cell>
          <cell r="AI127" t="str">
            <v>其他</v>
          </cell>
          <cell r="AJ127">
            <v>13451170457</v>
          </cell>
        </row>
        <row r="128">
          <cell r="D128" t="str">
            <v>总部魏浩</v>
          </cell>
          <cell r="E128" t="str">
            <v>运营部</v>
          </cell>
          <cell r="F128" t="str">
            <v>区域总监</v>
          </cell>
        </row>
        <row r="128">
          <cell r="H128" t="str">
            <v>全职</v>
          </cell>
          <cell r="I128" t="str">
            <v>社保</v>
          </cell>
          <cell r="J128" t="str">
            <v>劳动合同</v>
          </cell>
        </row>
        <row r="128">
          <cell r="L128" t="str">
            <v>续签无期限</v>
          </cell>
        </row>
        <row r="128">
          <cell r="P128" t="str">
            <v>已签</v>
          </cell>
          <cell r="Q128" t="str">
            <v>已签</v>
          </cell>
        </row>
        <row r="128">
          <cell r="S128" t="str">
            <v>最低</v>
          </cell>
        </row>
        <row r="128">
          <cell r="W128" t="str">
            <v>在职</v>
          </cell>
        </row>
        <row r="128">
          <cell r="AC128" t="str">
            <v>男</v>
          </cell>
          <cell r="AD128" t="str">
            <v>大学</v>
          </cell>
        </row>
        <row r="128">
          <cell r="AH128" t="str">
            <v>6215340302801096642</v>
          </cell>
          <cell r="AI128" t="str">
            <v>其他</v>
          </cell>
        </row>
        <row r="129">
          <cell r="D129" t="str">
            <v>钟祥店陈亚锋</v>
          </cell>
          <cell r="E129" t="str">
            <v>私教部</v>
          </cell>
          <cell r="F129" t="str">
            <v>私教</v>
          </cell>
          <cell r="G129">
            <v>43305</v>
          </cell>
          <cell r="H129" t="str">
            <v>全职</v>
          </cell>
        </row>
        <row r="129">
          <cell r="J129" t="str">
            <v>劳动合同</v>
          </cell>
        </row>
        <row r="129">
          <cell r="L129">
            <v>45353</v>
          </cell>
          <cell r="M129">
            <v>47543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V129" t="str">
            <v>是</v>
          </cell>
          <cell r="W129" t="str">
            <v>在职</v>
          </cell>
        </row>
        <row r="129">
          <cell r="AC129" t="str">
            <v>男</v>
          </cell>
          <cell r="AD129" t="str">
            <v>大学</v>
          </cell>
          <cell r="AE129" t="str">
            <v>420881199010035436</v>
          </cell>
        </row>
        <row r="129">
          <cell r="AG129" t="str">
            <v>交通银行</v>
          </cell>
          <cell r="AH129" t="str">
            <v>6222620610043515808</v>
          </cell>
          <cell r="AI129" t="str">
            <v>其他</v>
          </cell>
          <cell r="AJ129">
            <v>13297608873</v>
          </cell>
        </row>
        <row r="130">
          <cell r="D130" t="str">
            <v>钟祥店李金成</v>
          </cell>
          <cell r="E130" t="str">
            <v>私教部</v>
          </cell>
          <cell r="F130" t="str">
            <v>私教经理</v>
          </cell>
          <cell r="G130">
            <v>45245</v>
          </cell>
          <cell r="H130" t="str">
            <v>全职</v>
          </cell>
        </row>
        <row r="130">
          <cell r="J130" t="str">
            <v>劳动合同</v>
          </cell>
        </row>
        <row r="130">
          <cell r="L130">
            <v>45245</v>
          </cell>
          <cell r="M130">
            <v>46340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V130" t="str">
            <v>是</v>
          </cell>
          <cell r="W130" t="str">
            <v>在职</v>
          </cell>
        </row>
        <row r="130">
          <cell r="AC130" t="str">
            <v>男</v>
          </cell>
          <cell r="AD130" t="str">
            <v>大学</v>
          </cell>
          <cell r="AE130" t="str">
            <v>420881199402276511</v>
          </cell>
        </row>
        <row r="130">
          <cell r="AG130" t="str">
            <v>交通银行</v>
          </cell>
          <cell r="AH130" t="str">
            <v>6222620610043515253</v>
          </cell>
          <cell r="AI130" t="str">
            <v>其他</v>
          </cell>
          <cell r="AJ130">
            <v>18502705023</v>
          </cell>
        </row>
        <row r="131">
          <cell r="D131" t="str">
            <v>钟祥店陈定好</v>
          </cell>
          <cell r="E131" t="str">
            <v>运营部</v>
          </cell>
          <cell r="F131" t="str">
            <v>保洁</v>
          </cell>
          <cell r="G131">
            <v>45347</v>
          </cell>
          <cell r="H131" t="str">
            <v>全职</v>
          </cell>
        </row>
        <row r="131">
          <cell r="J131" t="str">
            <v>劳务合同</v>
          </cell>
        </row>
        <row r="131">
          <cell r="L131">
            <v>45347</v>
          </cell>
          <cell r="M131">
            <v>46442</v>
          </cell>
          <cell r="N131" t="str">
            <v>3年</v>
          </cell>
          <cell r="O131" t="str">
            <v>已签</v>
          </cell>
          <cell r="P131" t="str">
            <v>已签</v>
          </cell>
          <cell r="Q131" t="str">
            <v>已签</v>
          </cell>
          <cell r="R131" t="str">
            <v>已签</v>
          </cell>
          <cell r="S131" t="str">
            <v>不缴</v>
          </cell>
        </row>
        <row r="131">
          <cell r="V131" t="str">
            <v>是</v>
          </cell>
          <cell r="W131" t="str">
            <v>离职</v>
          </cell>
          <cell r="X131">
            <v>46003</v>
          </cell>
          <cell r="Y131" t="str">
            <v>已签</v>
          </cell>
          <cell r="Z131" t="str">
            <v>已签</v>
          </cell>
        </row>
        <row r="131">
          <cell r="AB131" t="str">
            <v>是</v>
          </cell>
          <cell r="AC131" t="str">
            <v>男</v>
          </cell>
          <cell r="AD131" t="str">
            <v>高中</v>
          </cell>
          <cell r="AE131" t="str">
            <v>422431196307121450</v>
          </cell>
        </row>
        <row r="131">
          <cell r="AG131" t="str">
            <v>中国农业银行</v>
          </cell>
          <cell r="AH131" t="str">
            <v>6213361604006363274</v>
          </cell>
          <cell r="AI131" t="str">
            <v>其他</v>
          </cell>
          <cell r="AJ131">
            <v>13797949208</v>
          </cell>
        </row>
        <row r="132">
          <cell r="D132" t="str">
            <v>钟祥店杨浩东</v>
          </cell>
          <cell r="E132" t="str">
            <v>泳教部</v>
          </cell>
          <cell r="F132" t="str">
            <v>泳教</v>
          </cell>
          <cell r="G132">
            <v>45505</v>
          </cell>
          <cell r="H132" t="str">
            <v>兼职</v>
          </cell>
        </row>
        <row r="132">
          <cell r="J132" t="str">
            <v>劳动合同</v>
          </cell>
        </row>
        <row r="132">
          <cell r="L132">
            <v>45505</v>
          </cell>
          <cell r="M132">
            <v>47331</v>
          </cell>
          <cell r="N132" t="str">
            <v>5年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V132" t="str">
            <v>是</v>
          </cell>
          <cell r="W132" t="str">
            <v>在职</v>
          </cell>
        </row>
        <row r="132">
          <cell r="Y132" t="str">
            <v>已签</v>
          </cell>
          <cell r="Z132" t="str">
            <v>已签</v>
          </cell>
        </row>
        <row r="132">
          <cell r="AC132" t="str">
            <v>男</v>
          </cell>
          <cell r="AD132" t="str">
            <v>大学</v>
          </cell>
          <cell r="AE132" t="str">
            <v>420881199705268412</v>
          </cell>
        </row>
        <row r="132">
          <cell r="AG132" t="str">
            <v>交通银行</v>
          </cell>
          <cell r="AH132" t="str">
            <v>6222620610043515840</v>
          </cell>
          <cell r="AI132" t="str">
            <v>其他</v>
          </cell>
          <cell r="AJ132">
            <v>13277654560</v>
          </cell>
        </row>
        <row r="133">
          <cell r="D133" t="str">
            <v>钟祥店秦满（秦倩）</v>
          </cell>
          <cell r="E133" t="str">
            <v>运营部</v>
          </cell>
          <cell r="F133" t="str">
            <v>前台主管</v>
          </cell>
          <cell r="G133">
            <v>45591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45591</v>
          </cell>
          <cell r="M133">
            <v>46685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V133" t="str">
            <v>是</v>
          </cell>
          <cell r="W133" t="str">
            <v>在职</v>
          </cell>
        </row>
        <row r="133">
          <cell r="AC133" t="str">
            <v>女</v>
          </cell>
          <cell r="AD133" t="str">
            <v>大学</v>
          </cell>
          <cell r="AE133" t="str">
            <v>420821198909260243</v>
          </cell>
        </row>
        <row r="133">
          <cell r="AG133" t="str">
            <v>中国建设银行</v>
          </cell>
          <cell r="AH133" t="str">
            <v>6217002700009187581</v>
          </cell>
          <cell r="AI133" t="str">
            <v>其他</v>
          </cell>
          <cell r="AJ133">
            <v>15007164829</v>
          </cell>
        </row>
        <row r="134">
          <cell r="D134" t="str">
            <v>钟祥店刘建忠</v>
          </cell>
          <cell r="E134" t="str">
            <v>私教部</v>
          </cell>
          <cell r="F134" t="str">
            <v>私教</v>
          </cell>
          <cell r="G134">
            <v>46086</v>
          </cell>
          <cell r="H134" t="str">
            <v>全职</v>
          </cell>
        </row>
        <row r="134">
          <cell r="J134" t="str">
            <v>劳动合同</v>
          </cell>
        </row>
        <row r="134">
          <cell r="L134">
            <v>46086</v>
          </cell>
          <cell r="M134">
            <v>47911</v>
          </cell>
          <cell r="N134" t="str">
            <v>5年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V134" t="str">
            <v>是</v>
          </cell>
          <cell r="W134" t="str">
            <v>在职</v>
          </cell>
        </row>
        <row r="134">
          <cell r="AC134" t="str">
            <v>男</v>
          </cell>
          <cell r="AD134" t="str">
            <v>大学</v>
          </cell>
          <cell r="AE134" t="str">
            <v>632124198710262219</v>
          </cell>
        </row>
        <row r="134">
          <cell r="AG134" t="str">
            <v>交通银行</v>
          </cell>
          <cell r="AH134" t="str">
            <v>6222620610043515394</v>
          </cell>
          <cell r="AI134" t="str">
            <v>其他</v>
          </cell>
          <cell r="AJ134">
            <v>15717827757</v>
          </cell>
        </row>
        <row r="135">
          <cell r="D135" t="str">
            <v>钟祥店曹惠</v>
          </cell>
          <cell r="E135" t="str">
            <v>私教部</v>
          </cell>
          <cell r="F135" t="str">
            <v>私教</v>
          </cell>
          <cell r="G135">
            <v>45704</v>
          </cell>
          <cell r="H135" t="str">
            <v>全职</v>
          </cell>
        </row>
        <row r="135">
          <cell r="J135" t="str">
            <v>劳动合同</v>
          </cell>
        </row>
        <row r="135">
          <cell r="L135">
            <v>45704</v>
          </cell>
          <cell r="M135">
            <v>47894</v>
          </cell>
          <cell r="N135" t="str">
            <v>3年</v>
          </cell>
          <cell r="O135" t="str">
            <v>已签</v>
          </cell>
          <cell r="P135" t="str">
            <v>已签</v>
          </cell>
          <cell r="Q135" t="str">
            <v>已签</v>
          </cell>
          <cell r="R135" t="str">
            <v>已签</v>
          </cell>
          <cell r="S135" t="str">
            <v>不缴</v>
          </cell>
        </row>
        <row r="135">
          <cell r="V135" t="str">
            <v>是</v>
          </cell>
          <cell r="W135" t="str">
            <v>在职</v>
          </cell>
        </row>
        <row r="135">
          <cell r="Y135" t="str">
            <v>已签</v>
          </cell>
          <cell r="Z135" t="str">
            <v>已签</v>
          </cell>
          <cell r="AA135" t="str">
            <v>已签</v>
          </cell>
          <cell r="AB135" t="str">
            <v>是</v>
          </cell>
          <cell r="AC135" t="str">
            <v>男</v>
          </cell>
          <cell r="AD135" t="str">
            <v>大学</v>
          </cell>
          <cell r="AE135" t="str">
            <v>420881200312015831</v>
          </cell>
        </row>
        <row r="135">
          <cell r="AG135" t="str">
            <v>交通银行</v>
          </cell>
          <cell r="AH135" t="str">
            <v>6224121232217092</v>
          </cell>
          <cell r="AI135" t="str">
            <v>其他</v>
          </cell>
          <cell r="AJ135">
            <v>19074761449</v>
          </cell>
        </row>
        <row r="136">
          <cell r="D136" t="str">
            <v>钟祥店常虎</v>
          </cell>
          <cell r="E136" t="str">
            <v>私教部</v>
          </cell>
          <cell r="F136" t="str">
            <v>私教</v>
          </cell>
          <cell r="G136">
            <v>45786</v>
          </cell>
          <cell r="H136" t="str">
            <v>全职</v>
          </cell>
        </row>
        <row r="136">
          <cell r="J136" t="str">
            <v>劳动合同</v>
          </cell>
        </row>
        <row r="136">
          <cell r="L136">
            <v>45901</v>
          </cell>
          <cell r="M136">
            <v>48091</v>
          </cell>
          <cell r="N136" t="str">
            <v>3年</v>
          </cell>
          <cell r="O136" t="str">
            <v>已签</v>
          </cell>
          <cell r="P136" t="str">
            <v>已签</v>
          </cell>
          <cell r="Q136" t="str">
            <v>已签</v>
          </cell>
          <cell r="R136" t="str">
            <v>已签</v>
          </cell>
          <cell r="S136" t="str">
            <v>不缴</v>
          </cell>
        </row>
        <row r="136">
          <cell r="V136" t="str">
            <v>是</v>
          </cell>
          <cell r="W136" t="str">
            <v>在职</v>
          </cell>
        </row>
        <row r="136">
          <cell r="Y136" t="str">
            <v>已签</v>
          </cell>
        </row>
        <row r="136">
          <cell r="AC136" t="str">
            <v>男</v>
          </cell>
          <cell r="AD136" t="str">
            <v>大学</v>
          </cell>
          <cell r="AE136" t="str">
            <v>41152119980728193X</v>
          </cell>
        </row>
        <row r="136">
          <cell r="AG136" t="str">
            <v>交通银行</v>
          </cell>
          <cell r="AH136" t="str">
            <v>6222620610043515451</v>
          </cell>
          <cell r="AI136" t="str">
            <v>其他</v>
          </cell>
          <cell r="AJ136">
            <v>17359967906</v>
          </cell>
        </row>
        <row r="137">
          <cell r="D137" t="str">
            <v>钟祥店高婷婷</v>
          </cell>
          <cell r="E137" t="str">
            <v>运营部</v>
          </cell>
          <cell r="F137" t="str">
            <v>前台</v>
          </cell>
          <cell r="G137">
            <v>45853</v>
          </cell>
          <cell r="H137" t="str">
            <v>全职</v>
          </cell>
        </row>
        <row r="137">
          <cell r="J137" t="str">
            <v>劳动合同</v>
          </cell>
        </row>
        <row r="137">
          <cell r="L137">
            <v>45853</v>
          </cell>
          <cell r="M137">
            <v>47678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V137" t="str">
            <v>是</v>
          </cell>
          <cell r="W137" t="str">
            <v>离职</v>
          </cell>
          <cell r="X137">
            <v>45962</v>
          </cell>
          <cell r="Y137" t="str">
            <v>已签</v>
          </cell>
        </row>
        <row r="137">
          <cell r="AB137" t="str">
            <v>是</v>
          </cell>
          <cell r="AC137" t="str">
            <v>女</v>
          </cell>
          <cell r="AD137" t="str">
            <v>大学</v>
          </cell>
          <cell r="AE137" t="str">
            <v>42032219980301454X</v>
          </cell>
        </row>
        <row r="137">
          <cell r="AG137" t="str">
            <v>湖北农信</v>
          </cell>
          <cell r="AH137" t="str">
            <v>6224121238736111</v>
          </cell>
          <cell r="AI137" t="str">
            <v>其他</v>
          </cell>
          <cell r="AJ137">
            <v>15172256038</v>
          </cell>
        </row>
        <row r="138">
          <cell r="D138" t="str">
            <v>钟祥店杨潇</v>
          </cell>
          <cell r="E138" t="str">
            <v>会籍部</v>
          </cell>
          <cell r="F138" t="str">
            <v>会籍</v>
          </cell>
          <cell r="G138">
            <v>45895</v>
          </cell>
          <cell r="H138" t="str">
            <v>全职</v>
          </cell>
        </row>
        <row r="138">
          <cell r="J138" t="str">
            <v>劳动合同</v>
          </cell>
        </row>
        <row r="138">
          <cell r="L138">
            <v>45895</v>
          </cell>
          <cell r="M138">
            <v>47720</v>
          </cell>
          <cell r="N138" t="str">
            <v>5年</v>
          </cell>
        </row>
        <row r="138">
          <cell r="V138" t="str">
            <v>是</v>
          </cell>
          <cell r="W138" t="str">
            <v>离职</v>
          </cell>
          <cell r="X138">
            <v>45939</v>
          </cell>
          <cell r="Y138" t="str">
            <v>已签</v>
          </cell>
          <cell r="Z138" t="str">
            <v>已签</v>
          </cell>
        </row>
        <row r="138">
          <cell r="AB138" t="str">
            <v>是</v>
          </cell>
          <cell r="AC138" t="str">
            <v>男</v>
          </cell>
          <cell r="AD138" t="str">
            <v>大学</v>
          </cell>
          <cell r="AE138" t="str">
            <v>420881200310212911</v>
          </cell>
        </row>
        <row r="138">
          <cell r="AG138" t="str">
            <v>工商银行</v>
          </cell>
          <cell r="AH138" t="str">
            <v>6215581809007075699</v>
          </cell>
          <cell r="AI138" t="str">
            <v>其他</v>
          </cell>
          <cell r="AJ138">
            <v>15337487174</v>
          </cell>
        </row>
        <row r="139">
          <cell r="D139" t="str">
            <v>总部肖梅婷</v>
          </cell>
          <cell r="E139" t="str">
            <v>运营部</v>
          </cell>
          <cell r="F139" t="str">
            <v>运营总监</v>
          </cell>
          <cell r="G139">
            <v>43077</v>
          </cell>
          <cell r="H139" t="str">
            <v>全职</v>
          </cell>
          <cell r="I139" t="str">
            <v>社保</v>
          </cell>
          <cell r="J139" t="str">
            <v>劳动合同</v>
          </cell>
        </row>
        <row r="139">
          <cell r="L139">
            <v>44172</v>
          </cell>
          <cell r="M139">
            <v>45997</v>
          </cell>
          <cell r="N139" t="str">
            <v>5年</v>
          </cell>
        </row>
        <row r="139">
          <cell r="W139" t="str">
            <v>在职</v>
          </cell>
        </row>
        <row r="139">
          <cell r="AC139" t="str">
            <v>女</v>
          </cell>
          <cell r="AD139" t="str">
            <v>本科</v>
          </cell>
          <cell r="AE139" t="str">
            <v>362428198704227325</v>
          </cell>
        </row>
        <row r="139">
          <cell r="AG139" t="str">
            <v>农业银行</v>
          </cell>
          <cell r="AH139" t="str">
            <v>6228480921203641813</v>
          </cell>
          <cell r="AI139" t="str">
            <v>其他</v>
          </cell>
          <cell r="AJ139">
            <v>15079005889</v>
          </cell>
        </row>
        <row r="140">
          <cell r="D140" t="str">
            <v>新力店黄园芳</v>
          </cell>
          <cell r="E140" t="str">
            <v>运营部</v>
          </cell>
          <cell r="F140" t="str">
            <v>保洁</v>
          </cell>
          <cell r="G140">
            <v>44745</v>
          </cell>
          <cell r="H140" t="str">
            <v>全职</v>
          </cell>
        </row>
        <row r="140">
          <cell r="J140" t="str">
            <v>劳务合同</v>
          </cell>
        </row>
        <row r="140">
          <cell r="L140">
            <v>45840</v>
          </cell>
          <cell r="M140">
            <v>47666</v>
          </cell>
          <cell r="N140" t="str">
            <v>5年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V140" t="str">
            <v>是</v>
          </cell>
          <cell r="W140" t="str">
            <v>在职</v>
          </cell>
        </row>
        <row r="140">
          <cell r="AC140" t="str">
            <v>女</v>
          </cell>
          <cell r="AD140" t="str">
            <v>初中</v>
          </cell>
          <cell r="AE140" t="str">
            <v>360121196411025541</v>
          </cell>
        </row>
        <row r="140">
          <cell r="AG140" t="str">
            <v>农业银行</v>
          </cell>
          <cell r="AH140" t="str">
            <v>6228230929007076873</v>
          </cell>
          <cell r="AI140" t="str">
            <v>中信</v>
          </cell>
          <cell r="AJ140">
            <v>13767993203</v>
          </cell>
        </row>
        <row r="141">
          <cell r="D141" t="str">
            <v>新力店冯小龙</v>
          </cell>
          <cell r="E141" t="str">
            <v>会籍部</v>
          </cell>
          <cell r="F141" t="str">
            <v>会籍经理</v>
          </cell>
          <cell r="G141">
            <v>45397</v>
          </cell>
          <cell r="H141" t="str">
            <v>全职</v>
          </cell>
          <cell r="I141" t="str">
            <v>社保</v>
          </cell>
          <cell r="J141" t="str">
            <v>劳动合同</v>
          </cell>
        </row>
        <row r="141">
          <cell r="L141">
            <v>45397</v>
          </cell>
          <cell r="M141">
            <v>46491</v>
          </cell>
          <cell r="N141" t="str">
            <v>3年</v>
          </cell>
          <cell r="O141" t="str">
            <v>已签</v>
          </cell>
          <cell r="P141" t="str">
            <v>已签</v>
          </cell>
          <cell r="Q141" t="str">
            <v>已签</v>
          </cell>
          <cell r="R141" t="str">
            <v>已签</v>
          </cell>
          <cell r="S141" t="str">
            <v>最低</v>
          </cell>
        </row>
        <row r="141">
          <cell r="V141" t="str">
            <v>是</v>
          </cell>
          <cell r="W141" t="str">
            <v>离职</v>
          </cell>
          <cell r="X141">
            <v>46023</v>
          </cell>
          <cell r="Y141" t="str">
            <v>已签</v>
          </cell>
          <cell r="Z141" t="str">
            <v>已签</v>
          </cell>
        </row>
        <row r="141">
          <cell r="AB141" t="str">
            <v>是</v>
          </cell>
          <cell r="AC141" t="str">
            <v>男</v>
          </cell>
          <cell r="AD141" t="str">
            <v>中专</v>
          </cell>
          <cell r="AE141" t="str">
            <v>36040220010326191X</v>
          </cell>
        </row>
        <row r="141">
          <cell r="AG141" t="str">
            <v>中信银行</v>
          </cell>
          <cell r="AH141" t="str">
            <v>6217715704921500 张琳 他老婆</v>
          </cell>
          <cell r="AI141" t="str">
            <v>中信</v>
          </cell>
          <cell r="AJ141">
            <v>19520860795</v>
          </cell>
        </row>
        <row r="142">
          <cell r="D142" t="str">
            <v>新力店曹春香</v>
          </cell>
          <cell r="E142" t="str">
            <v>运营部</v>
          </cell>
          <cell r="F142" t="str">
            <v>保洁</v>
          </cell>
          <cell r="G142">
            <v>45820</v>
          </cell>
          <cell r="H142" t="str">
            <v>全职</v>
          </cell>
        </row>
        <row r="142">
          <cell r="J142" t="str">
            <v>劳务合同</v>
          </cell>
        </row>
        <row r="142">
          <cell r="L142">
            <v>45820</v>
          </cell>
          <cell r="M142">
            <v>46915</v>
          </cell>
          <cell r="N142" t="str">
            <v>3年</v>
          </cell>
          <cell r="O142" t="str">
            <v>已签</v>
          </cell>
          <cell r="P142" t="str">
            <v>已签</v>
          </cell>
          <cell r="Q142" t="str">
            <v>已签</v>
          </cell>
          <cell r="R142" t="str">
            <v>已签</v>
          </cell>
          <cell r="S142" t="str">
            <v>不缴</v>
          </cell>
        </row>
        <row r="142">
          <cell r="V142" t="str">
            <v>是</v>
          </cell>
          <cell r="W142" t="str">
            <v>离职</v>
          </cell>
          <cell r="X142">
            <v>46050</v>
          </cell>
          <cell r="Y142" t="str">
            <v>已签</v>
          </cell>
          <cell r="Z142" t="str">
            <v>已签</v>
          </cell>
        </row>
        <row r="142">
          <cell r="AB142" t="str">
            <v>是</v>
          </cell>
          <cell r="AC142" t="str">
            <v>女</v>
          </cell>
        </row>
        <row r="142">
          <cell r="AE142" t="str">
            <v>362202196904194640</v>
          </cell>
        </row>
        <row r="142">
          <cell r="AG142" t="str">
            <v>农业银行</v>
          </cell>
          <cell r="AH142" t="str">
            <v>6230520920020858178</v>
          </cell>
          <cell r="AI142" t="str">
            <v>其他</v>
          </cell>
          <cell r="AJ142">
            <v>13237087873</v>
          </cell>
        </row>
        <row r="143">
          <cell r="D143" t="str">
            <v>新力店李满花</v>
          </cell>
          <cell r="E143" t="str">
            <v>运营部</v>
          </cell>
          <cell r="F143" t="str">
            <v>保洁</v>
          </cell>
          <cell r="G143">
            <v>45895</v>
          </cell>
          <cell r="H143" t="str">
            <v>全职</v>
          </cell>
        </row>
        <row r="143">
          <cell r="J143" t="str">
            <v>劳务合同</v>
          </cell>
        </row>
        <row r="143">
          <cell r="L143">
            <v>45895</v>
          </cell>
          <cell r="M143">
            <v>46990</v>
          </cell>
          <cell r="N143" t="str">
            <v>3年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V143" t="str">
            <v>是</v>
          </cell>
          <cell r="W143" t="str">
            <v>在职</v>
          </cell>
        </row>
        <row r="143">
          <cell r="AC143" t="str">
            <v>女</v>
          </cell>
        </row>
        <row r="143">
          <cell r="AH143" t="str">
            <v>6226822200373841805</v>
          </cell>
          <cell r="AI143" t="str">
            <v>其他</v>
          </cell>
        </row>
        <row r="144">
          <cell r="D144" t="str">
            <v>新力店李陈</v>
          </cell>
          <cell r="E144" t="str">
            <v>私教部</v>
          </cell>
          <cell r="F144" t="str">
            <v>私教</v>
          </cell>
          <cell r="G144">
            <v>45402</v>
          </cell>
          <cell r="H144" t="str">
            <v>全职</v>
          </cell>
        </row>
        <row r="144">
          <cell r="J144" t="str">
            <v>劳动合同</v>
          </cell>
        </row>
        <row r="144">
          <cell r="L144">
            <v>45415</v>
          </cell>
          <cell r="M144">
            <v>46509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不缴</v>
          </cell>
        </row>
        <row r="144">
          <cell r="V144" t="str">
            <v>是</v>
          </cell>
          <cell r="W144" t="str">
            <v>在职</v>
          </cell>
        </row>
        <row r="144">
          <cell r="AC144" t="str">
            <v>男</v>
          </cell>
        </row>
        <row r="144">
          <cell r="AE144" t="str">
            <v>341182198810192418</v>
          </cell>
        </row>
        <row r="144">
          <cell r="AG144" t="str">
            <v>兴业银行</v>
          </cell>
          <cell r="AH144" t="str">
            <v>622908403156967416</v>
          </cell>
          <cell r="AI144" t="str">
            <v>其他</v>
          </cell>
          <cell r="AJ144">
            <v>18658912110</v>
          </cell>
        </row>
        <row r="145">
          <cell r="D145" t="str">
            <v>新力店胡阿威</v>
          </cell>
          <cell r="E145" t="str">
            <v>私教部</v>
          </cell>
          <cell r="F145" t="str">
            <v>私教</v>
          </cell>
          <cell r="G145">
            <v>45478</v>
          </cell>
          <cell r="H145" t="str">
            <v>全职</v>
          </cell>
        </row>
        <row r="145">
          <cell r="J145" t="str">
            <v>劳动合同</v>
          </cell>
        </row>
        <row r="145">
          <cell r="L145">
            <v>45478</v>
          </cell>
          <cell r="M145">
            <v>46572</v>
          </cell>
          <cell r="N145" t="str">
            <v>3年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V145" t="str">
            <v>是</v>
          </cell>
          <cell r="W145" t="str">
            <v>在职</v>
          </cell>
        </row>
        <row r="145">
          <cell r="AC145" t="str">
            <v>男</v>
          </cell>
        </row>
        <row r="145">
          <cell r="AE145" t="str">
            <v>360425199301232836</v>
          </cell>
        </row>
        <row r="145">
          <cell r="AG145" t="str">
            <v>兴业银行</v>
          </cell>
          <cell r="AH145" t="str">
            <v>622908403156970816 兴业银行 胡阿威</v>
          </cell>
          <cell r="AI145" t="str">
            <v>其他</v>
          </cell>
          <cell r="AJ145">
            <v>18126226392</v>
          </cell>
        </row>
        <row r="146">
          <cell r="D146" t="str">
            <v>新力店金民</v>
          </cell>
          <cell r="E146" t="str">
            <v>运营部</v>
          </cell>
          <cell r="F146" t="str">
            <v>店长</v>
          </cell>
          <cell r="G146">
            <v>45614</v>
          </cell>
          <cell r="H146" t="str">
            <v>全职</v>
          </cell>
        </row>
        <row r="146">
          <cell r="J146" t="str">
            <v>劳动合同</v>
          </cell>
        </row>
        <row r="146">
          <cell r="L146">
            <v>45615</v>
          </cell>
          <cell r="M146">
            <v>46709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V146" t="str">
            <v>是</v>
          </cell>
          <cell r="W146" t="str">
            <v>在职</v>
          </cell>
        </row>
        <row r="146">
          <cell r="AC146" t="str">
            <v>男</v>
          </cell>
        </row>
        <row r="146">
          <cell r="AE146" t="str">
            <v>420321198708213830</v>
          </cell>
        </row>
        <row r="146">
          <cell r="AG146" t="str">
            <v>中国建设银行（开户人肖芬）夫妻关系</v>
          </cell>
          <cell r="AH146" t="str">
            <v>金民（开户人肖芬，夫妻关系）6217007200061545649建设银行</v>
          </cell>
          <cell r="AI146" t="str">
            <v>其他</v>
          </cell>
          <cell r="AJ146">
            <v>15623825066</v>
          </cell>
        </row>
        <row r="147">
          <cell r="D147" t="str">
            <v>新力店李付阳</v>
          </cell>
          <cell r="E147" t="str">
            <v>泳教部</v>
          </cell>
          <cell r="F147" t="str">
            <v>泳教</v>
          </cell>
          <cell r="G147">
            <v>45737</v>
          </cell>
          <cell r="H147" t="str">
            <v>兼职</v>
          </cell>
        </row>
        <row r="147">
          <cell r="J147" t="str">
            <v>兼职合同</v>
          </cell>
        </row>
        <row r="147">
          <cell r="L147">
            <v>45901</v>
          </cell>
          <cell r="M147">
            <v>46996</v>
          </cell>
          <cell r="N147" t="str">
            <v>3年</v>
          </cell>
          <cell r="O147" t="str">
            <v>已签</v>
          </cell>
          <cell r="P147" t="str">
            <v>已签</v>
          </cell>
          <cell r="Q147" t="str">
            <v>已签</v>
          </cell>
          <cell r="R147" t="str">
            <v>已签</v>
          </cell>
          <cell r="S147" t="str">
            <v>不缴</v>
          </cell>
        </row>
        <row r="147">
          <cell r="V147" t="str">
            <v>是</v>
          </cell>
          <cell r="W147" t="str">
            <v>在职</v>
          </cell>
        </row>
        <row r="147">
          <cell r="AC147" t="str">
            <v>男</v>
          </cell>
        </row>
        <row r="147">
          <cell r="AE147" t="str">
            <v>130430200103090033</v>
          </cell>
        </row>
        <row r="147">
          <cell r="AG147" t="str">
            <v>农业银行</v>
          </cell>
          <cell r="AH147" t="str">
            <v>6228480639206159472</v>
          </cell>
          <cell r="AI147" t="str">
            <v>其他</v>
          </cell>
          <cell r="AJ147">
            <v>15176822621</v>
          </cell>
        </row>
        <row r="148">
          <cell r="D148" t="str">
            <v>新力店凌培华</v>
          </cell>
          <cell r="E148" t="str">
            <v>泳教部</v>
          </cell>
          <cell r="F148" t="str">
            <v>泳教</v>
          </cell>
          <cell r="G148">
            <v>46002</v>
          </cell>
          <cell r="H148" t="str">
            <v>兼职</v>
          </cell>
        </row>
        <row r="148">
          <cell r="J148" t="str">
            <v>兼职合同</v>
          </cell>
        </row>
        <row r="148">
          <cell r="L148">
            <v>46002</v>
          </cell>
          <cell r="M148">
            <v>46366</v>
          </cell>
          <cell r="N148" t="str">
            <v>1年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V148" t="str">
            <v>是</v>
          </cell>
          <cell r="W148" t="str">
            <v>在职</v>
          </cell>
        </row>
        <row r="148">
          <cell r="AC148" t="str">
            <v>男</v>
          </cell>
        </row>
        <row r="148">
          <cell r="AE148" t="str">
            <v>360734199603152439</v>
          </cell>
        </row>
        <row r="148">
          <cell r="AG148" t="str">
            <v>邮政储蓄银行</v>
          </cell>
          <cell r="AH148" t="str">
            <v>6210984280007151191</v>
          </cell>
          <cell r="AI148" t="str">
            <v>其他</v>
          </cell>
          <cell r="AJ148">
            <v>14779791934</v>
          </cell>
        </row>
        <row r="149">
          <cell r="D149" t="str">
            <v>新力店雷婷</v>
          </cell>
          <cell r="E149" t="str">
            <v>运营部</v>
          </cell>
          <cell r="F149" t="str">
            <v>前台</v>
          </cell>
          <cell r="G149">
            <v>45792</v>
          </cell>
          <cell r="H149" t="str">
            <v>全职</v>
          </cell>
        </row>
        <row r="149">
          <cell r="J149" t="str">
            <v>劳动合同</v>
          </cell>
        </row>
        <row r="149">
          <cell r="L149">
            <v>45799</v>
          </cell>
          <cell r="M149">
            <v>46894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V149" t="str">
            <v>是</v>
          </cell>
          <cell r="W149" t="str">
            <v>在职</v>
          </cell>
        </row>
        <row r="149">
          <cell r="AC149" t="str">
            <v>女</v>
          </cell>
        </row>
        <row r="149">
          <cell r="AE149" t="str">
            <v>362202199705124424</v>
          </cell>
        </row>
        <row r="149">
          <cell r="AG149" t="str">
            <v>建设银行</v>
          </cell>
          <cell r="AH149" t="str">
            <v>6217002020078671781</v>
          </cell>
          <cell r="AI149" t="str">
            <v>其他</v>
          </cell>
          <cell r="AJ149">
            <v>15070942609</v>
          </cell>
        </row>
        <row r="150">
          <cell r="D150" t="str">
            <v>新力店胡张鸿</v>
          </cell>
          <cell r="E150" t="str">
            <v>泳教部</v>
          </cell>
          <cell r="F150" t="str">
            <v>泳教</v>
          </cell>
          <cell r="G150">
            <v>45813</v>
          </cell>
          <cell r="H150" t="str">
            <v>兼职</v>
          </cell>
        </row>
        <row r="150">
          <cell r="J150" t="str">
            <v>兼职合同</v>
          </cell>
        </row>
        <row r="150">
          <cell r="L150">
            <v>45839</v>
          </cell>
          <cell r="M150">
            <v>46934</v>
          </cell>
          <cell r="N150" t="str">
            <v>3年</v>
          </cell>
        </row>
        <row r="150">
          <cell r="S150" t="str">
            <v>不缴</v>
          </cell>
        </row>
        <row r="150">
          <cell r="W150" t="str">
            <v>离职</v>
          </cell>
          <cell r="X150">
            <v>45970</v>
          </cell>
        </row>
        <row r="150">
          <cell r="AC150" t="str">
            <v>男</v>
          </cell>
        </row>
        <row r="150">
          <cell r="AE150" t="str">
            <v>360881200506030515</v>
          </cell>
        </row>
        <row r="150">
          <cell r="AG150" t="str">
            <v>工商银行</v>
          </cell>
          <cell r="AH150" t="str">
            <v>6215 5815 0900 5746 693</v>
          </cell>
          <cell r="AI150" t="str">
            <v>其他</v>
          </cell>
          <cell r="AJ150">
            <v>18058302408</v>
          </cell>
        </row>
        <row r="151">
          <cell r="D151" t="str">
            <v>新力店胡景</v>
          </cell>
          <cell r="E151" t="str">
            <v>泳教部</v>
          </cell>
          <cell r="F151" t="str">
            <v>泳教</v>
          </cell>
          <cell r="G151">
            <v>45830</v>
          </cell>
          <cell r="H151" t="str">
            <v>兼职</v>
          </cell>
        </row>
        <row r="151">
          <cell r="J151" t="str">
            <v>兼职合同</v>
          </cell>
        </row>
        <row r="151">
          <cell r="L151">
            <v>45837</v>
          </cell>
          <cell r="M151">
            <v>46932</v>
          </cell>
          <cell r="N151" t="str">
            <v>3年</v>
          </cell>
        </row>
        <row r="151">
          <cell r="W151" t="str">
            <v>在职</v>
          </cell>
        </row>
        <row r="151">
          <cell r="AC151" t="str">
            <v>男</v>
          </cell>
        </row>
        <row r="151">
          <cell r="AE151" t="str">
            <v>362204199212227815</v>
          </cell>
        </row>
        <row r="151">
          <cell r="AG151" t="str">
            <v>中国工商银行</v>
          </cell>
          <cell r="AH151" t="str">
            <v>6217211508001376624</v>
          </cell>
          <cell r="AI151" t="str">
            <v>其他</v>
          </cell>
          <cell r="AJ151">
            <v>17779515878</v>
          </cell>
        </row>
        <row r="152">
          <cell r="D152" t="str">
            <v>新力店张志明</v>
          </cell>
          <cell r="E152" t="str">
            <v>泳教部</v>
          </cell>
          <cell r="F152" t="str">
            <v>泳教</v>
          </cell>
          <cell r="G152">
            <v>45839</v>
          </cell>
          <cell r="H152" t="str">
            <v>全职</v>
          </cell>
        </row>
        <row r="152">
          <cell r="J152" t="str">
            <v>劳动合同</v>
          </cell>
        </row>
        <row r="152">
          <cell r="L152">
            <v>45845</v>
          </cell>
          <cell r="M152">
            <v>46940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V152" t="str">
            <v>是</v>
          </cell>
          <cell r="W152" t="str">
            <v>在职</v>
          </cell>
        </row>
        <row r="152">
          <cell r="AC152" t="str">
            <v>男</v>
          </cell>
        </row>
        <row r="152">
          <cell r="AE152" t="str">
            <v>360111199008100979</v>
          </cell>
        </row>
        <row r="152">
          <cell r="AG152" t="str">
            <v>中国建设银行</v>
          </cell>
          <cell r="AH152" t="str">
            <v>6217002020063479646</v>
          </cell>
          <cell r="AI152" t="str">
            <v>其他</v>
          </cell>
          <cell r="AJ152">
            <v>15970591311</v>
          </cell>
        </row>
        <row r="153">
          <cell r="D153" t="str">
            <v>新力店龚祥和</v>
          </cell>
          <cell r="E153" t="str">
            <v>会籍部</v>
          </cell>
          <cell r="F153" t="str">
            <v>会籍</v>
          </cell>
          <cell r="G153">
            <v>45864</v>
          </cell>
          <cell r="H153" t="str">
            <v>全职</v>
          </cell>
        </row>
        <row r="153">
          <cell r="J153" t="str">
            <v>劳动合同</v>
          </cell>
        </row>
        <row r="153">
          <cell r="L153">
            <v>45871</v>
          </cell>
          <cell r="M153">
            <v>46966</v>
          </cell>
          <cell r="N153" t="str">
            <v>3年</v>
          </cell>
          <cell r="O153" t="str">
            <v>已签</v>
          </cell>
          <cell r="P153" t="str">
            <v>已签</v>
          </cell>
          <cell r="Q153" t="str">
            <v>已签</v>
          </cell>
          <cell r="R153" t="str">
            <v>已签</v>
          </cell>
          <cell r="S153" t="str">
            <v>不缴</v>
          </cell>
        </row>
        <row r="153">
          <cell r="V153" t="str">
            <v>是</v>
          </cell>
          <cell r="W153" t="str">
            <v>离职</v>
          </cell>
          <cell r="X153">
            <v>46017</v>
          </cell>
          <cell r="Y153" t="str">
            <v>已签</v>
          </cell>
          <cell r="Z153" t="str">
            <v>已签</v>
          </cell>
        </row>
        <row r="153">
          <cell r="AB153" t="str">
            <v>是</v>
          </cell>
          <cell r="AC153" t="str">
            <v>男</v>
          </cell>
        </row>
        <row r="153">
          <cell r="AE153" t="str">
            <v>360121200511247212</v>
          </cell>
        </row>
        <row r="153">
          <cell r="AG153" t="str">
            <v>平安银行</v>
          </cell>
          <cell r="AH153" t="str">
            <v>6230580000376826991</v>
          </cell>
          <cell r="AI153" t="str">
            <v>其他</v>
          </cell>
          <cell r="AJ153">
            <v>18070144392</v>
          </cell>
        </row>
        <row r="154">
          <cell r="D154" t="str">
            <v>新力店衷子禹</v>
          </cell>
          <cell r="E154" t="str">
            <v>会籍部</v>
          </cell>
          <cell r="F154" t="str">
            <v>会籍</v>
          </cell>
          <cell r="G154">
            <v>45897</v>
          </cell>
          <cell r="H154" t="str">
            <v>全职</v>
          </cell>
        </row>
        <row r="154">
          <cell r="J154" t="str">
            <v>劳动合同</v>
          </cell>
        </row>
        <row r="154">
          <cell r="L154">
            <v>45897</v>
          </cell>
          <cell r="M154">
            <v>46992</v>
          </cell>
          <cell r="N154" t="str">
            <v>3年</v>
          </cell>
          <cell r="O154" t="str">
            <v>已签</v>
          </cell>
          <cell r="P154" t="str">
            <v>已签</v>
          </cell>
          <cell r="Q154" t="str">
            <v>已签</v>
          </cell>
          <cell r="R154" t="str">
            <v>已签</v>
          </cell>
          <cell r="S154" t="str">
            <v>不缴</v>
          </cell>
        </row>
        <row r="154">
          <cell r="V154" t="str">
            <v>是</v>
          </cell>
          <cell r="W154" t="str">
            <v>在职</v>
          </cell>
        </row>
        <row r="154">
          <cell r="AC154" t="str">
            <v>男</v>
          </cell>
        </row>
        <row r="154">
          <cell r="AE154" t="str">
            <v>360121200301030533</v>
          </cell>
        </row>
        <row r="154">
          <cell r="AG154" t="str">
            <v>招商银行</v>
          </cell>
          <cell r="AH154" t="str">
            <v>6214837944560212招商银行</v>
          </cell>
          <cell r="AI154" t="str">
            <v>招商银行</v>
          </cell>
          <cell r="AJ154">
            <v>18170089901</v>
          </cell>
        </row>
        <row r="155">
          <cell r="D155" t="str">
            <v>新力店蔡虹</v>
          </cell>
          <cell r="E155" t="str">
            <v>运营部</v>
          </cell>
          <cell r="F155" t="str">
            <v>前台</v>
          </cell>
          <cell r="G155">
            <v>45901</v>
          </cell>
          <cell r="H155" t="str">
            <v>全职</v>
          </cell>
        </row>
        <row r="155">
          <cell r="J155" t="str">
            <v>劳动合同</v>
          </cell>
        </row>
        <row r="155">
          <cell r="L155">
            <v>45901</v>
          </cell>
          <cell r="M155">
            <v>46996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  <cell r="R155" t="str">
            <v>已签</v>
          </cell>
          <cell r="S155" t="str">
            <v>不缴</v>
          </cell>
        </row>
        <row r="155">
          <cell r="V155" t="str">
            <v>是</v>
          </cell>
          <cell r="W155" t="str">
            <v>在职</v>
          </cell>
        </row>
        <row r="155">
          <cell r="AC155" t="str">
            <v>女</v>
          </cell>
        </row>
        <row r="155">
          <cell r="AE155" t="str">
            <v>360121200302250546</v>
          </cell>
        </row>
        <row r="155">
          <cell r="AH155" t="str">
            <v>6217002020083494542</v>
          </cell>
          <cell r="AI155" t="str">
            <v>其他</v>
          </cell>
          <cell r="AJ155">
            <v>18397810691</v>
          </cell>
        </row>
        <row r="156">
          <cell r="D156" t="str">
            <v>新力店熊沁琳</v>
          </cell>
          <cell r="E156" t="str">
            <v>会籍部</v>
          </cell>
          <cell r="F156" t="str">
            <v>会籍顾问</v>
          </cell>
          <cell r="G156">
            <v>45940</v>
          </cell>
          <cell r="H156" t="str">
            <v>全职</v>
          </cell>
        </row>
        <row r="156">
          <cell r="J156" t="str">
            <v>劳动合同</v>
          </cell>
        </row>
        <row r="156">
          <cell r="L156">
            <v>45940</v>
          </cell>
          <cell r="M156">
            <v>47035</v>
          </cell>
          <cell r="N156" t="str">
            <v>3年</v>
          </cell>
          <cell r="O156" t="str">
            <v>已签</v>
          </cell>
          <cell r="P156" t="str">
            <v>已签</v>
          </cell>
          <cell r="Q156" t="str">
            <v>已签</v>
          </cell>
          <cell r="R156" t="str">
            <v>已签</v>
          </cell>
          <cell r="S156" t="str">
            <v>不缴</v>
          </cell>
        </row>
        <row r="156">
          <cell r="V156" t="str">
            <v>是</v>
          </cell>
          <cell r="W156" t="str">
            <v>离职</v>
          </cell>
          <cell r="X156">
            <v>46023</v>
          </cell>
        </row>
        <row r="156">
          <cell r="AC156" t="str">
            <v>女</v>
          </cell>
        </row>
        <row r="156">
          <cell r="AE156" t="str">
            <v>360981200403230827</v>
          </cell>
        </row>
        <row r="156">
          <cell r="AG156" t="str">
            <v>招商银行</v>
          </cell>
          <cell r="AH156" t="str">
            <v>6214833380424708</v>
          </cell>
          <cell r="AI156" t="str">
            <v>招商银行</v>
          </cell>
          <cell r="AJ156">
            <v>19170645381</v>
          </cell>
        </row>
        <row r="157">
          <cell r="D157" t="str">
            <v>新力店王敏</v>
          </cell>
          <cell r="E157" t="str">
            <v>私教部</v>
          </cell>
          <cell r="F157" t="str">
            <v>健身教练</v>
          </cell>
          <cell r="G157">
            <v>45943</v>
          </cell>
          <cell r="H157" t="str">
            <v>全职</v>
          </cell>
        </row>
        <row r="157">
          <cell r="J157" t="str">
            <v>劳动合同</v>
          </cell>
        </row>
        <row r="157">
          <cell r="L157">
            <v>45943</v>
          </cell>
          <cell r="M157">
            <v>47038</v>
          </cell>
          <cell r="N157" t="str">
            <v>3年</v>
          </cell>
          <cell r="O157" t="str">
            <v>已签</v>
          </cell>
          <cell r="P157" t="str">
            <v>已签</v>
          </cell>
          <cell r="Q157" t="str">
            <v>已签</v>
          </cell>
          <cell r="R157" t="str">
            <v>已签</v>
          </cell>
          <cell r="S157" t="str">
            <v>不缴</v>
          </cell>
        </row>
        <row r="157">
          <cell r="V157" t="str">
            <v>是</v>
          </cell>
          <cell r="W157" t="str">
            <v>离职</v>
          </cell>
          <cell r="X157">
            <v>45960</v>
          </cell>
        </row>
        <row r="157">
          <cell r="AC157" t="str">
            <v>男</v>
          </cell>
        </row>
        <row r="157">
          <cell r="AE157" t="str">
            <v>361021200504220017</v>
          </cell>
        </row>
        <row r="157">
          <cell r="AI157" t="str">
            <v>其他</v>
          </cell>
          <cell r="AJ157">
            <v>19870223885</v>
          </cell>
        </row>
        <row r="158">
          <cell r="D158" t="str">
            <v>新力店李志永</v>
          </cell>
          <cell r="E158" t="str">
            <v>私教部</v>
          </cell>
          <cell r="F158" t="str">
            <v>健身教练</v>
          </cell>
          <cell r="G158">
            <v>45944</v>
          </cell>
          <cell r="H158" t="str">
            <v>全职</v>
          </cell>
        </row>
        <row r="158">
          <cell r="O158" t="str">
            <v>已签</v>
          </cell>
          <cell r="P158" t="str">
            <v>已签</v>
          </cell>
          <cell r="Q158" t="str">
            <v>已签</v>
          </cell>
        </row>
        <row r="158">
          <cell r="S158" t="str">
            <v>不缴</v>
          </cell>
        </row>
        <row r="158">
          <cell r="V158" t="str">
            <v>是</v>
          </cell>
          <cell r="W158" t="str">
            <v>离职</v>
          </cell>
          <cell r="X158">
            <v>45947</v>
          </cell>
        </row>
        <row r="158">
          <cell r="AC158" t="str">
            <v>男</v>
          </cell>
        </row>
        <row r="158">
          <cell r="AE158" t="str">
            <v>362329199709164517</v>
          </cell>
        </row>
        <row r="158">
          <cell r="AG158" t="str">
            <v>中国建设银行</v>
          </cell>
          <cell r="AH158" t="str">
            <v>6217003100008105966</v>
          </cell>
          <cell r="AI158" t="str">
            <v>其他</v>
          </cell>
          <cell r="AJ158">
            <v>18680111356</v>
          </cell>
        </row>
        <row r="159">
          <cell r="D159" t="str">
            <v>新力店阳洪武</v>
          </cell>
          <cell r="E159" t="str">
            <v>私教部</v>
          </cell>
          <cell r="F159" t="str">
            <v>健身教练</v>
          </cell>
          <cell r="G159">
            <v>45944</v>
          </cell>
          <cell r="H159" t="str">
            <v>全职</v>
          </cell>
        </row>
        <row r="159">
          <cell r="J159" t="str">
            <v>劳动合同</v>
          </cell>
        </row>
        <row r="159">
          <cell r="L159">
            <v>45944</v>
          </cell>
          <cell r="M159">
            <v>47039</v>
          </cell>
          <cell r="N159" t="str">
            <v>3年</v>
          </cell>
          <cell r="O159" t="str">
            <v>已签</v>
          </cell>
          <cell r="P159" t="str">
            <v>已签</v>
          </cell>
          <cell r="Q159" t="str">
            <v>已签</v>
          </cell>
        </row>
        <row r="159">
          <cell r="S159" t="str">
            <v>不缴</v>
          </cell>
        </row>
        <row r="159">
          <cell r="V159" t="str">
            <v>是</v>
          </cell>
          <cell r="W159" t="str">
            <v>离职</v>
          </cell>
          <cell r="X159">
            <v>45952</v>
          </cell>
          <cell r="Y159" t="str">
            <v>已签</v>
          </cell>
          <cell r="Z159" t="str">
            <v>已签</v>
          </cell>
        </row>
        <row r="159">
          <cell r="AC159" t="str">
            <v>男</v>
          </cell>
        </row>
        <row r="159">
          <cell r="AE159" t="str">
            <v>36031220040305053X</v>
          </cell>
        </row>
        <row r="159">
          <cell r="AG159" t="str">
            <v>江西农商银行</v>
          </cell>
          <cell r="AH159" t="str">
            <v>6226822012200929442</v>
          </cell>
          <cell r="AI159" t="str">
            <v>其他</v>
          </cell>
          <cell r="AJ159">
            <v>15179956580</v>
          </cell>
        </row>
        <row r="160">
          <cell r="D160" t="str">
            <v>新力店钟磷辉</v>
          </cell>
          <cell r="E160" t="str">
            <v>私教部</v>
          </cell>
          <cell r="F160" t="str">
            <v>健身教练</v>
          </cell>
          <cell r="G160">
            <v>45944</v>
          </cell>
          <cell r="H160" t="str">
            <v>全职</v>
          </cell>
        </row>
        <row r="160">
          <cell r="O160" t="str">
            <v>已签</v>
          </cell>
          <cell r="P160" t="str">
            <v>已签</v>
          </cell>
          <cell r="Q160" t="str">
            <v>已签</v>
          </cell>
        </row>
        <row r="160">
          <cell r="S160" t="str">
            <v>不缴</v>
          </cell>
        </row>
        <row r="160">
          <cell r="V160" t="str">
            <v>是</v>
          </cell>
          <cell r="W160" t="str">
            <v>离职</v>
          </cell>
          <cell r="X160">
            <v>45949</v>
          </cell>
          <cell r="Y160" t="str">
            <v>已签</v>
          </cell>
          <cell r="Z160" t="str">
            <v>已签</v>
          </cell>
        </row>
        <row r="160">
          <cell r="AC160" t="str">
            <v>男</v>
          </cell>
        </row>
        <row r="160">
          <cell r="AE160" t="str">
            <v>360827200507226458</v>
          </cell>
        </row>
        <row r="160">
          <cell r="AI160" t="str">
            <v>其他</v>
          </cell>
          <cell r="AJ160">
            <v>19870304238</v>
          </cell>
        </row>
        <row r="161">
          <cell r="D161" t="str">
            <v>瑶湖店欧阳热香</v>
          </cell>
          <cell r="E161" t="str">
            <v>运营部</v>
          </cell>
          <cell r="F161" t="str">
            <v>保洁</v>
          </cell>
          <cell r="G161">
            <v>43346</v>
          </cell>
          <cell r="H161" t="str">
            <v>全职</v>
          </cell>
        </row>
        <row r="161">
          <cell r="J161" t="str">
            <v>劳务合同</v>
          </cell>
        </row>
        <row r="161">
          <cell r="L161">
            <v>45219</v>
          </cell>
          <cell r="M161">
            <v>47045</v>
          </cell>
          <cell r="N161" t="str">
            <v>5年</v>
          </cell>
          <cell r="O161" t="str">
            <v>已签</v>
          </cell>
          <cell r="P161" t="str">
            <v>已签</v>
          </cell>
          <cell r="Q161" t="str">
            <v>已签</v>
          </cell>
          <cell r="R161" t="str">
            <v>已签</v>
          </cell>
          <cell r="S161" t="str">
            <v>不缴</v>
          </cell>
        </row>
        <row r="161">
          <cell r="V161" t="str">
            <v>是</v>
          </cell>
          <cell r="W161" t="str">
            <v>在职</v>
          </cell>
        </row>
        <row r="161">
          <cell r="AC161" t="str">
            <v>女</v>
          </cell>
          <cell r="AD161" t="str">
            <v>小学</v>
          </cell>
          <cell r="AE161" t="str">
            <v>360121196307102447</v>
          </cell>
        </row>
        <row r="161">
          <cell r="AG161" t="str">
            <v>农业银行</v>
          </cell>
          <cell r="AH161" t="str">
            <v>6230520920020887276</v>
          </cell>
          <cell r="AI161" t="str">
            <v>其他</v>
          </cell>
          <cell r="AJ161">
            <v>15870692528</v>
          </cell>
        </row>
        <row r="162">
          <cell r="D162" t="str">
            <v>瑶湖店吴华敏</v>
          </cell>
          <cell r="E162" t="str">
            <v>泳教部</v>
          </cell>
          <cell r="F162" t="str">
            <v>泳教</v>
          </cell>
          <cell r="G162">
            <v>43716</v>
          </cell>
          <cell r="H162" t="str">
            <v>全职</v>
          </cell>
          <cell r="I162" t="str">
            <v>社保</v>
          </cell>
          <cell r="J162" t="str">
            <v>劳动合同</v>
          </cell>
        </row>
        <row r="162">
          <cell r="L162">
            <v>44812</v>
          </cell>
          <cell r="M162">
            <v>46637</v>
          </cell>
          <cell r="N162" t="str">
            <v>5年</v>
          </cell>
          <cell r="O162" t="str">
            <v>已签</v>
          </cell>
          <cell r="P162" t="str">
            <v>已签</v>
          </cell>
          <cell r="Q162" t="str">
            <v>已签</v>
          </cell>
          <cell r="R162" t="str">
            <v>已签</v>
          </cell>
          <cell r="S162" t="str">
            <v>最低</v>
          </cell>
        </row>
        <row r="162">
          <cell r="V162" t="str">
            <v>是</v>
          </cell>
          <cell r="W162" t="str">
            <v>在职</v>
          </cell>
        </row>
        <row r="162">
          <cell r="AC162" t="str">
            <v>男</v>
          </cell>
          <cell r="AD162" t="str">
            <v>本科</v>
          </cell>
          <cell r="AE162" t="str">
            <v>44088219981128271x</v>
          </cell>
        </row>
        <row r="162">
          <cell r="AG162" t="str">
            <v>中信银行</v>
          </cell>
          <cell r="AH162" t="str">
            <v>6217681505418080</v>
          </cell>
          <cell r="AI162" t="str">
            <v>中信</v>
          </cell>
          <cell r="AJ162">
            <v>17841439144</v>
          </cell>
        </row>
        <row r="163">
          <cell r="D163" t="str">
            <v>瑶湖店胡小兰</v>
          </cell>
          <cell r="E163" t="str">
            <v>会籍部</v>
          </cell>
          <cell r="F163" t="str">
            <v>会籍</v>
          </cell>
          <cell r="G163">
            <v>43994</v>
          </cell>
          <cell r="H163" t="str">
            <v>全职</v>
          </cell>
          <cell r="I163" t="str">
            <v>社保</v>
          </cell>
          <cell r="J163" t="str">
            <v>劳动合同</v>
          </cell>
        </row>
        <row r="163">
          <cell r="L163">
            <v>45089</v>
          </cell>
          <cell r="M163">
            <v>46915</v>
          </cell>
          <cell r="N163" t="str">
            <v>5年</v>
          </cell>
          <cell r="O163" t="str">
            <v>已签</v>
          </cell>
          <cell r="P163" t="str">
            <v>已签</v>
          </cell>
          <cell r="Q163" t="str">
            <v>已签</v>
          </cell>
          <cell r="R163" t="str">
            <v>已签</v>
          </cell>
          <cell r="S163" t="str">
            <v>最低</v>
          </cell>
        </row>
        <row r="163">
          <cell r="V163" t="str">
            <v>是</v>
          </cell>
          <cell r="W163" t="str">
            <v>在职</v>
          </cell>
        </row>
        <row r="163">
          <cell r="AC163" t="str">
            <v>女</v>
          </cell>
          <cell r="AD163" t="str">
            <v>中专</v>
          </cell>
          <cell r="AE163" t="str">
            <v>360121199212242424</v>
          </cell>
        </row>
        <row r="163">
          <cell r="AG163" t="str">
            <v>中信银行</v>
          </cell>
          <cell r="AH163" t="str">
            <v>6217735701893486</v>
          </cell>
          <cell r="AI163" t="str">
            <v>中信</v>
          </cell>
          <cell r="AJ163">
            <v>15858945139</v>
          </cell>
        </row>
        <row r="164">
          <cell r="D164" t="str">
            <v>瑶湖店万志军</v>
          </cell>
          <cell r="E164" t="str">
            <v>运营部</v>
          </cell>
          <cell r="F164" t="str">
            <v>工程师</v>
          </cell>
          <cell r="G164">
            <v>45078</v>
          </cell>
          <cell r="H164" t="str">
            <v>兼职</v>
          </cell>
        </row>
        <row r="164">
          <cell r="J164" t="str">
            <v>兼职合同</v>
          </cell>
        </row>
        <row r="164">
          <cell r="L164">
            <v>45078</v>
          </cell>
        </row>
        <row r="164"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</row>
        <row r="164">
          <cell r="V164" t="str">
            <v>是</v>
          </cell>
          <cell r="W164" t="str">
            <v>在职</v>
          </cell>
        </row>
        <row r="164">
          <cell r="AC164" t="str">
            <v>男</v>
          </cell>
        </row>
        <row r="164">
          <cell r="AE164" t="str">
            <v>360121199009182497</v>
          </cell>
        </row>
        <row r="164">
          <cell r="AG164" t="str">
            <v>招商银行</v>
          </cell>
          <cell r="AH164" t="str">
            <v>6214830377354179</v>
          </cell>
          <cell r="AI164" t="str">
            <v>招商银行</v>
          </cell>
          <cell r="AJ164">
            <v>17710918109</v>
          </cell>
        </row>
        <row r="165">
          <cell r="D165" t="str">
            <v>瑶湖店洪伟</v>
          </cell>
          <cell r="E165" t="str">
            <v>私教部</v>
          </cell>
          <cell r="F165" t="str">
            <v>私教</v>
          </cell>
          <cell r="G165">
            <v>45404</v>
          </cell>
          <cell r="H165" t="str">
            <v>全职</v>
          </cell>
        </row>
        <row r="165">
          <cell r="J165" t="str">
            <v>劳动合同</v>
          </cell>
        </row>
        <row r="165">
          <cell r="L165">
            <v>45710</v>
          </cell>
          <cell r="M165">
            <v>46804</v>
          </cell>
          <cell r="N165" t="str">
            <v>3年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不缴</v>
          </cell>
        </row>
        <row r="165">
          <cell r="V165" t="str">
            <v>是</v>
          </cell>
          <cell r="W165" t="str">
            <v>在职</v>
          </cell>
        </row>
        <row r="165">
          <cell r="AC165" t="str">
            <v>男</v>
          </cell>
          <cell r="AD165" t="str">
            <v>大专</v>
          </cell>
          <cell r="AE165" t="str">
            <v>360202200207275530</v>
          </cell>
        </row>
        <row r="165">
          <cell r="AG165" t="str">
            <v>招商银行</v>
          </cell>
          <cell r="AH165" t="str">
            <v>6214830372669753</v>
          </cell>
          <cell r="AI165" t="str">
            <v>招商银行</v>
          </cell>
          <cell r="AJ165">
            <v>19198388881</v>
          </cell>
        </row>
        <row r="166">
          <cell r="D166" t="str">
            <v>瑶湖店熊小霞</v>
          </cell>
          <cell r="E166" t="str">
            <v>私教部</v>
          </cell>
          <cell r="F166" t="str">
            <v>私教</v>
          </cell>
          <cell r="G166">
            <v>45425</v>
          </cell>
          <cell r="H166" t="str">
            <v>全职</v>
          </cell>
        </row>
        <row r="166">
          <cell r="J166" t="str">
            <v>劳动合同</v>
          </cell>
        </row>
        <row r="166">
          <cell r="L166">
            <v>45425</v>
          </cell>
          <cell r="M166">
            <v>46519</v>
          </cell>
          <cell r="N166" t="str">
            <v>3年</v>
          </cell>
          <cell r="O166" t="str">
            <v>已签</v>
          </cell>
          <cell r="P166" t="str">
            <v>已签</v>
          </cell>
          <cell r="Q166" t="str">
            <v>已签</v>
          </cell>
          <cell r="R166" t="str">
            <v>已签</v>
          </cell>
          <cell r="S166" t="str">
            <v>不缴</v>
          </cell>
        </row>
        <row r="166">
          <cell r="V166" t="str">
            <v>是</v>
          </cell>
          <cell r="W166" t="str">
            <v>在职</v>
          </cell>
        </row>
        <row r="166">
          <cell r="AC166" t="str">
            <v>女</v>
          </cell>
        </row>
        <row r="166">
          <cell r="AE166" t="str">
            <v>360121198909102443</v>
          </cell>
        </row>
        <row r="166">
          <cell r="AG166" t="str">
            <v>中国银行</v>
          </cell>
          <cell r="AH166" t="str">
            <v>6216606500017580617</v>
          </cell>
          <cell r="AI166" t="str">
            <v>其他</v>
          </cell>
          <cell r="AJ166">
            <v>18170011008</v>
          </cell>
        </row>
        <row r="167">
          <cell r="D167" t="str">
            <v>瑶湖店刘高逸</v>
          </cell>
          <cell r="E167" t="str">
            <v>泳教部</v>
          </cell>
          <cell r="F167" t="str">
            <v>泳教</v>
          </cell>
          <cell r="G167">
            <v>45469</v>
          </cell>
          <cell r="H167" t="str">
            <v>全职</v>
          </cell>
        </row>
        <row r="167">
          <cell r="J167" t="str">
            <v>劳动合同</v>
          </cell>
        </row>
        <row r="167">
          <cell r="L167">
            <v>45469</v>
          </cell>
          <cell r="M167">
            <v>46563</v>
          </cell>
          <cell r="N167" t="str">
            <v>3年</v>
          </cell>
          <cell r="O167" t="str">
            <v>已签</v>
          </cell>
          <cell r="P167" t="str">
            <v>已签</v>
          </cell>
          <cell r="Q167" t="str">
            <v>已签</v>
          </cell>
        </row>
        <row r="167">
          <cell r="S167" t="str">
            <v>不缴</v>
          </cell>
        </row>
        <row r="167">
          <cell r="V167" t="str">
            <v>是</v>
          </cell>
          <cell r="W167" t="str">
            <v>离职</v>
          </cell>
          <cell r="X167">
            <v>45962</v>
          </cell>
          <cell r="Y167" t="str">
            <v>已签</v>
          </cell>
          <cell r="Z167" t="str">
            <v>已签</v>
          </cell>
        </row>
        <row r="167">
          <cell r="AB167" t="str">
            <v>是</v>
          </cell>
          <cell r="AC167" t="str">
            <v>男</v>
          </cell>
        </row>
        <row r="167">
          <cell r="AE167" t="str">
            <v>430681200110290035</v>
          </cell>
        </row>
        <row r="167">
          <cell r="AG167" t="str">
            <v>中国工商银行</v>
          </cell>
          <cell r="AH167" t="str">
            <v>6222031901009974375中国工商银行长沙后湖路支行</v>
          </cell>
          <cell r="AI167" t="str">
            <v>其他</v>
          </cell>
          <cell r="AJ167">
            <v>15574819158</v>
          </cell>
        </row>
        <row r="168">
          <cell r="D168" t="str">
            <v>瑶湖店闵宇萧</v>
          </cell>
          <cell r="E168" t="str">
            <v>私教部</v>
          </cell>
          <cell r="F168" t="str">
            <v>私教</v>
          </cell>
          <cell r="G168">
            <v>45477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45477</v>
          </cell>
          <cell r="M168">
            <v>46571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V168" t="str">
            <v>是</v>
          </cell>
          <cell r="W168" t="str">
            <v>在职</v>
          </cell>
        </row>
        <row r="168">
          <cell r="AC168" t="str">
            <v>男</v>
          </cell>
        </row>
        <row r="168">
          <cell r="AE168" t="str">
            <v>36012120051217887x</v>
          </cell>
        </row>
        <row r="168">
          <cell r="AG168" t="str">
            <v>江西银行</v>
          </cell>
          <cell r="AH168" t="str">
            <v>6222759533715983</v>
          </cell>
          <cell r="AI168" t="str">
            <v>其他</v>
          </cell>
          <cell r="AJ168">
            <v>16606139745</v>
          </cell>
        </row>
        <row r="169">
          <cell r="D169" t="str">
            <v>瑶湖店熊雯娟</v>
          </cell>
          <cell r="E169" t="str">
            <v>运营部</v>
          </cell>
          <cell r="F169" t="str">
            <v>前台</v>
          </cell>
          <cell r="G169">
            <v>45525</v>
          </cell>
          <cell r="H169" t="str">
            <v>全职</v>
          </cell>
        </row>
        <row r="169">
          <cell r="J169" t="str">
            <v>劳动合同</v>
          </cell>
        </row>
        <row r="169">
          <cell r="L169">
            <v>45525</v>
          </cell>
          <cell r="M169">
            <v>46619</v>
          </cell>
          <cell r="N169" t="str">
            <v>3年</v>
          </cell>
          <cell r="O169" t="str">
            <v>已签</v>
          </cell>
          <cell r="P169" t="str">
            <v>已签</v>
          </cell>
          <cell r="Q169" t="str">
            <v>已签</v>
          </cell>
          <cell r="R169" t="str">
            <v>已签</v>
          </cell>
          <cell r="S169" t="str">
            <v>不缴</v>
          </cell>
        </row>
        <row r="169">
          <cell r="V169" t="str">
            <v>是</v>
          </cell>
          <cell r="W169" t="str">
            <v>离职</v>
          </cell>
          <cell r="X169">
            <v>46000</v>
          </cell>
          <cell r="Y169" t="str">
            <v>已签</v>
          </cell>
          <cell r="Z169" t="str">
            <v>已签</v>
          </cell>
        </row>
        <row r="169">
          <cell r="AB169" t="str">
            <v>是</v>
          </cell>
          <cell r="AC169" t="str">
            <v>女</v>
          </cell>
        </row>
        <row r="169">
          <cell r="AE169" t="str">
            <v>360983200308062442</v>
          </cell>
        </row>
        <row r="169">
          <cell r="AG169" t="str">
            <v>中国建设银行</v>
          </cell>
          <cell r="AH169" t="str">
            <v>6217002020085970101</v>
          </cell>
          <cell r="AI169" t="str">
            <v>其他</v>
          </cell>
          <cell r="AJ169">
            <v>15170560877</v>
          </cell>
        </row>
        <row r="170">
          <cell r="D170" t="str">
            <v>瑶湖店章颖</v>
          </cell>
          <cell r="E170" t="str">
            <v>运营部</v>
          </cell>
          <cell r="F170" t="str">
            <v>前台</v>
          </cell>
          <cell r="G170">
            <v>45542</v>
          </cell>
          <cell r="H170" t="str">
            <v>全职</v>
          </cell>
        </row>
        <row r="170">
          <cell r="J170" t="str">
            <v>劳动合同</v>
          </cell>
        </row>
        <row r="170">
          <cell r="L170">
            <v>45542</v>
          </cell>
          <cell r="M170">
            <v>46636</v>
          </cell>
          <cell r="N170" t="str">
            <v>3年</v>
          </cell>
          <cell r="O170" t="str">
            <v>已签</v>
          </cell>
          <cell r="P170" t="str">
            <v>已签</v>
          </cell>
        </row>
        <row r="170">
          <cell r="V170" t="str">
            <v>是</v>
          </cell>
          <cell r="W170" t="str">
            <v>离职</v>
          </cell>
          <cell r="X170">
            <v>45931</v>
          </cell>
          <cell r="Y170" t="str">
            <v>已签</v>
          </cell>
          <cell r="Z170" t="str">
            <v>已签</v>
          </cell>
          <cell r="AA170" t="str">
            <v>已签</v>
          </cell>
          <cell r="AB170" t="str">
            <v>是</v>
          </cell>
          <cell r="AC170" t="str">
            <v>女</v>
          </cell>
        </row>
        <row r="170">
          <cell r="AE170" t="str">
            <v>360121199910218827</v>
          </cell>
        </row>
        <row r="170">
          <cell r="AG170" t="str">
            <v>中国农业银行</v>
          </cell>
          <cell r="AH170" t="str">
            <v>6230520920031386078</v>
          </cell>
          <cell r="AI170" t="str">
            <v>其他</v>
          </cell>
          <cell r="AJ170">
            <v>19524634131</v>
          </cell>
        </row>
        <row r="171">
          <cell r="D171" t="str">
            <v>瑶湖店徐阳阳</v>
          </cell>
          <cell r="E171" t="str">
            <v>会籍部</v>
          </cell>
          <cell r="F171" t="str">
            <v>会籍</v>
          </cell>
          <cell r="G171">
            <v>45701</v>
          </cell>
          <cell r="H171" t="str">
            <v>全职</v>
          </cell>
        </row>
        <row r="171">
          <cell r="J171" t="str">
            <v>劳动合同</v>
          </cell>
        </row>
        <row r="171">
          <cell r="L171">
            <v>45701</v>
          </cell>
          <cell r="M171">
            <v>46795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  <cell r="R171" t="str">
            <v>已签</v>
          </cell>
          <cell r="S171" t="str">
            <v>不缴</v>
          </cell>
        </row>
        <row r="171">
          <cell r="V171" t="str">
            <v>是</v>
          </cell>
          <cell r="W171" t="str">
            <v>在职</v>
          </cell>
        </row>
        <row r="171">
          <cell r="AC171" t="str">
            <v>男</v>
          </cell>
        </row>
        <row r="171">
          <cell r="AE171" t="str">
            <v>360121199506262412</v>
          </cell>
        </row>
        <row r="171">
          <cell r="AG171" t="str">
            <v>农商银行</v>
          </cell>
          <cell r="AH171" t="str">
            <v>6226825510100332846</v>
          </cell>
          <cell r="AI171" t="str">
            <v>其他</v>
          </cell>
          <cell r="AJ171">
            <v>13687917578</v>
          </cell>
        </row>
        <row r="172">
          <cell r="D172" t="str">
            <v>瑶湖店刘致显</v>
          </cell>
          <cell r="E172" t="str">
            <v>运营部</v>
          </cell>
          <cell r="F172" t="str">
            <v>店长</v>
          </cell>
          <cell r="G172">
            <v>45707</v>
          </cell>
          <cell r="H172" t="str">
            <v>全职</v>
          </cell>
        </row>
        <row r="172">
          <cell r="J172" t="str">
            <v>劳动合同</v>
          </cell>
        </row>
        <row r="172">
          <cell r="L172">
            <v>45707</v>
          </cell>
          <cell r="M172">
            <v>46801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  <cell r="R172" t="str">
            <v>已签</v>
          </cell>
          <cell r="S172" t="str">
            <v>不缴</v>
          </cell>
        </row>
        <row r="172">
          <cell r="V172" t="str">
            <v>是</v>
          </cell>
          <cell r="W172" t="str">
            <v>离职</v>
          </cell>
          <cell r="X172">
            <v>45998</v>
          </cell>
          <cell r="Y172" t="str">
            <v>已签</v>
          </cell>
          <cell r="Z172" t="str">
            <v>已签</v>
          </cell>
        </row>
        <row r="172">
          <cell r="AB172" t="str">
            <v>是</v>
          </cell>
          <cell r="AC172" t="str">
            <v>男</v>
          </cell>
        </row>
        <row r="172">
          <cell r="AE172" t="str">
            <v>150124199809286518</v>
          </cell>
        </row>
        <row r="172">
          <cell r="AG172" t="str">
            <v>中信银行</v>
          </cell>
          <cell r="AH172" t="str">
            <v>6217681505418007</v>
          </cell>
          <cell r="AI172" t="str">
            <v>中信</v>
          </cell>
          <cell r="AJ172">
            <v>15024904563</v>
          </cell>
        </row>
        <row r="173">
          <cell r="D173" t="str">
            <v>瑶湖店胡德会</v>
          </cell>
          <cell r="E173" t="str">
            <v>会籍部</v>
          </cell>
          <cell r="F173" t="str">
            <v>会籍</v>
          </cell>
          <cell r="G173">
            <v>45809</v>
          </cell>
          <cell r="H173" t="str">
            <v>全职</v>
          </cell>
        </row>
        <row r="173">
          <cell r="J173" t="str">
            <v>劳动合同</v>
          </cell>
        </row>
        <row r="173">
          <cell r="L173">
            <v>45809</v>
          </cell>
          <cell r="M173">
            <v>46904</v>
          </cell>
          <cell r="N173" t="str">
            <v>3年</v>
          </cell>
          <cell r="O173" t="str">
            <v>已签</v>
          </cell>
          <cell r="P173" t="str">
            <v>已签</v>
          </cell>
          <cell r="Q173" t="str">
            <v>已签</v>
          </cell>
        </row>
        <row r="173">
          <cell r="S173" t="str">
            <v>不缴</v>
          </cell>
        </row>
        <row r="173">
          <cell r="V173" t="str">
            <v>是</v>
          </cell>
          <cell r="W173" t="str">
            <v>离职</v>
          </cell>
          <cell r="X173">
            <v>45962</v>
          </cell>
          <cell r="Y173" t="str">
            <v>已签</v>
          </cell>
          <cell r="Z173" t="str">
            <v>已签</v>
          </cell>
        </row>
        <row r="173">
          <cell r="AB173" t="str">
            <v>是</v>
          </cell>
          <cell r="AC173" t="str">
            <v>女</v>
          </cell>
        </row>
        <row r="173">
          <cell r="AE173" t="str">
            <v>52242520010416128x</v>
          </cell>
        </row>
        <row r="173">
          <cell r="AG173" t="str">
            <v>中国建设银行</v>
          </cell>
          <cell r="AH173" t="str">
            <v>6217002100014529036</v>
          </cell>
          <cell r="AI173" t="str">
            <v>其他</v>
          </cell>
          <cell r="AJ173">
            <v>15179901407</v>
          </cell>
        </row>
        <row r="174">
          <cell r="D174" t="str">
            <v>瑶湖店郑香云</v>
          </cell>
          <cell r="E174" t="str">
            <v>运营部</v>
          </cell>
          <cell r="F174" t="str">
            <v>保洁</v>
          </cell>
          <cell r="G174">
            <v>45837</v>
          </cell>
          <cell r="H174" t="str">
            <v>全职</v>
          </cell>
        </row>
        <row r="174">
          <cell r="J174" t="str">
            <v>劳务合同</v>
          </cell>
        </row>
        <row r="174">
          <cell r="L174">
            <v>45837</v>
          </cell>
          <cell r="M174">
            <v>46932</v>
          </cell>
          <cell r="N174" t="str">
            <v>3年</v>
          </cell>
          <cell r="O174" t="str">
            <v>已签</v>
          </cell>
          <cell r="P174" t="str">
            <v>已签</v>
          </cell>
          <cell r="Q174" t="str">
            <v>已签</v>
          </cell>
          <cell r="R174" t="str">
            <v>已签</v>
          </cell>
          <cell r="S174" t="str">
            <v>不缴</v>
          </cell>
        </row>
        <row r="174">
          <cell r="V174" t="str">
            <v>是</v>
          </cell>
          <cell r="W174" t="str">
            <v>在职</v>
          </cell>
        </row>
        <row r="174">
          <cell r="AC174" t="str">
            <v>女</v>
          </cell>
        </row>
        <row r="174">
          <cell r="AE174" t="str">
            <v>360111195601181425</v>
          </cell>
        </row>
        <row r="174">
          <cell r="AG174" t="str">
            <v>中国建设银行</v>
          </cell>
          <cell r="AH174" t="str">
            <v>6217002020066706656</v>
          </cell>
          <cell r="AI174" t="str">
            <v>其他</v>
          </cell>
          <cell r="AJ174">
            <v>13672222800</v>
          </cell>
        </row>
        <row r="175">
          <cell r="D175" t="str">
            <v>瑶湖店刘永胜</v>
          </cell>
          <cell r="E175" t="str">
            <v>私教部</v>
          </cell>
          <cell r="F175" t="str">
            <v>私教</v>
          </cell>
          <cell r="G175">
            <v>45845</v>
          </cell>
          <cell r="H175" t="str">
            <v>全职</v>
          </cell>
        </row>
        <row r="175">
          <cell r="J175" t="str">
            <v>劳动合同</v>
          </cell>
        </row>
        <row r="175">
          <cell r="L175">
            <v>45845</v>
          </cell>
          <cell r="M175">
            <v>46940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</row>
        <row r="175">
          <cell r="S175" t="str">
            <v>不缴</v>
          </cell>
        </row>
        <row r="175">
          <cell r="V175" t="str">
            <v>是</v>
          </cell>
          <cell r="W175" t="str">
            <v>离职</v>
          </cell>
          <cell r="X175">
            <v>45973</v>
          </cell>
          <cell r="Y175" t="str">
            <v>已签</v>
          </cell>
          <cell r="Z175" t="str">
            <v>已签</v>
          </cell>
        </row>
        <row r="175">
          <cell r="AB175" t="str">
            <v>是</v>
          </cell>
          <cell r="AC175" t="str">
            <v>男</v>
          </cell>
        </row>
        <row r="175">
          <cell r="AE175" t="str">
            <v>360926200410221633</v>
          </cell>
        </row>
        <row r="175">
          <cell r="AG175" t="str">
            <v>中国农业银行</v>
          </cell>
          <cell r="AH175" t="str">
            <v>6230522320031145970</v>
          </cell>
          <cell r="AI175" t="str">
            <v>其他</v>
          </cell>
          <cell r="AJ175">
            <v>18397952829</v>
          </cell>
        </row>
        <row r="176">
          <cell r="D176" t="str">
            <v>瑶湖店崔嘉诚</v>
          </cell>
          <cell r="E176" t="str">
            <v>会籍部</v>
          </cell>
          <cell r="F176" t="str">
            <v>会籍</v>
          </cell>
          <cell r="G176">
            <v>45847</v>
          </cell>
          <cell r="H176" t="str">
            <v>兼职</v>
          </cell>
        </row>
        <row r="176">
          <cell r="J176" t="str">
            <v>兼职合同</v>
          </cell>
        </row>
        <row r="176">
          <cell r="L176">
            <v>45847</v>
          </cell>
          <cell r="M176">
            <v>46942</v>
          </cell>
          <cell r="N176" t="str">
            <v>3年</v>
          </cell>
          <cell r="O176" t="str">
            <v>已签</v>
          </cell>
          <cell r="P176" t="str">
            <v>已签</v>
          </cell>
          <cell r="Q176" t="str">
            <v>已签</v>
          </cell>
          <cell r="R176" t="str">
            <v>已签</v>
          </cell>
          <cell r="S176" t="str">
            <v>不缴</v>
          </cell>
        </row>
        <row r="176">
          <cell r="V176" t="str">
            <v>是</v>
          </cell>
          <cell r="W176" t="str">
            <v>离职</v>
          </cell>
          <cell r="X176">
            <v>45981</v>
          </cell>
          <cell r="Y176" t="str">
            <v>已签</v>
          </cell>
          <cell r="Z176" t="str">
            <v>已签</v>
          </cell>
        </row>
        <row r="176">
          <cell r="AB176" t="str">
            <v>是</v>
          </cell>
          <cell r="AC176" t="str">
            <v>男</v>
          </cell>
        </row>
        <row r="176">
          <cell r="AE176" t="str">
            <v>140521200307040012</v>
          </cell>
        </row>
        <row r="176">
          <cell r="AG176" t="str">
            <v>中国工商银行</v>
          </cell>
          <cell r="AH176" t="str">
            <v>6222030506001525645</v>
          </cell>
          <cell r="AI176" t="str">
            <v>其他</v>
          </cell>
          <cell r="AJ176">
            <v>17803565047</v>
          </cell>
        </row>
        <row r="177">
          <cell r="D177" t="str">
            <v>瑶湖店郭家君</v>
          </cell>
          <cell r="E177" t="str">
            <v>私教部</v>
          </cell>
          <cell r="F177" t="str">
            <v>私教</v>
          </cell>
          <cell r="G177">
            <v>45823</v>
          </cell>
          <cell r="H177" t="str">
            <v>全职</v>
          </cell>
        </row>
        <row r="177">
          <cell r="J177" t="str">
            <v>劳动合同</v>
          </cell>
        </row>
        <row r="177">
          <cell r="L177">
            <v>45823</v>
          </cell>
          <cell r="M177">
            <v>46918</v>
          </cell>
          <cell r="N177" t="str">
            <v>3年</v>
          </cell>
        </row>
        <row r="177">
          <cell r="S177" t="str">
            <v>不缴</v>
          </cell>
        </row>
        <row r="177">
          <cell r="V177" t="str">
            <v>是</v>
          </cell>
          <cell r="W177" t="str">
            <v>离职</v>
          </cell>
          <cell r="X177">
            <v>45944</v>
          </cell>
          <cell r="Y177" t="str">
            <v>已签</v>
          </cell>
          <cell r="Z177" t="str">
            <v>已签</v>
          </cell>
          <cell r="AA177" t="str">
            <v>已签</v>
          </cell>
          <cell r="AB177" t="str">
            <v>是</v>
          </cell>
          <cell r="AC177" t="str">
            <v>男</v>
          </cell>
        </row>
        <row r="177">
          <cell r="AE177" t="str">
            <v>360427199811242017</v>
          </cell>
          <cell r="AF177" t="str">
            <v>江西九江</v>
          </cell>
          <cell r="AG177" t="str">
            <v>工商银行</v>
          </cell>
          <cell r="AH177" t="str">
            <v>6215 5815 0700 7328 767</v>
          </cell>
          <cell r="AI177" t="str">
            <v>其他</v>
          </cell>
          <cell r="AJ177">
            <v>18296299226</v>
          </cell>
        </row>
        <row r="178">
          <cell r="D178" t="str">
            <v>瑶湖店夏志鑫</v>
          </cell>
          <cell r="E178" t="str">
            <v>私教部</v>
          </cell>
          <cell r="F178" t="str">
            <v>私教</v>
          </cell>
          <cell r="G178">
            <v>45835</v>
          </cell>
          <cell r="H178" t="str">
            <v>全职</v>
          </cell>
        </row>
        <row r="178">
          <cell r="J178" t="str">
            <v>劳动合同</v>
          </cell>
        </row>
        <row r="178">
          <cell r="L178">
            <v>45835</v>
          </cell>
          <cell r="M178">
            <v>46930</v>
          </cell>
          <cell r="N178" t="str">
            <v>3年</v>
          </cell>
        </row>
        <row r="178">
          <cell r="S178" t="str">
            <v>不缴</v>
          </cell>
        </row>
        <row r="178">
          <cell r="V178" t="str">
            <v>是</v>
          </cell>
          <cell r="W178" t="str">
            <v>离职</v>
          </cell>
          <cell r="X178">
            <v>45944</v>
          </cell>
          <cell r="Y178" t="str">
            <v>已签</v>
          </cell>
          <cell r="Z178" t="str">
            <v>已签</v>
          </cell>
          <cell r="AA178" t="str">
            <v>已签</v>
          </cell>
          <cell r="AB178" t="str">
            <v>是</v>
          </cell>
          <cell r="AC178" t="str">
            <v>男</v>
          </cell>
        </row>
        <row r="178">
          <cell r="AE178" t="str">
            <v>360124200403263353</v>
          </cell>
          <cell r="AF178" t="str">
            <v>江西南昌</v>
          </cell>
          <cell r="AG178" t="str">
            <v>招商银行</v>
          </cell>
          <cell r="AH178" t="str">
            <v>6214 8303 7628 4278</v>
          </cell>
          <cell r="AI178" t="str">
            <v>招商银行</v>
          </cell>
          <cell r="AJ178">
            <v>18870078906</v>
          </cell>
        </row>
        <row r="179">
          <cell r="D179" t="str">
            <v>瑶湖店黄鑫</v>
          </cell>
          <cell r="E179" t="str">
            <v>私教部</v>
          </cell>
          <cell r="F179" t="str">
            <v>私教</v>
          </cell>
          <cell r="G179">
            <v>45865</v>
          </cell>
          <cell r="H179" t="str">
            <v>全职</v>
          </cell>
        </row>
        <row r="179">
          <cell r="J179" t="str">
            <v>劳动合同</v>
          </cell>
        </row>
        <row r="179">
          <cell r="L179">
            <v>45865</v>
          </cell>
          <cell r="M179">
            <v>46960</v>
          </cell>
          <cell r="N179" t="str">
            <v>3年</v>
          </cell>
          <cell r="O179" t="str">
            <v>已签</v>
          </cell>
          <cell r="P179" t="str">
            <v>已签</v>
          </cell>
          <cell r="Q179" t="str">
            <v>已签</v>
          </cell>
          <cell r="R179" t="str">
            <v>已签</v>
          </cell>
          <cell r="S179" t="str">
            <v>不缴</v>
          </cell>
        </row>
        <row r="179">
          <cell r="V179" t="str">
            <v>是</v>
          </cell>
          <cell r="W179" t="str">
            <v>离职</v>
          </cell>
          <cell r="X179">
            <v>46003</v>
          </cell>
          <cell r="Y179" t="str">
            <v>已签</v>
          </cell>
          <cell r="Z179" t="str">
            <v>已签</v>
          </cell>
          <cell r="AA179" t="str">
            <v>已签</v>
          </cell>
          <cell r="AB179" t="str">
            <v>是</v>
          </cell>
          <cell r="AC179" t="str">
            <v>男</v>
          </cell>
        </row>
        <row r="179">
          <cell r="AE179" t="str">
            <v>362526200108012910</v>
          </cell>
        </row>
        <row r="179">
          <cell r="AG179" t="str">
            <v>中国工商银行</v>
          </cell>
          <cell r="AH179" t="str">
            <v>6214721511000374863</v>
          </cell>
          <cell r="AI179" t="str">
            <v>其他</v>
          </cell>
          <cell r="AJ179">
            <v>19939882583</v>
          </cell>
        </row>
        <row r="180">
          <cell r="D180" t="str">
            <v>瑶湖店罗双</v>
          </cell>
          <cell r="E180" t="str">
            <v>会籍部</v>
          </cell>
          <cell r="F180" t="str">
            <v>会籍</v>
          </cell>
          <cell r="G180">
            <v>45916</v>
          </cell>
          <cell r="H180" t="str">
            <v>实习</v>
          </cell>
        </row>
        <row r="180">
          <cell r="J180" t="str">
            <v>实习协议</v>
          </cell>
        </row>
        <row r="180">
          <cell r="L180">
            <v>45916</v>
          </cell>
          <cell r="M180">
            <v>46097</v>
          </cell>
          <cell r="N180" t="str">
            <v>6个月</v>
          </cell>
          <cell r="O180" t="str">
            <v>已签</v>
          </cell>
          <cell r="P180" t="str">
            <v>已签</v>
          </cell>
          <cell r="Q180" t="str">
            <v>已签</v>
          </cell>
          <cell r="R180" t="str">
            <v>已签</v>
          </cell>
          <cell r="S180" t="str">
            <v>不缴</v>
          </cell>
          <cell r="T180" t="str">
            <v>已签</v>
          </cell>
        </row>
        <row r="180">
          <cell r="V180" t="str">
            <v>是</v>
          </cell>
          <cell r="W180" t="str">
            <v>离职</v>
          </cell>
          <cell r="X180">
            <v>46004</v>
          </cell>
        </row>
        <row r="180">
          <cell r="AC180" t="str">
            <v>女</v>
          </cell>
        </row>
        <row r="180">
          <cell r="AE180" t="str">
            <v>360111200505136548</v>
          </cell>
        </row>
        <row r="180">
          <cell r="AG180" t="str">
            <v>北京银行</v>
          </cell>
          <cell r="AH180" t="str">
            <v>6214686620160239</v>
          </cell>
          <cell r="AI180" t="str">
            <v>其他</v>
          </cell>
          <cell r="AJ180">
            <v>13257080513</v>
          </cell>
        </row>
        <row r="181">
          <cell r="D181" t="str">
            <v>瑶湖店胡斯琴</v>
          </cell>
          <cell r="E181" t="str">
            <v>人事部</v>
          </cell>
          <cell r="F181" t="str">
            <v>人事</v>
          </cell>
          <cell r="G181">
            <v>45924</v>
          </cell>
          <cell r="H181" t="str">
            <v>全职</v>
          </cell>
        </row>
        <row r="181">
          <cell r="J181" t="str">
            <v>劳动合同</v>
          </cell>
        </row>
        <row r="181">
          <cell r="O181" t="str">
            <v>已签</v>
          </cell>
          <cell r="P181" t="str">
            <v>已签</v>
          </cell>
          <cell r="Q181" t="str">
            <v>已签</v>
          </cell>
          <cell r="R181" t="str">
            <v>已签</v>
          </cell>
          <cell r="S181" t="str">
            <v>不缴</v>
          </cell>
        </row>
        <row r="181">
          <cell r="V181" t="str">
            <v>是</v>
          </cell>
          <cell r="W181" t="str">
            <v>离职</v>
          </cell>
          <cell r="X181">
            <v>45938</v>
          </cell>
          <cell r="Y181" t="str">
            <v>已签</v>
          </cell>
          <cell r="Z181" t="str">
            <v>已签</v>
          </cell>
          <cell r="AA181" t="str">
            <v>已签</v>
          </cell>
          <cell r="AB181" t="str">
            <v>是</v>
          </cell>
          <cell r="AC181" t="str">
            <v>女</v>
          </cell>
        </row>
        <row r="181">
          <cell r="AE181" t="str">
            <v>360121199911072460</v>
          </cell>
        </row>
        <row r="181">
          <cell r="AG181" t="str">
            <v>中国银行</v>
          </cell>
          <cell r="AH181" t="str">
            <v>6217906500027589942</v>
          </cell>
          <cell r="AI181" t="str">
            <v>其他</v>
          </cell>
          <cell r="AJ181">
            <v>18779139262</v>
          </cell>
        </row>
        <row r="182">
          <cell r="D182" t="str">
            <v>瑶湖店吴湘怡</v>
          </cell>
          <cell r="E182" t="str">
            <v>运营部</v>
          </cell>
          <cell r="F182" t="str">
            <v>前台</v>
          </cell>
          <cell r="G182">
            <v>45925</v>
          </cell>
          <cell r="H182" t="str">
            <v>全职</v>
          </cell>
        </row>
        <row r="182">
          <cell r="J182" t="str">
            <v>劳动合同</v>
          </cell>
        </row>
        <row r="182">
          <cell r="L182">
            <v>45925</v>
          </cell>
          <cell r="M182">
            <v>47020</v>
          </cell>
          <cell r="N182" t="str">
            <v>3年</v>
          </cell>
          <cell r="O182" t="str">
            <v>已签</v>
          </cell>
          <cell r="P182" t="str">
            <v>已签</v>
          </cell>
          <cell r="Q182" t="str">
            <v>已签</v>
          </cell>
          <cell r="R182" t="str">
            <v>已签</v>
          </cell>
          <cell r="S182" t="str">
            <v>不缴</v>
          </cell>
        </row>
        <row r="182">
          <cell r="V182" t="str">
            <v>是</v>
          </cell>
          <cell r="W182" t="str">
            <v>在职</v>
          </cell>
        </row>
        <row r="182">
          <cell r="AE182" t="str">
            <v>360124200507050061</v>
          </cell>
        </row>
        <row r="182">
          <cell r="AG182" t="str">
            <v>江西银行</v>
          </cell>
          <cell r="AH182" t="str">
            <v>6222759530962364</v>
          </cell>
          <cell r="AI182" t="str">
            <v>其他</v>
          </cell>
          <cell r="AJ182">
            <v>19527490075</v>
          </cell>
        </row>
        <row r="183">
          <cell r="D183" t="str">
            <v>新余店廖苑</v>
          </cell>
          <cell r="E183" t="str">
            <v>运营部</v>
          </cell>
          <cell r="F183" t="str">
            <v>前台主管</v>
          </cell>
          <cell r="G183">
            <v>45208</v>
          </cell>
          <cell r="H183" t="str">
            <v>全职</v>
          </cell>
          <cell r="I183" t="str">
            <v>社保</v>
          </cell>
          <cell r="J183" t="str">
            <v>劳动合同</v>
          </cell>
        </row>
        <row r="183">
          <cell r="L183">
            <v>45208</v>
          </cell>
          <cell r="M183">
            <v>46303</v>
          </cell>
          <cell r="N183" t="str">
            <v>3年</v>
          </cell>
          <cell r="O183" t="str">
            <v>已签</v>
          </cell>
          <cell r="P183" t="str">
            <v>已签</v>
          </cell>
        </row>
        <row r="183">
          <cell r="R183" t="str">
            <v>已签</v>
          </cell>
          <cell r="S183" t="str">
            <v>不缴</v>
          </cell>
        </row>
        <row r="183">
          <cell r="V183" t="str">
            <v>是</v>
          </cell>
          <cell r="W183" t="str">
            <v>在职</v>
          </cell>
        </row>
        <row r="183">
          <cell r="AC183" t="str">
            <v>女</v>
          </cell>
        </row>
        <row r="183">
          <cell r="AE183" t="str">
            <v>360502199110270021</v>
          </cell>
          <cell r="AF183" t="str">
            <v>江西新余</v>
          </cell>
          <cell r="AG183" t="str">
            <v>招商银行</v>
          </cell>
          <cell r="AH183" t="str">
            <v>6214 8327 7357 2628/招商</v>
          </cell>
          <cell r="AI183" t="str">
            <v>招商银行</v>
          </cell>
          <cell r="AJ183">
            <v>13162961982</v>
          </cell>
        </row>
        <row r="184">
          <cell r="D184" t="str">
            <v>新余店晏小琴</v>
          </cell>
          <cell r="E184" t="str">
            <v>运营部</v>
          </cell>
          <cell r="F184" t="str">
            <v>保洁</v>
          </cell>
          <cell r="G184">
            <v>45075</v>
          </cell>
          <cell r="H184" t="str">
            <v>全职</v>
          </cell>
        </row>
        <row r="184">
          <cell r="J184" t="str">
            <v>劳务合同</v>
          </cell>
        </row>
        <row r="184">
          <cell r="L184">
            <v>45075</v>
          </cell>
          <cell r="M184">
            <v>46170</v>
          </cell>
          <cell r="N184" t="str">
            <v>3年</v>
          </cell>
          <cell r="O184" t="str">
            <v>已签</v>
          </cell>
          <cell r="P184" t="str">
            <v>已签</v>
          </cell>
        </row>
        <row r="184">
          <cell r="R184" t="str">
            <v>已签</v>
          </cell>
          <cell r="S184" t="str">
            <v>不缴</v>
          </cell>
        </row>
        <row r="184">
          <cell r="V184" t="str">
            <v>是</v>
          </cell>
          <cell r="W184" t="str">
            <v>离职</v>
          </cell>
          <cell r="X184">
            <v>45962</v>
          </cell>
          <cell r="Y184" t="str">
            <v>已签</v>
          </cell>
          <cell r="Z184" t="str">
            <v>已签</v>
          </cell>
        </row>
        <row r="184">
          <cell r="AB184" t="str">
            <v>是</v>
          </cell>
          <cell r="AC184" t="str">
            <v>女</v>
          </cell>
        </row>
        <row r="184">
          <cell r="AE184" t="str">
            <v>362228197711203721</v>
          </cell>
        </row>
        <row r="184">
          <cell r="AG184" t="str">
            <v>招商银行</v>
          </cell>
          <cell r="AH184" t="str">
            <v>6214832773574988</v>
          </cell>
          <cell r="AI184" t="str">
            <v>招商银行</v>
          </cell>
          <cell r="AJ184">
            <v>13879546623</v>
          </cell>
        </row>
        <row r="185">
          <cell r="D185" t="str">
            <v>新余店胡泉</v>
          </cell>
          <cell r="E185" t="str">
            <v>私教部</v>
          </cell>
          <cell r="F185" t="str">
            <v>私教</v>
          </cell>
          <cell r="G185">
            <v>45110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45110</v>
          </cell>
          <cell r="M185">
            <v>46205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V185" t="str">
            <v>是</v>
          </cell>
          <cell r="W185" t="str">
            <v>在职</v>
          </cell>
        </row>
        <row r="185">
          <cell r="AC185" t="str">
            <v>男</v>
          </cell>
        </row>
        <row r="185">
          <cell r="AE185" t="str">
            <v>360502199511081619</v>
          </cell>
          <cell r="AF185" t="str">
            <v>江西新余</v>
          </cell>
          <cell r="AG185" t="str">
            <v>招商银行</v>
          </cell>
          <cell r="AH185" t="str">
            <v>6214835815141419</v>
          </cell>
          <cell r="AI185" t="str">
            <v>招商银行</v>
          </cell>
          <cell r="AJ185">
            <v>18667412259</v>
          </cell>
        </row>
        <row r="186">
          <cell r="D186" t="str">
            <v>新余店刘春连（刘春）</v>
          </cell>
          <cell r="E186" t="str">
            <v>会籍部</v>
          </cell>
          <cell r="F186" t="str">
            <v>会籍</v>
          </cell>
          <cell r="G186">
            <v>44994</v>
          </cell>
          <cell r="H186" t="str">
            <v>全职</v>
          </cell>
        </row>
        <row r="186">
          <cell r="J186" t="str">
            <v>劳动合同</v>
          </cell>
        </row>
        <row r="186">
          <cell r="L186">
            <v>44994</v>
          </cell>
          <cell r="M186">
            <v>47184</v>
          </cell>
          <cell r="N186" t="str">
            <v>3年</v>
          </cell>
          <cell r="O186" t="str">
            <v>已签</v>
          </cell>
          <cell r="P186" t="str">
            <v>已签</v>
          </cell>
          <cell r="Q186" t="str">
            <v>已签</v>
          </cell>
          <cell r="R186" t="str">
            <v>已签</v>
          </cell>
          <cell r="S186" t="str">
            <v>不缴</v>
          </cell>
        </row>
        <row r="186">
          <cell r="V186" t="str">
            <v>是</v>
          </cell>
          <cell r="W186" t="str">
            <v>在职</v>
          </cell>
        </row>
        <row r="186">
          <cell r="AC186" t="str">
            <v>女</v>
          </cell>
        </row>
        <row r="186">
          <cell r="AE186" t="str">
            <v>360102198102024326</v>
          </cell>
        </row>
        <row r="186">
          <cell r="AG186" t="str">
            <v>农业银行</v>
          </cell>
          <cell r="AH186" t="str">
            <v>6230521760006236174</v>
          </cell>
          <cell r="AI186" t="str">
            <v>其他</v>
          </cell>
          <cell r="AJ186">
            <v>15207904818</v>
          </cell>
        </row>
        <row r="187">
          <cell r="D187" t="str">
            <v>新余店严海天</v>
          </cell>
          <cell r="E187" t="str">
            <v>泳教部</v>
          </cell>
          <cell r="F187" t="str">
            <v>泳教主管</v>
          </cell>
          <cell r="G187">
            <v>45507</v>
          </cell>
          <cell r="H187" t="str">
            <v>全职</v>
          </cell>
        </row>
        <row r="187">
          <cell r="J187" t="str">
            <v>劳动合同</v>
          </cell>
        </row>
        <row r="187">
          <cell r="L187">
            <v>45507</v>
          </cell>
          <cell r="M187">
            <v>46601</v>
          </cell>
          <cell r="N187" t="str">
            <v>3年</v>
          </cell>
          <cell r="O187" t="str">
            <v>已签</v>
          </cell>
          <cell r="P187" t="str">
            <v>已签</v>
          </cell>
          <cell r="Q187" t="str">
            <v>已签</v>
          </cell>
          <cell r="R187" t="str">
            <v>已签</v>
          </cell>
          <cell r="S187" t="str">
            <v>不缴</v>
          </cell>
        </row>
        <row r="187">
          <cell r="V187" t="str">
            <v>是</v>
          </cell>
          <cell r="W187" t="str">
            <v>在职</v>
          </cell>
        </row>
        <row r="187">
          <cell r="AC187" t="str">
            <v>男</v>
          </cell>
        </row>
        <row r="187">
          <cell r="AE187" t="str">
            <v>360321199804214532</v>
          </cell>
          <cell r="AF187" t="str">
            <v>江西</v>
          </cell>
          <cell r="AG187" t="str">
            <v>招商银行</v>
          </cell>
          <cell r="AH187" t="str">
            <v>6214832773574509</v>
          </cell>
          <cell r="AI187" t="str">
            <v>招商银行</v>
          </cell>
          <cell r="AJ187">
            <v>15879454244</v>
          </cell>
        </row>
        <row r="188">
          <cell r="D188" t="str">
            <v>新余店罗涛</v>
          </cell>
          <cell r="E188" t="str">
            <v>私教部</v>
          </cell>
          <cell r="F188" t="str">
            <v>私教</v>
          </cell>
          <cell r="G188">
            <v>45617</v>
          </cell>
          <cell r="H188" t="str">
            <v>全职</v>
          </cell>
        </row>
        <row r="188">
          <cell r="J188" t="str">
            <v>劳动合同</v>
          </cell>
        </row>
        <row r="188">
          <cell r="L188">
            <v>45617</v>
          </cell>
          <cell r="M188">
            <v>46711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V188" t="str">
            <v>是</v>
          </cell>
          <cell r="W188" t="str">
            <v>离职</v>
          </cell>
          <cell r="X188">
            <v>46101</v>
          </cell>
        </row>
        <row r="188">
          <cell r="AC188" t="str">
            <v>男</v>
          </cell>
        </row>
        <row r="188">
          <cell r="AE188" t="str">
            <v>360321200305316011</v>
          </cell>
          <cell r="AF188" t="str">
            <v>江西</v>
          </cell>
          <cell r="AG188" t="str">
            <v>招商银行</v>
          </cell>
          <cell r="AH188" t="str">
            <v>6214 8327 7357 2636</v>
          </cell>
          <cell r="AI188" t="str">
            <v>招商银行</v>
          </cell>
          <cell r="AJ188">
            <v>17776055357</v>
          </cell>
        </row>
        <row r="189">
          <cell r="D189" t="str">
            <v>新余店昌恩宇</v>
          </cell>
          <cell r="E189" t="str">
            <v>会籍部</v>
          </cell>
          <cell r="F189" t="str">
            <v>会籍经理</v>
          </cell>
          <cell r="G189">
            <v>45698</v>
          </cell>
          <cell r="H189" t="str">
            <v>全职</v>
          </cell>
        </row>
        <row r="189">
          <cell r="J189" t="str">
            <v>劳动合同</v>
          </cell>
        </row>
        <row r="189">
          <cell r="L189">
            <v>45698</v>
          </cell>
          <cell r="M189">
            <v>46792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V189" t="str">
            <v>是</v>
          </cell>
          <cell r="W189" t="str">
            <v>在职</v>
          </cell>
        </row>
        <row r="189">
          <cell r="AC189" t="str">
            <v>男</v>
          </cell>
        </row>
        <row r="189">
          <cell r="AE189" t="str">
            <v>360502200008173079</v>
          </cell>
          <cell r="AF189" t="str">
            <v>江西新余</v>
          </cell>
          <cell r="AG189" t="str">
            <v>招商银行</v>
          </cell>
          <cell r="AH189" t="str">
            <v>6214832777104238</v>
          </cell>
          <cell r="AI189" t="str">
            <v>招商银行</v>
          </cell>
          <cell r="AJ189">
            <v>18779007958</v>
          </cell>
        </row>
        <row r="190">
          <cell r="D190" t="str">
            <v>新余店辛泉</v>
          </cell>
          <cell r="E190" t="str">
            <v>运营部</v>
          </cell>
          <cell r="F190" t="str">
            <v>前台</v>
          </cell>
          <cell r="G190">
            <v>45701</v>
          </cell>
          <cell r="H190" t="str">
            <v>全职</v>
          </cell>
        </row>
        <row r="190">
          <cell r="J190" t="str">
            <v>劳动合同</v>
          </cell>
        </row>
        <row r="190">
          <cell r="L190">
            <v>45701</v>
          </cell>
          <cell r="M190">
            <v>46795</v>
          </cell>
          <cell r="N190" t="str">
            <v>3年</v>
          </cell>
          <cell r="O190" t="str">
            <v>已签</v>
          </cell>
          <cell r="P190" t="str">
            <v>已签</v>
          </cell>
        </row>
        <row r="190">
          <cell r="R190" t="str">
            <v>已签</v>
          </cell>
          <cell r="S190" t="str">
            <v>不缴</v>
          </cell>
        </row>
        <row r="190">
          <cell r="V190" t="str">
            <v>是</v>
          </cell>
          <cell r="W190" t="str">
            <v>离职</v>
          </cell>
          <cell r="X190">
            <v>45979</v>
          </cell>
          <cell r="Y190" t="str">
            <v>已签</v>
          </cell>
          <cell r="Z190" t="str">
            <v>已签</v>
          </cell>
        </row>
        <row r="190">
          <cell r="AB190" t="str">
            <v>是</v>
          </cell>
          <cell r="AC190" t="str">
            <v>女</v>
          </cell>
        </row>
        <row r="190">
          <cell r="AE190" t="str">
            <v>362227200109013827</v>
          </cell>
          <cell r="AF190" t="str">
            <v>江西宜春</v>
          </cell>
          <cell r="AG190" t="str">
            <v>招商银行</v>
          </cell>
          <cell r="AH190" t="str">
            <v>6214832773574475</v>
          </cell>
          <cell r="AI190" t="str">
            <v>招商银行</v>
          </cell>
          <cell r="AJ190">
            <v>15727583581</v>
          </cell>
        </row>
        <row r="191">
          <cell r="D191" t="str">
            <v>新余店任旺</v>
          </cell>
          <cell r="E191" t="str">
            <v>会籍部</v>
          </cell>
          <cell r="F191" t="str">
            <v>会籍</v>
          </cell>
          <cell r="G191">
            <v>45702</v>
          </cell>
          <cell r="H191" t="str">
            <v>全职</v>
          </cell>
        </row>
        <row r="191">
          <cell r="J191" t="str">
            <v>劳动合同</v>
          </cell>
        </row>
        <row r="191">
          <cell r="L191">
            <v>45702</v>
          </cell>
          <cell r="M191">
            <v>46796</v>
          </cell>
          <cell r="N191" t="str">
            <v>3年</v>
          </cell>
          <cell r="O191" t="str">
            <v>已签</v>
          </cell>
          <cell r="P191" t="str">
            <v>已签</v>
          </cell>
          <cell r="Q191" t="str">
            <v>已签</v>
          </cell>
          <cell r="R191" t="str">
            <v>已签</v>
          </cell>
          <cell r="S191" t="str">
            <v>不缴</v>
          </cell>
        </row>
        <row r="191">
          <cell r="V191" t="str">
            <v>是</v>
          </cell>
          <cell r="W191" t="str">
            <v>离职</v>
          </cell>
          <cell r="X191">
            <v>46002</v>
          </cell>
        </row>
        <row r="191">
          <cell r="AC191" t="str">
            <v>男</v>
          </cell>
        </row>
        <row r="191">
          <cell r="AE191" t="str">
            <v>360521200008211011</v>
          </cell>
          <cell r="AF191" t="str">
            <v>江西萍乡</v>
          </cell>
          <cell r="AG191" t="str">
            <v>招商银行</v>
          </cell>
          <cell r="AH191" t="str">
            <v>6214832773572602</v>
          </cell>
          <cell r="AI191" t="str">
            <v>招商银行</v>
          </cell>
          <cell r="AJ191">
            <v>19179921840</v>
          </cell>
        </row>
        <row r="192">
          <cell r="D192" t="str">
            <v>新余店许家慧</v>
          </cell>
          <cell r="E192" t="str">
            <v>会籍部</v>
          </cell>
          <cell r="F192" t="str">
            <v>会籍</v>
          </cell>
          <cell r="G192">
            <v>45748</v>
          </cell>
          <cell r="H192" t="str">
            <v>全职</v>
          </cell>
        </row>
        <row r="192">
          <cell r="J192" t="str">
            <v>劳动合同</v>
          </cell>
        </row>
        <row r="192">
          <cell r="L192">
            <v>45748</v>
          </cell>
          <cell r="M192">
            <v>46843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V192" t="str">
            <v>是</v>
          </cell>
          <cell r="W192" t="str">
            <v>在职</v>
          </cell>
        </row>
        <row r="192">
          <cell r="AC192" t="str">
            <v>女</v>
          </cell>
        </row>
        <row r="192">
          <cell r="AE192" t="str">
            <v>360733200404222720</v>
          </cell>
          <cell r="AF192" t="str">
            <v>江西新余</v>
          </cell>
          <cell r="AG192" t="str">
            <v>招商银行</v>
          </cell>
          <cell r="AH192" t="str">
            <v>6214832777104196</v>
          </cell>
          <cell r="AI192" t="str">
            <v>招商银行</v>
          </cell>
          <cell r="AJ192">
            <v>18942280473</v>
          </cell>
        </row>
        <row r="193">
          <cell r="D193" t="str">
            <v>新余店陈烜持</v>
          </cell>
          <cell r="E193" t="str">
            <v>泳教部</v>
          </cell>
          <cell r="F193" t="str">
            <v>泳教</v>
          </cell>
          <cell r="G193">
            <v>45771</v>
          </cell>
          <cell r="H193" t="str">
            <v>全职</v>
          </cell>
        </row>
        <row r="193">
          <cell r="J193" t="str">
            <v>劳动合同</v>
          </cell>
        </row>
        <row r="193">
          <cell r="L193">
            <v>45771</v>
          </cell>
          <cell r="M193">
            <v>46866</v>
          </cell>
          <cell r="N193" t="str">
            <v>3年</v>
          </cell>
          <cell r="O193" t="str">
            <v>已签</v>
          </cell>
          <cell r="P193" t="str">
            <v>已签</v>
          </cell>
          <cell r="Q193" t="str">
            <v>已签</v>
          </cell>
          <cell r="R193" t="str">
            <v>已签</v>
          </cell>
          <cell r="S193" t="str">
            <v>不缴</v>
          </cell>
        </row>
        <row r="193">
          <cell r="V193" t="str">
            <v>是</v>
          </cell>
          <cell r="W193" t="str">
            <v>离职</v>
          </cell>
          <cell r="X193">
            <v>46082</v>
          </cell>
          <cell r="Y193" t="str">
            <v>已签</v>
          </cell>
          <cell r="Z193" t="str">
            <v>已签</v>
          </cell>
        </row>
        <row r="193">
          <cell r="AB193" t="str">
            <v>是</v>
          </cell>
          <cell r="AC193" t="str">
            <v>男</v>
          </cell>
        </row>
        <row r="193">
          <cell r="AE193" t="str">
            <v>36030219980705351X</v>
          </cell>
          <cell r="AF193" t="str">
            <v>江西萍乡</v>
          </cell>
          <cell r="AG193" t="str">
            <v>建设银行</v>
          </cell>
          <cell r="AH193" t="str">
            <v>6217002050005838914</v>
          </cell>
          <cell r="AI193" t="str">
            <v>其他</v>
          </cell>
          <cell r="AJ193" t="str">
            <v>13317095318
</v>
          </cell>
        </row>
        <row r="194">
          <cell r="D194" t="str">
            <v>新余店丁家鑫</v>
          </cell>
          <cell r="E194" t="str">
            <v>泳教部</v>
          </cell>
          <cell r="F194" t="str">
            <v>泳教</v>
          </cell>
          <cell r="G194">
            <v>45784</v>
          </cell>
          <cell r="H194" t="str">
            <v>兼职</v>
          </cell>
        </row>
        <row r="194">
          <cell r="J194" t="str">
            <v>兼职合同</v>
          </cell>
        </row>
        <row r="194">
          <cell r="L194">
            <v>45784</v>
          </cell>
          <cell r="M194">
            <v>46879</v>
          </cell>
          <cell r="N194" t="str">
            <v>3年</v>
          </cell>
          <cell r="O194" t="str">
            <v>已签</v>
          </cell>
          <cell r="P194" t="str">
            <v>已签</v>
          </cell>
          <cell r="Q194" t="str">
            <v>已签</v>
          </cell>
          <cell r="R194" t="str">
            <v>已签</v>
          </cell>
          <cell r="S194" t="str">
            <v>不缴</v>
          </cell>
        </row>
        <row r="194">
          <cell r="V194" t="str">
            <v>是</v>
          </cell>
          <cell r="W194" t="str">
            <v>离职</v>
          </cell>
          <cell r="X194">
            <v>45944</v>
          </cell>
          <cell r="Y194" t="str">
            <v>已签</v>
          </cell>
          <cell r="Z194" t="str">
            <v>已签</v>
          </cell>
          <cell r="AA194" t="str">
            <v>已签</v>
          </cell>
          <cell r="AB194" t="str">
            <v>是</v>
          </cell>
          <cell r="AC194" t="str">
            <v>男</v>
          </cell>
        </row>
        <row r="194">
          <cell r="AE194" t="str">
            <v>360502200103280411</v>
          </cell>
          <cell r="AF194" t="str">
            <v>江西新余</v>
          </cell>
          <cell r="AG194" t="str">
            <v>中国工商银行</v>
          </cell>
          <cell r="AH194" t="str">
            <v>6217211505001544482</v>
          </cell>
          <cell r="AI194" t="str">
            <v>其他</v>
          </cell>
          <cell r="AJ194">
            <v>18979045602</v>
          </cell>
        </row>
        <row r="195">
          <cell r="D195" t="str">
            <v>新余店王冲</v>
          </cell>
          <cell r="E195" t="str">
            <v>会籍部</v>
          </cell>
          <cell r="F195" t="str">
            <v>会籍</v>
          </cell>
          <cell r="G195">
            <v>45793</v>
          </cell>
          <cell r="H195" t="str">
            <v>全职</v>
          </cell>
        </row>
        <row r="195">
          <cell r="J195" t="str">
            <v>劳动合同</v>
          </cell>
        </row>
        <row r="195">
          <cell r="L195">
            <v>45793</v>
          </cell>
          <cell r="M195">
            <v>46888</v>
          </cell>
          <cell r="N195" t="str">
            <v>3年</v>
          </cell>
          <cell r="O195" t="str">
            <v>已签</v>
          </cell>
          <cell r="P195" t="str">
            <v>已签</v>
          </cell>
          <cell r="Q195" t="str">
            <v>已签</v>
          </cell>
          <cell r="R195" t="str">
            <v>已签</v>
          </cell>
          <cell r="S195" t="str">
            <v>不缴</v>
          </cell>
        </row>
        <row r="195">
          <cell r="V195" t="str">
            <v>是</v>
          </cell>
          <cell r="W195" t="str">
            <v>离职</v>
          </cell>
          <cell r="X195">
            <v>45963</v>
          </cell>
          <cell r="Y195" t="str">
            <v>已签</v>
          </cell>
          <cell r="Z195" t="str">
            <v>已签</v>
          </cell>
        </row>
        <row r="195">
          <cell r="AB195" t="str">
            <v>是</v>
          </cell>
          <cell r="AC195" t="str">
            <v>男</v>
          </cell>
        </row>
        <row r="195">
          <cell r="AE195" t="str">
            <v>361124200311211514</v>
          </cell>
          <cell r="AF195" t="str">
            <v>江西上饶</v>
          </cell>
          <cell r="AG195" t="str">
            <v>招商银行</v>
          </cell>
          <cell r="AH195" t="str">
            <v>6214832777104238 昌恩宇</v>
          </cell>
          <cell r="AI195" t="str">
            <v>招商银行</v>
          </cell>
          <cell r="AJ195">
            <v>13036242025</v>
          </cell>
        </row>
        <row r="196">
          <cell r="D196" t="str">
            <v>新余店黄爱秀</v>
          </cell>
          <cell r="E196" t="str">
            <v>运营部</v>
          </cell>
          <cell r="F196" t="str">
            <v>保洁</v>
          </cell>
          <cell r="G196">
            <v>45848</v>
          </cell>
          <cell r="H196" t="str">
            <v>全职</v>
          </cell>
        </row>
        <row r="196">
          <cell r="J196" t="str">
            <v>劳务合同</v>
          </cell>
        </row>
        <row r="196">
          <cell r="L196">
            <v>45848</v>
          </cell>
          <cell r="M196">
            <v>46943</v>
          </cell>
          <cell r="N196" t="str">
            <v>3年</v>
          </cell>
          <cell r="O196" t="str">
            <v>已签</v>
          </cell>
          <cell r="P196" t="str">
            <v>已签</v>
          </cell>
          <cell r="Q196" t="str">
            <v>已签</v>
          </cell>
          <cell r="R196" t="str">
            <v>已签</v>
          </cell>
          <cell r="S196" t="str">
            <v>不缴</v>
          </cell>
        </row>
        <row r="196">
          <cell r="V196" t="str">
            <v>是</v>
          </cell>
          <cell r="W196" t="str">
            <v>在职</v>
          </cell>
        </row>
        <row r="196">
          <cell r="AC196" t="str">
            <v>女</v>
          </cell>
        </row>
        <row r="196">
          <cell r="AE196" t="str">
            <v>360502196910083722</v>
          </cell>
          <cell r="AF196" t="str">
            <v>江西新余</v>
          </cell>
          <cell r="AG196" t="str">
            <v>江西省农村信用社</v>
          </cell>
          <cell r="AH196" t="str">
            <v>6226820021004184783</v>
          </cell>
          <cell r="AI196" t="str">
            <v>其他</v>
          </cell>
          <cell r="AJ196">
            <v>15350392187</v>
          </cell>
        </row>
        <row r="197">
          <cell r="D197" t="str">
            <v>新余店刘霞</v>
          </cell>
          <cell r="E197" t="str">
            <v>私教部</v>
          </cell>
          <cell r="F197" t="str">
            <v>私教</v>
          </cell>
          <cell r="G197">
            <v>45656</v>
          </cell>
          <cell r="H197" t="str">
            <v>兼职</v>
          </cell>
        </row>
        <row r="197">
          <cell r="J197" t="str">
            <v>兼职合同</v>
          </cell>
        </row>
        <row r="197">
          <cell r="L197">
            <v>45656</v>
          </cell>
          <cell r="M197">
            <v>46750</v>
          </cell>
          <cell r="N197" t="str">
            <v>3年</v>
          </cell>
        </row>
        <row r="197">
          <cell r="S197" t="str">
            <v>不缴</v>
          </cell>
        </row>
        <row r="197">
          <cell r="V197" t="str">
            <v>是</v>
          </cell>
          <cell r="W197" t="str">
            <v>离职</v>
          </cell>
          <cell r="X197">
            <v>45941</v>
          </cell>
          <cell r="Y197" t="str">
            <v>已签</v>
          </cell>
          <cell r="Z197" t="str">
            <v>已签</v>
          </cell>
          <cell r="AA197" t="str">
            <v>已签</v>
          </cell>
          <cell r="AB197" t="str">
            <v>是</v>
          </cell>
          <cell r="AC197" t="str">
            <v>女</v>
          </cell>
        </row>
        <row r="197">
          <cell r="AE197" t="str">
            <v>360502198711146064</v>
          </cell>
          <cell r="AF197" t="str">
            <v>江西宜春</v>
          </cell>
          <cell r="AG197" t="str">
            <v>中国建设银行</v>
          </cell>
          <cell r="AH197" t="str">
            <v>6215340300302181426</v>
          </cell>
          <cell r="AI197" t="str">
            <v>其他</v>
          </cell>
          <cell r="AJ197">
            <v>13607907399</v>
          </cell>
        </row>
        <row r="198">
          <cell r="D198" t="str">
            <v>新余店杨帆</v>
          </cell>
          <cell r="E198" t="str">
            <v>私教部</v>
          </cell>
          <cell r="F198" t="str">
            <v>私教</v>
          </cell>
          <cell r="G198">
            <v>45831</v>
          </cell>
          <cell r="H198" t="str">
            <v>全职</v>
          </cell>
        </row>
        <row r="198">
          <cell r="J198" t="str">
            <v>劳动合同</v>
          </cell>
        </row>
        <row r="198">
          <cell r="L198">
            <v>45831</v>
          </cell>
          <cell r="M198">
            <v>46926</v>
          </cell>
          <cell r="N198" t="str">
            <v>3年</v>
          </cell>
          <cell r="O198" t="str">
            <v>已签</v>
          </cell>
          <cell r="P198" t="str">
            <v>已签</v>
          </cell>
          <cell r="Q198" t="str">
            <v>已签</v>
          </cell>
          <cell r="R198" t="str">
            <v>已签</v>
          </cell>
          <cell r="S198" t="str">
            <v>不缴</v>
          </cell>
        </row>
        <row r="198">
          <cell r="V198" t="str">
            <v>是</v>
          </cell>
          <cell r="W198" t="str">
            <v>在职</v>
          </cell>
        </row>
        <row r="198">
          <cell r="AC198" t="str">
            <v>男</v>
          </cell>
        </row>
        <row r="198">
          <cell r="AE198" t="str">
            <v>360982200510163531</v>
          </cell>
          <cell r="AF198" t="str">
            <v>江西</v>
          </cell>
          <cell r="AG198" t="str">
            <v>农业银行</v>
          </cell>
          <cell r="AH198" t="str">
            <v>6230522320040727875</v>
          </cell>
          <cell r="AI198" t="str">
            <v>其他</v>
          </cell>
          <cell r="AJ198">
            <v>18322923394</v>
          </cell>
        </row>
        <row r="199">
          <cell r="D199" t="str">
            <v>新余店郭成龙</v>
          </cell>
          <cell r="E199" t="str">
            <v>私教部</v>
          </cell>
          <cell r="F199" t="str">
            <v>私教</v>
          </cell>
          <cell r="G199">
            <v>45857</v>
          </cell>
          <cell r="H199" t="str">
            <v>兼职</v>
          </cell>
        </row>
        <row r="199">
          <cell r="J199" t="str">
            <v>兼职合同</v>
          </cell>
        </row>
        <row r="199">
          <cell r="L199">
            <v>45857</v>
          </cell>
          <cell r="M199">
            <v>46952</v>
          </cell>
          <cell r="N199" t="str">
            <v>3年</v>
          </cell>
        </row>
        <row r="199">
          <cell r="S199" t="str">
            <v>不缴</v>
          </cell>
        </row>
        <row r="199">
          <cell r="V199" t="str">
            <v>是</v>
          </cell>
          <cell r="W199" t="str">
            <v>离职</v>
          </cell>
          <cell r="X199">
            <v>45948</v>
          </cell>
          <cell r="Y199" t="str">
            <v>已签</v>
          </cell>
          <cell r="Z199" t="str">
            <v>已签</v>
          </cell>
          <cell r="AA199" t="str">
            <v>已签</v>
          </cell>
          <cell r="AB199" t="str">
            <v>是</v>
          </cell>
          <cell r="AC199" t="str">
            <v>男</v>
          </cell>
        </row>
        <row r="199">
          <cell r="AE199" t="str">
            <v>360521200002154212</v>
          </cell>
          <cell r="AF199" t="str">
            <v>江西</v>
          </cell>
          <cell r="AG199" t="str">
            <v>江西银行</v>
          </cell>
          <cell r="AH199" t="str">
            <v>6222759600620173</v>
          </cell>
          <cell r="AI199" t="str">
            <v>其他</v>
          </cell>
          <cell r="AJ199">
            <v>19881363520</v>
          </cell>
        </row>
        <row r="200">
          <cell r="D200" t="str">
            <v>新余店罗雁</v>
          </cell>
          <cell r="E200" t="str">
            <v>会籍部</v>
          </cell>
          <cell r="F200" t="str">
            <v>会籍顾问</v>
          </cell>
          <cell r="G200">
            <v>45942</v>
          </cell>
          <cell r="H200" t="str">
            <v>全职</v>
          </cell>
        </row>
        <row r="200">
          <cell r="W200" t="str">
            <v>离职</v>
          </cell>
          <cell r="X200">
            <v>45943</v>
          </cell>
          <cell r="Y200" t="str">
            <v>已签</v>
          </cell>
          <cell r="Z200" t="str">
            <v>已签</v>
          </cell>
          <cell r="AA200" t="str">
            <v>已签</v>
          </cell>
          <cell r="AB200" t="str">
            <v>是</v>
          </cell>
          <cell r="AC200" t="str">
            <v>女</v>
          </cell>
        </row>
        <row r="200">
          <cell r="AF200" t="str">
            <v>江西新余</v>
          </cell>
        </row>
        <row r="200">
          <cell r="AI200" t="str">
            <v>其他</v>
          </cell>
          <cell r="AJ200">
            <v>14797900652</v>
          </cell>
        </row>
        <row r="201">
          <cell r="D201" t="str">
            <v>新余店叶梦娜</v>
          </cell>
          <cell r="E201" t="str">
            <v>会籍部</v>
          </cell>
          <cell r="F201" t="str">
            <v>会籍</v>
          </cell>
          <cell r="G201">
            <v>45950</v>
          </cell>
          <cell r="H201" t="str">
            <v>全职</v>
          </cell>
        </row>
        <row r="201">
          <cell r="J201" t="str">
            <v>劳动合同</v>
          </cell>
        </row>
        <row r="201"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V201" t="str">
            <v>是</v>
          </cell>
          <cell r="W201" t="str">
            <v>离职</v>
          </cell>
          <cell r="X201">
            <v>45967</v>
          </cell>
          <cell r="Y201" t="str">
            <v>已签</v>
          </cell>
          <cell r="Z201" t="str">
            <v>已签</v>
          </cell>
        </row>
        <row r="201">
          <cell r="AB201" t="str">
            <v>是</v>
          </cell>
        </row>
        <row r="201">
          <cell r="AE201" t="str">
            <v>360423200610064023</v>
          </cell>
          <cell r="AF201" t="str">
            <v>江西九江</v>
          </cell>
        </row>
        <row r="201">
          <cell r="AI201" t="str">
            <v>其他</v>
          </cell>
          <cell r="AJ201">
            <v>13133633072</v>
          </cell>
        </row>
        <row r="202">
          <cell r="D202" t="str">
            <v>总部章若阳</v>
          </cell>
          <cell r="E202" t="str">
            <v>运营部</v>
          </cell>
          <cell r="F202" t="str">
            <v>店长</v>
          </cell>
          <cell r="G202">
            <v>45343</v>
          </cell>
          <cell r="H202" t="str">
            <v>全职</v>
          </cell>
          <cell r="I202" t="str">
            <v>社保</v>
          </cell>
          <cell r="J202" t="str">
            <v>劳动合同</v>
          </cell>
        </row>
        <row r="202">
          <cell r="L202">
            <v>45343</v>
          </cell>
          <cell r="M202">
            <v>46438</v>
          </cell>
          <cell r="N202" t="str">
            <v>3年</v>
          </cell>
          <cell r="O202" t="str">
            <v>已签</v>
          </cell>
          <cell r="P202" t="str">
            <v>已签</v>
          </cell>
          <cell r="Q202" t="str">
            <v>已签</v>
          </cell>
          <cell r="R202" t="str">
            <v>已签</v>
          </cell>
          <cell r="S202" t="str">
            <v>最低</v>
          </cell>
        </row>
        <row r="202">
          <cell r="W202" t="str">
            <v>在职</v>
          </cell>
        </row>
        <row r="202">
          <cell r="AC202" t="str">
            <v>男</v>
          </cell>
        </row>
        <row r="202">
          <cell r="AE202" t="str">
            <v>340825200011101516</v>
          </cell>
          <cell r="AF202" t="str">
            <v>安徽</v>
          </cell>
          <cell r="AG202" t="str">
            <v>工商银行</v>
          </cell>
          <cell r="AH202" t="str">
            <v>6222 0315 0500 1715 536
工商银行</v>
          </cell>
          <cell r="AI202" t="str">
            <v>其他</v>
          </cell>
          <cell r="AJ202">
            <v>17681276264</v>
          </cell>
        </row>
        <row r="203">
          <cell r="D203" t="str">
            <v>新余二店付腾</v>
          </cell>
          <cell r="E203" t="str">
            <v>会籍部</v>
          </cell>
          <cell r="F203" t="str">
            <v>会籍</v>
          </cell>
          <cell r="G203">
            <v>45109</v>
          </cell>
          <cell r="H203" t="str">
            <v>全职</v>
          </cell>
        </row>
        <row r="203">
          <cell r="J203" t="str">
            <v>劳动合同</v>
          </cell>
        </row>
        <row r="203">
          <cell r="L203">
            <v>45406</v>
          </cell>
          <cell r="M203">
            <v>46500</v>
          </cell>
          <cell r="N203" t="str">
            <v>3年</v>
          </cell>
          <cell r="O203" t="str">
            <v>已签</v>
          </cell>
          <cell r="P203" t="str">
            <v>已签</v>
          </cell>
          <cell r="Q203" t="str">
            <v>已签</v>
          </cell>
          <cell r="R203" t="str">
            <v>已签</v>
          </cell>
          <cell r="S203" t="str">
            <v>不缴</v>
          </cell>
        </row>
        <row r="203">
          <cell r="W203" t="str">
            <v>在职</v>
          </cell>
        </row>
        <row r="203">
          <cell r="AC203" t="str">
            <v>男</v>
          </cell>
        </row>
        <row r="203">
          <cell r="AE203" t="str">
            <v>362203199902015557</v>
          </cell>
          <cell r="AF203" t="str">
            <v>江西樟树</v>
          </cell>
          <cell r="AG203" t="str">
            <v>招商银行</v>
          </cell>
          <cell r="AH203" t="str">
            <v>6214830926151993</v>
          </cell>
          <cell r="AI203" t="str">
            <v>招商银行</v>
          </cell>
          <cell r="AJ203">
            <v>13149940155</v>
          </cell>
        </row>
        <row r="204">
          <cell r="D204" t="str">
            <v>新余二店章家成</v>
          </cell>
          <cell r="E204" t="str">
            <v>私教部</v>
          </cell>
          <cell r="F204" t="str">
            <v>私教</v>
          </cell>
          <cell r="G204">
            <v>45342</v>
          </cell>
          <cell r="H204" t="str">
            <v>全职</v>
          </cell>
        </row>
        <row r="204">
          <cell r="J204" t="str">
            <v>劳动合同</v>
          </cell>
        </row>
        <row r="204">
          <cell r="L204">
            <v>45342</v>
          </cell>
          <cell r="M204">
            <v>46437</v>
          </cell>
          <cell r="N204" t="str">
            <v>3年</v>
          </cell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W204" t="str">
            <v>在职</v>
          </cell>
        </row>
        <row r="204">
          <cell r="AC204" t="str">
            <v>男</v>
          </cell>
        </row>
        <row r="204">
          <cell r="AE204" t="str">
            <v>360502199701100913</v>
          </cell>
          <cell r="AF204" t="str">
            <v>江西新余</v>
          </cell>
          <cell r="AG204" t="str">
            <v>招商银行</v>
          </cell>
          <cell r="AH204" t="str">
            <v>6214832773572552</v>
          </cell>
          <cell r="AI204" t="str">
            <v>招商银行</v>
          </cell>
          <cell r="AJ204">
            <v>15279022125</v>
          </cell>
        </row>
        <row r="205">
          <cell r="D205" t="str">
            <v>新余二店王纪沁</v>
          </cell>
          <cell r="E205" t="str">
            <v>运营部</v>
          </cell>
          <cell r="F205" t="str">
            <v>前台</v>
          </cell>
          <cell r="G205">
            <v>45343</v>
          </cell>
          <cell r="H205" t="str">
            <v>全职</v>
          </cell>
        </row>
        <row r="205">
          <cell r="J205" t="str">
            <v>劳动合同</v>
          </cell>
        </row>
        <row r="205">
          <cell r="L205">
            <v>45343</v>
          </cell>
          <cell r="M205">
            <v>46438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不缴</v>
          </cell>
        </row>
        <row r="205">
          <cell r="V205" t="str">
            <v>是</v>
          </cell>
          <cell r="W205" t="str">
            <v>在职</v>
          </cell>
        </row>
        <row r="205">
          <cell r="AC205" t="str">
            <v>女</v>
          </cell>
        </row>
        <row r="205">
          <cell r="AE205" t="str">
            <v>422822200106125046</v>
          </cell>
          <cell r="AF205" t="str">
            <v>湖北</v>
          </cell>
          <cell r="AG205" t="str">
            <v>招商银行</v>
          </cell>
          <cell r="AH205" t="str">
            <v>改6214832777104071</v>
          </cell>
          <cell r="AI205" t="str">
            <v>招商银行</v>
          </cell>
          <cell r="AJ205">
            <v>15171939126</v>
          </cell>
        </row>
        <row r="206">
          <cell r="D206" t="str">
            <v>新余二店肖飞遥</v>
          </cell>
          <cell r="E206" t="str">
            <v>泳教部</v>
          </cell>
          <cell r="F206" t="str">
            <v>泳教主管</v>
          </cell>
          <cell r="G206">
            <v>45354</v>
          </cell>
          <cell r="H206" t="str">
            <v>兼职</v>
          </cell>
        </row>
        <row r="206">
          <cell r="J206" t="str">
            <v>劳动合同</v>
          </cell>
        </row>
        <row r="206">
          <cell r="L206">
            <v>46081</v>
          </cell>
          <cell r="M206">
            <v>47176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不缴</v>
          </cell>
        </row>
        <row r="206">
          <cell r="W206" t="str">
            <v>离职</v>
          </cell>
          <cell r="X206">
            <v>46006</v>
          </cell>
        </row>
        <row r="206">
          <cell r="AC206" t="str">
            <v>男</v>
          </cell>
        </row>
        <row r="206">
          <cell r="AE206" t="str">
            <v>360502199807011337</v>
          </cell>
          <cell r="AF206" t="str">
            <v>江西新余</v>
          </cell>
          <cell r="AG206" t="str">
            <v>招商银行</v>
          </cell>
          <cell r="AH206" t="str">
            <v>改6214 8327 7710 4089</v>
          </cell>
          <cell r="AI206" t="str">
            <v>招商银行</v>
          </cell>
          <cell r="AJ206">
            <v>18579090968</v>
          </cell>
        </row>
        <row r="207">
          <cell r="D207" t="str">
            <v>新余二店许文瑞</v>
          </cell>
          <cell r="E207" t="str">
            <v>私教部</v>
          </cell>
          <cell r="F207" t="str">
            <v>私教</v>
          </cell>
          <cell r="G207">
            <v>45358</v>
          </cell>
          <cell r="H207" t="str">
            <v>全职</v>
          </cell>
        </row>
        <row r="207">
          <cell r="J207" t="str">
            <v>劳动合同</v>
          </cell>
        </row>
        <row r="207">
          <cell r="L207">
            <v>45358</v>
          </cell>
          <cell r="M207">
            <v>46452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W207" t="str">
            <v>在职</v>
          </cell>
        </row>
        <row r="207">
          <cell r="AC207" t="str">
            <v>男</v>
          </cell>
        </row>
        <row r="207">
          <cell r="AE207" t="str">
            <v>360502200012161337</v>
          </cell>
          <cell r="AF207" t="str">
            <v>江西新余</v>
          </cell>
          <cell r="AG207" t="str">
            <v>招商银行</v>
          </cell>
          <cell r="AH207" t="str">
            <v>改6214 8327 7710 4113</v>
          </cell>
          <cell r="AI207" t="str">
            <v>招商银行</v>
          </cell>
          <cell r="AJ207">
            <v>18859679075</v>
          </cell>
        </row>
        <row r="208">
          <cell r="D208" t="str">
            <v>新余二店廖琪</v>
          </cell>
          <cell r="E208" t="str">
            <v>运营部</v>
          </cell>
          <cell r="F208" t="str">
            <v>前台主管</v>
          </cell>
          <cell r="G208">
            <v>45380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45380</v>
          </cell>
          <cell r="M208">
            <v>46474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W208" t="str">
            <v>离职</v>
          </cell>
          <cell r="X208">
            <v>46023</v>
          </cell>
        </row>
        <row r="208">
          <cell r="AC208" t="str">
            <v>女</v>
          </cell>
        </row>
        <row r="208">
          <cell r="AE208" t="str">
            <v>360502200009246022</v>
          </cell>
          <cell r="AF208" t="str">
            <v>江西新余</v>
          </cell>
          <cell r="AG208" t="str">
            <v>招商银行</v>
          </cell>
          <cell r="AH208" t="str">
            <v>改6214832777104139</v>
          </cell>
          <cell r="AI208" t="str">
            <v>招商银行</v>
          </cell>
          <cell r="AJ208">
            <v>18379010927</v>
          </cell>
        </row>
        <row r="209">
          <cell r="D209" t="str">
            <v>新余二店皮文静（皮青青）</v>
          </cell>
          <cell r="E209" t="str">
            <v>私教部</v>
          </cell>
          <cell r="F209" t="str">
            <v>私教</v>
          </cell>
          <cell r="G209">
            <v>45464</v>
          </cell>
          <cell r="H209" t="str">
            <v>全职</v>
          </cell>
        </row>
        <row r="209">
          <cell r="J209" t="str">
            <v>劳动合同</v>
          </cell>
        </row>
        <row r="209">
          <cell r="L209">
            <v>45464</v>
          </cell>
          <cell r="M209">
            <v>46558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W209" t="str">
            <v>在职</v>
          </cell>
        </row>
        <row r="209">
          <cell r="AC209" t="str">
            <v>女</v>
          </cell>
        </row>
        <row r="209">
          <cell r="AE209" t="str">
            <v>360502199410136027（皮青青）</v>
          </cell>
          <cell r="AF209" t="str">
            <v>江西</v>
          </cell>
          <cell r="AG209" t="str">
            <v>工商银行</v>
          </cell>
          <cell r="AH209" t="str">
            <v>6216606500013611309</v>
          </cell>
          <cell r="AI209" t="str">
            <v>其他</v>
          </cell>
          <cell r="AJ209">
            <v>15779003053</v>
          </cell>
        </row>
        <row r="210">
          <cell r="D210" t="str">
            <v>新余二店张媛</v>
          </cell>
          <cell r="E210" t="str">
            <v>会籍部</v>
          </cell>
          <cell r="F210" t="str">
            <v>会籍</v>
          </cell>
          <cell r="G210">
            <v>44992</v>
          </cell>
          <cell r="H210" t="str">
            <v>全职</v>
          </cell>
        </row>
        <row r="210">
          <cell r="J210" t="str">
            <v>劳动合同</v>
          </cell>
        </row>
        <row r="210">
          <cell r="L210">
            <v>44992</v>
          </cell>
          <cell r="M210">
            <v>47183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W210" t="str">
            <v>在职</v>
          </cell>
        </row>
        <row r="210">
          <cell r="AC210" t="str">
            <v>女</v>
          </cell>
        </row>
        <row r="210">
          <cell r="AE210" t="str">
            <v>362233197509255529</v>
          </cell>
        </row>
        <row r="210">
          <cell r="AG210" t="str">
            <v>中国支行毓秀支行</v>
          </cell>
          <cell r="AH210" t="str">
            <v>6217566500015660979</v>
          </cell>
          <cell r="AI210" t="str">
            <v>其他</v>
          </cell>
          <cell r="AJ210">
            <v>15679007801</v>
          </cell>
        </row>
        <row r="211">
          <cell r="D211" t="str">
            <v>新余二店杨其进</v>
          </cell>
          <cell r="E211" t="str">
            <v>泳教部</v>
          </cell>
          <cell r="F211" t="str">
            <v>救生员</v>
          </cell>
          <cell r="G211">
            <v>45540</v>
          </cell>
          <cell r="H211" t="str">
            <v>全职</v>
          </cell>
        </row>
        <row r="211">
          <cell r="J211" t="str">
            <v>劳动合同</v>
          </cell>
        </row>
        <row r="211">
          <cell r="L211">
            <v>45540</v>
          </cell>
          <cell r="M211">
            <v>46634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W211" t="str">
            <v>离职</v>
          </cell>
          <cell r="X211">
            <v>46020</v>
          </cell>
          <cell r="Y211" t="str">
            <v>已签</v>
          </cell>
          <cell r="Z211" t="str">
            <v>已签</v>
          </cell>
        </row>
        <row r="211">
          <cell r="AB211" t="str">
            <v>是</v>
          </cell>
          <cell r="AC211" t="str">
            <v>男</v>
          </cell>
        </row>
        <row r="211">
          <cell r="AE211" t="str">
            <v>360281197204135912</v>
          </cell>
          <cell r="AF211" t="str">
            <v>江西</v>
          </cell>
          <cell r="AG211" t="str">
            <v>工商银行</v>
          </cell>
          <cell r="AH211" t="str">
            <v>户名 ：杨金寿
开户行 ：中国工商银行
卡号 ：6217211505001620043</v>
          </cell>
          <cell r="AI211" t="str">
            <v>其他</v>
          </cell>
          <cell r="AJ211">
            <v>13807909649</v>
          </cell>
        </row>
        <row r="212">
          <cell r="D212" t="str">
            <v>新余二店黄六妹</v>
          </cell>
          <cell r="E212" t="str">
            <v>运营部</v>
          </cell>
          <cell r="F212" t="str">
            <v>保洁</v>
          </cell>
          <cell r="G212">
            <v>45390</v>
          </cell>
          <cell r="H212" t="str">
            <v>全职</v>
          </cell>
        </row>
        <row r="212">
          <cell r="J212" t="str">
            <v>劳务合同</v>
          </cell>
        </row>
        <row r="212">
          <cell r="L212">
            <v>45390</v>
          </cell>
          <cell r="M212">
            <v>46484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W212" t="str">
            <v>在职</v>
          </cell>
        </row>
        <row r="212">
          <cell r="AC212" t="str">
            <v>女</v>
          </cell>
        </row>
        <row r="212">
          <cell r="AE212" t="str">
            <v>36050219640620402X</v>
          </cell>
          <cell r="AF212" t="str">
            <v>江西新余</v>
          </cell>
        </row>
        <row r="212">
          <cell r="AH212" t="str">
            <v>6226822200006432667</v>
          </cell>
          <cell r="AI212" t="str">
            <v>其他</v>
          </cell>
          <cell r="AJ212">
            <v>13767292860</v>
          </cell>
        </row>
        <row r="213">
          <cell r="D213" t="str">
            <v>新余二店张科杰</v>
          </cell>
          <cell r="E213" t="str">
            <v>泳教部</v>
          </cell>
          <cell r="F213" t="str">
            <v>泳教</v>
          </cell>
          <cell r="G213">
            <v>45400</v>
          </cell>
          <cell r="H213" t="str">
            <v>全职</v>
          </cell>
        </row>
        <row r="213">
          <cell r="J213" t="str">
            <v>劳动合同</v>
          </cell>
        </row>
        <row r="213">
          <cell r="L213">
            <v>45400</v>
          </cell>
          <cell r="M213">
            <v>46494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W213" t="str">
            <v>离职</v>
          </cell>
          <cell r="X213">
            <v>46023</v>
          </cell>
          <cell r="Y213" t="str">
            <v>已签</v>
          </cell>
          <cell r="Z213" t="str">
            <v>已签</v>
          </cell>
        </row>
        <row r="213">
          <cell r="AB213" t="str">
            <v>是</v>
          </cell>
          <cell r="AC213" t="str">
            <v>男</v>
          </cell>
        </row>
        <row r="213">
          <cell r="AE213" t="str">
            <v>360311199604172558</v>
          </cell>
          <cell r="AF213" t="str">
            <v>江西</v>
          </cell>
          <cell r="AG213" t="str">
            <v>招商银行</v>
          </cell>
          <cell r="AH213" t="str">
            <v>6214832773574517</v>
          </cell>
          <cell r="AI213" t="str">
            <v>招商银行</v>
          </cell>
          <cell r="AJ213">
            <v>13647992174</v>
          </cell>
        </row>
        <row r="214">
          <cell r="D214" t="str">
            <v>新余二店袁丽聪</v>
          </cell>
          <cell r="E214" t="str">
            <v>会籍部</v>
          </cell>
          <cell r="F214" t="str">
            <v>副店长</v>
          </cell>
          <cell r="G214">
            <v>45348</v>
          </cell>
          <cell r="H214" t="str">
            <v>全职</v>
          </cell>
        </row>
        <row r="214">
          <cell r="J214" t="str">
            <v>劳动合同</v>
          </cell>
        </row>
        <row r="214">
          <cell r="L214">
            <v>45348</v>
          </cell>
          <cell r="M214">
            <v>46443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W214" t="str">
            <v>在职</v>
          </cell>
        </row>
        <row r="214">
          <cell r="AC214" t="str">
            <v>女</v>
          </cell>
        </row>
        <row r="214">
          <cell r="AE214" t="str">
            <v>360502199104093321</v>
          </cell>
          <cell r="AF214" t="str">
            <v>江西新余</v>
          </cell>
          <cell r="AG214" t="str">
            <v>招商银行</v>
          </cell>
          <cell r="AH214" t="str">
            <v>改6214832777104121</v>
          </cell>
          <cell r="AI214" t="str">
            <v>招商银行</v>
          </cell>
          <cell r="AJ214">
            <v>15807905559</v>
          </cell>
        </row>
        <row r="215">
          <cell r="D215" t="str">
            <v>新余二店付国槟</v>
          </cell>
          <cell r="E215" t="str">
            <v>会籍部</v>
          </cell>
          <cell r="F215" t="str">
            <v>会籍</v>
          </cell>
          <cell r="G215">
            <v>45472</v>
          </cell>
          <cell r="H215" t="str">
            <v>全职</v>
          </cell>
        </row>
        <row r="215">
          <cell r="J215" t="str">
            <v>劳动合同</v>
          </cell>
        </row>
        <row r="215">
          <cell r="L215">
            <v>45472</v>
          </cell>
          <cell r="M215">
            <v>46566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W215" t="str">
            <v>在职</v>
          </cell>
        </row>
        <row r="215">
          <cell r="AC215" t="str">
            <v>男</v>
          </cell>
        </row>
        <row r="215">
          <cell r="AE215" t="str">
            <v>360902200604075215</v>
          </cell>
          <cell r="AF215" t="str">
            <v>江西</v>
          </cell>
          <cell r="AG215" t="str">
            <v>招商银行</v>
          </cell>
          <cell r="AH215" t="str">
            <v>6214832773574525</v>
          </cell>
          <cell r="AI215" t="str">
            <v>招商银行</v>
          </cell>
          <cell r="AJ215">
            <v>18465734615</v>
          </cell>
        </row>
        <row r="216">
          <cell r="D216" t="str">
            <v>新余二店华云云</v>
          </cell>
          <cell r="E216" t="str">
            <v>私教部</v>
          </cell>
          <cell r="F216" t="str">
            <v>私教</v>
          </cell>
          <cell r="G216">
            <v>45578</v>
          </cell>
          <cell r="H216" t="str">
            <v>全职</v>
          </cell>
        </row>
        <row r="216">
          <cell r="J216" t="str">
            <v>劳动合同</v>
          </cell>
        </row>
        <row r="216">
          <cell r="L216">
            <v>45578</v>
          </cell>
          <cell r="M216">
            <v>46672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不缴</v>
          </cell>
        </row>
        <row r="216">
          <cell r="W216" t="str">
            <v>在职</v>
          </cell>
        </row>
        <row r="216">
          <cell r="AC216" t="str">
            <v>男</v>
          </cell>
        </row>
        <row r="216">
          <cell r="AE216" t="str">
            <v>360502199007023612</v>
          </cell>
          <cell r="AF216" t="str">
            <v>江西新余</v>
          </cell>
          <cell r="AG216" t="str">
            <v>招商银行</v>
          </cell>
          <cell r="AH216" t="str">
            <v>6214 8327 7357 2545华云云，招商银行</v>
          </cell>
          <cell r="AI216" t="str">
            <v>招商银行</v>
          </cell>
          <cell r="AJ216">
            <v>1510006767</v>
          </cell>
        </row>
        <row r="217">
          <cell r="D217" t="str">
            <v>新余二店朱少斌</v>
          </cell>
          <cell r="E217" t="str">
            <v>会籍部</v>
          </cell>
          <cell r="F217" t="str">
            <v>会籍</v>
          </cell>
          <cell r="G217">
            <v>45717</v>
          </cell>
          <cell r="H217" t="str">
            <v>全职</v>
          </cell>
        </row>
        <row r="217">
          <cell r="J217" t="str">
            <v>劳动合同</v>
          </cell>
        </row>
        <row r="217">
          <cell r="L217">
            <v>45717</v>
          </cell>
          <cell r="M217">
            <v>46812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不缴</v>
          </cell>
        </row>
        <row r="217">
          <cell r="W217" t="str">
            <v>在职</v>
          </cell>
        </row>
        <row r="217">
          <cell r="AC217" t="str">
            <v>男</v>
          </cell>
        </row>
        <row r="217">
          <cell r="AE217" t="str">
            <v>362329200403140032</v>
          </cell>
          <cell r="AF217" t="str">
            <v>江西</v>
          </cell>
          <cell r="AG217" t="str">
            <v>招商银行</v>
          </cell>
          <cell r="AH217" t="str">
            <v>改6214 8327 7710 4162</v>
          </cell>
          <cell r="AI217" t="str">
            <v>招商银行</v>
          </cell>
          <cell r="AJ217">
            <v>15867454192</v>
          </cell>
        </row>
        <row r="218">
          <cell r="D218" t="str">
            <v>新余二店彭正英</v>
          </cell>
          <cell r="E218" t="str">
            <v>运营部</v>
          </cell>
          <cell r="F218" t="str">
            <v>保洁</v>
          </cell>
          <cell r="G218">
            <v>45738</v>
          </cell>
          <cell r="H218" t="str">
            <v>全职</v>
          </cell>
        </row>
        <row r="218">
          <cell r="J218" t="str">
            <v>劳务合同</v>
          </cell>
        </row>
        <row r="218">
          <cell r="L218">
            <v>45738</v>
          </cell>
          <cell r="M218">
            <v>46833</v>
          </cell>
          <cell r="N218" t="str">
            <v>3年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W218" t="str">
            <v>在职</v>
          </cell>
        </row>
        <row r="218">
          <cell r="AC218" t="str">
            <v>女</v>
          </cell>
        </row>
        <row r="218">
          <cell r="AE218" t="str">
            <v>360502196507156629</v>
          </cell>
          <cell r="AF218" t="str">
            <v>江西新余</v>
          </cell>
        </row>
        <row r="218">
          <cell r="AH218" t="str">
            <v>6226822200004864085</v>
          </cell>
          <cell r="AI218" t="str">
            <v>其他</v>
          </cell>
          <cell r="AJ218">
            <v>19170808356</v>
          </cell>
        </row>
        <row r="219">
          <cell r="D219" t="str">
            <v>新余二店廖霞霞</v>
          </cell>
          <cell r="E219" t="str">
            <v>运营部</v>
          </cell>
          <cell r="F219" t="str">
            <v>前台</v>
          </cell>
          <cell r="G219">
            <v>45756</v>
          </cell>
          <cell r="H219" t="str">
            <v>兼职</v>
          </cell>
        </row>
        <row r="219">
          <cell r="J219" t="str">
            <v>劳动合同</v>
          </cell>
        </row>
        <row r="219">
          <cell r="L219">
            <v>45756</v>
          </cell>
          <cell r="M219">
            <v>46851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不缴</v>
          </cell>
        </row>
        <row r="219">
          <cell r="W219" t="str">
            <v>离职</v>
          </cell>
          <cell r="X219">
            <v>46096</v>
          </cell>
        </row>
        <row r="219">
          <cell r="AC219" t="str">
            <v>女</v>
          </cell>
        </row>
        <row r="219">
          <cell r="AE219" t="str">
            <v>360502200303146049</v>
          </cell>
          <cell r="AF219" t="str">
            <v>江西新余</v>
          </cell>
          <cell r="AG219" t="str">
            <v>农业银行</v>
          </cell>
          <cell r="AH219" t="str">
            <v>改6222031505002015217工商银行 廖霞霞</v>
          </cell>
          <cell r="AI219" t="str">
            <v>其他</v>
          </cell>
          <cell r="AJ219">
            <v>18317903795</v>
          </cell>
        </row>
        <row r="220">
          <cell r="D220" t="str">
            <v>新余二店付莉莉</v>
          </cell>
          <cell r="E220" t="str">
            <v>私教部</v>
          </cell>
          <cell r="F220" t="str">
            <v>私教</v>
          </cell>
          <cell r="G220">
            <v>45778</v>
          </cell>
          <cell r="H220" t="str">
            <v>全职</v>
          </cell>
        </row>
        <row r="220">
          <cell r="J220" t="str">
            <v>劳动合同</v>
          </cell>
        </row>
        <row r="220">
          <cell r="L220">
            <v>46082</v>
          </cell>
          <cell r="M220">
            <v>47177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不缴</v>
          </cell>
        </row>
        <row r="220">
          <cell r="W220" t="str">
            <v>在职</v>
          </cell>
        </row>
        <row r="220">
          <cell r="AC220" t="str">
            <v>女</v>
          </cell>
        </row>
        <row r="220">
          <cell r="AE220" t="str">
            <v>360502199008225021</v>
          </cell>
          <cell r="AF220" t="str">
            <v>江西新余</v>
          </cell>
          <cell r="AG220" t="str">
            <v>农业银行</v>
          </cell>
          <cell r="AH220" t="str">
            <v>6228481761379480417</v>
          </cell>
          <cell r="AI220" t="str">
            <v>其他</v>
          </cell>
          <cell r="AJ220">
            <v>18507902808</v>
          </cell>
        </row>
        <row r="221">
          <cell r="D221" t="str">
            <v>新余店胡杨</v>
          </cell>
          <cell r="E221" t="str">
            <v>私教部</v>
          </cell>
          <cell r="F221" t="str">
            <v>私教经理</v>
          </cell>
          <cell r="G221">
            <v>45717</v>
          </cell>
          <cell r="H221" t="str">
            <v>全职</v>
          </cell>
        </row>
        <row r="221">
          <cell r="J221" t="str">
            <v>劳动合同</v>
          </cell>
        </row>
        <row r="221">
          <cell r="L221">
            <v>45717</v>
          </cell>
          <cell r="M221">
            <v>46812</v>
          </cell>
          <cell r="N221" t="str">
            <v>3年</v>
          </cell>
          <cell r="O221" t="str">
            <v>已签</v>
          </cell>
          <cell r="P221" t="str">
            <v>已签</v>
          </cell>
          <cell r="Q221" t="str">
            <v>已签</v>
          </cell>
          <cell r="R221" t="str">
            <v>已签</v>
          </cell>
          <cell r="S221" t="str">
            <v>不缴</v>
          </cell>
        </row>
        <row r="221">
          <cell r="W221" t="str">
            <v>在职</v>
          </cell>
        </row>
        <row r="221">
          <cell r="AC221" t="str">
            <v>男</v>
          </cell>
        </row>
        <row r="221">
          <cell r="AE221" t="str">
            <v>360502199801130431</v>
          </cell>
          <cell r="AF221" t="str">
            <v>江西</v>
          </cell>
          <cell r="AG221" t="str">
            <v>工商银行</v>
          </cell>
          <cell r="AH221" t="str">
            <v>6215581502011739471</v>
          </cell>
          <cell r="AI221" t="str">
            <v>其他</v>
          </cell>
          <cell r="AJ221">
            <v>19815179269</v>
          </cell>
        </row>
        <row r="222">
          <cell r="D222" t="str">
            <v>新余二店吴红梅</v>
          </cell>
          <cell r="E222" t="str">
            <v>泳教部</v>
          </cell>
          <cell r="F222" t="str">
            <v>泳教</v>
          </cell>
          <cell r="G222">
            <v>45815</v>
          </cell>
          <cell r="H222" t="str">
            <v>兼职</v>
          </cell>
        </row>
        <row r="222">
          <cell r="J222" t="str">
            <v>劳动合同</v>
          </cell>
        </row>
        <row r="222">
          <cell r="L222">
            <v>45815</v>
          </cell>
          <cell r="M222">
            <v>46910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不缴</v>
          </cell>
        </row>
        <row r="222">
          <cell r="W222" t="str">
            <v>在职</v>
          </cell>
        </row>
        <row r="222">
          <cell r="AC222" t="str">
            <v>女</v>
          </cell>
        </row>
        <row r="222">
          <cell r="AE222" t="str">
            <v>360502198309063623</v>
          </cell>
          <cell r="AF222" t="str">
            <v>江西新余</v>
          </cell>
          <cell r="AG222" t="str">
            <v>农商银行</v>
          </cell>
          <cell r="AH222" t="str">
            <v>6226822021007224626</v>
          </cell>
          <cell r="AI222" t="str">
            <v>其他</v>
          </cell>
          <cell r="AJ222">
            <v>18107906980</v>
          </cell>
        </row>
        <row r="223">
          <cell r="D223" t="str">
            <v>新余二店高翔</v>
          </cell>
          <cell r="E223" t="str">
            <v>泳教部</v>
          </cell>
          <cell r="F223" t="str">
            <v>泳教</v>
          </cell>
          <cell r="G223">
            <v>45825</v>
          </cell>
          <cell r="H223" t="str">
            <v>全职</v>
          </cell>
        </row>
        <row r="223">
          <cell r="J223" t="str">
            <v>劳动合同</v>
          </cell>
        </row>
        <row r="223">
          <cell r="L223">
            <v>45825</v>
          </cell>
          <cell r="M223">
            <v>46920</v>
          </cell>
          <cell r="N223" t="str">
            <v>3年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不缴</v>
          </cell>
        </row>
        <row r="223">
          <cell r="W223" t="str">
            <v>离职</v>
          </cell>
          <cell r="X223">
            <v>45948</v>
          </cell>
        </row>
        <row r="223">
          <cell r="AC223" t="str">
            <v>男</v>
          </cell>
        </row>
        <row r="223">
          <cell r="AE223" t="str">
            <v>360502199306206611</v>
          </cell>
          <cell r="AF223" t="str">
            <v>江西新余</v>
          </cell>
          <cell r="AG223" t="str">
            <v>建设银行</v>
          </cell>
          <cell r="AH223" t="str">
            <v>6217002060002737795</v>
          </cell>
          <cell r="AI223" t="str">
            <v>其他</v>
          </cell>
          <cell r="AJ223">
            <v>13340009779</v>
          </cell>
        </row>
        <row r="224">
          <cell r="D224" t="str">
            <v>财富中心店胡镇华</v>
          </cell>
          <cell r="E224" t="str">
            <v>会籍部</v>
          </cell>
          <cell r="F224" t="str">
            <v>会籍经理</v>
          </cell>
          <cell r="G224">
            <v>44828</v>
          </cell>
          <cell r="H224" t="str">
            <v>全职</v>
          </cell>
          <cell r="I224" t="str">
            <v>社保</v>
          </cell>
          <cell r="J224" t="str">
            <v>劳动合同</v>
          </cell>
        </row>
        <row r="224">
          <cell r="L224">
            <v>45896</v>
          </cell>
          <cell r="M224">
            <v>46991</v>
          </cell>
          <cell r="N224" t="str">
            <v>3年</v>
          </cell>
          <cell r="O224" t="str">
            <v>已签</v>
          </cell>
          <cell r="P224" t="str">
            <v>已签</v>
          </cell>
          <cell r="Q224" t="str">
            <v>已签</v>
          </cell>
          <cell r="R224" t="str">
            <v>已签</v>
          </cell>
          <cell r="S224" t="str">
            <v>最低</v>
          </cell>
        </row>
        <row r="224">
          <cell r="V224" t="str">
            <v>是</v>
          </cell>
          <cell r="W224" t="str">
            <v>在职</v>
          </cell>
        </row>
        <row r="224">
          <cell r="AC224" t="str">
            <v>男</v>
          </cell>
        </row>
        <row r="224">
          <cell r="AE224" t="str">
            <v>36223320040618163X</v>
          </cell>
        </row>
        <row r="224">
          <cell r="AG224" t="str">
            <v>招商银行</v>
          </cell>
          <cell r="AH224" t="str">
            <v>6214832775831543</v>
          </cell>
          <cell r="AI224" t="str">
            <v>招商银行</v>
          </cell>
          <cell r="AJ224">
            <v>18146649822</v>
          </cell>
        </row>
        <row r="225">
          <cell r="D225" t="str">
            <v>财富中心店袁佳蓉</v>
          </cell>
          <cell r="E225" t="str">
            <v>运营部</v>
          </cell>
          <cell r="F225" t="str">
            <v>前台主管</v>
          </cell>
          <cell r="G225">
            <v>44961</v>
          </cell>
          <cell r="H225" t="str">
            <v>全职</v>
          </cell>
          <cell r="I225" t="str">
            <v>社保</v>
          </cell>
          <cell r="J225" t="str">
            <v>劳动合同</v>
          </cell>
          <cell r="K225" t="str">
            <v>山道</v>
          </cell>
          <cell r="L225">
            <v>45929</v>
          </cell>
          <cell r="M225">
            <v>47024</v>
          </cell>
          <cell r="N225" t="str">
            <v>3年</v>
          </cell>
          <cell r="O225" t="str">
            <v>已签</v>
          </cell>
          <cell r="P225" t="str">
            <v>已签</v>
          </cell>
          <cell r="Q225" t="str">
            <v>已签</v>
          </cell>
          <cell r="R225" t="str">
            <v>已签</v>
          </cell>
          <cell r="S225" t="str">
            <v>最低</v>
          </cell>
        </row>
        <row r="225">
          <cell r="V225" t="str">
            <v>是</v>
          </cell>
          <cell r="W225" t="str">
            <v>离职</v>
          </cell>
          <cell r="X225">
            <v>46113</v>
          </cell>
        </row>
        <row r="225">
          <cell r="AC225" t="str">
            <v>女</v>
          </cell>
          <cell r="AD225" t="str">
            <v>大专</v>
          </cell>
          <cell r="AE225" t="str">
            <v>362228199908292827</v>
          </cell>
          <cell r="AF225" t="str">
            <v>江西省宜春市上高县徐家渡镇火溪村袁家27号</v>
          </cell>
          <cell r="AG225" t="str">
            <v>招商银行</v>
          </cell>
          <cell r="AH225" t="str">
            <v>6214837905431759</v>
          </cell>
          <cell r="AI225" t="str">
            <v>招商银行</v>
          </cell>
          <cell r="AJ225">
            <v>15770535436</v>
          </cell>
        </row>
        <row r="226">
          <cell r="D226" t="str">
            <v>财富中心店邹冬方</v>
          </cell>
          <cell r="E226" t="str">
            <v>运营部</v>
          </cell>
          <cell r="F226" t="str">
            <v>保洁</v>
          </cell>
          <cell r="G226">
            <v>45194</v>
          </cell>
          <cell r="H226" t="str">
            <v>全职</v>
          </cell>
        </row>
        <row r="226">
          <cell r="J226" t="str">
            <v>劳务合同</v>
          </cell>
        </row>
        <row r="226">
          <cell r="L226">
            <v>45197</v>
          </cell>
          <cell r="M226">
            <v>46292</v>
          </cell>
          <cell r="N226" t="str">
            <v>叁年</v>
          </cell>
          <cell r="O226" t="str">
            <v>已签</v>
          </cell>
          <cell r="P226" t="str">
            <v>已签</v>
          </cell>
          <cell r="Q226" t="str">
            <v>已签</v>
          </cell>
          <cell r="R226" t="str">
            <v>已签</v>
          </cell>
          <cell r="S226" t="str">
            <v>不缴</v>
          </cell>
        </row>
        <row r="226">
          <cell r="V226" t="str">
            <v>是</v>
          </cell>
          <cell r="W226" t="str">
            <v>在职</v>
          </cell>
        </row>
        <row r="226">
          <cell r="AC226" t="str">
            <v>女</v>
          </cell>
        </row>
        <row r="226">
          <cell r="AE226" t="str">
            <v>362201197310035026</v>
          </cell>
          <cell r="AF226" t="str">
            <v>江西省宜春市袁州区湖田乡樟树村田背村民小组19号</v>
          </cell>
          <cell r="AG226" t="str">
            <v>中国光大银行</v>
          </cell>
          <cell r="AH226" t="str">
            <v>6226 6333 0135 2897</v>
          </cell>
          <cell r="AI226" t="str">
            <v>其他</v>
          </cell>
          <cell r="AJ226">
            <v>18979508006</v>
          </cell>
        </row>
        <row r="227">
          <cell r="D227" t="str">
            <v>财富中心店童超</v>
          </cell>
          <cell r="E227" t="str">
            <v>私教部</v>
          </cell>
          <cell r="F227" t="str">
            <v>私教主管</v>
          </cell>
          <cell r="G227">
            <v>45201</v>
          </cell>
          <cell r="H227" t="str">
            <v>全职</v>
          </cell>
          <cell r="I227" t="str">
            <v>社保</v>
          </cell>
          <cell r="J227" t="str">
            <v>劳动合同</v>
          </cell>
        </row>
        <row r="227">
          <cell r="L227">
            <v>45777</v>
          </cell>
          <cell r="M227">
            <v>46872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最低</v>
          </cell>
        </row>
        <row r="227">
          <cell r="V227" t="str">
            <v>是</v>
          </cell>
          <cell r="W227" t="str">
            <v>在职</v>
          </cell>
        </row>
        <row r="227">
          <cell r="AC227" t="str">
            <v>男</v>
          </cell>
        </row>
        <row r="227">
          <cell r="AE227" t="str">
            <v>362201198207161010</v>
          </cell>
          <cell r="AF227" t="str">
            <v>江西省宜春市袁州区湛郎街日升社区农技路68号</v>
          </cell>
          <cell r="AG227" t="str">
            <v>招商银行</v>
          </cell>
          <cell r="AH227" t="str">
            <v>6214832773358895</v>
          </cell>
          <cell r="AI227" t="str">
            <v>招商银行</v>
          </cell>
          <cell r="AJ227">
            <v>13660057085</v>
          </cell>
        </row>
        <row r="228">
          <cell r="D228" t="str">
            <v>财富中心店刘海</v>
          </cell>
          <cell r="E228" t="str">
            <v>私教部</v>
          </cell>
          <cell r="F228" t="str">
            <v>私教经理</v>
          </cell>
          <cell r="G228">
            <v>43566</v>
          </cell>
          <cell r="H228" t="str">
            <v>全职</v>
          </cell>
          <cell r="I228" t="str">
            <v>社保</v>
          </cell>
          <cell r="J228" t="str">
            <v>劳动合同</v>
          </cell>
        </row>
        <row r="228">
          <cell r="L228">
            <v>45780</v>
          </cell>
          <cell r="M228">
            <v>46875</v>
          </cell>
          <cell r="N228" t="str">
            <v>3年</v>
          </cell>
          <cell r="O228" t="str">
            <v>已签</v>
          </cell>
          <cell r="P228" t="str">
            <v>已签</v>
          </cell>
          <cell r="Q228" t="str">
            <v>已签</v>
          </cell>
          <cell r="R228" t="str">
            <v>已签</v>
          </cell>
          <cell r="S228" t="str">
            <v>最低</v>
          </cell>
        </row>
        <row r="228">
          <cell r="V228" t="str">
            <v>是</v>
          </cell>
          <cell r="W228" t="str">
            <v>在职</v>
          </cell>
        </row>
        <row r="228">
          <cell r="AC228" t="str">
            <v>男</v>
          </cell>
          <cell r="AD228" t="str">
            <v>本科</v>
          </cell>
          <cell r="AE228" t="str">
            <v>362201199204140219</v>
          </cell>
        </row>
        <row r="228">
          <cell r="AG228" t="str">
            <v>工商银行</v>
          </cell>
          <cell r="AH228" t="str">
            <v>6215581508008574961</v>
          </cell>
          <cell r="AI228" t="str">
            <v>其他</v>
          </cell>
          <cell r="AJ228">
            <v>18460460101</v>
          </cell>
        </row>
        <row r="229">
          <cell r="D229" t="str">
            <v>财富中心店陈丽</v>
          </cell>
          <cell r="E229" t="str">
            <v>会籍部</v>
          </cell>
          <cell r="F229" t="str">
            <v>会籍</v>
          </cell>
          <cell r="G229">
            <v>45342</v>
          </cell>
          <cell r="H229" t="str">
            <v>全职</v>
          </cell>
        </row>
        <row r="229">
          <cell r="J229" t="str">
            <v>劳动合同</v>
          </cell>
        </row>
        <row r="229">
          <cell r="L229">
            <v>45352</v>
          </cell>
          <cell r="M229">
            <v>46447</v>
          </cell>
          <cell r="N229" t="str">
            <v>3年</v>
          </cell>
        </row>
        <row r="229">
          <cell r="S229" t="str">
            <v>不缴</v>
          </cell>
        </row>
        <row r="229">
          <cell r="V229" t="str">
            <v>是</v>
          </cell>
          <cell r="W229" t="str">
            <v>离职</v>
          </cell>
          <cell r="X229">
            <v>45950</v>
          </cell>
          <cell r="Y229" t="str">
            <v>已签</v>
          </cell>
          <cell r="Z229" t="str">
            <v>已签</v>
          </cell>
        </row>
        <row r="229">
          <cell r="AB229" t="str">
            <v>是</v>
          </cell>
          <cell r="AC229" t="str">
            <v>女</v>
          </cell>
        </row>
        <row r="229">
          <cell r="AE229" t="str">
            <v>362201199201137700</v>
          </cell>
          <cell r="AF229" t="str">
            <v>江西省宜春市袁州区飞剑潭乡周源村王汤组17号</v>
          </cell>
          <cell r="AG229" t="str">
            <v>招商银行</v>
          </cell>
          <cell r="AH229" t="str">
            <v>6214832773358598</v>
          </cell>
          <cell r="AI229" t="str">
            <v>招商银行</v>
          </cell>
          <cell r="AJ229">
            <v>18779566066</v>
          </cell>
        </row>
        <row r="230">
          <cell r="D230" t="str">
            <v>财富中心店徐懿成</v>
          </cell>
          <cell r="E230" t="str">
            <v>运营部</v>
          </cell>
          <cell r="F230" t="str">
            <v>前台</v>
          </cell>
          <cell r="G230">
            <v>45415</v>
          </cell>
          <cell r="H230" t="str">
            <v>全职</v>
          </cell>
        </row>
        <row r="230">
          <cell r="J230" t="str">
            <v>劳动合同</v>
          </cell>
        </row>
        <row r="230">
          <cell r="L230">
            <v>45415</v>
          </cell>
          <cell r="M230">
            <v>46509</v>
          </cell>
          <cell r="N230" t="str">
            <v>3年</v>
          </cell>
          <cell r="O230" t="str">
            <v>已签</v>
          </cell>
          <cell r="P230" t="str">
            <v>已签</v>
          </cell>
          <cell r="Q230" t="str">
            <v>已签</v>
          </cell>
          <cell r="R230" t="str">
            <v>已签</v>
          </cell>
          <cell r="S230" t="str">
            <v>不缴</v>
          </cell>
        </row>
        <row r="230">
          <cell r="V230" t="str">
            <v>是</v>
          </cell>
          <cell r="W230" t="str">
            <v>在职</v>
          </cell>
        </row>
        <row r="230">
          <cell r="AC230" t="str">
            <v>女</v>
          </cell>
        </row>
        <row r="230">
          <cell r="AE230" t="str">
            <v>360902200309025442</v>
          </cell>
          <cell r="AF230" t="str">
            <v>江西省宜春市袁州区西村镇山背村徐家组9号</v>
          </cell>
          <cell r="AG230" t="str">
            <v>招商银行</v>
          </cell>
          <cell r="AH230" t="str">
            <v>6214832773358846</v>
          </cell>
          <cell r="AI230" t="str">
            <v>招商银行</v>
          </cell>
          <cell r="AJ230">
            <v>15579971863</v>
          </cell>
        </row>
        <row r="231">
          <cell r="D231" t="str">
            <v>财富中心店张希伟</v>
          </cell>
          <cell r="E231" t="str">
            <v>私教部</v>
          </cell>
          <cell r="F231" t="str">
            <v>私教主管</v>
          </cell>
          <cell r="G231">
            <v>45432</v>
          </cell>
          <cell r="H231" t="str">
            <v>全职</v>
          </cell>
        </row>
        <row r="231">
          <cell r="J231" t="str">
            <v>劳动合同</v>
          </cell>
        </row>
        <row r="231">
          <cell r="L231">
            <v>45432</v>
          </cell>
          <cell r="M231">
            <v>46526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不缴</v>
          </cell>
        </row>
        <row r="231">
          <cell r="V231" t="str">
            <v>是</v>
          </cell>
          <cell r="W231" t="str">
            <v>在职</v>
          </cell>
        </row>
        <row r="231">
          <cell r="AC231" t="str">
            <v>男</v>
          </cell>
          <cell r="AD231" t="str">
            <v>大专</v>
          </cell>
          <cell r="AE231" t="str">
            <v>362201200210224019</v>
          </cell>
          <cell r="AF231" t="str">
            <v>江西省宜春市袁州区
天台镇鲁搓村四组10号
</v>
          </cell>
          <cell r="AG231" t="str">
            <v>中国工商银行</v>
          </cell>
          <cell r="AH231" t="str">
            <v>账号:6212264301018578540  张镜蓉</v>
          </cell>
          <cell r="AI231" t="str">
            <v>其他</v>
          </cell>
          <cell r="AJ231">
            <v>13097078502</v>
          </cell>
        </row>
        <row r="232">
          <cell r="D232" t="str">
            <v>财富中心店欧阳波</v>
          </cell>
          <cell r="E232" t="str">
            <v>私教部</v>
          </cell>
          <cell r="F232" t="str">
            <v>私教</v>
          </cell>
          <cell r="G232">
            <v>45441</v>
          </cell>
          <cell r="H232" t="str">
            <v>全职</v>
          </cell>
        </row>
        <row r="232">
          <cell r="J232" t="str">
            <v>劳动合同</v>
          </cell>
        </row>
        <row r="232">
          <cell r="L232">
            <v>45448</v>
          </cell>
          <cell r="M232">
            <v>46542</v>
          </cell>
          <cell r="N232" t="str">
            <v>3年</v>
          </cell>
          <cell r="O232" t="str">
            <v>已签</v>
          </cell>
          <cell r="P232" t="str">
            <v>已签</v>
          </cell>
          <cell r="Q232" t="str">
            <v>已签</v>
          </cell>
          <cell r="R232" t="str">
            <v>已签</v>
          </cell>
          <cell r="S232" t="str">
            <v>不缴</v>
          </cell>
        </row>
        <row r="232">
          <cell r="V232" t="str">
            <v>是</v>
          </cell>
          <cell r="W232" t="str">
            <v>在职</v>
          </cell>
        </row>
        <row r="232">
          <cell r="AC232" t="str">
            <v>女</v>
          </cell>
          <cell r="AD232" t="str">
            <v>大专</v>
          </cell>
          <cell r="AE232" t="str">
            <v>362201198607045449</v>
          </cell>
          <cell r="AF232" t="str">
            <v>江西省宜春市袁州区宜春南路717号13栋4单元201</v>
          </cell>
          <cell r="AG232" t="str">
            <v>招商银行</v>
          </cell>
          <cell r="AH232" t="str">
            <v>6214832773358622</v>
          </cell>
          <cell r="AI232" t="str">
            <v>招商银行</v>
          </cell>
          <cell r="AJ232">
            <v>13755839636</v>
          </cell>
        </row>
        <row r="233">
          <cell r="D233" t="str">
            <v>财富中心店肖金根</v>
          </cell>
          <cell r="E233" t="str">
            <v>会籍部</v>
          </cell>
          <cell r="F233" t="str">
            <v>会籍</v>
          </cell>
          <cell r="G233">
            <v>45472</v>
          </cell>
          <cell r="H233" t="str">
            <v>全职</v>
          </cell>
        </row>
        <row r="233">
          <cell r="J233" t="str">
            <v>劳动合同</v>
          </cell>
        </row>
        <row r="233">
          <cell r="L233">
            <v>45472</v>
          </cell>
          <cell r="M233">
            <v>46566</v>
          </cell>
          <cell r="N233" t="str">
            <v>3年</v>
          </cell>
        </row>
        <row r="233">
          <cell r="S233" t="str">
            <v>不缴</v>
          </cell>
        </row>
        <row r="233">
          <cell r="V233" t="str">
            <v>是</v>
          </cell>
          <cell r="W233" t="str">
            <v>离职</v>
          </cell>
          <cell r="X233">
            <v>45931</v>
          </cell>
          <cell r="Y233" t="str">
            <v>已签</v>
          </cell>
          <cell r="Z233" t="str">
            <v>已签</v>
          </cell>
        </row>
        <row r="233">
          <cell r="AB233" t="str">
            <v>是</v>
          </cell>
          <cell r="AC233" t="str">
            <v>男</v>
          </cell>
        </row>
        <row r="233">
          <cell r="AE233" t="str">
            <v>360312199912170518</v>
          </cell>
          <cell r="AF233" t="str">
            <v>江西省萍乡市芦溪县宣风镇竹垣村分界埠24号</v>
          </cell>
          <cell r="AG233" t="str">
            <v>招商银行</v>
          </cell>
          <cell r="AH233" t="str">
            <v>6214832773358812</v>
          </cell>
          <cell r="AI233" t="str">
            <v>招商银行</v>
          </cell>
          <cell r="AJ233">
            <v>15297993173</v>
          </cell>
        </row>
        <row r="234">
          <cell r="D234" t="str">
            <v>财富中心店李冬连</v>
          </cell>
          <cell r="E234" t="str">
            <v>运营部</v>
          </cell>
          <cell r="F234" t="str">
            <v>保洁</v>
          </cell>
          <cell r="G234">
            <v>45477</v>
          </cell>
          <cell r="H234" t="str">
            <v>全职</v>
          </cell>
        </row>
        <row r="234">
          <cell r="J234" t="str">
            <v>劳务合同</v>
          </cell>
        </row>
        <row r="234">
          <cell r="L234">
            <v>45477</v>
          </cell>
          <cell r="M234">
            <v>46571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V234" t="str">
            <v>是</v>
          </cell>
          <cell r="W234" t="str">
            <v>在职</v>
          </cell>
        </row>
        <row r="234">
          <cell r="AC234" t="str">
            <v>女</v>
          </cell>
        </row>
        <row r="234">
          <cell r="AE234" t="str">
            <v>362201196812092624</v>
          </cell>
          <cell r="AF234" t="str">
            <v>江西省宣春市袁州区柏木乡双园村西边组12号</v>
          </cell>
          <cell r="AG234" t="str">
            <v>中国工商银行</v>
          </cell>
          <cell r="AH234" t="str">
            <v>6222031202009807503</v>
          </cell>
          <cell r="AI234" t="str">
            <v>其他</v>
          </cell>
          <cell r="AJ234">
            <v>19970535082</v>
          </cell>
        </row>
        <row r="235">
          <cell r="D235" t="str">
            <v>财富中心店丰振</v>
          </cell>
          <cell r="E235" t="str">
            <v>私教部</v>
          </cell>
          <cell r="F235" t="str">
            <v>私教</v>
          </cell>
          <cell r="G235">
            <v>45538</v>
          </cell>
          <cell r="H235" t="str">
            <v>全职</v>
          </cell>
        </row>
        <row r="235">
          <cell r="J235" t="str">
            <v>劳动合同</v>
          </cell>
        </row>
        <row r="235">
          <cell r="L235">
            <v>45538</v>
          </cell>
          <cell r="M235">
            <v>46632</v>
          </cell>
          <cell r="N235" t="str">
            <v>3年</v>
          </cell>
          <cell r="O235" t="str">
            <v>已签</v>
          </cell>
          <cell r="P235" t="str">
            <v>已签</v>
          </cell>
          <cell r="Q235" t="str">
            <v>已签</v>
          </cell>
          <cell r="R235" t="str">
            <v>已签</v>
          </cell>
          <cell r="S235" t="str">
            <v>不缴</v>
          </cell>
        </row>
        <row r="235">
          <cell r="V235" t="str">
            <v>是</v>
          </cell>
          <cell r="W235" t="str">
            <v>在职</v>
          </cell>
        </row>
        <row r="235">
          <cell r="AC235" t="str">
            <v>男</v>
          </cell>
        </row>
        <row r="235">
          <cell r="AE235" t="str">
            <v>360481200102190617</v>
          </cell>
          <cell r="AF235" t="str">
            <v>江西省瑞昌市桂林办事处常丰村下丰</v>
          </cell>
          <cell r="AG235" t="str">
            <v>招商银行</v>
          </cell>
          <cell r="AH235" t="str">
            <v>6214837977902679</v>
          </cell>
          <cell r="AI235" t="str">
            <v>招商银行</v>
          </cell>
          <cell r="AJ235">
            <v>18942252409</v>
          </cell>
        </row>
        <row r="236">
          <cell r="D236" t="str">
            <v>财富中心店谢彩贵</v>
          </cell>
          <cell r="E236" t="str">
            <v>私教部</v>
          </cell>
          <cell r="F236" t="str">
            <v>私教</v>
          </cell>
          <cell r="G236">
            <v>45539</v>
          </cell>
          <cell r="H236" t="str">
            <v>全职</v>
          </cell>
        </row>
        <row r="236">
          <cell r="J236" t="str">
            <v>劳动合同</v>
          </cell>
        </row>
        <row r="236">
          <cell r="L236">
            <v>45539</v>
          </cell>
          <cell r="M236">
            <v>46633</v>
          </cell>
          <cell r="N236" t="str">
            <v>3年</v>
          </cell>
          <cell r="O236" t="str">
            <v>已签</v>
          </cell>
          <cell r="P236" t="str">
            <v>已签</v>
          </cell>
          <cell r="Q236" t="str">
            <v>已签</v>
          </cell>
          <cell r="R236" t="str">
            <v>已签</v>
          </cell>
          <cell r="S236" t="str">
            <v>不缴</v>
          </cell>
        </row>
        <row r="236">
          <cell r="V236" t="str">
            <v>是</v>
          </cell>
          <cell r="W236" t="str">
            <v>在职</v>
          </cell>
        </row>
        <row r="236">
          <cell r="AC236" t="str">
            <v>男</v>
          </cell>
        </row>
        <row r="236">
          <cell r="AE236" t="str">
            <v>360322200308103018</v>
          </cell>
          <cell r="AF236" t="str">
            <v>江西省萍乡市开发区彭高镇坛华村张家山16号</v>
          </cell>
          <cell r="AG236" t="str">
            <v>招商银行</v>
          </cell>
          <cell r="AH236" t="str">
            <v>6214832773358648</v>
          </cell>
          <cell r="AI236" t="str">
            <v>招商银行</v>
          </cell>
          <cell r="AJ236">
            <v>13479853786</v>
          </cell>
        </row>
        <row r="237">
          <cell r="D237" t="str">
            <v>财富中心店廖美芳</v>
          </cell>
          <cell r="E237" t="str">
            <v>运营部</v>
          </cell>
          <cell r="F237" t="str">
            <v>前台</v>
          </cell>
          <cell r="G237">
            <v>45560</v>
          </cell>
          <cell r="H237" t="str">
            <v>全职</v>
          </cell>
        </row>
        <row r="237">
          <cell r="J237" t="str">
            <v>劳动合同</v>
          </cell>
        </row>
        <row r="237">
          <cell r="L237">
            <v>45567</v>
          </cell>
          <cell r="M237">
            <v>46661</v>
          </cell>
          <cell r="N237" t="str">
            <v>3年</v>
          </cell>
          <cell r="O237" t="str">
            <v>已签</v>
          </cell>
          <cell r="P237" t="str">
            <v>已签</v>
          </cell>
          <cell r="Q237" t="str">
            <v>已签</v>
          </cell>
          <cell r="R237" t="str">
            <v>已签</v>
          </cell>
          <cell r="S237" t="str">
            <v>不缴</v>
          </cell>
        </row>
        <row r="237">
          <cell r="V237" t="str">
            <v>是</v>
          </cell>
          <cell r="W237" t="str">
            <v>在职</v>
          </cell>
        </row>
        <row r="237">
          <cell r="AC237" t="str">
            <v>女</v>
          </cell>
          <cell r="AD237" t="str">
            <v>中专</v>
          </cell>
          <cell r="AE237" t="str">
            <v>362201199512253047</v>
          </cell>
          <cell r="AF237" t="str">
            <v>江西省宜春市袁州区洪塘镇林场村</v>
          </cell>
          <cell r="AG237" t="str">
            <v>招商银行</v>
          </cell>
          <cell r="AH237" t="str">
            <v>6214832773358903</v>
          </cell>
          <cell r="AI237" t="str">
            <v>招商银行</v>
          </cell>
          <cell r="AJ237">
            <v>13707951326</v>
          </cell>
        </row>
        <row r="238">
          <cell r="D238" t="str">
            <v>财富中心店王如宇</v>
          </cell>
          <cell r="E238" t="str">
            <v>会籍部</v>
          </cell>
          <cell r="F238" t="str">
            <v>会籍</v>
          </cell>
          <cell r="G238">
            <v>45598</v>
          </cell>
          <cell r="H238" t="str">
            <v>全职</v>
          </cell>
        </row>
        <row r="238">
          <cell r="J238" t="str">
            <v>劳动合同</v>
          </cell>
        </row>
        <row r="238">
          <cell r="L238">
            <v>45598</v>
          </cell>
          <cell r="M238">
            <v>46692</v>
          </cell>
          <cell r="N238" t="str">
            <v>3年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V238" t="str">
            <v>是</v>
          </cell>
          <cell r="W238" t="str">
            <v>在职</v>
          </cell>
        </row>
        <row r="238">
          <cell r="AC238" t="str">
            <v>男</v>
          </cell>
        </row>
        <row r="238">
          <cell r="AE238" t="str">
            <v>360926200803201617</v>
          </cell>
          <cell r="AF238" t="str">
            <v>江西省宜春市铜鼓县棋坪镇九峰村神山组</v>
          </cell>
          <cell r="AG238" t="str">
            <v>招商银行</v>
          </cell>
          <cell r="AH238" t="str">
            <v>6214833431211781</v>
          </cell>
          <cell r="AI238" t="str">
            <v>招商银行</v>
          </cell>
          <cell r="AJ238">
            <v>18296562543</v>
          </cell>
        </row>
        <row r="239">
          <cell r="D239" t="str">
            <v>财富中心店钟屹坤</v>
          </cell>
          <cell r="E239" t="str">
            <v>泳教部</v>
          </cell>
          <cell r="F239" t="str">
            <v>泳教</v>
          </cell>
          <cell r="G239">
            <v>45696</v>
          </cell>
          <cell r="H239" t="str">
            <v>兼职</v>
          </cell>
        </row>
        <row r="239">
          <cell r="J239" t="str">
            <v>兼职合同</v>
          </cell>
        </row>
        <row r="239">
          <cell r="L239">
            <v>45696</v>
          </cell>
          <cell r="M239">
            <v>46790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V239" t="str">
            <v>是</v>
          </cell>
          <cell r="W239" t="str">
            <v>在职</v>
          </cell>
          <cell r="X239">
            <v>45931</v>
          </cell>
          <cell r="Y239" t="str">
            <v>已签</v>
          </cell>
          <cell r="Z239" t="str">
            <v>已签</v>
          </cell>
        </row>
        <row r="239">
          <cell r="AB239" t="str">
            <v>是</v>
          </cell>
          <cell r="AC239" t="str">
            <v>男</v>
          </cell>
          <cell r="AD239" t="str">
            <v>本科</v>
          </cell>
          <cell r="AE239" t="str">
            <v>362227198908150019</v>
          </cell>
          <cell r="AF239" t="str">
            <v>江西省宜春市万载县康乐街道河西路70号3栋2单元401室</v>
          </cell>
          <cell r="AG239" t="str">
            <v>招商银行</v>
          </cell>
          <cell r="AH239" t="str">
            <v>6214830340462562</v>
          </cell>
          <cell r="AI239" t="str">
            <v>招商银行</v>
          </cell>
          <cell r="AJ239">
            <v>18170450255</v>
          </cell>
        </row>
        <row r="240">
          <cell r="D240" t="str">
            <v>财富中心店晏铖</v>
          </cell>
          <cell r="E240" t="str">
            <v>泳教部</v>
          </cell>
          <cell r="F240" t="str">
            <v>泳教</v>
          </cell>
          <cell r="G240">
            <v>45763</v>
          </cell>
          <cell r="H240" t="str">
            <v>兼职</v>
          </cell>
        </row>
        <row r="240">
          <cell r="J240" t="str">
            <v>劳动合同</v>
          </cell>
        </row>
        <row r="240">
          <cell r="L240">
            <v>45763</v>
          </cell>
          <cell r="M240">
            <v>46858</v>
          </cell>
          <cell r="N240" t="str">
            <v>3年</v>
          </cell>
        </row>
        <row r="240">
          <cell r="S240" t="str">
            <v>不缴</v>
          </cell>
        </row>
        <row r="240">
          <cell r="V240" t="str">
            <v>是</v>
          </cell>
          <cell r="W240" t="str">
            <v>离职</v>
          </cell>
          <cell r="X240">
            <v>45931</v>
          </cell>
          <cell r="Y240" t="str">
            <v>已签</v>
          </cell>
          <cell r="Z240" t="str">
            <v>已签</v>
          </cell>
        </row>
        <row r="240">
          <cell r="AB240" t="str">
            <v>是</v>
          </cell>
          <cell r="AC240" t="str">
            <v>男</v>
          </cell>
        </row>
        <row r="240">
          <cell r="AE240" t="str">
            <v>360521199711277017</v>
          </cell>
          <cell r="AF240" t="str">
            <v>江西省新余市分宜县杨桥镇湾里村委第四村民小组
4号</v>
          </cell>
          <cell r="AG240" t="str">
            <v>招商银行</v>
          </cell>
          <cell r="AH240" t="str">
            <v>6214835852321775（招商新办）</v>
          </cell>
          <cell r="AI240" t="str">
            <v>招商银行</v>
          </cell>
          <cell r="AJ240">
            <v>18870291270</v>
          </cell>
        </row>
        <row r="241">
          <cell r="D241" t="str">
            <v>财富中心店潘琴</v>
          </cell>
          <cell r="E241" t="str">
            <v>泳教部</v>
          </cell>
          <cell r="F241" t="str">
            <v>泳教</v>
          </cell>
          <cell r="G241">
            <v>45765</v>
          </cell>
          <cell r="H241" t="str">
            <v>兼职</v>
          </cell>
        </row>
        <row r="241">
          <cell r="J241" t="str">
            <v>兼职合同</v>
          </cell>
        </row>
        <row r="241">
          <cell r="L241">
            <v>45765</v>
          </cell>
          <cell r="M241">
            <v>45948</v>
          </cell>
          <cell r="N241" t="str">
            <v>6个月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不缴</v>
          </cell>
        </row>
        <row r="241">
          <cell r="V241" t="str">
            <v>是</v>
          </cell>
          <cell r="W241" t="str">
            <v>在职</v>
          </cell>
        </row>
        <row r="241">
          <cell r="AC241" t="str">
            <v>女</v>
          </cell>
        </row>
        <row r="241">
          <cell r="AE241" t="str">
            <v>360428199609250423</v>
          </cell>
          <cell r="AF241" t="str">
            <v>江西省宜春市袁州区芦村乡双江村中坊组35号</v>
          </cell>
          <cell r="AG241" t="str">
            <v>招商银行</v>
          </cell>
          <cell r="AH241" t="str">
            <v>6214 8327 7583 1527(招商新办）</v>
          </cell>
          <cell r="AI241" t="str">
            <v>招商银行</v>
          </cell>
          <cell r="AJ241">
            <v>18870273471</v>
          </cell>
        </row>
        <row r="242">
          <cell r="D242" t="str">
            <v>财富中心店龙子译</v>
          </cell>
          <cell r="E242" t="str">
            <v>会籍部</v>
          </cell>
          <cell r="F242" t="str">
            <v>会籍</v>
          </cell>
          <cell r="G242">
            <v>45706</v>
          </cell>
          <cell r="H242" t="str">
            <v>全职</v>
          </cell>
        </row>
        <row r="242">
          <cell r="J242" t="str">
            <v>劳动合同</v>
          </cell>
        </row>
        <row r="242">
          <cell r="L242">
            <v>45706</v>
          </cell>
          <cell r="M242">
            <v>46800</v>
          </cell>
          <cell r="N242" t="str">
            <v>3年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不缴</v>
          </cell>
        </row>
        <row r="242">
          <cell r="V242" t="str">
            <v>是</v>
          </cell>
          <cell r="W242" t="str">
            <v>在职</v>
          </cell>
        </row>
        <row r="242">
          <cell r="AB242" t="str">
            <v>是</v>
          </cell>
          <cell r="AC242" t="str">
            <v>男</v>
          </cell>
        </row>
        <row r="242">
          <cell r="AE242" t="str">
            <v>36222720030116123x</v>
          </cell>
        </row>
        <row r="242">
          <cell r="AG242" t="str">
            <v>招商银行</v>
          </cell>
          <cell r="AH242" t="str">
            <v>6214832775831485</v>
          </cell>
          <cell r="AI242" t="str">
            <v>招商银行</v>
          </cell>
          <cell r="AJ242">
            <v>13133797701</v>
          </cell>
        </row>
        <row r="243">
          <cell r="D243" t="str">
            <v>财富中心店陈康</v>
          </cell>
          <cell r="E243" t="str">
            <v>会籍部</v>
          </cell>
          <cell r="F243" t="str">
            <v>会籍</v>
          </cell>
          <cell r="G243">
            <v>45817</v>
          </cell>
          <cell r="H243" t="str">
            <v>全职</v>
          </cell>
        </row>
        <row r="243">
          <cell r="J243" t="str">
            <v>劳动合同</v>
          </cell>
        </row>
        <row r="243">
          <cell r="L243">
            <v>45817</v>
          </cell>
          <cell r="M243">
            <v>46912</v>
          </cell>
          <cell r="N243" t="str">
            <v>3年</v>
          </cell>
          <cell r="O243" t="str">
            <v>已签</v>
          </cell>
          <cell r="P243" t="str">
            <v>已签</v>
          </cell>
          <cell r="Q243" t="str">
            <v>已签</v>
          </cell>
          <cell r="R243" t="str">
            <v>已签</v>
          </cell>
          <cell r="S243" t="str">
            <v>不缴</v>
          </cell>
        </row>
        <row r="243">
          <cell r="V243" t="str">
            <v>是</v>
          </cell>
          <cell r="W243" t="str">
            <v>在职</v>
          </cell>
        </row>
        <row r="243">
          <cell r="AC243" t="str">
            <v>男</v>
          </cell>
        </row>
        <row r="243">
          <cell r="AE243" t="str">
            <v>360902200406013419</v>
          </cell>
          <cell r="AF243" t="str">
            <v>江西省宜春市袁州区金瑞镇西溪村西溪组42号</v>
          </cell>
          <cell r="AG243" t="str">
            <v>招商银行</v>
          </cell>
          <cell r="AH243" t="str">
            <v>6214832775830511</v>
          </cell>
          <cell r="AI243" t="str">
            <v>招商银行</v>
          </cell>
          <cell r="AJ243">
            <v>15507004974</v>
          </cell>
        </row>
        <row r="244">
          <cell r="D244" t="str">
            <v>财富中心店涂文峰</v>
          </cell>
          <cell r="E244" t="str">
            <v>泳教部</v>
          </cell>
          <cell r="F244" t="str">
            <v>泳教</v>
          </cell>
          <cell r="G244">
            <v>45829</v>
          </cell>
          <cell r="H244" t="str">
            <v>全职</v>
          </cell>
        </row>
        <row r="244">
          <cell r="J244" t="str">
            <v>劳动合同</v>
          </cell>
        </row>
        <row r="244">
          <cell r="L244">
            <v>45901</v>
          </cell>
          <cell r="M244">
            <v>46996</v>
          </cell>
          <cell r="N244" t="str">
            <v>3年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不缴</v>
          </cell>
        </row>
        <row r="244">
          <cell r="V244" t="str">
            <v>是</v>
          </cell>
          <cell r="W244" t="str">
            <v>在职</v>
          </cell>
        </row>
        <row r="244">
          <cell r="AC244" t="str">
            <v>男</v>
          </cell>
        </row>
        <row r="244">
          <cell r="AE244" t="str">
            <v>362227199006250074</v>
          </cell>
        </row>
        <row r="244">
          <cell r="AG244" t="str">
            <v>招商银行</v>
          </cell>
          <cell r="AH244" t="str">
            <v>6214 8379 0051 2918（招商新办）</v>
          </cell>
          <cell r="AI244" t="str">
            <v>招商银行</v>
          </cell>
          <cell r="AJ244">
            <v>18770520074</v>
          </cell>
        </row>
        <row r="245">
          <cell r="D245" t="str">
            <v>财富中心店曾德涛</v>
          </cell>
          <cell r="E245" t="str">
            <v>私教部</v>
          </cell>
          <cell r="F245" t="str">
            <v>私教</v>
          </cell>
          <cell r="G245">
            <v>45848</v>
          </cell>
          <cell r="H245" t="str">
            <v>全职</v>
          </cell>
        </row>
        <row r="245">
          <cell r="J245" t="str">
            <v>劳动合同</v>
          </cell>
        </row>
        <row r="245">
          <cell r="L245">
            <v>45848</v>
          </cell>
          <cell r="M245">
            <v>46943</v>
          </cell>
          <cell r="N245" t="str">
            <v>3年</v>
          </cell>
          <cell r="O245" t="str">
            <v>已签</v>
          </cell>
          <cell r="P245" t="str">
            <v>已签</v>
          </cell>
          <cell r="Q245" t="str">
            <v>已签</v>
          </cell>
          <cell r="R245" t="str">
            <v>已签</v>
          </cell>
          <cell r="S245" t="str">
            <v>不缴</v>
          </cell>
        </row>
        <row r="245">
          <cell r="V245" t="str">
            <v>是</v>
          </cell>
          <cell r="W245" t="str">
            <v>在职</v>
          </cell>
        </row>
        <row r="245">
          <cell r="AC245" t="str">
            <v>男</v>
          </cell>
        </row>
        <row r="245">
          <cell r="AE245" t="str">
            <v>360323200307060016</v>
          </cell>
        </row>
        <row r="245">
          <cell r="AG245" t="str">
            <v>招商银行</v>
          </cell>
          <cell r="AH245" t="str">
            <v>6214 8327 7583 1535(招商新办）</v>
          </cell>
          <cell r="AI245" t="str">
            <v>招商银行</v>
          </cell>
          <cell r="AJ245">
            <v>18079959450</v>
          </cell>
        </row>
        <row r="246">
          <cell r="D246" t="str">
            <v>财富中心店刘峰磊</v>
          </cell>
          <cell r="E246" t="str">
            <v>泳教部</v>
          </cell>
          <cell r="F246" t="str">
            <v>泳教</v>
          </cell>
          <cell r="G246">
            <v>45931</v>
          </cell>
          <cell r="H246" t="str">
            <v>全职</v>
          </cell>
        </row>
        <row r="246">
          <cell r="J246" t="str">
            <v>劳动合同</v>
          </cell>
        </row>
        <row r="246">
          <cell r="L246">
            <v>45931</v>
          </cell>
          <cell r="M246">
            <v>47026</v>
          </cell>
          <cell r="N246" t="str">
            <v>3年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不缴</v>
          </cell>
        </row>
        <row r="246">
          <cell r="V246" t="str">
            <v>是</v>
          </cell>
          <cell r="W246" t="str">
            <v>离职</v>
          </cell>
          <cell r="X246">
            <v>46094</v>
          </cell>
        </row>
        <row r="246">
          <cell r="AC246" t="str">
            <v>男</v>
          </cell>
        </row>
        <row r="246">
          <cell r="AE246" t="str">
            <v>362201200302185213</v>
          </cell>
          <cell r="AF246" t="str">
            <v>江西省宜春市袁州区新田乡里光村光田组17号</v>
          </cell>
          <cell r="AG246" t="str">
            <v>建设银行</v>
          </cell>
          <cell r="AH246" t="str">
            <v>6217002020085265197</v>
          </cell>
          <cell r="AI246" t="str">
            <v>其他</v>
          </cell>
          <cell r="AJ246">
            <v>18379117563</v>
          </cell>
        </row>
        <row r="247">
          <cell r="D247" t="str">
            <v>财富中心店余世瑾</v>
          </cell>
          <cell r="E247" t="str">
            <v>私教部</v>
          </cell>
          <cell r="F247" t="str">
            <v>私教</v>
          </cell>
          <cell r="G247">
            <v>45945</v>
          </cell>
          <cell r="H247" t="str">
            <v>全职</v>
          </cell>
        </row>
        <row r="247">
          <cell r="J247" t="str">
            <v>劳动合同</v>
          </cell>
        </row>
        <row r="247">
          <cell r="L247">
            <v>45945</v>
          </cell>
          <cell r="M247">
            <v>47040</v>
          </cell>
          <cell r="N247" t="str">
            <v>3年</v>
          </cell>
          <cell r="O247" t="str">
            <v>已签</v>
          </cell>
          <cell r="P247" t="str">
            <v>已签</v>
          </cell>
          <cell r="Q247" t="str">
            <v>已签</v>
          </cell>
          <cell r="R247" t="str">
            <v>已签</v>
          </cell>
          <cell r="S247" t="str">
            <v>不缴</v>
          </cell>
        </row>
        <row r="247">
          <cell r="V247" t="str">
            <v>是</v>
          </cell>
          <cell r="W247" t="str">
            <v>在职</v>
          </cell>
        </row>
        <row r="247">
          <cell r="AC247" t="str">
            <v>男</v>
          </cell>
        </row>
        <row r="247">
          <cell r="AE247" t="str">
            <v>36092200104184810</v>
          </cell>
        </row>
        <row r="247">
          <cell r="AG247" t="str">
            <v>湖州银行</v>
          </cell>
          <cell r="AH247" t="str">
            <v>6231718888802501524</v>
          </cell>
          <cell r="AI247" t="str">
            <v>其他</v>
          </cell>
          <cell r="AJ247">
            <v>18279545643</v>
          </cell>
        </row>
        <row r="248">
          <cell r="D248" t="str">
            <v>总部刘超</v>
          </cell>
          <cell r="E248" t="str">
            <v>运营部</v>
          </cell>
          <cell r="F248" t="str">
            <v>区域总监</v>
          </cell>
        </row>
        <row r="248">
          <cell r="H248" t="str">
            <v>全职</v>
          </cell>
          <cell r="I248" t="str">
            <v>社保</v>
          </cell>
          <cell r="J248" t="str">
            <v>劳动合同</v>
          </cell>
        </row>
        <row r="248">
          <cell r="L248">
            <v>45604</v>
          </cell>
          <cell r="M248">
            <v>47429</v>
          </cell>
          <cell r="N248" t="str">
            <v>5年</v>
          </cell>
        </row>
        <row r="248">
          <cell r="W248" t="str">
            <v>在职</v>
          </cell>
        </row>
        <row r="248">
          <cell r="AC248" t="str">
            <v>男</v>
          </cell>
          <cell r="AD248" t="str">
            <v>大专</v>
          </cell>
          <cell r="AE248" t="str">
            <v>420684199112306039</v>
          </cell>
        </row>
        <row r="248">
          <cell r="AH248" t="str">
            <v>6212883202002457207</v>
          </cell>
          <cell r="AI248" t="str">
            <v>其他</v>
          </cell>
        </row>
        <row r="249">
          <cell r="D249" t="str">
            <v>宜春店张鹏</v>
          </cell>
          <cell r="E249" t="str">
            <v>私教部</v>
          </cell>
          <cell r="F249" t="str">
            <v>私教经理</v>
          </cell>
          <cell r="G249">
            <v>43676</v>
          </cell>
          <cell r="H249" t="str">
            <v>全职</v>
          </cell>
          <cell r="I249" t="str">
            <v>社保</v>
          </cell>
          <cell r="J249" t="str">
            <v>劳动合同</v>
          </cell>
        </row>
        <row r="249">
          <cell r="L249">
            <v>44772</v>
          </cell>
          <cell r="M249">
            <v>46597</v>
          </cell>
          <cell r="N249" t="str">
            <v>5年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最低</v>
          </cell>
        </row>
        <row r="249">
          <cell r="V249" t="str">
            <v>是</v>
          </cell>
          <cell r="W249" t="str">
            <v>在职</v>
          </cell>
        </row>
        <row r="249">
          <cell r="AC249" t="str">
            <v>男</v>
          </cell>
          <cell r="AD249" t="str">
            <v>大专</v>
          </cell>
          <cell r="AE249" t="str">
            <v>421121199303184079</v>
          </cell>
        </row>
        <row r="249">
          <cell r="AG249" t="str">
            <v>工商银行</v>
          </cell>
          <cell r="AH249" t="str">
            <v>6217681505418338</v>
          </cell>
          <cell r="AI249" t="str">
            <v>其他</v>
          </cell>
          <cell r="AJ249">
            <v>18202745875</v>
          </cell>
        </row>
        <row r="250">
          <cell r="D250" t="str">
            <v>宜春店汤情</v>
          </cell>
          <cell r="E250" t="str">
            <v>私教部</v>
          </cell>
          <cell r="F250" t="str">
            <v>私教主管</v>
          </cell>
          <cell r="G250">
            <v>44333</v>
          </cell>
          <cell r="H250" t="str">
            <v>全职</v>
          </cell>
          <cell r="I250" t="str">
            <v>社保</v>
          </cell>
          <cell r="J250" t="str">
            <v>劳动合同</v>
          </cell>
        </row>
        <row r="250">
          <cell r="L250">
            <v>45429</v>
          </cell>
          <cell r="M250">
            <v>47254</v>
          </cell>
          <cell r="N250" t="str">
            <v>5年</v>
          </cell>
          <cell r="O250" t="str">
            <v>已签</v>
          </cell>
          <cell r="P250" t="str">
            <v>已签</v>
          </cell>
          <cell r="Q250" t="str">
            <v>已签</v>
          </cell>
          <cell r="R250" t="str">
            <v>已签</v>
          </cell>
          <cell r="S250" t="str">
            <v>最低</v>
          </cell>
        </row>
        <row r="250">
          <cell r="V250" t="str">
            <v>是</v>
          </cell>
          <cell r="W250" t="str">
            <v>在职</v>
          </cell>
        </row>
        <row r="250">
          <cell r="AC250" t="str">
            <v>女</v>
          </cell>
          <cell r="AD250" t="str">
            <v>中专</v>
          </cell>
          <cell r="AE250" t="str">
            <v>362201199202154887</v>
          </cell>
        </row>
        <row r="250">
          <cell r="AG250" t="str">
            <v>招商银行</v>
          </cell>
          <cell r="AH250" t="str">
            <v>6214832773358697</v>
          </cell>
          <cell r="AI250" t="str">
            <v>招商银行</v>
          </cell>
          <cell r="AJ250">
            <v>17688252160</v>
          </cell>
        </row>
        <row r="251">
          <cell r="D251" t="str">
            <v>宜春店余烽</v>
          </cell>
          <cell r="E251" t="str">
            <v>私教部</v>
          </cell>
          <cell r="F251" t="str">
            <v>私教</v>
          </cell>
          <cell r="G251">
            <v>44047</v>
          </cell>
          <cell r="H251" t="str">
            <v>全职</v>
          </cell>
          <cell r="I251" t="str">
            <v>社保</v>
          </cell>
          <cell r="J251" t="str">
            <v>劳动合同</v>
          </cell>
        </row>
        <row r="251">
          <cell r="L251">
            <v>45142</v>
          </cell>
          <cell r="M251">
            <v>46968</v>
          </cell>
          <cell r="N251" t="str">
            <v>5年</v>
          </cell>
          <cell r="O251" t="str">
            <v>已签</v>
          </cell>
          <cell r="P251" t="str">
            <v>已签</v>
          </cell>
          <cell r="Q251" t="str">
            <v>已签</v>
          </cell>
          <cell r="R251" t="str">
            <v>已签</v>
          </cell>
          <cell r="S251" t="str">
            <v>最低</v>
          </cell>
        </row>
        <row r="251">
          <cell r="V251" t="str">
            <v>是</v>
          </cell>
          <cell r="W251" t="str">
            <v>在职</v>
          </cell>
        </row>
        <row r="251">
          <cell r="AC251" t="str">
            <v>男</v>
          </cell>
          <cell r="AD251" t="str">
            <v>本科</v>
          </cell>
          <cell r="AE251" t="str">
            <v>421121199303282816</v>
          </cell>
        </row>
        <row r="251">
          <cell r="AG251" t="str">
            <v>工商银行</v>
          </cell>
          <cell r="AH251" t="str">
            <v>6217681505418312</v>
          </cell>
          <cell r="AI251" t="str">
            <v>其他</v>
          </cell>
          <cell r="AJ251">
            <v>13972752717</v>
          </cell>
        </row>
        <row r="252">
          <cell r="D252" t="str">
            <v>宜春店祁锋</v>
          </cell>
          <cell r="E252" t="str">
            <v>私教部</v>
          </cell>
          <cell r="F252" t="str">
            <v>私教主管</v>
          </cell>
          <cell r="G252">
            <v>43922</v>
          </cell>
          <cell r="H252" t="str">
            <v>全职</v>
          </cell>
          <cell r="I252" t="str">
            <v>社保</v>
          </cell>
          <cell r="J252" t="str">
            <v>劳动合同</v>
          </cell>
        </row>
        <row r="252">
          <cell r="L252">
            <v>45017</v>
          </cell>
          <cell r="M252">
            <v>46844</v>
          </cell>
          <cell r="N252" t="str">
            <v>5年</v>
          </cell>
          <cell r="O252" t="str">
            <v>已签</v>
          </cell>
          <cell r="P252" t="str">
            <v>已签</v>
          </cell>
          <cell r="Q252" t="str">
            <v>已签</v>
          </cell>
          <cell r="R252" t="str">
            <v>已签</v>
          </cell>
          <cell r="S252" t="str">
            <v>最低</v>
          </cell>
        </row>
        <row r="252">
          <cell r="V252" t="str">
            <v>是</v>
          </cell>
          <cell r="W252" t="str">
            <v>离职</v>
          </cell>
          <cell r="X252">
            <v>46027</v>
          </cell>
        </row>
        <row r="252">
          <cell r="AC252" t="str">
            <v>男</v>
          </cell>
          <cell r="AD252" t="str">
            <v>本科</v>
          </cell>
          <cell r="AE252" t="str">
            <v>421121199305262413</v>
          </cell>
        </row>
        <row r="252">
          <cell r="AG252" t="str">
            <v>招商银行</v>
          </cell>
          <cell r="AH252" t="str">
            <v>6217681505418221</v>
          </cell>
          <cell r="AI252" t="str">
            <v>招商银行</v>
          </cell>
          <cell r="AJ252">
            <v>13476079134</v>
          </cell>
        </row>
        <row r="253">
          <cell r="D253" t="str">
            <v>宜春店李亮</v>
          </cell>
          <cell r="E253" t="str">
            <v>私教部</v>
          </cell>
          <cell r="F253" t="str">
            <v>私教</v>
          </cell>
          <cell r="G253">
            <v>43922</v>
          </cell>
          <cell r="H253" t="str">
            <v>全职</v>
          </cell>
          <cell r="I253" t="str">
            <v>社保</v>
          </cell>
          <cell r="J253" t="str">
            <v>劳动合同</v>
          </cell>
        </row>
        <row r="253">
          <cell r="L253">
            <v>45017</v>
          </cell>
          <cell r="M253">
            <v>46844</v>
          </cell>
          <cell r="N253" t="str">
            <v>5年</v>
          </cell>
          <cell r="O253" t="str">
            <v>已签</v>
          </cell>
          <cell r="P253" t="str">
            <v>已签</v>
          </cell>
          <cell r="Q253" t="str">
            <v>已签</v>
          </cell>
          <cell r="R253" t="str">
            <v>已签</v>
          </cell>
          <cell r="S253" t="str">
            <v>最低</v>
          </cell>
        </row>
        <row r="253">
          <cell r="V253" t="str">
            <v>是</v>
          </cell>
          <cell r="W253" t="str">
            <v>在职</v>
          </cell>
        </row>
        <row r="253">
          <cell r="AC253" t="str">
            <v>男</v>
          </cell>
          <cell r="AD253" t="str">
            <v>本科</v>
          </cell>
          <cell r="AE253" t="str">
            <v>42112119940820243X</v>
          </cell>
        </row>
        <row r="253">
          <cell r="AG253" t="str">
            <v>工商银行</v>
          </cell>
          <cell r="AH253" t="str">
            <v>6217681505418114</v>
          </cell>
          <cell r="AI253" t="str">
            <v>其他</v>
          </cell>
          <cell r="AJ253">
            <v>13476721816</v>
          </cell>
        </row>
        <row r="254">
          <cell r="D254" t="str">
            <v>宜春店周玉荣</v>
          </cell>
          <cell r="E254" t="str">
            <v>会籍部</v>
          </cell>
          <cell r="F254" t="str">
            <v>会籍经理</v>
          </cell>
          <cell r="G254">
            <v>44604</v>
          </cell>
          <cell r="H254" t="str">
            <v>全职</v>
          </cell>
        </row>
        <row r="254">
          <cell r="J254" t="str">
            <v>劳动合同</v>
          </cell>
        </row>
        <row r="254">
          <cell r="L254">
            <v>45700</v>
          </cell>
          <cell r="M254">
            <v>47525</v>
          </cell>
          <cell r="N254" t="str">
            <v>5年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不缴</v>
          </cell>
        </row>
        <row r="254">
          <cell r="V254" t="str">
            <v>是</v>
          </cell>
          <cell r="W254" t="str">
            <v>在职</v>
          </cell>
        </row>
        <row r="254">
          <cell r="AC254" t="str">
            <v>男</v>
          </cell>
          <cell r="AD254" t="str">
            <v>中专</v>
          </cell>
          <cell r="AE254" t="str">
            <v>362201198506152413</v>
          </cell>
        </row>
        <row r="254">
          <cell r="AG254" t="str">
            <v>中国农业银行</v>
          </cell>
          <cell r="AH254" t="str">
            <v>6228480310499935719（招商卡限额）</v>
          </cell>
          <cell r="AI254" t="str">
            <v>其他</v>
          </cell>
          <cell r="AJ254">
            <v>15824537583</v>
          </cell>
        </row>
        <row r="255">
          <cell r="D255" t="str">
            <v>总部孙辰文（孙利）</v>
          </cell>
          <cell r="E255" t="str">
            <v>运营部</v>
          </cell>
          <cell r="F255" t="str">
            <v>区域总监</v>
          </cell>
          <cell r="G255">
            <v>44609</v>
          </cell>
          <cell r="H255" t="str">
            <v>全职</v>
          </cell>
          <cell r="I255" t="str">
            <v>社保</v>
          </cell>
          <cell r="J255" t="str">
            <v>劳动合同</v>
          </cell>
        </row>
        <row r="255">
          <cell r="L255">
            <v>45704</v>
          </cell>
          <cell r="M255">
            <v>46798</v>
          </cell>
          <cell r="N255" t="str">
            <v>3年</v>
          </cell>
          <cell r="O255" t="str">
            <v>已签</v>
          </cell>
          <cell r="P255" t="str">
            <v>已签</v>
          </cell>
          <cell r="Q255" t="str">
            <v>已签</v>
          </cell>
        </row>
        <row r="255">
          <cell r="S255" t="str">
            <v>最低</v>
          </cell>
        </row>
        <row r="255">
          <cell r="W255" t="str">
            <v>在职</v>
          </cell>
        </row>
        <row r="255">
          <cell r="AC255" t="str">
            <v>男</v>
          </cell>
          <cell r="AD255" t="str">
            <v>大专</v>
          </cell>
          <cell r="AE255" t="str">
            <v>36222719960817251X</v>
          </cell>
        </row>
        <row r="255">
          <cell r="AG255" t="str">
            <v>建设银行</v>
          </cell>
          <cell r="AH255" t="str">
            <v>6217002830006412847</v>
          </cell>
          <cell r="AI255" t="str">
            <v>其他</v>
          </cell>
          <cell r="AJ255">
            <v>18695079607</v>
          </cell>
        </row>
        <row r="256">
          <cell r="D256" t="str">
            <v>宜春店易金梅</v>
          </cell>
          <cell r="E256" t="str">
            <v>运营部</v>
          </cell>
          <cell r="F256" t="str">
            <v>保洁</v>
          </cell>
          <cell r="G256">
            <v>44765</v>
          </cell>
          <cell r="H256" t="str">
            <v>全职</v>
          </cell>
        </row>
        <row r="256">
          <cell r="J256" t="str">
            <v>劳务合同</v>
          </cell>
        </row>
        <row r="256">
          <cell r="L256">
            <v>45842</v>
          </cell>
          <cell r="M256">
            <v>46937</v>
          </cell>
          <cell r="N256" t="str">
            <v>3年</v>
          </cell>
          <cell r="O256" t="str">
            <v>已签</v>
          </cell>
          <cell r="P256" t="str">
            <v>已签</v>
          </cell>
          <cell r="Q256" t="str">
            <v>已签</v>
          </cell>
          <cell r="R256" t="str">
            <v>已签</v>
          </cell>
          <cell r="S256" t="str">
            <v>不缴</v>
          </cell>
        </row>
        <row r="256">
          <cell r="V256" t="str">
            <v>是</v>
          </cell>
          <cell r="W256" t="str">
            <v>在职</v>
          </cell>
        </row>
        <row r="256">
          <cell r="AC256" t="str">
            <v>女</v>
          </cell>
        </row>
        <row r="256">
          <cell r="AE256" t="str">
            <v>362201195707213629</v>
          </cell>
        </row>
        <row r="256">
          <cell r="AG256" t="str">
            <v>邮政储蓄</v>
          </cell>
          <cell r="AH256" t="str">
            <v>6217681505418304</v>
          </cell>
          <cell r="AI256" t="str">
            <v>其他</v>
          </cell>
          <cell r="AJ256">
            <v>18779568768</v>
          </cell>
        </row>
        <row r="257">
          <cell r="D257" t="str">
            <v>宜春店李安贵</v>
          </cell>
          <cell r="E257" t="str">
            <v>泳教部</v>
          </cell>
          <cell r="F257" t="str">
            <v>救生员</v>
          </cell>
          <cell r="G257">
            <v>44792</v>
          </cell>
          <cell r="H257" t="str">
            <v>全职</v>
          </cell>
        </row>
        <row r="257">
          <cell r="J257" t="str">
            <v>劳动合同</v>
          </cell>
        </row>
        <row r="257">
          <cell r="L257">
            <v>45877</v>
          </cell>
          <cell r="M257">
            <v>46972</v>
          </cell>
          <cell r="N257" t="str">
            <v>3年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不缴</v>
          </cell>
        </row>
        <row r="257">
          <cell r="V257" t="str">
            <v>是</v>
          </cell>
          <cell r="W257" t="str">
            <v>在职</v>
          </cell>
        </row>
        <row r="257">
          <cell r="AC257" t="str">
            <v>男</v>
          </cell>
        </row>
        <row r="257">
          <cell r="AE257" t="str">
            <v>362201197007222056</v>
          </cell>
        </row>
        <row r="257">
          <cell r="AG257" t="str">
            <v>招商银行</v>
          </cell>
          <cell r="AH257" t="str">
            <v>6214832773359356</v>
          </cell>
          <cell r="AI257" t="str">
            <v>招商银行</v>
          </cell>
          <cell r="AJ257">
            <v>15728742583</v>
          </cell>
        </row>
        <row r="258">
          <cell r="D258" t="str">
            <v>宜春店袁文军</v>
          </cell>
          <cell r="E258" t="str">
            <v>私教部</v>
          </cell>
          <cell r="F258" t="str">
            <v>私教</v>
          </cell>
          <cell r="G258">
            <v>44998</v>
          </cell>
          <cell r="H258" t="str">
            <v>全职</v>
          </cell>
          <cell r="I258" t="str">
            <v>社保</v>
          </cell>
          <cell r="J258" t="str">
            <v>劳动合同</v>
          </cell>
        </row>
        <row r="258">
          <cell r="L258">
            <v>44998</v>
          </cell>
          <cell r="M258">
            <v>47189</v>
          </cell>
          <cell r="N258" t="str">
            <v>3年</v>
          </cell>
          <cell r="O258" t="str">
            <v>已签</v>
          </cell>
          <cell r="P258" t="str">
            <v>已签</v>
          </cell>
          <cell r="Q258" t="str">
            <v>已签</v>
          </cell>
          <cell r="R258" t="str">
            <v>已签</v>
          </cell>
          <cell r="S258" t="str">
            <v>最低</v>
          </cell>
        </row>
        <row r="258">
          <cell r="V258" t="str">
            <v>是</v>
          </cell>
          <cell r="W258" t="str">
            <v>在职</v>
          </cell>
        </row>
        <row r="258">
          <cell r="AC258" t="str">
            <v>男</v>
          </cell>
          <cell r="AD258" t="str">
            <v>大专</v>
          </cell>
          <cell r="AE258" t="str">
            <v>362201199305102633</v>
          </cell>
        </row>
        <row r="258">
          <cell r="AG258" t="str">
            <v>招商银行</v>
          </cell>
          <cell r="AH258" t="str">
            <v>6214832010822026</v>
          </cell>
          <cell r="AI258" t="str">
            <v>招商银行</v>
          </cell>
          <cell r="AJ258">
            <v>15179511061</v>
          </cell>
        </row>
        <row r="259">
          <cell r="D259" t="str">
            <v>宜春店李妍洋</v>
          </cell>
          <cell r="E259" t="str">
            <v>私教部</v>
          </cell>
          <cell r="F259" t="str">
            <v>私教</v>
          </cell>
          <cell r="G259">
            <v>45093</v>
          </cell>
          <cell r="H259" t="str">
            <v>全职</v>
          </cell>
        </row>
        <row r="259">
          <cell r="J259" t="str">
            <v>劳动合同</v>
          </cell>
        </row>
        <row r="259">
          <cell r="L259">
            <v>45093</v>
          </cell>
          <cell r="M259">
            <v>46188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V259" t="str">
            <v>是</v>
          </cell>
          <cell r="W259" t="str">
            <v>在职</v>
          </cell>
        </row>
        <row r="259">
          <cell r="AC259" t="str">
            <v>女</v>
          </cell>
        </row>
        <row r="259">
          <cell r="AE259" t="str">
            <v>622424199002275042</v>
          </cell>
        </row>
        <row r="259">
          <cell r="AG259" t="str">
            <v>农业银行</v>
          </cell>
          <cell r="AH259" t="str">
            <v>6228481768220589775</v>
          </cell>
          <cell r="AI259" t="str">
            <v>其他</v>
          </cell>
          <cell r="AJ259">
            <v>13707054993</v>
          </cell>
        </row>
        <row r="260">
          <cell r="D260" t="str">
            <v>宜春店周利康</v>
          </cell>
          <cell r="E260" t="str">
            <v>会籍部</v>
          </cell>
          <cell r="F260" t="str">
            <v>会籍</v>
          </cell>
          <cell r="G260">
            <v>45112</v>
          </cell>
          <cell r="H260" t="str">
            <v>全职</v>
          </cell>
        </row>
        <row r="260">
          <cell r="J260" t="str">
            <v>劳动合同</v>
          </cell>
        </row>
        <row r="260">
          <cell r="L260">
            <v>45112</v>
          </cell>
          <cell r="M260">
            <v>46207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V260" t="str">
            <v>是</v>
          </cell>
          <cell r="W260" t="str">
            <v>在职</v>
          </cell>
        </row>
        <row r="260">
          <cell r="AC260" t="str">
            <v>男</v>
          </cell>
        </row>
        <row r="260">
          <cell r="AE260" t="str">
            <v>362201199608271418</v>
          </cell>
          <cell r="AF260" t="str">
            <v>江西省宜春市袁州区黄颇路513号</v>
          </cell>
          <cell r="AG260" t="str">
            <v>中国工商银行</v>
          </cell>
          <cell r="AH260" t="str">
            <v>6222 0315 0800 3682 977</v>
          </cell>
          <cell r="AI260" t="str">
            <v>其他</v>
          </cell>
          <cell r="AJ260">
            <v>15179576662</v>
          </cell>
        </row>
        <row r="261">
          <cell r="D261" t="str">
            <v>宜春店黎文根</v>
          </cell>
          <cell r="E261" t="str">
            <v>运营部</v>
          </cell>
          <cell r="F261" t="str">
            <v>水电安装维修</v>
          </cell>
          <cell r="G261">
            <v>45125</v>
          </cell>
          <cell r="H261" t="str">
            <v>兼职</v>
          </cell>
        </row>
        <row r="261">
          <cell r="J261" t="str">
            <v>兼职合同</v>
          </cell>
        </row>
        <row r="261">
          <cell r="L261">
            <v>45125</v>
          </cell>
        </row>
        <row r="261">
          <cell r="W261" t="str">
            <v>在职</v>
          </cell>
        </row>
        <row r="261">
          <cell r="AC261" t="str">
            <v>男</v>
          </cell>
        </row>
        <row r="261">
          <cell r="AE261" t="str">
            <v>362201198812104698</v>
          </cell>
          <cell r="AF261" t="str">
            <v>江西省宜春市袁州区楠木
乡荷溪村杨园组2号</v>
          </cell>
          <cell r="AG261" t="str">
            <v>中国工商银行</v>
          </cell>
          <cell r="AH261" t="str">
            <v>622203 1508004829932</v>
          </cell>
          <cell r="AI261" t="str">
            <v>其他</v>
          </cell>
          <cell r="AJ261">
            <v>18797955900</v>
          </cell>
        </row>
        <row r="262">
          <cell r="D262" t="str">
            <v>宜春店曹玉德</v>
          </cell>
          <cell r="E262" t="str">
            <v>泳教部</v>
          </cell>
          <cell r="F262" t="str">
            <v>泳教</v>
          </cell>
          <cell r="G262">
            <v>45179</v>
          </cell>
          <cell r="H262" t="str">
            <v>全职</v>
          </cell>
        </row>
        <row r="262">
          <cell r="J262" t="str">
            <v>劳动合同</v>
          </cell>
        </row>
        <row r="262">
          <cell r="L262">
            <v>45179</v>
          </cell>
          <cell r="M262">
            <v>46274</v>
          </cell>
          <cell r="N262" t="str">
            <v>3年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V262" t="str">
            <v>是</v>
          </cell>
          <cell r="W262" t="str">
            <v>在职</v>
          </cell>
        </row>
        <row r="262">
          <cell r="AC262" t="str">
            <v>男</v>
          </cell>
        </row>
        <row r="262">
          <cell r="AE262" t="str">
            <v>360902200105143818</v>
          </cell>
          <cell r="AF262" t="str">
            <v>江西省宜春市袁州区竹亭乡乡罗布村柳家组18号</v>
          </cell>
          <cell r="AG262" t="str">
            <v>招商银行</v>
          </cell>
          <cell r="AH262" t="str">
            <v>6214832773359406</v>
          </cell>
          <cell r="AI262" t="str">
            <v>招商银行</v>
          </cell>
          <cell r="AJ262">
            <v>18879599033</v>
          </cell>
        </row>
        <row r="263">
          <cell r="D263" t="str">
            <v>宜春店晏嘉洋</v>
          </cell>
          <cell r="E263" t="str">
            <v>会籍部</v>
          </cell>
          <cell r="F263" t="str">
            <v>会籍</v>
          </cell>
          <cell r="G263">
            <v>45355</v>
          </cell>
          <cell r="H263" t="str">
            <v>全职</v>
          </cell>
        </row>
        <row r="263">
          <cell r="J263" t="str">
            <v>劳动合同</v>
          </cell>
        </row>
        <row r="263">
          <cell r="L263">
            <v>45355</v>
          </cell>
          <cell r="M263">
            <v>46449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V263" t="str">
            <v>是</v>
          </cell>
          <cell r="W263" t="str">
            <v>在职</v>
          </cell>
        </row>
        <row r="263">
          <cell r="AC263" t="str">
            <v>男</v>
          </cell>
        </row>
        <row r="263">
          <cell r="AE263" t="str">
            <v>362201200204093411</v>
          </cell>
          <cell r="AF263" t="str">
            <v>江西省宜春市袁州区金瑞住址镇前进村老屋组24号</v>
          </cell>
          <cell r="AG263" t="str">
            <v>招商银行</v>
          </cell>
          <cell r="AH263" t="str">
            <v>6214832773358705</v>
          </cell>
          <cell r="AI263" t="str">
            <v>招商银行</v>
          </cell>
          <cell r="AJ263">
            <v>15180593617</v>
          </cell>
        </row>
        <row r="264">
          <cell r="D264" t="str">
            <v>宜春店胡稳</v>
          </cell>
          <cell r="E264" t="str">
            <v>泳教部</v>
          </cell>
          <cell r="F264" t="str">
            <v>泳教</v>
          </cell>
          <cell r="G264">
            <v>45444</v>
          </cell>
          <cell r="H264" t="str">
            <v>兼职</v>
          </cell>
        </row>
        <row r="264">
          <cell r="J264" t="str">
            <v>兼职合同</v>
          </cell>
        </row>
        <row r="264">
          <cell r="L264">
            <v>45444</v>
          </cell>
          <cell r="M264">
            <v>46538</v>
          </cell>
          <cell r="N264" t="str">
            <v>3年</v>
          </cell>
          <cell r="O264" t="str">
            <v>已签</v>
          </cell>
          <cell r="P264" t="str">
            <v>已签</v>
          </cell>
          <cell r="Q264" t="str">
            <v>已签</v>
          </cell>
          <cell r="R264" t="str">
            <v>已签</v>
          </cell>
          <cell r="S264" t="str">
            <v>不缴</v>
          </cell>
        </row>
        <row r="264">
          <cell r="V264" t="str">
            <v>是</v>
          </cell>
          <cell r="W264" t="str">
            <v>在职</v>
          </cell>
        </row>
        <row r="264">
          <cell r="AC264" t="str">
            <v>男</v>
          </cell>
        </row>
        <row r="264">
          <cell r="AE264" t="str">
            <v>362201199411041811</v>
          </cell>
          <cell r="AF264" t="str">
            <v>江西省宜春市袁州区渥江乡湾田村麻坑组19号</v>
          </cell>
          <cell r="AG264" t="str">
            <v>招商银行</v>
          </cell>
          <cell r="AH264" t="str">
            <v>6214838643445416</v>
          </cell>
          <cell r="AI264" t="str">
            <v>招商银行</v>
          </cell>
          <cell r="AJ264">
            <v>18379199003</v>
          </cell>
        </row>
        <row r="265">
          <cell r="D265" t="str">
            <v>宜春店孙泽民</v>
          </cell>
          <cell r="E265" t="str">
            <v>会籍部</v>
          </cell>
          <cell r="F265" t="str">
            <v>会籍</v>
          </cell>
          <cell r="G265">
            <v>45564</v>
          </cell>
          <cell r="H265" t="str">
            <v>全职</v>
          </cell>
        </row>
        <row r="265">
          <cell r="J265" t="str">
            <v>劳动合同</v>
          </cell>
        </row>
        <row r="265">
          <cell r="L265">
            <v>45564</v>
          </cell>
          <cell r="M265">
            <v>46658</v>
          </cell>
          <cell r="N265" t="str">
            <v>3年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V265" t="str">
            <v>是</v>
          </cell>
          <cell r="W265" t="str">
            <v>在职</v>
          </cell>
        </row>
        <row r="265">
          <cell r="AC265" t="str">
            <v>男</v>
          </cell>
        </row>
        <row r="265">
          <cell r="AE265" t="str">
            <v>360922200311282515</v>
          </cell>
        </row>
        <row r="265">
          <cell r="AG265" t="str">
            <v>招商银行</v>
          </cell>
          <cell r="AH265" t="str">
            <v>6214832773358713</v>
          </cell>
          <cell r="AI265" t="str">
            <v>招商银行</v>
          </cell>
          <cell r="AJ265">
            <v>18296586942</v>
          </cell>
        </row>
        <row r="266">
          <cell r="D266" t="str">
            <v>宜春店周梅连</v>
          </cell>
          <cell r="E266" t="str">
            <v>运营部</v>
          </cell>
          <cell r="F266" t="str">
            <v>保洁</v>
          </cell>
          <cell r="G266">
            <v>45700</v>
          </cell>
          <cell r="H266" t="str">
            <v>全职</v>
          </cell>
        </row>
        <row r="266">
          <cell r="J266" t="str">
            <v>劳务合同</v>
          </cell>
        </row>
        <row r="266">
          <cell r="L266">
            <v>45700</v>
          </cell>
          <cell r="M266">
            <v>46794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V266" t="str">
            <v>是</v>
          </cell>
          <cell r="W266" t="str">
            <v>在职</v>
          </cell>
        </row>
        <row r="266">
          <cell r="AC266" t="str">
            <v>女</v>
          </cell>
        </row>
        <row r="266">
          <cell r="AE266" t="str">
            <v>362201196608202224</v>
          </cell>
          <cell r="AF266" t="str">
            <v>江西省宜春市袁州区芦村乡老立村上芦村组17号</v>
          </cell>
          <cell r="AG266" t="str">
            <v>中国农业银行</v>
          </cell>
          <cell r="AH266" t="str">
            <v>6230522320018201275</v>
          </cell>
          <cell r="AI266" t="str">
            <v>其他</v>
          </cell>
          <cell r="AJ266">
            <v>15390781187</v>
          </cell>
        </row>
        <row r="267">
          <cell r="D267" t="str">
            <v>宜春店李潇</v>
          </cell>
          <cell r="E267" t="str">
            <v>私教部</v>
          </cell>
          <cell r="F267" t="str">
            <v>私教</v>
          </cell>
          <cell r="G267">
            <v>45708</v>
          </cell>
          <cell r="H267" t="str">
            <v>全职</v>
          </cell>
        </row>
        <row r="267">
          <cell r="J267" t="str">
            <v>劳动合同</v>
          </cell>
        </row>
        <row r="267">
          <cell r="L267">
            <v>45708</v>
          </cell>
          <cell r="M267">
            <v>46802</v>
          </cell>
          <cell r="N267" t="str">
            <v>3年</v>
          </cell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  <cell r="S267" t="str">
            <v>不缴</v>
          </cell>
        </row>
        <row r="267">
          <cell r="V267" t="str">
            <v>是</v>
          </cell>
          <cell r="W267" t="str">
            <v>在职</v>
          </cell>
        </row>
        <row r="267">
          <cell r="AC267" t="str">
            <v>男</v>
          </cell>
        </row>
        <row r="267">
          <cell r="AE267" t="str">
            <v>362201199702045417</v>
          </cell>
          <cell r="AF267" t="str">
            <v>江西省宜春市袁州区凤凰街道凤凰巷</v>
          </cell>
          <cell r="AG267" t="str">
            <v>招商银行</v>
          </cell>
          <cell r="AH267" t="str">
            <v>6217857000098973850</v>
          </cell>
          <cell r="AI267" t="str">
            <v>招商银行</v>
          </cell>
          <cell r="AJ267">
            <v>17897959511</v>
          </cell>
        </row>
        <row r="268">
          <cell r="D268" t="str">
            <v>宜春店万子依</v>
          </cell>
          <cell r="E268" t="str">
            <v>私教部</v>
          </cell>
          <cell r="F268" t="str">
            <v>私教</v>
          </cell>
          <cell r="G268">
            <v>45713</v>
          </cell>
          <cell r="H268" t="str">
            <v>全职</v>
          </cell>
        </row>
        <row r="268">
          <cell r="J268" t="str">
            <v>劳动合同</v>
          </cell>
        </row>
        <row r="268">
          <cell r="L268">
            <v>45713</v>
          </cell>
          <cell r="M268">
            <v>46807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V268" t="str">
            <v>是</v>
          </cell>
          <cell r="W268" t="str">
            <v>在职</v>
          </cell>
        </row>
        <row r="268">
          <cell r="AC268" t="str">
            <v>女</v>
          </cell>
        </row>
        <row r="268">
          <cell r="AE268" t="str">
            <v>360424200202132169</v>
          </cell>
          <cell r="AF268" t="str">
            <v>江西省九江市修水县渣津镇店前村十八组15号</v>
          </cell>
          <cell r="AG268" t="str">
            <v>招商银行</v>
          </cell>
          <cell r="AH268" t="str">
            <v>6214832773358721</v>
          </cell>
          <cell r="AI268" t="str">
            <v>招商银行</v>
          </cell>
          <cell r="AJ268">
            <v>15079284814</v>
          </cell>
        </row>
        <row r="269">
          <cell r="D269" t="str">
            <v>宜春店刘雨绮</v>
          </cell>
          <cell r="E269" t="str">
            <v>运营部</v>
          </cell>
          <cell r="F269" t="str">
            <v>前台</v>
          </cell>
          <cell r="G269">
            <v>45746</v>
          </cell>
          <cell r="H269" t="str">
            <v>全职</v>
          </cell>
        </row>
        <row r="269">
          <cell r="J269" t="str">
            <v>劳动合同</v>
          </cell>
        </row>
        <row r="269">
          <cell r="L269">
            <v>45746</v>
          </cell>
          <cell r="M269">
            <v>46841</v>
          </cell>
          <cell r="N269" t="str">
            <v>3年</v>
          </cell>
          <cell r="O269" t="str">
            <v>已签</v>
          </cell>
          <cell r="P269" t="str">
            <v>已签</v>
          </cell>
          <cell r="Q269" t="str">
            <v>已签</v>
          </cell>
          <cell r="R269" t="str">
            <v>已签</v>
          </cell>
          <cell r="S269" t="str">
            <v>不缴</v>
          </cell>
        </row>
        <row r="269">
          <cell r="V269" t="str">
            <v>是</v>
          </cell>
          <cell r="W269" t="str">
            <v>离职</v>
          </cell>
          <cell r="X269">
            <v>46054</v>
          </cell>
        </row>
        <row r="269">
          <cell r="AC269" t="str">
            <v>女</v>
          </cell>
        </row>
        <row r="269">
          <cell r="AE269" t="str">
            <v>360902200504213828</v>
          </cell>
          <cell r="AF269" t="str">
            <v>袁山中路</v>
          </cell>
          <cell r="AG269" t="str">
            <v>中国工商银行</v>
          </cell>
          <cell r="AH269" t="str">
            <v>6222 0315 0800 6981 608</v>
          </cell>
          <cell r="AI269" t="str">
            <v>其他</v>
          </cell>
          <cell r="AJ269">
            <v>19965026267</v>
          </cell>
        </row>
        <row r="270">
          <cell r="D270" t="str">
            <v>宜春店孙嘉怡</v>
          </cell>
          <cell r="E270" t="str">
            <v>运营部</v>
          </cell>
          <cell r="F270" t="str">
            <v>前台主管</v>
          </cell>
          <cell r="G270">
            <v>45151</v>
          </cell>
          <cell r="H270" t="str">
            <v>全职</v>
          </cell>
        </row>
        <row r="270">
          <cell r="J270" t="str">
            <v>劳动合同</v>
          </cell>
        </row>
        <row r="270">
          <cell r="L270">
            <v>45721</v>
          </cell>
          <cell r="M270">
            <v>46816</v>
          </cell>
          <cell r="N270" t="str">
            <v>2年</v>
          </cell>
          <cell r="O270" t="str">
            <v>已签</v>
          </cell>
          <cell r="P270" t="str">
            <v>已签</v>
          </cell>
          <cell r="Q270" t="str">
            <v>已签</v>
          </cell>
          <cell r="R270" t="str">
            <v>已签</v>
          </cell>
          <cell r="S270" t="str">
            <v>不缴</v>
          </cell>
        </row>
        <row r="270">
          <cell r="V270" t="str">
            <v>是</v>
          </cell>
          <cell r="W270" t="str">
            <v>离职</v>
          </cell>
          <cell r="X270">
            <v>46062</v>
          </cell>
        </row>
        <row r="270">
          <cell r="AC270" t="str">
            <v>女</v>
          </cell>
        </row>
        <row r="270">
          <cell r="AE270" t="str">
            <v>360902200612043029</v>
          </cell>
          <cell r="AF270" t="str">
            <v>江西宜春</v>
          </cell>
          <cell r="AG270" t="str">
            <v>招商银行</v>
          </cell>
          <cell r="AH270" t="str">
            <v>6214832775831568</v>
          </cell>
          <cell r="AI270" t="str">
            <v>招商银行</v>
          </cell>
          <cell r="AJ270">
            <v>18178947961</v>
          </cell>
        </row>
        <row r="271">
          <cell r="D271" t="str">
            <v>宜春店陶正发</v>
          </cell>
          <cell r="E271" t="str">
            <v>私教部</v>
          </cell>
          <cell r="F271" t="str">
            <v>私教</v>
          </cell>
          <cell r="G271">
            <v>45778</v>
          </cell>
          <cell r="H271" t="str">
            <v>全职</v>
          </cell>
        </row>
        <row r="271">
          <cell r="J271" t="str">
            <v>劳动合同</v>
          </cell>
        </row>
        <row r="271">
          <cell r="L271">
            <v>45778</v>
          </cell>
          <cell r="M271">
            <v>46507</v>
          </cell>
          <cell r="N271" t="str">
            <v>3年</v>
          </cell>
          <cell r="O271" t="str">
            <v>已签</v>
          </cell>
          <cell r="P271" t="str">
            <v>已签</v>
          </cell>
          <cell r="Q271" t="str">
            <v>已签</v>
          </cell>
          <cell r="R271" t="str">
            <v>已签</v>
          </cell>
          <cell r="S271" t="str">
            <v>不缴</v>
          </cell>
        </row>
        <row r="271">
          <cell r="V271" t="str">
            <v>是</v>
          </cell>
          <cell r="W271" t="str">
            <v>离职</v>
          </cell>
          <cell r="X271">
            <v>45962</v>
          </cell>
        </row>
        <row r="271">
          <cell r="AC271" t="str">
            <v>男</v>
          </cell>
        </row>
        <row r="271">
          <cell r="AE271" t="str">
            <v>532627200006142531</v>
          </cell>
          <cell r="AF271" t="str">
            <v>云南省文山壮族苗族自治州广南县篆角乡干坝村民委张家湾小组5号</v>
          </cell>
          <cell r="AG271" t="str">
            <v>中国农业银行</v>
          </cell>
          <cell r="AH271" t="str">
            <v>623052 2320047610876</v>
          </cell>
          <cell r="AI271" t="str">
            <v>其他</v>
          </cell>
          <cell r="AJ271">
            <v>15570303910</v>
          </cell>
        </row>
        <row r="272">
          <cell r="D272" t="str">
            <v>宜春店骆星臻</v>
          </cell>
          <cell r="E272" t="str">
            <v>泳教部</v>
          </cell>
          <cell r="F272" t="str">
            <v>泳教</v>
          </cell>
          <cell r="G272">
            <v>45822</v>
          </cell>
          <cell r="H272" t="str">
            <v>兼职</v>
          </cell>
        </row>
        <row r="272">
          <cell r="J272" t="str">
            <v>兼职合同</v>
          </cell>
        </row>
        <row r="272">
          <cell r="L272">
            <v>45822</v>
          </cell>
          <cell r="M272">
            <v>46917</v>
          </cell>
          <cell r="N272" t="str">
            <v>3年</v>
          </cell>
          <cell r="O272" t="str">
            <v>已签</v>
          </cell>
          <cell r="P272" t="str">
            <v>已签</v>
          </cell>
          <cell r="Q272" t="str">
            <v>已签</v>
          </cell>
          <cell r="R272" t="str">
            <v>已签</v>
          </cell>
          <cell r="S272" t="str">
            <v>不缴</v>
          </cell>
        </row>
        <row r="272">
          <cell r="V272" t="str">
            <v>是</v>
          </cell>
          <cell r="W272" t="str">
            <v>在职</v>
          </cell>
        </row>
        <row r="272">
          <cell r="AC272" t="str">
            <v>男</v>
          </cell>
        </row>
        <row r="272">
          <cell r="AE272" t="str">
            <v>36220120010510041X</v>
          </cell>
          <cell r="AF272" t="str">
            <v>江西省宜春市袁州区中山住 址中路192号市建筑公司宿舍</v>
          </cell>
          <cell r="AG272" t="str">
            <v>招商银行</v>
          </cell>
          <cell r="AH272" t="str">
            <v>6214830562037555</v>
          </cell>
          <cell r="AI272" t="str">
            <v>招商银行</v>
          </cell>
          <cell r="AJ272">
            <v>17679187905</v>
          </cell>
        </row>
        <row r="273">
          <cell r="D273" t="str">
            <v>宜春店易林艳</v>
          </cell>
          <cell r="E273" t="str">
            <v>泳教部</v>
          </cell>
          <cell r="F273" t="str">
            <v>泳教</v>
          </cell>
          <cell r="G273">
            <v>45850</v>
          </cell>
          <cell r="H273" t="str">
            <v>兼职</v>
          </cell>
        </row>
        <row r="273">
          <cell r="J273" t="str">
            <v>兼职合同</v>
          </cell>
        </row>
        <row r="273">
          <cell r="L273">
            <v>45850</v>
          </cell>
        </row>
        <row r="273">
          <cell r="O273" t="str">
            <v>已签</v>
          </cell>
          <cell r="P273" t="str">
            <v>已签</v>
          </cell>
          <cell r="Q273" t="str">
            <v>已签</v>
          </cell>
          <cell r="R273" t="str">
            <v>已签</v>
          </cell>
        </row>
        <row r="273">
          <cell r="V273" t="str">
            <v>是</v>
          </cell>
          <cell r="W273" t="str">
            <v>在职</v>
          </cell>
        </row>
        <row r="273">
          <cell r="AC273" t="str">
            <v>女</v>
          </cell>
        </row>
        <row r="273">
          <cell r="AE273" t="str">
            <v>362201200006153823</v>
          </cell>
          <cell r="AF273" t="str">
            <v>江西省宜春市袁州区竹亭乡南池村竹园组16号</v>
          </cell>
          <cell r="AG273" t="str">
            <v>中国邮政储蓄银行</v>
          </cell>
          <cell r="AH273" t="str">
            <v>6217994310007233849</v>
          </cell>
          <cell r="AI273" t="str">
            <v>其他</v>
          </cell>
          <cell r="AJ273">
            <v>13197875230</v>
          </cell>
        </row>
        <row r="274">
          <cell r="D274" t="str">
            <v>宜春店王心柳</v>
          </cell>
          <cell r="E274" t="str">
            <v>运营部</v>
          </cell>
          <cell r="F274" t="str">
            <v>前台</v>
          </cell>
          <cell r="G274">
            <v>45870</v>
          </cell>
          <cell r="H274" t="str">
            <v>全职</v>
          </cell>
        </row>
        <row r="274">
          <cell r="J274" t="str">
            <v>劳动合同</v>
          </cell>
        </row>
        <row r="274">
          <cell r="L274">
            <v>45870</v>
          </cell>
          <cell r="M274">
            <v>46965</v>
          </cell>
          <cell r="N274" t="str">
            <v>3年</v>
          </cell>
          <cell r="O274" t="str">
            <v>已签</v>
          </cell>
          <cell r="P274" t="str">
            <v>已签</v>
          </cell>
          <cell r="Q274" t="str">
            <v>已签</v>
          </cell>
          <cell r="R274" t="str">
            <v>已签</v>
          </cell>
          <cell r="S274" t="str">
            <v>不缴</v>
          </cell>
        </row>
        <row r="274">
          <cell r="V274" t="str">
            <v>是</v>
          </cell>
          <cell r="W274" t="str">
            <v>离职</v>
          </cell>
          <cell r="X274">
            <v>46023</v>
          </cell>
        </row>
        <row r="274">
          <cell r="AC274" t="str">
            <v>女</v>
          </cell>
        </row>
        <row r="274">
          <cell r="AE274" t="str">
            <v>360902200211014024</v>
          </cell>
        </row>
        <row r="274">
          <cell r="AH274" t="str">
            <v>6217231511002700483</v>
          </cell>
          <cell r="AI274" t="str">
            <v>其他</v>
          </cell>
        </row>
        <row r="275">
          <cell r="D275" t="str">
            <v>宜春店肖雷宏</v>
          </cell>
          <cell r="E275" t="str">
            <v>会籍部</v>
          </cell>
          <cell r="F275" t="str">
            <v>会籍</v>
          </cell>
          <cell r="G275">
            <v>45874</v>
          </cell>
          <cell r="H275" t="str">
            <v>全职</v>
          </cell>
        </row>
        <row r="275">
          <cell r="J275" t="str">
            <v>劳动合同</v>
          </cell>
        </row>
        <row r="275">
          <cell r="L275">
            <v>45874</v>
          </cell>
          <cell r="M275">
            <v>46969</v>
          </cell>
          <cell r="N275" t="str">
            <v>3年</v>
          </cell>
          <cell r="O275" t="str">
            <v>已签</v>
          </cell>
          <cell r="P275" t="str">
            <v>已签</v>
          </cell>
          <cell r="Q275" t="str">
            <v>已签</v>
          </cell>
          <cell r="R275" t="str">
            <v>已签</v>
          </cell>
          <cell r="S275" t="str">
            <v>不缴</v>
          </cell>
        </row>
        <row r="275">
          <cell r="V275" t="str">
            <v>是</v>
          </cell>
          <cell r="W275" t="str">
            <v>离职</v>
          </cell>
          <cell r="X275">
            <v>45992</v>
          </cell>
        </row>
        <row r="275">
          <cell r="AC275" t="str">
            <v>男</v>
          </cell>
        </row>
        <row r="275">
          <cell r="AE275" t="str">
            <v>360323200607100593</v>
          </cell>
          <cell r="AF275" t="str">
            <v>江西省萍乡市芦溪县宜风镇吐下村磨盘洲18号</v>
          </cell>
          <cell r="AG275" t="str">
            <v>中国银行</v>
          </cell>
          <cell r="AH275" t="str">
            <v>621789 7000001184969</v>
          </cell>
          <cell r="AI275" t="str">
            <v>其他</v>
          </cell>
          <cell r="AJ275">
            <v>13755517697</v>
          </cell>
        </row>
        <row r="276">
          <cell r="D276" t="str">
            <v>宜春店潘意鹏</v>
          </cell>
          <cell r="E276" t="str">
            <v>私教部</v>
          </cell>
          <cell r="F276" t="str">
            <v>私教</v>
          </cell>
          <cell r="G276">
            <v>45908</v>
          </cell>
          <cell r="H276" t="str">
            <v>全职</v>
          </cell>
        </row>
        <row r="276">
          <cell r="J276" t="str">
            <v>劳动合同</v>
          </cell>
          <cell r="K276" t="str">
            <v>人力</v>
          </cell>
          <cell r="L276">
            <v>45908</v>
          </cell>
          <cell r="M276">
            <v>47004</v>
          </cell>
          <cell r="N276" t="str">
            <v>3年</v>
          </cell>
          <cell r="O276" t="str">
            <v>已签</v>
          </cell>
          <cell r="P276" t="str">
            <v>已签</v>
          </cell>
          <cell r="Q276" t="str">
            <v>已签</v>
          </cell>
          <cell r="R276" t="str">
            <v>已签</v>
          </cell>
          <cell r="S276" t="str">
            <v>不缴</v>
          </cell>
          <cell r="T276" t="str">
            <v>已签</v>
          </cell>
        </row>
        <row r="276">
          <cell r="V276" t="str">
            <v>是</v>
          </cell>
          <cell r="W276" t="str">
            <v>离职</v>
          </cell>
          <cell r="X276">
            <v>46086</v>
          </cell>
        </row>
        <row r="276">
          <cell r="AC276" t="str">
            <v>男</v>
          </cell>
        </row>
        <row r="276">
          <cell r="AE276" t="str">
            <v>362201199804012210</v>
          </cell>
          <cell r="AF276" t="str">
            <v>江西省宜春市袁州区芦村乡双江村王坊组21号</v>
          </cell>
          <cell r="AG276" t="str">
            <v>中国建设</v>
          </cell>
          <cell r="AH276" t="str">
            <v>6236 5621 0000 3159 268</v>
          </cell>
          <cell r="AI276" t="str">
            <v>其他</v>
          </cell>
          <cell r="AJ276">
            <v>18322926705</v>
          </cell>
        </row>
        <row r="277">
          <cell r="D277" t="str">
            <v>宜春店汪玉琪</v>
          </cell>
          <cell r="E277" t="str">
            <v>私教部</v>
          </cell>
          <cell r="F277" t="str">
            <v>私教</v>
          </cell>
          <cell r="G277">
            <v>45914</v>
          </cell>
          <cell r="H277" t="str">
            <v>全职</v>
          </cell>
        </row>
        <row r="277">
          <cell r="J277" t="str">
            <v>劳动合同</v>
          </cell>
          <cell r="K277" t="str">
            <v>人力</v>
          </cell>
          <cell r="L277">
            <v>45914</v>
          </cell>
          <cell r="M277">
            <v>47010</v>
          </cell>
          <cell r="N277" t="str">
            <v>3年</v>
          </cell>
          <cell r="O277" t="str">
            <v>已签</v>
          </cell>
          <cell r="P277" t="str">
            <v>已签</v>
          </cell>
          <cell r="Q277" t="str">
            <v>已签</v>
          </cell>
          <cell r="R277" t="str">
            <v>已签</v>
          </cell>
          <cell r="S277" t="str">
            <v>不缴</v>
          </cell>
          <cell r="T277" t="str">
            <v>已签</v>
          </cell>
        </row>
        <row r="277">
          <cell r="V277" t="str">
            <v>是</v>
          </cell>
          <cell r="W277" t="str">
            <v>在职</v>
          </cell>
        </row>
        <row r="277">
          <cell r="AE277" t="str">
            <v>360902200701143080</v>
          </cell>
          <cell r="AF277" t="str">
            <v>江西省宜春市袁州区文体路355号</v>
          </cell>
          <cell r="AG277" t="str">
            <v>招商银行</v>
          </cell>
          <cell r="AH277" t="str">
            <v>6214832773358747</v>
          </cell>
          <cell r="AI277" t="str">
            <v>招商银行</v>
          </cell>
          <cell r="AJ277">
            <v>15270433856</v>
          </cell>
        </row>
        <row r="278">
          <cell r="D278" t="str">
            <v>宜春店周勤</v>
          </cell>
          <cell r="E278" t="str">
            <v>私教部</v>
          </cell>
          <cell r="F278" t="str">
            <v>私教</v>
          </cell>
          <cell r="G278">
            <v>45602</v>
          </cell>
          <cell r="H278" t="str">
            <v>兼职</v>
          </cell>
        </row>
        <row r="278">
          <cell r="J278" t="str">
            <v>劳动合同</v>
          </cell>
        </row>
        <row r="278">
          <cell r="S278" t="str">
            <v>不缴</v>
          </cell>
        </row>
        <row r="278">
          <cell r="W278" t="str">
            <v>离职</v>
          </cell>
          <cell r="X278">
            <v>46023</v>
          </cell>
        </row>
        <row r="278">
          <cell r="AE278" t="str">
            <v>362201199509035436</v>
          </cell>
          <cell r="AF278" t="str">
            <v>江西省宜春市袁州区西村镇河北村台上组34号</v>
          </cell>
          <cell r="AG278" t="str">
            <v>中国工商银行</v>
          </cell>
          <cell r="AH278" t="str">
            <v>6212261106007693926</v>
          </cell>
          <cell r="AI278" t="str">
            <v>其他</v>
          </cell>
          <cell r="AJ278">
            <v>17840912135</v>
          </cell>
        </row>
        <row r="279">
          <cell r="D279" t="str">
            <v>宜春店潘林根</v>
          </cell>
          <cell r="E279" t="str">
            <v>泳教部</v>
          </cell>
          <cell r="F279" t="str">
            <v>泳教</v>
          </cell>
          <cell r="G279">
            <v>45832</v>
          </cell>
          <cell r="H279" t="str">
            <v>兼职</v>
          </cell>
        </row>
        <row r="279">
          <cell r="J279" t="str">
            <v>兼职合同</v>
          </cell>
        </row>
        <row r="279">
          <cell r="L279">
            <v>45832</v>
          </cell>
          <cell r="M279">
            <v>46196</v>
          </cell>
          <cell r="N279" t="str">
            <v>1年</v>
          </cell>
        </row>
        <row r="279">
          <cell r="V279" t="str">
            <v>是</v>
          </cell>
          <cell r="W279" t="str">
            <v>在职</v>
          </cell>
        </row>
        <row r="279">
          <cell r="AE279" t="str">
            <v>362201199502053033</v>
          </cell>
          <cell r="AF279" t="str">
            <v>江西省宜春市袁州区洪塘镇庄溪村上彭组31号</v>
          </cell>
          <cell r="AG279" t="str">
            <v>中国农业银行</v>
          </cell>
          <cell r="AH279" t="str">
            <v>623052 2320038507073</v>
          </cell>
          <cell r="AI279" t="str">
            <v>其他</v>
          </cell>
          <cell r="AJ279">
            <v>13870597389</v>
          </cell>
        </row>
        <row r="280">
          <cell r="D280" t="str">
            <v>宜春店周韬</v>
          </cell>
          <cell r="E280" t="str">
            <v>泳教部</v>
          </cell>
          <cell r="F280" t="str">
            <v>泳教</v>
          </cell>
          <cell r="G280">
            <v>45865</v>
          </cell>
          <cell r="H280" t="str">
            <v>兼职</v>
          </cell>
        </row>
        <row r="280">
          <cell r="J280" t="str">
            <v>兼职合同</v>
          </cell>
        </row>
        <row r="280">
          <cell r="W280" t="str">
            <v>在职</v>
          </cell>
        </row>
        <row r="280">
          <cell r="AE280" t="str">
            <v>36220419921019655X</v>
          </cell>
        </row>
        <row r="280">
          <cell r="AG280" t="str">
            <v>中国银行</v>
          </cell>
          <cell r="AH280" t="str">
            <v>6217852600005512157</v>
          </cell>
          <cell r="AI280" t="str">
            <v>其他</v>
          </cell>
          <cell r="AJ280">
            <v>18162212768</v>
          </cell>
        </row>
        <row r="281">
          <cell r="D281" t="str">
            <v>宜春店王猛</v>
          </cell>
          <cell r="E281" t="str">
            <v>私教部</v>
          </cell>
          <cell r="F281" t="str">
            <v>私教</v>
          </cell>
          <cell r="G281">
            <v>45919</v>
          </cell>
          <cell r="H281" t="str">
            <v>全职</v>
          </cell>
        </row>
        <row r="281">
          <cell r="J281" t="str">
            <v>劳动合同</v>
          </cell>
          <cell r="K281" t="str">
            <v>人力</v>
          </cell>
          <cell r="L281">
            <v>45919</v>
          </cell>
          <cell r="M281">
            <v>47015</v>
          </cell>
          <cell r="N281" t="str">
            <v>3年</v>
          </cell>
          <cell r="O281" t="str">
            <v>已签</v>
          </cell>
          <cell r="P281" t="str">
            <v>已签</v>
          </cell>
          <cell r="Q281" t="str">
            <v>已签</v>
          </cell>
          <cell r="R281" t="str">
            <v>已签</v>
          </cell>
          <cell r="S281" t="str">
            <v>不缴</v>
          </cell>
        </row>
        <row r="281">
          <cell r="V281" t="str">
            <v>是</v>
          </cell>
          <cell r="W281" t="str">
            <v>离职</v>
          </cell>
          <cell r="X281">
            <v>45992</v>
          </cell>
        </row>
        <row r="281">
          <cell r="AE281" t="str">
            <v>239005199707061514</v>
          </cell>
          <cell r="AF281" t="str">
            <v>广东省深圳市福田区坭岗西路2012号</v>
          </cell>
        </row>
        <row r="281">
          <cell r="AH281" t="str">
            <v>6235335350009698672</v>
          </cell>
          <cell r="AI281" t="str">
            <v>其他</v>
          </cell>
          <cell r="AJ281" t="str">
            <v>19062518329</v>
          </cell>
        </row>
        <row r="282">
          <cell r="D282" t="str">
            <v>宜春店稂国良</v>
          </cell>
          <cell r="E282" t="str">
            <v>私教部</v>
          </cell>
          <cell r="F282" t="str">
            <v>私教</v>
          </cell>
          <cell r="G282">
            <v>45928</v>
          </cell>
          <cell r="H282" t="str">
            <v>全职</v>
          </cell>
        </row>
        <row r="282">
          <cell r="J282" t="str">
            <v>劳动合同</v>
          </cell>
          <cell r="K282" t="str">
            <v>人力</v>
          </cell>
          <cell r="L282">
            <v>45928</v>
          </cell>
          <cell r="M282">
            <v>47024</v>
          </cell>
          <cell r="N282" t="str">
            <v>3年</v>
          </cell>
          <cell r="O282" t="str">
            <v>已签</v>
          </cell>
          <cell r="P282" t="str">
            <v>已签</v>
          </cell>
          <cell r="Q282" t="str">
            <v>已签</v>
          </cell>
          <cell r="R282" t="str">
            <v>已签</v>
          </cell>
          <cell r="S282" t="str">
            <v>不缴</v>
          </cell>
        </row>
        <row r="282">
          <cell r="V282" t="str">
            <v>是</v>
          </cell>
          <cell r="W282" t="str">
            <v>离职</v>
          </cell>
          <cell r="X282">
            <v>46083</v>
          </cell>
        </row>
        <row r="282">
          <cell r="AE282" t="str">
            <v>362401200007122835</v>
          </cell>
          <cell r="AF282" t="str">
            <v>江西省吉安市青原区河东街道大路村稂家自然村8栋</v>
          </cell>
          <cell r="AG282" t="str">
            <v>招商银行</v>
          </cell>
          <cell r="AH282" t="str">
            <v>6214 8333 8221 4735</v>
          </cell>
          <cell r="AI282" t="str">
            <v>招商银行</v>
          </cell>
          <cell r="AJ282">
            <v>15279266582</v>
          </cell>
        </row>
        <row r="283">
          <cell r="D283" t="str">
            <v>宜春店钟幸妍</v>
          </cell>
          <cell r="E283" t="str">
            <v>会籍部</v>
          </cell>
          <cell r="F283" t="str">
            <v>会籍</v>
          </cell>
          <cell r="G283">
            <v>45946</v>
          </cell>
          <cell r="H283" t="str">
            <v>全职</v>
          </cell>
        </row>
        <row r="283">
          <cell r="J283" t="str">
            <v>劳动合同</v>
          </cell>
        </row>
        <row r="283">
          <cell r="O283" t="str">
            <v>已签</v>
          </cell>
          <cell r="P283" t="str">
            <v>已签</v>
          </cell>
          <cell r="Q283" t="str">
            <v>已签</v>
          </cell>
          <cell r="R283" t="str">
            <v>已签</v>
          </cell>
          <cell r="S283" t="str">
            <v>不缴</v>
          </cell>
        </row>
        <row r="283">
          <cell r="W283" t="str">
            <v>离职</v>
          </cell>
          <cell r="X283">
            <v>45971</v>
          </cell>
        </row>
        <row r="283">
          <cell r="AE283" t="str">
            <v>360924200608121627</v>
          </cell>
          <cell r="AF283" t="str">
            <v>江西省宜春市宜丰县天宝乡鸦溪村窑上</v>
          </cell>
          <cell r="AG283" t="str">
            <v>招商银行</v>
          </cell>
          <cell r="AH283" t="str">
            <v>6214 8309 3689 5258</v>
          </cell>
          <cell r="AI283" t="str">
            <v>招商银行</v>
          </cell>
          <cell r="AJ283">
            <v>17770542362</v>
          </cell>
        </row>
        <row r="284">
          <cell r="D284" t="str">
            <v>宜春店罗江豪</v>
          </cell>
          <cell r="E284" t="str">
            <v>会籍部</v>
          </cell>
          <cell r="F284" t="str">
            <v>会籍</v>
          </cell>
          <cell r="G284">
            <v>45953</v>
          </cell>
          <cell r="H284" t="str">
            <v>全职</v>
          </cell>
        </row>
        <row r="284">
          <cell r="J284" t="str">
            <v>劳动合同</v>
          </cell>
        </row>
        <row r="284">
          <cell r="O284" t="str">
            <v>已签</v>
          </cell>
          <cell r="P284" t="str">
            <v>已签</v>
          </cell>
          <cell r="Q284" t="str">
            <v>已签</v>
          </cell>
        </row>
        <row r="284">
          <cell r="S284" t="str">
            <v>不缴</v>
          </cell>
        </row>
        <row r="284">
          <cell r="W284" t="str">
            <v>离职</v>
          </cell>
          <cell r="X284">
            <v>45961</v>
          </cell>
        </row>
        <row r="284">
          <cell r="AE284" t="str">
            <v>362202200308220637</v>
          </cell>
          <cell r="AF284" t="str">
            <v>江西省丰城市孙渡街道太山社区下塘组66号</v>
          </cell>
          <cell r="AG284" t="str">
            <v>中国银行</v>
          </cell>
          <cell r="AH284" t="str">
            <v>6217906500054627664</v>
          </cell>
          <cell r="AI284" t="str">
            <v>其他</v>
          </cell>
          <cell r="AJ284">
            <v>13647951885</v>
          </cell>
        </row>
        <row r="285">
          <cell r="D285" t="str">
            <v>宜春店易林吉</v>
          </cell>
          <cell r="E285" t="str">
            <v>会籍部</v>
          </cell>
          <cell r="F285" t="str">
            <v>会籍</v>
          </cell>
          <cell r="G285">
            <v>45947</v>
          </cell>
          <cell r="H285" t="str">
            <v>全职</v>
          </cell>
        </row>
        <row r="285">
          <cell r="R285" t="str">
            <v>已签</v>
          </cell>
        </row>
        <row r="285">
          <cell r="W285" t="str">
            <v>离职</v>
          </cell>
          <cell r="X285">
            <v>45950</v>
          </cell>
        </row>
        <row r="285">
          <cell r="AE285" t="str">
            <v>362201199811283617</v>
          </cell>
          <cell r="AF285" t="str">
            <v>江西省宜春市袁州区辽市乡上石村老屋下组24号</v>
          </cell>
          <cell r="AG285" t="str">
            <v>中国银行</v>
          </cell>
          <cell r="AH285" t="str">
            <v>6217906500036140554</v>
          </cell>
          <cell r="AI285" t="str">
            <v>其他</v>
          </cell>
          <cell r="AJ285">
            <v>13472606871</v>
          </cell>
        </row>
        <row r="286">
          <cell r="D286" t="str">
            <v>进贤吾悦店许建飞</v>
          </cell>
          <cell r="E286" t="str">
            <v>运营部</v>
          </cell>
          <cell r="F286" t="str">
            <v>店长</v>
          </cell>
          <cell r="G286">
            <v>45226</v>
          </cell>
          <cell r="H286" t="str">
            <v>全职</v>
          </cell>
        </row>
        <row r="286">
          <cell r="J286" t="str">
            <v>劳动合同</v>
          </cell>
        </row>
        <row r="286">
          <cell r="L286">
            <v>45226</v>
          </cell>
          <cell r="M286">
            <v>46321</v>
          </cell>
          <cell r="N286" t="str">
            <v>3年</v>
          </cell>
          <cell r="O286" t="str">
            <v>已签</v>
          </cell>
          <cell r="P286" t="str">
            <v>已签</v>
          </cell>
          <cell r="Q286" t="str">
            <v>已签</v>
          </cell>
        </row>
        <row r="286">
          <cell r="S286" t="str">
            <v>不缴</v>
          </cell>
        </row>
        <row r="286">
          <cell r="V286" t="str">
            <v>是</v>
          </cell>
          <cell r="W286" t="str">
            <v>在职</v>
          </cell>
        </row>
        <row r="286">
          <cell r="AC286" t="str">
            <v>男</v>
          </cell>
          <cell r="AD286" t="str">
            <v>高中</v>
          </cell>
          <cell r="AE286" t="str">
            <v>420684198401166074</v>
          </cell>
          <cell r="AF286" t="str">
            <v>湖北省宜城市南营办事处土城村11组</v>
          </cell>
          <cell r="AG286" t="str">
            <v>招商银行</v>
          </cell>
          <cell r="AH286" t="str">
            <v>6214832773574939</v>
          </cell>
          <cell r="AI286" t="str">
            <v>招商银行</v>
          </cell>
          <cell r="AJ286">
            <v>15827152339</v>
          </cell>
        </row>
        <row r="287">
          <cell r="D287" t="str">
            <v>进贤吾悦店陶珊珊</v>
          </cell>
          <cell r="E287" t="str">
            <v>会籍部</v>
          </cell>
          <cell r="F287" t="str">
            <v>会籍</v>
          </cell>
          <cell r="G287">
            <v>45352</v>
          </cell>
          <cell r="H287" t="str">
            <v>全职</v>
          </cell>
        </row>
        <row r="287">
          <cell r="J287" t="str">
            <v>劳动合同</v>
          </cell>
        </row>
        <row r="287">
          <cell r="L287">
            <v>45352</v>
          </cell>
          <cell r="M287">
            <v>46446</v>
          </cell>
          <cell r="N287" t="str">
            <v>3年</v>
          </cell>
          <cell r="O287" t="str">
            <v>已签</v>
          </cell>
          <cell r="P287" t="str">
            <v>已签</v>
          </cell>
          <cell r="Q287" t="str">
            <v>已签</v>
          </cell>
          <cell r="R287" t="str">
            <v>已签</v>
          </cell>
          <cell r="S287" t="str">
            <v>不缴</v>
          </cell>
        </row>
        <row r="287">
          <cell r="V287" t="str">
            <v>是</v>
          </cell>
          <cell r="W287" t="str">
            <v>在职</v>
          </cell>
        </row>
        <row r="287">
          <cell r="AC287" t="str">
            <v>女</v>
          </cell>
          <cell r="AD287" t="str">
            <v>高中</v>
          </cell>
          <cell r="AE287" t="str">
            <v>360124198902080068</v>
          </cell>
          <cell r="AF287" t="str">
            <v>江西省南昌市进贤县民和镇风岭村委会塘湾村47号</v>
          </cell>
          <cell r="AG287" t="str">
            <v>招商银行</v>
          </cell>
          <cell r="AH287" t="str">
            <v>6214832775937852</v>
          </cell>
          <cell r="AI287" t="str">
            <v>招商银行</v>
          </cell>
          <cell r="AJ287">
            <v>15870685220</v>
          </cell>
        </row>
        <row r="288">
          <cell r="D288" t="str">
            <v>进贤吾悦店饶兰</v>
          </cell>
          <cell r="E288" t="str">
            <v>会籍部</v>
          </cell>
          <cell r="F288" t="str">
            <v>会籍</v>
          </cell>
          <cell r="G288">
            <v>45352</v>
          </cell>
          <cell r="H288" t="str">
            <v>全职</v>
          </cell>
        </row>
        <row r="288">
          <cell r="J288" t="str">
            <v>劳动合同</v>
          </cell>
        </row>
        <row r="288">
          <cell r="L288">
            <v>45352</v>
          </cell>
          <cell r="M288">
            <v>46446</v>
          </cell>
          <cell r="N288" t="str">
            <v>3年</v>
          </cell>
          <cell r="O288" t="str">
            <v>已签</v>
          </cell>
          <cell r="P288" t="str">
            <v>已签</v>
          </cell>
          <cell r="Q288" t="str">
            <v>已签</v>
          </cell>
          <cell r="R288" t="str">
            <v>已签</v>
          </cell>
          <cell r="S288" t="str">
            <v>不缴</v>
          </cell>
        </row>
        <row r="288">
          <cell r="V288" t="str">
            <v>是</v>
          </cell>
          <cell r="W288" t="str">
            <v>在职</v>
          </cell>
        </row>
        <row r="288">
          <cell r="AC288" t="str">
            <v>女</v>
          </cell>
          <cell r="AD288" t="str">
            <v>初中</v>
          </cell>
          <cell r="AE288" t="str">
            <v>360124198907175429</v>
          </cell>
          <cell r="AF288" t="str">
            <v>江西省南昌市进贤县罗溪镇章岗村委会旧下村185号</v>
          </cell>
          <cell r="AG288" t="str">
            <v>招商银行</v>
          </cell>
          <cell r="AH288" t="str">
            <v>6214832773574541</v>
          </cell>
          <cell r="AI288" t="str">
            <v>招商银行</v>
          </cell>
          <cell r="AJ288">
            <v>19979082766</v>
          </cell>
        </row>
        <row r="289">
          <cell r="D289" t="str">
            <v>进贤吾悦店胡军</v>
          </cell>
          <cell r="E289" t="str">
            <v>私教部</v>
          </cell>
          <cell r="F289" t="str">
            <v>私教经理</v>
          </cell>
          <cell r="G289">
            <v>45359</v>
          </cell>
          <cell r="H289" t="str">
            <v>全职</v>
          </cell>
        </row>
        <row r="289">
          <cell r="J289" t="str">
            <v>劳动合同</v>
          </cell>
        </row>
        <row r="289">
          <cell r="L289">
            <v>45359</v>
          </cell>
          <cell r="M289">
            <v>46453</v>
          </cell>
          <cell r="N289" t="str">
            <v>3年</v>
          </cell>
          <cell r="O289" t="str">
            <v>已签</v>
          </cell>
          <cell r="P289" t="str">
            <v>已签</v>
          </cell>
          <cell r="Q289" t="str">
            <v>已签</v>
          </cell>
          <cell r="R289" t="str">
            <v>已签</v>
          </cell>
          <cell r="S289" t="str">
            <v>不缴</v>
          </cell>
        </row>
        <row r="289">
          <cell r="V289" t="str">
            <v>是</v>
          </cell>
          <cell r="W289" t="str">
            <v>在职</v>
          </cell>
        </row>
        <row r="289">
          <cell r="AC289" t="str">
            <v>男</v>
          </cell>
          <cell r="AD289" t="str">
            <v>高中</v>
          </cell>
          <cell r="AE289" t="str">
            <v>360124199710123312</v>
          </cell>
          <cell r="AF289" t="str">
            <v>江西省南昌市进贤县南台乡南台村委会江上村008号</v>
          </cell>
          <cell r="AG289" t="str">
            <v>招商银行</v>
          </cell>
          <cell r="AH289" t="str">
            <v>6214832184155906</v>
          </cell>
          <cell r="AI289" t="str">
            <v>招商银行</v>
          </cell>
          <cell r="AJ289">
            <v>13576135365</v>
          </cell>
        </row>
        <row r="290">
          <cell r="D290" t="str">
            <v>进贤吾悦店万义慧</v>
          </cell>
          <cell r="E290" t="str">
            <v>运营部</v>
          </cell>
          <cell r="F290" t="str">
            <v>前台</v>
          </cell>
          <cell r="G290">
            <v>45355</v>
          </cell>
          <cell r="H290" t="str">
            <v>全职</v>
          </cell>
        </row>
        <row r="290">
          <cell r="J290" t="str">
            <v>劳动合同</v>
          </cell>
        </row>
        <row r="290">
          <cell r="L290">
            <v>45355</v>
          </cell>
          <cell r="M290">
            <v>46449</v>
          </cell>
          <cell r="N290" t="str">
            <v>3年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  <cell r="S290" t="str">
            <v>不缴</v>
          </cell>
        </row>
        <row r="290">
          <cell r="V290" t="str">
            <v>是</v>
          </cell>
          <cell r="W290" t="str">
            <v>在职</v>
          </cell>
        </row>
        <row r="290">
          <cell r="AC290" t="str">
            <v>女</v>
          </cell>
          <cell r="AD290" t="str">
            <v>大专</v>
          </cell>
          <cell r="AE290" t="str">
            <v>360124200203101528</v>
          </cell>
          <cell r="AF290" t="str">
            <v>江西省南昌市进贤县前坊镇</v>
          </cell>
          <cell r="AG290" t="str">
            <v>招商银行</v>
          </cell>
          <cell r="AH290" t="str">
            <v>6214837948396837</v>
          </cell>
          <cell r="AI290" t="str">
            <v>招商银行</v>
          </cell>
          <cell r="AJ290">
            <v>18172854145</v>
          </cell>
        </row>
        <row r="291">
          <cell r="D291" t="str">
            <v>进贤吾悦店杨紫君</v>
          </cell>
          <cell r="E291" t="str">
            <v>运营部</v>
          </cell>
          <cell r="F291" t="str">
            <v>前台主管</v>
          </cell>
          <cell r="G291">
            <v>45355</v>
          </cell>
          <cell r="H291" t="str">
            <v>全职</v>
          </cell>
        </row>
        <row r="291">
          <cell r="J291" t="str">
            <v>劳动合同</v>
          </cell>
        </row>
        <row r="291">
          <cell r="L291">
            <v>45355</v>
          </cell>
          <cell r="M291">
            <v>46449</v>
          </cell>
          <cell r="N291" t="str">
            <v>3年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V291" t="str">
            <v>是</v>
          </cell>
          <cell r="W291" t="str">
            <v>在职</v>
          </cell>
        </row>
        <row r="291">
          <cell r="AC291" t="str">
            <v>女</v>
          </cell>
        </row>
        <row r="291">
          <cell r="AE291" t="str">
            <v>360428199911012768</v>
          </cell>
          <cell r="AF291" t="str">
            <v>江西省九江市都昌县土塘镇土桥村下海中20号</v>
          </cell>
          <cell r="AG291" t="str">
            <v>招商银行</v>
          </cell>
          <cell r="AH291" t="str">
            <v>6214857907555256</v>
          </cell>
          <cell r="AI291" t="str">
            <v>招商银行</v>
          </cell>
          <cell r="AJ291">
            <v>15679312608</v>
          </cell>
        </row>
        <row r="292">
          <cell r="D292" t="str">
            <v>进贤吾悦店杨小明</v>
          </cell>
          <cell r="E292" t="str">
            <v>运营部</v>
          </cell>
          <cell r="F292" t="str">
            <v>保洁</v>
          </cell>
          <cell r="G292">
            <v>45378</v>
          </cell>
          <cell r="H292" t="str">
            <v>全职</v>
          </cell>
        </row>
        <row r="292">
          <cell r="J292" t="str">
            <v>劳务合同</v>
          </cell>
        </row>
        <row r="292">
          <cell r="L292">
            <v>45378</v>
          </cell>
          <cell r="M292">
            <v>46472</v>
          </cell>
          <cell r="N292" t="str">
            <v>3年</v>
          </cell>
          <cell r="O292" t="str">
            <v>已签</v>
          </cell>
          <cell r="P292" t="str">
            <v>已签</v>
          </cell>
          <cell r="Q292" t="str">
            <v>已签</v>
          </cell>
          <cell r="R292" t="str">
            <v>已签</v>
          </cell>
          <cell r="S292" t="str">
            <v>不缴</v>
          </cell>
        </row>
        <row r="292">
          <cell r="V292" t="str">
            <v>是</v>
          </cell>
          <cell r="W292" t="str">
            <v>在职</v>
          </cell>
        </row>
        <row r="292">
          <cell r="AC292" t="str">
            <v>男</v>
          </cell>
        </row>
        <row r="292">
          <cell r="AE292" t="str">
            <v>360124196303095410</v>
          </cell>
          <cell r="AF292" t="str">
            <v>江西省南昌市进贤县罗溪镇南阳村委会南阳村17号</v>
          </cell>
          <cell r="AG292" t="str">
            <v>进贤农商银行罗溪支行</v>
          </cell>
          <cell r="AH292" t="str">
            <v>6226822200398389731</v>
          </cell>
          <cell r="AI292" t="str">
            <v>其他</v>
          </cell>
          <cell r="AJ292">
            <v>15797687689</v>
          </cell>
        </row>
        <row r="293">
          <cell r="D293" t="str">
            <v>进贤吾悦店丁辉龙</v>
          </cell>
          <cell r="E293" t="str">
            <v>泳教部</v>
          </cell>
          <cell r="F293" t="str">
            <v>泳教主管</v>
          </cell>
          <cell r="G293">
            <v>45393</v>
          </cell>
          <cell r="H293" t="str">
            <v>全职</v>
          </cell>
        </row>
        <row r="293">
          <cell r="J293" t="str">
            <v>劳动合同</v>
          </cell>
        </row>
        <row r="293">
          <cell r="L293">
            <v>45393</v>
          </cell>
          <cell r="M293">
            <v>46487</v>
          </cell>
          <cell r="N293" t="str">
            <v>3年</v>
          </cell>
          <cell r="O293" t="str">
            <v>已签</v>
          </cell>
          <cell r="P293" t="str">
            <v>已签</v>
          </cell>
          <cell r="Q293" t="str">
            <v>已签</v>
          </cell>
          <cell r="R293" t="str">
            <v>已签</v>
          </cell>
          <cell r="S293" t="str">
            <v>不缴</v>
          </cell>
        </row>
        <row r="293">
          <cell r="V293" t="str">
            <v>是</v>
          </cell>
          <cell r="W293" t="str">
            <v>在职</v>
          </cell>
        </row>
        <row r="293">
          <cell r="AC293" t="str">
            <v>男</v>
          </cell>
          <cell r="AD293" t="str">
            <v>本科</v>
          </cell>
          <cell r="AE293" t="str">
            <v>360731199609213432</v>
          </cell>
          <cell r="AF293" t="str">
            <v>江西省赣州市于都县罗江乡上溪村上排组025号</v>
          </cell>
          <cell r="AG293" t="str">
            <v>九江银行九江市滨兴支行</v>
          </cell>
          <cell r="AH293" t="str">
            <v>6231465200000994920</v>
          </cell>
          <cell r="AI293" t="str">
            <v>其他</v>
          </cell>
          <cell r="AJ293">
            <v>19928742917</v>
          </cell>
        </row>
        <row r="294">
          <cell r="D294" t="str">
            <v>进贤吾悦店熊丹</v>
          </cell>
          <cell r="E294" t="str">
            <v>私教部</v>
          </cell>
          <cell r="F294" t="str">
            <v>私教</v>
          </cell>
          <cell r="G294">
            <v>45417</v>
          </cell>
          <cell r="H294" t="str">
            <v>兼职</v>
          </cell>
        </row>
        <row r="294">
          <cell r="J294" t="str">
            <v>兼职合同</v>
          </cell>
        </row>
        <row r="294">
          <cell r="L294">
            <v>45910</v>
          </cell>
          <cell r="M294">
            <v>46275</v>
          </cell>
          <cell r="N294" t="str">
            <v>1年</v>
          </cell>
          <cell r="O294" t="str">
            <v>已签</v>
          </cell>
          <cell r="P294" t="str">
            <v>已签</v>
          </cell>
          <cell r="Q294" t="str">
            <v>已签</v>
          </cell>
          <cell r="R294" t="str">
            <v>已签</v>
          </cell>
        </row>
        <row r="294">
          <cell r="V294" t="str">
            <v>是</v>
          </cell>
          <cell r="W294" t="str">
            <v>在职</v>
          </cell>
        </row>
        <row r="294">
          <cell r="AC294" t="str">
            <v>女</v>
          </cell>
        </row>
        <row r="294">
          <cell r="AE294" t="str">
            <v>362502198801013240</v>
          </cell>
          <cell r="AF294" t="str">
            <v>江西省南昌市进贤县钟陵乡田南村委会邹溪村22号</v>
          </cell>
          <cell r="AG294" t="str">
            <v>招商银行</v>
          </cell>
          <cell r="AH294" t="str">
            <v>6214837913660555</v>
          </cell>
          <cell r="AI294" t="str">
            <v>招商银行</v>
          </cell>
          <cell r="AJ294">
            <v>15717002035</v>
          </cell>
        </row>
        <row r="295">
          <cell r="D295" t="str">
            <v>进贤吾悦店龚海芳</v>
          </cell>
          <cell r="E295" t="str">
            <v>运营部</v>
          </cell>
          <cell r="F295" t="str">
            <v>前台</v>
          </cell>
          <cell r="G295">
            <v>45448</v>
          </cell>
          <cell r="H295" t="str">
            <v>全职</v>
          </cell>
        </row>
        <row r="295">
          <cell r="J295" t="str">
            <v>劳动合同</v>
          </cell>
        </row>
        <row r="295">
          <cell r="L295">
            <v>45813</v>
          </cell>
          <cell r="M295">
            <v>46177</v>
          </cell>
          <cell r="N295" t="str">
            <v>1年</v>
          </cell>
          <cell r="O295" t="str">
            <v>已签</v>
          </cell>
          <cell r="P295" t="str">
            <v>已签</v>
          </cell>
          <cell r="Q295" t="str">
            <v>已签</v>
          </cell>
          <cell r="R295" t="str">
            <v>已签</v>
          </cell>
          <cell r="S295" t="str">
            <v>不缴</v>
          </cell>
        </row>
        <row r="295">
          <cell r="V295" t="str">
            <v>是</v>
          </cell>
          <cell r="W295" t="str">
            <v>在职</v>
          </cell>
        </row>
        <row r="295">
          <cell r="AC295" t="str">
            <v>女</v>
          </cell>
          <cell r="AD295" t="str">
            <v>大专</v>
          </cell>
          <cell r="AE295" t="str">
            <v>360124200404154546</v>
          </cell>
          <cell r="AF295" t="str">
            <v>江西省南昌市进贤县白圩乡流剑溪村委会龚家村一组80号</v>
          </cell>
          <cell r="AG295" t="str">
            <v>招商银行</v>
          </cell>
          <cell r="AH295" t="str">
            <v>6214832773574749</v>
          </cell>
          <cell r="AI295" t="str">
            <v>招商银行</v>
          </cell>
          <cell r="AJ295">
            <v>13803523512</v>
          </cell>
        </row>
        <row r="296">
          <cell r="D296" t="str">
            <v>进贤吾悦店郭海峰</v>
          </cell>
          <cell r="E296" t="str">
            <v>泳教部</v>
          </cell>
          <cell r="F296" t="str">
            <v>泳教</v>
          </cell>
          <cell r="G296">
            <v>45473</v>
          </cell>
          <cell r="H296" t="str">
            <v>兼职</v>
          </cell>
        </row>
        <row r="296">
          <cell r="J296" t="str">
            <v>兼职合同</v>
          </cell>
        </row>
        <row r="296">
          <cell r="L296">
            <v>45912</v>
          </cell>
          <cell r="M296">
            <v>46642</v>
          </cell>
          <cell r="N296" t="str">
            <v>2年</v>
          </cell>
          <cell r="O296" t="str">
            <v>已签</v>
          </cell>
          <cell r="P296" t="str">
            <v>已签</v>
          </cell>
          <cell r="Q296" t="str">
            <v>已签</v>
          </cell>
          <cell r="R296" t="str">
            <v>已签</v>
          </cell>
        </row>
        <row r="296">
          <cell r="V296" t="str">
            <v>是</v>
          </cell>
          <cell r="W296" t="str">
            <v>在职</v>
          </cell>
        </row>
        <row r="296">
          <cell r="AC296" t="str">
            <v>男</v>
          </cell>
        </row>
        <row r="296">
          <cell r="AE296" t="str">
            <v>360481199409271213</v>
          </cell>
          <cell r="AF296" t="str">
            <v>江西省瑞昌市横港镇清湓村清湓街</v>
          </cell>
          <cell r="AG296" t="str">
            <v>中国银行进贤中山大道支行</v>
          </cell>
          <cell r="AH296" t="str">
            <v>6213326500009693986（此卡为员工朋友江金荣卡号）</v>
          </cell>
          <cell r="AI296" t="str">
            <v>其他</v>
          </cell>
          <cell r="AJ296">
            <v>15271900500</v>
          </cell>
        </row>
        <row r="297">
          <cell r="D297" t="str">
            <v>进贤吾悦店曹志勇</v>
          </cell>
          <cell r="E297" t="str">
            <v>私教部</v>
          </cell>
          <cell r="F297" t="str">
            <v>私教</v>
          </cell>
          <cell r="G297">
            <v>45694</v>
          </cell>
          <cell r="H297" t="str">
            <v>全职</v>
          </cell>
        </row>
        <row r="297">
          <cell r="J297" t="str">
            <v>劳动合同</v>
          </cell>
        </row>
        <row r="297">
          <cell r="L297">
            <v>45912</v>
          </cell>
          <cell r="M297">
            <v>46642</v>
          </cell>
          <cell r="N297" t="str">
            <v>2年</v>
          </cell>
          <cell r="O297" t="str">
            <v>已签</v>
          </cell>
          <cell r="P297" t="str">
            <v>已签</v>
          </cell>
          <cell r="Q297" t="str">
            <v>已签</v>
          </cell>
          <cell r="R297" t="str">
            <v>已签</v>
          </cell>
          <cell r="S297" t="str">
            <v>不缴</v>
          </cell>
        </row>
        <row r="297">
          <cell r="V297" t="str">
            <v>是</v>
          </cell>
          <cell r="W297" t="str">
            <v>在职</v>
          </cell>
        </row>
        <row r="297">
          <cell r="AC297" t="str">
            <v>男</v>
          </cell>
        </row>
        <row r="297">
          <cell r="AE297" t="str">
            <v>360124200309235110</v>
          </cell>
          <cell r="AF297" t="str">
            <v>江西省南昌市进贤县张公镇铜岭村委会曹家村217号</v>
          </cell>
          <cell r="AG297" t="str">
            <v>招商银行</v>
          </cell>
          <cell r="AH297" t="str">
            <v>6214832773574566</v>
          </cell>
          <cell r="AI297" t="str">
            <v>招商银行</v>
          </cell>
          <cell r="AJ297">
            <v>13677089435</v>
          </cell>
        </row>
        <row r="298">
          <cell r="D298" t="str">
            <v>进贤吾悦店胡佳丰</v>
          </cell>
          <cell r="E298" t="str">
            <v>私教部</v>
          </cell>
          <cell r="F298" t="str">
            <v>私教</v>
          </cell>
          <cell r="G298">
            <v>45894</v>
          </cell>
          <cell r="H298" t="str">
            <v>全职</v>
          </cell>
        </row>
        <row r="298">
          <cell r="J298" t="str">
            <v>劳动合同</v>
          </cell>
        </row>
        <row r="298">
          <cell r="L298">
            <v>45894</v>
          </cell>
          <cell r="M298">
            <v>46259</v>
          </cell>
          <cell r="N298" t="str">
            <v>1年</v>
          </cell>
          <cell r="O298" t="str">
            <v>已签</v>
          </cell>
          <cell r="P298" t="str">
            <v>已签</v>
          </cell>
          <cell r="Q298" t="str">
            <v>已签</v>
          </cell>
          <cell r="R298" t="str">
            <v>已签</v>
          </cell>
          <cell r="S298" t="str">
            <v>不缴</v>
          </cell>
        </row>
        <row r="298">
          <cell r="V298" t="str">
            <v>是</v>
          </cell>
          <cell r="W298" t="str">
            <v>在职</v>
          </cell>
        </row>
        <row r="298">
          <cell r="AC298" t="str">
            <v>男</v>
          </cell>
        </row>
        <row r="298">
          <cell r="AE298" t="str">
            <v>36010420020328041X</v>
          </cell>
          <cell r="AF298" t="str">
            <v>江西省南昌市青云谱区城南路255号5栋3单元</v>
          </cell>
          <cell r="AG298" t="str">
            <v>农行昌都聚盛支行</v>
          </cell>
          <cell r="AH298" t="str">
            <v>6228273871603175576</v>
          </cell>
          <cell r="AI298" t="str">
            <v>其他</v>
          </cell>
          <cell r="AJ298">
            <v>18189056732</v>
          </cell>
        </row>
        <row r="299">
          <cell r="D299" t="str">
            <v>进贤吾悦店吴瑜婷</v>
          </cell>
          <cell r="E299" t="str">
            <v>泳教部</v>
          </cell>
          <cell r="F299" t="str">
            <v>泳教</v>
          </cell>
          <cell r="G299">
            <v>45901</v>
          </cell>
          <cell r="H299" t="str">
            <v>全职</v>
          </cell>
        </row>
        <row r="299">
          <cell r="J299" t="str">
            <v>劳动合同</v>
          </cell>
        </row>
        <row r="299">
          <cell r="L299">
            <v>45901</v>
          </cell>
          <cell r="M299">
            <v>46266</v>
          </cell>
          <cell r="N299" t="str">
            <v>1年</v>
          </cell>
          <cell r="O299" t="str">
            <v>已签</v>
          </cell>
          <cell r="P299" t="str">
            <v>已签</v>
          </cell>
          <cell r="Q299" t="str">
            <v>已签</v>
          </cell>
          <cell r="R299" t="str">
            <v>已签</v>
          </cell>
          <cell r="S299" t="str">
            <v>不缴</v>
          </cell>
        </row>
        <row r="299">
          <cell r="V299" t="str">
            <v>是</v>
          </cell>
          <cell r="W299" t="str">
            <v>离职</v>
          </cell>
          <cell r="X299">
            <v>46077</v>
          </cell>
          <cell r="Y299" t="str">
            <v>已签</v>
          </cell>
          <cell r="Z299" t="str">
            <v>已签</v>
          </cell>
        </row>
        <row r="299">
          <cell r="AB299" t="str">
            <v>是</v>
          </cell>
          <cell r="AC299" t="str">
            <v>女</v>
          </cell>
        </row>
        <row r="299">
          <cell r="AE299" t="str">
            <v>36012420071126362X</v>
          </cell>
          <cell r="AF299" t="str">
            <v>江西省南昌市进贤县池溪乡湖田村委会吴家村36号</v>
          </cell>
          <cell r="AG299" t="str">
            <v>招商银行</v>
          </cell>
          <cell r="AH299" t="str">
            <v>6214832776455532</v>
          </cell>
          <cell r="AI299" t="str">
            <v>招商银行</v>
          </cell>
          <cell r="AJ299">
            <v>15879008797</v>
          </cell>
        </row>
        <row r="300">
          <cell r="D300" t="str">
            <v>进贤吾悦店胡金凤</v>
          </cell>
          <cell r="E300" t="str">
            <v>运营部</v>
          </cell>
          <cell r="F300" t="str">
            <v>保洁</v>
          </cell>
          <cell r="G300">
            <v>45905</v>
          </cell>
          <cell r="H300" t="str">
            <v>全职</v>
          </cell>
        </row>
        <row r="300">
          <cell r="J300" t="str">
            <v>劳务合同</v>
          </cell>
        </row>
        <row r="300">
          <cell r="L300">
            <v>45905</v>
          </cell>
          <cell r="M300">
            <v>47000</v>
          </cell>
          <cell r="N300" t="str">
            <v>3年</v>
          </cell>
          <cell r="O300" t="str">
            <v>已签</v>
          </cell>
          <cell r="P300" t="str">
            <v>已签</v>
          </cell>
          <cell r="Q300" t="str">
            <v>已签</v>
          </cell>
          <cell r="R300" t="str">
            <v>已签</v>
          </cell>
          <cell r="S300" t="str">
            <v>不缴</v>
          </cell>
        </row>
        <row r="300">
          <cell r="V300" t="str">
            <v>是</v>
          </cell>
          <cell r="W300" t="str">
            <v>在职</v>
          </cell>
        </row>
        <row r="300">
          <cell r="AC300" t="str">
            <v>女</v>
          </cell>
        </row>
        <row r="300">
          <cell r="AE300" t="str">
            <v>360124196301282423</v>
          </cell>
          <cell r="AF300" t="str">
            <v>江西省南昌市进贤县梅庄镇新瑶村委会张三嘴村022号</v>
          </cell>
          <cell r="AG300" t="str">
            <v>江西银行南昌进贤支行</v>
          </cell>
          <cell r="AH300" t="str">
            <v>6222759526619077</v>
          </cell>
          <cell r="AI300" t="str">
            <v>其他</v>
          </cell>
          <cell r="AJ300">
            <v>13870826901</v>
          </cell>
        </row>
        <row r="301">
          <cell r="D301" t="str">
            <v>进贤吾悦店李涛</v>
          </cell>
          <cell r="E301" t="str">
            <v>泳教部</v>
          </cell>
          <cell r="F301" t="str">
            <v>泳教</v>
          </cell>
          <cell r="G301">
            <v>45606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45606</v>
          </cell>
          <cell r="M301">
            <v>45971</v>
          </cell>
          <cell r="N301" t="str">
            <v>1年</v>
          </cell>
        </row>
        <row r="301">
          <cell r="S301" t="str">
            <v>不缴</v>
          </cell>
        </row>
        <row r="301">
          <cell r="W301" t="str">
            <v>离职</v>
          </cell>
          <cell r="X301">
            <v>45948</v>
          </cell>
          <cell r="Y301" t="str">
            <v>已签</v>
          </cell>
          <cell r="Z301" t="str">
            <v>已签</v>
          </cell>
        </row>
        <row r="301">
          <cell r="AE301" t="str">
            <v>362427199902271712</v>
          </cell>
          <cell r="AF301" t="str">
            <v>江西省吉安市遂川县大坑乡灵谭木仚71号</v>
          </cell>
        </row>
        <row r="301">
          <cell r="AH301" t="str">
            <v>6226 8255 1780 0006 885农商银行遂川农商银行大坑分理处</v>
          </cell>
          <cell r="AI301" t="str">
            <v>其他</v>
          </cell>
          <cell r="AJ301">
            <v>15079694110</v>
          </cell>
        </row>
        <row r="302">
          <cell r="D302" t="str">
            <v>进贤吾悦店陶萍萍</v>
          </cell>
          <cell r="E302" t="str">
            <v>会籍部</v>
          </cell>
          <cell r="F302" t="str">
            <v>会籍顾问</v>
          </cell>
          <cell r="G302">
            <v>45925</v>
          </cell>
          <cell r="H302" t="str">
            <v>全职</v>
          </cell>
        </row>
        <row r="302">
          <cell r="J302" t="str">
            <v>劳动合同</v>
          </cell>
        </row>
        <row r="302">
          <cell r="L302">
            <v>45925</v>
          </cell>
          <cell r="M302">
            <v>46290</v>
          </cell>
          <cell r="N302" t="str">
            <v>1年</v>
          </cell>
        </row>
        <row r="302">
          <cell r="P302" t="str">
            <v>已签</v>
          </cell>
          <cell r="Q302" t="str">
            <v>已签</v>
          </cell>
        </row>
        <row r="302">
          <cell r="S302" t="str">
            <v>不缴</v>
          </cell>
        </row>
        <row r="302">
          <cell r="V302" t="str">
            <v>是</v>
          </cell>
          <cell r="W302" t="str">
            <v>离职</v>
          </cell>
          <cell r="X302">
            <v>45935</v>
          </cell>
          <cell r="Y302" t="str">
            <v>已签</v>
          </cell>
          <cell r="Z302" t="str">
            <v>已签</v>
          </cell>
        </row>
        <row r="302">
          <cell r="AB302" t="str">
            <v>是</v>
          </cell>
          <cell r="AC302" t="str">
            <v>女</v>
          </cell>
          <cell r="AD302" t="str">
            <v>大专</v>
          </cell>
          <cell r="AE302" t="str">
            <v>360124200212031525</v>
          </cell>
          <cell r="AF302" t="str">
            <v>江西省南昌市进贤县前坊镇桂花村委会大坊村13号</v>
          </cell>
          <cell r="AG302" t="str">
            <v>建设银行南昌铜锣湾广场支行</v>
          </cell>
          <cell r="AH302" t="str">
            <v>6217002020084006998</v>
          </cell>
          <cell r="AI302" t="str">
            <v>其他</v>
          </cell>
          <cell r="AJ302">
            <v>18770017990</v>
          </cell>
        </row>
        <row r="303">
          <cell r="D303" t="str">
            <v>进贤吾悦店梅佳佳</v>
          </cell>
          <cell r="E303" t="str">
            <v>会籍部</v>
          </cell>
          <cell r="F303" t="str">
            <v>会籍顾问</v>
          </cell>
          <cell r="G303">
            <v>45925</v>
          </cell>
          <cell r="H303" t="str">
            <v>全职</v>
          </cell>
        </row>
        <row r="303">
          <cell r="J303" t="str">
            <v>劳动合同</v>
          </cell>
        </row>
        <row r="303">
          <cell r="L303">
            <v>45925</v>
          </cell>
          <cell r="M303">
            <v>46290</v>
          </cell>
          <cell r="N303" t="str">
            <v>1年</v>
          </cell>
        </row>
        <row r="303">
          <cell r="P303" t="str">
            <v>已签</v>
          </cell>
          <cell r="Q303" t="str">
            <v>已签</v>
          </cell>
        </row>
        <row r="303">
          <cell r="S303" t="str">
            <v>不缴</v>
          </cell>
        </row>
        <row r="303">
          <cell r="V303" t="str">
            <v>是</v>
          </cell>
          <cell r="W303" t="str">
            <v>离职</v>
          </cell>
          <cell r="X303">
            <v>45935</v>
          </cell>
          <cell r="Y303" t="str">
            <v>已签</v>
          </cell>
          <cell r="Z303" t="str">
            <v>已签</v>
          </cell>
        </row>
        <row r="303">
          <cell r="AB303" t="str">
            <v>是</v>
          </cell>
          <cell r="AC303" t="str">
            <v>女</v>
          </cell>
          <cell r="AD303" t="str">
            <v>大专</v>
          </cell>
          <cell r="AE303" t="str">
            <v>360124200310044549</v>
          </cell>
          <cell r="AF303" t="str">
            <v>江西省南昌市进贤县白圩乡葫塘村委会梅家村14号</v>
          </cell>
          <cell r="AG303" t="str">
            <v>农业进贤县支行</v>
          </cell>
          <cell r="AH303" t="str">
            <v>6230520920054242174</v>
          </cell>
          <cell r="AI303" t="str">
            <v>其他</v>
          </cell>
          <cell r="AJ303">
            <v>18279130738</v>
          </cell>
        </row>
        <row r="304">
          <cell r="D304" t="str">
            <v>进贤吾悦店后亚康</v>
          </cell>
          <cell r="E304" t="str">
            <v>私教部</v>
          </cell>
          <cell r="F304" t="str">
            <v>私教</v>
          </cell>
          <cell r="G304">
            <v>45933</v>
          </cell>
          <cell r="H304" t="str">
            <v>全职</v>
          </cell>
        </row>
        <row r="304">
          <cell r="J304" t="str">
            <v>劳动合同</v>
          </cell>
        </row>
        <row r="304">
          <cell r="L304">
            <v>45933</v>
          </cell>
          <cell r="M304">
            <v>46298</v>
          </cell>
          <cell r="N304" t="str">
            <v>1年</v>
          </cell>
        </row>
        <row r="304">
          <cell r="P304" t="str">
            <v>已签</v>
          </cell>
          <cell r="Q304" t="str">
            <v>已签</v>
          </cell>
        </row>
        <row r="304">
          <cell r="S304" t="str">
            <v>不缴</v>
          </cell>
        </row>
        <row r="304">
          <cell r="V304" t="str">
            <v>是</v>
          </cell>
          <cell r="W304" t="str">
            <v>离职</v>
          </cell>
          <cell r="X304">
            <v>45949</v>
          </cell>
          <cell r="Y304" t="str">
            <v>已签</v>
          </cell>
          <cell r="Z304" t="str">
            <v>已签</v>
          </cell>
        </row>
        <row r="304">
          <cell r="AC304" t="str">
            <v>男</v>
          </cell>
        </row>
        <row r="304">
          <cell r="AE304" t="str">
            <v>360124200009072495</v>
          </cell>
          <cell r="AF304" t="str">
            <v>江西省南昌市进贤县梅庄镇滨湖村委会西后村029号</v>
          </cell>
          <cell r="AG304" t="str">
            <v>进贤军湖支行</v>
          </cell>
          <cell r="AH304" t="str">
            <v>6217002020096036991</v>
          </cell>
          <cell r="AI304" t="str">
            <v>其他</v>
          </cell>
          <cell r="AJ304">
            <v>15279143748</v>
          </cell>
        </row>
        <row r="305">
          <cell r="D305" t="str">
            <v>高新吾悦店袁川</v>
          </cell>
          <cell r="E305" t="str">
            <v>私教部</v>
          </cell>
          <cell r="F305" t="str">
            <v>私教</v>
          </cell>
          <cell r="G305">
            <v>45463</v>
          </cell>
          <cell r="H305" t="str">
            <v>全职</v>
          </cell>
        </row>
        <row r="305">
          <cell r="J305" t="str">
            <v>劳动合同</v>
          </cell>
        </row>
        <row r="305">
          <cell r="L305">
            <v>45463</v>
          </cell>
          <cell r="M305">
            <v>46557</v>
          </cell>
          <cell r="N305" t="str">
            <v>3年</v>
          </cell>
          <cell r="O305" t="str">
            <v>已签</v>
          </cell>
          <cell r="P305" t="str">
            <v>已签</v>
          </cell>
          <cell r="Q305" t="str">
            <v>已签</v>
          </cell>
        </row>
        <row r="305">
          <cell r="S305" t="str">
            <v>不缴</v>
          </cell>
        </row>
        <row r="305">
          <cell r="V305" t="str">
            <v>是</v>
          </cell>
          <cell r="W305" t="str">
            <v>在职</v>
          </cell>
        </row>
        <row r="305">
          <cell r="AC305" t="str">
            <v>男</v>
          </cell>
        </row>
        <row r="305">
          <cell r="AE305" t="str">
            <v>362226199106121839</v>
          </cell>
          <cell r="AF305" t="str">
            <v>江西省宜春市</v>
          </cell>
          <cell r="AG305" t="str">
            <v>建设银行</v>
          </cell>
          <cell r="AH305" t="str">
            <v>6227000012520173764</v>
          </cell>
          <cell r="AI305" t="str">
            <v>其他</v>
          </cell>
          <cell r="AJ305">
            <v>18210510043</v>
          </cell>
        </row>
        <row r="306">
          <cell r="D306" t="str">
            <v>高新吾悦店梁宏宇</v>
          </cell>
          <cell r="E306" t="str">
            <v>泳教部</v>
          </cell>
          <cell r="F306" t="str">
            <v>泳教</v>
          </cell>
          <cell r="G306">
            <v>45468</v>
          </cell>
          <cell r="H306" t="str">
            <v>兼职</v>
          </cell>
        </row>
        <row r="306">
          <cell r="J306" t="str">
            <v>劳动合同</v>
          </cell>
        </row>
        <row r="306">
          <cell r="L306">
            <v>45536</v>
          </cell>
          <cell r="M306">
            <v>46631</v>
          </cell>
          <cell r="N306" t="str">
            <v>3年</v>
          </cell>
          <cell r="O306" t="str">
            <v>已签</v>
          </cell>
          <cell r="P306" t="str">
            <v>已签</v>
          </cell>
          <cell r="Q306" t="str">
            <v>已签</v>
          </cell>
        </row>
        <row r="306">
          <cell r="S306" t="str">
            <v>不缴</v>
          </cell>
        </row>
        <row r="306">
          <cell r="V306" t="str">
            <v>是</v>
          </cell>
          <cell r="W306" t="str">
            <v>离职</v>
          </cell>
          <cell r="X306">
            <v>46081</v>
          </cell>
          <cell r="Y306" t="str">
            <v>已签</v>
          </cell>
          <cell r="Z306" t="str">
            <v>已签</v>
          </cell>
        </row>
        <row r="306">
          <cell r="AB306" t="str">
            <v>是</v>
          </cell>
          <cell r="AC306" t="str">
            <v>男</v>
          </cell>
        </row>
        <row r="306">
          <cell r="AE306" t="str">
            <v>360122200603310916</v>
          </cell>
          <cell r="AF306" t="str">
            <v>江西省南昌市新建区西山镇</v>
          </cell>
          <cell r="AG306" t="str">
            <v>招商银行</v>
          </cell>
          <cell r="AH306" t="str">
            <v>6214 8333 8197 4719</v>
          </cell>
          <cell r="AI306" t="str">
            <v>招商银行</v>
          </cell>
          <cell r="AJ306">
            <v>18379151653</v>
          </cell>
        </row>
        <row r="307">
          <cell r="D307" t="str">
            <v>高新吾悦店熊爱珍</v>
          </cell>
          <cell r="E307" t="str">
            <v>运营部</v>
          </cell>
          <cell r="F307" t="str">
            <v>保洁</v>
          </cell>
          <cell r="G307">
            <v>45451</v>
          </cell>
          <cell r="H307" t="str">
            <v>全职</v>
          </cell>
        </row>
        <row r="307">
          <cell r="J307" t="str">
            <v>劳务合同</v>
          </cell>
        </row>
        <row r="307">
          <cell r="L307">
            <v>45451</v>
          </cell>
          <cell r="M307">
            <v>46545</v>
          </cell>
          <cell r="N307" t="str">
            <v>3年</v>
          </cell>
          <cell r="O307" t="str">
            <v>已签</v>
          </cell>
          <cell r="P307" t="str">
            <v>已签</v>
          </cell>
          <cell r="Q307" t="str">
            <v>已签</v>
          </cell>
        </row>
        <row r="307">
          <cell r="S307" t="str">
            <v>不缴</v>
          </cell>
        </row>
        <row r="307">
          <cell r="V307" t="str">
            <v>是</v>
          </cell>
          <cell r="W307" t="str">
            <v>在职</v>
          </cell>
        </row>
        <row r="307">
          <cell r="AC307" t="str">
            <v>女</v>
          </cell>
        </row>
        <row r="307">
          <cell r="AE307" t="str">
            <v>362401195703190520</v>
          </cell>
          <cell r="AF307" t="str">
            <v>江西省吉安市</v>
          </cell>
          <cell r="AG307" t="str">
            <v>中国农业银行</v>
          </cell>
          <cell r="AH307" t="str">
            <v>6228232315227869164</v>
          </cell>
          <cell r="AI307" t="str">
            <v>其他</v>
          </cell>
          <cell r="AJ307">
            <v>15270885153</v>
          </cell>
        </row>
        <row r="308">
          <cell r="D308" t="str">
            <v>高新吾悦店刘华芬</v>
          </cell>
          <cell r="E308" t="str">
            <v>运营部</v>
          </cell>
          <cell r="F308" t="str">
            <v>保洁</v>
          </cell>
          <cell r="G308">
            <v>45491</v>
          </cell>
          <cell r="H308" t="str">
            <v>全职</v>
          </cell>
        </row>
        <row r="308">
          <cell r="J308" t="str">
            <v>劳务合同</v>
          </cell>
        </row>
        <row r="308">
          <cell r="L308">
            <v>45491</v>
          </cell>
          <cell r="M308">
            <v>46585</v>
          </cell>
          <cell r="N308" t="str">
            <v>3年</v>
          </cell>
          <cell r="O308" t="str">
            <v>已签</v>
          </cell>
          <cell r="P308" t="str">
            <v>已签</v>
          </cell>
          <cell r="Q308" t="str">
            <v>已签</v>
          </cell>
        </row>
        <row r="308">
          <cell r="S308" t="str">
            <v>不缴</v>
          </cell>
        </row>
        <row r="308">
          <cell r="V308" t="str">
            <v>是</v>
          </cell>
          <cell r="W308" t="str">
            <v>在职</v>
          </cell>
        </row>
        <row r="308">
          <cell r="AC308" t="str">
            <v>女</v>
          </cell>
        </row>
        <row r="308">
          <cell r="AE308" t="str">
            <v>132628195812161428</v>
          </cell>
          <cell r="AF308" t="str">
            <v>河北省承德市</v>
          </cell>
          <cell r="AG308" t="str">
            <v>浦发银行</v>
          </cell>
          <cell r="AH308" t="str">
            <v>6217932851322065</v>
          </cell>
          <cell r="AI308" t="str">
            <v>其他</v>
          </cell>
          <cell r="AJ308">
            <v>17770898003</v>
          </cell>
        </row>
        <row r="309">
          <cell r="D309" t="str">
            <v>高新吾悦店艾欣雨</v>
          </cell>
          <cell r="E309" t="str">
            <v>运营部</v>
          </cell>
          <cell r="F309" t="str">
            <v>前台主管</v>
          </cell>
          <cell r="G309">
            <v>45544</v>
          </cell>
          <cell r="H309" t="str">
            <v>全职</v>
          </cell>
        </row>
        <row r="309">
          <cell r="J309" t="str">
            <v>劳动合同</v>
          </cell>
        </row>
        <row r="309">
          <cell r="L309">
            <v>45544</v>
          </cell>
          <cell r="M309">
            <v>46639</v>
          </cell>
          <cell r="N309" t="str">
            <v>3年</v>
          </cell>
          <cell r="O309" t="str">
            <v>已签</v>
          </cell>
          <cell r="P309" t="str">
            <v>已签</v>
          </cell>
          <cell r="Q309" t="str">
            <v>已签</v>
          </cell>
        </row>
        <row r="309">
          <cell r="S309" t="str">
            <v>不缴</v>
          </cell>
        </row>
        <row r="309">
          <cell r="V309" t="str">
            <v>是</v>
          </cell>
          <cell r="W309" t="str">
            <v>在职</v>
          </cell>
        </row>
        <row r="309">
          <cell r="AC309" t="str">
            <v>女</v>
          </cell>
        </row>
        <row r="309">
          <cell r="AE309" t="str">
            <v>36042720030211002X</v>
          </cell>
          <cell r="AF309" t="str">
            <v>江西庐山</v>
          </cell>
          <cell r="AG309" t="str">
            <v>招商银行</v>
          </cell>
          <cell r="AH309" t="str">
            <v>6214832775937977</v>
          </cell>
          <cell r="AI309" t="str">
            <v>招商银行</v>
          </cell>
          <cell r="AJ309">
            <v>18270924070</v>
          </cell>
        </row>
        <row r="310">
          <cell r="D310" t="str">
            <v>高新吾悦店徐文涛</v>
          </cell>
          <cell r="E310" t="str">
            <v>私教部</v>
          </cell>
          <cell r="F310" t="str">
            <v>私教</v>
          </cell>
          <cell r="G310">
            <v>45573</v>
          </cell>
          <cell r="H310" t="str">
            <v>兼职</v>
          </cell>
        </row>
        <row r="310">
          <cell r="J310" t="str">
            <v>兼职合同</v>
          </cell>
        </row>
        <row r="310">
          <cell r="L310">
            <v>45573</v>
          </cell>
          <cell r="M310">
            <v>46668</v>
          </cell>
          <cell r="N310" t="str">
            <v>3年</v>
          </cell>
          <cell r="O310" t="str">
            <v>已签</v>
          </cell>
          <cell r="P310" t="str">
            <v>已签</v>
          </cell>
          <cell r="Q310" t="str">
            <v>已签</v>
          </cell>
        </row>
        <row r="310">
          <cell r="S310" t="str">
            <v>不缴</v>
          </cell>
        </row>
        <row r="310">
          <cell r="V310" t="str">
            <v>是</v>
          </cell>
          <cell r="W310" t="str">
            <v>离职</v>
          </cell>
          <cell r="X310">
            <v>46028</v>
          </cell>
          <cell r="Y310" t="str">
            <v>已签</v>
          </cell>
          <cell r="Z310" t="str">
            <v>已签</v>
          </cell>
          <cell r="AA310" t="str">
            <v>已签</v>
          </cell>
          <cell r="AB310" t="str">
            <v>是</v>
          </cell>
          <cell r="AC310" t="str">
            <v>男</v>
          </cell>
        </row>
        <row r="310">
          <cell r="AE310" t="str">
            <v>362321199509037512</v>
          </cell>
          <cell r="AF310" t="str">
            <v>江西省上饶市</v>
          </cell>
          <cell r="AG310" t="str">
            <v>建设银行</v>
          </cell>
          <cell r="AH310" t="str">
            <v>6217002020082178880</v>
          </cell>
          <cell r="AI310" t="str">
            <v>其他</v>
          </cell>
          <cell r="AJ310">
            <v>18870857093</v>
          </cell>
        </row>
        <row r="311">
          <cell r="D311" t="str">
            <v>高新吾悦店谢敏辉</v>
          </cell>
          <cell r="E311" t="str">
            <v>会籍部</v>
          </cell>
          <cell r="F311" t="str">
            <v>会籍</v>
          </cell>
          <cell r="G311">
            <v>45413</v>
          </cell>
          <cell r="H311" t="str">
            <v>全职</v>
          </cell>
        </row>
        <row r="311">
          <cell r="J311" t="str">
            <v>劳动合同</v>
          </cell>
        </row>
        <row r="311">
          <cell r="L311">
            <v>45778</v>
          </cell>
          <cell r="M311">
            <v>46874</v>
          </cell>
          <cell r="N311" t="str">
            <v>3年</v>
          </cell>
          <cell r="O311" t="str">
            <v>已签</v>
          </cell>
          <cell r="P311" t="str">
            <v>已签</v>
          </cell>
          <cell r="Q311" t="str">
            <v>已签</v>
          </cell>
        </row>
        <row r="311">
          <cell r="S311" t="str">
            <v>不缴</v>
          </cell>
        </row>
        <row r="311">
          <cell r="V311" t="str">
            <v>是</v>
          </cell>
          <cell r="W311" t="str">
            <v>在职</v>
          </cell>
        </row>
        <row r="311">
          <cell r="AC311" t="str">
            <v>男</v>
          </cell>
        </row>
        <row r="311">
          <cell r="AE311" t="str">
            <v>350721200106170814</v>
          </cell>
          <cell r="AF311" t="str">
            <v>福建省顺昌县</v>
          </cell>
          <cell r="AG311" t="str">
            <v>工商银行</v>
          </cell>
          <cell r="AH311" t="str">
            <v>6215581507007225336 工商银行（艾欣雨代收）</v>
          </cell>
          <cell r="AI311" t="str">
            <v>其他</v>
          </cell>
          <cell r="AJ311">
            <v>18559487223</v>
          </cell>
        </row>
        <row r="312">
          <cell r="D312" t="str">
            <v>高新吾悦店马乐乐</v>
          </cell>
          <cell r="E312" t="str">
            <v>会籍部</v>
          </cell>
          <cell r="F312" t="str">
            <v>会籍</v>
          </cell>
          <cell r="G312">
            <v>45765</v>
          </cell>
          <cell r="H312" t="str">
            <v>全职</v>
          </cell>
        </row>
        <row r="312">
          <cell r="J312" t="str">
            <v>劳动合同</v>
          </cell>
        </row>
        <row r="312">
          <cell r="L312">
            <v>45765</v>
          </cell>
          <cell r="M312">
            <v>46860</v>
          </cell>
          <cell r="N312" t="str">
            <v>3年</v>
          </cell>
          <cell r="O312" t="str">
            <v>已签</v>
          </cell>
          <cell r="P312" t="str">
            <v>已签</v>
          </cell>
          <cell r="Q312" t="str">
            <v>已签</v>
          </cell>
        </row>
        <row r="312">
          <cell r="S312" t="str">
            <v>不缴</v>
          </cell>
        </row>
        <row r="312">
          <cell r="V312" t="str">
            <v>是</v>
          </cell>
          <cell r="W312" t="str">
            <v>在职</v>
          </cell>
        </row>
        <row r="312">
          <cell r="AC312" t="str">
            <v>男</v>
          </cell>
        </row>
        <row r="312">
          <cell r="AE312" t="str">
            <v>341621200510063934</v>
          </cell>
          <cell r="AF312" t="str">
            <v>安徽省涡阳县</v>
          </cell>
          <cell r="AG312" t="str">
            <v>招商银行</v>
          </cell>
          <cell r="AH312" t="str">
            <v>6214832775937811</v>
          </cell>
          <cell r="AI312" t="str">
            <v>招商银行</v>
          </cell>
          <cell r="AJ312">
            <v>18119938652</v>
          </cell>
        </row>
        <row r="313">
          <cell r="D313" t="str">
            <v>高新吾悦店肖丽</v>
          </cell>
          <cell r="E313" t="str">
            <v>私教部</v>
          </cell>
          <cell r="F313" t="str">
            <v>私教</v>
          </cell>
          <cell r="G313">
            <v>45787</v>
          </cell>
          <cell r="H313" t="str">
            <v>兼职</v>
          </cell>
        </row>
        <row r="313">
          <cell r="J313" t="str">
            <v>劳动合同</v>
          </cell>
        </row>
        <row r="313">
          <cell r="L313">
            <v>45787</v>
          </cell>
          <cell r="M313">
            <v>46882</v>
          </cell>
          <cell r="N313" t="str">
            <v>3年</v>
          </cell>
          <cell r="O313" t="str">
            <v>已签</v>
          </cell>
          <cell r="P313" t="str">
            <v>已签</v>
          </cell>
          <cell r="Q313" t="str">
            <v>已签</v>
          </cell>
        </row>
        <row r="313">
          <cell r="S313" t="str">
            <v>不缴</v>
          </cell>
        </row>
        <row r="313">
          <cell r="V313" t="str">
            <v>是</v>
          </cell>
          <cell r="W313" t="str">
            <v>在职</v>
          </cell>
        </row>
        <row r="313">
          <cell r="AC313" t="str">
            <v>女</v>
          </cell>
        </row>
        <row r="313">
          <cell r="AE313" t="str">
            <v>362227199407212925</v>
          </cell>
          <cell r="AF313" t="str">
            <v>江西宜春</v>
          </cell>
          <cell r="AG313" t="str">
            <v>中国银行</v>
          </cell>
          <cell r="AH313" t="str">
            <v>6217853200005749088</v>
          </cell>
          <cell r="AI313" t="str">
            <v>其他</v>
          </cell>
          <cell r="AJ313">
            <v>18883866044</v>
          </cell>
        </row>
        <row r="314">
          <cell r="D314" t="str">
            <v>高新吾悦店彭凯</v>
          </cell>
          <cell r="E314" t="str">
            <v>私教部</v>
          </cell>
          <cell r="F314" t="str">
            <v>私教</v>
          </cell>
          <cell r="G314">
            <v>45864</v>
          </cell>
          <cell r="H314" t="str">
            <v>全职</v>
          </cell>
        </row>
        <row r="314">
          <cell r="J314" t="str">
            <v>劳动合同</v>
          </cell>
        </row>
        <row r="314">
          <cell r="Q314" t="str">
            <v>已签</v>
          </cell>
        </row>
        <row r="314">
          <cell r="S314" t="str">
            <v>不缴</v>
          </cell>
        </row>
        <row r="314">
          <cell r="W314" t="str">
            <v>离职</v>
          </cell>
          <cell r="X314">
            <v>45920</v>
          </cell>
          <cell r="Y314" t="str">
            <v>已签</v>
          </cell>
          <cell r="Z314" t="str">
            <v>已签</v>
          </cell>
          <cell r="AA314" t="str">
            <v>已签</v>
          </cell>
          <cell r="AB314" t="str">
            <v>是</v>
          </cell>
          <cell r="AC314" t="str">
            <v>男</v>
          </cell>
        </row>
        <row r="314">
          <cell r="AE314" t="str">
            <v>430726200008291817</v>
          </cell>
          <cell r="AF314" t="str">
            <v>湖南省石门县</v>
          </cell>
          <cell r="AG314" t="str">
            <v>农业银行</v>
          </cell>
          <cell r="AH314" t="str">
            <v>6230 5209 2010 1258 470农业银行</v>
          </cell>
          <cell r="AI314" t="str">
            <v>其他</v>
          </cell>
          <cell r="AJ314">
            <v>18720968957</v>
          </cell>
        </row>
        <row r="315">
          <cell r="D315" t="str">
            <v>高新吾悦店赖源静</v>
          </cell>
          <cell r="E315" t="str">
            <v>泳教部</v>
          </cell>
          <cell r="F315" t="str">
            <v>泳教</v>
          </cell>
          <cell r="G315">
            <v>45902</v>
          </cell>
          <cell r="H315" t="str">
            <v>兼职</v>
          </cell>
        </row>
        <row r="315">
          <cell r="J315" t="str">
            <v>兼职合同</v>
          </cell>
        </row>
        <row r="315">
          <cell r="L315">
            <v>45902</v>
          </cell>
          <cell r="M315">
            <v>46266</v>
          </cell>
          <cell r="N315" t="str">
            <v>1年</v>
          </cell>
          <cell r="O315" t="str">
            <v>已签</v>
          </cell>
          <cell r="P315" t="str">
            <v>已签</v>
          </cell>
          <cell r="Q315" t="str">
            <v>已签</v>
          </cell>
          <cell r="R315" t="str">
            <v>已签</v>
          </cell>
        </row>
        <row r="315">
          <cell r="V315" t="str">
            <v>是</v>
          </cell>
          <cell r="W315" t="str">
            <v>在职</v>
          </cell>
        </row>
        <row r="315">
          <cell r="AC315" t="str">
            <v>女</v>
          </cell>
        </row>
        <row r="315">
          <cell r="AE315" t="str">
            <v>360727200602202221</v>
          </cell>
          <cell r="AF315" t="str">
            <v>江西省龙南市</v>
          </cell>
          <cell r="AG315" t="str">
            <v>江西农商联合银行</v>
          </cell>
          <cell r="AH315" t="str">
            <v>6226822200299662194</v>
          </cell>
          <cell r="AI315" t="str">
            <v>其他</v>
          </cell>
          <cell r="AJ315">
            <v>19507017975</v>
          </cell>
        </row>
        <row r="316">
          <cell r="D316" t="str">
            <v>高新吾悦店江志标</v>
          </cell>
          <cell r="E316" t="str">
            <v>泳教部</v>
          </cell>
          <cell r="F316" t="str">
            <v>泳教</v>
          </cell>
          <cell r="G316">
            <v>45904</v>
          </cell>
          <cell r="H316" t="str">
            <v>全职</v>
          </cell>
        </row>
        <row r="316">
          <cell r="J316" t="str">
            <v>劳动合同</v>
          </cell>
        </row>
        <row r="316">
          <cell r="L316">
            <v>45904</v>
          </cell>
          <cell r="M316">
            <v>46999</v>
          </cell>
          <cell r="N316" t="str">
            <v>3年</v>
          </cell>
        </row>
        <row r="316">
          <cell r="Q316" t="str">
            <v>已签</v>
          </cell>
        </row>
        <row r="316">
          <cell r="S316" t="str">
            <v>不缴</v>
          </cell>
        </row>
        <row r="316">
          <cell r="V316" t="str">
            <v>是</v>
          </cell>
          <cell r="W316" t="str">
            <v>离职</v>
          </cell>
          <cell r="X316">
            <v>45931</v>
          </cell>
          <cell r="Y316" t="str">
            <v>已签</v>
          </cell>
          <cell r="Z316" t="str">
            <v>已签</v>
          </cell>
          <cell r="AA316" t="str">
            <v>已签</v>
          </cell>
          <cell r="AB316" t="str">
            <v>是</v>
          </cell>
          <cell r="AC316" t="str">
            <v>男</v>
          </cell>
        </row>
        <row r="316">
          <cell r="AE316" t="str">
            <v>362334200109171218</v>
          </cell>
          <cell r="AF316" t="str">
            <v>江西上饶</v>
          </cell>
          <cell r="AG316" t="str">
            <v>中国建设银行</v>
          </cell>
          <cell r="AH316" t="str">
            <v>6217 0020 8998 9346 171建设银行</v>
          </cell>
          <cell r="AI316" t="str">
            <v>其他</v>
          </cell>
          <cell r="AJ316">
            <v>18720594674</v>
          </cell>
        </row>
        <row r="317">
          <cell r="D317" t="str">
            <v>高新吾悦店杜靓琴</v>
          </cell>
          <cell r="E317" t="str">
            <v>运营部</v>
          </cell>
          <cell r="F317" t="str">
            <v>前台</v>
          </cell>
          <cell r="G317">
            <v>45911</v>
          </cell>
          <cell r="H317" t="str">
            <v>全职</v>
          </cell>
        </row>
        <row r="317">
          <cell r="J317" t="str">
            <v>劳动合同</v>
          </cell>
        </row>
        <row r="317">
          <cell r="O317" t="str">
            <v>已签</v>
          </cell>
          <cell r="P317" t="str">
            <v>已签</v>
          </cell>
          <cell r="Q317" t="str">
            <v>已签</v>
          </cell>
        </row>
        <row r="317">
          <cell r="S317" t="str">
            <v>不缴</v>
          </cell>
        </row>
        <row r="317">
          <cell r="W317" t="str">
            <v>离职</v>
          </cell>
          <cell r="X317">
            <v>45942</v>
          </cell>
          <cell r="Y317" t="str">
            <v>已签</v>
          </cell>
          <cell r="Z317" t="str">
            <v>已签</v>
          </cell>
        </row>
        <row r="317">
          <cell r="AB317" t="str">
            <v>是</v>
          </cell>
        </row>
        <row r="317">
          <cell r="AE317" t="str">
            <v>360622200311212668</v>
          </cell>
          <cell r="AF317" t="str">
            <v>江西鹰潭</v>
          </cell>
          <cell r="AG317" t="str">
            <v>招商银行</v>
          </cell>
          <cell r="AH317" t="str">
            <v>6214 8333 8270 5401</v>
          </cell>
          <cell r="AI317" t="str">
            <v>招商银行</v>
          </cell>
          <cell r="AJ317">
            <v>18797801121</v>
          </cell>
        </row>
        <row r="318">
          <cell r="D318" t="str">
            <v>高新吾悦店李成成</v>
          </cell>
          <cell r="E318" t="str">
            <v>泳教部</v>
          </cell>
          <cell r="F318" t="str">
            <v>泳教</v>
          </cell>
          <cell r="G318">
            <v>45907</v>
          </cell>
          <cell r="H318" t="str">
            <v>全职</v>
          </cell>
        </row>
        <row r="318">
          <cell r="J318" t="str">
            <v>劳动合同</v>
          </cell>
        </row>
        <row r="318">
          <cell r="L318">
            <v>45907</v>
          </cell>
          <cell r="M318">
            <v>47003</v>
          </cell>
          <cell r="N318" t="str">
            <v>3年</v>
          </cell>
          <cell r="O318" t="str">
            <v>已签</v>
          </cell>
          <cell r="P318" t="str">
            <v>已签</v>
          </cell>
          <cell r="Q318" t="str">
            <v>已签</v>
          </cell>
        </row>
        <row r="318">
          <cell r="S318" t="str">
            <v>不缴</v>
          </cell>
        </row>
        <row r="318">
          <cell r="V318" t="str">
            <v>是</v>
          </cell>
          <cell r="W318" t="str">
            <v>离职</v>
          </cell>
          <cell r="X318">
            <v>46035</v>
          </cell>
          <cell r="Y318" t="str">
            <v>已签</v>
          </cell>
          <cell r="Z318" t="str">
            <v>已签</v>
          </cell>
          <cell r="AA318" t="str">
            <v>是</v>
          </cell>
          <cell r="AB318" t="str">
            <v>是</v>
          </cell>
        </row>
        <row r="318">
          <cell r="AE318" t="str">
            <v>362329199302214519</v>
          </cell>
        </row>
        <row r="318">
          <cell r="AI318" t="str">
            <v>其他</v>
          </cell>
        </row>
        <row r="319">
          <cell r="D319" t="str">
            <v>高新吾悦店陈贤利</v>
          </cell>
          <cell r="E319" t="str">
            <v>泳教部</v>
          </cell>
          <cell r="F319" t="str">
            <v>泳教</v>
          </cell>
          <cell r="G319">
            <v>45909</v>
          </cell>
          <cell r="H319" t="str">
            <v>全职</v>
          </cell>
        </row>
        <row r="319">
          <cell r="J319" t="str">
            <v>劳动合同</v>
          </cell>
        </row>
        <row r="319">
          <cell r="L319">
            <v>45909</v>
          </cell>
          <cell r="M319">
            <v>47005</v>
          </cell>
          <cell r="N319" t="str">
            <v>3年</v>
          </cell>
          <cell r="O319" t="str">
            <v>已签</v>
          </cell>
          <cell r="P319" t="str">
            <v>已签</v>
          </cell>
          <cell r="Q319" t="str">
            <v>已签</v>
          </cell>
        </row>
        <row r="319">
          <cell r="S319" t="str">
            <v>不缴</v>
          </cell>
        </row>
        <row r="319">
          <cell r="V319" t="str">
            <v>是</v>
          </cell>
          <cell r="W319" t="str">
            <v>离职</v>
          </cell>
          <cell r="X319">
            <v>45962</v>
          </cell>
        </row>
        <row r="319">
          <cell r="AI319" t="str">
            <v>其他</v>
          </cell>
        </row>
        <row r="320">
          <cell r="D320" t="str">
            <v>淮南吾悦店李振杰</v>
          </cell>
          <cell r="E320" t="str">
            <v>私教部</v>
          </cell>
          <cell r="F320" t="str">
            <v>私教</v>
          </cell>
          <cell r="G320">
            <v>45622</v>
          </cell>
          <cell r="H320" t="str">
            <v>全职</v>
          </cell>
        </row>
        <row r="320">
          <cell r="J320" t="str">
            <v>劳动合同</v>
          </cell>
        </row>
        <row r="320">
          <cell r="L320">
            <v>45622</v>
          </cell>
          <cell r="M320">
            <v>46716</v>
          </cell>
          <cell r="N320" t="str">
            <v>3年</v>
          </cell>
          <cell r="O320" t="str">
            <v>已签</v>
          </cell>
          <cell r="P320" t="str">
            <v>已签</v>
          </cell>
          <cell r="Q320" t="str">
            <v>已签</v>
          </cell>
          <cell r="R320" t="str">
            <v>已签</v>
          </cell>
          <cell r="S320" t="str">
            <v>不缴</v>
          </cell>
        </row>
        <row r="320">
          <cell r="W320" t="str">
            <v>在职</v>
          </cell>
        </row>
        <row r="320">
          <cell r="AC320" t="str">
            <v>男</v>
          </cell>
        </row>
        <row r="320">
          <cell r="AE320" t="str">
            <v>350724200110082015</v>
          </cell>
          <cell r="AF320" t="str">
            <v>福建</v>
          </cell>
          <cell r="AG320" t="str">
            <v>招商银行</v>
          </cell>
          <cell r="AH320" t="str">
            <v>6214833379632725</v>
          </cell>
          <cell r="AI320" t="str">
            <v>招商银行</v>
          </cell>
          <cell r="AJ320">
            <v>13889342357</v>
          </cell>
        </row>
        <row r="321">
          <cell r="D321" t="str">
            <v>淮南吾悦店张楠</v>
          </cell>
          <cell r="E321" t="str">
            <v>泳教部</v>
          </cell>
          <cell r="F321" t="str">
            <v>泳教</v>
          </cell>
          <cell r="G321">
            <v>45644</v>
          </cell>
          <cell r="H321" t="str">
            <v>全职</v>
          </cell>
        </row>
        <row r="321">
          <cell r="J321" t="str">
            <v>劳动合同</v>
          </cell>
        </row>
        <row r="321">
          <cell r="L321">
            <v>45644</v>
          </cell>
          <cell r="M321">
            <v>46738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  <cell r="R321" t="str">
            <v>已签</v>
          </cell>
          <cell r="S321" t="str">
            <v>不缴</v>
          </cell>
        </row>
        <row r="321">
          <cell r="W321" t="str">
            <v>在职</v>
          </cell>
        </row>
        <row r="321">
          <cell r="AC321" t="str">
            <v>男</v>
          </cell>
        </row>
        <row r="321">
          <cell r="AE321" t="str">
            <v>341126200010156936</v>
          </cell>
          <cell r="AF321" t="str">
            <v>滁州</v>
          </cell>
          <cell r="AG321" t="str">
            <v>招商银行</v>
          </cell>
          <cell r="AH321" t="str">
            <v>6214835544900119</v>
          </cell>
          <cell r="AI321" t="str">
            <v>招商银行</v>
          </cell>
          <cell r="AJ321">
            <v>17727600461</v>
          </cell>
        </row>
        <row r="322">
          <cell r="D322" t="str">
            <v>淮南吾悦店姚新宇</v>
          </cell>
          <cell r="E322" t="str">
            <v>泳教部</v>
          </cell>
          <cell r="F322" t="str">
            <v>泳教</v>
          </cell>
          <cell r="G322">
            <v>45644</v>
          </cell>
          <cell r="H322" t="str">
            <v>兼职</v>
          </cell>
        </row>
        <row r="322">
          <cell r="J322" t="str">
            <v>兼职合同</v>
          </cell>
        </row>
        <row r="322">
          <cell r="L322">
            <v>45644</v>
          </cell>
          <cell r="M322">
            <v>46738</v>
          </cell>
          <cell r="N322" t="str">
            <v>3年</v>
          </cell>
          <cell r="O322" t="str">
            <v>已签</v>
          </cell>
        </row>
        <row r="322">
          <cell r="S322" t="str">
            <v>不缴</v>
          </cell>
        </row>
        <row r="322">
          <cell r="W322" t="str">
            <v>离职</v>
          </cell>
          <cell r="X322">
            <v>46093</v>
          </cell>
          <cell r="Y322" t="str">
            <v>已签</v>
          </cell>
          <cell r="Z322" t="str">
            <v>已签</v>
          </cell>
        </row>
        <row r="322">
          <cell r="AB322" t="str">
            <v>是</v>
          </cell>
          <cell r="AC322" t="str">
            <v>男</v>
          </cell>
        </row>
        <row r="322">
          <cell r="AE322" t="str">
            <v>340405200104280018</v>
          </cell>
          <cell r="AF322" t="str">
            <v>淮南</v>
          </cell>
          <cell r="AG322" t="str">
            <v>招商银行</v>
          </cell>
          <cell r="AH322" t="str">
            <v>6214833379632691</v>
          </cell>
          <cell r="AI322" t="str">
            <v>招商银行</v>
          </cell>
          <cell r="AJ322">
            <v>17855437839</v>
          </cell>
        </row>
        <row r="323">
          <cell r="D323" t="str">
            <v>淮南吾悦店郑祥泰</v>
          </cell>
          <cell r="E323" t="str">
            <v>私教部</v>
          </cell>
          <cell r="F323" t="str">
            <v>私教</v>
          </cell>
          <cell r="G323">
            <v>45707</v>
          </cell>
          <cell r="H323" t="str">
            <v>全职</v>
          </cell>
        </row>
        <row r="323">
          <cell r="J323" t="str">
            <v>劳动合同</v>
          </cell>
        </row>
        <row r="323">
          <cell r="L323">
            <v>45707</v>
          </cell>
          <cell r="M323">
            <v>46801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W323" t="str">
            <v>在职</v>
          </cell>
        </row>
        <row r="323">
          <cell r="AC323" t="str">
            <v>男</v>
          </cell>
        </row>
        <row r="323">
          <cell r="AE323" t="str">
            <v>341621200110014017</v>
          </cell>
          <cell r="AF323" t="str">
            <v>淮南</v>
          </cell>
          <cell r="AG323" t="str">
            <v>招商银行</v>
          </cell>
          <cell r="AH323" t="str">
            <v>6214833379632758</v>
          </cell>
          <cell r="AI323" t="str">
            <v>招商银行</v>
          </cell>
          <cell r="AJ323">
            <v>17555810180</v>
          </cell>
        </row>
        <row r="324">
          <cell r="D324" t="str">
            <v>淮南吾悦店聂单涛</v>
          </cell>
          <cell r="E324" t="str">
            <v>泳教部</v>
          </cell>
          <cell r="F324" t="str">
            <v>泳教</v>
          </cell>
          <cell r="G324">
            <v>45718</v>
          </cell>
          <cell r="H324" t="str">
            <v>兼职</v>
          </cell>
        </row>
        <row r="324">
          <cell r="J324" t="str">
            <v>兼职合同</v>
          </cell>
        </row>
        <row r="324">
          <cell r="L324">
            <v>45718</v>
          </cell>
          <cell r="M324">
            <v>46082</v>
          </cell>
          <cell r="N324" t="str">
            <v>1年</v>
          </cell>
          <cell r="O324" t="str">
            <v>已签</v>
          </cell>
          <cell r="P324" t="str">
            <v>已签</v>
          </cell>
          <cell r="Q324" t="str">
            <v>已签</v>
          </cell>
          <cell r="R324" t="str">
            <v>已签</v>
          </cell>
        </row>
        <row r="324">
          <cell r="W324" t="str">
            <v>在职</v>
          </cell>
        </row>
        <row r="324">
          <cell r="AC324" t="str">
            <v>男</v>
          </cell>
        </row>
        <row r="324">
          <cell r="AE324" t="str">
            <v>342221199606169235</v>
          </cell>
          <cell r="AF324" t="str">
            <v>宿州</v>
          </cell>
          <cell r="AG324" t="str">
            <v>招商银行</v>
          </cell>
          <cell r="AH324" t="str">
            <v>6214835541876262</v>
          </cell>
          <cell r="AI324" t="str">
            <v>招商银行</v>
          </cell>
          <cell r="AJ324">
            <v>17344034212</v>
          </cell>
        </row>
        <row r="325">
          <cell r="D325" t="str">
            <v>淮南吾悦店王永瑞</v>
          </cell>
          <cell r="E325" t="str">
            <v>泳教部</v>
          </cell>
          <cell r="F325" t="str">
            <v>泳教</v>
          </cell>
          <cell r="G325">
            <v>45768</v>
          </cell>
          <cell r="H325" t="str">
            <v>全职</v>
          </cell>
        </row>
        <row r="325">
          <cell r="J325" t="str">
            <v>劳动合同</v>
          </cell>
        </row>
        <row r="325">
          <cell r="L325">
            <v>45768</v>
          </cell>
          <cell r="M325">
            <v>46863</v>
          </cell>
          <cell r="N325" t="str">
            <v>3年</v>
          </cell>
          <cell r="O325" t="str">
            <v>已签</v>
          </cell>
          <cell r="P325" t="str">
            <v>已签</v>
          </cell>
          <cell r="Q325" t="str">
            <v>已签</v>
          </cell>
          <cell r="R325" t="str">
            <v>已签</v>
          </cell>
          <cell r="S325" t="str">
            <v>不缴</v>
          </cell>
        </row>
        <row r="325">
          <cell r="W325" t="str">
            <v>在职</v>
          </cell>
        </row>
        <row r="325">
          <cell r="AC325" t="str">
            <v>男</v>
          </cell>
        </row>
        <row r="325">
          <cell r="AE325" t="str">
            <v>340406200310081438</v>
          </cell>
          <cell r="AF325" t="str">
            <v>淮南</v>
          </cell>
          <cell r="AG325" t="str">
            <v>招商银行</v>
          </cell>
          <cell r="AH325" t="str">
            <v>6214835545116491/招商</v>
          </cell>
          <cell r="AI325" t="str">
            <v>招商银行</v>
          </cell>
          <cell r="AJ325">
            <v>18155490194</v>
          </cell>
        </row>
        <row r="326">
          <cell r="D326" t="str">
            <v>淮南吾悦店焦家喻</v>
          </cell>
          <cell r="E326" t="str">
            <v>会籍部</v>
          </cell>
          <cell r="F326" t="str">
            <v>会籍经理</v>
          </cell>
          <cell r="G326">
            <v>45775</v>
          </cell>
          <cell r="H326" t="str">
            <v>全职</v>
          </cell>
        </row>
        <row r="326">
          <cell r="J326" t="str">
            <v>劳动合同</v>
          </cell>
        </row>
        <row r="326">
          <cell r="L326">
            <v>45775</v>
          </cell>
          <cell r="M326">
            <v>46870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W326" t="str">
            <v>在职</v>
          </cell>
        </row>
        <row r="326">
          <cell r="AC326" t="str">
            <v>男</v>
          </cell>
        </row>
        <row r="326">
          <cell r="AE326" t="str">
            <v>422326198512295217</v>
          </cell>
          <cell r="AF326" t="str">
            <v>湖北</v>
          </cell>
          <cell r="AG326" t="str">
            <v>中国邮政储蓄银行通山支行</v>
          </cell>
          <cell r="AH326" t="str">
            <v>6221805200006985880</v>
          </cell>
          <cell r="AI326" t="str">
            <v>其他</v>
          </cell>
          <cell r="AJ326">
            <v>13997538150</v>
          </cell>
        </row>
        <row r="327">
          <cell r="D327" t="str">
            <v>淮南吾悦店马晨晨</v>
          </cell>
          <cell r="E327" t="str">
            <v>会籍部</v>
          </cell>
          <cell r="F327" t="str">
            <v>会籍</v>
          </cell>
          <cell r="G327">
            <v>45771</v>
          </cell>
          <cell r="H327" t="str">
            <v>全职</v>
          </cell>
        </row>
        <row r="327">
          <cell r="J327" t="str">
            <v>劳动合同</v>
          </cell>
        </row>
        <row r="327">
          <cell r="L327">
            <v>45778</v>
          </cell>
          <cell r="M327">
            <v>46873</v>
          </cell>
          <cell r="N327" t="str">
            <v>3年</v>
          </cell>
          <cell r="O327" t="str">
            <v>已签</v>
          </cell>
          <cell r="P327" t="str">
            <v>已签</v>
          </cell>
          <cell r="Q327" t="str">
            <v>已签</v>
          </cell>
          <cell r="R327" t="str">
            <v>已签</v>
          </cell>
          <cell r="S327" t="str">
            <v>不缴</v>
          </cell>
        </row>
        <row r="327">
          <cell r="W327" t="str">
            <v>在职</v>
          </cell>
        </row>
        <row r="327">
          <cell r="AC327" t="str">
            <v>女</v>
          </cell>
        </row>
        <row r="327">
          <cell r="AE327" t="str">
            <v>340405199309040047</v>
          </cell>
          <cell r="AF327" t="str">
            <v>淮南</v>
          </cell>
          <cell r="AG327" t="str">
            <v>招商银行</v>
          </cell>
          <cell r="AH327" t="str">
            <v>6214855496185543/招商</v>
          </cell>
          <cell r="AI327" t="str">
            <v>招商银行</v>
          </cell>
          <cell r="AJ327">
            <v>16605542692</v>
          </cell>
        </row>
        <row r="328">
          <cell r="D328" t="str">
            <v>淮南吾悦店黄松</v>
          </cell>
          <cell r="E328" t="str">
            <v>私教部</v>
          </cell>
          <cell r="F328" t="str">
            <v>私教</v>
          </cell>
          <cell r="G328">
            <v>45815</v>
          </cell>
          <cell r="H328" t="str">
            <v>全职</v>
          </cell>
        </row>
        <row r="328">
          <cell r="J328" t="str">
            <v>劳动合同</v>
          </cell>
        </row>
        <row r="328">
          <cell r="L328">
            <v>45815</v>
          </cell>
          <cell r="M328">
            <v>46910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W328" t="str">
            <v>离职</v>
          </cell>
          <cell r="X328">
            <v>46077</v>
          </cell>
          <cell r="Y328" t="str">
            <v>已签</v>
          </cell>
          <cell r="Z328" t="str">
            <v>已签</v>
          </cell>
          <cell r="AA328" t="str">
            <v>已签</v>
          </cell>
          <cell r="AB328" t="str">
            <v>是</v>
          </cell>
          <cell r="AC328" t="str">
            <v>男</v>
          </cell>
        </row>
        <row r="328">
          <cell r="AE328" t="str">
            <v>42011619901011047X</v>
          </cell>
          <cell r="AF328" t="str">
            <v>湖北</v>
          </cell>
          <cell r="AG328" t="str">
            <v>中国银行</v>
          </cell>
          <cell r="AH328" t="str">
            <v>6213360050744757719</v>
          </cell>
          <cell r="AI328" t="str">
            <v>其他</v>
          </cell>
          <cell r="AJ328">
            <v>15827409885</v>
          </cell>
        </row>
        <row r="329">
          <cell r="D329" t="str">
            <v>淮南吾悦店刘徐晴</v>
          </cell>
          <cell r="E329" t="str">
            <v>运营部</v>
          </cell>
          <cell r="F329" t="str">
            <v>前台主管</v>
          </cell>
          <cell r="G329">
            <v>45816</v>
          </cell>
          <cell r="H329" t="str">
            <v>全职</v>
          </cell>
        </row>
        <row r="329">
          <cell r="J329" t="str">
            <v>劳动合同</v>
          </cell>
        </row>
        <row r="329">
          <cell r="L329">
            <v>45816</v>
          </cell>
          <cell r="M329">
            <v>46911</v>
          </cell>
          <cell r="N329" t="str">
            <v>3年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W329" t="str">
            <v>在职</v>
          </cell>
        </row>
        <row r="329">
          <cell r="AC329" t="str">
            <v>女</v>
          </cell>
        </row>
        <row r="329">
          <cell r="AE329" t="str">
            <v>340406199205233043</v>
          </cell>
          <cell r="AF329" t="str">
            <v>淮南</v>
          </cell>
          <cell r="AG329" t="str">
            <v>招商银行</v>
          </cell>
          <cell r="AH329" t="str">
            <v>6225885540101177</v>
          </cell>
          <cell r="AI329" t="str">
            <v>招商银行</v>
          </cell>
          <cell r="AJ329">
            <v>17730160242</v>
          </cell>
        </row>
        <row r="330">
          <cell r="D330" t="str">
            <v>淮南吾悦店张晓冬</v>
          </cell>
          <cell r="E330" t="str">
            <v>运营部</v>
          </cell>
          <cell r="F330" t="str">
            <v>前台</v>
          </cell>
          <cell r="G330">
            <v>45816</v>
          </cell>
          <cell r="H330" t="str">
            <v>全职</v>
          </cell>
        </row>
        <row r="330">
          <cell r="J330" t="str">
            <v>劳动合同</v>
          </cell>
        </row>
        <row r="330">
          <cell r="L330">
            <v>45816</v>
          </cell>
          <cell r="M330">
            <v>46911</v>
          </cell>
          <cell r="N330" t="str">
            <v>3年</v>
          </cell>
          <cell r="O330" t="str">
            <v>已签</v>
          </cell>
          <cell r="P330" t="str">
            <v>已签</v>
          </cell>
          <cell r="Q330" t="str">
            <v>已签</v>
          </cell>
          <cell r="R330" t="str">
            <v>已签</v>
          </cell>
          <cell r="S330" t="str">
            <v>不缴</v>
          </cell>
        </row>
        <row r="330">
          <cell r="W330" t="str">
            <v>在职</v>
          </cell>
        </row>
        <row r="330">
          <cell r="AC330" t="str">
            <v>女</v>
          </cell>
        </row>
        <row r="330">
          <cell r="AE330" t="str">
            <v>42282519991003064X</v>
          </cell>
          <cell r="AF330" t="str">
            <v>恩施</v>
          </cell>
          <cell r="AG330" t="str">
            <v>招商银行</v>
          </cell>
          <cell r="AH330" t="str">
            <v>6214851272011177</v>
          </cell>
          <cell r="AI330" t="str">
            <v>招商银行</v>
          </cell>
          <cell r="AJ330">
            <v>15623356005</v>
          </cell>
        </row>
        <row r="331">
          <cell r="D331" t="str">
            <v>淮南吾悦店林丽</v>
          </cell>
          <cell r="E331" t="str">
            <v>运营部</v>
          </cell>
          <cell r="F331" t="str">
            <v>保洁</v>
          </cell>
          <cell r="G331">
            <v>45606</v>
          </cell>
          <cell r="H331" t="str">
            <v>全职</v>
          </cell>
        </row>
        <row r="331">
          <cell r="J331" t="str">
            <v>劳务合同</v>
          </cell>
        </row>
        <row r="331">
          <cell r="L331">
            <v>45606</v>
          </cell>
          <cell r="M331">
            <v>46700</v>
          </cell>
          <cell r="N331" t="str">
            <v>3年</v>
          </cell>
          <cell r="O331" t="str">
            <v>已签</v>
          </cell>
          <cell r="P331" t="str">
            <v>已签</v>
          </cell>
          <cell r="Q331" t="str">
            <v>已签</v>
          </cell>
          <cell r="R331" t="str">
            <v>已签</v>
          </cell>
          <cell r="S331" t="str">
            <v>不缴</v>
          </cell>
        </row>
        <row r="331">
          <cell r="W331" t="str">
            <v>在职</v>
          </cell>
        </row>
        <row r="331">
          <cell r="AC331" t="str">
            <v>女</v>
          </cell>
        </row>
        <row r="331">
          <cell r="AE331" t="str">
            <v>340406197002032242</v>
          </cell>
          <cell r="AF331" t="str">
            <v>淮南</v>
          </cell>
          <cell r="AG331" t="str">
            <v>招商银行</v>
          </cell>
          <cell r="AH331" t="str">
            <v>6214832773686477</v>
          </cell>
          <cell r="AI331" t="str">
            <v>招商银行</v>
          </cell>
          <cell r="AJ331">
            <v>19855485653</v>
          </cell>
        </row>
        <row r="332">
          <cell r="D332" t="str">
            <v>淮南吾悦店许邦元</v>
          </cell>
          <cell r="E332" t="str">
            <v>运营部</v>
          </cell>
          <cell r="F332" t="str">
            <v>保洁</v>
          </cell>
          <cell r="G332">
            <v>45809</v>
          </cell>
          <cell r="H332" t="str">
            <v>全职</v>
          </cell>
        </row>
        <row r="332">
          <cell r="J332" t="str">
            <v>劳务合同</v>
          </cell>
        </row>
        <row r="332">
          <cell r="L332">
            <v>45809</v>
          </cell>
          <cell r="M332">
            <v>46904</v>
          </cell>
          <cell r="N332" t="str">
            <v>3年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W332" t="str">
            <v>在职</v>
          </cell>
        </row>
        <row r="332">
          <cell r="AC332" t="str">
            <v>男</v>
          </cell>
        </row>
        <row r="332">
          <cell r="AE332" t="str">
            <v>340402196002250012</v>
          </cell>
          <cell r="AF332" t="str">
            <v>淮南</v>
          </cell>
          <cell r="AG332" t="str">
            <v>招商银行</v>
          </cell>
          <cell r="AH332" t="str">
            <v>6214838982212203/招商</v>
          </cell>
          <cell r="AI332" t="str">
            <v>招商银行</v>
          </cell>
          <cell r="AJ332">
            <v>15755400059</v>
          </cell>
        </row>
        <row r="333">
          <cell r="D333" t="str">
            <v>淮南吾悦店金全涛</v>
          </cell>
          <cell r="E333" t="str">
            <v>泳教部</v>
          </cell>
          <cell r="F333" t="str">
            <v>泳教</v>
          </cell>
          <cell r="G333">
            <v>45828</v>
          </cell>
          <cell r="H333" t="str">
            <v>兼职</v>
          </cell>
        </row>
        <row r="333">
          <cell r="J333" t="str">
            <v>兼职合同</v>
          </cell>
        </row>
        <row r="333">
          <cell r="L333">
            <v>45961</v>
          </cell>
          <cell r="M333">
            <v>47056</v>
          </cell>
          <cell r="N333" t="str">
            <v>3年</v>
          </cell>
          <cell r="O333" t="str">
            <v>已签</v>
          </cell>
          <cell r="P333" t="str">
            <v>已签</v>
          </cell>
          <cell r="Q333" t="str">
            <v>已签</v>
          </cell>
          <cell r="R333" t="str">
            <v>已签</v>
          </cell>
          <cell r="S333" t="str">
            <v>不缴</v>
          </cell>
        </row>
        <row r="333">
          <cell r="W333" t="str">
            <v>在职</v>
          </cell>
        </row>
        <row r="333">
          <cell r="AC333" t="str">
            <v>男</v>
          </cell>
        </row>
        <row r="333">
          <cell r="AE333" t="str">
            <v>340421200012200439</v>
          </cell>
          <cell r="AF333" t="str">
            <v>淮南</v>
          </cell>
          <cell r="AG333" t="str">
            <v>中信银行</v>
          </cell>
          <cell r="AH333" t="str">
            <v>6217788361353014366</v>
          </cell>
          <cell r="AI333" t="str">
            <v>中信</v>
          </cell>
          <cell r="AJ333">
            <v>13013051159</v>
          </cell>
        </row>
        <row r="334">
          <cell r="D334" t="str">
            <v>淮南吾悦店陈一鸣</v>
          </cell>
          <cell r="E334" t="str">
            <v>泳教部</v>
          </cell>
          <cell r="F334" t="str">
            <v>泳教</v>
          </cell>
          <cell r="G334">
            <v>45829</v>
          </cell>
          <cell r="H334" t="str">
            <v>兼职</v>
          </cell>
        </row>
        <row r="334">
          <cell r="J334" t="str">
            <v>兼职合同</v>
          </cell>
        </row>
        <row r="334">
          <cell r="L334">
            <v>45829</v>
          </cell>
          <cell r="M334">
            <v>46924</v>
          </cell>
          <cell r="N334" t="str">
            <v>3年</v>
          </cell>
          <cell r="O334" t="str">
            <v>已签</v>
          </cell>
          <cell r="P334" t="str">
            <v>已签</v>
          </cell>
          <cell r="Q334" t="str">
            <v>已签</v>
          </cell>
          <cell r="R334" t="str">
            <v>已签</v>
          </cell>
          <cell r="S334" t="str">
            <v>不缴</v>
          </cell>
        </row>
        <row r="334">
          <cell r="W334" t="str">
            <v>在职</v>
          </cell>
        </row>
        <row r="334">
          <cell r="AC334" t="str">
            <v>男</v>
          </cell>
        </row>
        <row r="334">
          <cell r="AE334" t="str">
            <v>34040320001221001X</v>
          </cell>
          <cell r="AF334" t="str">
            <v>淮南</v>
          </cell>
          <cell r="AG334" t="str">
            <v>徽商银行</v>
          </cell>
          <cell r="AH334" t="str">
            <v>6217758318002344533</v>
          </cell>
          <cell r="AI334" t="str">
            <v>其他</v>
          </cell>
          <cell r="AJ334">
            <v>18130137196</v>
          </cell>
        </row>
        <row r="335">
          <cell r="D335" t="str">
            <v>淮南吾悦店周茂斌</v>
          </cell>
          <cell r="E335" t="str">
            <v>泳教部</v>
          </cell>
          <cell r="F335" t="str">
            <v>救生员</v>
          </cell>
          <cell r="G335">
            <v>45847</v>
          </cell>
          <cell r="H335" t="str">
            <v>兼职</v>
          </cell>
        </row>
        <row r="335">
          <cell r="J335" t="str">
            <v>兼职合同</v>
          </cell>
        </row>
        <row r="335">
          <cell r="L335">
            <v>45847</v>
          </cell>
        </row>
        <row r="335">
          <cell r="W335" t="str">
            <v>离职</v>
          </cell>
          <cell r="X335">
            <v>45930</v>
          </cell>
          <cell r="Y335" t="str">
            <v>已签</v>
          </cell>
          <cell r="Z335" t="str">
            <v>已签</v>
          </cell>
        </row>
        <row r="335">
          <cell r="AB335" t="str">
            <v>是</v>
          </cell>
          <cell r="AC335" t="str">
            <v>男</v>
          </cell>
        </row>
        <row r="335">
          <cell r="AE335" t="str">
            <v>340402197202271613</v>
          </cell>
          <cell r="AF335" t="str">
            <v>淮南</v>
          </cell>
          <cell r="AG335" t="str">
            <v>建设银行</v>
          </cell>
          <cell r="AH335" t="str">
            <v>6217001660000287346</v>
          </cell>
          <cell r="AI335" t="str">
            <v>其他</v>
          </cell>
          <cell r="AJ335">
            <v>15256715888</v>
          </cell>
        </row>
        <row r="336">
          <cell r="D336" t="str">
            <v>淮南吾悦店李涛</v>
          </cell>
          <cell r="E336" t="str">
            <v>泳教部</v>
          </cell>
          <cell r="F336" t="str">
            <v>泳教</v>
          </cell>
          <cell r="G336">
            <v>45857</v>
          </cell>
          <cell r="H336" t="str">
            <v>兼职</v>
          </cell>
        </row>
        <row r="336">
          <cell r="J336" t="str">
            <v>兼职合同</v>
          </cell>
        </row>
        <row r="336">
          <cell r="L336">
            <v>45857</v>
          </cell>
        </row>
        <row r="336">
          <cell r="W336" t="str">
            <v>离职</v>
          </cell>
          <cell r="X336">
            <v>45930</v>
          </cell>
        </row>
        <row r="336">
          <cell r="AC336" t="str">
            <v>男</v>
          </cell>
        </row>
        <row r="336">
          <cell r="AE336" t="str">
            <v>340406197901141610</v>
          </cell>
          <cell r="AF336" t="str">
            <v>淮南</v>
          </cell>
          <cell r="AG336" t="str">
            <v>邮政储蓄</v>
          </cell>
          <cell r="AH336" t="str">
            <v>6221803640000560795</v>
          </cell>
          <cell r="AI336" t="str">
            <v>其他</v>
          </cell>
          <cell r="AJ336">
            <v>15395440466</v>
          </cell>
        </row>
        <row r="337">
          <cell r="D337" t="str">
            <v>淮南吾悦店丁志信</v>
          </cell>
          <cell r="E337" t="str">
            <v>会籍部</v>
          </cell>
          <cell r="F337" t="str">
            <v>会籍</v>
          </cell>
          <cell r="G337">
            <v>45957</v>
          </cell>
          <cell r="H337" t="str">
            <v>全职</v>
          </cell>
        </row>
        <row r="337">
          <cell r="J337" t="str">
            <v>劳动合同</v>
          </cell>
        </row>
        <row r="337">
          <cell r="L337">
            <v>45957</v>
          </cell>
          <cell r="M337">
            <v>47052</v>
          </cell>
          <cell r="N337" t="str">
            <v>3年</v>
          </cell>
          <cell r="O337" t="str">
            <v>已签</v>
          </cell>
          <cell r="P337" t="str">
            <v>已签</v>
          </cell>
          <cell r="Q337" t="str">
            <v>已签</v>
          </cell>
          <cell r="R337" t="str">
            <v>已签</v>
          </cell>
          <cell r="S337" t="str">
            <v>不缴</v>
          </cell>
        </row>
        <row r="337">
          <cell r="W337" t="str">
            <v>离职</v>
          </cell>
          <cell r="X337">
            <v>46022</v>
          </cell>
          <cell r="Y337" t="str">
            <v>已签</v>
          </cell>
          <cell r="Z337" t="str">
            <v>已签</v>
          </cell>
        </row>
        <row r="337">
          <cell r="AB337" t="str">
            <v>是</v>
          </cell>
          <cell r="AC337" t="str">
            <v>男</v>
          </cell>
        </row>
        <row r="337">
          <cell r="AE337" t="str">
            <v>340421200509234634</v>
          </cell>
        </row>
        <row r="337">
          <cell r="AG337" t="str">
            <v>招商银行</v>
          </cell>
          <cell r="AH337" t="str">
            <v>6214835543520405</v>
          </cell>
          <cell r="AI337" t="str">
            <v>招商银行</v>
          </cell>
          <cell r="AJ337" t="str">
            <v>19194305532</v>
          </cell>
        </row>
        <row r="338">
          <cell r="D338" t="str">
            <v>淮北吾悦店欧林雨</v>
          </cell>
          <cell r="E338" t="str">
            <v>运营部</v>
          </cell>
          <cell r="F338" t="str">
            <v>前台主管</v>
          </cell>
          <cell r="G338">
            <v>45646</v>
          </cell>
          <cell r="H338" t="str">
            <v>全职</v>
          </cell>
        </row>
        <row r="338">
          <cell r="J338" t="str">
            <v>劳动合同</v>
          </cell>
        </row>
        <row r="338">
          <cell r="L338">
            <v>45646</v>
          </cell>
          <cell r="M338">
            <v>46740</v>
          </cell>
          <cell r="N338" t="str">
            <v>3年</v>
          </cell>
          <cell r="O338" t="str">
            <v>已签</v>
          </cell>
          <cell r="P338" t="str">
            <v>已签</v>
          </cell>
          <cell r="Q338" t="str">
            <v>已签</v>
          </cell>
          <cell r="R338" t="str">
            <v>已签</v>
          </cell>
          <cell r="S338" t="str">
            <v>不缴</v>
          </cell>
        </row>
        <row r="338">
          <cell r="W338" t="str">
            <v>在职</v>
          </cell>
        </row>
        <row r="338">
          <cell r="AC338" t="str">
            <v>女</v>
          </cell>
        </row>
        <row r="338">
          <cell r="AE338" t="str">
            <v>342222200201195824</v>
          </cell>
          <cell r="AF338" t="str">
            <v>安徽</v>
          </cell>
          <cell r="AG338" t="str">
            <v>招商银行</v>
          </cell>
          <cell r="AH338" t="str">
            <v>6214832773573196</v>
          </cell>
          <cell r="AI338" t="str">
            <v>招商银行</v>
          </cell>
          <cell r="AJ338">
            <v>19856101932</v>
          </cell>
        </row>
        <row r="339">
          <cell r="D339" t="str">
            <v>淮北吾悦店俞凯乐</v>
          </cell>
          <cell r="E339" t="str">
            <v>泳教部</v>
          </cell>
          <cell r="F339" t="str">
            <v>泳教</v>
          </cell>
          <cell r="G339">
            <v>45700</v>
          </cell>
          <cell r="H339" t="str">
            <v>全职</v>
          </cell>
        </row>
        <row r="339">
          <cell r="J339" t="str">
            <v>劳动合同</v>
          </cell>
        </row>
        <row r="339">
          <cell r="L339">
            <v>45702</v>
          </cell>
          <cell r="M339">
            <v>46796</v>
          </cell>
          <cell r="N339" t="str">
            <v>3年</v>
          </cell>
          <cell r="O339" t="str">
            <v>已签</v>
          </cell>
          <cell r="P339" t="str">
            <v>已签</v>
          </cell>
          <cell r="Q339" t="str">
            <v>已签</v>
          </cell>
          <cell r="R339" t="str">
            <v>已签</v>
          </cell>
          <cell r="S339" t="str">
            <v>不缴</v>
          </cell>
        </row>
        <row r="339">
          <cell r="W339" t="str">
            <v>离职</v>
          </cell>
          <cell r="X339">
            <v>45995</v>
          </cell>
          <cell r="Y339" t="str">
            <v>已签</v>
          </cell>
          <cell r="Z339" t="str">
            <v>已签</v>
          </cell>
        </row>
        <row r="339">
          <cell r="AB339" t="str">
            <v>是</v>
          </cell>
          <cell r="AC339" t="str">
            <v>男</v>
          </cell>
        </row>
        <row r="339">
          <cell r="AE339" t="str">
            <v>340603199611244217</v>
          </cell>
          <cell r="AF339" t="str">
            <v>安徽</v>
          </cell>
          <cell r="AG339" t="str">
            <v>招商银行</v>
          </cell>
          <cell r="AH339" t="str">
            <v>6214832773573477</v>
          </cell>
          <cell r="AI339" t="str">
            <v>招商银行</v>
          </cell>
          <cell r="AJ339">
            <v>18726914619</v>
          </cell>
        </row>
        <row r="340">
          <cell r="D340" t="str">
            <v>淮北吾悦店王紫妍</v>
          </cell>
          <cell r="E340" t="str">
            <v>运营部</v>
          </cell>
          <cell r="F340" t="str">
            <v>前台</v>
          </cell>
          <cell r="G340">
            <v>45702</v>
          </cell>
          <cell r="H340" t="str">
            <v>全职</v>
          </cell>
        </row>
        <row r="340">
          <cell r="J340" t="str">
            <v>劳动合同</v>
          </cell>
        </row>
        <row r="340">
          <cell r="L340">
            <v>45705</v>
          </cell>
          <cell r="M340">
            <v>46799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在职</v>
          </cell>
        </row>
        <row r="340">
          <cell r="AC340" t="str">
            <v>女</v>
          </cell>
        </row>
        <row r="340">
          <cell r="AE340" t="str">
            <v>340602200312120424</v>
          </cell>
          <cell r="AF340" t="str">
            <v>安徽</v>
          </cell>
          <cell r="AG340" t="str">
            <v>招商银行</v>
          </cell>
          <cell r="AH340" t="str">
            <v>6214832773573493</v>
          </cell>
          <cell r="AI340" t="str">
            <v>招商银行</v>
          </cell>
          <cell r="AJ340">
            <v>17756143344</v>
          </cell>
        </row>
        <row r="341">
          <cell r="D341" t="str">
            <v>淮北吾悦店高泉</v>
          </cell>
          <cell r="E341" t="str">
            <v>运营部</v>
          </cell>
          <cell r="F341" t="str">
            <v>保洁</v>
          </cell>
          <cell r="G341">
            <v>45714</v>
          </cell>
          <cell r="H341" t="str">
            <v>全职</v>
          </cell>
        </row>
        <row r="341">
          <cell r="J341" t="str">
            <v>劳务合同</v>
          </cell>
        </row>
        <row r="341">
          <cell r="L341">
            <v>45717</v>
          </cell>
          <cell r="M341">
            <v>46445</v>
          </cell>
          <cell r="N341" t="str">
            <v>1年</v>
          </cell>
          <cell r="O341" t="str">
            <v>已签</v>
          </cell>
          <cell r="P341" t="str">
            <v>已签</v>
          </cell>
          <cell r="Q341" t="str">
            <v>已签</v>
          </cell>
          <cell r="R341" t="str">
            <v>已签</v>
          </cell>
          <cell r="S341" t="str">
            <v>不缴</v>
          </cell>
        </row>
        <row r="341">
          <cell r="W341" t="str">
            <v>在职</v>
          </cell>
        </row>
        <row r="341">
          <cell r="AC341" t="str">
            <v>男</v>
          </cell>
        </row>
        <row r="341">
          <cell r="AE341" t="str">
            <v>342123196308128893</v>
          </cell>
          <cell r="AF341" t="str">
            <v>安徽</v>
          </cell>
          <cell r="AG341" t="str">
            <v>招商银行</v>
          </cell>
          <cell r="AH341" t="str">
            <v>6214832773573501</v>
          </cell>
          <cell r="AI341" t="str">
            <v>招商银行</v>
          </cell>
          <cell r="AJ341">
            <v>15156191196</v>
          </cell>
        </row>
        <row r="342">
          <cell r="D342" t="str">
            <v>淮北吾悦店李迪辉</v>
          </cell>
          <cell r="E342" t="str">
            <v>会籍部</v>
          </cell>
          <cell r="F342" t="str">
            <v>会籍</v>
          </cell>
          <cell r="G342">
            <v>45858</v>
          </cell>
          <cell r="H342" t="str">
            <v>全职</v>
          </cell>
        </row>
        <row r="342">
          <cell r="J342" t="str">
            <v>劳动合同</v>
          </cell>
        </row>
        <row r="342">
          <cell r="L342">
            <v>45858</v>
          </cell>
          <cell r="M342">
            <v>46953</v>
          </cell>
          <cell r="N342" t="str">
            <v>3年</v>
          </cell>
        </row>
        <row r="342">
          <cell r="S342" t="str">
            <v>不缴</v>
          </cell>
        </row>
        <row r="342">
          <cell r="V342" t="str">
            <v>是</v>
          </cell>
          <cell r="W342" t="str">
            <v>离职</v>
          </cell>
          <cell r="X342">
            <v>45941</v>
          </cell>
          <cell r="Y342" t="str">
            <v>已签</v>
          </cell>
          <cell r="Z342" t="str">
            <v>已签</v>
          </cell>
        </row>
        <row r="342">
          <cell r="AB342" t="str">
            <v>是</v>
          </cell>
          <cell r="AC342" t="str">
            <v>男</v>
          </cell>
        </row>
        <row r="342">
          <cell r="AE342" t="str">
            <v>341224199409158711</v>
          </cell>
          <cell r="AF342" t="str">
            <v>安徽</v>
          </cell>
          <cell r="AG342" t="str">
            <v>中国建设银行</v>
          </cell>
          <cell r="AH342" t="str">
            <v>6217001670010805219</v>
          </cell>
          <cell r="AI342" t="str">
            <v>其他</v>
          </cell>
          <cell r="AJ342">
            <v>19721341173</v>
          </cell>
        </row>
        <row r="343">
          <cell r="D343" t="str">
            <v>蚌埠吾悦店刘备</v>
          </cell>
          <cell r="E343" t="str">
            <v>私教部</v>
          </cell>
          <cell r="F343" t="str">
            <v>私教经理</v>
          </cell>
          <cell r="G343">
            <v>45670</v>
          </cell>
          <cell r="H343" t="str">
            <v>全职</v>
          </cell>
        </row>
        <row r="343">
          <cell r="J343" t="str">
            <v>劳动合同</v>
          </cell>
          <cell r="K343" t="str">
            <v>人力</v>
          </cell>
          <cell r="L343">
            <v>45670</v>
          </cell>
          <cell r="M343">
            <v>46766</v>
          </cell>
          <cell r="N343" t="str">
            <v>3年</v>
          </cell>
        </row>
        <row r="343">
          <cell r="S343" t="str">
            <v>不缴</v>
          </cell>
        </row>
        <row r="343">
          <cell r="V343" t="str">
            <v>是</v>
          </cell>
          <cell r="W343" t="str">
            <v>离职</v>
          </cell>
          <cell r="X343">
            <v>45969</v>
          </cell>
        </row>
        <row r="343">
          <cell r="AC343" t="str">
            <v>男</v>
          </cell>
        </row>
        <row r="343">
          <cell r="AE343" t="str">
            <v>340321199403172454</v>
          </cell>
          <cell r="AF343" t="str">
            <v>安徽省蚌埠市</v>
          </cell>
          <cell r="AG343" t="str">
            <v>招商银行</v>
          </cell>
          <cell r="AH343" t="str">
            <v>6214835543192486</v>
          </cell>
          <cell r="AI343" t="str">
            <v>招商银行</v>
          </cell>
          <cell r="AJ343">
            <v>15555536558</v>
          </cell>
        </row>
        <row r="344">
          <cell r="D344" t="str">
            <v>蚌埠吾悦店陆春亮</v>
          </cell>
          <cell r="E344" t="str">
            <v>运营部</v>
          </cell>
          <cell r="F344" t="str">
            <v>保洁</v>
          </cell>
          <cell r="G344">
            <v>45738</v>
          </cell>
          <cell r="H344" t="str">
            <v>全职</v>
          </cell>
        </row>
        <row r="344">
          <cell r="J344" t="str">
            <v>劳务合同</v>
          </cell>
          <cell r="K344" t="str">
            <v>人力</v>
          </cell>
          <cell r="L344">
            <v>45738</v>
          </cell>
          <cell r="M344">
            <v>46103</v>
          </cell>
          <cell r="N344" t="str">
            <v>1年</v>
          </cell>
          <cell r="O344" t="str">
            <v>已签</v>
          </cell>
          <cell r="P344" t="str">
            <v>已签</v>
          </cell>
          <cell r="Q344" t="str">
            <v>已签</v>
          </cell>
          <cell r="R344" t="str">
            <v>已签</v>
          </cell>
          <cell r="S344" t="str">
            <v>不缴</v>
          </cell>
        </row>
        <row r="344">
          <cell r="V344" t="str">
            <v>是</v>
          </cell>
          <cell r="W344" t="str">
            <v>在职</v>
          </cell>
        </row>
        <row r="344">
          <cell r="AC344" t="str">
            <v>男</v>
          </cell>
        </row>
        <row r="344">
          <cell r="AE344" t="str">
            <v>340302196303260411</v>
          </cell>
          <cell r="AF344" t="str">
            <v>安徽省蚌埠市</v>
          </cell>
          <cell r="AG344" t="str">
            <v>中国建设银行</v>
          </cell>
          <cell r="AH344" t="str">
            <v>6217001640016849172</v>
          </cell>
          <cell r="AI344" t="str">
            <v>其他</v>
          </cell>
          <cell r="AJ344">
            <v>13093664952</v>
          </cell>
        </row>
        <row r="345">
          <cell r="D345" t="str">
            <v>蚌埠吾悦店万小建</v>
          </cell>
          <cell r="E345" t="str">
            <v>会籍部</v>
          </cell>
          <cell r="F345" t="str">
            <v>会籍经理</v>
          </cell>
          <cell r="G345">
            <v>45701</v>
          </cell>
          <cell r="H345" t="str">
            <v>全职</v>
          </cell>
        </row>
        <row r="345">
          <cell r="J345" t="str">
            <v>劳动合同</v>
          </cell>
          <cell r="K345" t="str">
            <v>人力</v>
          </cell>
          <cell r="L345">
            <v>45701</v>
          </cell>
          <cell r="M345">
            <v>46796</v>
          </cell>
          <cell r="N345" t="str">
            <v>3年</v>
          </cell>
          <cell r="O345" t="str">
            <v>已签</v>
          </cell>
          <cell r="P345" t="str">
            <v>已签</v>
          </cell>
          <cell r="Q345" t="str">
            <v>已签</v>
          </cell>
          <cell r="R345" t="str">
            <v>已签</v>
          </cell>
          <cell r="S345" t="str">
            <v>不缴</v>
          </cell>
        </row>
        <row r="345">
          <cell r="V345" t="str">
            <v>是</v>
          </cell>
          <cell r="W345" t="str">
            <v>在职</v>
          </cell>
        </row>
        <row r="345">
          <cell r="AC345" t="str">
            <v>男</v>
          </cell>
        </row>
        <row r="345">
          <cell r="AE345" t="str">
            <v>340321198606010899</v>
          </cell>
          <cell r="AF345" t="str">
            <v>安徽省蚌埠市</v>
          </cell>
          <cell r="AG345" t="str">
            <v>招商银行</v>
          </cell>
          <cell r="AH345" t="str">
            <v>6214832773359638</v>
          </cell>
          <cell r="AI345" t="str">
            <v>招商银行</v>
          </cell>
          <cell r="AJ345" t="str">
            <v>1396528/6269</v>
          </cell>
        </row>
        <row r="346">
          <cell r="D346" t="str">
            <v>蚌埠吾悦店邵家文</v>
          </cell>
          <cell r="E346" t="str">
            <v>会籍部</v>
          </cell>
          <cell r="F346" t="str">
            <v>会籍</v>
          </cell>
          <cell r="G346">
            <v>45713</v>
          </cell>
          <cell r="H346" t="str">
            <v>全职</v>
          </cell>
        </row>
        <row r="346">
          <cell r="J346" t="str">
            <v>劳动合同</v>
          </cell>
          <cell r="K346" t="str">
            <v>人力</v>
          </cell>
          <cell r="L346">
            <v>45713</v>
          </cell>
          <cell r="M346">
            <v>46807</v>
          </cell>
          <cell r="N346" t="str">
            <v>3年</v>
          </cell>
          <cell r="O346" t="str">
            <v>已签</v>
          </cell>
          <cell r="P346" t="str">
            <v>已签</v>
          </cell>
          <cell r="Q346" t="str">
            <v>已签</v>
          </cell>
          <cell r="R346" t="str">
            <v>已签</v>
          </cell>
          <cell r="S346" t="str">
            <v>不缴</v>
          </cell>
        </row>
        <row r="346">
          <cell r="V346" t="str">
            <v>是</v>
          </cell>
          <cell r="W346" t="str">
            <v>在职</v>
          </cell>
        </row>
        <row r="346">
          <cell r="AC346" t="str">
            <v>男</v>
          </cell>
        </row>
        <row r="346">
          <cell r="AE346" t="str">
            <v>340321200412065031</v>
          </cell>
          <cell r="AF346" t="str">
            <v>安徽省蚌埠市</v>
          </cell>
          <cell r="AG346" t="str">
            <v>招商银行</v>
          </cell>
          <cell r="AH346" t="str">
            <v>6214830924273369</v>
          </cell>
          <cell r="AI346" t="str">
            <v>招商银行</v>
          </cell>
          <cell r="AJ346">
            <v>17201600134</v>
          </cell>
        </row>
        <row r="347">
          <cell r="D347" t="str">
            <v>蚌埠吾悦店韦云</v>
          </cell>
          <cell r="E347" t="str">
            <v>私教部</v>
          </cell>
          <cell r="F347" t="str">
            <v>私教</v>
          </cell>
          <cell r="G347">
            <v>45710</v>
          </cell>
          <cell r="H347" t="str">
            <v>全职</v>
          </cell>
        </row>
        <row r="347">
          <cell r="J347" t="str">
            <v>劳动合同</v>
          </cell>
          <cell r="K347" t="str">
            <v>人力</v>
          </cell>
          <cell r="L347">
            <v>45710</v>
          </cell>
          <cell r="M347">
            <v>46805</v>
          </cell>
          <cell r="N347" t="str">
            <v>3年</v>
          </cell>
          <cell r="O347" t="str">
            <v>已签</v>
          </cell>
          <cell r="P347" t="str">
            <v>已签</v>
          </cell>
          <cell r="Q347" t="str">
            <v>已签</v>
          </cell>
          <cell r="R347" t="str">
            <v>已签</v>
          </cell>
          <cell r="S347" t="str">
            <v>不缴</v>
          </cell>
        </row>
        <row r="347">
          <cell r="V347" t="str">
            <v>是</v>
          </cell>
          <cell r="W347" t="str">
            <v>离职</v>
          </cell>
          <cell r="X347">
            <v>45993</v>
          </cell>
        </row>
        <row r="347">
          <cell r="AC347" t="str">
            <v>女</v>
          </cell>
        </row>
        <row r="347">
          <cell r="AE347" t="str">
            <v>340321200008202145</v>
          </cell>
          <cell r="AF347" t="str">
            <v>安徽省蚌埠市</v>
          </cell>
          <cell r="AG347" t="str">
            <v>招商银行</v>
          </cell>
          <cell r="AH347" t="str">
            <v>6214832773686386</v>
          </cell>
          <cell r="AI347" t="str">
            <v>招商银行</v>
          </cell>
          <cell r="AJ347">
            <v>15755244417</v>
          </cell>
        </row>
        <row r="348">
          <cell r="D348" t="str">
            <v>蚌埠吾悦店栾金良</v>
          </cell>
          <cell r="E348" t="str">
            <v>私教部</v>
          </cell>
          <cell r="F348" t="str">
            <v>私教经理</v>
          </cell>
          <cell r="G348">
            <v>45404</v>
          </cell>
          <cell r="H348" t="str">
            <v>全职</v>
          </cell>
        </row>
        <row r="348">
          <cell r="J348" t="str">
            <v>劳动合同</v>
          </cell>
          <cell r="K348" t="str">
            <v>人力</v>
          </cell>
          <cell r="L348">
            <v>45404</v>
          </cell>
          <cell r="M348">
            <v>46498</v>
          </cell>
          <cell r="N348" t="str">
            <v>3年</v>
          </cell>
          <cell r="O348" t="str">
            <v>已签</v>
          </cell>
          <cell r="P348" t="str">
            <v>已签</v>
          </cell>
          <cell r="Q348" t="str">
            <v>已签</v>
          </cell>
          <cell r="R348" t="str">
            <v>已签</v>
          </cell>
          <cell r="S348" t="str">
            <v>不缴</v>
          </cell>
        </row>
        <row r="348">
          <cell r="V348" t="str">
            <v>是</v>
          </cell>
          <cell r="W348" t="str">
            <v>在职</v>
          </cell>
        </row>
        <row r="348">
          <cell r="AC348" t="str">
            <v>男</v>
          </cell>
        </row>
        <row r="348">
          <cell r="AE348" t="str">
            <v>321302198506180055</v>
          </cell>
          <cell r="AF348" t="str">
            <v>江苏</v>
          </cell>
          <cell r="AG348" t="str">
            <v>江苏民丰农商银行宿迁总行</v>
          </cell>
          <cell r="AH348" t="str">
            <v>6230667331020052692</v>
          </cell>
          <cell r="AI348" t="str">
            <v>其他</v>
          </cell>
          <cell r="AJ348">
            <v>13815786616</v>
          </cell>
        </row>
        <row r="349">
          <cell r="D349" t="str">
            <v>蚌埠吾悦店赵红</v>
          </cell>
          <cell r="E349" t="str">
            <v>运营部</v>
          </cell>
          <cell r="F349" t="str">
            <v>保洁</v>
          </cell>
          <cell r="G349">
            <v>45765</v>
          </cell>
          <cell r="H349" t="str">
            <v>全职</v>
          </cell>
        </row>
        <row r="349">
          <cell r="J349" t="str">
            <v>劳务合同</v>
          </cell>
          <cell r="K349" t="str">
            <v>人力</v>
          </cell>
          <cell r="L349">
            <v>45765</v>
          </cell>
          <cell r="M349">
            <v>46860</v>
          </cell>
          <cell r="N349" t="str">
            <v>3年</v>
          </cell>
          <cell r="O349" t="str">
            <v>已签</v>
          </cell>
          <cell r="P349" t="str">
            <v>已签</v>
          </cell>
          <cell r="Q349" t="str">
            <v>已签</v>
          </cell>
          <cell r="R349" t="str">
            <v>已签</v>
          </cell>
          <cell r="S349" t="str">
            <v>不缴</v>
          </cell>
        </row>
        <row r="349">
          <cell r="V349" t="str">
            <v>是</v>
          </cell>
          <cell r="W349" t="str">
            <v>在职</v>
          </cell>
        </row>
        <row r="349">
          <cell r="AC349" t="str">
            <v>女</v>
          </cell>
        </row>
        <row r="349">
          <cell r="AE349" t="str">
            <v>340321197012310428</v>
          </cell>
          <cell r="AF349" t="str">
            <v>安徽省蚌埠市</v>
          </cell>
          <cell r="AG349" t="str">
            <v>中国农业银行</v>
          </cell>
          <cell r="AH349" t="str">
            <v>6228480679219147973</v>
          </cell>
          <cell r="AI349" t="str">
            <v>其他</v>
          </cell>
          <cell r="AJ349">
            <v>15955209937</v>
          </cell>
        </row>
        <row r="350">
          <cell r="D350" t="str">
            <v>蚌埠吾悦店朱明慧</v>
          </cell>
          <cell r="E350" t="str">
            <v>会籍部</v>
          </cell>
          <cell r="F350" t="str">
            <v>会籍</v>
          </cell>
          <cell r="G350">
            <v>45809</v>
          </cell>
          <cell r="H350" t="str">
            <v>兼职</v>
          </cell>
        </row>
        <row r="350">
          <cell r="J350" t="str">
            <v>兼职合同</v>
          </cell>
          <cell r="K350" t="str">
            <v>人力</v>
          </cell>
          <cell r="L350">
            <v>45727</v>
          </cell>
          <cell r="M350">
            <v>46091</v>
          </cell>
          <cell r="N350" t="str">
            <v>1年</v>
          </cell>
        </row>
        <row r="350">
          <cell r="S350" t="str">
            <v>不缴</v>
          </cell>
        </row>
        <row r="350">
          <cell r="W350" t="str">
            <v>离职</v>
          </cell>
        </row>
        <row r="350">
          <cell r="AC350" t="str">
            <v>女</v>
          </cell>
        </row>
        <row r="350">
          <cell r="AE350" t="str">
            <v>340311200007292529</v>
          </cell>
          <cell r="AF350" t="str">
            <v>安徽省蚌埠市</v>
          </cell>
          <cell r="AG350" t="str">
            <v>招商银行</v>
          </cell>
          <cell r="AH350" t="str">
            <v>6214832773359679</v>
          </cell>
          <cell r="AI350" t="str">
            <v>招商银行</v>
          </cell>
          <cell r="AJ350">
            <v>15556901016</v>
          </cell>
        </row>
        <row r="351">
          <cell r="D351" t="str">
            <v>蚌埠吾悦店吴子莫</v>
          </cell>
          <cell r="E351" t="str">
            <v>泳教部</v>
          </cell>
          <cell r="F351" t="str">
            <v>泳教</v>
          </cell>
          <cell r="G351">
            <v>45827</v>
          </cell>
          <cell r="H351" t="str">
            <v>兼职</v>
          </cell>
        </row>
        <row r="351">
          <cell r="J351" t="str">
            <v>兼职合同</v>
          </cell>
          <cell r="K351" t="str">
            <v>人力</v>
          </cell>
          <cell r="L351">
            <v>45827</v>
          </cell>
          <cell r="M351">
            <v>46922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V351" t="str">
            <v>是</v>
          </cell>
          <cell r="W351" t="str">
            <v>离职</v>
          </cell>
        </row>
        <row r="351">
          <cell r="AC351" t="str">
            <v>女</v>
          </cell>
        </row>
        <row r="351">
          <cell r="AE351" t="str">
            <v>340321199610102176</v>
          </cell>
          <cell r="AF351" t="str">
            <v>安徽省蚌埠市</v>
          </cell>
          <cell r="AG351" t="str">
            <v>中国建设银行股份有限公司蚌埠建龙支行</v>
          </cell>
          <cell r="AH351" t="str">
            <v>6217001640014356055</v>
          </cell>
          <cell r="AI351" t="str">
            <v>其他</v>
          </cell>
          <cell r="AJ351">
            <v>18175088968</v>
          </cell>
        </row>
        <row r="352">
          <cell r="D352" t="str">
            <v>蚌埠吾悦店赵惠春</v>
          </cell>
          <cell r="E352" t="str">
            <v>会籍部</v>
          </cell>
          <cell r="F352" t="str">
            <v>会籍</v>
          </cell>
          <cell r="G352">
            <v>45819</v>
          </cell>
          <cell r="H352" t="str">
            <v>全职</v>
          </cell>
        </row>
        <row r="352">
          <cell r="J352" t="str">
            <v>劳动合同</v>
          </cell>
          <cell r="K352" t="str">
            <v>人力</v>
          </cell>
          <cell r="L352">
            <v>45819</v>
          </cell>
          <cell r="M352">
            <v>46914</v>
          </cell>
          <cell r="N352" t="str">
            <v>3年</v>
          </cell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V352" t="str">
            <v>是</v>
          </cell>
          <cell r="W352" t="str">
            <v>在职</v>
          </cell>
        </row>
        <row r="352">
          <cell r="AC352" t="str">
            <v>女</v>
          </cell>
        </row>
        <row r="352">
          <cell r="AE352" t="str">
            <v>370406200602046621</v>
          </cell>
          <cell r="AF352" t="str">
            <v>山东省枣庄市</v>
          </cell>
          <cell r="AG352" t="str">
            <v>招商银行</v>
          </cell>
          <cell r="AH352" t="str">
            <v>6214853370373467</v>
          </cell>
          <cell r="AI352" t="str">
            <v>招商银行</v>
          </cell>
          <cell r="AJ352">
            <v>19055243298</v>
          </cell>
        </row>
        <row r="353">
          <cell r="D353" t="str">
            <v>蚌埠吾悦店王格</v>
          </cell>
          <cell r="E353" t="str">
            <v>运营部</v>
          </cell>
          <cell r="F353" t="str">
            <v>前台主管</v>
          </cell>
          <cell r="G353">
            <v>45850</v>
          </cell>
          <cell r="H353" t="str">
            <v>全职</v>
          </cell>
        </row>
        <row r="353">
          <cell r="J353" t="str">
            <v>劳动合同</v>
          </cell>
          <cell r="K353" t="str">
            <v>人力</v>
          </cell>
          <cell r="L353">
            <v>45850</v>
          </cell>
          <cell r="M353">
            <v>46945</v>
          </cell>
          <cell r="N353" t="str">
            <v>3年</v>
          </cell>
          <cell r="O353" t="str">
            <v>已签</v>
          </cell>
          <cell r="P353" t="str">
            <v>已签</v>
          </cell>
          <cell r="Q353" t="str">
            <v>已签</v>
          </cell>
          <cell r="R353" t="str">
            <v>已签</v>
          </cell>
          <cell r="S353" t="str">
            <v>不缴</v>
          </cell>
        </row>
        <row r="353">
          <cell r="V353" t="str">
            <v>是</v>
          </cell>
          <cell r="W353" t="str">
            <v>在职</v>
          </cell>
        </row>
        <row r="353">
          <cell r="AC353" t="str">
            <v>女</v>
          </cell>
        </row>
        <row r="353">
          <cell r="AE353" t="str">
            <v>340322200502054623</v>
          </cell>
          <cell r="AF353" t="str">
            <v>安徽省蚌埠市</v>
          </cell>
          <cell r="AG353" t="str">
            <v>招商银行</v>
          </cell>
          <cell r="AH353" t="str">
            <v>6214832776454808</v>
          </cell>
          <cell r="AI353" t="str">
            <v>招商银行</v>
          </cell>
          <cell r="AJ353">
            <v>15375468652</v>
          </cell>
        </row>
        <row r="354">
          <cell r="D354" t="str">
            <v>蚌埠吾悦店乔威</v>
          </cell>
          <cell r="E354" t="str">
            <v>泳教部</v>
          </cell>
          <cell r="F354" t="str">
            <v>泳教</v>
          </cell>
          <cell r="G354">
            <v>45824</v>
          </cell>
          <cell r="H354" t="str">
            <v>兼职</v>
          </cell>
        </row>
        <row r="354">
          <cell r="J354" t="str">
            <v>兼职合同</v>
          </cell>
          <cell r="K354" t="str">
            <v>人力</v>
          </cell>
          <cell r="L354">
            <v>45824</v>
          </cell>
        </row>
        <row r="354">
          <cell r="O354" t="str">
            <v>已签</v>
          </cell>
          <cell r="P354" t="str">
            <v>已签</v>
          </cell>
          <cell r="Q354" t="str">
            <v>已签</v>
          </cell>
          <cell r="R354" t="str">
            <v>已签</v>
          </cell>
        </row>
        <row r="354">
          <cell r="V354" t="str">
            <v>是</v>
          </cell>
          <cell r="W354" t="str">
            <v>离职</v>
          </cell>
        </row>
        <row r="354">
          <cell r="AC354" t="str">
            <v>男</v>
          </cell>
        </row>
        <row r="354">
          <cell r="AE354" t="str">
            <v>340311200001110819</v>
          </cell>
          <cell r="AF354" t="str">
            <v>安徽省蚌埠市</v>
          </cell>
          <cell r="AG354" t="str">
            <v>徽商银行</v>
          </cell>
          <cell r="AH354" t="str">
            <v>6217 7583 1200 3777 106</v>
          </cell>
          <cell r="AI354" t="str">
            <v>其他</v>
          </cell>
          <cell r="AJ354">
            <v>17718222789</v>
          </cell>
        </row>
        <row r="355">
          <cell r="D355" t="str">
            <v>蚌埠吾悦店曹克荣</v>
          </cell>
          <cell r="E355" t="str">
            <v>泳教部</v>
          </cell>
          <cell r="F355" t="str">
            <v>救生员</v>
          </cell>
          <cell r="G355">
            <v>45840</v>
          </cell>
          <cell r="H355" t="str">
            <v>兼职</v>
          </cell>
        </row>
        <row r="355">
          <cell r="J355" t="str">
            <v>兼职合同</v>
          </cell>
          <cell r="K355" t="str">
            <v>人力</v>
          </cell>
          <cell r="L355">
            <v>45840</v>
          </cell>
        </row>
        <row r="355">
          <cell r="W355" t="str">
            <v>离职</v>
          </cell>
          <cell r="X355">
            <v>45931</v>
          </cell>
        </row>
        <row r="355">
          <cell r="AC355" t="str">
            <v>男</v>
          </cell>
        </row>
        <row r="355">
          <cell r="AE355" t="str">
            <v>340303195112170212</v>
          </cell>
          <cell r="AF355" t="str">
            <v>安徽省蚌埠市</v>
          </cell>
          <cell r="AG355" t="str">
            <v>中信银行</v>
          </cell>
          <cell r="AH355" t="str">
            <v>6217751112003751680</v>
          </cell>
          <cell r="AI355" t="str">
            <v>中信</v>
          </cell>
          <cell r="AJ355">
            <v>15056370736</v>
          </cell>
        </row>
        <row r="356">
          <cell r="D356" t="str">
            <v>蚌埠吾悦店薛艺</v>
          </cell>
          <cell r="E356" t="str">
            <v>运营部</v>
          </cell>
          <cell r="F356" t="str">
            <v>前台</v>
          </cell>
          <cell r="G356">
            <v>45893</v>
          </cell>
          <cell r="H356" t="str">
            <v>全职</v>
          </cell>
        </row>
        <row r="356">
          <cell r="J356" t="str">
            <v>劳动合同</v>
          </cell>
          <cell r="K356" t="str">
            <v>人力</v>
          </cell>
          <cell r="L356">
            <v>45893</v>
          </cell>
          <cell r="M356">
            <v>46988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V356" t="str">
            <v>是</v>
          </cell>
          <cell r="W356" t="str">
            <v>离职</v>
          </cell>
          <cell r="X356">
            <v>45968</v>
          </cell>
        </row>
        <row r="356">
          <cell r="AC356" t="str">
            <v>女</v>
          </cell>
        </row>
        <row r="356">
          <cell r="AE356" t="str">
            <v>340304200306130649</v>
          </cell>
          <cell r="AF356" t="str">
            <v>安徽省蚌埠市</v>
          </cell>
          <cell r="AG356" t="str">
            <v>中国银行</v>
          </cell>
          <cell r="AH356" t="str">
            <v>6216616302000925794</v>
          </cell>
          <cell r="AI356" t="str">
            <v>其他</v>
          </cell>
          <cell r="AJ356">
            <v>15255282978</v>
          </cell>
        </row>
        <row r="357">
          <cell r="D357" t="str">
            <v>蚌埠吾悦店林康</v>
          </cell>
          <cell r="E357" t="str">
            <v>泳教部</v>
          </cell>
          <cell r="F357" t="str">
            <v>泳教主管</v>
          </cell>
          <cell r="G357">
            <v>45913</v>
          </cell>
          <cell r="H357" t="str">
            <v>全职</v>
          </cell>
        </row>
        <row r="357">
          <cell r="J357" t="str">
            <v>劳动合同</v>
          </cell>
          <cell r="K357" t="str">
            <v>人力</v>
          </cell>
          <cell r="L357">
            <v>45913</v>
          </cell>
          <cell r="M357">
            <v>47009</v>
          </cell>
          <cell r="N357" t="str">
            <v>3年</v>
          </cell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  <cell r="S357" t="str">
            <v>不缴</v>
          </cell>
        </row>
        <row r="357">
          <cell r="V357" t="str">
            <v>是</v>
          </cell>
          <cell r="W357" t="str">
            <v>在职</v>
          </cell>
        </row>
        <row r="357">
          <cell r="AC357" t="str">
            <v>男</v>
          </cell>
        </row>
        <row r="357">
          <cell r="AE357" t="str">
            <v>340321200212060850</v>
          </cell>
          <cell r="AF357" t="str">
            <v>安徽省蚌埠市</v>
          </cell>
          <cell r="AG357" t="str">
            <v>中信银行</v>
          </cell>
          <cell r="AH357" t="str">
            <v>6217751112004538755</v>
          </cell>
          <cell r="AI357" t="str">
            <v>中信</v>
          </cell>
          <cell r="AJ357">
            <v>15056356955</v>
          </cell>
        </row>
        <row r="358">
          <cell r="D358" t="str">
            <v>蚌埠吾悦店张恩泽</v>
          </cell>
          <cell r="E358" t="str">
            <v>泳教部</v>
          </cell>
          <cell r="F358" t="str">
            <v>泳教</v>
          </cell>
          <cell r="G358">
            <v>45924</v>
          </cell>
          <cell r="H358" t="str">
            <v>全职</v>
          </cell>
        </row>
        <row r="358">
          <cell r="J358" t="str">
            <v>劳动合同</v>
          </cell>
          <cell r="K358" t="str">
            <v>人力</v>
          </cell>
        </row>
        <row r="358">
          <cell r="O358" t="str">
            <v>已签</v>
          </cell>
          <cell r="P358" t="str">
            <v>已签</v>
          </cell>
          <cell r="Q358" t="str">
            <v>已签</v>
          </cell>
          <cell r="R358" t="str">
            <v>已签</v>
          </cell>
          <cell r="S358" t="str">
            <v>不缴</v>
          </cell>
        </row>
        <row r="358">
          <cell r="V358" t="str">
            <v>是</v>
          </cell>
          <cell r="W358" t="str">
            <v>离职</v>
          </cell>
          <cell r="X358">
            <v>45937</v>
          </cell>
        </row>
        <row r="358">
          <cell r="AC358" t="str">
            <v>男</v>
          </cell>
        </row>
        <row r="358">
          <cell r="AE358" t="str">
            <v>340321200312201518</v>
          </cell>
          <cell r="AF358" t="str">
            <v>安徽省蚌埠市</v>
          </cell>
          <cell r="AG358" t="str">
            <v>中国农业银行</v>
          </cell>
          <cell r="AH358" t="str">
            <v>6228480329714587675</v>
          </cell>
          <cell r="AI358" t="str">
            <v>其他</v>
          </cell>
          <cell r="AJ358">
            <v>17795089684</v>
          </cell>
        </row>
        <row r="359">
          <cell r="D359" t="str">
            <v>蚌埠吾悦店曹芷莹</v>
          </cell>
          <cell r="E359" t="str">
            <v>会籍部</v>
          </cell>
          <cell r="F359" t="str">
            <v>会籍</v>
          </cell>
          <cell r="G359">
            <v>45940</v>
          </cell>
          <cell r="H359" t="str">
            <v>全职</v>
          </cell>
        </row>
        <row r="359">
          <cell r="J359" t="str">
            <v>劳动合同</v>
          </cell>
          <cell r="K359" t="str">
            <v>人力</v>
          </cell>
        </row>
        <row r="359">
          <cell r="O359" t="str">
            <v>已签</v>
          </cell>
          <cell r="P359" t="str">
            <v>已签</v>
          </cell>
          <cell r="Q359" t="str">
            <v>已签</v>
          </cell>
          <cell r="R359" t="str">
            <v>已签</v>
          </cell>
          <cell r="S359" t="str">
            <v>不缴</v>
          </cell>
        </row>
        <row r="359">
          <cell r="V359" t="str">
            <v>是</v>
          </cell>
          <cell r="W359" t="str">
            <v>离职</v>
          </cell>
          <cell r="X359">
            <v>45975</v>
          </cell>
        </row>
        <row r="359">
          <cell r="AC359" t="str">
            <v>女</v>
          </cell>
        </row>
        <row r="359">
          <cell r="AE359" t="str">
            <v>340323200802166965</v>
          </cell>
          <cell r="AF359" t="str">
            <v>安徽省蚌埠市</v>
          </cell>
          <cell r="AG359" t="str">
            <v>中国农业银行</v>
          </cell>
          <cell r="AH359" t="str">
            <v>（黄素雅）6228480388918133777</v>
          </cell>
          <cell r="AI359" t="str">
            <v>其他</v>
          </cell>
          <cell r="AJ359">
            <v>15155224390</v>
          </cell>
        </row>
        <row r="360">
          <cell r="D360" t="str">
            <v>蚌埠吾悦店曹泽</v>
          </cell>
          <cell r="E360" t="str">
            <v>会籍部</v>
          </cell>
          <cell r="F360" t="str">
            <v>会籍</v>
          </cell>
          <cell r="G360">
            <v>45944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</row>
        <row r="360"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V360" t="str">
            <v>是</v>
          </cell>
          <cell r="W360" t="str">
            <v>离职</v>
          </cell>
          <cell r="X360">
            <v>45983</v>
          </cell>
        </row>
        <row r="360">
          <cell r="AC360" t="str">
            <v>男</v>
          </cell>
        </row>
        <row r="360">
          <cell r="AE360" t="str">
            <v>340323200404246919</v>
          </cell>
          <cell r="AF360" t="str">
            <v>安徽省蚌埠市</v>
          </cell>
          <cell r="AG360" t="str">
            <v>中国银行</v>
          </cell>
          <cell r="AH360" t="str">
            <v>6216616302000888026</v>
          </cell>
          <cell r="AI360" t="str">
            <v>其他</v>
          </cell>
          <cell r="AJ360">
            <v>19556139314</v>
          </cell>
        </row>
        <row r="361">
          <cell r="D361" t="str">
            <v>蚌埠吾悦店李响</v>
          </cell>
          <cell r="E361" t="str">
            <v>泳教部</v>
          </cell>
          <cell r="F361" t="str">
            <v>泳教</v>
          </cell>
          <cell r="G361">
            <v>45962</v>
          </cell>
          <cell r="H361" t="str">
            <v>全职</v>
          </cell>
        </row>
        <row r="361">
          <cell r="J361" t="str">
            <v>劳动合同</v>
          </cell>
          <cell r="K361" t="str">
            <v>人力</v>
          </cell>
          <cell r="L361">
            <v>45962</v>
          </cell>
          <cell r="M361">
            <v>47058</v>
          </cell>
          <cell r="N361" t="str">
            <v>3年</v>
          </cell>
          <cell r="O361" t="str">
            <v>已签</v>
          </cell>
          <cell r="P361" t="str">
            <v>已签</v>
          </cell>
          <cell r="Q361" t="str">
            <v>已签</v>
          </cell>
          <cell r="R361" t="str">
            <v>已签</v>
          </cell>
          <cell r="S361" t="str">
            <v>不缴</v>
          </cell>
        </row>
        <row r="361">
          <cell r="V361" t="str">
            <v>是</v>
          </cell>
          <cell r="W361" t="str">
            <v>在职</v>
          </cell>
        </row>
        <row r="361">
          <cell r="AC361" t="str">
            <v>男</v>
          </cell>
        </row>
        <row r="361">
          <cell r="AE361" t="str">
            <v>34030219860130002X</v>
          </cell>
        </row>
        <row r="361">
          <cell r="AI361" t="str">
            <v>其他</v>
          </cell>
        </row>
        <row r="362">
          <cell r="D362" t="str">
            <v>蚌埠吾悦店刘庆康</v>
          </cell>
          <cell r="E362" t="str">
            <v>会籍部</v>
          </cell>
          <cell r="F362" t="str">
            <v>会籍</v>
          </cell>
          <cell r="G362">
            <v>45962</v>
          </cell>
          <cell r="H362" t="str">
            <v>全职</v>
          </cell>
        </row>
        <row r="362">
          <cell r="J362" t="str">
            <v>劳动合同</v>
          </cell>
          <cell r="K362" t="str">
            <v>人力</v>
          </cell>
          <cell r="L362">
            <v>45962</v>
          </cell>
          <cell r="M362">
            <v>47058</v>
          </cell>
          <cell r="N362" t="str">
            <v>3年</v>
          </cell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V362" t="str">
            <v>是</v>
          </cell>
          <cell r="W362" t="str">
            <v>在职</v>
          </cell>
        </row>
        <row r="362">
          <cell r="AC362" t="str">
            <v>男</v>
          </cell>
        </row>
        <row r="362">
          <cell r="AE362" t="str">
            <v>340302200512121011</v>
          </cell>
        </row>
        <row r="362">
          <cell r="AI362" t="str">
            <v>其他</v>
          </cell>
        </row>
        <row r="363">
          <cell r="D363" t="str">
            <v>荆州二店张丽华</v>
          </cell>
          <cell r="E363" t="str">
            <v>运营部</v>
          </cell>
          <cell r="F363" t="str">
            <v>保洁</v>
          </cell>
          <cell r="G363">
            <v>45757</v>
          </cell>
          <cell r="H363" t="str">
            <v>全职</v>
          </cell>
        </row>
        <row r="363">
          <cell r="J363" t="str">
            <v>劳务合同</v>
          </cell>
        </row>
        <row r="363">
          <cell r="L363">
            <v>45757</v>
          </cell>
          <cell r="M363">
            <v>46852</v>
          </cell>
          <cell r="N363" t="str">
            <v>3年</v>
          </cell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V363" t="str">
            <v>是</v>
          </cell>
          <cell r="W363" t="str">
            <v>在职</v>
          </cell>
        </row>
        <row r="363">
          <cell r="AE363" t="str">
            <v>420400196206261482</v>
          </cell>
        </row>
        <row r="363">
          <cell r="AG363" t="str">
            <v>农业银行</v>
          </cell>
          <cell r="AH363" t="str">
            <v>6228480799754837778</v>
          </cell>
          <cell r="AI363" t="str">
            <v>其他</v>
          </cell>
          <cell r="AJ363">
            <v>17798353605</v>
          </cell>
        </row>
        <row r="364">
          <cell r="D364" t="str">
            <v>荆州二店马萍思</v>
          </cell>
          <cell r="E364" t="str">
            <v>运营部</v>
          </cell>
          <cell r="F364" t="str">
            <v>前台主管</v>
          </cell>
          <cell r="G364">
            <v>45759</v>
          </cell>
          <cell r="H364" t="str">
            <v>全职</v>
          </cell>
        </row>
        <row r="364">
          <cell r="J364" t="str">
            <v>劳动合同</v>
          </cell>
        </row>
        <row r="364">
          <cell r="L364">
            <v>45759</v>
          </cell>
          <cell r="M364">
            <v>46854</v>
          </cell>
          <cell r="N364" t="str">
            <v>3年</v>
          </cell>
          <cell r="O364" t="str">
            <v>已签</v>
          </cell>
          <cell r="P364" t="str">
            <v>已签</v>
          </cell>
          <cell r="Q364" t="str">
            <v>已签</v>
          </cell>
          <cell r="R364" t="str">
            <v>已签</v>
          </cell>
          <cell r="S364" t="str">
            <v>不缴</v>
          </cell>
        </row>
        <row r="364">
          <cell r="V364" t="str">
            <v>是</v>
          </cell>
          <cell r="W364" t="str">
            <v>在职</v>
          </cell>
        </row>
        <row r="364">
          <cell r="AE364" t="str">
            <v>421002200401305023</v>
          </cell>
        </row>
        <row r="364">
          <cell r="AG364" t="str">
            <v>招商银行</v>
          </cell>
          <cell r="AH364" t="str">
            <v>6214837168531139</v>
          </cell>
          <cell r="AI364" t="str">
            <v>招商银行</v>
          </cell>
          <cell r="AJ364">
            <v>15727237247</v>
          </cell>
        </row>
        <row r="365">
          <cell r="D365" t="str">
            <v>荆州二店黄荣海</v>
          </cell>
          <cell r="E365" t="str">
            <v>运营部</v>
          </cell>
          <cell r="F365" t="str">
            <v>保洁</v>
          </cell>
          <cell r="G365">
            <v>45758</v>
          </cell>
          <cell r="H365" t="str">
            <v>全职</v>
          </cell>
        </row>
        <row r="365">
          <cell r="J365" t="str">
            <v>劳动合同</v>
          </cell>
        </row>
        <row r="365">
          <cell r="L365">
            <v>45758</v>
          </cell>
          <cell r="M365">
            <v>46853</v>
          </cell>
          <cell r="N365" t="str">
            <v>3年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V365" t="str">
            <v>是</v>
          </cell>
          <cell r="W365" t="str">
            <v>在职</v>
          </cell>
        </row>
        <row r="365">
          <cell r="AE365" t="str">
            <v>420400195712101014</v>
          </cell>
        </row>
        <row r="365">
          <cell r="AG365" t="str">
            <v>建设银行</v>
          </cell>
          <cell r="AH365" t="str">
            <v>6217002660018419369  孟昭兰建设银行  黄荣海</v>
          </cell>
          <cell r="AI365" t="str">
            <v>其他</v>
          </cell>
          <cell r="AJ365">
            <v>15572198880</v>
          </cell>
        </row>
        <row r="366">
          <cell r="D366" t="str">
            <v>荆州二店徐方圆</v>
          </cell>
          <cell r="E366" t="str">
            <v>会籍部</v>
          </cell>
          <cell r="F366" t="str">
            <v>会籍主管</v>
          </cell>
          <cell r="G366">
            <v>45387</v>
          </cell>
          <cell r="H366" t="str">
            <v>全职</v>
          </cell>
        </row>
        <row r="366">
          <cell r="J366" t="str">
            <v>劳动合同</v>
          </cell>
        </row>
        <row r="366">
          <cell r="L366">
            <v>45536</v>
          </cell>
          <cell r="M366">
            <v>46630</v>
          </cell>
          <cell r="N366" t="str">
            <v>3年</v>
          </cell>
          <cell r="O366" t="str">
            <v>已签</v>
          </cell>
          <cell r="P366" t="str">
            <v>已签</v>
          </cell>
          <cell r="Q366" t="str">
            <v>已签</v>
          </cell>
          <cell r="R366" t="str">
            <v>已签</v>
          </cell>
          <cell r="S366" t="str">
            <v>不缴</v>
          </cell>
        </row>
        <row r="366">
          <cell r="V366" t="str">
            <v>是</v>
          </cell>
          <cell r="W366" t="str">
            <v>在职</v>
          </cell>
        </row>
        <row r="366">
          <cell r="AD366" t="str">
            <v>大专</v>
          </cell>
          <cell r="AE366" t="str">
            <v>420323200205035510</v>
          </cell>
        </row>
        <row r="366">
          <cell r="AG366" t="str">
            <v>中信银行</v>
          </cell>
          <cell r="AH366" t="str">
            <v>6217681505418411</v>
          </cell>
          <cell r="AI366" t="str">
            <v>中信</v>
          </cell>
          <cell r="AJ366">
            <v>18679654540</v>
          </cell>
        </row>
        <row r="367">
          <cell r="D367" t="str">
            <v>荆州二店余东杰</v>
          </cell>
          <cell r="E367" t="str">
            <v>会籍部</v>
          </cell>
          <cell r="F367" t="str">
            <v>会籍</v>
          </cell>
          <cell r="G367">
            <v>45706</v>
          </cell>
          <cell r="H367" t="str">
            <v>全职</v>
          </cell>
        </row>
        <row r="367">
          <cell r="J367" t="str">
            <v>劳动合同</v>
          </cell>
        </row>
        <row r="367">
          <cell r="L367">
            <v>45702</v>
          </cell>
          <cell r="M367">
            <v>46796</v>
          </cell>
          <cell r="N367" t="str">
            <v>3年</v>
          </cell>
          <cell r="O367" t="str">
            <v>已签</v>
          </cell>
          <cell r="P367" t="str">
            <v>已签</v>
          </cell>
          <cell r="Q367" t="str">
            <v>已签</v>
          </cell>
          <cell r="R367" t="str">
            <v>已签</v>
          </cell>
          <cell r="S367" t="str">
            <v>不缴</v>
          </cell>
        </row>
        <row r="367">
          <cell r="V367" t="str">
            <v>是</v>
          </cell>
          <cell r="W367" t="str">
            <v>在职</v>
          </cell>
        </row>
        <row r="367">
          <cell r="AE367" t="str">
            <v>420322200702252712</v>
          </cell>
        </row>
        <row r="367">
          <cell r="AG367" t="str">
            <v>交通银行</v>
          </cell>
          <cell r="AH367" t="str">
            <v>6222620610043552637  交通银行武汉江岸支行  余东杰</v>
          </cell>
          <cell r="AI367" t="str">
            <v>其他</v>
          </cell>
          <cell r="AJ367">
            <v>18572510225</v>
          </cell>
        </row>
        <row r="368">
          <cell r="D368" t="str">
            <v>荆州二店陈明涛</v>
          </cell>
          <cell r="E368" t="str">
            <v>泳教部</v>
          </cell>
          <cell r="F368" t="str">
            <v>泳教</v>
          </cell>
          <cell r="G368">
            <v>45705</v>
          </cell>
          <cell r="H368" t="str">
            <v>全职</v>
          </cell>
        </row>
        <row r="368">
          <cell r="J368" t="str">
            <v>劳动合同</v>
          </cell>
        </row>
        <row r="368">
          <cell r="L368">
            <v>45705</v>
          </cell>
          <cell r="M368">
            <v>46799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V368" t="str">
            <v>是</v>
          </cell>
          <cell r="W368" t="str">
            <v>在职</v>
          </cell>
        </row>
        <row r="368">
          <cell r="AE368" t="str">
            <v>362321199901181017</v>
          </cell>
        </row>
        <row r="368">
          <cell r="AG368" t="str">
            <v>招商银行</v>
          </cell>
          <cell r="AH368" t="str">
            <v>6214832774182617</v>
          </cell>
          <cell r="AI368" t="str">
            <v>招商银行</v>
          </cell>
          <cell r="AJ368">
            <v>18480915685</v>
          </cell>
        </row>
        <row r="369">
          <cell r="D369" t="str">
            <v>荆州二店周志伟</v>
          </cell>
          <cell r="E369" t="str">
            <v>会籍部</v>
          </cell>
          <cell r="F369" t="str">
            <v>会籍</v>
          </cell>
          <cell r="G369">
            <v>45705</v>
          </cell>
          <cell r="H369" t="str">
            <v>全职</v>
          </cell>
        </row>
        <row r="369">
          <cell r="J369" t="str">
            <v>劳动合同</v>
          </cell>
        </row>
        <row r="369">
          <cell r="L369">
            <v>45705</v>
          </cell>
          <cell r="M369">
            <v>46799</v>
          </cell>
          <cell r="N369" t="str">
            <v>3年</v>
          </cell>
          <cell r="O369" t="str">
            <v>已签</v>
          </cell>
          <cell r="P369" t="str">
            <v>已签</v>
          </cell>
          <cell r="Q369" t="str">
            <v>已签</v>
          </cell>
          <cell r="R369" t="str">
            <v>已签</v>
          </cell>
          <cell r="S369" t="str">
            <v>不缴</v>
          </cell>
        </row>
        <row r="369">
          <cell r="V369" t="str">
            <v>是</v>
          </cell>
          <cell r="W369" t="str">
            <v>在职</v>
          </cell>
        </row>
        <row r="369">
          <cell r="AE369" t="str">
            <v>421003200306093518</v>
          </cell>
        </row>
        <row r="369">
          <cell r="AG369" t="str">
            <v>邮政储蓄</v>
          </cell>
          <cell r="AH369" t="str">
            <v>6221805200003533345</v>
          </cell>
          <cell r="AI369" t="str">
            <v>其他</v>
          </cell>
          <cell r="AJ369">
            <v>13972335027</v>
          </cell>
        </row>
        <row r="370">
          <cell r="D370" t="str">
            <v>荆州二店谭鹏</v>
          </cell>
          <cell r="E370" t="str">
            <v>泳教部</v>
          </cell>
          <cell r="F370" t="str">
            <v>泳教</v>
          </cell>
          <cell r="G370">
            <v>45735</v>
          </cell>
          <cell r="H370" t="str">
            <v>全职</v>
          </cell>
        </row>
        <row r="370">
          <cell r="J370" t="str">
            <v>劳动合同</v>
          </cell>
        </row>
        <row r="370">
          <cell r="L370">
            <v>45776</v>
          </cell>
          <cell r="M370">
            <v>46141</v>
          </cell>
          <cell r="N370" t="str">
            <v>1年</v>
          </cell>
        </row>
        <row r="370">
          <cell r="W370" t="str">
            <v>离职</v>
          </cell>
          <cell r="X370">
            <v>45949</v>
          </cell>
          <cell r="Y370" t="str">
            <v>已签</v>
          </cell>
          <cell r="Z370" t="str">
            <v>已签</v>
          </cell>
          <cell r="AA370" t="str">
            <v>已签</v>
          </cell>
        </row>
        <row r="370">
          <cell r="AE370" t="str">
            <v>422801200302182417</v>
          </cell>
        </row>
        <row r="370">
          <cell r="AG370" t="str">
            <v>工商银行</v>
          </cell>
          <cell r="AH370" t="str">
            <v>6222 0332 0201 0898 606工商银行</v>
          </cell>
          <cell r="AI370" t="str">
            <v>其他</v>
          </cell>
          <cell r="AJ370">
            <v>15572109760</v>
          </cell>
        </row>
        <row r="371">
          <cell r="D371" t="str">
            <v>荆州二店周琛</v>
          </cell>
          <cell r="E371" t="str">
            <v>私教部</v>
          </cell>
          <cell r="F371" t="str">
            <v>私教</v>
          </cell>
          <cell r="G371">
            <v>45705</v>
          </cell>
          <cell r="H371" t="str">
            <v>全职</v>
          </cell>
        </row>
        <row r="371">
          <cell r="J371" t="str">
            <v>劳动合同</v>
          </cell>
        </row>
        <row r="371">
          <cell r="L371">
            <v>45705</v>
          </cell>
          <cell r="M371">
            <v>46799</v>
          </cell>
          <cell r="N371" t="str">
            <v>3年</v>
          </cell>
          <cell r="O371" t="str">
            <v>已签</v>
          </cell>
          <cell r="P371" t="str">
            <v>已签</v>
          </cell>
          <cell r="Q371" t="str">
            <v>已签</v>
          </cell>
          <cell r="R371" t="str">
            <v>已签</v>
          </cell>
          <cell r="S371" t="str">
            <v>不缴</v>
          </cell>
        </row>
        <row r="371">
          <cell r="V371" t="str">
            <v>是</v>
          </cell>
          <cell r="W371" t="str">
            <v>在职</v>
          </cell>
        </row>
        <row r="371">
          <cell r="AE371" t="str">
            <v>42108719960603371x</v>
          </cell>
        </row>
        <row r="371">
          <cell r="AG371" t="str">
            <v>中国工商银行</v>
          </cell>
          <cell r="AH371" t="str">
            <v>6222031813003594481</v>
          </cell>
          <cell r="AI371" t="str">
            <v>其他</v>
          </cell>
          <cell r="AJ371">
            <v>16671664828</v>
          </cell>
        </row>
        <row r="372">
          <cell r="D372" t="str">
            <v>荆州二店严小虎</v>
          </cell>
          <cell r="E372" t="str">
            <v>私教部</v>
          </cell>
          <cell r="F372" t="str">
            <v>私教</v>
          </cell>
          <cell r="G372">
            <v>45706</v>
          </cell>
          <cell r="H372" t="str">
            <v>全职</v>
          </cell>
        </row>
        <row r="372">
          <cell r="J372" t="str">
            <v>劳动合同</v>
          </cell>
        </row>
        <row r="372">
          <cell r="L372">
            <v>45706</v>
          </cell>
          <cell r="M372">
            <v>46800</v>
          </cell>
          <cell r="N372" t="str">
            <v>3年</v>
          </cell>
          <cell r="O372" t="str">
            <v>已签</v>
          </cell>
          <cell r="P372" t="str">
            <v>已签</v>
          </cell>
          <cell r="Q372" t="str">
            <v>已签</v>
          </cell>
          <cell r="R372" t="str">
            <v>已签</v>
          </cell>
          <cell r="S372" t="str">
            <v>不缴</v>
          </cell>
        </row>
        <row r="372">
          <cell r="V372" t="str">
            <v>是</v>
          </cell>
          <cell r="W372" t="str">
            <v>在职</v>
          </cell>
        </row>
        <row r="372">
          <cell r="AE372" t="str">
            <v>421003198603121536</v>
          </cell>
        </row>
        <row r="372">
          <cell r="AG372" t="str">
            <v>建设银行</v>
          </cell>
          <cell r="AH372" t="str">
            <v>6217 6815 0743 9936</v>
          </cell>
          <cell r="AI372" t="str">
            <v>其他</v>
          </cell>
          <cell r="AJ372">
            <v>13545792120</v>
          </cell>
        </row>
        <row r="373">
          <cell r="D373" t="str">
            <v>荆州二店黄涛</v>
          </cell>
          <cell r="E373" t="str">
            <v>私教部</v>
          </cell>
          <cell r="F373" t="str">
            <v>私教</v>
          </cell>
          <cell r="G373">
            <v>45756</v>
          </cell>
          <cell r="H373" t="str">
            <v>全职</v>
          </cell>
        </row>
        <row r="373">
          <cell r="J373" t="str">
            <v>劳动合同</v>
          </cell>
        </row>
        <row r="373">
          <cell r="L373">
            <v>45756</v>
          </cell>
          <cell r="M373">
            <v>46851</v>
          </cell>
          <cell r="N373" t="str">
            <v>3年</v>
          </cell>
          <cell r="O373" t="str">
            <v>已签</v>
          </cell>
          <cell r="P373" t="str">
            <v>已签</v>
          </cell>
          <cell r="Q373" t="str">
            <v>已签</v>
          </cell>
          <cell r="R373" t="str">
            <v>已签</v>
          </cell>
          <cell r="S373" t="str">
            <v>不缴</v>
          </cell>
        </row>
        <row r="373">
          <cell r="V373" t="str">
            <v>是</v>
          </cell>
          <cell r="W373" t="str">
            <v>离职</v>
          </cell>
          <cell r="X373">
            <v>46085</v>
          </cell>
        </row>
        <row r="373">
          <cell r="AE373" t="str">
            <v>522121200312193233</v>
          </cell>
        </row>
        <row r="373">
          <cell r="AG373" t="str">
            <v>遵义象山支行</v>
          </cell>
          <cell r="AH373" t="str">
            <v>6215582403002304533</v>
          </cell>
          <cell r="AI373" t="str">
            <v>其他</v>
          </cell>
          <cell r="AJ373">
            <v>18285253529</v>
          </cell>
        </row>
        <row r="374">
          <cell r="D374" t="str">
            <v>荆州二店周国豪</v>
          </cell>
          <cell r="E374" t="str">
            <v>私教部</v>
          </cell>
          <cell r="F374" t="str">
            <v>私教</v>
          </cell>
          <cell r="G374">
            <v>45756</v>
          </cell>
          <cell r="H374" t="str">
            <v>全职</v>
          </cell>
        </row>
        <row r="374">
          <cell r="J374" t="str">
            <v>劳动合同</v>
          </cell>
        </row>
        <row r="374">
          <cell r="L374">
            <v>45756</v>
          </cell>
          <cell r="M374">
            <v>46851</v>
          </cell>
          <cell r="N374" t="str">
            <v>3年</v>
          </cell>
          <cell r="O374" t="str">
            <v>已签</v>
          </cell>
          <cell r="P374" t="str">
            <v>已签</v>
          </cell>
          <cell r="Q374" t="str">
            <v>已签</v>
          </cell>
          <cell r="R374" t="str">
            <v>已签</v>
          </cell>
          <cell r="S374" t="str">
            <v>不缴</v>
          </cell>
        </row>
        <row r="374">
          <cell r="V374" t="str">
            <v>是</v>
          </cell>
          <cell r="W374" t="str">
            <v>在职</v>
          </cell>
        </row>
        <row r="374">
          <cell r="AE374" t="str">
            <v>421003199402080058</v>
          </cell>
        </row>
        <row r="374">
          <cell r="AG374" t="str">
            <v>招商银行</v>
          </cell>
          <cell r="AH374" t="str">
            <v>6214 8371 6729 2428</v>
          </cell>
          <cell r="AI374" t="str">
            <v>招商银行</v>
          </cell>
          <cell r="AJ374">
            <v>17786673042</v>
          </cell>
        </row>
        <row r="375">
          <cell r="D375" t="str">
            <v>荆州二店魏宋阳</v>
          </cell>
          <cell r="E375" t="str">
            <v>私教部</v>
          </cell>
          <cell r="F375" t="str">
            <v>私教</v>
          </cell>
          <cell r="G375">
            <v>45955</v>
          </cell>
          <cell r="H375" t="str">
            <v>兼职</v>
          </cell>
        </row>
        <row r="375">
          <cell r="J375" t="str">
            <v>兼职合同</v>
          </cell>
        </row>
        <row r="375">
          <cell r="N375" t="str">
            <v>3年</v>
          </cell>
        </row>
        <row r="375">
          <cell r="S375" t="str">
            <v>不缴</v>
          </cell>
        </row>
        <row r="375">
          <cell r="W375" t="str">
            <v>在职</v>
          </cell>
        </row>
        <row r="375">
          <cell r="AE375" t="str">
            <v>421022199503115415</v>
          </cell>
        </row>
        <row r="375">
          <cell r="AG375" t="str">
            <v>农行荆州沙市支行</v>
          </cell>
          <cell r="AH375" t="str">
            <v>6228480799193353775</v>
          </cell>
          <cell r="AI375" t="str">
            <v>其他</v>
          </cell>
          <cell r="AJ375">
            <v>15926611043</v>
          </cell>
        </row>
        <row r="376">
          <cell r="D376" t="str">
            <v>荆州二店覃雨歌</v>
          </cell>
          <cell r="E376" t="str">
            <v>私教部</v>
          </cell>
          <cell r="F376" t="str">
            <v>私教</v>
          </cell>
          <cell r="G376">
            <v>45777</v>
          </cell>
          <cell r="H376" t="str">
            <v>全职</v>
          </cell>
        </row>
        <row r="376">
          <cell r="J376" t="str">
            <v>劳动合同</v>
          </cell>
        </row>
        <row r="376">
          <cell r="L376">
            <v>45777</v>
          </cell>
          <cell r="M376">
            <v>46872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V376" t="str">
            <v>是</v>
          </cell>
          <cell r="W376" t="str">
            <v>离职</v>
          </cell>
          <cell r="X376">
            <v>45962</v>
          </cell>
          <cell r="Y376" t="str">
            <v>已签</v>
          </cell>
          <cell r="Z376" t="str">
            <v>已签</v>
          </cell>
          <cell r="AA376" t="str">
            <v>已签</v>
          </cell>
        </row>
        <row r="376">
          <cell r="AE376" t="str">
            <v>420606200108072520</v>
          </cell>
        </row>
        <row r="376">
          <cell r="AG376" t="str">
            <v>建设银行高邮盂城支行</v>
          </cell>
          <cell r="AH376" t="str">
            <v>6217 0013 3002 1856 954</v>
          </cell>
          <cell r="AI376" t="str">
            <v>其他</v>
          </cell>
          <cell r="AJ376">
            <v>15172514808</v>
          </cell>
        </row>
        <row r="377">
          <cell r="D377" t="str">
            <v>荆州二店何鑫</v>
          </cell>
          <cell r="E377" t="str">
            <v>泳教部</v>
          </cell>
          <cell r="F377" t="str">
            <v>泳教</v>
          </cell>
          <cell r="G377">
            <v>45783</v>
          </cell>
          <cell r="H377" t="str">
            <v>兼职</v>
          </cell>
        </row>
        <row r="377">
          <cell r="J377" t="str">
            <v>兼职合同</v>
          </cell>
        </row>
        <row r="377">
          <cell r="L377">
            <v>45918</v>
          </cell>
          <cell r="M377">
            <v>47013</v>
          </cell>
          <cell r="N377" t="str">
            <v>3年</v>
          </cell>
        </row>
        <row r="377">
          <cell r="S377" t="str">
            <v>不缴</v>
          </cell>
        </row>
        <row r="377">
          <cell r="W377" t="str">
            <v>在职</v>
          </cell>
        </row>
        <row r="377">
          <cell r="AC377" t="str">
            <v>男</v>
          </cell>
          <cell r="AD377" t="str">
            <v>本科</v>
          </cell>
          <cell r="AE377" t="str">
            <v>421125200312315254</v>
          </cell>
        </row>
        <row r="377">
          <cell r="AG377" t="str">
            <v>中国工商银行</v>
          </cell>
          <cell r="AH377" t="str">
            <v>6215581814012691274</v>
          </cell>
          <cell r="AI377" t="str">
            <v>其他</v>
          </cell>
          <cell r="AJ377">
            <v>13409771559</v>
          </cell>
        </row>
        <row r="378">
          <cell r="D378" t="str">
            <v>荆州二店尹成成</v>
          </cell>
          <cell r="E378" t="str">
            <v>私教部</v>
          </cell>
          <cell r="F378" t="str">
            <v>私教</v>
          </cell>
          <cell r="G378">
            <v>45787</v>
          </cell>
          <cell r="H378" t="str">
            <v>兼职</v>
          </cell>
        </row>
        <row r="378">
          <cell r="J378" t="str">
            <v>劳动合同</v>
          </cell>
        </row>
        <row r="378">
          <cell r="L378">
            <v>45787</v>
          </cell>
          <cell r="M378">
            <v>46882</v>
          </cell>
          <cell r="N378" t="str">
            <v>3年</v>
          </cell>
          <cell r="O378" t="str">
            <v>已签</v>
          </cell>
          <cell r="P378" t="str">
            <v>已签</v>
          </cell>
          <cell r="Q378" t="str">
            <v>已签</v>
          </cell>
          <cell r="R378" t="str">
            <v>已签</v>
          </cell>
          <cell r="S378" t="str">
            <v>不缴</v>
          </cell>
        </row>
        <row r="378">
          <cell r="V378" t="str">
            <v>是</v>
          </cell>
          <cell r="W378" t="str">
            <v>离职</v>
          </cell>
          <cell r="X378">
            <v>46051</v>
          </cell>
        </row>
        <row r="378">
          <cell r="AC378" t="str">
            <v>女</v>
          </cell>
          <cell r="AD378" t="str">
            <v>高中</v>
          </cell>
          <cell r="AE378" t="str">
            <v>421003198908283261</v>
          </cell>
        </row>
        <row r="378">
          <cell r="AG378" t="str">
            <v>中国建设银行</v>
          </cell>
          <cell r="AH378" t="str">
            <v>6214662662663588中国建设银行股份有限公司荆州北京路支行</v>
          </cell>
          <cell r="AI378" t="str">
            <v>其他</v>
          </cell>
          <cell r="AJ378">
            <v>18986690343</v>
          </cell>
        </row>
        <row r="379">
          <cell r="D379" t="str">
            <v>荆州二店刘圣超</v>
          </cell>
          <cell r="E379" t="str">
            <v>泳教部</v>
          </cell>
          <cell r="F379" t="str">
            <v>泳教</v>
          </cell>
          <cell r="G379">
            <v>45800</v>
          </cell>
          <cell r="H379" t="str">
            <v>全职</v>
          </cell>
        </row>
        <row r="379">
          <cell r="J379" t="str">
            <v>劳动合同</v>
          </cell>
        </row>
        <row r="379">
          <cell r="L379">
            <v>45901</v>
          </cell>
          <cell r="M379">
            <v>46996</v>
          </cell>
          <cell r="N379" t="str">
            <v>3年</v>
          </cell>
          <cell r="O379" t="str">
            <v>已签</v>
          </cell>
          <cell r="P379" t="str">
            <v>已签</v>
          </cell>
          <cell r="Q379" t="str">
            <v>已签</v>
          </cell>
          <cell r="R379" t="str">
            <v>已签</v>
          </cell>
          <cell r="S379" t="str">
            <v>不缴</v>
          </cell>
        </row>
        <row r="379">
          <cell r="V379" t="str">
            <v>是</v>
          </cell>
          <cell r="W379" t="str">
            <v>在职</v>
          </cell>
        </row>
        <row r="379">
          <cell r="AB379" t="str">
            <v>是</v>
          </cell>
          <cell r="AC379" t="str">
            <v>男</v>
          </cell>
        </row>
        <row r="379">
          <cell r="AE379" t="str">
            <v>421002200211064214</v>
          </cell>
        </row>
        <row r="379">
          <cell r="AG379" t="str">
            <v>招商银行</v>
          </cell>
          <cell r="AH379" t="str">
            <v>6214837166783351</v>
          </cell>
          <cell r="AI379" t="str">
            <v>招商银行</v>
          </cell>
          <cell r="AJ379">
            <v>13697230241</v>
          </cell>
        </row>
        <row r="380">
          <cell r="D380" t="str">
            <v>荆州二店陈全晟</v>
          </cell>
          <cell r="E380" t="str">
            <v>泳教部</v>
          </cell>
          <cell r="F380" t="str">
            <v>泳教主管</v>
          </cell>
          <cell r="G380">
            <v>45822</v>
          </cell>
          <cell r="H380" t="str">
            <v>全职</v>
          </cell>
        </row>
        <row r="380">
          <cell r="J380" t="str">
            <v>劳动合同</v>
          </cell>
        </row>
        <row r="380">
          <cell r="L380">
            <v>45822</v>
          </cell>
          <cell r="M380">
            <v>46917</v>
          </cell>
          <cell r="N380" t="str">
            <v>3年</v>
          </cell>
          <cell r="O380" t="str">
            <v>已签</v>
          </cell>
          <cell r="P380" t="str">
            <v>已签</v>
          </cell>
          <cell r="Q380" t="str">
            <v>已签</v>
          </cell>
          <cell r="R380" t="str">
            <v>已签</v>
          </cell>
          <cell r="S380" t="str">
            <v>不缴</v>
          </cell>
        </row>
        <row r="380">
          <cell r="V380" t="str">
            <v>是</v>
          </cell>
          <cell r="W380" t="str">
            <v>在职</v>
          </cell>
        </row>
        <row r="380">
          <cell r="AC380" t="str">
            <v>男</v>
          </cell>
        </row>
        <row r="380">
          <cell r="AE380" t="str">
            <v>421126199501101416</v>
          </cell>
        </row>
        <row r="380">
          <cell r="AG380" t="str">
            <v>中国银行</v>
          </cell>
          <cell r="AH380" t="str">
            <v>6217857600038997727</v>
          </cell>
          <cell r="AI380" t="str">
            <v>其他</v>
          </cell>
          <cell r="AJ380">
            <v>17771316646</v>
          </cell>
        </row>
        <row r="381">
          <cell r="D381" t="str">
            <v>荆州二店李清何</v>
          </cell>
          <cell r="E381" t="str">
            <v>泳教部</v>
          </cell>
          <cell r="F381" t="str">
            <v>救生员</v>
          </cell>
          <cell r="G381">
            <v>45830</v>
          </cell>
          <cell r="H381" t="str">
            <v>全职</v>
          </cell>
        </row>
        <row r="381">
          <cell r="J381" t="str">
            <v>劳动合同</v>
          </cell>
        </row>
        <row r="381">
          <cell r="L381">
            <v>45830</v>
          </cell>
          <cell r="M381">
            <v>46022</v>
          </cell>
          <cell r="N381" t="str">
            <v>半年</v>
          </cell>
          <cell r="O381" t="str">
            <v>已签</v>
          </cell>
          <cell r="P381" t="str">
            <v>已签</v>
          </cell>
          <cell r="Q381" t="str">
            <v>已签</v>
          </cell>
          <cell r="R381" t="str">
            <v>已签</v>
          </cell>
          <cell r="S381" t="str">
            <v>不缴</v>
          </cell>
        </row>
        <row r="381">
          <cell r="V381" t="str">
            <v>是</v>
          </cell>
          <cell r="W381" t="str">
            <v>离职</v>
          </cell>
          <cell r="X381">
            <v>45962</v>
          </cell>
        </row>
        <row r="381">
          <cell r="AC381" t="str">
            <v>男</v>
          </cell>
        </row>
        <row r="381">
          <cell r="AE381" t="str">
            <v>421022200211062433</v>
          </cell>
        </row>
        <row r="381">
          <cell r="AG381" t="str">
            <v>招商银行</v>
          </cell>
          <cell r="AH381" t="str">
            <v>6214 8327 5281 3738</v>
          </cell>
          <cell r="AI381" t="str">
            <v>招商银行</v>
          </cell>
          <cell r="AJ381">
            <v>15671377786</v>
          </cell>
        </row>
        <row r="382">
          <cell r="D382" t="str">
            <v>荆州二店王寒</v>
          </cell>
          <cell r="E382" t="str">
            <v>泳教部</v>
          </cell>
          <cell r="F382" t="str">
            <v>泳教</v>
          </cell>
          <cell r="G382">
            <v>45842</v>
          </cell>
          <cell r="H382" t="str">
            <v>兼职</v>
          </cell>
        </row>
        <row r="382">
          <cell r="J382" t="str">
            <v>兼职合同</v>
          </cell>
        </row>
        <row r="382">
          <cell r="L382">
            <v>45842</v>
          </cell>
        </row>
        <row r="382">
          <cell r="W382" t="str">
            <v>在职</v>
          </cell>
        </row>
        <row r="382">
          <cell r="AC382" t="str">
            <v>男</v>
          </cell>
        </row>
        <row r="382">
          <cell r="AE382" t="str">
            <v>421003198801100074</v>
          </cell>
        </row>
        <row r="382">
          <cell r="AG382" t="str">
            <v>中国工商银行</v>
          </cell>
          <cell r="AH382" t="str">
            <v>6222031813004535285</v>
          </cell>
          <cell r="AI382" t="str">
            <v>其他</v>
          </cell>
          <cell r="AJ382">
            <v>18627286626</v>
          </cell>
        </row>
        <row r="383">
          <cell r="D383" t="str">
            <v>荆州二店李忠斌</v>
          </cell>
          <cell r="E383" t="str">
            <v>泳教部</v>
          </cell>
          <cell r="F383" t="str">
            <v>泳教</v>
          </cell>
          <cell r="G383">
            <v>45849</v>
          </cell>
          <cell r="H383" t="str">
            <v>兼职</v>
          </cell>
        </row>
        <row r="383">
          <cell r="J383" t="str">
            <v>兼职合同</v>
          </cell>
        </row>
        <row r="383">
          <cell r="L383">
            <v>45849</v>
          </cell>
        </row>
        <row r="383">
          <cell r="W383" t="str">
            <v>在职</v>
          </cell>
        </row>
        <row r="383">
          <cell r="AC383" t="str">
            <v>男</v>
          </cell>
        </row>
        <row r="383">
          <cell r="AE383" t="str">
            <v>4210021999010234218</v>
          </cell>
        </row>
        <row r="383">
          <cell r="AG383" t="str">
            <v>中国银行</v>
          </cell>
          <cell r="AH383" t="str">
            <v>6217560800023533119</v>
          </cell>
          <cell r="AI383" t="str">
            <v>其他</v>
          </cell>
          <cell r="AJ383">
            <v>18972126391</v>
          </cell>
        </row>
        <row r="384">
          <cell r="D384" t="str">
            <v>荆州二店高怡云</v>
          </cell>
          <cell r="E384" t="str">
            <v>运营部</v>
          </cell>
          <cell r="F384" t="str">
            <v>前台</v>
          </cell>
          <cell r="G384">
            <v>45868</v>
          </cell>
          <cell r="H384" t="str">
            <v>全职</v>
          </cell>
        </row>
        <row r="384">
          <cell r="J384" t="str">
            <v>劳动合同</v>
          </cell>
        </row>
        <row r="384">
          <cell r="L384">
            <v>45868</v>
          </cell>
          <cell r="M384">
            <v>46963</v>
          </cell>
          <cell r="N384" t="str">
            <v>3年</v>
          </cell>
          <cell r="O384" t="str">
            <v>已签</v>
          </cell>
          <cell r="P384" t="str">
            <v>已签</v>
          </cell>
          <cell r="Q384" t="str">
            <v>已签</v>
          </cell>
          <cell r="R384" t="str">
            <v>已签</v>
          </cell>
          <cell r="S384" t="str">
            <v>不缴</v>
          </cell>
        </row>
        <row r="384">
          <cell r="V384" t="str">
            <v>是</v>
          </cell>
          <cell r="W384" t="str">
            <v>离职</v>
          </cell>
          <cell r="X384">
            <v>45992</v>
          </cell>
        </row>
        <row r="384">
          <cell r="AC384" t="str">
            <v>女</v>
          </cell>
        </row>
        <row r="384">
          <cell r="AE384" t="str">
            <v>420922200306151429</v>
          </cell>
        </row>
        <row r="384">
          <cell r="AG384" t="str">
            <v>招商银行</v>
          </cell>
          <cell r="AH384" t="str">
            <v>6214832773897405</v>
          </cell>
          <cell r="AI384" t="str">
            <v>招商银行</v>
          </cell>
          <cell r="AJ384">
            <v>18071464080</v>
          </cell>
        </row>
        <row r="385">
          <cell r="D385" t="str">
            <v>荆州二店孙吕芳</v>
          </cell>
          <cell r="E385" t="str">
            <v>会籍部</v>
          </cell>
          <cell r="F385" t="str">
            <v>会籍</v>
          </cell>
          <cell r="G385">
            <v>45864</v>
          </cell>
          <cell r="H385" t="str">
            <v>全职</v>
          </cell>
        </row>
        <row r="385">
          <cell r="J385" t="str">
            <v>劳动合同</v>
          </cell>
        </row>
        <row r="385">
          <cell r="L385">
            <v>45864</v>
          </cell>
          <cell r="M385">
            <v>46959</v>
          </cell>
          <cell r="N385" t="str">
            <v>3年</v>
          </cell>
          <cell r="O385" t="str">
            <v>已签</v>
          </cell>
          <cell r="P385" t="str">
            <v>已签</v>
          </cell>
          <cell r="Q385" t="str">
            <v>已签</v>
          </cell>
          <cell r="R385" t="str">
            <v>已签</v>
          </cell>
          <cell r="S385" t="str">
            <v>不缴</v>
          </cell>
        </row>
        <row r="385">
          <cell r="V385" t="str">
            <v>是</v>
          </cell>
          <cell r="W385" t="str">
            <v>在职</v>
          </cell>
        </row>
        <row r="385">
          <cell r="AC385" t="str">
            <v>女</v>
          </cell>
        </row>
        <row r="385">
          <cell r="AE385" t="str">
            <v>421002199704231820</v>
          </cell>
        </row>
        <row r="385">
          <cell r="AG385" t="str">
            <v>中国工商银行</v>
          </cell>
          <cell r="AH385" t="str">
            <v>6222031813003313957</v>
          </cell>
          <cell r="AI385" t="str">
            <v>其他</v>
          </cell>
          <cell r="AJ385">
            <v>15927881087</v>
          </cell>
        </row>
        <row r="386">
          <cell r="D386" t="str">
            <v>荆州二店毕劲松</v>
          </cell>
          <cell r="E386" t="str">
            <v>泳教部</v>
          </cell>
          <cell r="F386" t="str">
            <v>泳教</v>
          </cell>
          <cell r="G386">
            <v>45818</v>
          </cell>
          <cell r="H386" t="str">
            <v>兼职</v>
          </cell>
        </row>
        <row r="386">
          <cell r="J386" t="str">
            <v>兼职合同</v>
          </cell>
        </row>
        <row r="386">
          <cell r="L386">
            <v>45818</v>
          </cell>
        </row>
        <row r="386">
          <cell r="O386" t="str">
            <v>已签</v>
          </cell>
          <cell r="P386" t="str">
            <v>已签</v>
          </cell>
          <cell r="Q386" t="str">
            <v>已签</v>
          </cell>
          <cell r="R386" t="str">
            <v>已签</v>
          </cell>
          <cell r="S386" t="str">
            <v>不缴</v>
          </cell>
        </row>
        <row r="386">
          <cell r="V386" t="str">
            <v>是</v>
          </cell>
          <cell r="W386" t="str">
            <v>在职</v>
          </cell>
        </row>
        <row r="386">
          <cell r="AC386" t="str">
            <v>男</v>
          </cell>
        </row>
        <row r="386">
          <cell r="AE386" t="str">
            <v>421003199307171015</v>
          </cell>
        </row>
        <row r="386">
          <cell r="AG386" t="str">
            <v>中国工商银行</v>
          </cell>
          <cell r="AH386" t="str">
            <v>6215581813008418916</v>
          </cell>
          <cell r="AI386" t="str">
            <v>其他</v>
          </cell>
          <cell r="AJ386">
            <v>18120585377</v>
          </cell>
        </row>
        <row r="387">
          <cell r="D387" t="str">
            <v>荆州二店宁帆</v>
          </cell>
          <cell r="E387" t="str">
            <v>会籍部</v>
          </cell>
          <cell r="F387" t="str">
            <v>会籍经理</v>
          </cell>
          <cell r="G387">
            <v>42778</v>
          </cell>
          <cell r="H387" t="str">
            <v>全职</v>
          </cell>
        </row>
        <row r="387">
          <cell r="J387" t="str">
            <v>劳动合同</v>
          </cell>
        </row>
        <row r="387">
          <cell r="L387">
            <v>45627</v>
          </cell>
          <cell r="M387">
            <v>46721</v>
          </cell>
          <cell r="N387" t="str">
            <v>3年</v>
          </cell>
          <cell r="O387" t="str">
            <v>已签</v>
          </cell>
          <cell r="P387" t="str">
            <v>已签</v>
          </cell>
          <cell r="Q387" t="str">
            <v>已签</v>
          </cell>
          <cell r="R387" t="str">
            <v>已签</v>
          </cell>
          <cell r="S387" t="str">
            <v>不缴</v>
          </cell>
        </row>
        <row r="387">
          <cell r="V387" t="str">
            <v>是</v>
          </cell>
          <cell r="W387" t="str">
            <v>在职</v>
          </cell>
        </row>
        <row r="387">
          <cell r="AC387" t="str">
            <v>男</v>
          </cell>
          <cell r="AD387" t="str">
            <v>中专</v>
          </cell>
          <cell r="AE387" t="str">
            <v>420684199002286030</v>
          </cell>
        </row>
        <row r="387">
          <cell r="AG387" t="str">
            <v>中信银行</v>
          </cell>
          <cell r="AH387" t="str">
            <v>6217731508519143</v>
          </cell>
          <cell r="AI387" t="str">
            <v>中信</v>
          </cell>
          <cell r="AJ387">
            <v>13296690800</v>
          </cell>
        </row>
        <row r="388">
          <cell r="D388" t="str">
            <v>荆州二店杨洋</v>
          </cell>
          <cell r="E388" t="str">
            <v>会籍部</v>
          </cell>
          <cell r="F388" t="str">
            <v>会籍</v>
          </cell>
          <cell r="G388">
            <v>45901</v>
          </cell>
          <cell r="H388" t="str">
            <v>全职</v>
          </cell>
        </row>
        <row r="388">
          <cell r="J388" t="str">
            <v>劳动合同</v>
          </cell>
        </row>
        <row r="388">
          <cell r="L388">
            <v>45901</v>
          </cell>
          <cell r="M388">
            <v>46997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V388" t="str">
            <v>是</v>
          </cell>
          <cell r="W388" t="str">
            <v>在职</v>
          </cell>
        </row>
        <row r="388">
          <cell r="AB388" t="str">
            <v>是</v>
          </cell>
          <cell r="AC388" t="str">
            <v>男</v>
          </cell>
          <cell r="AD388" t="str">
            <v>大专</v>
          </cell>
          <cell r="AE388" t="str">
            <v>429005199711172650</v>
          </cell>
        </row>
        <row r="388">
          <cell r="AG388" t="str">
            <v>中国邮政储蓄银行</v>
          </cell>
          <cell r="AH388" t="str">
            <v>6217995200043813275</v>
          </cell>
          <cell r="AI388" t="str">
            <v>其他</v>
          </cell>
          <cell r="AJ388">
            <v>13593989043</v>
          </cell>
        </row>
        <row r="389">
          <cell r="D389" t="str">
            <v>荆州二店平浩天</v>
          </cell>
          <cell r="E389" t="str">
            <v>会籍部</v>
          </cell>
          <cell r="F389" t="str">
            <v>会籍</v>
          </cell>
          <cell r="G389">
            <v>45945</v>
          </cell>
          <cell r="H389" t="str">
            <v>全职</v>
          </cell>
        </row>
        <row r="389">
          <cell r="J389" t="str">
            <v>劳动合同</v>
          </cell>
          <cell r="K389" t="str">
            <v>人力</v>
          </cell>
        </row>
        <row r="389">
          <cell r="O389" t="str">
            <v>已签</v>
          </cell>
          <cell r="P389" t="str">
            <v>已签</v>
          </cell>
          <cell r="Q389" t="str">
            <v>已签</v>
          </cell>
        </row>
        <row r="389">
          <cell r="S389" t="str">
            <v>不缴</v>
          </cell>
        </row>
        <row r="389">
          <cell r="V389" t="str">
            <v>是</v>
          </cell>
          <cell r="W389" t="str">
            <v>离职</v>
          </cell>
          <cell r="X389">
            <v>45970</v>
          </cell>
        </row>
        <row r="389">
          <cell r="AC389" t="str">
            <v>男</v>
          </cell>
        </row>
        <row r="389">
          <cell r="AE389" t="str">
            <v>421023200201013714</v>
          </cell>
        </row>
        <row r="389">
          <cell r="AG389" t="str">
            <v>中国工商银行</v>
          </cell>
          <cell r="AH389" t="str">
            <v>6215583202016138708</v>
          </cell>
          <cell r="AI389" t="str">
            <v>其他</v>
          </cell>
          <cell r="AJ389">
            <v>13135772558</v>
          </cell>
        </row>
        <row r="390">
          <cell r="D390" t="str">
            <v>宿州吾悦店杨子席</v>
          </cell>
          <cell r="E390" t="str">
            <v>会籍部</v>
          </cell>
          <cell r="F390" t="str">
            <v>会籍</v>
          </cell>
          <cell r="G390">
            <v>45787</v>
          </cell>
          <cell r="H390" t="str">
            <v>全职</v>
          </cell>
        </row>
        <row r="390">
          <cell r="J390" t="str">
            <v>劳动合同</v>
          </cell>
        </row>
        <row r="390">
          <cell r="L390">
            <v>45787</v>
          </cell>
          <cell r="M390">
            <v>46882</v>
          </cell>
          <cell r="N390" t="str">
            <v>3年</v>
          </cell>
          <cell r="O390" t="str">
            <v>已签</v>
          </cell>
          <cell r="P390" t="str">
            <v>已签</v>
          </cell>
          <cell r="Q390" t="str">
            <v>已签</v>
          </cell>
          <cell r="R390" t="str">
            <v>已签</v>
          </cell>
          <cell r="S390" t="str">
            <v>不缴</v>
          </cell>
        </row>
        <row r="390">
          <cell r="V390" t="str">
            <v>是</v>
          </cell>
          <cell r="W390" t="str">
            <v>在职</v>
          </cell>
        </row>
        <row r="390">
          <cell r="AC390" t="str">
            <v>男</v>
          </cell>
        </row>
        <row r="390">
          <cell r="AE390" t="str">
            <v>34130220060305285X</v>
          </cell>
          <cell r="AF390" t="str">
            <v>安徽省宿州市</v>
          </cell>
          <cell r="AG390" t="str">
            <v>招商银行</v>
          </cell>
          <cell r="AH390" t="str">
            <v>6214832776454857</v>
          </cell>
          <cell r="AI390" t="str">
            <v>招商银行</v>
          </cell>
          <cell r="AJ390">
            <v>18895767395</v>
          </cell>
        </row>
        <row r="391">
          <cell r="D391" t="str">
            <v>宿州吾悦店王佳康</v>
          </cell>
          <cell r="E391" t="str">
            <v>私教部</v>
          </cell>
          <cell r="F391" t="str">
            <v>私教</v>
          </cell>
          <cell r="G391">
            <v>45787</v>
          </cell>
          <cell r="H391" t="str">
            <v>全职</v>
          </cell>
        </row>
        <row r="391">
          <cell r="J391" t="str">
            <v>劳动合同</v>
          </cell>
        </row>
        <row r="391">
          <cell r="L391">
            <v>45787</v>
          </cell>
          <cell r="M391">
            <v>46882</v>
          </cell>
          <cell r="N391" t="str">
            <v>3年</v>
          </cell>
          <cell r="O391" t="str">
            <v>已签</v>
          </cell>
          <cell r="P391" t="str">
            <v>已签</v>
          </cell>
          <cell r="Q391" t="str">
            <v>已签</v>
          </cell>
        </row>
        <row r="391">
          <cell r="V391" t="str">
            <v>是</v>
          </cell>
          <cell r="W391" t="str">
            <v>离职</v>
          </cell>
          <cell r="X391">
            <v>45946</v>
          </cell>
          <cell r="Y391" t="str">
            <v>已签</v>
          </cell>
          <cell r="Z391" t="str">
            <v>已签</v>
          </cell>
        </row>
        <row r="391">
          <cell r="AB391" t="str">
            <v>是</v>
          </cell>
          <cell r="AC391" t="str">
            <v>男</v>
          </cell>
        </row>
        <row r="391">
          <cell r="AE391" t="str">
            <v>341302200407228512</v>
          </cell>
          <cell r="AF391" t="str">
            <v>安徽省宿州市</v>
          </cell>
          <cell r="AG391" t="str">
            <v>招商银行</v>
          </cell>
          <cell r="AH391" t="str">
            <v>6214853370373459</v>
          </cell>
          <cell r="AI391" t="str">
            <v>招商银行</v>
          </cell>
          <cell r="AJ391">
            <v>18325719903</v>
          </cell>
        </row>
        <row r="392">
          <cell r="D392" t="str">
            <v>宿州吾悦店吴忠虎</v>
          </cell>
          <cell r="E392" t="str">
            <v>私教部</v>
          </cell>
          <cell r="F392" t="str">
            <v>私教经理</v>
          </cell>
          <cell r="G392">
            <v>45773</v>
          </cell>
          <cell r="H392" t="str">
            <v>全职</v>
          </cell>
        </row>
        <row r="392">
          <cell r="J392" t="str">
            <v>劳动合同</v>
          </cell>
        </row>
        <row r="392">
          <cell r="L392">
            <v>45773</v>
          </cell>
          <cell r="M392">
            <v>46868</v>
          </cell>
          <cell r="N392" t="str">
            <v>3年</v>
          </cell>
          <cell r="O392" t="str">
            <v>已签</v>
          </cell>
          <cell r="P392" t="str">
            <v>已签</v>
          </cell>
          <cell r="Q392" t="str">
            <v>已签</v>
          </cell>
          <cell r="R392" t="str">
            <v>已签</v>
          </cell>
          <cell r="S392" t="str">
            <v>不缴</v>
          </cell>
        </row>
        <row r="392">
          <cell r="V392" t="str">
            <v>是</v>
          </cell>
          <cell r="W392" t="str">
            <v>在职</v>
          </cell>
        </row>
        <row r="392">
          <cell r="AC392" t="str">
            <v>男</v>
          </cell>
        </row>
        <row r="392">
          <cell r="AE392" t="str">
            <v>342201199703101616</v>
          </cell>
          <cell r="AF392" t="str">
            <v>安徽省宿州市</v>
          </cell>
          <cell r="AG392" t="str">
            <v>招商银行</v>
          </cell>
          <cell r="AH392" t="str">
            <v>6214832776454956</v>
          </cell>
          <cell r="AI392" t="str">
            <v>招商银行</v>
          </cell>
          <cell r="AJ392">
            <v>13855722392</v>
          </cell>
        </row>
        <row r="393">
          <cell r="D393" t="str">
            <v>宿州吾悦店陈晨</v>
          </cell>
          <cell r="E393" t="str">
            <v>私教部</v>
          </cell>
          <cell r="F393" t="str">
            <v>私教</v>
          </cell>
          <cell r="G393">
            <v>45784</v>
          </cell>
          <cell r="H393" t="str">
            <v>全职</v>
          </cell>
        </row>
        <row r="393">
          <cell r="J393" t="str">
            <v>劳动合同</v>
          </cell>
        </row>
        <row r="393">
          <cell r="L393">
            <v>45784</v>
          </cell>
          <cell r="M393">
            <v>46879</v>
          </cell>
          <cell r="N393" t="str">
            <v>3年</v>
          </cell>
          <cell r="O393" t="str">
            <v>已签</v>
          </cell>
          <cell r="P393" t="str">
            <v>已签</v>
          </cell>
          <cell r="Q393" t="str">
            <v>已签</v>
          </cell>
          <cell r="R393" t="str">
            <v>已签</v>
          </cell>
          <cell r="S393" t="str">
            <v>不缴</v>
          </cell>
        </row>
        <row r="393">
          <cell r="V393" t="str">
            <v>是</v>
          </cell>
          <cell r="W393" t="str">
            <v>在职</v>
          </cell>
        </row>
        <row r="393">
          <cell r="AC393" t="str">
            <v>男</v>
          </cell>
        </row>
        <row r="393">
          <cell r="AE393" t="str">
            <v>342201199508031835</v>
          </cell>
          <cell r="AF393" t="str">
            <v>安徽省宿州市</v>
          </cell>
          <cell r="AG393" t="str">
            <v>招商银行</v>
          </cell>
          <cell r="AH393" t="str">
            <v>6214855126070768</v>
          </cell>
          <cell r="AI393" t="str">
            <v>招商银行</v>
          </cell>
          <cell r="AJ393">
            <v>15306265124</v>
          </cell>
        </row>
        <row r="394">
          <cell r="D394" t="str">
            <v>宿州吾悦店孙璐</v>
          </cell>
          <cell r="E394" t="str">
            <v>泳教部</v>
          </cell>
          <cell r="F394" t="str">
            <v>泳教</v>
          </cell>
          <cell r="G394">
            <v>45773</v>
          </cell>
          <cell r="H394" t="str">
            <v>全职</v>
          </cell>
        </row>
        <row r="394">
          <cell r="J394" t="str">
            <v>劳动合同</v>
          </cell>
        </row>
        <row r="394">
          <cell r="L394">
            <v>45773</v>
          </cell>
          <cell r="M394">
            <v>46868</v>
          </cell>
          <cell r="N394" t="str">
            <v>3年</v>
          </cell>
          <cell r="O394" t="str">
            <v>已签</v>
          </cell>
          <cell r="P394" t="str">
            <v>已签</v>
          </cell>
          <cell r="Q394" t="str">
            <v>已签</v>
          </cell>
          <cell r="R394" t="str">
            <v>已签</v>
          </cell>
          <cell r="S394" t="str">
            <v>不缴</v>
          </cell>
        </row>
        <row r="394">
          <cell r="V394" t="str">
            <v>是</v>
          </cell>
          <cell r="W394" t="str">
            <v>在职</v>
          </cell>
        </row>
        <row r="394">
          <cell r="AC394" t="str">
            <v>男</v>
          </cell>
        </row>
        <row r="394">
          <cell r="AE394" t="str">
            <v>341302200205149015</v>
          </cell>
          <cell r="AF394" t="str">
            <v>安徽省宿州市</v>
          </cell>
          <cell r="AG394" t="str">
            <v>招商银行</v>
          </cell>
          <cell r="AH394" t="str">
            <v>6214832776454923</v>
          </cell>
          <cell r="AI394" t="str">
            <v>招商银行</v>
          </cell>
          <cell r="AJ394">
            <v>19955776097</v>
          </cell>
        </row>
        <row r="395">
          <cell r="D395" t="str">
            <v>宿州吾悦店武梦瑶</v>
          </cell>
          <cell r="E395" t="str">
            <v>运营部</v>
          </cell>
          <cell r="F395" t="str">
            <v>前台主管</v>
          </cell>
          <cell r="G395">
            <v>45796</v>
          </cell>
          <cell r="H395" t="str">
            <v>全职</v>
          </cell>
        </row>
        <row r="395">
          <cell r="J395" t="str">
            <v>劳动合同</v>
          </cell>
        </row>
        <row r="395">
          <cell r="L395">
            <v>45796</v>
          </cell>
          <cell r="M395">
            <v>46891</v>
          </cell>
          <cell r="N395" t="str">
            <v>3年</v>
          </cell>
          <cell r="O395" t="str">
            <v>已签</v>
          </cell>
          <cell r="P395" t="str">
            <v>已签</v>
          </cell>
          <cell r="Q395" t="str">
            <v>已签</v>
          </cell>
          <cell r="R395" t="str">
            <v>已签</v>
          </cell>
          <cell r="S395" t="str">
            <v>不缴</v>
          </cell>
        </row>
        <row r="395">
          <cell r="V395" t="str">
            <v>是</v>
          </cell>
          <cell r="W395" t="str">
            <v>离职</v>
          </cell>
          <cell r="X395">
            <v>45989</v>
          </cell>
          <cell r="Y395" t="str">
            <v>已签</v>
          </cell>
          <cell r="Z395" t="str">
            <v>已签</v>
          </cell>
        </row>
        <row r="395">
          <cell r="AB395" t="str">
            <v>是</v>
          </cell>
          <cell r="AC395" t="str">
            <v>女</v>
          </cell>
        </row>
        <row r="395">
          <cell r="AE395" t="str">
            <v>341302200407280425</v>
          </cell>
          <cell r="AF395" t="str">
            <v>安徽省宿州市</v>
          </cell>
          <cell r="AG395" t="str">
            <v>招商银行</v>
          </cell>
          <cell r="AH395" t="str">
            <v>6214832776454865</v>
          </cell>
          <cell r="AI395" t="str">
            <v>招商银行</v>
          </cell>
          <cell r="AJ395">
            <v>15720578797</v>
          </cell>
        </row>
        <row r="396">
          <cell r="D396" t="str">
            <v>宿州吾悦店涂佩</v>
          </cell>
          <cell r="E396" t="str">
            <v>运营部</v>
          </cell>
        </row>
        <row r="396">
          <cell r="G396">
            <v>45797</v>
          </cell>
          <cell r="H396" t="str">
            <v>全职</v>
          </cell>
        </row>
        <row r="396">
          <cell r="J396" t="str">
            <v>劳动合同</v>
          </cell>
        </row>
        <row r="396">
          <cell r="L396">
            <v>45797</v>
          </cell>
          <cell r="M396">
            <v>46892</v>
          </cell>
          <cell r="N396" t="str">
            <v>3年</v>
          </cell>
          <cell r="O396" t="str">
            <v>已签</v>
          </cell>
          <cell r="P396" t="str">
            <v>已签</v>
          </cell>
          <cell r="Q396" t="str">
            <v>已签</v>
          </cell>
          <cell r="R396" t="str">
            <v>已签</v>
          </cell>
          <cell r="S396" t="str">
            <v>不缴</v>
          </cell>
        </row>
        <row r="396">
          <cell r="V396" t="str">
            <v>是</v>
          </cell>
          <cell r="W396" t="str">
            <v>在职</v>
          </cell>
        </row>
        <row r="396">
          <cell r="AC396" t="str">
            <v>女</v>
          </cell>
        </row>
        <row r="396">
          <cell r="AE396" t="str">
            <v>421122199006094225</v>
          </cell>
          <cell r="AF396" t="str">
            <v>安徽省宿州市</v>
          </cell>
          <cell r="AG396" t="str">
            <v>招商银行</v>
          </cell>
          <cell r="AH396" t="str">
            <v>6214832776454915</v>
          </cell>
          <cell r="AI396" t="str">
            <v>招商银行</v>
          </cell>
          <cell r="AJ396">
            <v>15655706018</v>
          </cell>
        </row>
        <row r="397">
          <cell r="D397" t="str">
            <v>宿州吾悦店李金鞠</v>
          </cell>
          <cell r="E397" t="str">
            <v>会籍部</v>
          </cell>
          <cell r="F397" t="str">
            <v>会籍经理</v>
          </cell>
          <cell r="G397">
            <v>45773</v>
          </cell>
          <cell r="H397" t="str">
            <v>全职</v>
          </cell>
          <cell r="I397" t="str">
            <v>社保</v>
          </cell>
          <cell r="J397" t="str">
            <v>劳动合同</v>
          </cell>
        </row>
        <row r="397">
          <cell r="L397">
            <v>45773</v>
          </cell>
          <cell r="M397">
            <v>46868</v>
          </cell>
          <cell r="N397" t="str">
            <v>3年</v>
          </cell>
          <cell r="O397" t="str">
            <v>已签</v>
          </cell>
          <cell r="P397" t="str">
            <v>已签</v>
          </cell>
          <cell r="Q397" t="str">
            <v>已签</v>
          </cell>
          <cell r="R397" t="str">
            <v>已签</v>
          </cell>
          <cell r="S397" t="str">
            <v>不缴</v>
          </cell>
        </row>
        <row r="397">
          <cell r="V397" t="str">
            <v>是</v>
          </cell>
          <cell r="W397" t="str">
            <v>在职</v>
          </cell>
        </row>
        <row r="397">
          <cell r="AC397" t="str">
            <v>女</v>
          </cell>
        </row>
        <row r="397">
          <cell r="AE397" t="str">
            <v>342201198804070420</v>
          </cell>
          <cell r="AF397" t="str">
            <v>安徽省宿州市</v>
          </cell>
          <cell r="AG397" t="str">
            <v>中国建设银行</v>
          </cell>
          <cell r="AH397" t="str">
            <v>6228483161201086011（李汪洋）</v>
          </cell>
          <cell r="AI397" t="str">
            <v>其他</v>
          </cell>
          <cell r="AJ397">
            <v>18705579951</v>
          </cell>
        </row>
        <row r="398">
          <cell r="D398" t="str">
            <v>宿州吾悦店王宁</v>
          </cell>
          <cell r="E398" t="str">
            <v>会籍部</v>
          </cell>
          <cell r="F398" t="str">
            <v>会籍</v>
          </cell>
          <cell r="G398">
            <v>45784</v>
          </cell>
          <cell r="H398" t="str">
            <v>全职</v>
          </cell>
        </row>
        <row r="398">
          <cell r="J398" t="str">
            <v>劳动合同</v>
          </cell>
        </row>
        <row r="398">
          <cell r="L398">
            <v>45784</v>
          </cell>
          <cell r="M398">
            <v>46879</v>
          </cell>
          <cell r="N398" t="str">
            <v>3年</v>
          </cell>
          <cell r="O398" t="str">
            <v>已签</v>
          </cell>
          <cell r="P398" t="str">
            <v>已签</v>
          </cell>
          <cell r="Q398" t="str">
            <v>已签</v>
          </cell>
          <cell r="R398" t="str">
            <v>已签</v>
          </cell>
          <cell r="S398" t="str">
            <v>不缴</v>
          </cell>
        </row>
        <row r="398">
          <cell r="V398" t="str">
            <v>是</v>
          </cell>
          <cell r="W398" t="str">
            <v>在职</v>
          </cell>
        </row>
        <row r="398">
          <cell r="AC398" t="str">
            <v>男</v>
          </cell>
        </row>
        <row r="398">
          <cell r="AE398" t="str">
            <v>342201199210316416</v>
          </cell>
          <cell r="AF398" t="str">
            <v>安徽省宿州市</v>
          </cell>
          <cell r="AG398" t="str">
            <v>招商银行</v>
          </cell>
          <cell r="AH398" t="str">
            <v>6214832776454998</v>
          </cell>
          <cell r="AI398" t="str">
            <v>招商银行</v>
          </cell>
          <cell r="AJ398">
            <v>18714903660</v>
          </cell>
        </row>
        <row r="399">
          <cell r="D399" t="str">
            <v>宿州吾悦店邢雪雪</v>
          </cell>
          <cell r="E399" t="str">
            <v>泳教部</v>
          </cell>
          <cell r="F399" t="str">
            <v>泳教</v>
          </cell>
          <cell r="G399">
            <v>45784</v>
          </cell>
          <cell r="H399" t="str">
            <v>全职</v>
          </cell>
        </row>
        <row r="399">
          <cell r="J399" t="str">
            <v>劳动合同</v>
          </cell>
        </row>
        <row r="399">
          <cell r="L399">
            <v>45784</v>
          </cell>
          <cell r="M399">
            <v>46879</v>
          </cell>
          <cell r="N399" t="str">
            <v>3年</v>
          </cell>
          <cell r="O399" t="str">
            <v>已签</v>
          </cell>
          <cell r="P399" t="str">
            <v>已签</v>
          </cell>
          <cell r="Q399" t="str">
            <v>已签</v>
          </cell>
          <cell r="R399" t="str">
            <v>已签</v>
          </cell>
          <cell r="S399" t="str">
            <v>不缴</v>
          </cell>
        </row>
        <row r="399">
          <cell r="V399" t="str">
            <v>是</v>
          </cell>
          <cell r="W399" t="str">
            <v>在职</v>
          </cell>
        </row>
        <row r="399">
          <cell r="AC399" t="str">
            <v>女</v>
          </cell>
        </row>
        <row r="399">
          <cell r="AE399" t="str">
            <v>342201199008083284</v>
          </cell>
          <cell r="AF399" t="str">
            <v>安徽省宿州市</v>
          </cell>
          <cell r="AG399" t="str">
            <v>中国工商银行</v>
          </cell>
          <cell r="AH399" t="str">
            <v>6212251312001775576</v>
          </cell>
          <cell r="AI399" t="str">
            <v>其他</v>
          </cell>
          <cell r="AJ399">
            <v>15155702610</v>
          </cell>
        </row>
        <row r="400">
          <cell r="D400" t="str">
            <v>宿州吾悦店王淑萍</v>
          </cell>
          <cell r="E400" t="str">
            <v>运营部</v>
          </cell>
          <cell r="F400" t="str">
            <v>保洁</v>
          </cell>
          <cell r="G400">
            <v>45823</v>
          </cell>
          <cell r="H400" t="str">
            <v>全职</v>
          </cell>
        </row>
        <row r="400">
          <cell r="J400" t="str">
            <v>劳务合同</v>
          </cell>
        </row>
        <row r="400">
          <cell r="L400">
            <v>45823</v>
          </cell>
          <cell r="M400">
            <v>46918</v>
          </cell>
          <cell r="N400" t="str">
            <v>3年</v>
          </cell>
          <cell r="O400" t="str">
            <v>已签</v>
          </cell>
          <cell r="P400" t="str">
            <v>已签</v>
          </cell>
          <cell r="Q400" t="str">
            <v>已签</v>
          </cell>
          <cell r="R400" t="str">
            <v>已签</v>
          </cell>
          <cell r="S400" t="str">
            <v>不缴</v>
          </cell>
        </row>
        <row r="400">
          <cell r="V400" t="str">
            <v>是</v>
          </cell>
          <cell r="W400" t="str">
            <v>在职</v>
          </cell>
        </row>
        <row r="400">
          <cell r="AC400" t="str">
            <v>女</v>
          </cell>
        </row>
        <row r="400">
          <cell r="AE400" t="str">
            <v>340604196008270480</v>
          </cell>
          <cell r="AF400" t="str">
            <v>安徽省淮北市</v>
          </cell>
          <cell r="AG400" t="str">
            <v>中国邮政储蓄银行</v>
          </cell>
          <cell r="AH400" t="str">
            <v>6217973660003831177</v>
          </cell>
          <cell r="AI400" t="str">
            <v>其他</v>
          </cell>
          <cell r="AJ400">
            <v>13026041688</v>
          </cell>
        </row>
        <row r="401">
          <cell r="D401" t="str">
            <v>宿州吾悦店王宇杰</v>
          </cell>
          <cell r="E401" t="str">
            <v>泳教部</v>
          </cell>
          <cell r="F401" t="str">
            <v>泳教</v>
          </cell>
          <cell r="G401">
            <v>45823</v>
          </cell>
          <cell r="H401" t="str">
            <v>兼职</v>
          </cell>
        </row>
        <row r="401">
          <cell r="J401" t="str">
            <v>兼职合同</v>
          </cell>
        </row>
        <row r="401">
          <cell r="L401">
            <v>45823</v>
          </cell>
        </row>
        <row r="401">
          <cell r="O401" t="str">
            <v>已签</v>
          </cell>
          <cell r="P401" t="str">
            <v>已签</v>
          </cell>
          <cell r="Q401" t="str">
            <v>已签</v>
          </cell>
        </row>
        <row r="401">
          <cell r="V401" t="str">
            <v>是</v>
          </cell>
          <cell r="W401" t="str">
            <v>在职</v>
          </cell>
        </row>
        <row r="401">
          <cell r="AC401" t="str">
            <v>男</v>
          </cell>
        </row>
        <row r="401">
          <cell r="AE401" t="str">
            <v>341302200409157711</v>
          </cell>
          <cell r="AF401" t="str">
            <v>安徽省宿州市</v>
          </cell>
          <cell r="AG401" t="str">
            <v>中国农行银行</v>
          </cell>
          <cell r="AH401" t="str">
            <v>6228483167101544579</v>
          </cell>
          <cell r="AI401" t="str">
            <v>其他</v>
          </cell>
          <cell r="AJ401">
            <v>19856073949</v>
          </cell>
        </row>
        <row r="402">
          <cell r="D402" t="str">
            <v>宿州吾悦店陈冲</v>
          </cell>
          <cell r="E402" t="str">
            <v>泳教部</v>
          </cell>
          <cell r="F402" t="str">
            <v>泳教</v>
          </cell>
          <cell r="G402">
            <v>45823</v>
          </cell>
          <cell r="H402" t="str">
            <v>兼职</v>
          </cell>
        </row>
        <row r="402">
          <cell r="J402" t="str">
            <v>兼职合同</v>
          </cell>
        </row>
        <row r="402">
          <cell r="O402" t="str">
            <v>已签</v>
          </cell>
          <cell r="P402" t="str">
            <v>已签</v>
          </cell>
          <cell r="Q402" t="str">
            <v>已签</v>
          </cell>
        </row>
        <row r="402">
          <cell r="V402" t="str">
            <v>是</v>
          </cell>
          <cell r="W402" t="str">
            <v>在职</v>
          </cell>
        </row>
        <row r="402">
          <cell r="AC402" t="str">
            <v>男</v>
          </cell>
        </row>
        <row r="402">
          <cell r="AE402" t="str">
            <v>342201199910039018</v>
          </cell>
          <cell r="AF402" t="str">
            <v>安徽省宿州市</v>
          </cell>
          <cell r="AG402" t="str">
            <v>中国建设银行</v>
          </cell>
          <cell r="AH402" t="str">
            <v>6217001740014673333</v>
          </cell>
          <cell r="AI402" t="str">
            <v>其他</v>
          </cell>
          <cell r="AJ402">
            <v>15391850788</v>
          </cell>
        </row>
        <row r="403">
          <cell r="D403" t="str">
            <v>宿州吾悦店李婕</v>
          </cell>
          <cell r="E403" t="str">
            <v>泳教部</v>
          </cell>
          <cell r="F403" t="str">
            <v>泳教</v>
          </cell>
          <cell r="G403">
            <v>45840</v>
          </cell>
          <cell r="H403" t="str">
            <v>兼职</v>
          </cell>
        </row>
        <row r="403">
          <cell r="J403" t="str">
            <v>兼职合同</v>
          </cell>
        </row>
        <row r="403">
          <cell r="L403">
            <v>45840</v>
          </cell>
        </row>
        <row r="403">
          <cell r="O403" t="str">
            <v>已签</v>
          </cell>
          <cell r="P403" t="str">
            <v>已签</v>
          </cell>
          <cell r="Q403" t="str">
            <v>已签</v>
          </cell>
        </row>
        <row r="403">
          <cell r="V403" t="str">
            <v>是</v>
          </cell>
          <cell r="W403" t="str">
            <v>在职</v>
          </cell>
        </row>
        <row r="403">
          <cell r="AC403" t="str">
            <v>女</v>
          </cell>
        </row>
        <row r="403">
          <cell r="AE403" t="str">
            <v>342201200110117548</v>
          </cell>
          <cell r="AF403" t="str">
            <v>安徽省宿州市</v>
          </cell>
          <cell r="AG403" t="str">
            <v>中国邮政储蓄银行</v>
          </cell>
          <cell r="AH403" t="str">
            <v>6221803610005897344</v>
          </cell>
          <cell r="AI403" t="str">
            <v>其他</v>
          </cell>
        </row>
        <row r="404">
          <cell r="D404" t="str">
            <v>宿州吾悦店张鹏</v>
          </cell>
          <cell r="E404" t="str">
            <v>泳教部</v>
          </cell>
          <cell r="F404" t="str">
            <v>泳教</v>
          </cell>
          <cell r="G404">
            <v>45840</v>
          </cell>
          <cell r="H404" t="str">
            <v>兼职</v>
          </cell>
        </row>
        <row r="404">
          <cell r="J404" t="str">
            <v>兼职合同</v>
          </cell>
        </row>
        <row r="404">
          <cell r="L404">
            <v>45840</v>
          </cell>
        </row>
        <row r="404">
          <cell r="O404" t="str">
            <v>已签</v>
          </cell>
          <cell r="P404" t="str">
            <v>已签</v>
          </cell>
          <cell r="Q404" t="str">
            <v>已签</v>
          </cell>
        </row>
        <row r="404">
          <cell r="V404" t="str">
            <v>是</v>
          </cell>
          <cell r="W404" t="str">
            <v>在职</v>
          </cell>
        </row>
        <row r="404">
          <cell r="AC404" t="str">
            <v>女</v>
          </cell>
        </row>
        <row r="404">
          <cell r="AE404" t="str">
            <v>342201186802280417</v>
          </cell>
          <cell r="AF404" t="str">
            <v>安徽省宿州市</v>
          </cell>
          <cell r="AG404" t="str">
            <v>中国邮政储蓄银行</v>
          </cell>
          <cell r="AH404" t="str">
            <v>6217993740024152732</v>
          </cell>
          <cell r="AI404" t="str">
            <v>其他</v>
          </cell>
          <cell r="AJ404">
            <v>15755710088</v>
          </cell>
        </row>
        <row r="405">
          <cell r="D405" t="str">
            <v>宿州吾悦店朱欣园</v>
          </cell>
          <cell r="E405" t="str">
            <v>私教部</v>
          </cell>
          <cell r="F405" t="str">
            <v>私教</v>
          </cell>
          <cell r="G405">
            <v>45845</v>
          </cell>
          <cell r="H405" t="str">
            <v>全职</v>
          </cell>
        </row>
        <row r="405">
          <cell r="J405" t="str">
            <v>实习协议</v>
          </cell>
        </row>
        <row r="405">
          <cell r="L405">
            <v>45845</v>
          </cell>
          <cell r="M405">
            <v>46941</v>
          </cell>
          <cell r="N405" t="str">
            <v>3年</v>
          </cell>
          <cell r="O405" t="str">
            <v>已签</v>
          </cell>
          <cell r="P405" t="str">
            <v>已签</v>
          </cell>
          <cell r="Q405" t="str">
            <v>已签</v>
          </cell>
          <cell r="R405" t="str">
            <v>已签</v>
          </cell>
          <cell r="S405" t="str">
            <v>不缴</v>
          </cell>
        </row>
        <row r="405">
          <cell r="V405" t="str">
            <v>是</v>
          </cell>
          <cell r="W405" t="str">
            <v>在职</v>
          </cell>
        </row>
        <row r="405">
          <cell r="AC405" t="str">
            <v>男</v>
          </cell>
        </row>
        <row r="405">
          <cell r="AE405" t="str">
            <v>340621200508084436</v>
          </cell>
          <cell r="AF405" t="str">
            <v>安徽省淮北市</v>
          </cell>
          <cell r="AG405" t="str">
            <v>招商银行</v>
          </cell>
          <cell r="AH405" t="str">
            <v>6214832776454907</v>
          </cell>
          <cell r="AI405" t="str">
            <v>招商银行</v>
          </cell>
          <cell r="AJ405">
            <v>17682726539</v>
          </cell>
        </row>
        <row r="406">
          <cell r="D406" t="str">
            <v>宿州吾悦店哈大宝</v>
          </cell>
          <cell r="E406" t="str">
            <v>运营部</v>
          </cell>
          <cell r="F406" t="str">
            <v>保洁</v>
          </cell>
          <cell r="G406">
            <v>45874</v>
          </cell>
          <cell r="H406" t="str">
            <v>全职</v>
          </cell>
        </row>
        <row r="406">
          <cell r="J406" t="str">
            <v>劳务合同</v>
          </cell>
        </row>
        <row r="406">
          <cell r="L406">
            <v>45874</v>
          </cell>
          <cell r="M406">
            <v>46969</v>
          </cell>
          <cell r="N406" t="str">
            <v>3年</v>
          </cell>
          <cell r="O406" t="str">
            <v>已签</v>
          </cell>
          <cell r="P406" t="str">
            <v>已签</v>
          </cell>
          <cell r="Q406" t="str">
            <v>已签</v>
          </cell>
          <cell r="R406" t="str">
            <v>已签</v>
          </cell>
          <cell r="S406" t="str">
            <v>不缴</v>
          </cell>
        </row>
        <row r="406">
          <cell r="V406" t="str">
            <v>是</v>
          </cell>
          <cell r="W406" t="str">
            <v>在职</v>
          </cell>
        </row>
        <row r="406">
          <cell r="AC406" t="str">
            <v>男</v>
          </cell>
        </row>
        <row r="406">
          <cell r="AE406" t="str">
            <v>340621196008214813</v>
          </cell>
          <cell r="AF406" t="str">
            <v>安徽省淮北市</v>
          </cell>
          <cell r="AG406" t="str">
            <v>中国建设银行</v>
          </cell>
          <cell r="AH406" t="str">
            <v>6214671740000861237</v>
          </cell>
          <cell r="AI406" t="str">
            <v>其他</v>
          </cell>
          <cell r="AJ406">
            <v>13866590052</v>
          </cell>
        </row>
        <row r="407">
          <cell r="D407" t="str">
            <v>宿州吾悦店黄一哲</v>
          </cell>
          <cell r="E407" t="str">
            <v>泳教部</v>
          </cell>
          <cell r="F407" t="str">
            <v>救生员</v>
          </cell>
          <cell r="G407">
            <v>45883</v>
          </cell>
          <cell r="H407" t="str">
            <v>全职</v>
          </cell>
        </row>
        <row r="407">
          <cell r="J407" t="str">
            <v>劳动合同</v>
          </cell>
        </row>
        <row r="407">
          <cell r="L407">
            <v>45883</v>
          </cell>
          <cell r="M407">
            <v>46978</v>
          </cell>
          <cell r="N407" t="str">
            <v>3年</v>
          </cell>
        </row>
        <row r="407">
          <cell r="W407" t="str">
            <v>离职</v>
          </cell>
          <cell r="X407">
            <v>45931</v>
          </cell>
          <cell r="Y407" t="str">
            <v>已签</v>
          </cell>
          <cell r="Z407" t="str">
            <v>已签</v>
          </cell>
        </row>
        <row r="407">
          <cell r="AB407" t="str">
            <v>是</v>
          </cell>
          <cell r="AC407" t="str">
            <v>男</v>
          </cell>
        </row>
        <row r="407">
          <cell r="AE407" t="str">
            <v>341302200611179033</v>
          </cell>
          <cell r="AF407" t="str">
            <v>安徽省宿州市</v>
          </cell>
          <cell r="AG407" t="str">
            <v>中国农业银行</v>
          </cell>
          <cell r="AH407" t="str">
            <v>6228483167105443075</v>
          </cell>
          <cell r="AI407" t="str">
            <v>其他</v>
          </cell>
          <cell r="AJ407">
            <v>17755704802</v>
          </cell>
        </row>
        <row r="408">
          <cell r="D408" t="str">
            <v>宿州吾悦店解天佑</v>
          </cell>
          <cell r="E408" t="str">
            <v>会籍部</v>
          </cell>
          <cell r="F408" t="str">
            <v>会籍</v>
          </cell>
          <cell r="G408">
            <v>45917</v>
          </cell>
          <cell r="H408" t="str">
            <v>全职</v>
          </cell>
        </row>
        <row r="408">
          <cell r="J408" t="str">
            <v>实习协议</v>
          </cell>
        </row>
        <row r="408">
          <cell r="W408" t="str">
            <v>离职</v>
          </cell>
          <cell r="X408">
            <v>45945</v>
          </cell>
          <cell r="Y408" t="str">
            <v>已签</v>
          </cell>
          <cell r="Z408" t="str">
            <v>已签</v>
          </cell>
        </row>
        <row r="408">
          <cell r="AB408" t="str">
            <v>是</v>
          </cell>
          <cell r="AC408" t="str">
            <v>男</v>
          </cell>
        </row>
        <row r="408">
          <cell r="AE408" t="str">
            <v>341302200701011816</v>
          </cell>
          <cell r="AF408" t="str">
            <v>安徽省宿州市</v>
          </cell>
        </row>
        <row r="408">
          <cell r="AH408" t="str">
            <v>6222031312003620263</v>
          </cell>
          <cell r="AI408" t="str">
            <v>其他</v>
          </cell>
          <cell r="AJ408">
            <v>15956005578</v>
          </cell>
        </row>
        <row r="409">
          <cell r="D409" t="str">
            <v>宿州吾悦店张辰</v>
          </cell>
          <cell r="E409" t="str">
            <v>会籍部</v>
          </cell>
          <cell r="F409" t="str">
            <v>会籍</v>
          </cell>
          <cell r="G409">
            <v>45917</v>
          </cell>
          <cell r="H409" t="str">
            <v>全职</v>
          </cell>
        </row>
        <row r="409">
          <cell r="J409" t="str">
            <v>劳动合同</v>
          </cell>
        </row>
        <row r="409">
          <cell r="L409">
            <v>47013</v>
          </cell>
          <cell r="M409">
            <v>48107</v>
          </cell>
          <cell r="N409" t="str">
            <v>3年</v>
          </cell>
        </row>
        <row r="409">
          <cell r="W409" t="str">
            <v>离职</v>
          </cell>
          <cell r="X409">
            <v>45945</v>
          </cell>
          <cell r="Y409" t="str">
            <v>已签</v>
          </cell>
          <cell r="Z409" t="str">
            <v>已签</v>
          </cell>
        </row>
        <row r="409">
          <cell r="AB409" t="str">
            <v>是</v>
          </cell>
          <cell r="AC409" t="str">
            <v>男</v>
          </cell>
        </row>
        <row r="409">
          <cell r="AE409" t="str">
            <v>341302200610097511</v>
          </cell>
          <cell r="AF409" t="str">
            <v>安徽省宿州市</v>
          </cell>
        </row>
        <row r="409">
          <cell r="AH409" t="str">
            <v>6215 5913 1200 0185 860  张小伍 工商</v>
          </cell>
          <cell r="AI409" t="str">
            <v>其他</v>
          </cell>
          <cell r="AJ409">
            <v>18712112827</v>
          </cell>
        </row>
        <row r="410">
          <cell r="D410" t="str">
            <v>蚌埠银泰店周涛</v>
          </cell>
        </row>
        <row r="410">
          <cell r="H410" t="str">
            <v>全职</v>
          </cell>
        </row>
        <row r="410">
          <cell r="J410" t="str">
            <v>劳动合同</v>
          </cell>
        </row>
        <row r="410">
          <cell r="L410">
            <v>45454</v>
          </cell>
          <cell r="M410">
            <v>46548</v>
          </cell>
          <cell r="N410" t="str">
            <v>3年</v>
          </cell>
        </row>
        <row r="410">
          <cell r="S410" t="str">
            <v>最低</v>
          </cell>
        </row>
        <row r="410">
          <cell r="W410" t="str">
            <v>在职</v>
          </cell>
        </row>
        <row r="411">
          <cell r="D411" t="str">
            <v>蚌埠银泰店彭莹莹</v>
          </cell>
          <cell r="E411" t="str">
            <v>运营部</v>
          </cell>
          <cell r="F411" t="str">
            <v>前台主管</v>
          </cell>
          <cell r="G411">
            <v>45954</v>
          </cell>
          <cell r="H411" t="str">
            <v>全职</v>
          </cell>
        </row>
        <row r="411">
          <cell r="J411" t="str">
            <v>劳动合同</v>
          </cell>
          <cell r="K411" t="str">
            <v>人力</v>
          </cell>
          <cell r="L411">
            <v>45954</v>
          </cell>
          <cell r="M411">
            <v>47049</v>
          </cell>
          <cell r="N411" t="str">
            <v>3年</v>
          </cell>
          <cell r="O411" t="str">
            <v>已签</v>
          </cell>
          <cell r="P411" t="str">
            <v>已签</v>
          </cell>
          <cell r="Q411" t="str">
            <v>已签</v>
          </cell>
          <cell r="R411" t="str">
            <v>已签</v>
          </cell>
          <cell r="S411" t="str">
            <v>不缴</v>
          </cell>
        </row>
        <row r="411">
          <cell r="V411" t="str">
            <v>是</v>
          </cell>
          <cell r="W411" t="str">
            <v>在职</v>
          </cell>
        </row>
        <row r="411">
          <cell r="AE411" t="str">
            <v>34031119930920142X</v>
          </cell>
        </row>
        <row r="411">
          <cell r="AI411" t="str">
            <v>其他</v>
          </cell>
        </row>
        <row r="412">
          <cell r="D412" t="str">
            <v>蚌埠银泰店田雨鑫</v>
          </cell>
          <cell r="E412" t="str">
            <v>运营部</v>
          </cell>
          <cell r="F412" t="str">
            <v>前台</v>
          </cell>
          <cell r="G412">
            <v>45914</v>
          </cell>
          <cell r="H412" t="str">
            <v>全职</v>
          </cell>
        </row>
        <row r="412">
          <cell r="J412" t="str">
            <v>实习协议</v>
          </cell>
          <cell r="K412" t="str">
            <v>人力</v>
          </cell>
          <cell r="L412">
            <v>45914</v>
          </cell>
        </row>
        <row r="412">
          <cell r="O412" t="str">
            <v>已签</v>
          </cell>
        </row>
        <row r="412">
          <cell r="S412" t="str">
            <v>不缴</v>
          </cell>
        </row>
        <row r="412">
          <cell r="V412" t="str">
            <v>是</v>
          </cell>
          <cell r="W412" t="str">
            <v>离职</v>
          </cell>
          <cell r="X412">
            <v>45967</v>
          </cell>
          <cell r="Y412" t="str">
            <v>已签</v>
          </cell>
        </row>
        <row r="412">
          <cell r="AC412" t="str">
            <v>女</v>
          </cell>
        </row>
        <row r="412">
          <cell r="AE412" t="str">
            <v>341282200503124621</v>
          </cell>
          <cell r="AF412" t="str">
            <v>安徽省界首市田营镇吴桥行政村姜小寨</v>
          </cell>
          <cell r="AG412" t="str">
            <v>农业银行肥西紫蓬山旅游开发区支行</v>
          </cell>
          <cell r="AH412" t="str">
            <v>6230520660168916277</v>
          </cell>
          <cell r="AI412" t="str">
            <v>其他</v>
          </cell>
          <cell r="AJ412">
            <v>13696683639</v>
          </cell>
        </row>
        <row r="413">
          <cell r="D413" t="str">
            <v>蚌埠银泰店沈诗玉</v>
          </cell>
          <cell r="E413" t="str">
            <v>会籍部</v>
          </cell>
          <cell r="F413" t="str">
            <v>会籍</v>
          </cell>
          <cell r="G413">
            <v>45928</v>
          </cell>
          <cell r="H413" t="str">
            <v>全职</v>
          </cell>
        </row>
        <row r="413">
          <cell r="J413" t="str">
            <v>劳动合同</v>
          </cell>
          <cell r="K413" t="str">
            <v>人力</v>
          </cell>
          <cell r="L413">
            <v>45928</v>
          </cell>
          <cell r="M413">
            <v>47024</v>
          </cell>
          <cell r="N413" t="str">
            <v>3年</v>
          </cell>
          <cell r="O413" t="str">
            <v>已签</v>
          </cell>
          <cell r="P413" t="str">
            <v>已签</v>
          </cell>
          <cell r="Q413" t="str">
            <v>已签</v>
          </cell>
        </row>
        <row r="413">
          <cell r="S413" t="str">
            <v>不缴</v>
          </cell>
        </row>
        <row r="413">
          <cell r="V413" t="str">
            <v>是</v>
          </cell>
          <cell r="W413" t="str">
            <v>离职</v>
          </cell>
          <cell r="X413">
            <v>45991</v>
          </cell>
          <cell r="Y413" t="str">
            <v>已签</v>
          </cell>
          <cell r="Z413" t="str">
            <v>已签</v>
          </cell>
        </row>
        <row r="413">
          <cell r="AB413" t="str">
            <v>是</v>
          </cell>
          <cell r="AC413" t="str">
            <v>女</v>
          </cell>
        </row>
        <row r="413">
          <cell r="AE413" t="str">
            <v>340321199808313104</v>
          </cell>
          <cell r="AF413" t="str">
            <v>安徽省蚌埠市怀远县荆山镇禹王路广夏步行街7号楼3单元511号</v>
          </cell>
          <cell r="AG413" t="str">
            <v>建设银行</v>
          </cell>
          <cell r="AH413" t="str">
            <v>6217001630069210133</v>
          </cell>
          <cell r="AI413" t="str">
            <v>其他</v>
          </cell>
          <cell r="AJ413">
            <v>18096548666</v>
          </cell>
        </row>
        <row r="414">
          <cell r="D414" t="str">
            <v>蚌埠银泰店王紫贵</v>
          </cell>
          <cell r="E414" t="str">
            <v>会籍部</v>
          </cell>
          <cell r="F414" t="str">
            <v>会籍</v>
          </cell>
          <cell r="G414">
            <v>45914</v>
          </cell>
          <cell r="H414" t="str">
            <v>全职</v>
          </cell>
        </row>
        <row r="414">
          <cell r="J414" t="str">
            <v>劳动合同</v>
          </cell>
          <cell r="K414" t="str">
            <v>人力</v>
          </cell>
          <cell r="L414">
            <v>45958</v>
          </cell>
          <cell r="M414">
            <v>47054</v>
          </cell>
          <cell r="N414" t="str">
            <v>3年</v>
          </cell>
          <cell r="O414" t="str">
            <v>已签</v>
          </cell>
          <cell r="P414" t="str">
            <v>已签</v>
          </cell>
          <cell r="Q414" t="str">
            <v>已签</v>
          </cell>
        </row>
        <row r="414">
          <cell r="S414" t="str">
            <v>不缴</v>
          </cell>
        </row>
        <row r="414">
          <cell r="V414" t="str">
            <v>是</v>
          </cell>
          <cell r="W414" t="str">
            <v>离职</v>
          </cell>
          <cell r="X414">
            <v>45992</v>
          </cell>
          <cell r="Y414" t="str">
            <v>已签</v>
          </cell>
          <cell r="Z414" t="str">
            <v>已签</v>
          </cell>
        </row>
        <row r="414">
          <cell r="AB414" t="str">
            <v>是</v>
          </cell>
          <cell r="AC414" t="str">
            <v>男</v>
          </cell>
        </row>
        <row r="414">
          <cell r="AE414" t="str">
            <v>340303200302060616</v>
          </cell>
          <cell r="AF414" t="str">
            <v>安徽省蚌埠市蚌山区胜利街道代湖村代塘路220号</v>
          </cell>
          <cell r="AG414" t="str">
            <v>招商银行</v>
          </cell>
          <cell r="AH414" t="str">
            <v>6214 8327 7368 6451</v>
          </cell>
          <cell r="AI414" t="str">
            <v>招商银行</v>
          </cell>
          <cell r="AJ414">
            <v>18255215140</v>
          </cell>
        </row>
        <row r="415">
          <cell r="D415" t="str">
            <v>蚌埠银泰店蔡龙飞</v>
          </cell>
          <cell r="E415" t="str">
            <v>会籍部</v>
          </cell>
          <cell r="F415" t="str">
            <v>会籍</v>
          </cell>
          <cell r="G415">
            <v>45915</v>
          </cell>
          <cell r="H415" t="str">
            <v>全职</v>
          </cell>
        </row>
        <row r="415">
          <cell r="J415" t="str">
            <v>劳动合同</v>
          </cell>
          <cell r="K415" t="str">
            <v>人力</v>
          </cell>
          <cell r="L415">
            <v>45958</v>
          </cell>
          <cell r="M415">
            <v>47053</v>
          </cell>
          <cell r="N415" t="str">
            <v>3年</v>
          </cell>
          <cell r="O415" t="str">
            <v>已签</v>
          </cell>
          <cell r="P415" t="str">
            <v>已签</v>
          </cell>
          <cell r="Q415" t="str">
            <v>已签</v>
          </cell>
          <cell r="R415" t="str">
            <v>已签</v>
          </cell>
          <cell r="S415" t="str">
            <v>不缴</v>
          </cell>
        </row>
        <row r="415">
          <cell r="V415" t="str">
            <v>是</v>
          </cell>
          <cell r="W415" t="str">
            <v>离职</v>
          </cell>
          <cell r="X415">
            <v>46023</v>
          </cell>
        </row>
        <row r="415">
          <cell r="AI415" t="str">
            <v>其他</v>
          </cell>
        </row>
        <row r="416">
          <cell r="D416" t="str">
            <v>蚌埠银泰店史玲娟</v>
          </cell>
          <cell r="E416" t="str">
            <v>会籍部</v>
          </cell>
          <cell r="F416" t="str">
            <v>会籍</v>
          </cell>
          <cell r="G416">
            <v>45914</v>
          </cell>
          <cell r="H416" t="str">
            <v>全职</v>
          </cell>
        </row>
        <row r="416">
          <cell r="J416" t="str">
            <v>劳动合同</v>
          </cell>
          <cell r="K416" t="str">
            <v>人力</v>
          </cell>
          <cell r="L416">
            <v>45914</v>
          </cell>
          <cell r="M416">
            <v>47010</v>
          </cell>
          <cell r="N416" t="str">
            <v>3年</v>
          </cell>
          <cell r="O416" t="str">
            <v>已签</v>
          </cell>
          <cell r="P416" t="str">
            <v>已签</v>
          </cell>
          <cell r="Q416" t="str">
            <v>已签</v>
          </cell>
          <cell r="R416" t="str">
            <v>已签</v>
          </cell>
          <cell r="S416" t="str">
            <v>不缴</v>
          </cell>
        </row>
        <row r="416">
          <cell r="V416" t="str">
            <v>是</v>
          </cell>
          <cell r="W416" t="str">
            <v>在职</v>
          </cell>
        </row>
        <row r="416">
          <cell r="AC416" t="str">
            <v>女</v>
          </cell>
        </row>
        <row r="416">
          <cell r="AE416" t="str">
            <v>340323200311216227</v>
          </cell>
          <cell r="AF416" t="str">
            <v>安徽省固镇县新马桥镇</v>
          </cell>
          <cell r="AG416" t="str">
            <v>中国邮政储蓄银行 蚌埠市解放路营业所</v>
          </cell>
          <cell r="AH416" t="str">
            <v>6221803630000324649</v>
          </cell>
          <cell r="AI416" t="str">
            <v>其他</v>
          </cell>
          <cell r="AJ416">
            <v>15755212422</v>
          </cell>
        </row>
        <row r="417">
          <cell r="D417" t="str">
            <v>蚌埠银泰店屈小凡</v>
          </cell>
          <cell r="E417" t="str">
            <v>会籍部</v>
          </cell>
          <cell r="F417" t="str">
            <v>会籍</v>
          </cell>
          <cell r="G417">
            <v>45914</v>
          </cell>
          <cell r="H417" t="str">
            <v>全职</v>
          </cell>
        </row>
        <row r="417">
          <cell r="J417" t="str">
            <v>劳动合同</v>
          </cell>
          <cell r="K417" t="str">
            <v>人力</v>
          </cell>
          <cell r="L417">
            <v>45914</v>
          </cell>
          <cell r="M417">
            <v>47010</v>
          </cell>
          <cell r="N417" t="str">
            <v>3年</v>
          </cell>
          <cell r="O417" t="str">
            <v>已签</v>
          </cell>
          <cell r="P417" t="str">
            <v>已签</v>
          </cell>
          <cell r="Q417" t="str">
            <v>已签</v>
          </cell>
        </row>
        <row r="417">
          <cell r="S417" t="str">
            <v>不缴</v>
          </cell>
        </row>
        <row r="417">
          <cell r="V417" t="str">
            <v>是</v>
          </cell>
          <cell r="W417" t="str">
            <v>在职</v>
          </cell>
        </row>
        <row r="417">
          <cell r="AC417" t="str">
            <v>女</v>
          </cell>
        </row>
        <row r="417">
          <cell r="AE417" t="str">
            <v>340302200311020425</v>
          </cell>
          <cell r="AF417" t="str">
            <v>安徽省蚌埠市龙子湖区曙光七巷109号</v>
          </cell>
          <cell r="AG417" t="str">
            <v>中国农业银行蚌埠振华支行</v>
          </cell>
          <cell r="AH417" t="str">
            <v>6228480679230544679</v>
          </cell>
          <cell r="AI417" t="str">
            <v>其他</v>
          </cell>
          <cell r="AJ417">
            <v>18226590327</v>
          </cell>
        </row>
        <row r="418">
          <cell r="D418" t="str">
            <v>蚌埠银泰店丁武帅</v>
          </cell>
          <cell r="E418" t="str">
            <v>会籍部</v>
          </cell>
          <cell r="F418" t="str">
            <v>会籍</v>
          </cell>
          <cell r="G418">
            <v>45914</v>
          </cell>
          <cell r="H418" t="str">
            <v>全职</v>
          </cell>
        </row>
        <row r="418">
          <cell r="J418" t="str">
            <v>劳动合同</v>
          </cell>
          <cell r="K418" t="str">
            <v>人力</v>
          </cell>
          <cell r="L418">
            <v>45958</v>
          </cell>
        </row>
        <row r="418">
          <cell r="O418" t="str">
            <v>已签</v>
          </cell>
          <cell r="P418" t="str">
            <v>已签</v>
          </cell>
          <cell r="Q418" t="str">
            <v>已签</v>
          </cell>
        </row>
        <row r="418">
          <cell r="S418" t="str">
            <v>不缴</v>
          </cell>
        </row>
        <row r="418">
          <cell r="V418" t="str">
            <v>是</v>
          </cell>
          <cell r="W418" t="str">
            <v>离职</v>
          </cell>
          <cell r="X418">
            <v>45975</v>
          </cell>
          <cell r="Y418" t="str">
            <v>已签</v>
          </cell>
          <cell r="Z418" t="str">
            <v>已签</v>
          </cell>
        </row>
        <row r="418">
          <cell r="AB418" t="str">
            <v>是</v>
          </cell>
          <cell r="AC418" t="str">
            <v>男</v>
          </cell>
        </row>
        <row r="418">
          <cell r="AE418" t="str">
            <v>340321200211081852</v>
          </cell>
          <cell r="AF418" t="str">
            <v>安徽省怀远县魏庄镇湖东村丁湖组39号</v>
          </cell>
          <cell r="AG418" t="str">
            <v>招商银行</v>
          </cell>
          <cell r="AH418" t="str">
            <v>6214 8333 7963 2808</v>
          </cell>
          <cell r="AI418" t="str">
            <v>招商银行</v>
          </cell>
          <cell r="AJ418">
            <v>18055277868</v>
          </cell>
        </row>
        <row r="419">
          <cell r="D419" t="str">
            <v>蚌埠银泰店李彬</v>
          </cell>
          <cell r="E419" t="str">
            <v>泳教部</v>
          </cell>
          <cell r="F419" t="str">
            <v>泳教</v>
          </cell>
          <cell r="G419">
            <v>45914</v>
          </cell>
          <cell r="H419" t="str">
            <v>全职</v>
          </cell>
        </row>
        <row r="419">
          <cell r="J419" t="str">
            <v>劳动合同</v>
          </cell>
          <cell r="K419" t="str">
            <v>人力</v>
          </cell>
          <cell r="L419">
            <v>45958</v>
          </cell>
          <cell r="M419">
            <v>47054</v>
          </cell>
          <cell r="N419" t="str">
            <v>3年</v>
          </cell>
          <cell r="O419" t="str">
            <v>已签</v>
          </cell>
          <cell r="P419" t="str">
            <v>已签</v>
          </cell>
          <cell r="Q419" t="str">
            <v>已签</v>
          </cell>
          <cell r="R419" t="str">
            <v>已签</v>
          </cell>
          <cell r="S419" t="str">
            <v>不缴</v>
          </cell>
        </row>
        <row r="419">
          <cell r="V419" t="str">
            <v>是</v>
          </cell>
          <cell r="W419" t="str">
            <v>离职</v>
          </cell>
          <cell r="X419">
            <v>46100</v>
          </cell>
          <cell r="Y419" t="str">
            <v>已签</v>
          </cell>
          <cell r="Z419" t="str">
            <v>已签</v>
          </cell>
        </row>
        <row r="419">
          <cell r="AB419" t="str">
            <v>是</v>
          </cell>
          <cell r="AC419" t="str">
            <v>男</v>
          </cell>
        </row>
        <row r="419">
          <cell r="AE419" t="str">
            <v>340321199910036238</v>
          </cell>
          <cell r="AF419" t="str">
            <v>安徽省蚌埠市怀远县徐圩乡陆湖村朱郢组23号</v>
          </cell>
          <cell r="AG419" t="str">
            <v>招商银行</v>
          </cell>
          <cell r="AH419" t="str">
            <v>6214 8355 3714 6357</v>
          </cell>
          <cell r="AI419" t="str">
            <v>招商银行</v>
          </cell>
          <cell r="AJ419">
            <v>15050227449</v>
          </cell>
        </row>
        <row r="420">
          <cell r="D420" t="str">
            <v>蚌埠银泰店王世俊</v>
          </cell>
          <cell r="E420" t="str">
            <v>私教部</v>
          </cell>
          <cell r="F420" t="str">
            <v>私教</v>
          </cell>
          <cell r="G420">
            <v>45914</v>
          </cell>
          <cell r="H420" t="str">
            <v>全职</v>
          </cell>
        </row>
        <row r="420">
          <cell r="J420" t="str">
            <v>劳动合同</v>
          </cell>
          <cell r="K420" t="str">
            <v>人力</v>
          </cell>
          <cell r="L420">
            <v>45958</v>
          </cell>
          <cell r="M420">
            <v>47054</v>
          </cell>
          <cell r="N420" t="str">
            <v>3年</v>
          </cell>
          <cell r="O420" t="str">
            <v>已签</v>
          </cell>
          <cell r="P420" t="str">
            <v>已签</v>
          </cell>
          <cell r="Q420" t="str">
            <v>已签</v>
          </cell>
        </row>
        <row r="420">
          <cell r="S420" t="str">
            <v>不缴</v>
          </cell>
        </row>
        <row r="420">
          <cell r="V420" t="str">
            <v>是</v>
          </cell>
          <cell r="W420" t="str">
            <v>离职</v>
          </cell>
          <cell r="X420">
            <v>45991</v>
          </cell>
          <cell r="Y420" t="str">
            <v>已签</v>
          </cell>
          <cell r="Z420" t="str">
            <v>已签</v>
          </cell>
        </row>
        <row r="420">
          <cell r="AB420" t="str">
            <v>是</v>
          </cell>
          <cell r="AC420" t="str">
            <v>男</v>
          </cell>
        </row>
        <row r="420">
          <cell r="AE420" t="str">
            <v>341126200502185637</v>
          </cell>
          <cell r="AF420" t="str">
            <v>蚌埠蚌山区绿地中央广场六期4号楼1-2层1-3号</v>
          </cell>
          <cell r="AG420" t="str">
            <v>蚌埠中央广场支行</v>
          </cell>
          <cell r="AH420" t="str">
            <v>6212251303000769959</v>
          </cell>
          <cell r="AI420" t="str">
            <v>其他</v>
          </cell>
          <cell r="AJ420">
            <v>15755297200</v>
          </cell>
        </row>
        <row r="421">
          <cell r="D421" t="str">
            <v>蚌埠银泰店孙齐云</v>
          </cell>
          <cell r="E421" t="str">
            <v>私教部</v>
          </cell>
          <cell r="F421" t="str">
            <v>私教经理</v>
          </cell>
          <cell r="G421">
            <v>45909</v>
          </cell>
          <cell r="H421" t="str">
            <v>全职</v>
          </cell>
        </row>
        <row r="421">
          <cell r="J421" t="str">
            <v>劳动合同</v>
          </cell>
          <cell r="K421" t="str">
            <v>人力</v>
          </cell>
          <cell r="L421">
            <v>45909</v>
          </cell>
          <cell r="M421">
            <v>47005</v>
          </cell>
          <cell r="N421" t="str">
            <v>3年</v>
          </cell>
          <cell r="O421" t="str">
            <v>已签</v>
          </cell>
          <cell r="P421" t="str">
            <v>已签</v>
          </cell>
          <cell r="Q421" t="str">
            <v>已签</v>
          </cell>
          <cell r="R421" t="str">
            <v>已签</v>
          </cell>
          <cell r="S421" t="str">
            <v>不缴</v>
          </cell>
        </row>
        <row r="421">
          <cell r="V421" t="str">
            <v>是</v>
          </cell>
          <cell r="W421" t="str">
            <v>在职</v>
          </cell>
        </row>
        <row r="421">
          <cell r="AC421" t="str">
            <v>男</v>
          </cell>
        </row>
        <row r="421">
          <cell r="AE421" t="str">
            <v>342626199407204919</v>
          </cell>
          <cell r="AF421" t="str">
            <v>安徽省蚌埠市</v>
          </cell>
          <cell r="AG421" t="str">
            <v>交通银行</v>
          </cell>
          <cell r="AH421" t="str">
            <v>6222620110023180046</v>
          </cell>
          <cell r="AI421" t="str">
            <v>其他</v>
          </cell>
          <cell r="AJ421">
            <v>13851536096</v>
          </cell>
        </row>
        <row r="422">
          <cell r="D422" t="str">
            <v>蚌埠银泰店郑贤发</v>
          </cell>
          <cell r="E422" t="str">
            <v>私教部</v>
          </cell>
          <cell r="F422" t="str">
            <v>私教</v>
          </cell>
          <cell r="G422">
            <v>45962</v>
          </cell>
          <cell r="H422" t="str">
            <v>全职</v>
          </cell>
        </row>
        <row r="422">
          <cell r="J422" t="str">
            <v>劳动合同</v>
          </cell>
          <cell r="K422" t="str">
            <v>人力</v>
          </cell>
          <cell r="L422">
            <v>45962</v>
          </cell>
          <cell r="M422">
            <v>47057</v>
          </cell>
          <cell r="N422" t="str">
            <v>3年</v>
          </cell>
          <cell r="O422" t="str">
            <v>已签</v>
          </cell>
          <cell r="P422" t="str">
            <v>已签</v>
          </cell>
          <cell r="Q422" t="str">
            <v>已签</v>
          </cell>
          <cell r="R422" t="str">
            <v>已签</v>
          </cell>
          <cell r="S422" t="str">
            <v>不缴</v>
          </cell>
        </row>
        <row r="422">
          <cell r="V422" t="str">
            <v>是</v>
          </cell>
          <cell r="W422" t="str">
            <v>离职</v>
          </cell>
          <cell r="X422">
            <v>46079</v>
          </cell>
          <cell r="Y422" t="str">
            <v>已签</v>
          </cell>
          <cell r="Z422" t="str">
            <v>已签</v>
          </cell>
        </row>
        <row r="422">
          <cell r="AB422" t="str">
            <v>是</v>
          </cell>
        </row>
        <row r="422">
          <cell r="AE422" t="str">
            <v>411524199010213613</v>
          </cell>
        </row>
        <row r="422">
          <cell r="AG422" t="str">
            <v>南京紫东银行</v>
          </cell>
          <cell r="AH422" t="str">
            <v>6217772425496734</v>
          </cell>
          <cell r="AI422" t="str">
            <v>其他</v>
          </cell>
          <cell r="AJ422">
            <v>15162958171</v>
          </cell>
        </row>
        <row r="423">
          <cell r="D423" t="str">
            <v>蚌埠银泰店王秉江</v>
          </cell>
          <cell r="E423" t="str">
            <v>运营部</v>
          </cell>
          <cell r="F423" t="str">
            <v>保洁</v>
          </cell>
          <cell r="G423">
            <v>45946</v>
          </cell>
          <cell r="H423" t="str">
            <v>兼职</v>
          </cell>
        </row>
        <row r="423">
          <cell r="J423" t="str">
            <v>兼职合同</v>
          </cell>
          <cell r="K423" t="str">
            <v>人力</v>
          </cell>
          <cell r="L423">
            <v>45946</v>
          </cell>
        </row>
        <row r="423">
          <cell r="W423" t="str">
            <v>离职</v>
          </cell>
          <cell r="X423">
            <v>45972</v>
          </cell>
          <cell r="Y423" t="str">
            <v>已签</v>
          </cell>
          <cell r="Z423" t="str">
            <v>已签</v>
          </cell>
        </row>
        <row r="423">
          <cell r="AB423" t="str">
            <v>是</v>
          </cell>
        </row>
        <row r="423">
          <cell r="AI423" t="str">
            <v>其他</v>
          </cell>
        </row>
        <row r="424">
          <cell r="D424" t="str">
            <v>蚌埠银泰店李桂华</v>
          </cell>
          <cell r="E424" t="str">
            <v>运营部</v>
          </cell>
          <cell r="F424" t="str">
            <v>保洁</v>
          </cell>
          <cell r="G424">
            <v>45946</v>
          </cell>
          <cell r="H424" t="str">
            <v>兼职</v>
          </cell>
        </row>
        <row r="424">
          <cell r="J424" t="str">
            <v>兼职合同</v>
          </cell>
          <cell r="K424" t="str">
            <v>人力</v>
          </cell>
          <cell r="L424">
            <v>45946</v>
          </cell>
          <cell r="M424">
            <v>46310</v>
          </cell>
          <cell r="N424" t="str">
            <v>1年</v>
          </cell>
          <cell r="O424" t="str">
            <v>已签</v>
          </cell>
          <cell r="P424" t="str">
            <v>已签</v>
          </cell>
          <cell r="Q424" t="str">
            <v>已签</v>
          </cell>
          <cell r="R424" t="str">
            <v>已签</v>
          </cell>
        </row>
        <row r="424">
          <cell r="W424" t="str">
            <v>在职</v>
          </cell>
        </row>
        <row r="424">
          <cell r="AI424" t="str">
            <v>其他</v>
          </cell>
        </row>
        <row r="425">
          <cell r="D425" t="str">
            <v>蚌埠银泰店项鑫宇</v>
          </cell>
          <cell r="E425" t="str">
            <v>一部</v>
          </cell>
          <cell r="F425" t="str">
            <v>会籍</v>
          </cell>
          <cell r="G425">
            <v>45914</v>
          </cell>
          <cell r="H425" t="str">
            <v>全职</v>
          </cell>
        </row>
        <row r="425">
          <cell r="W425" t="str">
            <v>离职</v>
          </cell>
        </row>
        <row r="425">
          <cell r="AC425" t="str">
            <v>男</v>
          </cell>
        </row>
        <row r="425">
          <cell r="AE425" t="str">
            <v>330382200805178011</v>
          </cell>
          <cell r="AF425" t="str">
            <v>安徽</v>
          </cell>
          <cell r="AG425" t="str">
            <v>台州储蓄银行
台州路桥支行</v>
          </cell>
          <cell r="AH425" t="str">
            <v>6230399991039653346</v>
          </cell>
          <cell r="AI425" t="str">
            <v>其他</v>
          </cell>
          <cell r="AJ425">
            <v>15967699563</v>
          </cell>
        </row>
        <row r="426">
          <cell r="D426" t="str">
            <v>蚌埠银泰店肖纪雨</v>
          </cell>
          <cell r="E426" t="str">
            <v>一部</v>
          </cell>
          <cell r="F426" t="str">
            <v>会籍</v>
          </cell>
          <cell r="G426">
            <v>45915</v>
          </cell>
          <cell r="H426" t="str">
            <v>全职</v>
          </cell>
        </row>
        <row r="426">
          <cell r="W426" t="str">
            <v>离职</v>
          </cell>
          <cell r="X426">
            <v>45953</v>
          </cell>
          <cell r="Y426" t="str">
            <v>已签</v>
          </cell>
        </row>
        <row r="426">
          <cell r="AB426" t="str">
            <v>是</v>
          </cell>
          <cell r="AC426" t="str">
            <v>女</v>
          </cell>
        </row>
        <row r="426">
          <cell r="AE426" t="str">
            <v>340302200407071825</v>
          </cell>
          <cell r="AF426" t="str">
            <v>蚌埠蚌山区滨湖花园二期</v>
          </cell>
          <cell r="AG426" t="str">
            <v>交通银行</v>
          </cell>
          <cell r="AH426" t="str">
            <v>6222620280006702726</v>
          </cell>
          <cell r="AI426" t="str">
            <v>其他</v>
          </cell>
          <cell r="AJ426">
            <v>19155291675</v>
          </cell>
        </row>
        <row r="427">
          <cell r="D427" t="str">
            <v>蚌埠银泰店凌梦璇</v>
          </cell>
          <cell r="E427" t="str">
            <v>一部</v>
          </cell>
          <cell r="F427" t="str">
            <v>会籍</v>
          </cell>
          <cell r="G427">
            <v>45914</v>
          </cell>
          <cell r="H427" t="str">
            <v>全职</v>
          </cell>
        </row>
        <row r="427">
          <cell r="W427" t="str">
            <v>离职</v>
          </cell>
        </row>
        <row r="427">
          <cell r="AC427" t="str">
            <v>女</v>
          </cell>
        </row>
        <row r="427">
          <cell r="AE427" t="str">
            <v>340402200301200428</v>
          </cell>
          <cell r="AF427" t="str">
            <v>安徽省淮南市大通区上窑镇上窑村</v>
          </cell>
          <cell r="AG427" t="str">
            <v>中信银行</v>
          </cell>
          <cell r="AH427" t="str">
            <v>6217751118003326449</v>
          </cell>
          <cell r="AI427" t="str">
            <v>中信</v>
          </cell>
          <cell r="AJ427">
            <v>19855420857</v>
          </cell>
        </row>
        <row r="428">
          <cell r="D428" t="str">
            <v>蚌埠银泰店陈子晴</v>
          </cell>
          <cell r="E428" t="str">
            <v>一部</v>
          </cell>
          <cell r="F428" t="str">
            <v>会籍</v>
          </cell>
          <cell r="G428">
            <v>45910</v>
          </cell>
          <cell r="H428" t="str">
            <v>全职</v>
          </cell>
        </row>
        <row r="428">
          <cell r="W428" t="str">
            <v>离职</v>
          </cell>
        </row>
        <row r="428">
          <cell r="AC428" t="str">
            <v>女</v>
          </cell>
        </row>
        <row r="428">
          <cell r="AE428" t="str">
            <v>340323200412201921</v>
          </cell>
          <cell r="AF428" t="str">
            <v>安徽省蚌埠市固镇县仲兴镇</v>
          </cell>
          <cell r="AG428" t="str">
            <v>交通银行</v>
          </cell>
          <cell r="AH428" t="str">
            <v>6222620280005867959</v>
          </cell>
          <cell r="AI428" t="str">
            <v>其他</v>
          </cell>
          <cell r="AJ428">
            <v>18326931362</v>
          </cell>
        </row>
        <row r="429">
          <cell r="D429" t="str">
            <v>蚌埠银泰店董玟</v>
          </cell>
          <cell r="E429" t="str">
            <v>一部</v>
          </cell>
          <cell r="F429" t="str">
            <v>会籍</v>
          </cell>
          <cell r="G429">
            <v>45921</v>
          </cell>
          <cell r="H429" t="str">
            <v>全职</v>
          </cell>
        </row>
        <row r="429">
          <cell r="W429" t="str">
            <v>离职</v>
          </cell>
        </row>
        <row r="429">
          <cell r="AC429" t="str">
            <v>女</v>
          </cell>
        </row>
        <row r="429">
          <cell r="AE429" t="str">
            <v>341126200307163627</v>
          </cell>
          <cell r="AF429" t="str">
            <v>凤阳县县政府</v>
          </cell>
          <cell r="AG429" t="str">
            <v>招商银行</v>
          </cell>
          <cell r="AH429" t="str">
            <v>6214832773686428</v>
          </cell>
          <cell r="AI429" t="str">
            <v>招商银行</v>
          </cell>
          <cell r="AJ429">
            <v>18455067918</v>
          </cell>
        </row>
        <row r="430">
          <cell r="D430" t="str">
            <v>蚌埠银泰店方金</v>
          </cell>
          <cell r="E430" t="str">
            <v>三部</v>
          </cell>
          <cell r="F430" t="str">
            <v>一组组长</v>
          </cell>
          <cell r="G430">
            <v>45914</v>
          </cell>
          <cell r="H430" t="str">
            <v>全职</v>
          </cell>
        </row>
        <row r="430">
          <cell r="W430" t="str">
            <v>离职</v>
          </cell>
        </row>
        <row r="430">
          <cell r="AC430" t="str">
            <v>男</v>
          </cell>
        </row>
        <row r="430">
          <cell r="AE430" t="str">
            <v>421123199101041611</v>
          </cell>
        </row>
        <row r="430">
          <cell r="AG430" t="str">
            <v>招商银行</v>
          </cell>
          <cell r="AH430" t="str">
            <v>6214 8371 4726 3101</v>
          </cell>
          <cell r="AI430" t="str">
            <v>招商银行</v>
          </cell>
          <cell r="AJ430">
            <v>13971105121</v>
          </cell>
        </row>
        <row r="431">
          <cell r="D431" t="str">
            <v>蚌埠银泰店官紫鹏</v>
          </cell>
          <cell r="E431" t="str">
            <v>三部</v>
          </cell>
          <cell r="F431" t="str">
            <v>会籍</v>
          </cell>
          <cell r="G431">
            <v>45914</v>
          </cell>
          <cell r="H431" t="str">
            <v>全职</v>
          </cell>
        </row>
        <row r="431">
          <cell r="W431" t="str">
            <v>离职</v>
          </cell>
        </row>
        <row r="431">
          <cell r="AC431" t="str">
            <v>男</v>
          </cell>
        </row>
        <row r="431">
          <cell r="AE431" t="str">
            <v>362531200007304819</v>
          </cell>
          <cell r="AF431" t="str">
            <v>抚州市东乡区孝岗镇</v>
          </cell>
          <cell r="AG431" t="str">
            <v>招商银行</v>
          </cell>
          <cell r="AH431" t="str">
            <v>6214837942221908</v>
          </cell>
          <cell r="AI431" t="str">
            <v>招商银行</v>
          </cell>
          <cell r="AJ431">
            <v>15679348520</v>
          </cell>
        </row>
        <row r="432">
          <cell r="D432" t="str">
            <v>蚌埠银泰店李志鸿</v>
          </cell>
          <cell r="E432" t="str">
            <v>三部</v>
          </cell>
          <cell r="F432" t="str">
            <v>会籍</v>
          </cell>
          <cell r="G432">
            <v>45914</v>
          </cell>
          <cell r="H432" t="str">
            <v>全职</v>
          </cell>
        </row>
        <row r="432">
          <cell r="W432" t="str">
            <v>离职</v>
          </cell>
        </row>
        <row r="432">
          <cell r="AC432" t="str">
            <v>男</v>
          </cell>
        </row>
        <row r="432">
          <cell r="AE432" t="str">
            <v>441302200605048719</v>
          </cell>
          <cell r="AF432" t="str">
            <v>广东省 惠州</v>
          </cell>
          <cell r="AG432" t="str">
            <v>工商银行</v>
          </cell>
          <cell r="AH432" t="str">
            <v>6222 0320 0802 0949 110</v>
          </cell>
          <cell r="AI432" t="str">
            <v>其他</v>
          </cell>
          <cell r="AJ432">
            <v>17727259538</v>
          </cell>
        </row>
        <row r="433">
          <cell r="D433" t="str">
            <v>钟祥店刘君瑶</v>
          </cell>
          <cell r="E433" t="str">
            <v>运营部</v>
          </cell>
          <cell r="F433" t="str">
            <v>前台</v>
          </cell>
          <cell r="G433">
            <v>45952</v>
          </cell>
          <cell r="H433" t="str">
            <v>全职</v>
          </cell>
        </row>
        <row r="433">
          <cell r="J433" t="str">
            <v>劳动合同</v>
          </cell>
        </row>
        <row r="433">
          <cell r="L433">
            <v>45952</v>
          </cell>
          <cell r="M433">
            <v>47047</v>
          </cell>
          <cell r="N433" t="str">
            <v>3年</v>
          </cell>
          <cell r="O433" t="str">
            <v>已签</v>
          </cell>
          <cell r="P433" t="str">
            <v>已签</v>
          </cell>
          <cell r="Q433" t="str">
            <v>已签</v>
          </cell>
          <cell r="R433" t="str">
            <v>已签</v>
          </cell>
          <cell r="S433" t="str">
            <v>不缴</v>
          </cell>
        </row>
        <row r="433">
          <cell r="V433" t="str">
            <v>是</v>
          </cell>
          <cell r="W433" t="str">
            <v>在职</v>
          </cell>
        </row>
        <row r="433">
          <cell r="AC433" t="str">
            <v>女</v>
          </cell>
          <cell r="AD433" t="str">
            <v>大学</v>
          </cell>
          <cell r="AE433" t="str">
            <v>420881200309260027</v>
          </cell>
        </row>
        <row r="433">
          <cell r="AG433" t="str">
            <v>招商银行</v>
          </cell>
          <cell r="AH433" t="str">
            <v>6214832761143853</v>
          </cell>
          <cell r="AI433" t="str">
            <v>招商银行</v>
          </cell>
          <cell r="AJ433">
            <v>17786237519</v>
          </cell>
        </row>
        <row r="434">
          <cell r="D434" t="str">
            <v>新力店熊鹏鹏</v>
          </cell>
          <cell r="E434" t="str">
            <v>私教部</v>
          </cell>
          <cell r="F434" t="str">
            <v>健身教练</v>
          </cell>
          <cell r="G434">
            <v>45953</v>
          </cell>
          <cell r="H434" t="str">
            <v>全职</v>
          </cell>
        </row>
        <row r="434">
          <cell r="W434" t="str">
            <v>离职</v>
          </cell>
          <cell r="X434">
            <v>45979</v>
          </cell>
        </row>
        <row r="434">
          <cell r="AI434" t="str">
            <v>其他</v>
          </cell>
          <cell r="AJ434">
            <v>18070298203</v>
          </cell>
        </row>
        <row r="435">
          <cell r="D435" t="str">
            <v>高新吾悦店洪思颖</v>
          </cell>
          <cell r="E435" t="str">
            <v>运营部</v>
          </cell>
          <cell r="F435" t="str">
            <v>前台</v>
          </cell>
          <cell r="G435">
            <v>45937</v>
          </cell>
          <cell r="H435" t="str">
            <v>全职</v>
          </cell>
        </row>
        <row r="435">
          <cell r="J435" t="str">
            <v>劳动合同</v>
          </cell>
        </row>
        <row r="435">
          <cell r="L435">
            <v>45937</v>
          </cell>
          <cell r="M435">
            <v>47033</v>
          </cell>
          <cell r="N435" t="str">
            <v>3年</v>
          </cell>
          <cell r="O435" t="str">
            <v>已签</v>
          </cell>
          <cell r="P435" t="str">
            <v>已签</v>
          </cell>
          <cell r="Q435" t="str">
            <v>已签</v>
          </cell>
        </row>
        <row r="435">
          <cell r="S435" t="str">
            <v>不缴</v>
          </cell>
        </row>
        <row r="435">
          <cell r="V435" t="str">
            <v>是</v>
          </cell>
          <cell r="W435" t="str">
            <v>离职</v>
          </cell>
          <cell r="X435">
            <v>46001</v>
          </cell>
          <cell r="Y435" t="str">
            <v>已签</v>
          </cell>
          <cell r="Z435" t="str">
            <v>已签</v>
          </cell>
        </row>
        <row r="435">
          <cell r="AB435" t="str">
            <v>是</v>
          </cell>
        </row>
        <row r="435">
          <cell r="AE435" t="str">
            <v>42112720061110227</v>
          </cell>
          <cell r="AF435" t="str">
            <v>湖北黄梅县</v>
          </cell>
        </row>
        <row r="435">
          <cell r="AI435" t="str">
            <v>其他</v>
          </cell>
        </row>
        <row r="436">
          <cell r="D436" t="str">
            <v>瑶湖店上官雅玲</v>
          </cell>
          <cell r="E436" t="str">
            <v>会籍部</v>
          </cell>
          <cell r="F436" t="str">
            <v>会籍</v>
          </cell>
          <cell r="G436">
            <v>45952</v>
          </cell>
          <cell r="H436" t="str">
            <v>全职</v>
          </cell>
        </row>
        <row r="436">
          <cell r="J436" t="str">
            <v>劳动合同</v>
          </cell>
        </row>
        <row r="436">
          <cell r="L436">
            <v>45952</v>
          </cell>
          <cell r="M436">
            <v>47047</v>
          </cell>
          <cell r="N436" t="str">
            <v>3年</v>
          </cell>
          <cell r="O436" t="str">
            <v>已签</v>
          </cell>
          <cell r="P436" t="str">
            <v>已签</v>
          </cell>
          <cell r="Q436" t="str">
            <v>已签</v>
          </cell>
          <cell r="R436" t="str">
            <v>已签</v>
          </cell>
          <cell r="S436" t="str">
            <v>不缴</v>
          </cell>
        </row>
        <row r="436">
          <cell r="V436" t="str">
            <v>是</v>
          </cell>
          <cell r="W436" t="str">
            <v>离职</v>
          </cell>
          <cell r="X436">
            <v>45985</v>
          </cell>
          <cell r="Y436" t="str">
            <v>已签</v>
          </cell>
          <cell r="Z436" t="str">
            <v>已签</v>
          </cell>
        </row>
        <row r="436">
          <cell r="AB436" t="str">
            <v>是</v>
          </cell>
          <cell r="AC436" t="str">
            <v>女</v>
          </cell>
        </row>
        <row r="436">
          <cell r="AE436" t="str">
            <v>361127200603044825</v>
          </cell>
        </row>
        <row r="436">
          <cell r="AG436" t="str">
            <v>招商银行</v>
          </cell>
          <cell r="AH436" t="str">
            <v>6214831990016047</v>
          </cell>
          <cell r="AI436" t="str">
            <v>招商银行</v>
          </cell>
          <cell r="AJ436">
            <v>18479350372</v>
          </cell>
        </row>
        <row r="437">
          <cell r="D437" t="str">
            <v>瑶湖店罗东扬</v>
          </cell>
          <cell r="E437" t="str">
            <v>私教部</v>
          </cell>
          <cell r="F437" t="str">
            <v>私教</v>
          </cell>
          <cell r="G437">
            <v>45955</v>
          </cell>
          <cell r="H437" t="str">
            <v>全职</v>
          </cell>
        </row>
        <row r="437">
          <cell r="J437" t="str">
            <v>劳动合同</v>
          </cell>
        </row>
        <row r="437">
          <cell r="L437">
            <v>45955</v>
          </cell>
          <cell r="M437">
            <v>47050</v>
          </cell>
          <cell r="N437" t="str">
            <v>3年</v>
          </cell>
          <cell r="O437" t="str">
            <v>已签</v>
          </cell>
          <cell r="P437" t="str">
            <v>已签</v>
          </cell>
          <cell r="Q437" t="str">
            <v>已签</v>
          </cell>
          <cell r="R437" t="str">
            <v>已签</v>
          </cell>
          <cell r="S437" t="str">
            <v>不缴</v>
          </cell>
        </row>
        <row r="437">
          <cell r="V437" t="str">
            <v>是</v>
          </cell>
          <cell r="W437" t="str">
            <v>在职</v>
          </cell>
        </row>
        <row r="437">
          <cell r="AC437" t="str">
            <v>男</v>
          </cell>
        </row>
        <row r="437">
          <cell r="AE437" t="str">
            <v>411725200405082032</v>
          </cell>
        </row>
        <row r="437">
          <cell r="AG437" t="str">
            <v>农业银行</v>
          </cell>
          <cell r="AH437" t="str">
            <v>623520920094709174</v>
          </cell>
          <cell r="AI437" t="str">
            <v>其他</v>
          </cell>
          <cell r="AJ437">
            <v>18974749423</v>
          </cell>
        </row>
        <row r="438">
          <cell r="D438" t="str">
            <v>财富中心店刘芊羽</v>
          </cell>
          <cell r="E438" t="str">
            <v>会籍部</v>
          </cell>
          <cell r="F438" t="str">
            <v>会籍</v>
          </cell>
          <cell r="G438">
            <v>45958</v>
          </cell>
          <cell r="H438" t="str">
            <v>全职</v>
          </cell>
        </row>
        <row r="438">
          <cell r="J438" t="str">
            <v>劳动合同</v>
          </cell>
        </row>
        <row r="438">
          <cell r="O438" t="str">
            <v>已签</v>
          </cell>
          <cell r="P438" t="str">
            <v>已签</v>
          </cell>
          <cell r="Q438" t="str">
            <v>已签</v>
          </cell>
          <cell r="R438" t="str">
            <v>已签</v>
          </cell>
          <cell r="S438" t="str">
            <v>不缴</v>
          </cell>
        </row>
        <row r="438">
          <cell r="V438" t="str">
            <v>是</v>
          </cell>
          <cell r="W438" t="str">
            <v>离职</v>
          </cell>
          <cell r="X438">
            <v>45959</v>
          </cell>
          <cell r="Y438" t="str">
            <v>已签</v>
          </cell>
          <cell r="Z438" t="str">
            <v>已签</v>
          </cell>
          <cell r="AA438" t="str">
            <v>已签</v>
          </cell>
          <cell r="AB438" t="str">
            <v>是</v>
          </cell>
          <cell r="AC438" t="str">
            <v>女</v>
          </cell>
        </row>
        <row r="438">
          <cell r="AE438" t="str">
            <v>362201200112265028</v>
          </cell>
          <cell r="AF438" t="str">
            <v>江西省宜春市袁州区湖田乡一寺岭背村民小组13号</v>
          </cell>
          <cell r="AG438" t="str">
            <v>中国工商银行</v>
          </cell>
          <cell r="AH438" t="str">
            <v>6222031508000670611</v>
          </cell>
          <cell r="AI438" t="str">
            <v>其他</v>
          </cell>
          <cell r="AJ438">
            <v>18046752519</v>
          </cell>
        </row>
        <row r="439">
          <cell r="D439" t="str">
            <v>杨家湾张志瑞</v>
          </cell>
          <cell r="E439" t="str">
            <v>泳教部</v>
          </cell>
          <cell r="F439" t="str">
            <v>兼职泳教</v>
          </cell>
          <cell r="G439">
            <v>45958</v>
          </cell>
          <cell r="H439" t="str">
            <v>兼职</v>
          </cell>
        </row>
        <row r="439">
          <cell r="J439" t="str">
            <v>兼职合同</v>
          </cell>
        </row>
        <row r="439">
          <cell r="L439">
            <v>45958</v>
          </cell>
          <cell r="M439">
            <v>46050</v>
          </cell>
        </row>
        <row r="439">
          <cell r="O439" t="str">
            <v>已签</v>
          </cell>
          <cell r="P439" t="str">
            <v>已签</v>
          </cell>
          <cell r="Q439" t="str">
            <v>已签</v>
          </cell>
          <cell r="R439" t="str">
            <v>已签</v>
          </cell>
        </row>
        <row r="439">
          <cell r="V439" t="str">
            <v>是</v>
          </cell>
          <cell r="W439" t="str">
            <v>在职</v>
          </cell>
        </row>
        <row r="439">
          <cell r="AE439" t="str">
            <v>420921200401294413</v>
          </cell>
        </row>
        <row r="439">
          <cell r="AG439" t="str">
            <v>招商银行</v>
          </cell>
          <cell r="AH439" t="str">
            <v>6214832765266221</v>
          </cell>
          <cell r="AI439" t="str">
            <v>招商银行</v>
          </cell>
          <cell r="AJ439">
            <v>17362679172</v>
          </cell>
        </row>
        <row r="440">
          <cell r="D440" t="str">
            <v>淮南吾悦店张鑫杰</v>
          </cell>
          <cell r="E440" t="str">
            <v>会籍部</v>
          </cell>
          <cell r="F440" t="str">
            <v>会籍</v>
          </cell>
          <cell r="G440">
            <v>45931</v>
          </cell>
          <cell r="H440" t="str">
            <v>全职</v>
          </cell>
        </row>
        <row r="440">
          <cell r="J440" t="str">
            <v>劳动合同</v>
          </cell>
        </row>
        <row r="440">
          <cell r="L440">
            <v>45961</v>
          </cell>
          <cell r="M440">
            <v>47056</v>
          </cell>
          <cell r="N440" t="str">
            <v>3年</v>
          </cell>
          <cell r="O440" t="str">
            <v>已签</v>
          </cell>
          <cell r="P440" t="str">
            <v>已签</v>
          </cell>
          <cell r="Q440" t="str">
            <v>已签</v>
          </cell>
          <cell r="R440" t="str">
            <v>已签</v>
          </cell>
          <cell r="S440" t="str">
            <v>不缴</v>
          </cell>
        </row>
        <row r="440">
          <cell r="V440" t="str">
            <v>是</v>
          </cell>
          <cell r="W440" t="str">
            <v>离职</v>
          </cell>
          <cell r="X440" t="str">
            <v>2026/3/9</v>
          </cell>
          <cell r="Y440" t="str">
            <v>已签</v>
          </cell>
          <cell r="Z440" t="str">
            <v>已签</v>
          </cell>
        </row>
        <row r="440">
          <cell r="AB440" t="str">
            <v>是</v>
          </cell>
          <cell r="AC440" t="str">
            <v>男</v>
          </cell>
        </row>
        <row r="440">
          <cell r="AE440" t="str">
            <v>410221200502176512</v>
          </cell>
        </row>
        <row r="440">
          <cell r="AG440" t="str">
            <v>建设银行</v>
          </cell>
          <cell r="AH440" t="str">
            <v>6217002020092770460</v>
          </cell>
          <cell r="AI440" t="str">
            <v>其他</v>
          </cell>
          <cell r="AJ440">
            <v>18836866156</v>
          </cell>
        </row>
        <row r="441">
          <cell r="D441" t="str">
            <v>总部刘琴</v>
          </cell>
          <cell r="E441" t="str">
            <v>财务部</v>
          </cell>
          <cell r="F441" t="str">
            <v>财务经理</v>
          </cell>
          <cell r="G441">
            <v>41671</v>
          </cell>
          <cell r="H441" t="str">
            <v>全职</v>
          </cell>
        </row>
        <row r="441">
          <cell r="J441" t="str">
            <v>劳动合同</v>
          </cell>
        </row>
        <row r="441">
          <cell r="L441">
            <v>44621</v>
          </cell>
          <cell r="M441">
            <v>46446</v>
          </cell>
          <cell r="N441" t="str">
            <v>5年</v>
          </cell>
          <cell r="O441" t="str">
            <v>已签</v>
          </cell>
          <cell r="P441" t="str">
            <v>已签</v>
          </cell>
          <cell r="Q441" t="str">
            <v>已签</v>
          </cell>
        </row>
        <row r="441">
          <cell r="S441" t="str">
            <v>不缴</v>
          </cell>
        </row>
        <row r="441">
          <cell r="W441" t="str">
            <v>在职</v>
          </cell>
        </row>
        <row r="441">
          <cell r="AC441" t="str">
            <v>女</v>
          </cell>
          <cell r="AD441" t="str">
            <v>本科</v>
          </cell>
          <cell r="AE441" t="str">
            <v>420607199309124949</v>
          </cell>
        </row>
        <row r="441">
          <cell r="AH441" t="str">
            <v>6214832714160749</v>
          </cell>
          <cell r="AI441" t="str">
            <v>招商银行</v>
          </cell>
          <cell r="AJ441">
            <v>13554633501</v>
          </cell>
        </row>
        <row r="442">
          <cell r="D442" t="str">
            <v>总部汪玉婷</v>
          </cell>
          <cell r="E442" t="str">
            <v>财务部</v>
          </cell>
          <cell r="F442" t="str">
            <v>财务经理</v>
          </cell>
          <cell r="G442">
            <v>44691</v>
          </cell>
          <cell r="H442" t="str">
            <v>全职</v>
          </cell>
          <cell r="I442" t="str">
            <v>社保</v>
          </cell>
          <cell r="J442" t="str">
            <v>劳动合同</v>
          </cell>
        </row>
        <row r="442">
          <cell r="L442">
            <v>45793</v>
          </cell>
          <cell r="M442">
            <v>47618</v>
          </cell>
          <cell r="N442" t="str">
            <v>5年</v>
          </cell>
          <cell r="O442" t="str">
            <v>已签</v>
          </cell>
          <cell r="P442" t="str">
            <v>已签</v>
          </cell>
          <cell r="Q442" t="str">
            <v>已签</v>
          </cell>
        </row>
        <row r="442">
          <cell r="S442" t="str">
            <v>最低</v>
          </cell>
        </row>
        <row r="442">
          <cell r="W442" t="str">
            <v>在职</v>
          </cell>
        </row>
        <row r="442">
          <cell r="AC442" t="str">
            <v>女</v>
          </cell>
          <cell r="AD442" t="str">
            <v>本科</v>
          </cell>
          <cell r="AE442" t="str">
            <v>421122199303122165</v>
          </cell>
        </row>
        <row r="442">
          <cell r="AH442" t="str">
            <v>6226228900720428</v>
          </cell>
          <cell r="AI442" t="str">
            <v>其他</v>
          </cell>
          <cell r="AJ442">
            <v>19118071884</v>
          </cell>
        </row>
        <row r="443">
          <cell r="D443" t="str">
            <v>总部王巧巧</v>
          </cell>
          <cell r="E443" t="str">
            <v>财务部</v>
          </cell>
          <cell r="F443" t="str">
            <v>出纳</v>
          </cell>
          <cell r="G443">
            <v>45138</v>
          </cell>
          <cell r="H443" t="str">
            <v>全职</v>
          </cell>
          <cell r="I443" t="str">
            <v>社保</v>
          </cell>
          <cell r="J443" t="str">
            <v>劳动合同</v>
          </cell>
        </row>
        <row r="443">
          <cell r="L443">
            <v>45138</v>
          </cell>
          <cell r="M443">
            <v>46233</v>
          </cell>
          <cell r="N443" t="str">
            <v>3年</v>
          </cell>
          <cell r="O443" t="str">
            <v>已签</v>
          </cell>
          <cell r="P443" t="str">
            <v>已签</v>
          </cell>
        </row>
        <row r="443">
          <cell r="W443" t="str">
            <v>在职</v>
          </cell>
        </row>
        <row r="443">
          <cell r="AC443" t="str">
            <v>女</v>
          </cell>
          <cell r="AD443" t="str">
            <v>本科</v>
          </cell>
          <cell r="AE443" t="str">
            <v>421087199910023727</v>
          </cell>
        </row>
        <row r="443">
          <cell r="AH443" t="str">
            <v>6212261812010695580</v>
          </cell>
          <cell r="AI443" t="str">
            <v>其他</v>
          </cell>
          <cell r="AJ443">
            <v>19972657268</v>
          </cell>
        </row>
        <row r="444">
          <cell r="D444" t="str">
            <v>总部李慧</v>
          </cell>
          <cell r="E444" t="str">
            <v>财务部</v>
          </cell>
          <cell r="F444" t="str">
            <v>会计</v>
          </cell>
          <cell r="G444">
            <v>45812</v>
          </cell>
          <cell r="H444" t="str">
            <v>全职</v>
          </cell>
          <cell r="I444" t="str">
            <v>社保</v>
          </cell>
          <cell r="J444" t="str">
            <v>劳动合同</v>
          </cell>
        </row>
        <row r="444">
          <cell r="L444">
            <v>45812</v>
          </cell>
          <cell r="M444">
            <v>46907</v>
          </cell>
          <cell r="N444" t="str">
            <v>3年</v>
          </cell>
          <cell r="O444" t="str">
            <v>已签</v>
          </cell>
          <cell r="P444" t="str">
            <v>已签</v>
          </cell>
          <cell r="Q444" t="str">
            <v>已签</v>
          </cell>
          <cell r="R444" t="str">
            <v>已签</v>
          </cell>
          <cell r="S444" t="str">
            <v>最低</v>
          </cell>
        </row>
        <row r="444">
          <cell r="W444" t="str">
            <v>在职</v>
          </cell>
        </row>
        <row r="444">
          <cell r="AC444" t="str">
            <v>女</v>
          </cell>
          <cell r="AD444" t="str">
            <v>本科</v>
          </cell>
        </row>
        <row r="444">
          <cell r="AH444" t="str">
            <v>6214837416414377</v>
          </cell>
          <cell r="AI444" t="str">
            <v>招商银行</v>
          </cell>
        </row>
        <row r="445">
          <cell r="D445" t="str">
            <v>总部陈旭</v>
          </cell>
          <cell r="E445" t="str">
            <v>财务部</v>
          </cell>
          <cell r="F445" t="str">
            <v>会计</v>
          </cell>
          <cell r="G445">
            <v>45880</v>
          </cell>
          <cell r="H445" t="str">
            <v>全职</v>
          </cell>
        </row>
        <row r="445">
          <cell r="J445" t="str">
            <v>劳动合同</v>
          </cell>
        </row>
        <row r="445">
          <cell r="L445">
            <v>45880</v>
          </cell>
          <cell r="M445">
            <v>46976</v>
          </cell>
          <cell r="N445" t="str">
            <v>3年</v>
          </cell>
          <cell r="O445" t="str">
            <v>已签</v>
          </cell>
          <cell r="P445" t="str">
            <v>已签</v>
          </cell>
          <cell r="Q445" t="str">
            <v>已签</v>
          </cell>
          <cell r="R445" t="str">
            <v>已签</v>
          </cell>
          <cell r="S445" t="str">
            <v>最低</v>
          </cell>
        </row>
        <row r="445">
          <cell r="W445" t="str">
            <v>在职</v>
          </cell>
        </row>
        <row r="445">
          <cell r="AC445" t="str">
            <v>女</v>
          </cell>
          <cell r="AD445" t="str">
            <v>本科</v>
          </cell>
          <cell r="AE445" t="str">
            <v>429006200209160920</v>
          </cell>
        </row>
        <row r="445">
          <cell r="AH445" t="str">
            <v>6212262012019765513</v>
          </cell>
          <cell r="AI445" t="str">
            <v>其他</v>
          </cell>
          <cell r="AJ445">
            <v>15817179165</v>
          </cell>
        </row>
        <row r="446">
          <cell r="D446" t="str">
            <v>总部罗婷</v>
          </cell>
          <cell r="E446" t="str">
            <v>财务部</v>
          </cell>
          <cell r="F446" t="str">
            <v>出纳</v>
          </cell>
          <cell r="G446">
            <v>45947</v>
          </cell>
          <cell r="H446" t="str">
            <v>全职</v>
          </cell>
        </row>
        <row r="446">
          <cell r="J446" t="str">
            <v>劳动合同</v>
          </cell>
        </row>
        <row r="446">
          <cell r="O446" t="str">
            <v>已签</v>
          </cell>
          <cell r="P446" t="str">
            <v>已签</v>
          </cell>
          <cell r="Q446" t="str">
            <v>已签</v>
          </cell>
        </row>
        <row r="446">
          <cell r="S446" t="str">
            <v>不缴</v>
          </cell>
        </row>
        <row r="446">
          <cell r="W446" t="str">
            <v>离职</v>
          </cell>
        </row>
        <row r="446">
          <cell r="AC446" t="str">
            <v>女</v>
          </cell>
          <cell r="AD446" t="str">
            <v>本科</v>
          </cell>
          <cell r="AE446" t="str">
            <v>421181200407173528</v>
          </cell>
        </row>
        <row r="446">
          <cell r="AG446" t="str">
            <v>中国建设银行</v>
          </cell>
          <cell r="AH446" t="str">
            <v>6217002730010114167</v>
          </cell>
          <cell r="AI446" t="str">
            <v>其他</v>
          </cell>
          <cell r="AJ446">
            <v>18086149093</v>
          </cell>
        </row>
        <row r="447">
          <cell r="D447" t="str">
            <v>宿州吾悦店韩涛</v>
          </cell>
          <cell r="E447" t="str">
            <v>运营部</v>
          </cell>
          <cell r="F447" t="str">
            <v>店长</v>
          </cell>
          <cell r="G447">
            <v>43243</v>
          </cell>
          <cell r="H447" t="str">
            <v>全职</v>
          </cell>
          <cell r="I447" t="str">
            <v>社保</v>
          </cell>
          <cell r="J447" t="str">
            <v>劳动合同</v>
          </cell>
        </row>
        <row r="447">
          <cell r="L447">
            <v>44339</v>
          </cell>
          <cell r="M447">
            <v>46164</v>
          </cell>
          <cell r="N447" t="str">
            <v>5年</v>
          </cell>
        </row>
        <row r="447">
          <cell r="V447" t="str">
            <v>是</v>
          </cell>
          <cell r="W447" t="str">
            <v>在职</v>
          </cell>
        </row>
        <row r="447">
          <cell r="AC447" t="str">
            <v>男</v>
          </cell>
          <cell r="AD447" t="str">
            <v>本科</v>
          </cell>
          <cell r="AE447" t="str">
            <v>420527198706285338</v>
          </cell>
        </row>
        <row r="447">
          <cell r="AH447" t="str">
            <v>户名：韩涛
卡号：6225882703229119
开户行: 武汉武昌支行</v>
          </cell>
          <cell r="AI447" t="str">
            <v>其他</v>
          </cell>
          <cell r="AJ447">
            <v>17771855035</v>
          </cell>
        </row>
        <row r="448">
          <cell r="D448" t="str">
            <v>总部胡方</v>
          </cell>
          <cell r="E448" t="str">
            <v>人力资源部</v>
          </cell>
          <cell r="F448" t="str">
            <v>人事经理</v>
          </cell>
          <cell r="G448">
            <v>45072</v>
          </cell>
          <cell r="H448" t="str">
            <v>全职</v>
          </cell>
          <cell r="I448" t="str">
            <v>社保</v>
          </cell>
          <cell r="J448" t="str">
            <v>劳动合同</v>
          </cell>
        </row>
        <row r="448">
          <cell r="L448">
            <v>45072</v>
          </cell>
          <cell r="M448">
            <v>46167</v>
          </cell>
          <cell r="N448" t="str">
            <v>3年</v>
          </cell>
          <cell r="O448" t="str">
            <v>已签</v>
          </cell>
          <cell r="P448" t="str">
            <v>已签</v>
          </cell>
          <cell r="Q448" t="str">
            <v>已签</v>
          </cell>
        </row>
        <row r="448">
          <cell r="S448" t="str">
            <v>最低</v>
          </cell>
        </row>
        <row r="448">
          <cell r="W448" t="str">
            <v>在职</v>
          </cell>
        </row>
        <row r="448">
          <cell r="AC448" t="str">
            <v>女</v>
          </cell>
          <cell r="AD448" t="str">
            <v>本科</v>
          </cell>
          <cell r="AE448" t="str">
            <v>421087198402022766</v>
          </cell>
        </row>
        <row r="448">
          <cell r="AH448" t="str">
            <v>6214830271425026</v>
          </cell>
          <cell r="AI448" t="str">
            <v>招商银行</v>
          </cell>
          <cell r="AJ448">
            <v>13436553585</v>
          </cell>
        </row>
        <row r="449">
          <cell r="D449" t="str">
            <v>总部周厚梅</v>
          </cell>
          <cell r="E449" t="str">
            <v>人力资源部</v>
          </cell>
          <cell r="F449" t="str">
            <v>人事专员</v>
          </cell>
          <cell r="G449">
            <v>45945</v>
          </cell>
          <cell r="H449" t="str">
            <v>全职</v>
          </cell>
        </row>
        <row r="449">
          <cell r="J449" t="str">
            <v>劳动合同</v>
          </cell>
        </row>
        <row r="449">
          <cell r="W449" t="str">
            <v>离职</v>
          </cell>
        </row>
        <row r="449">
          <cell r="AC449" t="str">
            <v>女</v>
          </cell>
          <cell r="AD449" t="str">
            <v>大专</v>
          </cell>
          <cell r="AE449" t="str">
            <v>429005200006043947</v>
          </cell>
        </row>
        <row r="449">
          <cell r="AG449" t="str">
            <v>招商银行</v>
          </cell>
          <cell r="AH449" t="str">
            <v>6214832749584327</v>
          </cell>
          <cell r="AI449" t="str">
            <v>招商银行</v>
          </cell>
          <cell r="AJ449">
            <v>15623555937</v>
          </cell>
        </row>
        <row r="450">
          <cell r="D450" t="str">
            <v>总部张婧雯</v>
          </cell>
          <cell r="E450" t="str">
            <v>人力资源部</v>
          </cell>
          <cell r="F450" t="str">
            <v>人事专员</v>
          </cell>
          <cell r="G450">
            <v>45964</v>
          </cell>
          <cell r="H450" t="str">
            <v>全职</v>
          </cell>
        </row>
        <row r="450">
          <cell r="J450" t="str">
            <v>实习协议</v>
          </cell>
        </row>
        <row r="450">
          <cell r="L450">
            <v>45964</v>
          </cell>
          <cell r="M450">
            <v>47060</v>
          </cell>
          <cell r="N450" t="str">
            <v>3年</v>
          </cell>
          <cell r="O450" t="str">
            <v>已签</v>
          </cell>
          <cell r="P450" t="str">
            <v>已签</v>
          </cell>
          <cell r="Q450" t="str">
            <v>已签</v>
          </cell>
        </row>
        <row r="450">
          <cell r="S450" t="str">
            <v>不缴</v>
          </cell>
        </row>
        <row r="450">
          <cell r="W450" t="str">
            <v>离职</v>
          </cell>
        </row>
        <row r="450">
          <cell r="AC450" t="str">
            <v>女</v>
          </cell>
          <cell r="AD450" t="str">
            <v>大专</v>
          </cell>
          <cell r="AE450" t="str">
            <v>420607200512185347</v>
          </cell>
        </row>
        <row r="450">
          <cell r="AG450" t="str">
            <v>工商银行</v>
          </cell>
          <cell r="AH450" t="str">
            <v>6222033202016608769</v>
          </cell>
          <cell r="AI450" t="str">
            <v>其他</v>
          </cell>
          <cell r="AJ450">
            <v>18859720283</v>
          </cell>
        </row>
        <row r="451">
          <cell r="D451" t="str">
            <v>总部王健</v>
          </cell>
          <cell r="E451" t="str">
            <v>运营部</v>
          </cell>
          <cell r="F451" t="str">
            <v>运营总监</v>
          </cell>
          <cell r="G451">
            <v>44517</v>
          </cell>
          <cell r="H451" t="str">
            <v>全职</v>
          </cell>
          <cell r="I451" t="str">
            <v>社保</v>
          </cell>
          <cell r="J451" t="str">
            <v>劳动合同</v>
          </cell>
        </row>
        <row r="451">
          <cell r="L451">
            <v>45613</v>
          </cell>
          <cell r="M451">
            <v>46707</v>
          </cell>
          <cell r="N451" t="str">
            <v>3年</v>
          </cell>
          <cell r="O451" t="str">
            <v>已签</v>
          </cell>
          <cell r="P451" t="str">
            <v>已签</v>
          </cell>
          <cell r="Q451" t="str">
            <v>已签</v>
          </cell>
        </row>
        <row r="451">
          <cell r="S451" t="str">
            <v>最低</v>
          </cell>
        </row>
        <row r="451">
          <cell r="W451" t="str">
            <v>在职</v>
          </cell>
        </row>
        <row r="451">
          <cell r="AC451" t="str">
            <v>男</v>
          </cell>
          <cell r="AD451" t="str">
            <v>本科</v>
          </cell>
          <cell r="AE451" t="str">
            <v>420684198502132017</v>
          </cell>
        </row>
        <row r="451">
          <cell r="AH451" t="str">
            <v>6215581804003717782</v>
          </cell>
          <cell r="AI451" t="str">
            <v>其他</v>
          </cell>
          <cell r="AJ451">
            <v>17371055355</v>
          </cell>
        </row>
        <row r="452">
          <cell r="D452" t="str">
            <v>总部李琼</v>
          </cell>
          <cell r="E452" t="str">
            <v>运营部</v>
          </cell>
          <cell r="F452" t="str">
            <v>运营总监</v>
          </cell>
          <cell r="G452">
            <v>45365</v>
          </cell>
          <cell r="H452" t="str">
            <v>全职</v>
          </cell>
          <cell r="I452" t="str">
            <v>社保</v>
          </cell>
          <cell r="J452" t="str">
            <v>劳动合同</v>
          </cell>
        </row>
        <row r="452">
          <cell r="L452">
            <v>45365</v>
          </cell>
          <cell r="M452">
            <v>46459</v>
          </cell>
          <cell r="N452" t="str">
            <v>3年</v>
          </cell>
          <cell r="O452" t="str">
            <v>已签</v>
          </cell>
          <cell r="P452" t="str">
            <v>已签</v>
          </cell>
          <cell r="Q452" t="str">
            <v>已签</v>
          </cell>
        </row>
        <row r="452">
          <cell r="S452" t="str">
            <v>最低</v>
          </cell>
        </row>
        <row r="452">
          <cell r="W452" t="str">
            <v>在职</v>
          </cell>
        </row>
        <row r="452">
          <cell r="AC452" t="str">
            <v>女</v>
          </cell>
        </row>
        <row r="452">
          <cell r="AE452" t="str">
            <v>420104198301273041</v>
          </cell>
        </row>
        <row r="452">
          <cell r="AH452" t="str">
            <v>工行 6215583202005095869李琼</v>
          </cell>
          <cell r="AI452" t="str">
            <v>其他</v>
          </cell>
          <cell r="AJ452">
            <v>15071219778</v>
          </cell>
        </row>
        <row r="453">
          <cell r="D453" t="str">
            <v>总部黄石</v>
          </cell>
          <cell r="E453" t="str">
            <v>工程部</v>
          </cell>
          <cell r="F453" t="str">
            <v>工程部经理</v>
          </cell>
          <cell r="G453">
            <v>41609</v>
          </cell>
          <cell r="H453" t="str">
            <v>全职</v>
          </cell>
          <cell r="I453" t="str">
            <v>社保</v>
          </cell>
          <cell r="J453" t="str">
            <v>劳动合同</v>
          </cell>
        </row>
        <row r="453">
          <cell r="L453">
            <v>44531</v>
          </cell>
          <cell r="M453">
            <v>46356</v>
          </cell>
          <cell r="N453" t="str">
            <v>5年</v>
          </cell>
        </row>
        <row r="453">
          <cell r="W453" t="str">
            <v>在职</v>
          </cell>
        </row>
        <row r="453">
          <cell r="AC453" t="str">
            <v>男</v>
          </cell>
          <cell r="AD453" t="str">
            <v>本科</v>
          </cell>
          <cell r="AE453" t="str">
            <v>420684198711205032</v>
          </cell>
        </row>
        <row r="453">
          <cell r="AH453" t="str">
            <v>6215593202024438759</v>
          </cell>
          <cell r="AI453" t="str">
            <v>其他</v>
          </cell>
          <cell r="AJ453">
            <v>15271810703</v>
          </cell>
        </row>
        <row r="454">
          <cell r="D454" t="str">
            <v>总部张鹏</v>
          </cell>
          <cell r="E454" t="str">
            <v>直播中心</v>
          </cell>
          <cell r="F454" t="str">
            <v>直播</v>
          </cell>
          <cell r="G454">
            <v>43346</v>
          </cell>
          <cell r="H454" t="str">
            <v>全职</v>
          </cell>
          <cell r="I454" t="str">
            <v>社保</v>
          </cell>
          <cell r="J454" t="str">
            <v>劳动合同</v>
          </cell>
        </row>
        <row r="454">
          <cell r="L454">
            <v>45538</v>
          </cell>
          <cell r="M454">
            <v>47363</v>
          </cell>
          <cell r="N454" t="str">
            <v>5年</v>
          </cell>
          <cell r="O454" t="str">
            <v>已签</v>
          </cell>
          <cell r="P454" t="str">
            <v>已签</v>
          </cell>
          <cell r="Q454" t="str">
            <v>已签</v>
          </cell>
        </row>
        <row r="454">
          <cell r="S454" t="str">
            <v>最低</v>
          </cell>
        </row>
        <row r="454">
          <cell r="W454" t="str">
            <v>在职</v>
          </cell>
        </row>
        <row r="454">
          <cell r="AC454" t="str">
            <v>男</v>
          </cell>
          <cell r="AD454" t="str">
            <v>本科</v>
          </cell>
          <cell r="AE454" t="str">
            <v>420582198610051697</v>
          </cell>
        </row>
        <row r="454">
          <cell r="AH454" t="str">
            <v>6225880275720358</v>
          </cell>
          <cell r="AI454" t="str">
            <v>其他</v>
          </cell>
          <cell r="AJ454">
            <v>15872406661</v>
          </cell>
        </row>
        <row r="455">
          <cell r="D455" t="str">
            <v>总部王敬保</v>
          </cell>
          <cell r="E455" t="str">
            <v>区域总</v>
          </cell>
          <cell r="F455" t="str">
            <v>区域总</v>
          </cell>
        </row>
        <row r="455">
          <cell r="H455" t="str">
            <v>全职</v>
          </cell>
          <cell r="I455" t="str">
            <v>社保</v>
          </cell>
          <cell r="J455" t="str">
            <v>劳动合同</v>
          </cell>
        </row>
        <row r="455">
          <cell r="W455" t="str">
            <v>在职</v>
          </cell>
        </row>
        <row r="455">
          <cell r="AC455" t="str">
            <v>男</v>
          </cell>
          <cell r="AD455" t="str">
            <v>大专</v>
          </cell>
          <cell r="AE455" t="str">
            <v>130229198804184052</v>
          </cell>
        </row>
        <row r="455">
          <cell r="AH455" t="str">
            <v>6217857600049398568</v>
          </cell>
          <cell r="AI455" t="str">
            <v>其他</v>
          </cell>
          <cell r="AJ455">
            <v>13177000950</v>
          </cell>
        </row>
        <row r="456">
          <cell r="D456" t="str">
            <v>总部周涛</v>
          </cell>
        </row>
        <row r="456">
          <cell r="F456" t="str">
            <v>销售总监</v>
          </cell>
          <cell r="G456">
            <v>45454</v>
          </cell>
          <cell r="H456" t="str">
            <v>全职</v>
          </cell>
          <cell r="I456" t="str">
            <v>社保</v>
          </cell>
          <cell r="J456" t="str">
            <v>劳动合同</v>
          </cell>
        </row>
        <row r="456">
          <cell r="L456">
            <v>45454</v>
          </cell>
          <cell r="M456">
            <v>46548</v>
          </cell>
          <cell r="N456" t="str">
            <v>3年</v>
          </cell>
          <cell r="O456" t="str">
            <v>已签</v>
          </cell>
          <cell r="P456" t="str">
            <v>已签</v>
          </cell>
        </row>
        <row r="456">
          <cell r="S456" t="str">
            <v>最低</v>
          </cell>
        </row>
        <row r="456">
          <cell r="W456" t="str">
            <v>在职</v>
          </cell>
        </row>
        <row r="456">
          <cell r="AC456" t="str">
            <v>男</v>
          </cell>
        </row>
        <row r="456">
          <cell r="AE456" t="str">
            <v>421125198511060012</v>
          </cell>
        </row>
        <row r="456">
          <cell r="AH456" t="str">
            <v>6217995200310867293</v>
          </cell>
          <cell r="AI456" t="str">
            <v>其他</v>
          </cell>
          <cell r="AJ456">
            <v>15927100269</v>
          </cell>
        </row>
        <row r="457">
          <cell r="D457" t="str">
            <v>高新吾悦店刘荧超</v>
          </cell>
          <cell r="E457" t="str">
            <v>会籍部</v>
          </cell>
          <cell r="F457" t="str">
            <v>会籍</v>
          </cell>
          <cell r="G457">
            <v>45966</v>
          </cell>
          <cell r="H457" t="str">
            <v>全职</v>
          </cell>
        </row>
        <row r="457">
          <cell r="J457" t="str">
            <v>劳动合同</v>
          </cell>
        </row>
        <row r="457">
          <cell r="L457">
            <v>45966</v>
          </cell>
          <cell r="M457">
            <v>47062</v>
          </cell>
          <cell r="N457" t="str">
            <v>3年</v>
          </cell>
          <cell r="O457" t="str">
            <v>已签</v>
          </cell>
          <cell r="P457" t="str">
            <v>已签</v>
          </cell>
          <cell r="Q457" t="str">
            <v>已签</v>
          </cell>
          <cell r="R457" t="str">
            <v>已签</v>
          </cell>
          <cell r="S457" t="str">
            <v>不缴</v>
          </cell>
        </row>
        <row r="457">
          <cell r="W457" t="str">
            <v>离职</v>
          </cell>
          <cell r="X457">
            <v>46002</v>
          </cell>
          <cell r="Y457" t="str">
            <v>已签</v>
          </cell>
          <cell r="Z457" t="str">
            <v>已签</v>
          </cell>
        </row>
        <row r="457">
          <cell r="AB457" t="str">
            <v>是</v>
          </cell>
        </row>
        <row r="457">
          <cell r="AE457" t="str">
            <v> 360123200702260025</v>
          </cell>
          <cell r="AF457" t="str">
            <v>南昌安义县</v>
          </cell>
          <cell r="AG457" t="str">
            <v>招商银行</v>
          </cell>
          <cell r="AH457" t="str">
            <v>6214 8333 8274 8393</v>
          </cell>
        </row>
        <row r="457">
          <cell r="AJ457">
            <v>19579578958</v>
          </cell>
        </row>
        <row r="458">
          <cell r="D458" t="str">
            <v>瑶湖店熊海飞</v>
          </cell>
          <cell r="E458" t="str">
            <v>会籍部</v>
          </cell>
          <cell r="F458" t="str">
            <v>会籍</v>
          </cell>
          <cell r="G458">
            <v>45962</v>
          </cell>
          <cell r="H458" t="str">
            <v>实习生</v>
          </cell>
        </row>
        <row r="458">
          <cell r="J458" t="str">
            <v>实习协议</v>
          </cell>
        </row>
        <row r="458">
          <cell r="L458">
            <v>45962</v>
          </cell>
          <cell r="M458">
            <v>47057</v>
          </cell>
          <cell r="N458" t="str">
            <v>3年</v>
          </cell>
          <cell r="O458" t="str">
            <v>已签</v>
          </cell>
          <cell r="P458" t="str">
            <v>已签</v>
          </cell>
          <cell r="Q458" t="str">
            <v>已签</v>
          </cell>
          <cell r="R458" t="str">
            <v>已签</v>
          </cell>
          <cell r="S458" t="str">
            <v>不缴</v>
          </cell>
        </row>
        <row r="458">
          <cell r="V458" t="str">
            <v>是</v>
          </cell>
          <cell r="W458" t="str">
            <v>离职</v>
          </cell>
          <cell r="X458">
            <v>46010</v>
          </cell>
        </row>
        <row r="458">
          <cell r="AE458" t="str">
            <v>36252720050815341x</v>
          </cell>
        </row>
        <row r="458">
          <cell r="AG458" t="str">
            <v>中国建设银行</v>
          </cell>
          <cell r="AH458" t="str">
            <v>6212842020000885538</v>
          </cell>
        </row>
        <row r="458">
          <cell r="AJ458">
            <v>17602832546</v>
          </cell>
        </row>
        <row r="459">
          <cell r="D459" t="str">
            <v>高新吾悦店林子萱</v>
          </cell>
          <cell r="E459" t="str">
            <v>泳教部</v>
          </cell>
          <cell r="F459" t="str">
            <v>兼职泳教</v>
          </cell>
          <cell r="G459">
            <v>45969</v>
          </cell>
          <cell r="H459" t="str">
            <v>兼职</v>
          </cell>
        </row>
        <row r="459">
          <cell r="J459" t="str">
            <v>兼职合同</v>
          </cell>
        </row>
        <row r="459">
          <cell r="L459">
            <v>45969</v>
          </cell>
          <cell r="M459">
            <v>46333</v>
          </cell>
          <cell r="N459" t="str">
            <v>1年</v>
          </cell>
          <cell r="O459" t="str">
            <v>已签</v>
          </cell>
          <cell r="P459" t="str">
            <v>已签</v>
          </cell>
          <cell r="Q459" t="str">
            <v>已签</v>
          </cell>
        </row>
        <row r="459">
          <cell r="W459" t="str">
            <v>离职</v>
          </cell>
        </row>
        <row r="459">
          <cell r="AE459" t="str">
            <v>361124200602196043</v>
          </cell>
          <cell r="AF459" t="str">
            <v>江西省上饶市</v>
          </cell>
          <cell r="AG459" t="str">
            <v>中国农业银行</v>
          </cell>
          <cell r="AH459" t="str">
            <v>6230520920107289875</v>
          </cell>
        </row>
        <row r="459">
          <cell r="AJ459">
            <v>15270341648</v>
          </cell>
        </row>
        <row r="460">
          <cell r="D460" t="str">
            <v>荆州店杨成</v>
          </cell>
          <cell r="E460" t="str">
            <v>泳教部</v>
          </cell>
          <cell r="F460" t="str">
            <v>救生员</v>
          </cell>
          <cell r="G460">
            <v>45971</v>
          </cell>
          <cell r="H460" t="str">
            <v>全职</v>
          </cell>
        </row>
        <row r="460">
          <cell r="J460" t="str">
            <v>实习协议</v>
          </cell>
        </row>
        <row r="460">
          <cell r="L460">
            <v>45971</v>
          </cell>
          <cell r="M460">
            <v>49805</v>
          </cell>
          <cell r="N460" t="str">
            <v>1年</v>
          </cell>
          <cell r="O460" t="str">
            <v>已签</v>
          </cell>
          <cell r="P460" t="str">
            <v>已签</v>
          </cell>
          <cell r="Q460" t="str">
            <v>已签</v>
          </cell>
          <cell r="R460" t="str">
            <v>已签</v>
          </cell>
          <cell r="S460" t="str">
            <v>不缴</v>
          </cell>
        </row>
        <row r="460">
          <cell r="V460" t="str">
            <v>是</v>
          </cell>
          <cell r="W460" t="str">
            <v>在职</v>
          </cell>
        </row>
        <row r="460">
          <cell r="AE460" t="str">
            <v>“530627200601144994</v>
          </cell>
        </row>
        <row r="460">
          <cell r="AG460" t="str">
            <v>招商银行</v>
          </cell>
          <cell r="AH460" t="str">
            <v>6214832768347473</v>
          </cell>
        </row>
        <row r="460">
          <cell r="AJ460">
            <v>18972132085</v>
          </cell>
        </row>
        <row r="461">
          <cell r="D461" t="str">
            <v>蚌埠吾悦店蒋维月</v>
          </cell>
          <cell r="E461" t="str">
            <v>私教部</v>
          </cell>
          <cell r="F461" t="str">
            <v>私教</v>
          </cell>
          <cell r="G461">
            <v>45962</v>
          </cell>
          <cell r="H461" t="str">
            <v>全职</v>
          </cell>
        </row>
        <row r="461">
          <cell r="J461" t="str">
            <v>劳动合同</v>
          </cell>
          <cell r="K461" t="str">
            <v>人力</v>
          </cell>
          <cell r="L461">
            <v>45962</v>
          </cell>
          <cell r="M461">
            <v>47058</v>
          </cell>
          <cell r="N461" t="str">
            <v>3年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  <cell r="S461" t="str">
            <v>不缴</v>
          </cell>
        </row>
        <row r="461">
          <cell r="V461" t="str">
            <v>是</v>
          </cell>
          <cell r="W461" t="str">
            <v>在职</v>
          </cell>
        </row>
        <row r="461">
          <cell r="AC461" t="str">
            <v>女</v>
          </cell>
        </row>
        <row r="461">
          <cell r="AE461" t="str">
            <v>34032200712043869</v>
          </cell>
          <cell r="AF461" t="str">
            <v>安徽省蚌埠市</v>
          </cell>
          <cell r="AG461" t="str">
            <v>中国农业银行</v>
          </cell>
          <cell r="AH461" t="str">
            <v>6228410670560331212</v>
          </cell>
        </row>
        <row r="461">
          <cell r="AJ461">
            <v>18714837986</v>
          </cell>
        </row>
        <row r="462">
          <cell r="D462" t="str">
            <v>蚌埠银泰店高传宏</v>
          </cell>
          <cell r="E462" t="str">
            <v>泳教部</v>
          </cell>
          <cell r="F462" t="str">
            <v>安全员</v>
          </cell>
          <cell r="G462">
            <v>45968</v>
          </cell>
          <cell r="H462" t="str">
            <v>全职</v>
          </cell>
        </row>
        <row r="462">
          <cell r="J462" t="str">
            <v>兼职合同</v>
          </cell>
        </row>
        <row r="462">
          <cell r="L462">
            <v>45968</v>
          </cell>
          <cell r="M462">
            <v>46332</v>
          </cell>
          <cell r="N462" t="str">
            <v>1年</v>
          </cell>
          <cell r="O462" t="str">
            <v>已签</v>
          </cell>
          <cell r="P462" t="str">
            <v>已签</v>
          </cell>
          <cell r="Q462" t="str">
            <v>已签</v>
          </cell>
          <cell r="R462" t="str">
            <v>已签</v>
          </cell>
          <cell r="S462" t="str">
            <v>不缴</v>
          </cell>
        </row>
        <row r="462">
          <cell r="W462" t="str">
            <v>在职</v>
          </cell>
        </row>
        <row r="462">
          <cell r="AC462" t="str">
            <v>男</v>
          </cell>
        </row>
        <row r="462">
          <cell r="AE462" t="str">
            <v>340304196904170633</v>
          </cell>
        </row>
        <row r="462">
          <cell r="AG462" t="str">
            <v>中国银行中平街支行</v>
          </cell>
          <cell r="AH462" t="str">
            <v>6217566300050614829</v>
          </cell>
        </row>
        <row r="462">
          <cell r="AJ462">
            <v>13295524310</v>
          </cell>
        </row>
        <row r="463">
          <cell r="D463" t="str">
            <v>蚌埠银泰店沈智淮</v>
          </cell>
          <cell r="E463" t="str">
            <v>运营部</v>
          </cell>
          <cell r="F463" t="str">
            <v>保洁</v>
          </cell>
          <cell r="G463">
            <v>45973</v>
          </cell>
          <cell r="H463" t="str">
            <v>全职</v>
          </cell>
        </row>
        <row r="463">
          <cell r="J463" t="str">
            <v>兼职合同</v>
          </cell>
        </row>
        <row r="463">
          <cell r="L463">
            <v>45973</v>
          </cell>
          <cell r="M463">
            <v>46337</v>
          </cell>
          <cell r="N463" t="str">
            <v>1年</v>
          </cell>
          <cell r="O463" t="str">
            <v>已签</v>
          </cell>
          <cell r="P463" t="str">
            <v>已签</v>
          </cell>
          <cell r="Q463" t="str">
            <v>已签</v>
          </cell>
          <cell r="R463" t="str">
            <v>已签</v>
          </cell>
          <cell r="S463" t="str">
            <v>不缴</v>
          </cell>
        </row>
        <row r="463">
          <cell r="W463" t="str">
            <v>离职</v>
          </cell>
          <cell r="X463">
            <v>46054</v>
          </cell>
          <cell r="Y463" t="str">
            <v>已签</v>
          </cell>
        </row>
        <row r="463">
          <cell r="AB463" t="str">
            <v>是</v>
          </cell>
          <cell r="AC463" t="str">
            <v>男</v>
          </cell>
        </row>
        <row r="463">
          <cell r="AE463" t="str">
            <v>340302195510010496</v>
          </cell>
        </row>
        <row r="463">
          <cell r="AG463" t="str">
            <v>工商银行</v>
          </cell>
          <cell r="AH463" t="str">
            <v>62122613 03003527345</v>
          </cell>
        </row>
        <row r="463">
          <cell r="AJ463">
            <v>18109655880</v>
          </cell>
        </row>
        <row r="464">
          <cell r="D464" t="str">
            <v>蚌埠吾悦店周凯乐</v>
          </cell>
          <cell r="E464" t="str">
            <v>泳教部</v>
          </cell>
          <cell r="F464" t="str">
            <v>泳教</v>
          </cell>
          <cell r="G464">
            <v>45971</v>
          </cell>
          <cell r="H464" t="str">
            <v>全职</v>
          </cell>
        </row>
        <row r="464">
          <cell r="J464" t="str">
            <v>劳动合同</v>
          </cell>
          <cell r="K464" t="str">
            <v>人力</v>
          </cell>
          <cell r="L464">
            <v>45971</v>
          </cell>
        </row>
        <row r="464">
          <cell r="N464" t="str">
            <v>3年</v>
          </cell>
        </row>
        <row r="464">
          <cell r="P464" t="str">
            <v>已签</v>
          </cell>
          <cell r="Q464" t="str">
            <v>已签</v>
          </cell>
          <cell r="R464" t="str">
            <v>已签</v>
          </cell>
          <cell r="S464" t="str">
            <v>不缴</v>
          </cell>
        </row>
        <row r="464">
          <cell r="V464" t="str">
            <v>是</v>
          </cell>
          <cell r="W464" t="str">
            <v>离职</v>
          </cell>
          <cell r="X464">
            <v>45977</v>
          </cell>
        </row>
        <row r="464">
          <cell r="AC464" t="str">
            <v>男</v>
          </cell>
        </row>
        <row r="464">
          <cell r="AE464" t="str">
            <v>340321200108182495</v>
          </cell>
          <cell r="AF464" t="str">
            <v>安徽省蚌埠市</v>
          </cell>
          <cell r="AG464" t="str">
            <v>中国农业银行怀远禹都支行</v>
          </cell>
          <cell r="AH464" t="str">
            <v>6230520670020162077</v>
          </cell>
        </row>
        <row r="464">
          <cell r="AJ464">
            <v>18715261682</v>
          </cell>
        </row>
        <row r="465">
          <cell r="D465" t="str">
            <v>财富中心店宋旭安</v>
          </cell>
          <cell r="E465" t="str">
            <v>会籍部</v>
          </cell>
          <cell r="F465" t="str">
            <v>会籍</v>
          </cell>
          <cell r="G465">
            <v>45973</v>
          </cell>
          <cell r="H465" t="str">
            <v>全职</v>
          </cell>
        </row>
        <row r="465">
          <cell r="J465" t="str">
            <v>劳动合同</v>
          </cell>
          <cell r="K465" t="str">
            <v>人力</v>
          </cell>
          <cell r="L465">
            <v>45973</v>
          </cell>
        </row>
        <row r="465">
          <cell r="O465" t="str">
            <v>已签</v>
          </cell>
          <cell r="P465" t="str">
            <v>已签</v>
          </cell>
          <cell r="Q465" t="str">
            <v>已签</v>
          </cell>
          <cell r="R465" t="str">
            <v>已签</v>
          </cell>
          <cell r="S465" t="str">
            <v>不缴</v>
          </cell>
        </row>
        <row r="465">
          <cell r="V465" t="str">
            <v>是</v>
          </cell>
          <cell r="W465" t="str">
            <v>离职</v>
          </cell>
          <cell r="X465">
            <v>46028</v>
          </cell>
        </row>
        <row r="465">
          <cell r="AG465" t="str">
            <v>中国工商银行</v>
          </cell>
          <cell r="AH465" t="str">
            <v>6212261502014076297</v>
          </cell>
        </row>
        <row r="465">
          <cell r="AJ465">
            <v>13479559001</v>
          </cell>
        </row>
        <row r="466">
          <cell r="D466" t="str">
            <v>蚌埠银泰店钱晴</v>
          </cell>
          <cell r="E466" t="str">
            <v>运营部</v>
          </cell>
          <cell r="F466" t="str">
            <v>前台</v>
          </cell>
          <cell r="G466">
            <v>45974</v>
          </cell>
          <cell r="H466" t="str">
            <v>全职</v>
          </cell>
        </row>
        <row r="466">
          <cell r="J466" t="str">
            <v>劳动合同</v>
          </cell>
        </row>
        <row r="466">
          <cell r="L466">
            <v>45974</v>
          </cell>
        </row>
        <row r="466">
          <cell r="O466" t="str">
            <v>已签</v>
          </cell>
          <cell r="P466" t="str">
            <v>已签</v>
          </cell>
          <cell r="Q466" t="str">
            <v>已签</v>
          </cell>
        </row>
        <row r="466">
          <cell r="S466" t="str">
            <v>不缴</v>
          </cell>
        </row>
        <row r="466">
          <cell r="V466" t="str">
            <v>是</v>
          </cell>
          <cell r="W466" t="str">
            <v>离职</v>
          </cell>
          <cell r="X466">
            <v>45996</v>
          </cell>
          <cell r="Y466" t="str">
            <v>已签</v>
          </cell>
        </row>
        <row r="466">
          <cell r="AC466" t="str">
            <v>女</v>
          </cell>
        </row>
        <row r="466">
          <cell r="AE466" t="str">
            <v>340311200011021625</v>
          </cell>
        </row>
        <row r="467">
          <cell r="D467" t="str">
            <v>新余店吴小兰</v>
          </cell>
          <cell r="E467" t="str">
            <v>运营部</v>
          </cell>
          <cell r="F467" t="str">
            <v>保洁</v>
          </cell>
          <cell r="G467">
            <v>45954</v>
          </cell>
          <cell r="H467" t="str">
            <v>全职</v>
          </cell>
        </row>
        <row r="467">
          <cell r="J467" t="str">
            <v>劳务合同</v>
          </cell>
        </row>
        <row r="467">
          <cell r="L467">
            <v>45954</v>
          </cell>
        </row>
        <row r="467">
          <cell r="O467" t="str">
            <v>已签</v>
          </cell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V467" t="str">
            <v>是</v>
          </cell>
          <cell r="W467" t="str">
            <v>离职</v>
          </cell>
          <cell r="X467">
            <v>45980</v>
          </cell>
          <cell r="Y467" t="str">
            <v>已签</v>
          </cell>
          <cell r="Z467" t="str">
            <v>已签</v>
          </cell>
        </row>
        <row r="467">
          <cell r="AB467" t="str">
            <v>是</v>
          </cell>
        </row>
        <row r="467">
          <cell r="AE467" t="str">
            <v>362201196706080267</v>
          </cell>
          <cell r="AF467" t="str">
            <v>江西新余</v>
          </cell>
          <cell r="AG467" t="str">
            <v>中国农业银行</v>
          </cell>
          <cell r="AH467" t="str">
            <v>6228231769001425976</v>
          </cell>
        </row>
        <row r="467">
          <cell r="AJ467">
            <v>13197842775</v>
          </cell>
        </row>
        <row r="468">
          <cell r="D468" t="str">
            <v>蚌埠银泰店王宇恒</v>
          </cell>
          <cell r="E468" t="str">
            <v>泳教部</v>
          </cell>
          <cell r="F468" t="str">
            <v>泳教</v>
          </cell>
          <cell r="G468">
            <v>45975</v>
          </cell>
          <cell r="H468" t="str">
            <v>全职</v>
          </cell>
        </row>
        <row r="468">
          <cell r="J468" t="str">
            <v>实习协议</v>
          </cell>
        </row>
        <row r="468">
          <cell r="L468">
            <v>45975</v>
          </cell>
          <cell r="M468">
            <v>46339</v>
          </cell>
          <cell r="N468" t="str">
            <v>1年</v>
          </cell>
          <cell r="O468" t="str">
            <v>已签</v>
          </cell>
          <cell r="P468" t="str">
            <v>已签</v>
          </cell>
          <cell r="Q468" t="str">
            <v>已签</v>
          </cell>
          <cell r="R468" t="str">
            <v>已签</v>
          </cell>
          <cell r="S468" t="str">
            <v>不缴</v>
          </cell>
        </row>
        <row r="468">
          <cell r="V468" t="str">
            <v>是</v>
          </cell>
          <cell r="W468" t="str">
            <v>离职</v>
          </cell>
          <cell r="X468">
            <v>46111</v>
          </cell>
          <cell r="Y468" t="str">
            <v>已签</v>
          </cell>
          <cell r="Z468" t="str">
            <v>已签</v>
          </cell>
        </row>
        <row r="468">
          <cell r="AB468" t="str">
            <v>是</v>
          </cell>
        </row>
        <row r="468">
          <cell r="AE468" t="str">
            <v>340321200206273438</v>
          </cell>
        </row>
        <row r="468">
          <cell r="AG468" t="str">
            <v>农行蚌埠光彩支行</v>
          </cell>
          <cell r="AH468" t="str">
            <v>623052 06700 29824479</v>
          </cell>
        </row>
        <row r="468">
          <cell r="AJ468">
            <v>18155415334</v>
          </cell>
        </row>
        <row r="469">
          <cell r="D469" t="str">
            <v>新余店杨岚云</v>
          </cell>
          <cell r="E469" t="str">
            <v>运营部</v>
          </cell>
          <cell r="F469" t="str">
            <v>前台</v>
          </cell>
          <cell r="G469">
            <v>45976</v>
          </cell>
          <cell r="H469" t="str">
            <v>全职</v>
          </cell>
        </row>
        <row r="469">
          <cell r="J469" t="str">
            <v>劳动合同</v>
          </cell>
        </row>
        <row r="469">
          <cell r="L469">
            <v>45976</v>
          </cell>
          <cell r="M469">
            <v>47071</v>
          </cell>
          <cell r="N469" t="str">
            <v>3年</v>
          </cell>
          <cell r="O469" t="str">
            <v>已签</v>
          </cell>
          <cell r="P469" t="str">
            <v>已签</v>
          </cell>
          <cell r="Q469" t="str">
            <v>已签</v>
          </cell>
          <cell r="R469" t="str">
            <v>已签</v>
          </cell>
          <cell r="S469" t="str">
            <v>不缴</v>
          </cell>
        </row>
        <row r="469">
          <cell r="V469" t="str">
            <v>是</v>
          </cell>
          <cell r="W469" t="str">
            <v>在职</v>
          </cell>
        </row>
        <row r="469">
          <cell r="AC469" t="str">
            <v>女</v>
          </cell>
        </row>
        <row r="469">
          <cell r="AE469" t="str">
            <v>360502200102210040</v>
          </cell>
          <cell r="AF469" t="str">
            <v>江西新余</v>
          </cell>
          <cell r="AG469" t="str">
            <v>招商银行</v>
          </cell>
          <cell r="AH469" t="str">
            <v>6214832773572586</v>
          </cell>
        </row>
        <row r="469">
          <cell r="AJ469">
            <v>13907909091</v>
          </cell>
        </row>
        <row r="470">
          <cell r="D470" t="str">
            <v>新余店罗新兰</v>
          </cell>
          <cell r="E470" t="str">
            <v>运营部</v>
          </cell>
          <cell r="F470" t="str">
            <v>保洁</v>
          </cell>
          <cell r="G470">
            <v>45978</v>
          </cell>
          <cell r="H470" t="str">
            <v>全职</v>
          </cell>
        </row>
        <row r="470">
          <cell r="J470" t="str">
            <v>劳动合同</v>
          </cell>
        </row>
        <row r="470">
          <cell r="L470">
            <v>45978</v>
          </cell>
          <cell r="M470">
            <v>47073</v>
          </cell>
          <cell r="N470" t="str">
            <v>3年</v>
          </cell>
          <cell r="O470" t="str">
            <v>已签</v>
          </cell>
          <cell r="P470" t="str">
            <v>已签</v>
          </cell>
          <cell r="Q470" t="str">
            <v>已签</v>
          </cell>
          <cell r="R470" t="str">
            <v>已签</v>
          </cell>
          <cell r="S470" t="str">
            <v>不缴</v>
          </cell>
        </row>
        <row r="470">
          <cell r="V470" t="str">
            <v>是</v>
          </cell>
          <cell r="W470" t="str">
            <v>在职</v>
          </cell>
        </row>
        <row r="470">
          <cell r="AC470" t="str">
            <v>女</v>
          </cell>
        </row>
        <row r="470">
          <cell r="AE470" t="str">
            <v>36050219700107222x</v>
          </cell>
          <cell r="AF470" t="str">
            <v>江西新余</v>
          </cell>
          <cell r="AG470" t="str">
            <v>中国银行</v>
          </cell>
          <cell r="AH470" t="str">
            <v>6216606500020632942</v>
          </cell>
        </row>
        <row r="470">
          <cell r="AJ470">
            <v>15979875626</v>
          </cell>
        </row>
        <row r="471">
          <cell r="D471" t="str">
            <v>进贤吾悦店许宇帆</v>
          </cell>
          <cell r="E471" t="str">
            <v>私教部</v>
          </cell>
          <cell r="F471" t="str">
            <v>私教</v>
          </cell>
          <cell r="G471">
            <v>45974</v>
          </cell>
          <cell r="H471" t="str">
            <v>全职</v>
          </cell>
        </row>
        <row r="471">
          <cell r="J471" t="str">
            <v>劳务合同</v>
          </cell>
        </row>
        <row r="471">
          <cell r="L471">
            <v>45974</v>
          </cell>
        </row>
        <row r="471">
          <cell r="O471" t="str">
            <v>已签</v>
          </cell>
          <cell r="P471" t="str">
            <v>已签</v>
          </cell>
          <cell r="Q471" t="str">
            <v>已签</v>
          </cell>
          <cell r="R471" t="str">
            <v>已签</v>
          </cell>
          <cell r="S471" t="str">
            <v>不缴</v>
          </cell>
        </row>
        <row r="471">
          <cell r="W471" t="str">
            <v>离职</v>
          </cell>
          <cell r="X471">
            <v>46000</v>
          </cell>
        </row>
        <row r="471">
          <cell r="AE471" t="str">
            <v>360124200205266916</v>
          </cell>
          <cell r="AF471" t="str">
            <v>江西省南昌市进贤县民和镇凤凰东街189号</v>
          </cell>
          <cell r="AG471" t="str">
            <v>建设银行进贤军湖支行</v>
          </cell>
          <cell r="AH471" t="str">
            <v>6217002020081322729</v>
          </cell>
        </row>
        <row r="471">
          <cell r="AJ471">
            <v>18279104826</v>
          </cell>
        </row>
        <row r="472">
          <cell r="D472" t="str">
            <v>高新吾悦店贾大圣</v>
          </cell>
          <cell r="E472" t="str">
            <v>私教部</v>
          </cell>
          <cell r="F472" t="str">
            <v>私教</v>
          </cell>
          <cell r="G472">
            <v>45979</v>
          </cell>
          <cell r="H472" t="str">
            <v>全职</v>
          </cell>
        </row>
        <row r="472">
          <cell r="O472" t="str">
            <v>已签</v>
          </cell>
          <cell r="P472" t="str">
            <v>已签</v>
          </cell>
          <cell r="Q472" t="str">
            <v>已签</v>
          </cell>
          <cell r="R472" t="str">
            <v>已签</v>
          </cell>
        </row>
        <row r="472">
          <cell r="W472" t="str">
            <v>离职</v>
          </cell>
          <cell r="X472">
            <v>46035</v>
          </cell>
          <cell r="Y472" t="str">
            <v>已签</v>
          </cell>
          <cell r="Z472" t="str">
            <v>已签</v>
          </cell>
          <cell r="AA472" t="str">
            <v>已签</v>
          </cell>
          <cell r="AB472" t="str">
            <v>是</v>
          </cell>
        </row>
        <row r="472">
          <cell r="AE472" t="str">
            <v>32012120040125211x</v>
          </cell>
        </row>
        <row r="472">
          <cell r="AG472" t="str">
            <v>中国农业银行</v>
          </cell>
          <cell r="AH472" t="str">
            <v>6230520390122400479</v>
          </cell>
        </row>
        <row r="472">
          <cell r="AJ472">
            <v>13626105663</v>
          </cell>
        </row>
        <row r="473">
          <cell r="D473" t="str">
            <v>高新吾悦店蔡启汶</v>
          </cell>
          <cell r="E473" t="str">
            <v>私教部</v>
          </cell>
          <cell r="F473" t="str">
            <v>私教</v>
          </cell>
          <cell r="G473">
            <v>45979</v>
          </cell>
          <cell r="H473" t="str">
            <v>全职</v>
          </cell>
        </row>
        <row r="473">
          <cell r="J473" t="str">
            <v>实习协议</v>
          </cell>
        </row>
        <row r="473">
          <cell r="L473">
            <v>45979</v>
          </cell>
          <cell r="M473">
            <v>46159</v>
          </cell>
          <cell r="N473" t="str">
            <v>6个月</v>
          </cell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</row>
        <row r="473">
          <cell r="W473" t="str">
            <v>在职</v>
          </cell>
        </row>
        <row r="473">
          <cell r="AE473" t="str">
            <v>360427200407120515</v>
          </cell>
        </row>
        <row r="473">
          <cell r="AG473" t="str">
            <v>中国邮政储蓄银行</v>
          </cell>
          <cell r="AH473" t="str">
            <v>6221804240002644868</v>
          </cell>
        </row>
        <row r="473">
          <cell r="AJ473">
            <v>15979921096</v>
          </cell>
        </row>
        <row r="474">
          <cell r="D474" t="str">
            <v>宿州吾悦店王佳康</v>
          </cell>
          <cell r="E474" t="str">
            <v>私教部</v>
          </cell>
          <cell r="F474" t="str">
            <v>兼职私教</v>
          </cell>
          <cell r="G474">
            <v>45978</v>
          </cell>
          <cell r="H474" t="str">
            <v>兼职</v>
          </cell>
        </row>
        <row r="474">
          <cell r="J474" t="str">
            <v>兼职合同</v>
          </cell>
        </row>
        <row r="474">
          <cell r="L474">
            <v>45978</v>
          </cell>
        </row>
        <row r="474">
          <cell r="O474" t="str">
            <v>已签</v>
          </cell>
          <cell r="P474" t="str">
            <v>已签</v>
          </cell>
          <cell r="Q474" t="str">
            <v>已签</v>
          </cell>
          <cell r="R474" t="str">
            <v>已签</v>
          </cell>
          <cell r="S474" t="str">
            <v>不缴</v>
          </cell>
        </row>
        <row r="474">
          <cell r="V474" t="str">
            <v>是</v>
          </cell>
          <cell r="W474" t="str">
            <v>在职</v>
          </cell>
        </row>
        <row r="474">
          <cell r="AE474" t="str">
            <v>341302200407228512</v>
          </cell>
          <cell r="AF474" t="str">
            <v>安徽省宿州市</v>
          </cell>
          <cell r="AG474" t="str">
            <v>招商银行</v>
          </cell>
          <cell r="AH474" t="str">
            <v>6214853370373459</v>
          </cell>
        </row>
        <row r="474">
          <cell r="AJ474">
            <v>18325719903</v>
          </cell>
        </row>
        <row r="475">
          <cell r="D475" t="str">
            <v>新力店刘信伟</v>
          </cell>
          <cell r="E475" t="str">
            <v>私教部</v>
          </cell>
          <cell r="F475" t="str">
            <v>健身教练</v>
          </cell>
          <cell r="G475">
            <v>45982</v>
          </cell>
          <cell r="H475" t="str">
            <v>全职</v>
          </cell>
        </row>
        <row r="475">
          <cell r="W475" t="str">
            <v>离职</v>
          </cell>
          <cell r="X475">
            <v>45990</v>
          </cell>
        </row>
        <row r="475">
          <cell r="AE475" t="str">
            <v>360722200311111512</v>
          </cell>
        </row>
        <row r="475">
          <cell r="AG475" t="str">
            <v>江西农商银行</v>
          </cell>
          <cell r="AH475" t="str">
            <v>6226822200302601379</v>
          </cell>
        </row>
        <row r="475">
          <cell r="AJ475">
            <v>19142176936</v>
          </cell>
        </row>
        <row r="476">
          <cell r="D476" t="str">
            <v>财富中心店吴淳</v>
          </cell>
          <cell r="E476" t="str">
            <v>会籍部</v>
          </cell>
          <cell r="F476" t="str">
            <v>会籍</v>
          </cell>
          <cell r="G476">
            <v>45982</v>
          </cell>
          <cell r="H476" t="str">
            <v>全职</v>
          </cell>
        </row>
        <row r="476">
          <cell r="L476">
            <v>45982</v>
          </cell>
        </row>
        <row r="476">
          <cell r="O476" t="str">
            <v>已签</v>
          </cell>
          <cell r="P476" t="str">
            <v>已签</v>
          </cell>
          <cell r="Q476" t="str">
            <v>已签</v>
          </cell>
          <cell r="R476" t="str">
            <v>已签</v>
          </cell>
          <cell r="S476" t="str">
            <v>不缴</v>
          </cell>
        </row>
        <row r="476">
          <cell r="V476" t="str">
            <v>是</v>
          </cell>
          <cell r="W476" t="str">
            <v>离职</v>
          </cell>
          <cell r="X476">
            <v>45985</v>
          </cell>
        </row>
        <row r="476">
          <cell r="AE476" t="str">
            <v>36220120040306041X</v>
          </cell>
          <cell r="AF476" t="str">
            <v>江西省宜春市袁州区锦绣大道1019号东升花园27栋1单元402室</v>
          </cell>
          <cell r="AG476" t="str">
            <v>建设银行</v>
          </cell>
          <cell r="AH476" t="str">
            <v>6217002100011735495</v>
          </cell>
        </row>
        <row r="476">
          <cell r="AJ476">
            <v>15879594684</v>
          </cell>
        </row>
        <row r="477">
          <cell r="D477" t="str">
            <v>杨家湾杨子涵</v>
          </cell>
          <cell r="E477" t="str">
            <v>会籍部</v>
          </cell>
          <cell r="F477" t="str">
            <v>会籍</v>
          </cell>
          <cell r="G477">
            <v>45978</v>
          </cell>
          <cell r="H477" t="str">
            <v>实习</v>
          </cell>
        </row>
        <row r="477">
          <cell r="J477" t="str">
            <v>实习协议</v>
          </cell>
        </row>
        <row r="477">
          <cell r="L477">
            <v>45983</v>
          </cell>
          <cell r="M477">
            <v>46075</v>
          </cell>
          <cell r="N477" t="str">
            <v>3个月</v>
          </cell>
          <cell r="O477" t="str">
            <v>已签</v>
          </cell>
          <cell r="P477" t="str">
            <v>已签</v>
          </cell>
          <cell r="Q477" t="str">
            <v>已签</v>
          </cell>
          <cell r="R477" t="str">
            <v>已签</v>
          </cell>
          <cell r="S477" t="str">
            <v>不缴</v>
          </cell>
        </row>
        <row r="477">
          <cell r="W477" t="str">
            <v>离职</v>
          </cell>
          <cell r="X477">
            <v>46023</v>
          </cell>
        </row>
        <row r="477">
          <cell r="AE477" t="str">
            <v>420982200510233815</v>
          </cell>
        </row>
        <row r="477">
          <cell r="AG477" t="str">
            <v>中国银行</v>
          </cell>
          <cell r="AH477" t="str">
            <v>6217897600001053955</v>
          </cell>
        </row>
        <row r="477">
          <cell r="AJ477">
            <v>19807125291</v>
          </cell>
        </row>
        <row r="478">
          <cell r="D478" t="str">
            <v>蚌埠吾悦店曲蓝鹤</v>
          </cell>
          <cell r="E478" t="str">
            <v>私教部</v>
          </cell>
          <cell r="F478" t="str">
            <v>私教</v>
          </cell>
          <cell r="G478">
            <v>45982</v>
          </cell>
          <cell r="H478" t="str">
            <v>全职</v>
          </cell>
        </row>
        <row r="478">
          <cell r="J478" t="str">
            <v>劳动合同</v>
          </cell>
          <cell r="K478" t="str">
            <v>人力</v>
          </cell>
          <cell r="L478">
            <v>45982</v>
          </cell>
        </row>
        <row r="478">
          <cell r="N478" t="str">
            <v>3年</v>
          </cell>
          <cell r="O478" t="str">
            <v>已签</v>
          </cell>
          <cell r="P478" t="str">
            <v>已签</v>
          </cell>
          <cell r="Q478" t="str">
            <v>已签</v>
          </cell>
          <cell r="R478" t="str">
            <v>已签</v>
          </cell>
          <cell r="S478" t="str">
            <v>不缴</v>
          </cell>
        </row>
        <row r="478">
          <cell r="V478" t="str">
            <v>是</v>
          </cell>
          <cell r="W478" t="str">
            <v>在职</v>
          </cell>
        </row>
        <row r="478">
          <cell r="AC478" t="str">
            <v>男</v>
          </cell>
        </row>
        <row r="478">
          <cell r="AE478" t="str">
            <v>230505199011080214</v>
          </cell>
          <cell r="AF478" t="str">
            <v>黑龙江省双鸭山市</v>
          </cell>
          <cell r="AG478" t="str">
            <v>徽商银行</v>
          </cell>
          <cell r="AH478" t="str">
            <v>6217751112004679708</v>
          </cell>
        </row>
        <row r="478">
          <cell r="AJ478">
            <v>17755263617</v>
          </cell>
        </row>
        <row r="479">
          <cell r="D479" t="str">
            <v>宿州吾悦店陈晨</v>
          </cell>
          <cell r="E479" t="str">
            <v>运营部</v>
          </cell>
          <cell r="F479" t="str">
            <v>前台</v>
          </cell>
          <cell r="G479">
            <v>45981</v>
          </cell>
          <cell r="H479" t="str">
            <v>全职</v>
          </cell>
        </row>
        <row r="479">
          <cell r="J479" t="str">
            <v>实习协议</v>
          </cell>
        </row>
        <row r="479">
          <cell r="L479">
            <v>45981</v>
          </cell>
          <cell r="M479">
            <v>46345</v>
          </cell>
          <cell r="N479" t="str">
            <v>1年</v>
          </cell>
          <cell r="O479" t="str">
            <v>已签</v>
          </cell>
          <cell r="P479" t="str">
            <v>已签</v>
          </cell>
          <cell r="Q479" t="str">
            <v>已签</v>
          </cell>
          <cell r="R479" t="str">
            <v>已签</v>
          </cell>
          <cell r="S479" t="str">
            <v>不缴</v>
          </cell>
        </row>
        <row r="479">
          <cell r="V479" t="str">
            <v>是</v>
          </cell>
          <cell r="W479" t="str">
            <v>离职</v>
          </cell>
          <cell r="X479">
            <v>46106</v>
          </cell>
        </row>
        <row r="479">
          <cell r="AE479" t="str">
            <v>341323200406160562</v>
          </cell>
          <cell r="AF479" t="str">
            <v>安徽省宿州市</v>
          </cell>
          <cell r="AG479" t="str">
            <v>中国邮政储蓄银行</v>
          </cell>
          <cell r="AH479" t="str">
            <v>6221803740003477490</v>
          </cell>
        </row>
        <row r="479">
          <cell r="AJ479">
            <v>15398200885</v>
          </cell>
        </row>
        <row r="480">
          <cell r="D480" t="str">
            <v>蚌埠银泰店迟宁</v>
          </cell>
          <cell r="E480" t="str">
            <v>私教部</v>
          </cell>
          <cell r="F480" t="str">
            <v>私教</v>
          </cell>
          <cell r="G480">
            <v>45985</v>
          </cell>
          <cell r="H480" t="str">
            <v>全职</v>
          </cell>
        </row>
        <row r="480">
          <cell r="J480" t="str">
            <v>劳动合同</v>
          </cell>
          <cell r="K480" t="str">
            <v>人力</v>
          </cell>
          <cell r="L480">
            <v>45985</v>
          </cell>
          <cell r="M480">
            <v>47080</v>
          </cell>
          <cell r="N480" t="str">
            <v>3年</v>
          </cell>
          <cell r="O480" t="str">
            <v>已签</v>
          </cell>
          <cell r="P480" t="str">
            <v>已签</v>
          </cell>
          <cell r="Q480" t="str">
            <v>已签</v>
          </cell>
        </row>
        <row r="480">
          <cell r="S480" t="str">
            <v>不缴</v>
          </cell>
        </row>
        <row r="480">
          <cell r="V480" t="str">
            <v>是</v>
          </cell>
          <cell r="W480" t="str">
            <v>在职</v>
          </cell>
        </row>
        <row r="480">
          <cell r="AE480" t="str">
            <v>340311199711100644</v>
          </cell>
        </row>
        <row r="480">
          <cell r="AG480" t="str">
            <v> 蚌埠淮河水利支行</v>
          </cell>
          <cell r="AH480" t="str">
            <v>6217001640010272033</v>
          </cell>
        </row>
        <row r="480">
          <cell r="AJ480">
            <v>18855296695</v>
          </cell>
        </row>
        <row r="481">
          <cell r="D481" t="str">
            <v>宜春店万子煜</v>
          </cell>
          <cell r="E481" t="str">
            <v>会籍部</v>
          </cell>
          <cell r="F481" t="str">
            <v>全职会籍</v>
          </cell>
          <cell r="G481">
            <v>45986</v>
          </cell>
          <cell r="H481" t="str">
            <v>全职</v>
          </cell>
        </row>
        <row r="481">
          <cell r="J481" t="str">
            <v>劳动合同</v>
          </cell>
          <cell r="K481" t="str">
            <v>人力</v>
          </cell>
          <cell r="L481">
            <v>45986</v>
          </cell>
        </row>
        <row r="481">
          <cell r="O481" t="str">
            <v>已签</v>
          </cell>
          <cell r="P481" t="str">
            <v>已签</v>
          </cell>
          <cell r="Q481" t="str">
            <v>已签</v>
          </cell>
          <cell r="R481" t="str">
            <v>已签</v>
          </cell>
          <cell r="S481" t="str">
            <v>不缴</v>
          </cell>
        </row>
        <row r="481">
          <cell r="W481" t="str">
            <v>离职</v>
          </cell>
          <cell r="X481">
            <v>46031</v>
          </cell>
        </row>
        <row r="481">
          <cell r="AE481" t="str">
            <v>360902200605110211</v>
          </cell>
          <cell r="AF481" t="str">
            <v>江西省宜春市袁州区环城西路358号附96号</v>
          </cell>
          <cell r="AG481" t="str">
            <v>中国工商银行</v>
          </cell>
          <cell r="AH481" t="str">
            <v>622203 1508007846339</v>
          </cell>
        </row>
        <row r="481">
          <cell r="AJ481">
            <v>19916044451</v>
          </cell>
        </row>
        <row r="482">
          <cell r="D482" t="str">
            <v>宜春店夏婷婷</v>
          </cell>
          <cell r="E482" t="str">
            <v>会籍部</v>
          </cell>
          <cell r="F482" t="str">
            <v>全职会籍</v>
          </cell>
          <cell r="G482">
            <v>45986</v>
          </cell>
          <cell r="H482" t="str">
            <v>全职</v>
          </cell>
        </row>
        <row r="482">
          <cell r="R482" t="str">
            <v>已签</v>
          </cell>
        </row>
        <row r="482">
          <cell r="W482" t="str">
            <v>离职</v>
          </cell>
          <cell r="X482">
            <v>45986</v>
          </cell>
        </row>
        <row r="482">
          <cell r="AE482" t="str">
            <v>36220120040420282X</v>
          </cell>
          <cell r="AF482" t="str">
            <v>江西省宜春市袁州区三阳镇蕉溪村石坑组1号</v>
          </cell>
          <cell r="AG482" t="str">
            <v>中国农业银行</v>
          </cell>
          <cell r="AH482" t="str">
            <v>622823 2329000139174</v>
          </cell>
        </row>
        <row r="482">
          <cell r="AJ482">
            <v>18379463347</v>
          </cell>
        </row>
        <row r="483">
          <cell r="D483" t="str">
            <v>财富中心店付永康</v>
          </cell>
          <cell r="E483" t="str">
            <v>会籍部</v>
          </cell>
          <cell r="F483" t="str">
            <v>会籍</v>
          </cell>
          <cell r="G483">
            <v>45987</v>
          </cell>
          <cell r="H483" t="str">
            <v>全职</v>
          </cell>
        </row>
        <row r="483">
          <cell r="J483" t="str">
            <v>劳动合同</v>
          </cell>
          <cell r="K483" t="str">
            <v>人力</v>
          </cell>
          <cell r="L483">
            <v>45987</v>
          </cell>
        </row>
        <row r="483">
          <cell r="O483" t="str">
            <v>已签</v>
          </cell>
          <cell r="P483" t="str">
            <v>已签</v>
          </cell>
          <cell r="Q483" t="str">
            <v>已签</v>
          </cell>
          <cell r="R483" t="str">
            <v>已签</v>
          </cell>
          <cell r="S483" t="str">
            <v>不缴</v>
          </cell>
        </row>
        <row r="483">
          <cell r="V483" t="str">
            <v>是</v>
          </cell>
          <cell r="W483" t="str">
            <v>离职</v>
          </cell>
          <cell r="X483">
            <v>45996</v>
          </cell>
        </row>
        <row r="483">
          <cell r="AC483" t="str">
            <v>男</v>
          </cell>
        </row>
        <row r="483">
          <cell r="AE483" t="str">
            <v>360902200306161617</v>
          </cell>
        </row>
        <row r="483">
          <cell r="AG483" t="str">
            <v>招商银行</v>
          </cell>
          <cell r="AH483" t="str">
            <v>6214833383931766</v>
          </cell>
        </row>
        <row r="483">
          <cell r="AJ483">
            <v>18770543314</v>
          </cell>
        </row>
        <row r="484">
          <cell r="D484" t="str">
            <v>蚌埠吾悦店王新</v>
          </cell>
          <cell r="E484" t="str">
            <v>泳教部</v>
          </cell>
          <cell r="F484" t="str">
            <v>泳教</v>
          </cell>
          <cell r="G484">
            <v>45988</v>
          </cell>
          <cell r="H484" t="str">
            <v>全职</v>
          </cell>
        </row>
        <row r="484">
          <cell r="J484" t="str">
            <v>劳动合同</v>
          </cell>
          <cell r="K484" t="str">
            <v>人力</v>
          </cell>
          <cell r="L484">
            <v>45988</v>
          </cell>
        </row>
        <row r="484">
          <cell r="O484" t="str">
            <v>已签</v>
          </cell>
          <cell r="P484" t="str">
            <v>已签</v>
          </cell>
          <cell r="Q484" t="str">
            <v>已签</v>
          </cell>
          <cell r="R484" t="str">
            <v>已签</v>
          </cell>
          <cell r="S484" t="str">
            <v>不缴</v>
          </cell>
        </row>
        <row r="484">
          <cell r="V484" t="str">
            <v>是</v>
          </cell>
          <cell r="W484" t="str">
            <v>离职</v>
          </cell>
          <cell r="X484">
            <v>46008</v>
          </cell>
        </row>
        <row r="485">
          <cell r="D485" t="str">
            <v>新余店何嘉文</v>
          </cell>
          <cell r="E485" t="str">
            <v>私教部</v>
          </cell>
          <cell r="F485" t="str">
            <v>私教</v>
          </cell>
          <cell r="G485">
            <v>45992</v>
          </cell>
          <cell r="H485" t="str">
            <v>全职</v>
          </cell>
        </row>
        <row r="485">
          <cell r="J485" t="str">
            <v>劳动合同</v>
          </cell>
        </row>
        <row r="485">
          <cell r="L485">
            <v>45992</v>
          </cell>
          <cell r="M485">
            <v>47087</v>
          </cell>
          <cell r="N485" t="str">
            <v>3年</v>
          </cell>
          <cell r="O485" t="str">
            <v>已签</v>
          </cell>
          <cell r="P485" t="str">
            <v>已签</v>
          </cell>
          <cell r="Q485" t="str">
            <v>已签</v>
          </cell>
          <cell r="R485" t="str">
            <v>已签</v>
          </cell>
          <cell r="S485" t="str">
            <v>不缴</v>
          </cell>
        </row>
        <row r="485">
          <cell r="V485" t="str">
            <v>是</v>
          </cell>
          <cell r="W485" t="str">
            <v>在职</v>
          </cell>
        </row>
        <row r="485">
          <cell r="AC485" t="str">
            <v>男</v>
          </cell>
        </row>
        <row r="485">
          <cell r="AE485" t="str">
            <v>360502200512092016</v>
          </cell>
          <cell r="AF485" t="str">
            <v>江西新余</v>
          </cell>
          <cell r="AG485" t="str">
            <v>邮政银行</v>
          </cell>
          <cell r="AH485" t="str">
            <v>6217 9742 1001 1868826</v>
          </cell>
        </row>
        <row r="485">
          <cell r="AJ485">
            <v>13317909752</v>
          </cell>
        </row>
        <row r="486">
          <cell r="D486" t="str">
            <v>瑶湖店李俊</v>
          </cell>
          <cell r="E486" t="str">
            <v>会籍部</v>
          </cell>
          <cell r="F486" t="str">
            <v>会籍经理</v>
          </cell>
          <cell r="G486">
            <v>45998</v>
          </cell>
          <cell r="H486" t="str">
            <v>全职</v>
          </cell>
        </row>
        <row r="486">
          <cell r="J486" t="str">
            <v>劳动合同</v>
          </cell>
        </row>
        <row r="486">
          <cell r="L486">
            <v>45998</v>
          </cell>
          <cell r="M486">
            <v>47093</v>
          </cell>
          <cell r="N486" t="str">
            <v>3年</v>
          </cell>
          <cell r="O486" t="str">
            <v>已签</v>
          </cell>
          <cell r="P486" t="str">
            <v>已签</v>
          </cell>
          <cell r="Q486" t="str">
            <v>已签</v>
          </cell>
          <cell r="R486" t="str">
            <v>已签</v>
          </cell>
          <cell r="S486" t="str">
            <v>不缴</v>
          </cell>
        </row>
        <row r="486">
          <cell r="V486" t="str">
            <v>是</v>
          </cell>
          <cell r="W486" t="str">
            <v>在职</v>
          </cell>
        </row>
        <row r="486">
          <cell r="AE486" t="str">
            <v>360730199401083812</v>
          </cell>
        </row>
        <row r="486">
          <cell r="AG486" t="str">
            <v>招商银行</v>
          </cell>
          <cell r="AH486" t="str">
            <v>6214 8320 1366 2528</v>
          </cell>
        </row>
        <row r="487">
          <cell r="D487" t="str">
            <v>蚌埠吾悦店郭锋</v>
          </cell>
          <cell r="E487" t="str">
            <v>泳教部</v>
          </cell>
          <cell r="F487" t="str">
            <v>泳教</v>
          </cell>
          <cell r="G487">
            <v>45997</v>
          </cell>
          <cell r="H487" t="str">
            <v>全职</v>
          </cell>
        </row>
        <row r="487">
          <cell r="J487" t="str">
            <v>劳动合同</v>
          </cell>
          <cell r="K487" t="str">
            <v>人力</v>
          </cell>
          <cell r="L487">
            <v>45997</v>
          </cell>
        </row>
        <row r="487">
          <cell r="O487" t="str">
            <v>已签</v>
          </cell>
          <cell r="P487" t="str">
            <v>已签</v>
          </cell>
          <cell r="Q487" t="str">
            <v>已签</v>
          </cell>
          <cell r="R487" t="str">
            <v>已签</v>
          </cell>
          <cell r="S487" t="str">
            <v>不缴</v>
          </cell>
        </row>
        <row r="487">
          <cell r="V487" t="str">
            <v>是</v>
          </cell>
          <cell r="W487" t="str">
            <v>离职</v>
          </cell>
          <cell r="X487">
            <v>46023</v>
          </cell>
        </row>
        <row r="487">
          <cell r="AE487" t="str">
            <v>340323199306046037</v>
          </cell>
          <cell r="AF487" t="str">
            <v>安徽省蚌埠市</v>
          </cell>
          <cell r="AG487" t="str">
            <v>交通银行北京玉泉营支行</v>
          </cell>
          <cell r="AH487" t="str">
            <v>6222620910034747687</v>
          </cell>
        </row>
        <row r="487">
          <cell r="AJ487">
            <v>15855781030</v>
          </cell>
        </row>
        <row r="488">
          <cell r="D488" t="str">
            <v>宜春店张小艳</v>
          </cell>
          <cell r="E488" t="str">
            <v>私教部</v>
          </cell>
          <cell r="F488" t="str">
            <v>私教</v>
          </cell>
          <cell r="G488">
            <v>45996</v>
          </cell>
          <cell r="H488" t="str">
            <v>全职</v>
          </cell>
        </row>
        <row r="488">
          <cell r="W488" t="str">
            <v>离职</v>
          </cell>
          <cell r="X488">
            <v>46003</v>
          </cell>
        </row>
        <row r="488">
          <cell r="AE488" t="str">
            <v>360902200605110211</v>
          </cell>
          <cell r="AF488" t="str">
            <v>江西省宜春市袁州区环城西路358号附96号</v>
          </cell>
          <cell r="AG488" t="str">
            <v>中国工商银行</v>
          </cell>
          <cell r="AH488" t="str">
            <v>622203 1508007846339</v>
          </cell>
        </row>
        <row r="488">
          <cell r="AJ488">
            <v>19916044451</v>
          </cell>
        </row>
        <row r="489">
          <cell r="D489" t="str">
            <v>宜春店张蓉燕</v>
          </cell>
          <cell r="E489" t="str">
            <v>私教部</v>
          </cell>
          <cell r="F489" t="str">
            <v>私教</v>
          </cell>
          <cell r="G489">
            <v>46000</v>
          </cell>
          <cell r="H489" t="str">
            <v>全职</v>
          </cell>
        </row>
        <row r="489">
          <cell r="J489" t="str">
            <v>劳动合同</v>
          </cell>
        </row>
        <row r="489">
          <cell r="L489">
            <v>46023</v>
          </cell>
          <cell r="M489">
            <v>47095</v>
          </cell>
          <cell r="N489" t="str">
            <v>3年</v>
          </cell>
        </row>
        <row r="489">
          <cell r="W489" t="str">
            <v>离职</v>
          </cell>
          <cell r="X489">
            <v>46085</v>
          </cell>
        </row>
        <row r="489">
          <cell r="AE489" t="str">
            <v>360902200605110211</v>
          </cell>
          <cell r="AF489" t="str">
            <v>江西省宜春市袁州区环城西路358号附96号</v>
          </cell>
          <cell r="AG489" t="str">
            <v>中国工商银行</v>
          </cell>
          <cell r="AH489" t="str">
            <v>622203 1508007846339</v>
          </cell>
        </row>
        <row r="489">
          <cell r="AJ489">
            <v>19916044451</v>
          </cell>
        </row>
        <row r="490">
          <cell r="D490" t="str">
            <v>宜春店张智勇</v>
          </cell>
          <cell r="E490" t="str">
            <v>会籍部</v>
          </cell>
          <cell r="F490" t="str">
            <v>会籍</v>
          </cell>
          <cell r="G490">
            <v>45990</v>
          </cell>
          <cell r="H490" t="str">
            <v>全职</v>
          </cell>
        </row>
        <row r="490">
          <cell r="L490">
            <v>45990</v>
          </cell>
        </row>
        <row r="490"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W490" t="str">
            <v>离职</v>
          </cell>
          <cell r="X490">
            <v>45996</v>
          </cell>
        </row>
        <row r="490">
          <cell r="AE490" t="str">
            <v>360902200605110211</v>
          </cell>
          <cell r="AF490" t="str">
            <v>江西省宜春市袁州区环城西路358号附96号</v>
          </cell>
          <cell r="AG490" t="str">
            <v>中国工商银行</v>
          </cell>
          <cell r="AH490" t="str">
            <v>622203 1508007846339</v>
          </cell>
        </row>
        <row r="490">
          <cell r="AJ490">
            <v>19916044451</v>
          </cell>
        </row>
        <row r="491">
          <cell r="D491" t="str">
            <v>宿州吾悦店孟鑫</v>
          </cell>
          <cell r="E491" t="str">
            <v>私教部</v>
          </cell>
          <cell r="F491" t="str">
            <v>兼职私教</v>
          </cell>
          <cell r="G491">
            <v>45987</v>
          </cell>
          <cell r="H491" t="str">
            <v>兼职</v>
          </cell>
        </row>
        <row r="491">
          <cell r="J491" t="str">
            <v>兼职合同</v>
          </cell>
        </row>
        <row r="491">
          <cell r="L491">
            <v>45987</v>
          </cell>
        </row>
        <row r="491">
          <cell r="O491" t="str">
            <v>已签</v>
          </cell>
          <cell r="P491" t="str">
            <v>已签</v>
          </cell>
          <cell r="Q491" t="str">
            <v>已签</v>
          </cell>
          <cell r="R491" t="str">
            <v>已签</v>
          </cell>
          <cell r="S491" t="str">
            <v>不缴</v>
          </cell>
        </row>
        <row r="491">
          <cell r="V491" t="str">
            <v>是</v>
          </cell>
          <cell r="W491" t="str">
            <v>在职</v>
          </cell>
        </row>
        <row r="492">
          <cell r="D492" t="str">
            <v>瑶湖店刘安然</v>
          </cell>
          <cell r="E492" t="str">
            <v>运营部</v>
          </cell>
          <cell r="F492" t="str">
            <v>前台</v>
          </cell>
          <cell r="G492">
            <v>45992</v>
          </cell>
          <cell r="H492" t="str">
            <v>全职</v>
          </cell>
        </row>
        <row r="492">
          <cell r="J492" t="str">
            <v>劳动合同</v>
          </cell>
          <cell r="K492" t="str">
            <v>人力</v>
          </cell>
          <cell r="L492">
            <v>45992</v>
          </cell>
          <cell r="M492">
            <v>47087</v>
          </cell>
          <cell r="N492" t="str">
            <v>3年</v>
          </cell>
          <cell r="O492" t="str">
            <v>已签</v>
          </cell>
          <cell r="P492" t="str">
            <v>已签</v>
          </cell>
          <cell r="Q492" t="str">
            <v>已签</v>
          </cell>
          <cell r="R492" t="str">
            <v>已签</v>
          </cell>
          <cell r="S492" t="str">
            <v>不缴</v>
          </cell>
        </row>
        <row r="492">
          <cell r="W492" t="str">
            <v>在职</v>
          </cell>
        </row>
        <row r="493">
          <cell r="D493" t="str">
            <v>荆州二店黄熙悦</v>
          </cell>
          <cell r="E493" t="str">
            <v>运营部</v>
          </cell>
          <cell r="F493" t="str">
            <v>前台</v>
          </cell>
          <cell r="G493">
            <v>45992</v>
          </cell>
          <cell r="H493" t="str">
            <v>全职</v>
          </cell>
        </row>
        <row r="493">
          <cell r="J493" t="str">
            <v>劳动合同</v>
          </cell>
          <cell r="K493" t="str">
            <v>人力</v>
          </cell>
          <cell r="L493">
            <v>45992</v>
          </cell>
          <cell r="M493">
            <v>47087</v>
          </cell>
          <cell r="N493" t="str">
            <v>3年</v>
          </cell>
          <cell r="O493" t="str">
            <v>已签</v>
          </cell>
          <cell r="P493" t="str">
            <v>已签</v>
          </cell>
          <cell r="Q493" t="str">
            <v>已签</v>
          </cell>
          <cell r="R493" t="str">
            <v>已签</v>
          </cell>
          <cell r="S493" t="str">
            <v>不缴</v>
          </cell>
        </row>
        <row r="493">
          <cell r="V493" t="str">
            <v>是</v>
          </cell>
          <cell r="W493" t="str">
            <v>在职</v>
          </cell>
        </row>
        <row r="493">
          <cell r="AE493" t="str">
            <v>421002200411101446</v>
          </cell>
        </row>
        <row r="493">
          <cell r="AG493" t="str">
            <v>中国建设银行</v>
          </cell>
          <cell r="AH493" t="str">
            <v>6217001180083292097</v>
          </cell>
        </row>
        <row r="494">
          <cell r="D494" t="str">
            <v>蚌埠银泰店王引</v>
          </cell>
          <cell r="E494" t="str">
            <v>运营部</v>
          </cell>
          <cell r="F494" t="str">
            <v>前台</v>
          </cell>
          <cell r="G494">
            <v>45996</v>
          </cell>
          <cell r="H494" t="str">
            <v>全职</v>
          </cell>
        </row>
        <row r="494">
          <cell r="J494" t="str">
            <v>劳动合同</v>
          </cell>
          <cell r="K494" t="str">
            <v>门店</v>
          </cell>
          <cell r="L494">
            <v>45996</v>
          </cell>
          <cell r="M494">
            <v>47091</v>
          </cell>
          <cell r="N494" t="str">
            <v>3年</v>
          </cell>
          <cell r="O494" t="str">
            <v>已签</v>
          </cell>
          <cell r="P494" t="str">
            <v>已签</v>
          </cell>
          <cell r="Q494" t="str">
            <v>已签</v>
          </cell>
          <cell r="R494" t="str">
            <v>已签</v>
          </cell>
          <cell r="S494" t="str">
            <v>不缴</v>
          </cell>
        </row>
        <row r="494">
          <cell r="V494" t="str">
            <v>是</v>
          </cell>
          <cell r="W494" t="str">
            <v>离职</v>
          </cell>
          <cell r="X494">
            <v>46090</v>
          </cell>
          <cell r="Y494" t="str">
            <v>已签</v>
          </cell>
          <cell r="Z494" t="str">
            <v>已签</v>
          </cell>
        </row>
        <row r="494">
          <cell r="AB494" t="str">
            <v>是</v>
          </cell>
        </row>
        <row r="494">
          <cell r="AE494" t="str">
            <v>340311199603300024</v>
          </cell>
        </row>
        <row r="494">
          <cell r="AG494" t="str">
            <v>中国银行蚌埠工农支行</v>
          </cell>
          <cell r="AH494" t="str">
            <v>6217856300014327509</v>
          </cell>
        </row>
        <row r="494">
          <cell r="AJ494">
            <v>18297325069</v>
          </cell>
        </row>
        <row r="495">
          <cell r="D495" t="str">
            <v>高新吾悦店王丹</v>
          </cell>
          <cell r="E495" t="str">
            <v>私教部</v>
          </cell>
          <cell r="F495" t="str">
            <v>私教</v>
          </cell>
          <cell r="G495">
            <v>46006</v>
          </cell>
          <cell r="H495" t="str">
            <v>全职</v>
          </cell>
        </row>
        <row r="495">
          <cell r="J495" t="str">
            <v>劳动合同</v>
          </cell>
        </row>
        <row r="495">
          <cell r="L495">
            <v>45969</v>
          </cell>
          <cell r="M495">
            <v>47064</v>
          </cell>
          <cell r="N495" t="str">
            <v>3年</v>
          </cell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W495" t="str">
            <v>在职</v>
          </cell>
        </row>
        <row r="495">
          <cell r="AC495" t="str">
            <v>女</v>
          </cell>
        </row>
        <row r="495">
          <cell r="AE495" t="str">
            <v>41100219830303204X</v>
          </cell>
          <cell r="AF495" t="str">
            <v>江西南昌</v>
          </cell>
          <cell r="AG495" t="str">
            <v>中国民生银行</v>
          </cell>
          <cell r="AH495" t="str">
            <v>6216 9135 0148 6477</v>
          </cell>
        </row>
        <row r="495">
          <cell r="AJ495">
            <v>15679188303</v>
          </cell>
        </row>
        <row r="496">
          <cell r="D496" t="str">
            <v>高新吾悦店张先萃</v>
          </cell>
          <cell r="E496" t="str">
            <v>运营部</v>
          </cell>
          <cell r="F496" t="str">
            <v>店长</v>
          </cell>
          <cell r="G496">
            <v>46003</v>
          </cell>
          <cell r="H496" t="str">
            <v>全职</v>
          </cell>
        </row>
        <row r="496">
          <cell r="J496" t="str">
            <v>劳动合同</v>
          </cell>
        </row>
        <row r="496">
          <cell r="L496">
            <v>46003</v>
          </cell>
          <cell r="M496">
            <v>47098</v>
          </cell>
          <cell r="N496" t="str">
            <v>3年</v>
          </cell>
          <cell r="O496" t="str">
            <v>已签</v>
          </cell>
          <cell r="P496" t="str">
            <v>已签</v>
          </cell>
          <cell r="Q496" t="str">
            <v>已签</v>
          </cell>
          <cell r="R496" t="str">
            <v>已签</v>
          </cell>
          <cell r="S496" t="str">
            <v>不缴</v>
          </cell>
        </row>
        <row r="496">
          <cell r="U496" t="str">
            <v>已签</v>
          </cell>
        </row>
        <row r="496">
          <cell r="W496" t="str">
            <v>离职</v>
          </cell>
          <cell r="X496">
            <v>46086</v>
          </cell>
          <cell r="Y496" t="str">
            <v>已签</v>
          </cell>
          <cell r="Z496" t="str">
            <v>已签</v>
          </cell>
        </row>
        <row r="496">
          <cell r="AB496" t="str">
            <v>是</v>
          </cell>
          <cell r="AC496" t="str">
            <v>男</v>
          </cell>
        </row>
        <row r="496">
          <cell r="AE496" t="str">
            <v>362421199305136813</v>
          </cell>
          <cell r="AF496" t="str">
            <v>江西省吉安市</v>
          </cell>
          <cell r="AG496" t="str">
            <v>中国农业银行</v>
          </cell>
          <cell r="AH496" t="str">
            <v>6228482318747195372</v>
          </cell>
        </row>
        <row r="496">
          <cell r="AJ496">
            <v>18827760100</v>
          </cell>
        </row>
        <row r="497">
          <cell r="D497" t="str">
            <v>高新吾悦店杨嘉翔</v>
          </cell>
          <cell r="E497" t="str">
            <v>会籍部</v>
          </cell>
          <cell r="F497" t="str">
            <v>会籍</v>
          </cell>
          <cell r="G497">
            <v>46007</v>
          </cell>
          <cell r="H497" t="str">
            <v>全职</v>
          </cell>
        </row>
        <row r="497">
          <cell r="J497" t="str">
            <v>劳动合同</v>
          </cell>
        </row>
        <row r="497">
          <cell r="L497">
            <v>46007</v>
          </cell>
          <cell r="M497">
            <v>47102</v>
          </cell>
          <cell r="N497" t="str">
            <v>3年</v>
          </cell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已签</v>
          </cell>
          <cell r="S497" t="str">
            <v>不缴</v>
          </cell>
        </row>
        <row r="497">
          <cell r="W497" t="str">
            <v>离职</v>
          </cell>
          <cell r="X497">
            <v>46095</v>
          </cell>
        </row>
        <row r="497">
          <cell r="AC497" t="str">
            <v>男</v>
          </cell>
        </row>
        <row r="497">
          <cell r="AE497" t="str">
            <v>360982200712036837</v>
          </cell>
          <cell r="AF497" t="str">
            <v>江西南昌</v>
          </cell>
          <cell r="AG497" t="str">
            <v>招商银行</v>
          </cell>
          <cell r="AH497" t="str">
            <v>6214 8333 8269 0306</v>
          </cell>
        </row>
        <row r="497">
          <cell r="AJ497">
            <v>13697007724</v>
          </cell>
        </row>
        <row r="498">
          <cell r="D498" t="str">
            <v>宜春店李雪琪</v>
          </cell>
          <cell r="E498" t="str">
            <v>会籍部</v>
          </cell>
          <cell r="F498" t="str">
            <v>会籍</v>
          </cell>
          <cell r="G498">
            <v>46004</v>
          </cell>
          <cell r="H498" t="str">
            <v>全职</v>
          </cell>
        </row>
        <row r="498">
          <cell r="W498" t="str">
            <v>离职</v>
          </cell>
          <cell r="X498">
            <v>46031</v>
          </cell>
        </row>
        <row r="498">
          <cell r="AE498" t="str">
            <v>360902200509034829</v>
          </cell>
          <cell r="AF498" t="str">
            <v>江西省宜春市袁州区慈化镇慈化村红屋组21号</v>
          </cell>
          <cell r="AG498" t="str">
            <v>中国九江银行</v>
          </cell>
          <cell r="AH498" t="str">
            <v>623146 0000017671049</v>
          </cell>
        </row>
        <row r="498">
          <cell r="AJ498">
            <v>19916044451</v>
          </cell>
        </row>
        <row r="499">
          <cell r="D499" t="str">
            <v>宜春店易芬</v>
          </cell>
          <cell r="E499" t="str">
            <v>会籍部</v>
          </cell>
          <cell r="F499" t="str">
            <v>会籍</v>
          </cell>
          <cell r="G499">
            <v>46009</v>
          </cell>
          <cell r="H499" t="str">
            <v>全职</v>
          </cell>
        </row>
        <row r="499">
          <cell r="W499" t="str">
            <v>离职</v>
          </cell>
          <cell r="X499">
            <v>46031</v>
          </cell>
        </row>
        <row r="499">
          <cell r="AE499" t="str">
            <v>362201200401163626</v>
          </cell>
          <cell r="AF499" t="str">
            <v>江西省宜春市袁州区辽市乡肯塘村下一组9号</v>
          </cell>
          <cell r="AG499" t="str">
            <v>江西省农村信用社</v>
          </cell>
          <cell r="AH499" t="str">
            <v>622682 2200255882588</v>
          </cell>
        </row>
        <row r="499">
          <cell r="AJ499">
            <v>17607956596</v>
          </cell>
        </row>
        <row r="500">
          <cell r="D500" t="str">
            <v>新力店何宇翔</v>
          </cell>
          <cell r="E500" t="str">
            <v>私教部</v>
          </cell>
          <cell r="F500" t="str">
            <v>健身教练</v>
          </cell>
          <cell r="G500">
            <v>46012</v>
          </cell>
          <cell r="H500" t="str">
            <v>全职</v>
          </cell>
        </row>
        <row r="500">
          <cell r="J500" t="str">
            <v>劳动合同</v>
          </cell>
        </row>
        <row r="500">
          <cell r="L500">
            <v>46012</v>
          </cell>
          <cell r="M500">
            <v>47107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已签</v>
          </cell>
        </row>
        <row r="500">
          <cell r="V500" t="str">
            <v>是</v>
          </cell>
          <cell r="W500" t="str">
            <v>在职</v>
          </cell>
        </row>
        <row r="500">
          <cell r="AE500" t="str">
            <v>360722200311111512</v>
          </cell>
        </row>
        <row r="500">
          <cell r="AG500" t="str">
            <v>江西农商银行</v>
          </cell>
          <cell r="AH500" t="str">
            <v>6226822200302601379</v>
          </cell>
        </row>
        <row r="500">
          <cell r="AJ500">
            <v>19142176936</v>
          </cell>
        </row>
        <row r="501">
          <cell r="D501" t="str">
            <v>新余二店辛泉</v>
          </cell>
          <cell r="E501" t="str">
            <v>运营部</v>
          </cell>
          <cell r="F501" t="str">
            <v>前台</v>
          </cell>
          <cell r="G501">
            <v>45707</v>
          </cell>
          <cell r="H501" t="str">
            <v>全职</v>
          </cell>
        </row>
        <row r="501">
          <cell r="J501" t="str">
            <v>劳动合同</v>
          </cell>
        </row>
        <row r="501">
          <cell r="L501">
            <v>45707</v>
          </cell>
          <cell r="M501">
            <v>46801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V501" t="str">
            <v>是</v>
          </cell>
          <cell r="W501" t="str">
            <v>在职</v>
          </cell>
        </row>
        <row r="501">
          <cell r="AC501" t="str">
            <v>女</v>
          </cell>
        </row>
        <row r="501">
          <cell r="AE501" t="str">
            <v>362227200109013827</v>
          </cell>
          <cell r="AF501" t="str">
            <v>江西宜春</v>
          </cell>
          <cell r="AG501" t="str">
            <v>招商银行</v>
          </cell>
          <cell r="AH501" t="str">
            <v>6214832773574475</v>
          </cell>
          <cell r="AI501" t="str">
            <v>招商银行</v>
          </cell>
          <cell r="AJ501">
            <v>15727583581</v>
          </cell>
        </row>
        <row r="502">
          <cell r="D502" t="str">
            <v>新余二店赵志鹏</v>
          </cell>
          <cell r="E502" t="str">
            <v>私教部</v>
          </cell>
          <cell r="F502" t="str">
            <v>私教</v>
          </cell>
          <cell r="G502">
            <v>46017</v>
          </cell>
          <cell r="H502" t="str">
            <v>全职</v>
          </cell>
        </row>
        <row r="502">
          <cell r="J502" t="str">
            <v>劳动合同</v>
          </cell>
        </row>
        <row r="502">
          <cell r="L502">
            <v>46017</v>
          </cell>
          <cell r="M502">
            <v>47112</v>
          </cell>
          <cell r="N502" t="str">
            <v>3年</v>
          </cell>
          <cell r="O502" t="str">
            <v>已签</v>
          </cell>
          <cell r="P502" t="str">
            <v>已签</v>
          </cell>
          <cell r="Q502" t="str">
            <v>已签</v>
          </cell>
          <cell r="R502" t="str">
            <v>已签</v>
          </cell>
          <cell r="S502" t="str">
            <v>不缴</v>
          </cell>
        </row>
        <row r="502">
          <cell r="V502" t="str">
            <v>是</v>
          </cell>
          <cell r="W502" t="str">
            <v>离职</v>
          </cell>
          <cell r="X502">
            <v>46113</v>
          </cell>
        </row>
        <row r="502">
          <cell r="AC502" t="str">
            <v>男</v>
          </cell>
        </row>
        <row r="502">
          <cell r="AE502" t="str">
            <v>340311200208070880</v>
          </cell>
          <cell r="AF502" t="str">
            <v>安徽</v>
          </cell>
          <cell r="AG502" t="str">
            <v>中国农业银行</v>
          </cell>
          <cell r="AH502" t="str">
            <v>6230520660117194471</v>
          </cell>
        </row>
        <row r="502">
          <cell r="AJ502">
            <v>19810750686</v>
          </cell>
        </row>
        <row r="503">
          <cell r="D503" t="str">
            <v>新余二店陈铖</v>
          </cell>
          <cell r="E503" t="str">
            <v>泳教部</v>
          </cell>
          <cell r="F503" t="str">
            <v>泳教</v>
          </cell>
          <cell r="G503">
            <v>46023</v>
          </cell>
          <cell r="H503" t="str">
            <v>全职</v>
          </cell>
        </row>
        <row r="503">
          <cell r="J503" t="str">
            <v>劳动合同</v>
          </cell>
        </row>
        <row r="503">
          <cell r="L503">
            <v>46023</v>
          </cell>
          <cell r="M503">
            <v>47118</v>
          </cell>
          <cell r="N503" t="str">
            <v>3年</v>
          </cell>
          <cell r="O503" t="str">
            <v>已签</v>
          </cell>
          <cell r="P503" t="str">
            <v>已签</v>
          </cell>
          <cell r="Q503" t="str">
            <v>已签</v>
          </cell>
          <cell r="R503" t="str">
            <v>已签</v>
          </cell>
          <cell r="S503" t="str">
            <v>不缴</v>
          </cell>
        </row>
        <row r="503">
          <cell r="V503" t="str">
            <v>是</v>
          </cell>
          <cell r="W503" t="str">
            <v>离职</v>
          </cell>
          <cell r="X503">
            <v>46063</v>
          </cell>
          <cell r="Y503" t="str">
            <v>已签</v>
          </cell>
          <cell r="Z503" t="str">
            <v>已签</v>
          </cell>
        </row>
        <row r="503">
          <cell r="AB503" t="str">
            <v>是</v>
          </cell>
        </row>
        <row r="503">
          <cell r="AE503" t="str">
            <v>360502200601190013</v>
          </cell>
          <cell r="AF503" t="str">
            <v>江西新余</v>
          </cell>
          <cell r="AG503" t="str">
            <v>工商银行</v>
          </cell>
          <cell r="AH503" t="str">
            <v>6215582402000918492</v>
          </cell>
        </row>
        <row r="503">
          <cell r="AJ503">
            <v>13979087237</v>
          </cell>
        </row>
        <row r="504">
          <cell r="D504" t="str">
            <v>蚌埠银泰店张健</v>
          </cell>
          <cell r="E504" t="str">
            <v>运营部</v>
          </cell>
          <cell r="F504" t="str">
            <v>店长</v>
          </cell>
          <cell r="G504">
            <v>46028</v>
          </cell>
          <cell r="H504" t="str">
            <v>全职</v>
          </cell>
        </row>
        <row r="504">
          <cell r="J504" t="str">
            <v>劳动合同</v>
          </cell>
        </row>
        <row r="504">
          <cell r="L504">
            <v>46029</v>
          </cell>
          <cell r="M504">
            <v>47124</v>
          </cell>
          <cell r="N504" t="str">
            <v>3年</v>
          </cell>
          <cell r="O504" t="str">
            <v>已签</v>
          </cell>
          <cell r="P504" t="str">
            <v>已签</v>
          </cell>
          <cell r="Q504" t="str">
            <v>已签</v>
          </cell>
          <cell r="R504" t="str">
            <v>已签</v>
          </cell>
          <cell r="S504" t="str">
            <v>不缴</v>
          </cell>
        </row>
        <row r="504">
          <cell r="U504" t="str">
            <v>已签</v>
          </cell>
          <cell r="V504" t="str">
            <v>是</v>
          </cell>
          <cell r="W504" t="str">
            <v>在职</v>
          </cell>
        </row>
        <row r="504">
          <cell r="AE504" t="str">
            <v>342601199308085099</v>
          </cell>
        </row>
        <row r="504">
          <cell r="AG504" t="str">
            <v>徽商银行合肥肥西路支行</v>
          </cell>
          <cell r="AH504" t="str">
            <v>6217 7525 1000 3875 251</v>
          </cell>
        </row>
        <row r="504">
          <cell r="AJ504">
            <v>18556503671</v>
          </cell>
        </row>
        <row r="505">
          <cell r="D505" t="str">
            <v>新力店李羽</v>
          </cell>
          <cell r="E505" t="str">
            <v>私教部</v>
          </cell>
          <cell r="F505" t="str">
            <v>健身教练</v>
          </cell>
          <cell r="G505">
            <v>45996</v>
          </cell>
          <cell r="H505" t="str">
            <v>兼职</v>
          </cell>
        </row>
        <row r="505">
          <cell r="J505" t="str">
            <v>兼职合同</v>
          </cell>
        </row>
        <row r="505">
          <cell r="L505">
            <v>45996</v>
          </cell>
          <cell r="M505">
            <v>46360</v>
          </cell>
          <cell r="N505" t="str">
            <v>1年</v>
          </cell>
          <cell r="O505" t="str">
            <v>已签</v>
          </cell>
          <cell r="P505" t="str">
            <v>已签</v>
          </cell>
          <cell r="Q505" t="str">
            <v>已签</v>
          </cell>
        </row>
        <row r="505">
          <cell r="V505" t="str">
            <v>是</v>
          </cell>
          <cell r="W505" t="str">
            <v>在职</v>
          </cell>
        </row>
        <row r="505">
          <cell r="AE505" t="str">
            <v>360121199301290081</v>
          </cell>
        </row>
        <row r="505">
          <cell r="AG505" t="str">
            <v>中国工商银行</v>
          </cell>
          <cell r="AH505" t="str">
            <v>6212261502012957274</v>
          </cell>
        </row>
        <row r="505">
          <cell r="AJ505">
            <v>15870029054</v>
          </cell>
        </row>
        <row r="506">
          <cell r="D506" t="str">
            <v>蚌埠吾悦店荣闯</v>
          </cell>
          <cell r="E506" t="str">
            <v>会籍部</v>
          </cell>
          <cell r="F506" t="str">
            <v>会籍</v>
          </cell>
          <cell r="G506">
            <v>46034</v>
          </cell>
          <cell r="H506" t="str">
            <v>兼职</v>
          </cell>
        </row>
        <row r="506">
          <cell r="J506" t="str">
            <v>劳动合同</v>
          </cell>
        </row>
        <row r="506">
          <cell r="L506">
            <v>46034</v>
          </cell>
          <cell r="M506">
            <v>47129</v>
          </cell>
          <cell r="N506" t="str">
            <v>3年</v>
          </cell>
          <cell r="O506" t="str">
            <v>已签</v>
          </cell>
          <cell r="P506" t="str">
            <v>已签</v>
          </cell>
          <cell r="Q506" t="str">
            <v>已签</v>
          </cell>
          <cell r="R506" t="str">
            <v>已签</v>
          </cell>
          <cell r="S506" t="str">
            <v>不缴</v>
          </cell>
        </row>
        <row r="506">
          <cell r="V506" t="str">
            <v>是</v>
          </cell>
          <cell r="W506" t="str">
            <v>在职</v>
          </cell>
        </row>
        <row r="506">
          <cell r="AE506" t="str">
            <v>340321200411126533</v>
          </cell>
        </row>
        <row r="506">
          <cell r="AG506" t="str">
            <v>中国农业银行怀远县支行</v>
          </cell>
          <cell r="AH506" t="str">
            <v>6228230669073751377</v>
          </cell>
        </row>
        <row r="506">
          <cell r="AJ506">
            <v>13695526081</v>
          </cell>
        </row>
        <row r="507">
          <cell r="D507" t="str">
            <v>淮南吾悦店孟祥</v>
          </cell>
          <cell r="E507" t="str">
            <v>私教部</v>
          </cell>
          <cell r="F507" t="str">
            <v>私教主管</v>
          </cell>
          <cell r="G507">
            <v>46036</v>
          </cell>
          <cell r="H507" t="str">
            <v>全职</v>
          </cell>
        </row>
        <row r="507">
          <cell r="J507" t="str">
            <v>劳动合同</v>
          </cell>
        </row>
        <row r="507">
          <cell r="L507">
            <v>46036</v>
          </cell>
          <cell r="M507">
            <v>47131</v>
          </cell>
          <cell r="N507" t="str">
            <v>3年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已签</v>
          </cell>
          <cell r="S507" t="str">
            <v>不缴</v>
          </cell>
        </row>
        <row r="507">
          <cell r="U507" t="str">
            <v>已签</v>
          </cell>
          <cell r="V507" t="str">
            <v>是</v>
          </cell>
          <cell r="W507" t="str">
            <v>在职</v>
          </cell>
        </row>
        <row r="507">
          <cell r="AE507" t="str">
            <v>340421199412063853</v>
          </cell>
          <cell r="AF507" t="str">
            <v>淮南</v>
          </cell>
          <cell r="AG507" t="str">
            <v>邮政储蓄</v>
          </cell>
          <cell r="AH507" t="str">
            <v>6217993640003780141</v>
          </cell>
        </row>
        <row r="507">
          <cell r="AJ507">
            <v>18558655504</v>
          </cell>
        </row>
        <row r="508">
          <cell r="D508" t="str">
            <v>荆州二店周砚驰</v>
          </cell>
          <cell r="E508" t="str">
            <v>私教部</v>
          </cell>
          <cell r="F508" t="str">
            <v>私教</v>
          </cell>
          <cell r="G508">
            <v>46032</v>
          </cell>
          <cell r="H508" t="str">
            <v>全职</v>
          </cell>
        </row>
        <row r="508">
          <cell r="J508" t="str">
            <v>劳动合同</v>
          </cell>
        </row>
        <row r="508">
          <cell r="L508">
            <v>46032</v>
          </cell>
          <cell r="M508">
            <v>47127</v>
          </cell>
          <cell r="N508" t="str">
            <v>3年</v>
          </cell>
          <cell r="O508" t="str">
            <v>已签</v>
          </cell>
          <cell r="P508" t="str">
            <v>已签</v>
          </cell>
          <cell r="Q508" t="str">
            <v>已签</v>
          </cell>
        </row>
        <row r="508">
          <cell r="S508" t="str">
            <v>不缴</v>
          </cell>
        </row>
        <row r="508">
          <cell r="V508" t="str">
            <v>是</v>
          </cell>
          <cell r="W508" t="str">
            <v>离职</v>
          </cell>
          <cell r="X508">
            <v>46077</v>
          </cell>
        </row>
        <row r="508">
          <cell r="AE508" t="str">
            <v>42100320070823051X</v>
          </cell>
        </row>
        <row r="508">
          <cell r="AG508" t="str">
            <v>中国农业银行</v>
          </cell>
          <cell r="AH508" t="str">
            <v>6230520790027068273</v>
          </cell>
        </row>
        <row r="508">
          <cell r="AJ508">
            <v>13197267309</v>
          </cell>
        </row>
        <row r="509">
          <cell r="D509" t="str">
            <v>宜春店翟婷</v>
          </cell>
          <cell r="E509" t="str">
            <v>运营部</v>
          </cell>
          <cell r="F509" t="str">
            <v>运营前台</v>
          </cell>
          <cell r="G509">
            <v>46036</v>
          </cell>
          <cell r="H509" t="str">
            <v>全职</v>
          </cell>
        </row>
        <row r="509">
          <cell r="J509" t="str">
            <v>劳动合同</v>
          </cell>
        </row>
        <row r="509">
          <cell r="L509">
            <v>46043</v>
          </cell>
          <cell r="M509">
            <v>47138</v>
          </cell>
          <cell r="N509" t="str">
            <v>3年</v>
          </cell>
          <cell r="O509" t="str">
            <v>已签</v>
          </cell>
          <cell r="P509" t="str">
            <v>已签</v>
          </cell>
          <cell r="Q509" t="str">
            <v>已签</v>
          </cell>
          <cell r="R509" t="str">
            <v>已签</v>
          </cell>
          <cell r="S509" t="str">
            <v>不缴</v>
          </cell>
        </row>
        <row r="509">
          <cell r="V509" t="str">
            <v>是</v>
          </cell>
          <cell r="W509" t="str">
            <v>在职</v>
          </cell>
        </row>
        <row r="509">
          <cell r="AE509" t="str">
            <v>360902200311103024</v>
          </cell>
          <cell r="AF509" t="str">
            <v>江西省宜春市袁州区洪塘镇石门村对不上组18号</v>
          </cell>
          <cell r="AG509" t="str">
            <v>兴业银行</v>
          </cell>
          <cell r="AH509" t="str">
            <v>622908503090897098</v>
          </cell>
        </row>
        <row r="509">
          <cell r="AJ509">
            <v>19907956152</v>
          </cell>
        </row>
        <row r="510">
          <cell r="D510" t="str">
            <v>宜春店黄雅欣</v>
          </cell>
          <cell r="E510" t="str">
            <v>运营部</v>
          </cell>
          <cell r="F510" t="str">
            <v>运营前台</v>
          </cell>
          <cell r="G510">
            <v>46037</v>
          </cell>
          <cell r="H510" t="str">
            <v>全职</v>
          </cell>
        </row>
        <row r="510">
          <cell r="J510" t="str">
            <v>劳动合同</v>
          </cell>
        </row>
        <row r="510">
          <cell r="L510">
            <v>46043</v>
          </cell>
          <cell r="M510">
            <v>47138</v>
          </cell>
          <cell r="N510" t="str">
            <v>3年</v>
          </cell>
          <cell r="O510" t="str">
            <v>已签</v>
          </cell>
          <cell r="P510" t="str">
            <v>已签</v>
          </cell>
          <cell r="Q510" t="str">
            <v>已签</v>
          </cell>
          <cell r="R510" t="str">
            <v>已签</v>
          </cell>
          <cell r="S510" t="str">
            <v>不缴</v>
          </cell>
        </row>
        <row r="510">
          <cell r="V510" t="str">
            <v>是</v>
          </cell>
          <cell r="W510" t="str">
            <v>离职</v>
          </cell>
          <cell r="X510">
            <v>46093</v>
          </cell>
        </row>
        <row r="510">
          <cell r="AE510" t="str">
            <v>360902200502253623</v>
          </cell>
        </row>
        <row r="510">
          <cell r="AG510" t="str">
            <v>中国工商银行</v>
          </cell>
          <cell r="AH510" t="str">
            <v>6222031504002079091</v>
          </cell>
        </row>
        <row r="510">
          <cell r="AJ510">
            <v>18296418426</v>
          </cell>
        </row>
        <row r="511">
          <cell r="D511" t="str">
            <v>蚌埠银泰店邵怡</v>
          </cell>
          <cell r="E511" t="str">
            <v>会籍部</v>
          </cell>
          <cell r="F511" t="str">
            <v>会籍</v>
          </cell>
          <cell r="G511">
            <v>46038</v>
          </cell>
          <cell r="H511" t="str">
            <v>全职</v>
          </cell>
        </row>
        <row r="511">
          <cell r="J511" t="str">
            <v>劳动合同</v>
          </cell>
        </row>
        <row r="511">
          <cell r="L511">
            <v>46038</v>
          </cell>
          <cell r="M511">
            <v>47133</v>
          </cell>
          <cell r="N511" t="str">
            <v>3年</v>
          </cell>
          <cell r="O511" t="str">
            <v>已签</v>
          </cell>
          <cell r="P511" t="str">
            <v>已签</v>
          </cell>
          <cell r="Q511" t="str">
            <v>已签</v>
          </cell>
          <cell r="R511" t="str">
            <v>已签</v>
          </cell>
          <cell r="S511" t="str">
            <v>不缴</v>
          </cell>
        </row>
        <row r="511">
          <cell r="V511" t="str">
            <v>是</v>
          </cell>
          <cell r="W511" t="str">
            <v>离职</v>
          </cell>
          <cell r="X511">
            <v>46081</v>
          </cell>
          <cell r="Y511" t="str">
            <v>已签</v>
          </cell>
          <cell r="Z511" t="str">
            <v>已签</v>
          </cell>
        </row>
        <row r="511">
          <cell r="AB511" t="str">
            <v>是</v>
          </cell>
          <cell r="AC511" t="str">
            <v>男</v>
          </cell>
        </row>
        <row r="511">
          <cell r="AE511" t="str">
            <v>340321200508126572</v>
          </cell>
        </row>
        <row r="511">
          <cell r="AG511" t="str">
            <v>招商银行</v>
          </cell>
          <cell r="AH511" t="str">
            <v>6214 8327 7645 4782</v>
          </cell>
        </row>
        <row r="511">
          <cell r="AJ511">
            <v>19215600959</v>
          </cell>
        </row>
        <row r="512">
          <cell r="D512" t="str">
            <v>蚌埠银泰店李可</v>
          </cell>
          <cell r="E512" t="str">
            <v>私教部</v>
          </cell>
          <cell r="F512" t="str">
            <v>私教</v>
          </cell>
          <cell r="G512">
            <v>46027</v>
          </cell>
          <cell r="H512" t="str">
            <v>全职</v>
          </cell>
        </row>
        <row r="512">
          <cell r="J512" t="str">
            <v>劳动合同</v>
          </cell>
        </row>
        <row r="512">
          <cell r="L512">
            <v>46027</v>
          </cell>
          <cell r="M512">
            <v>47122</v>
          </cell>
          <cell r="N512" t="str">
            <v>3年</v>
          </cell>
          <cell r="O512" t="str">
            <v>已签</v>
          </cell>
          <cell r="P512" t="str">
            <v>已签</v>
          </cell>
          <cell r="Q512" t="str">
            <v>已签</v>
          </cell>
          <cell r="R512" t="str">
            <v>已签</v>
          </cell>
          <cell r="S512" t="str">
            <v>不缴</v>
          </cell>
        </row>
        <row r="512">
          <cell r="V512" t="str">
            <v>是</v>
          </cell>
          <cell r="W512" t="str">
            <v>在职</v>
          </cell>
        </row>
        <row r="512">
          <cell r="AE512" t="str">
            <v>340404200104240028</v>
          </cell>
        </row>
        <row r="512">
          <cell r="AG512" t="str">
            <v>招商银行淮南谢家集支行</v>
          </cell>
          <cell r="AH512" t="str">
            <v>6214 8355 4467 0696</v>
          </cell>
        </row>
        <row r="512">
          <cell r="AJ512">
            <v>18055464203</v>
          </cell>
        </row>
        <row r="513">
          <cell r="D513" t="str">
            <v>新余店沈博林</v>
          </cell>
          <cell r="E513" t="str">
            <v>会籍部</v>
          </cell>
          <cell r="F513" t="str">
            <v>会籍</v>
          </cell>
          <cell r="G513">
            <v>46025</v>
          </cell>
          <cell r="H513" t="str">
            <v>全职</v>
          </cell>
        </row>
        <row r="513">
          <cell r="J513" t="str">
            <v>劳动合同</v>
          </cell>
        </row>
        <row r="513">
          <cell r="L513">
            <v>46025</v>
          </cell>
          <cell r="M513">
            <v>47120</v>
          </cell>
          <cell r="N513" t="str">
            <v>3年</v>
          </cell>
          <cell r="O513" t="str">
            <v>已签</v>
          </cell>
          <cell r="P513" t="str">
            <v>已签</v>
          </cell>
          <cell r="Q513" t="str">
            <v>已签</v>
          </cell>
          <cell r="R513" t="str">
            <v>已签</v>
          </cell>
          <cell r="S513" t="str">
            <v>不缴</v>
          </cell>
        </row>
        <row r="513">
          <cell r="V513" t="str">
            <v>是</v>
          </cell>
          <cell r="W513" t="str">
            <v>离职</v>
          </cell>
          <cell r="X513">
            <v>46054</v>
          </cell>
        </row>
        <row r="513">
          <cell r="AE513" t="str">
            <v>36050220040412093x</v>
          </cell>
          <cell r="AF513" t="str">
            <v>江西新余</v>
          </cell>
          <cell r="AG513" t="str">
            <v>中国农业银行</v>
          </cell>
          <cell r="AH513" t="str">
            <v>6228369219023282</v>
          </cell>
        </row>
        <row r="513">
          <cell r="AJ513">
            <v>18879066673</v>
          </cell>
        </row>
        <row r="514">
          <cell r="D514" t="str">
            <v>宜春店林杨</v>
          </cell>
          <cell r="E514" t="str">
            <v>运营部</v>
          </cell>
          <cell r="F514" t="str">
            <v>前台主管</v>
          </cell>
          <cell r="G514">
            <v>46046</v>
          </cell>
          <cell r="H514" t="str">
            <v>全职</v>
          </cell>
        </row>
        <row r="514">
          <cell r="J514" t="str">
            <v>劳动合同</v>
          </cell>
        </row>
        <row r="514">
          <cell r="L514">
            <v>46046</v>
          </cell>
          <cell r="M514">
            <v>47141</v>
          </cell>
          <cell r="N514" t="str">
            <v>3年</v>
          </cell>
          <cell r="O514" t="str">
            <v>已签</v>
          </cell>
          <cell r="P514" t="str">
            <v>已签</v>
          </cell>
          <cell r="Q514" t="str">
            <v>已签</v>
          </cell>
          <cell r="R514" t="str">
            <v>已签</v>
          </cell>
          <cell r="S514" t="str">
            <v>不缴</v>
          </cell>
        </row>
        <row r="514">
          <cell r="V514" t="str">
            <v>是</v>
          </cell>
          <cell r="W514" t="str">
            <v>在职</v>
          </cell>
        </row>
        <row r="514">
          <cell r="AE514" t="str">
            <v>360902200208014429</v>
          </cell>
        </row>
        <row r="514">
          <cell r="AG514" t="str">
            <v>平安银行</v>
          </cell>
          <cell r="AH514" t="str">
            <v>623058 0000215603098</v>
          </cell>
        </row>
        <row r="514">
          <cell r="AJ514">
            <v>13170833252</v>
          </cell>
        </row>
        <row r="515">
          <cell r="D515" t="str">
            <v>新余二店李跞杰</v>
          </cell>
          <cell r="E515" t="str">
            <v>私教部</v>
          </cell>
          <cell r="F515" t="str">
            <v>私教</v>
          </cell>
          <cell r="G515">
            <v>46051</v>
          </cell>
          <cell r="H515" t="str">
            <v>兼职</v>
          </cell>
        </row>
        <row r="515">
          <cell r="J515" t="str">
            <v>兼职合同</v>
          </cell>
        </row>
        <row r="515">
          <cell r="L515">
            <v>46051</v>
          </cell>
          <cell r="M515">
            <v>46415</v>
          </cell>
          <cell r="N515" t="str">
            <v>1年</v>
          </cell>
          <cell r="O515" t="str">
            <v>已签</v>
          </cell>
          <cell r="P515" t="str">
            <v>已签</v>
          </cell>
          <cell r="Q515" t="str">
            <v>已签</v>
          </cell>
          <cell r="R515" t="str">
            <v>已签</v>
          </cell>
          <cell r="S515" t="str">
            <v>不缴</v>
          </cell>
        </row>
        <row r="515">
          <cell r="V515" t="str">
            <v>是</v>
          </cell>
          <cell r="W515" t="str">
            <v>在职</v>
          </cell>
        </row>
        <row r="515">
          <cell r="AE515" t="str">
            <v>360521200301180015</v>
          </cell>
        </row>
        <row r="515">
          <cell r="AG515" t="str">
            <v>中国银行</v>
          </cell>
          <cell r="AH515" t="str">
            <v>6217256000023833911</v>
          </cell>
        </row>
        <row r="515">
          <cell r="AJ515">
            <v>18870288595</v>
          </cell>
        </row>
        <row r="516">
          <cell r="D516" t="str">
            <v>蚌埠银泰店王良顺</v>
          </cell>
          <cell r="E516" t="str">
            <v>运营部</v>
          </cell>
          <cell r="F516" t="str">
            <v>保洁</v>
          </cell>
          <cell r="G516">
            <v>46053</v>
          </cell>
          <cell r="H516" t="str">
            <v>全职</v>
          </cell>
        </row>
        <row r="516">
          <cell r="J516" t="str">
            <v>劳务合同</v>
          </cell>
        </row>
        <row r="516">
          <cell r="L516">
            <v>46053</v>
          </cell>
          <cell r="M516">
            <v>46417</v>
          </cell>
          <cell r="N516" t="str">
            <v>1年</v>
          </cell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已签</v>
          </cell>
          <cell r="S516" t="str">
            <v>不缴</v>
          </cell>
        </row>
        <row r="516">
          <cell r="V516" t="str">
            <v>是</v>
          </cell>
          <cell r="W516" t="str">
            <v>在职</v>
          </cell>
        </row>
        <row r="516">
          <cell r="AE516" t="str">
            <v>340301196210230030</v>
          </cell>
        </row>
        <row r="516">
          <cell r="AG516" t="str">
            <v>中国银行</v>
          </cell>
          <cell r="AH516" t="str">
            <v>621790 6300020 992908</v>
          </cell>
        </row>
        <row r="516">
          <cell r="AJ516">
            <v>13965298264</v>
          </cell>
        </row>
        <row r="517">
          <cell r="D517" t="str">
            <v>杨家湾李冰艳</v>
          </cell>
          <cell r="E517" t="str">
            <v>运营部</v>
          </cell>
          <cell r="F517" t="str">
            <v>前台</v>
          </cell>
          <cell r="G517">
            <v>46042</v>
          </cell>
          <cell r="H517" t="str">
            <v>全职</v>
          </cell>
        </row>
        <row r="517">
          <cell r="J517" t="str">
            <v>劳动合同</v>
          </cell>
        </row>
        <row r="517">
          <cell r="L517">
            <v>46042</v>
          </cell>
          <cell r="M517">
            <v>47137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已签</v>
          </cell>
          <cell r="S517" t="str">
            <v>不缴</v>
          </cell>
        </row>
        <row r="517">
          <cell r="V517" t="str">
            <v>是</v>
          </cell>
          <cell r="W517" t="str">
            <v>离职</v>
          </cell>
          <cell r="X517">
            <v>46113</v>
          </cell>
        </row>
        <row r="517">
          <cell r="AE517" t="str">
            <v>429005200109046980</v>
          </cell>
        </row>
        <row r="517">
          <cell r="AG517" t="str">
            <v>交通银行</v>
          </cell>
          <cell r="AH517" t="str">
            <v>6222620610045984424</v>
          </cell>
        </row>
        <row r="517">
          <cell r="AJ517">
            <v>13407267421</v>
          </cell>
        </row>
        <row r="518">
          <cell r="D518" t="str">
            <v>瑶湖店刘子坤</v>
          </cell>
          <cell r="E518" t="str">
            <v>会籍部</v>
          </cell>
          <cell r="F518" t="str">
            <v>会籍</v>
          </cell>
          <cell r="G518">
            <v>46077</v>
          </cell>
          <cell r="H518" t="str">
            <v>全职</v>
          </cell>
        </row>
        <row r="518">
          <cell r="J518" t="str">
            <v>劳动合同</v>
          </cell>
        </row>
        <row r="518">
          <cell r="L518">
            <v>46080</v>
          </cell>
          <cell r="M518">
            <v>47175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  <cell r="R518" t="str">
            <v>已签</v>
          </cell>
          <cell r="S518" t="str">
            <v>不缴</v>
          </cell>
        </row>
        <row r="518">
          <cell r="V518" t="str">
            <v>是</v>
          </cell>
          <cell r="W518" t="str">
            <v>在职</v>
          </cell>
        </row>
        <row r="518">
          <cell r="AE518" t="str">
            <v>360121200206162474</v>
          </cell>
        </row>
        <row r="518">
          <cell r="AG518" t="str">
            <v>中国农业银行</v>
          </cell>
          <cell r="AH518" t="str">
            <v>6230520730100989870</v>
          </cell>
        </row>
        <row r="518">
          <cell r="AJ518">
            <v>18296118512</v>
          </cell>
        </row>
        <row r="519">
          <cell r="D519" t="str">
            <v>民院店刘文昌</v>
          </cell>
          <cell r="E519" t="str">
            <v>泳教部</v>
          </cell>
          <cell r="F519" t="str">
            <v>泳教</v>
          </cell>
          <cell r="G519">
            <v>46077</v>
          </cell>
          <cell r="H519" t="str">
            <v>全职</v>
          </cell>
        </row>
        <row r="519">
          <cell r="J519" t="str">
            <v>劳动合同</v>
          </cell>
        </row>
        <row r="519">
          <cell r="L519">
            <v>46077</v>
          </cell>
          <cell r="M519">
            <v>47172</v>
          </cell>
          <cell r="N519" t="str">
            <v>3年</v>
          </cell>
          <cell r="O519" t="str">
            <v>已签</v>
          </cell>
          <cell r="P519" t="str">
            <v>已签</v>
          </cell>
          <cell r="Q519" t="str">
            <v>已签</v>
          </cell>
          <cell r="R519" t="str">
            <v>已签</v>
          </cell>
          <cell r="S519" t="str">
            <v>不缴</v>
          </cell>
        </row>
        <row r="519">
          <cell r="V519" t="str">
            <v>是</v>
          </cell>
          <cell r="W519" t="str">
            <v>在职</v>
          </cell>
        </row>
        <row r="519">
          <cell r="AE519" t="str">
            <v>421126200202260076</v>
          </cell>
        </row>
        <row r="519">
          <cell r="AG519" t="str">
            <v>招商银行</v>
          </cell>
          <cell r="AH519" t="str">
            <v>6214832732272823</v>
          </cell>
        </row>
        <row r="519">
          <cell r="AJ519">
            <v>13212728561</v>
          </cell>
        </row>
        <row r="520">
          <cell r="D520" t="str">
            <v>美佳华店江新林</v>
          </cell>
          <cell r="E520" t="str">
            <v>会籍部</v>
          </cell>
          <cell r="F520" t="str">
            <v>会籍</v>
          </cell>
          <cell r="G520">
            <v>46078</v>
          </cell>
          <cell r="H520" t="str">
            <v>全职</v>
          </cell>
        </row>
        <row r="520">
          <cell r="W520" t="str">
            <v>离职</v>
          </cell>
          <cell r="X520">
            <v>46079</v>
          </cell>
        </row>
        <row r="520">
          <cell r="AE520" t="str">
            <v>421182200310125518</v>
          </cell>
        </row>
        <row r="520">
          <cell r="AG520" t="str">
            <v>中国银行</v>
          </cell>
          <cell r="AH520" t="str">
            <v>6214 8327 7713 8582</v>
          </cell>
        </row>
        <row r="520">
          <cell r="AJ520">
            <v>13797541330</v>
          </cell>
        </row>
        <row r="521">
          <cell r="D521" t="str">
            <v>高新吾悦店鄢少青</v>
          </cell>
          <cell r="E521" t="str">
            <v>会籍部</v>
          </cell>
          <cell r="F521" t="str">
            <v>会籍</v>
          </cell>
          <cell r="G521">
            <v>46078</v>
          </cell>
          <cell r="H521" t="str">
            <v>全职</v>
          </cell>
        </row>
        <row r="521">
          <cell r="J521" t="str">
            <v>劳动合同</v>
          </cell>
        </row>
        <row r="521">
          <cell r="L521">
            <v>46078</v>
          </cell>
          <cell r="M521">
            <v>47173</v>
          </cell>
          <cell r="N521" t="str">
            <v>3年</v>
          </cell>
          <cell r="O521" t="str">
            <v>已签</v>
          </cell>
          <cell r="P521" t="str">
            <v>已签</v>
          </cell>
          <cell r="Q521" t="str">
            <v>已签</v>
          </cell>
          <cell r="R521" t="str">
            <v>已签</v>
          </cell>
          <cell r="S521" t="str">
            <v>不缴</v>
          </cell>
        </row>
        <row r="521">
          <cell r="V521" t="str">
            <v>是</v>
          </cell>
          <cell r="W521" t="str">
            <v>在职</v>
          </cell>
        </row>
        <row r="521">
          <cell r="AE521" t="str">
            <v>36220419960116431X</v>
          </cell>
          <cell r="AF521" t="str">
            <v>江西高安</v>
          </cell>
          <cell r="AG521" t="str">
            <v>中国农业银行</v>
          </cell>
          <cell r="AH521" t="str">
            <v>6228482328716611572</v>
          </cell>
        </row>
        <row r="521">
          <cell r="AJ521">
            <v>19170715485</v>
          </cell>
        </row>
        <row r="522">
          <cell r="D522" t="str">
            <v>新余店黄林翔</v>
          </cell>
          <cell r="E522" t="str">
            <v>私教部</v>
          </cell>
          <cell r="F522" t="str">
            <v>私教</v>
          </cell>
          <cell r="G522">
            <v>46079</v>
          </cell>
          <cell r="H522" t="str">
            <v>全职</v>
          </cell>
        </row>
        <row r="522">
          <cell r="O522" t="str">
            <v>已签</v>
          </cell>
          <cell r="P522" t="str">
            <v>已签</v>
          </cell>
          <cell r="Q522" t="str">
            <v>已签</v>
          </cell>
          <cell r="R522" t="str">
            <v>已签</v>
          </cell>
          <cell r="S522" t="str">
            <v>不缴</v>
          </cell>
        </row>
        <row r="522">
          <cell r="V522" t="str">
            <v>是</v>
          </cell>
          <cell r="W522" t="str">
            <v>离职</v>
          </cell>
          <cell r="X522">
            <v>46084</v>
          </cell>
        </row>
        <row r="522">
          <cell r="AE522" t="str">
            <v>360502200501284354</v>
          </cell>
        </row>
        <row r="522">
          <cell r="AG522" t="str">
            <v>建设银行</v>
          </cell>
          <cell r="AH522" t="str">
            <v>6217002060006393991</v>
          </cell>
        </row>
        <row r="522">
          <cell r="AJ522">
            <v>17779031927</v>
          </cell>
        </row>
        <row r="523">
          <cell r="D523" t="str">
            <v>宿州吾悦店亢荣萍</v>
          </cell>
          <cell r="E523" t="str">
            <v>会籍部</v>
          </cell>
          <cell r="F523" t="str">
            <v>会籍</v>
          </cell>
          <cell r="G523">
            <v>46079</v>
          </cell>
          <cell r="H523" t="str">
            <v>全职</v>
          </cell>
        </row>
        <row r="523">
          <cell r="W523" t="str">
            <v>离职</v>
          </cell>
          <cell r="X523">
            <v>46080</v>
          </cell>
        </row>
        <row r="523">
          <cell r="AE523" t="str">
            <v>342201200008302446</v>
          </cell>
          <cell r="AF523" t="str">
            <v>安徽省宿州市</v>
          </cell>
          <cell r="AG523" t="str">
            <v>中国建设银行</v>
          </cell>
          <cell r="AH523" t="str">
            <v>6217001740015903804</v>
          </cell>
        </row>
        <row r="523">
          <cell r="AJ523">
            <v>13034003671</v>
          </cell>
        </row>
        <row r="524">
          <cell r="D524" t="str">
            <v>荆州二店林子洋</v>
          </cell>
          <cell r="E524" t="str">
            <v>会籍部</v>
          </cell>
          <cell r="F524" t="str">
            <v>会籍</v>
          </cell>
          <cell r="G524">
            <v>46080</v>
          </cell>
          <cell r="H524" t="str">
            <v>全职</v>
          </cell>
        </row>
        <row r="524">
          <cell r="O524" t="str">
            <v>已签</v>
          </cell>
          <cell r="P524" t="str">
            <v>已签</v>
          </cell>
          <cell r="Q524" t="str">
            <v>已签</v>
          </cell>
          <cell r="R524" t="str">
            <v>未签</v>
          </cell>
          <cell r="S524" t="str">
            <v>不缴</v>
          </cell>
        </row>
        <row r="524">
          <cell r="V524" t="str">
            <v>否</v>
          </cell>
          <cell r="W524" t="str">
            <v>在职</v>
          </cell>
        </row>
        <row r="524">
          <cell r="AE524" t="str">
            <v>421003200510153213</v>
          </cell>
        </row>
        <row r="524">
          <cell r="AG524" t="str">
            <v>招商银行</v>
          </cell>
          <cell r="AH524" t="str">
            <v>621483273686345</v>
          </cell>
        </row>
        <row r="524">
          <cell r="AJ524">
            <v>15727163071</v>
          </cell>
        </row>
        <row r="525">
          <cell r="D525" t="str">
            <v>民院店徐启斌</v>
          </cell>
          <cell r="E525" t="str">
            <v>运营部</v>
          </cell>
          <cell r="F525" t="str">
            <v>保洁</v>
          </cell>
          <cell r="G525">
            <v>46079</v>
          </cell>
          <cell r="H525" t="str">
            <v>全职</v>
          </cell>
        </row>
        <row r="525">
          <cell r="O525" t="str">
            <v>已签</v>
          </cell>
          <cell r="P525" t="str">
            <v>已签</v>
          </cell>
          <cell r="Q525" t="str">
            <v>已签</v>
          </cell>
          <cell r="R525" t="str">
            <v>已签</v>
          </cell>
          <cell r="S525" t="str">
            <v>不缴</v>
          </cell>
        </row>
        <row r="525">
          <cell r="V525" t="str">
            <v>是</v>
          </cell>
          <cell r="W525" t="str">
            <v>在职</v>
          </cell>
        </row>
        <row r="525">
          <cell r="AE525" t="str">
            <v>420800196208034816</v>
          </cell>
        </row>
        <row r="525">
          <cell r="AG525" t="str">
            <v>招商银行</v>
          </cell>
          <cell r="AH525" t="str">
            <v>6214832746511406 徐启斌</v>
          </cell>
        </row>
        <row r="525">
          <cell r="AJ525">
            <v>15271760771</v>
          </cell>
        </row>
        <row r="526">
          <cell r="D526" t="str">
            <v>民院店杨翠玲</v>
          </cell>
          <cell r="E526" t="str">
            <v>运营部</v>
          </cell>
          <cell r="F526" t="str">
            <v>保洁</v>
          </cell>
          <cell r="G526">
            <v>46081</v>
          </cell>
          <cell r="H526" t="str">
            <v>全职</v>
          </cell>
        </row>
        <row r="526">
          <cell r="O526" t="str">
            <v>已签</v>
          </cell>
          <cell r="P526" t="str">
            <v>已签</v>
          </cell>
          <cell r="Q526" t="str">
            <v>已签</v>
          </cell>
          <cell r="R526" t="str">
            <v>已签</v>
          </cell>
          <cell r="S526" t="str">
            <v>不缴</v>
          </cell>
        </row>
        <row r="526">
          <cell r="V526" t="str">
            <v>是</v>
          </cell>
          <cell r="W526" t="str">
            <v>在职</v>
          </cell>
        </row>
        <row r="526">
          <cell r="AE526" t="str">
            <v>420800196202224862</v>
          </cell>
        </row>
        <row r="526">
          <cell r="AG526" t="str">
            <v>招商银行</v>
          </cell>
          <cell r="AH526" t="str">
            <v>6214832746511406 徐启斌代收</v>
          </cell>
        </row>
        <row r="526">
          <cell r="AJ526">
            <v>15872985701</v>
          </cell>
        </row>
        <row r="527">
          <cell r="D527" t="str">
            <v>蚌埠银泰店王紫贵</v>
          </cell>
          <cell r="E527" t="str">
            <v>会籍部</v>
          </cell>
          <cell r="F527" t="str">
            <v>会籍</v>
          </cell>
          <cell r="G527">
            <v>46080</v>
          </cell>
          <cell r="H527" t="str">
            <v>全职</v>
          </cell>
        </row>
        <row r="527">
          <cell r="J527" t="str">
            <v>劳动合同</v>
          </cell>
        </row>
        <row r="527">
          <cell r="L527">
            <v>46080</v>
          </cell>
          <cell r="M527">
            <v>47175</v>
          </cell>
          <cell r="N527" t="str">
            <v>3年</v>
          </cell>
          <cell r="O527" t="str">
            <v>已签</v>
          </cell>
          <cell r="P527" t="str">
            <v>已签</v>
          </cell>
          <cell r="Q527" t="str">
            <v>已签</v>
          </cell>
          <cell r="R527" t="str">
            <v>已签</v>
          </cell>
          <cell r="S527" t="str">
            <v>不缴</v>
          </cell>
        </row>
        <row r="527">
          <cell r="V527" t="str">
            <v>是</v>
          </cell>
          <cell r="W527" t="str">
            <v>在职</v>
          </cell>
        </row>
        <row r="527">
          <cell r="AE527" t="str">
            <v>340303200302060616</v>
          </cell>
          <cell r="AF527" t="str">
            <v>安徽省蚌埠市蚌山区胜利街道代湖村代塘路220号</v>
          </cell>
          <cell r="AG527" t="str">
            <v>招商银行</v>
          </cell>
          <cell r="AH527" t="str">
            <v>6214 8327 7368 6451</v>
          </cell>
        </row>
        <row r="527">
          <cell r="AJ527">
            <v>18255215140</v>
          </cell>
        </row>
        <row r="528">
          <cell r="D528" t="str">
            <v>淮北吾悦店王志鹏</v>
          </cell>
          <cell r="E528" t="str">
            <v>私教部</v>
          </cell>
          <cell r="F528" t="str">
            <v>私教</v>
          </cell>
          <cell r="G528">
            <v>46081</v>
          </cell>
          <cell r="H528" t="str">
            <v>全职</v>
          </cell>
        </row>
        <row r="528">
          <cell r="J528" t="str">
            <v>劳动合同</v>
          </cell>
        </row>
        <row r="528">
          <cell r="L528">
            <v>46081</v>
          </cell>
          <cell r="M528">
            <v>47176</v>
          </cell>
          <cell r="N528" t="str">
            <v>3年</v>
          </cell>
          <cell r="O528" t="str">
            <v>已签</v>
          </cell>
          <cell r="P528" t="str">
            <v>已签</v>
          </cell>
          <cell r="Q528" t="str">
            <v>已签</v>
          </cell>
          <cell r="R528" t="str">
            <v>已签</v>
          </cell>
        </row>
        <row r="528">
          <cell r="W528" t="str">
            <v>在职</v>
          </cell>
        </row>
        <row r="528">
          <cell r="AE528" t="str">
            <v>340123200211201676</v>
          </cell>
          <cell r="AF528" t="str">
            <v>安徽</v>
          </cell>
          <cell r="AG528" t="str">
            <v>招商银行武汉江夏支行</v>
          </cell>
          <cell r="AH528" t="str">
            <v>6214832773573485</v>
          </cell>
        </row>
        <row r="528">
          <cell r="AJ528">
            <v>18955104181</v>
          </cell>
        </row>
        <row r="529">
          <cell r="D529" t="str">
            <v>新力店杨飞</v>
          </cell>
          <cell r="E529" t="str">
            <v>运营部</v>
          </cell>
          <cell r="F529" t="str">
            <v>店长</v>
          </cell>
          <cell r="G529">
            <v>46080</v>
          </cell>
          <cell r="H529" t="str">
            <v>全职</v>
          </cell>
        </row>
        <row r="529">
          <cell r="J529" t="str">
            <v>劳动合同</v>
          </cell>
        </row>
        <row r="529">
          <cell r="L529">
            <v>46080</v>
          </cell>
          <cell r="M529">
            <v>47175</v>
          </cell>
          <cell r="N529" t="str">
            <v>3年</v>
          </cell>
          <cell r="O529" t="str">
            <v>已签</v>
          </cell>
          <cell r="P529" t="str">
            <v>已签</v>
          </cell>
          <cell r="Q529" t="str">
            <v>已签</v>
          </cell>
          <cell r="R529" t="str">
            <v>已签</v>
          </cell>
          <cell r="S529" t="str">
            <v>不缴</v>
          </cell>
        </row>
        <row r="529">
          <cell r="U529" t="str">
            <v>已签</v>
          </cell>
          <cell r="V529" t="str">
            <v>是</v>
          </cell>
          <cell r="W529" t="str">
            <v>在职</v>
          </cell>
        </row>
        <row r="529">
          <cell r="AE529" t="str">
            <v>420321199304235114</v>
          </cell>
        </row>
        <row r="529">
          <cell r="AG529" t="str">
            <v>农业银行</v>
          </cell>
          <cell r="AH529" t="str">
            <v>6228480059788334775</v>
          </cell>
        </row>
        <row r="529">
          <cell r="AJ529">
            <v>18571599059</v>
          </cell>
        </row>
        <row r="530">
          <cell r="D530" t="str">
            <v>钟祥店吴化钦</v>
          </cell>
          <cell r="E530" t="str">
            <v>会籍部</v>
          </cell>
          <cell r="F530" t="str">
            <v>会籍</v>
          </cell>
          <cell r="G530">
            <v>46082</v>
          </cell>
          <cell r="H530" t="str">
            <v>全职</v>
          </cell>
        </row>
        <row r="530">
          <cell r="J530" t="str">
            <v>劳动合同</v>
          </cell>
        </row>
        <row r="530">
          <cell r="L530">
            <v>46082</v>
          </cell>
          <cell r="M530">
            <v>47177</v>
          </cell>
          <cell r="N530" t="str">
            <v>3年</v>
          </cell>
          <cell r="O530" t="str">
            <v>已签</v>
          </cell>
          <cell r="P530" t="str">
            <v>已签</v>
          </cell>
          <cell r="Q530" t="str">
            <v>已签</v>
          </cell>
          <cell r="R530" t="str">
            <v>已签</v>
          </cell>
          <cell r="S530" t="str">
            <v>不缴</v>
          </cell>
        </row>
        <row r="530">
          <cell r="V530" t="str">
            <v>是</v>
          </cell>
          <cell r="W530" t="str">
            <v>在职</v>
          </cell>
        </row>
        <row r="530">
          <cell r="AE530" t="str">
            <v>420881200204085947</v>
          </cell>
        </row>
        <row r="530">
          <cell r="AG530" t="str">
            <v>交通银行</v>
          </cell>
          <cell r="AH530" t="str">
            <v>6222620610043515006</v>
          </cell>
        </row>
        <row r="530">
          <cell r="AJ530">
            <v>18872418762</v>
          </cell>
        </row>
        <row r="531">
          <cell r="D531" t="str">
            <v>钟祥店叶海松</v>
          </cell>
          <cell r="E531" t="str">
            <v>会籍部</v>
          </cell>
          <cell r="F531" t="str">
            <v>会籍</v>
          </cell>
          <cell r="G531">
            <v>46082</v>
          </cell>
          <cell r="H531" t="str">
            <v>全职</v>
          </cell>
        </row>
        <row r="531">
          <cell r="J531" t="str">
            <v>劳动合同</v>
          </cell>
        </row>
        <row r="531">
          <cell r="L531">
            <v>46081</v>
          </cell>
          <cell r="M531">
            <v>47176</v>
          </cell>
          <cell r="N531" t="str">
            <v>3年</v>
          </cell>
          <cell r="O531" t="str">
            <v>已签</v>
          </cell>
          <cell r="P531" t="str">
            <v>已签</v>
          </cell>
          <cell r="Q531" t="str">
            <v>已签</v>
          </cell>
          <cell r="R531" t="str">
            <v>已签</v>
          </cell>
          <cell r="S531" t="str">
            <v>不缴</v>
          </cell>
        </row>
        <row r="531">
          <cell r="V531" t="str">
            <v>是</v>
          </cell>
          <cell r="W531" t="str">
            <v>在职</v>
          </cell>
        </row>
        <row r="531">
          <cell r="AE531" t="str">
            <v>421302200412246491</v>
          </cell>
        </row>
        <row r="531">
          <cell r="AG531" t="str">
            <v>工商银行</v>
          </cell>
          <cell r="AH531" t="str">
            <v>6222031813003494112</v>
          </cell>
        </row>
        <row r="531">
          <cell r="AJ531">
            <v>13554572452</v>
          </cell>
        </row>
        <row r="532">
          <cell r="D532" t="str">
            <v>钟祥店龚正星</v>
          </cell>
          <cell r="E532" t="str">
            <v>运营部</v>
          </cell>
          <cell r="F532" t="str">
            <v>保洁</v>
          </cell>
          <cell r="G532">
            <v>46082</v>
          </cell>
          <cell r="H532" t="str">
            <v>全职</v>
          </cell>
        </row>
        <row r="532">
          <cell r="J532" t="str">
            <v>劳务合同</v>
          </cell>
        </row>
        <row r="532">
          <cell r="L532">
            <v>46082</v>
          </cell>
          <cell r="M532">
            <v>46446</v>
          </cell>
          <cell r="N532" t="str">
            <v>1年</v>
          </cell>
          <cell r="O532" t="str">
            <v>已签</v>
          </cell>
          <cell r="P532" t="str">
            <v>已签</v>
          </cell>
          <cell r="Q532" t="str">
            <v>已签</v>
          </cell>
          <cell r="R532" t="str">
            <v>已签</v>
          </cell>
          <cell r="S532" t="str">
            <v>不缴</v>
          </cell>
        </row>
        <row r="532">
          <cell r="V532" t="str">
            <v>是</v>
          </cell>
          <cell r="W532" t="str">
            <v>在职</v>
          </cell>
        </row>
        <row r="532">
          <cell r="AE532" t="str">
            <v>420881195603047039</v>
          </cell>
        </row>
        <row r="532">
          <cell r="AG532" t="str">
            <v>邮政银行</v>
          </cell>
          <cell r="AH532" t="str">
            <v>6217995200254328492</v>
          </cell>
        </row>
        <row r="532">
          <cell r="AJ532">
            <v>13774075047</v>
          </cell>
        </row>
        <row r="533">
          <cell r="D533" t="str">
            <v>进贤吾悦店李涛</v>
          </cell>
          <cell r="E533" t="str">
            <v>泳教部</v>
          </cell>
          <cell r="F533" t="str">
            <v>泳教</v>
          </cell>
          <cell r="G533">
            <v>46082</v>
          </cell>
          <cell r="H533" t="str">
            <v>全职</v>
          </cell>
        </row>
        <row r="533">
          <cell r="J533" t="str">
            <v>劳动合同</v>
          </cell>
        </row>
        <row r="533">
          <cell r="L533">
            <v>46086</v>
          </cell>
          <cell r="M533">
            <v>47181</v>
          </cell>
          <cell r="N533" t="str">
            <v>3年</v>
          </cell>
          <cell r="O533" t="str">
            <v>已签</v>
          </cell>
          <cell r="P533" t="str">
            <v>已签</v>
          </cell>
          <cell r="Q533" t="str">
            <v>已签</v>
          </cell>
          <cell r="R533" t="str">
            <v>已签</v>
          </cell>
          <cell r="S533" t="str">
            <v>不缴</v>
          </cell>
        </row>
        <row r="533">
          <cell r="V533" t="str">
            <v>是</v>
          </cell>
          <cell r="W533" t="str">
            <v>在职</v>
          </cell>
        </row>
        <row r="533">
          <cell r="AE533" t="str">
            <v>362427199902271712</v>
          </cell>
          <cell r="AF533" t="str">
            <v>江西省吉安市遂川县大坑乡灵谭木仚71号</v>
          </cell>
          <cell r="AG533" t="str">
            <v>招商银行武汉江夏支行</v>
          </cell>
          <cell r="AH533" t="str">
            <v>6214 8327 7357 4731</v>
          </cell>
        </row>
        <row r="533">
          <cell r="AJ533">
            <v>15079694110</v>
          </cell>
        </row>
        <row r="534">
          <cell r="D534" t="str">
            <v>荆州二店马静怡</v>
          </cell>
          <cell r="E534" t="str">
            <v>私教部</v>
          </cell>
          <cell r="F534" t="str">
            <v>私教</v>
          </cell>
          <cell r="G534">
            <v>46082</v>
          </cell>
          <cell r="H534" t="str">
            <v>全职</v>
          </cell>
        </row>
        <row r="534">
          <cell r="O534" t="str">
            <v>已签</v>
          </cell>
          <cell r="P534" t="str">
            <v>已签</v>
          </cell>
          <cell r="Q534" t="str">
            <v>已签</v>
          </cell>
          <cell r="R534" t="str">
            <v>未签</v>
          </cell>
          <cell r="S534" t="str">
            <v>不缴</v>
          </cell>
        </row>
        <row r="534">
          <cell r="V534" t="str">
            <v>否</v>
          </cell>
          <cell r="W534" t="str">
            <v>离职</v>
          </cell>
          <cell r="X534">
            <v>46104</v>
          </cell>
        </row>
        <row r="534">
          <cell r="AE534" t="str">
            <v>632122200310280044</v>
          </cell>
        </row>
        <row r="534">
          <cell r="AG534" t="str">
            <v>中国农业银行</v>
          </cell>
          <cell r="AH534" t="str">
            <v>6228480797101480276</v>
          </cell>
        </row>
        <row r="534">
          <cell r="AJ534">
            <v>19897047852</v>
          </cell>
        </row>
        <row r="535">
          <cell r="D535" t="str">
            <v>蚌埠吾悦店孙颖</v>
          </cell>
          <cell r="E535" t="str">
            <v>运营部</v>
          </cell>
          <cell r="F535" t="str">
            <v>前台</v>
          </cell>
          <cell r="G535">
            <v>46080</v>
          </cell>
          <cell r="H535" t="str">
            <v>全职</v>
          </cell>
        </row>
        <row r="535">
          <cell r="O535" t="str">
            <v>已签</v>
          </cell>
          <cell r="P535" t="str">
            <v>已签</v>
          </cell>
          <cell r="Q535" t="str">
            <v>已签</v>
          </cell>
          <cell r="R535" t="str">
            <v>已签</v>
          </cell>
          <cell r="S535" t="str">
            <v>不缴</v>
          </cell>
        </row>
        <row r="535">
          <cell r="V535" t="str">
            <v>否</v>
          </cell>
          <cell r="W535" t="str">
            <v>在职</v>
          </cell>
        </row>
        <row r="535">
          <cell r="AE535" t="str">
            <v>340321200212088263</v>
          </cell>
          <cell r="AF535" t="str">
            <v>安徽省蚌埠市</v>
          </cell>
          <cell r="AG535" t="str">
            <v>徽商银行</v>
          </cell>
          <cell r="AH535" t="str">
            <v>6217751112003692553</v>
          </cell>
        </row>
        <row r="535">
          <cell r="AJ535">
            <v>13155218936</v>
          </cell>
        </row>
        <row r="536">
          <cell r="D536" t="str">
            <v>蚌埠吾悦店邵云龙</v>
          </cell>
          <cell r="E536" t="str">
            <v>泳教部</v>
          </cell>
          <cell r="F536" t="str">
            <v>泳教</v>
          </cell>
          <cell r="G536">
            <v>46079</v>
          </cell>
          <cell r="H536" t="str">
            <v>全职</v>
          </cell>
        </row>
        <row r="536">
          <cell r="W536" t="str">
            <v>在职</v>
          </cell>
        </row>
        <row r="536">
          <cell r="AE536" t="str">
            <v>340321200111225935</v>
          </cell>
          <cell r="AF536" t="str">
            <v>安徽省蚌埠市</v>
          </cell>
          <cell r="AG536" t="str">
            <v>中国建设银行</v>
          </cell>
          <cell r="AH536" t="str">
            <v>6215340300704343913</v>
          </cell>
        </row>
        <row r="536">
          <cell r="AJ536">
            <v>13695528913</v>
          </cell>
        </row>
        <row r="537">
          <cell r="D537" t="str">
            <v>蚌埠银泰店赵亮</v>
          </cell>
          <cell r="E537" t="str">
            <v>私教部</v>
          </cell>
          <cell r="F537" t="str">
            <v>私教</v>
          </cell>
          <cell r="G537">
            <v>46082</v>
          </cell>
          <cell r="H537" t="str">
            <v>全职</v>
          </cell>
        </row>
        <row r="537">
          <cell r="J537" t="str">
            <v>劳动合同</v>
          </cell>
        </row>
        <row r="537">
          <cell r="L537">
            <v>46082</v>
          </cell>
          <cell r="M537">
            <v>47177</v>
          </cell>
          <cell r="N537" t="str">
            <v>3年</v>
          </cell>
          <cell r="O537" t="str">
            <v>已签</v>
          </cell>
          <cell r="P537" t="str">
            <v>已签</v>
          </cell>
          <cell r="Q537" t="str">
            <v>已签</v>
          </cell>
          <cell r="R537" t="str">
            <v>已签</v>
          </cell>
        </row>
        <row r="537">
          <cell r="V537" t="str">
            <v>是</v>
          </cell>
          <cell r="W537" t="str">
            <v>离职</v>
          </cell>
          <cell r="X537">
            <v>46090</v>
          </cell>
          <cell r="Y537" t="str">
            <v>已签</v>
          </cell>
          <cell r="Z537" t="str">
            <v>已签</v>
          </cell>
        </row>
        <row r="537">
          <cell r="AB537" t="str">
            <v>是</v>
          </cell>
        </row>
        <row r="537">
          <cell r="AE537" t="str">
            <v>34304198404280011</v>
          </cell>
        </row>
        <row r="537">
          <cell r="AG537" t="str">
            <v>农业银行开户网点农行苏州城东支行</v>
          </cell>
          <cell r="AH537" t="str">
            <v>6230520400150312072</v>
          </cell>
        </row>
        <row r="537">
          <cell r="AJ537">
            <v>13732608501</v>
          </cell>
        </row>
        <row r="538">
          <cell r="D538" t="str">
            <v>新余店任旺</v>
          </cell>
          <cell r="E538" t="str">
            <v>泳教部</v>
          </cell>
          <cell r="F538" t="str">
            <v>泳教</v>
          </cell>
          <cell r="G538">
            <v>46082</v>
          </cell>
          <cell r="H538" t="str">
            <v>全职</v>
          </cell>
        </row>
        <row r="538">
          <cell r="O538" t="str">
            <v>已签</v>
          </cell>
          <cell r="P538" t="str">
            <v>已签</v>
          </cell>
          <cell r="Q538" t="str">
            <v>已签</v>
          </cell>
          <cell r="R538" t="str">
            <v>已签</v>
          </cell>
          <cell r="S538" t="str">
            <v>不缴</v>
          </cell>
        </row>
        <row r="538">
          <cell r="V538" t="str">
            <v>是</v>
          </cell>
          <cell r="W538" t="str">
            <v>在职</v>
          </cell>
        </row>
        <row r="538">
          <cell r="AE538" t="str">
            <v>360521200008211011</v>
          </cell>
          <cell r="AF538" t="str">
            <v>江西萍乡</v>
          </cell>
          <cell r="AG538" t="str">
            <v>中国银行</v>
          </cell>
          <cell r="AH538" t="str">
            <v>6216636506000180046</v>
          </cell>
        </row>
        <row r="538">
          <cell r="AJ538">
            <v>19179921840</v>
          </cell>
        </row>
        <row r="539">
          <cell r="D539" t="str">
            <v>荆州店成传友</v>
          </cell>
          <cell r="E539" t="str">
            <v>会籍部</v>
          </cell>
          <cell r="F539" t="str">
            <v>会籍</v>
          </cell>
          <cell r="G539">
            <v>46082</v>
          </cell>
          <cell r="H539" t="str">
            <v>全职</v>
          </cell>
        </row>
        <row r="539">
          <cell r="J539" t="str">
            <v>实习协议</v>
          </cell>
        </row>
        <row r="539">
          <cell r="L539">
            <v>46082</v>
          </cell>
          <cell r="M539">
            <v>46446</v>
          </cell>
          <cell r="N539" t="str">
            <v>1年</v>
          </cell>
          <cell r="O539" t="str">
            <v>已签</v>
          </cell>
          <cell r="P539" t="str">
            <v>已签</v>
          </cell>
          <cell r="Q539" t="str">
            <v>已签</v>
          </cell>
          <cell r="R539" t="str">
            <v>已签</v>
          </cell>
          <cell r="S539" t="str">
            <v>不缴</v>
          </cell>
        </row>
        <row r="539">
          <cell r="W539" t="str">
            <v>在职</v>
          </cell>
        </row>
        <row r="539">
          <cell r="AE539" t="str">
            <v>421224200512255814</v>
          </cell>
        </row>
        <row r="539">
          <cell r="AG539" t="str">
            <v>中国银行</v>
          </cell>
          <cell r="AH539" t="str">
            <v>6216637607000048560</v>
          </cell>
        </row>
        <row r="539">
          <cell r="AJ539">
            <v>13291579862</v>
          </cell>
        </row>
        <row r="540">
          <cell r="D540" t="str">
            <v>宿州吾悦店邓浩</v>
          </cell>
          <cell r="E540" t="str">
            <v>私教部</v>
          </cell>
          <cell r="F540" t="str">
            <v>私教</v>
          </cell>
          <cell r="G540">
            <v>46083</v>
          </cell>
          <cell r="H540" t="str">
            <v>全职</v>
          </cell>
        </row>
        <row r="540">
          <cell r="W540" t="str">
            <v>离职</v>
          </cell>
          <cell r="X540">
            <v>46093</v>
          </cell>
        </row>
        <row r="540">
          <cell r="AE540" t="str">
            <v>341621200010104592</v>
          </cell>
          <cell r="AF540" t="str">
            <v>安徽省宿州市</v>
          </cell>
          <cell r="AG540" t="str">
            <v>中国农业银行</v>
          </cell>
          <cell r="AH540" t="str">
            <v>6228484079210291571</v>
          </cell>
        </row>
        <row r="540">
          <cell r="AJ540">
            <v>19930188385</v>
          </cell>
        </row>
        <row r="541">
          <cell r="D541" t="str">
            <v>宜春店巫鑫岚</v>
          </cell>
          <cell r="E541" t="str">
            <v>私教部</v>
          </cell>
          <cell r="F541" t="str">
            <v>私教</v>
          </cell>
          <cell r="G541">
            <v>46082</v>
          </cell>
          <cell r="H541" t="str">
            <v>全职</v>
          </cell>
        </row>
        <row r="541">
          <cell r="W541" t="str">
            <v>离职</v>
          </cell>
        </row>
        <row r="541">
          <cell r="AE541" t="str">
            <v>360922199805120406</v>
          </cell>
          <cell r="AF541" t="str">
            <v>江西省宜春市万载县株潭镇亭下村冷塘组15号</v>
          </cell>
          <cell r="AG541" t="str">
            <v>农业银行</v>
          </cell>
          <cell r="AH541" t="str">
            <v>6228482328781583979</v>
          </cell>
        </row>
        <row r="541">
          <cell r="AJ541">
            <v>18322920826</v>
          </cell>
        </row>
        <row r="542">
          <cell r="D542" t="str">
            <v>宜春店易天成</v>
          </cell>
          <cell r="E542" t="str">
            <v>私教部</v>
          </cell>
          <cell r="F542" t="str">
            <v>私教</v>
          </cell>
          <cell r="G542">
            <v>46083</v>
          </cell>
          <cell r="H542" t="str">
            <v>全职</v>
          </cell>
        </row>
        <row r="542">
          <cell r="W542" t="str">
            <v>在职</v>
          </cell>
        </row>
        <row r="542">
          <cell r="AE542" t="str">
            <v>362201199506113419</v>
          </cell>
          <cell r="AF542" t="str">
            <v>江西省宜春市袁州区金瑞镇吼里布村袁家组4号</v>
          </cell>
          <cell r="AG542" t="str">
            <v>中国建设银行</v>
          </cell>
          <cell r="AH542" t="str">
            <v>6217 002100004326 245</v>
          </cell>
        </row>
        <row r="543">
          <cell r="D543" t="str">
            <v>新余二店肖飞遥</v>
          </cell>
          <cell r="E543" t="str">
            <v>泳教部</v>
          </cell>
          <cell r="F543" t="str">
            <v>泳教主管</v>
          </cell>
          <cell r="G543">
            <v>46081</v>
          </cell>
          <cell r="H543" t="str">
            <v>全职</v>
          </cell>
        </row>
        <row r="543">
          <cell r="J543" t="str">
            <v>劳动合同</v>
          </cell>
        </row>
        <row r="543">
          <cell r="L543">
            <v>46081</v>
          </cell>
          <cell r="M543">
            <v>47176</v>
          </cell>
          <cell r="N543" t="str">
            <v>3年</v>
          </cell>
          <cell r="O543" t="str">
            <v>已签</v>
          </cell>
          <cell r="P543" t="str">
            <v>已签</v>
          </cell>
          <cell r="Q543" t="str">
            <v>已签</v>
          </cell>
          <cell r="R543" t="str">
            <v>已签</v>
          </cell>
          <cell r="S543" t="str">
            <v>不缴</v>
          </cell>
        </row>
        <row r="543">
          <cell r="U543" t="str">
            <v>已签</v>
          </cell>
          <cell r="V543" t="str">
            <v>是</v>
          </cell>
          <cell r="W543" t="str">
            <v>在职</v>
          </cell>
        </row>
        <row r="543">
          <cell r="AE543" t="str">
            <v>360502199807011337</v>
          </cell>
          <cell r="AF543" t="str">
            <v>江西新余</v>
          </cell>
          <cell r="AG543" t="str">
            <v>招商银行</v>
          </cell>
          <cell r="AH543" t="str">
            <v>6214832777104089</v>
          </cell>
        </row>
        <row r="543">
          <cell r="AJ543">
            <v>18579090968</v>
          </cell>
        </row>
        <row r="544">
          <cell r="D544" t="str">
            <v>新余店敖强</v>
          </cell>
          <cell r="E544" t="str">
            <v>私教部</v>
          </cell>
          <cell r="F544" t="str">
            <v>私教</v>
          </cell>
          <cell r="G544">
            <v>46083</v>
          </cell>
          <cell r="H544" t="str">
            <v>全职</v>
          </cell>
        </row>
        <row r="544">
          <cell r="J544" t="str">
            <v>劳动合同</v>
          </cell>
        </row>
        <row r="544">
          <cell r="L544">
            <v>46083</v>
          </cell>
          <cell r="M544">
            <v>47178</v>
          </cell>
        </row>
        <row r="544">
          <cell r="O544" t="str">
            <v>已签</v>
          </cell>
          <cell r="P544" t="str">
            <v>已签</v>
          </cell>
          <cell r="Q544" t="str">
            <v>已签</v>
          </cell>
          <cell r="R544" t="str">
            <v>未签</v>
          </cell>
          <cell r="S544" t="str">
            <v>不缴</v>
          </cell>
        </row>
        <row r="544">
          <cell r="V544" t="str">
            <v>是</v>
          </cell>
          <cell r="W544" t="str">
            <v>离职</v>
          </cell>
          <cell r="X544">
            <v>46086</v>
          </cell>
        </row>
        <row r="544">
          <cell r="AE544" t="str">
            <v>36050219861215363X</v>
          </cell>
          <cell r="AF544" t="str">
            <v>江西新余</v>
          </cell>
          <cell r="AG544" t="str">
            <v>招商银行</v>
          </cell>
          <cell r="AH544" t="str">
            <v>6214 8319 1279 1115</v>
          </cell>
        </row>
        <row r="544">
          <cell r="AJ544">
            <v>13979042077</v>
          </cell>
        </row>
        <row r="545">
          <cell r="D545" t="str">
            <v>进贤吾悦店付力豪</v>
          </cell>
          <cell r="E545" t="str">
            <v>私教部</v>
          </cell>
          <cell r="F545" t="str">
            <v>私教</v>
          </cell>
          <cell r="G545">
            <v>46082</v>
          </cell>
          <cell r="H545" t="str">
            <v>全职</v>
          </cell>
        </row>
        <row r="545">
          <cell r="J545" t="str">
            <v>劳动合同</v>
          </cell>
        </row>
        <row r="545">
          <cell r="L545">
            <v>46082</v>
          </cell>
          <cell r="M545">
            <v>47177</v>
          </cell>
          <cell r="N545" t="str">
            <v>3年</v>
          </cell>
          <cell r="O545" t="str">
            <v>已签</v>
          </cell>
          <cell r="P545" t="str">
            <v>已签</v>
          </cell>
          <cell r="Q545" t="str">
            <v>已签</v>
          </cell>
          <cell r="R545" t="str">
            <v>已签</v>
          </cell>
          <cell r="S545" t="str">
            <v>不缴</v>
          </cell>
        </row>
        <row r="545">
          <cell r="V545" t="str">
            <v>是</v>
          </cell>
          <cell r="W545" t="str">
            <v>在职</v>
          </cell>
        </row>
        <row r="545">
          <cell r="AE545" t="str">
            <v>360124200407025117</v>
          </cell>
          <cell r="AF545" t="str">
            <v>江西省南昌市进贤县张公镇党溪村委会付家村61号</v>
          </cell>
          <cell r="AG545" t="str">
            <v>中国工商银行进贤新城支行</v>
          </cell>
          <cell r="AH545" t="str">
            <v>6215581502013458013</v>
          </cell>
        </row>
        <row r="545">
          <cell r="AJ545">
            <v>15970439298</v>
          </cell>
        </row>
        <row r="546">
          <cell r="D546" t="str">
            <v>宜春店张云飞</v>
          </cell>
          <cell r="E546" t="str">
            <v>会籍部</v>
          </cell>
          <cell r="F546" t="str">
            <v>会籍</v>
          </cell>
          <cell r="G546">
            <v>46084</v>
          </cell>
          <cell r="H546" t="str">
            <v>全职</v>
          </cell>
        </row>
        <row r="546">
          <cell r="W546" t="str">
            <v>在职</v>
          </cell>
        </row>
        <row r="546">
          <cell r="AE546" t="str">
            <v>360902200209122616</v>
          </cell>
          <cell r="AF546" t="str">
            <v>江西省宜春市袁州区寨下乡园岭村东岭组8号</v>
          </cell>
          <cell r="AG546" t="str">
            <v>招商银行</v>
          </cell>
          <cell r="AH546" t="str">
            <v>6214832773358796</v>
          </cell>
        </row>
        <row r="546">
          <cell r="AJ546">
            <v>17879571275</v>
          </cell>
        </row>
        <row r="547">
          <cell r="D547" t="str">
            <v>宜春店吴静</v>
          </cell>
          <cell r="E547" t="str">
            <v>会籍部</v>
          </cell>
          <cell r="F547" t="str">
            <v>会籍</v>
          </cell>
          <cell r="G547">
            <v>46084</v>
          </cell>
          <cell r="H547" t="str">
            <v>全职</v>
          </cell>
        </row>
        <row r="547">
          <cell r="W547" t="str">
            <v>离职</v>
          </cell>
          <cell r="X547">
            <v>46116</v>
          </cell>
        </row>
        <row r="547">
          <cell r="AE547" t="str">
            <v>360922200004180324</v>
          </cell>
          <cell r="AF547" t="str">
            <v>江西省宜春市万载县株潭镇获富村东背埚组8号</v>
          </cell>
          <cell r="AG547" t="str">
            <v>平安银行</v>
          </cell>
          <cell r="AH547" t="str">
            <v>6230580000424819220</v>
          </cell>
        </row>
        <row r="547">
          <cell r="AJ547">
            <v>18296500418</v>
          </cell>
        </row>
        <row r="548">
          <cell r="D548" t="str">
            <v>新余二店陈雨璐</v>
          </cell>
          <cell r="E548" t="str">
            <v>会籍部</v>
          </cell>
          <cell r="F548" t="str">
            <v>会籍</v>
          </cell>
          <cell r="G548">
            <v>46085</v>
          </cell>
          <cell r="H548" t="str">
            <v>全职</v>
          </cell>
        </row>
        <row r="548">
          <cell r="J548" t="str">
            <v>劳动合同</v>
          </cell>
        </row>
        <row r="548">
          <cell r="L548">
            <v>46085</v>
          </cell>
          <cell r="M548">
            <v>47180</v>
          </cell>
          <cell r="N548" t="str">
            <v>3年</v>
          </cell>
          <cell r="O548" t="str">
            <v>已签</v>
          </cell>
          <cell r="P548" t="str">
            <v>已签</v>
          </cell>
          <cell r="Q548" t="str">
            <v>已签</v>
          </cell>
          <cell r="R548" t="str">
            <v>已签</v>
          </cell>
          <cell r="S548" t="str">
            <v>不缴</v>
          </cell>
        </row>
        <row r="548">
          <cell r="V548" t="str">
            <v>是</v>
          </cell>
          <cell r="W548" t="str">
            <v>在职</v>
          </cell>
        </row>
        <row r="548">
          <cell r="AE548" t="str">
            <v>360502200403147145</v>
          </cell>
          <cell r="AF548" t="str">
            <v>江西新余</v>
          </cell>
          <cell r="AG548" t="str">
            <v>农业银行</v>
          </cell>
          <cell r="AH548" t="str">
            <v>6230521770056772473</v>
          </cell>
        </row>
        <row r="548">
          <cell r="AJ548">
            <v>18279055997</v>
          </cell>
        </row>
        <row r="549">
          <cell r="D549" t="str">
            <v>宜春店杨金峰</v>
          </cell>
          <cell r="E549" t="str">
            <v>会籍部</v>
          </cell>
          <cell r="F549" t="str">
            <v>会籍</v>
          </cell>
          <cell r="G549">
            <v>46085</v>
          </cell>
          <cell r="H549" t="str">
            <v>全职</v>
          </cell>
        </row>
        <row r="549">
          <cell r="W549" t="str">
            <v>离职</v>
          </cell>
          <cell r="X549">
            <v>46096</v>
          </cell>
        </row>
        <row r="549">
          <cell r="AE549" t="str">
            <v>360922200801164132</v>
          </cell>
          <cell r="AF549" t="str">
            <v>江西省宜春市万载县茭湖乡上丰村槽上组11号</v>
          </cell>
          <cell r="AG549" t="str">
            <v>中国银行</v>
          </cell>
          <cell r="AH549" t="str">
            <v>621560 6500023772554</v>
          </cell>
        </row>
        <row r="549">
          <cell r="AJ549">
            <v>19195482037</v>
          </cell>
        </row>
        <row r="550">
          <cell r="D550" t="str">
            <v>宜春店蓝喻龙</v>
          </cell>
          <cell r="E550" t="str">
            <v>会籍部</v>
          </cell>
          <cell r="F550" t="str">
            <v>会籍</v>
          </cell>
          <cell r="G550">
            <v>46086</v>
          </cell>
          <cell r="H550" t="str">
            <v>全职</v>
          </cell>
        </row>
        <row r="550">
          <cell r="W550" t="str">
            <v>在职</v>
          </cell>
        </row>
        <row r="550">
          <cell r="AE550" t="str">
            <v>360922200801164132</v>
          </cell>
          <cell r="AF550" t="str">
            <v>江西省宜春市万载县茭湖乡上丰村槽上组11号</v>
          </cell>
          <cell r="AG550" t="str">
            <v>中国银行</v>
          </cell>
          <cell r="AH550" t="str">
            <v>621560 6500023772554</v>
          </cell>
        </row>
        <row r="550">
          <cell r="AJ550">
            <v>19195482037</v>
          </cell>
        </row>
        <row r="551">
          <cell r="D551" t="str">
            <v>新余店刘晟</v>
          </cell>
          <cell r="E551" t="str">
            <v>私教部</v>
          </cell>
          <cell r="F551" t="str">
            <v>私教</v>
          </cell>
          <cell r="G551">
            <v>46085</v>
          </cell>
          <cell r="H551" t="str">
            <v>全职</v>
          </cell>
        </row>
        <row r="551">
          <cell r="O551" t="str">
            <v>已签</v>
          </cell>
          <cell r="P551" t="str">
            <v>已签</v>
          </cell>
          <cell r="Q551" t="str">
            <v>已签</v>
          </cell>
          <cell r="R551" t="str">
            <v>已签</v>
          </cell>
          <cell r="S551" t="str">
            <v>不缴</v>
          </cell>
        </row>
        <row r="551">
          <cell r="V551" t="str">
            <v>是</v>
          </cell>
          <cell r="W551" t="str">
            <v>在职</v>
          </cell>
        </row>
        <row r="551">
          <cell r="AE551" t="str">
            <v>360502200407255645</v>
          </cell>
          <cell r="AF551" t="str">
            <v>江西新余</v>
          </cell>
          <cell r="AG551" t="str">
            <v>建设银行</v>
          </cell>
          <cell r="AH551" t="str">
            <v>6217003760175726413</v>
          </cell>
        </row>
        <row r="551">
          <cell r="AJ551">
            <v>18779006354</v>
          </cell>
        </row>
        <row r="552">
          <cell r="D552" t="str">
            <v>民院店丁雯</v>
          </cell>
          <cell r="E552" t="str">
            <v>运营部</v>
          </cell>
          <cell r="F552" t="str">
            <v>前台</v>
          </cell>
          <cell r="G552">
            <v>46082</v>
          </cell>
          <cell r="H552" t="str">
            <v>全职</v>
          </cell>
        </row>
        <row r="552">
          <cell r="J552" t="str">
            <v>劳动合同</v>
          </cell>
        </row>
        <row r="552">
          <cell r="L552">
            <v>46085</v>
          </cell>
          <cell r="M552">
            <v>47180</v>
          </cell>
          <cell r="N552" t="str">
            <v>3年</v>
          </cell>
          <cell r="O552" t="str">
            <v>已签</v>
          </cell>
          <cell r="P552" t="str">
            <v>已签</v>
          </cell>
          <cell r="Q552" t="str">
            <v>已签</v>
          </cell>
          <cell r="R552" t="str">
            <v>已签</v>
          </cell>
          <cell r="S552" t="str">
            <v>不缴</v>
          </cell>
        </row>
        <row r="552">
          <cell r="V552" t="str">
            <v>是</v>
          </cell>
          <cell r="W552" t="str">
            <v>在职</v>
          </cell>
        </row>
        <row r="552">
          <cell r="AE552" t="str">
            <v>420111200408095568</v>
          </cell>
        </row>
        <row r="552">
          <cell r="AG552" t="str">
            <v>中国银行</v>
          </cell>
          <cell r="AH552" t="str">
            <v>6217857600068354922</v>
          </cell>
        </row>
        <row r="552">
          <cell r="AJ552">
            <v>13924643106</v>
          </cell>
        </row>
        <row r="553">
          <cell r="D553" t="str">
            <v>民院店夏婧</v>
          </cell>
          <cell r="E553" t="str">
            <v>运营部</v>
          </cell>
          <cell r="F553" t="str">
            <v>前台</v>
          </cell>
          <cell r="G553">
            <v>46082</v>
          </cell>
          <cell r="H553" t="str">
            <v>全职</v>
          </cell>
        </row>
        <row r="553">
          <cell r="J553" t="str">
            <v>劳动合同</v>
          </cell>
        </row>
        <row r="553">
          <cell r="L553">
            <v>46085</v>
          </cell>
          <cell r="M553">
            <v>47180</v>
          </cell>
          <cell r="N553" t="str">
            <v>3年</v>
          </cell>
          <cell r="O553" t="str">
            <v>已签</v>
          </cell>
          <cell r="P553" t="str">
            <v>已签</v>
          </cell>
          <cell r="Q553" t="str">
            <v>已签</v>
          </cell>
          <cell r="R553" t="str">
            <v>已签</v>
          </cell>
          <cell r="S553" t="str">
            <v>不缴</v>
          </cell>
        </row>
        <row r="553">
          <cell r="V553" t="str">
            <v>是</v>
          </cell>
          <cell r="W553" t="str">
            <v>在职</v>
          </cell>
        </row>
        <row r="553">
          <cell r="AE553" t="str">
            <v>420106200202231623</v>
          </cell>
        </row>
        <row r="553">
          <cell r="AG553" t="str">
            <v>中国民生银行</v>
          </cell>
          <cell r="AH553" t="str">
            <v>6226220528775975</v>
          </cell>
        </row>
        <row r="553">
          <cell r="AJ553">
            <v>13296635125</v>
          </cell>
        </row>
        <row r="554">
          <cell r="D554" t="str">
            <v>新力店肖翠</v>
          </cell>
          <cell r="E554" t="str">
            <v>会籍部</v>
          </cell>
          <cell r="F554" t="str">
            <v>会籍</v>
          </cell>
          <cell r="G554">
            <v>46085</v>
          </cell>
          <cell r="H554" t="str">
            <v>全职</v>
          </cell>
        </row>
        <row r="554">
          <cell r="O554" t="str">
            <v>已签</v>
          </cell>
          <cell r="P554" t="str">
            <v>已签</v>
          </cell>
          <cell r="Q554" t="str">
            <v>已签</v>
          </cell>
          <cell r="R554" t="str">
            <v>已签</v>
          </cell>
          <cell r="S554" t="str">
            <v>不缴</v>
          </cell>
        </row>
        <row r="554">
          <cell r="V554" t="str">
            <v>否</v>
          </cell>
          <cell r="W554" t="str">
            <v>在职</v>
          </cell>
        </row>
        <row r="554">
          <cell r="AE554" t="str">
            <v>360981200708274441</v>
          </cell>
        </row>
        <row r="554">
          <cell r="AG554" t="str">
            <v>中国工商银行</v>
          </cell>
          <cell r="AH554" t="str">
            <v>6222031502007633797</v>
          </cell>
        </row>
        <row r="554">
          <cell r="AJ554">
            <v>18720098234</v>
          </cell>
        </row>
        <row r="555">
          <cell r="D555" t="str">
            <v>宿州吾悦店韩翠兰</v>
          </cell>
          <cell r="E555" t="str">
            <v>会籍部</v>
          </cell>
          <cell r="F555" t="str">
            <v>会籍</v>
          </cell>
          <cell r="G555">
            <v>46086</v>
          </cell>
          <cell r="H555" t="str">
            <v>全职</v>
          </cell>
        </row>
        <row r="555">
          <cell r="W555" t="str">
            <v>在职</v>
          </cell>
        </row>
        <row r="555">
          <cell r="AE555" t="str">
            <v>342201198307050461</v>
          </cell>
          <cell r="AF555" t="str">
            <v>安徽省宿州市</v>
          </cell>
          <cell r="AG555" t="str">
            <v>中国建设银行</v>
          </cell>
          <cell r="AH555" t="str">
            <v>6217001740011309428</v>
          </cell>
        </row>
        <row r="555">
          <cell r="AJ555">
            <v>13733089608</v>
          </cell>
        </row>
        <row r="556">
          <cell r="D556" t="str">
            <v>淮北吾悦店韩召君</v>
          </cell>
          <cell r="E556" t="str">
            <v>会籍部</v>
          </cell>
          <cell r="F556" t="str">
            <v>会籍经理</v>
          </cell>
          <cell r="G556">
            <v>46086</v>
          </cell>
          <cell r="H556" t="str">
            <v>全职</v>
          </cell>
        </row>
        <row r="556">
          <cell r="J556" t="str">
            <v>劳动合同</v>
          </cell>
        </row>
        <row r="556">
          <cell r="L556">
            <v>46086</v>
          </cell>
          <cell r="M556">
            <v>47181</v>
          </cell>
          <cell r="N556" t="str">
            <v>3年</v>
          </cell>
          <cell r="O556" t="str">
            <v>已签</v>
          </cell>
          <cell r="P556" t="str">
            <v>已签</v>
          </cell>
          <cell r="Q556" t="str">
            <v>已签</v>
          </cell>
        </row>
        <row r="556">
          <cell r="S556" t="str">
            <v>不缴</v>
          </cell>
        </row>
        <row r="556">
          <cell r="V556" t="str">
            <v>是</v>
          </cell>
          <cell r="W556" t="str">
            <v>在职</v>
          </cell>
        </row>
        <row r="556">
          <cell r="AE556" t="str">
            <v>342201198506070414</v>
          </cell>
          <cell r="AF556" t="str">
            <v>安徽</v>
          </cell>
          <cell r="AG556" t="str">
            <v>中国建设银行</v>
          </cell>
          <cell r="AH556" t="str">
            <v>6217001740017070560</v>
          </cell>
        </row>
        <row r="556">
          <cell r="AJ556">
            <v>13955704373</v>
          </cell>
        </row>
        <row r="557">
          <cell r="D557" t="str">
            <v>蚌埠银泰店王梦蝶</v>
          </cell>
          <cell r="E557" t="str">
            <v>运营部</v>
          </cell>
          <cell r="F557" t="str">
            <v>前台</v>
          </cell>
          <cell r="G557">
            <v>46085</v>
          </cell>
          <cell r="H557" t="str">
            <v>全职</v>
          </cell>
        </row>
        <row r="557">
          <cell r="J557" t="str">
            <v>劳动合同</v>
          </cell>
        </row>
        <row r="557">
          <cell r="L557">
            <v>46087</v>
          </cell>
          <cell r="M557">
            <v>47182</v>
          </cell>
          <cell r="N557" t="str">
            <v>3年</v>
          </cell>
          <cell r="O557" t="str">
            <v>已签</v>
          </cell>
          <cell r="P557" t="str">
            <v>已签</v>
          </cell>
          <cell r="Q557" t="str">
            <v>已签</v>
          </cell>
          <cell r="R557" t="str">
            <v>已签</v>
          </cell>
          <cell r="S557" t="str">
            <v>不缴</v>
          </cell>
        </row>
        <row r="557">
          <cell r="V557" t="str">
            <v>是</v>
          </cell>
          <cell r="W557" t="str">
            <v>在职</v>
          </cell>
        </row>
        <row r="557">
          <cell r="AE557" t="str">
            <v>340321199903303123</v>
          </cell>
        </row>
        <row r="557">
          <cell r="AG557" t="str">
            <v>农业银行农行上海曹行支行</v>
          </cell>
          <cell r="AH557" t="str">
            <v>6228480038802258277</v>
          </cell>
        </row>
        <row r="557">
          <cell r="AJ557">
            <v>15021243059</v>
          </cell>
        </row>
        <row r="558">
          <cell r="D558" t="str">
            <v>蚌埠银泰店顾帅帅</v>
          </cell>
          <cell r="E558" t="str">
            <v>会籍部</v>
          </cell>
          <cell r="F558" t="str">
            <v>会籍</v>
          </cell>
          <cell r="G558">
            <v>46086</v>
          </cell>
          <cell r="H558" t="str">
            <v>全职</v>
          </cell>
        </row>
        <row r="558">
          <cell r="J558" t="str">
            <v>劳动合同</v>
          </cell>
        </row>
        <row r="558">
          <cell r="L558">
            <v>46086</v>
          </cell>
          <cell r="M558">
            <v>47181</v>
          </cell>
          <cell r="N558" t="str">
            <v>3年</v>
          </cell>
          <cell r="O558" t="str">
            <v>已签</v>
          </cell>
          <cell r="P558" t="str">
            <v>已签</v>
          </cell>
          <cell r="Q558" t="str">
            <v>已签</v>
          </cell>
          <cell r="R558" t="str">
            <v>已签</v>
          </cell>
          <cell r="S558" t="str">
            <v>不缴</v>
          </cell>
        </row>
        <row r="558">
          <cell r="V558" t="str">
            <v>是</v>
          </cell>
          <cell r="W558" t="str">
            <v>在职</v>
          </cell>
        </row>
        <row r="559">
          <cell r="D559" t="str">
            <v>新余二店周永萍</v>
          </cell>
          <cell r="E559" t="str">
            <v>泳教部</v>
          </cell>
          <cell r="F559" t="str">
            <v>泳教</v>
          </cell>
          <cell r="G559">
            <v>46086</v>
          </cell>
          <cell r="H559" t="str">
            <v>全职</v>
          </cell>
        </row>
        <row r="559">
          <cell r="J559" t="str">
            <v>劳动合同</v>
          </cell>
        </row>
        <row r="559">
          <cell r="L559">
            <v>46086</v>
          </cell>
          <cell r="M559">
            <v>47181</v>
          </cell>
          <cell r="N559" t="str">
            <v>3年</v>
          </cell>
          <cell r="O559" t="str">
            <v>已签</v>
          </cell>
          <cell r="P559" t="str">
            <v>已签</v>
          </cell>
          <cell r="Q559" t="str">
            <v>已签</v>
          </cell>
          <cell r="R559" t="str">
            <v>已签</v>
          </cell>
          <cell r="S559" t="str">
            <v>不缴</v>
          </cell>
        </row>
        <row r="559">
          <cell r="V559" t="str">
            <v>是</v>
          </cell>
          <cell r="W559" t="str">
            <v>在职</v>
          </cell>
        </row>
        <row r="559">
          <cell r="AE559" t="str">
            <v>36050219780602281x</v>
          </cell>
          <cell r="AF559" t="str">
            <v>江西新余</v>
          </cell>
          <cell r="AG559" t="str">
            <v>建设银行</v>
          </cell>
          <cell r="AH559" t="str">
            <v>6227001935190397512</v>
          </cell>
        </row>
        <row r="559">
          <cell r="AJ559">
            <v>18759203016</v>
          </cell>
        </row>
        <row r="560">
          <cell r="D560" t="str">
            <v>新余二店彭玲玲</v>
          </cell>
          <cell r="E560" t="str">
            <v>会籍部</v>
          </cell>
          <cell r="F560" t="str">
            <v>会籍</v>
          </cell>
          <cell r="G560">
            <v>46086</v>
          </cell>
          <cell r="H560" t="str">
            <v>全职</v>
          </cell>
        </row>
        <row r="560">
          <cell r="J560" t="str">
            <v>劳动合同</v>
          </cell>
        </row>
        <row r="560">
          <cell r="L560">
            <v>46086</v>
          </cell>
          <cell r="M560">
            <v>47181</v>
          </cell>
          <cell r="N560" t="str">
            <v>3年</v>
          </cell>
          <cell r="O560" t="str">
            <v>已签</v>
          </cell>
          <cell r="P560" t="str">
            <v>已签</v>
          </cell>
          <cell r="Q560" t="str">
            <v>已签</v>
          </cell>
          <cell r="R560" t="str">
            <v>已签</v>
          </cell>
          <cell r="S560" t="str">
            <v>不缴</v>
          </cell>
        </row>
        <row r="560">
          <cell r="V560" t="str">
            <v>是</v>
          </cell>
          <cell r="W560" t="str">
            <v>离职</v>
          </cell>
          <cell r="X560">
            <v>46096</v>
          </cell>
        </row>
        <row r="560">
          <cell r="AE560" t="str">
            <v>360502198007065623</v>
          </cell>
          <cell r="AF560" t="str">
            <v>江西新余</v>
          </cell>
          <cell r="AG560" t="str">
            <v>工商银行</v>
          </cell>
          <cell r="AH560" t="str">
            <v>6212261505000282928</v>
          </cell>
        </row>
        <row r="560">
          <cell r="AJ560">
            <v>18179015360</v>
          </cell>
        </row>
        <row r="561">
          <cell r="D561" t="str">
            <v>进贤吾悦店刘文强</v>
          </cell>
          <cell r="E561" t="str">
            <v>泳教部</v>
          </cell>
          <cell r="F561" t="str">
            <v>泳教</v>
          </cell>
          <cell r="G561">
            <v>46086</v>
          </cell>
          <cell r="H561" t="str">
            <v>全职</v>
          </cell>
        </row>
        <row r="561">
          <cell r="J561" t="str">
            <v>劳动合同</v>
          </cell>
        </row>
        <row r="561">
          <cell r="L561">
            <v>46086</v>
          </cell>
          <cell r="M561">
            <v>47181</v>
          </cell>
          <cell r="N561" t="str">
            <v>3年</v>
          </cell>
          <cell r="O561" t="str">
            <v>已签</v>
          </cell>
          <cell r="P561" t="str">
            <v>已签</v>
          </cell>
          <cell r="Q561" t="str">
            <v>已签</v>
          </cell>
          <cell r="R561" t="str">
            <v>已签</v>
          </cell>
          <cell r="S561" t="str">
            <v>不缴</v>
          </cell>
        </row>
        <row r="561">
          <cell r="V561" t="str">
            <v>是</v>
          </cell>
          <cell r="W561" t="str">
            <v>在职</v>
          </cell>
        </row>
        <row r="561">
          <cell r="AE561" t="str">
            <v>360825200509090213</v>
          </cell>
          <cell r="AF561" t="str">
            <v>江西省吉安市永丰县佐龙乡罗富村塘头自然村177号</v>
          </cell>
          <cell r="AG561" t="str">
            <v>招商银行绍兴城东支行</v>
          </cell>
          <cell r="AH561" t="str">
            <v>6214835634925802</v>
          </cell>
        </row>
        <row r="561">
          <cell r="AJ561" t="str">
            <v>17807960384</v>
          </cell>
        </row>
        <row r="562">
          <cell r="D562" t="str">
            <v>新余店何静</v>
          </cell>
          <cell r="E562" t="str">
            <v>会籍部</v>
          </cell>
          <cell r="F562" t="str">
            <v>会籍</v>
          </cell>
          <cell r="G562">
            <v>46086</v>
          </cell>
          <cell r="H562" t="str">
            <v>全职</v>
          </cell>
        </row>
        <row r="562">
          <cell r="O562" t="str">
            <v>已签</v>
          </cell>
          <cell r="P562" t="str">
            <v>已签</v>
          </cell>
          <cell r="Q562" t="str">
            <v>已签</v>
          </cell>
          <cell r="R562" t="str">
            <v>未签</v>
          </cell>
          <cell r="S562" t="str">
            <v>不缴</v>
          </cell>
        </row>
        <row r="562">
          <cell r="V562" t="str">
            <v>是</v>
          </cell>
          <cell r="W562" t="str">
            <v>离职</v>
          </cell>
          <cell r="X562">
            <v>46096</v>
          </cell>
          <cell r="Y562" t="str">
            <v>已签</v>
          </cell>
          <cell r="Z562" t="str">
            <v>已签</v>
          </cell>
        </row>
        <row r="562">
          <cell r="AB562" t="str">
            <v>是</v>
          </cell>
        </row>
        <row r="562">
          <cell r="AE562" t="str">
            <v>360502200401281626</v>
          </cell>
          <cell r="AF562" t="str">
            <v>江西新余</v>
          </cell>
          <cell r="AG562" t="str">
            <v>工商银行</v>
          </cell>
          <cell r="AH562" t="str">
            <v>6222031502007285853</v>
          </cell>
        </row>
        <row r="562">
          <cell r="AJ562">
            <v>15279079673</v>
          </cell>
        </row>
        <row r="563">
          <cell r="D563" t="str">
            <v>新余店龚文清</v>
          </cell>
          <cell r="E563" t="str">
            <v>会籍部</v>
          </cell>
          <cell r="F563" t="str">
            <v>会籍</v>
          </cell>
          <cell r="G563">
            <v>46086</v>
          </cell>
          <cell r="H563" t="str">
            <v>全职</v>
          </cell>
        </row>
        <row r="563">
          <cell r="J563" t="str">
            <v>劳动合同</v>
          </cell>
        </row>
        <row r="563">
          <cell r="L563">
            <v>46100</v>
          </cell>
          <cell r="M563">
            <v>47195</v>
          </cell>
          <cell r="N563" t="str">
            <v>3年</v>
          </cell>
          <cell r="O563" t="str">
            <v>已签</v>
          </cell>
          <cell r="P563" t="str">
            <v>已签</v>
          </cell>
          <cell r="Q563" t="str">
            <v>已签</v>
          </cell>
          <cell r="R563" t="str">
            <v>已签</v>
          </cell>
          <cell r="S563" t="str">
            <v>不缴</v>
          </cell>
        </row>
        <row r="563">
          <cell r="V563" t="str">
            <v>是</v>
          </cell>
          <cell r="W563" t="str">
            <v>在职</v>
          </cell>
        </row>
        <row r="563">
          <cell r="AE563" t="str">
            <v>360502200412247113</v>
          </cell>
          <cell r="AF563" t="str">
            <v>江西新余</v>
          </cell>
          <cell r="AG563" t="str">
            <v>农业银行</v>
          </cell>
          <cell r="AH563" t="str">
            <v>6228481767100820979</v>
          </cell>
        </row>
        <row r="563">
          <cell r="AJ563">
            <v>19047900360</v>
          </cell>
        </row>
        <row r="564">
          <cell r="D564" t="str">
            <v>新余店傅子豪</v>
          </cell>
          <cell r="E564" t="str">
            <v>会籍部</v>
          </cell>
          <cell r="F564" t="str">
            <v>会籍</v>
          </cell>
          <cell r="G564">
            <v>46086</v>
          </cell>
          <cell r="H564" t="str">
            <v>全职</v>
          </cell>
        </row>
        <row r="564">
          <cell r="O564" t="str">
            <v>已签</v>
          </cell>
          <cell r="P564" t="str">
            <v>已签</v>
          </cell>
          <cell r="Q564" t="str">
            <v>已签</v>
          </cell>
          <cell r="R564" t="str">
            <v>已签</v>
          </cell>
          <cell r="S564" t="str">
            <v>不缴</v>
          </cell>
        </row>
        <row r="564">
          <cell r="V564" t="str">
            <v>是</v>
          </cell>
          <cell r="W564" t="str">
            <v>离职</v>
          </cell>
          <cell r="X564">
            <v>46098</v>
          </cell>
        </row>
        <row r="564">
          <cell r="AE564" t="str">
            <v>360502200010280033</v>
          </cell>
          <cell r="AF564" t="str">
            <v>江西新余</v>
          </cell>
          <cell r="AG564" t="str">
            <v>工商银行</v>
          </cell>
          <cell r="AH564" t="str">
            <v>6215581505001395881</v>
          </cell>
        </row>
        <row r="564">
          <cell r="AJ564">
            <v>15347900486</v>
          </cell>
        </row>
        <row r="565">
          <cell r="D565" t="str">
            <v>财富中心店陈小凤</v>
          </cell>
          <cell r="E565" t="str">
            <v>会籍部</v>
          </cell>
          <cell r="F565" t="str">
            <v>会籍</v>
          </cell>
          <cell r="G565">
            <v>46086</v>
          </cell>
          <cell r="H565" t="str">
            <v>全职</v>
          </cell>
        </row>
        <row r="565">
          <cell r="O565" t="str">
            <v>已签</v>
          </cell>
          <cell r="P565" t="str">
            <v>已签</v>
          </cell>
          <cell r="Q565" t="str">
            <v>已签</v>
          </cell>
          <cell r="R565" t="str">
            <v>已签</v>
          </cell>
          <cell r="S565" t="str">
            <v>不缴</v>
          </cell>
        </row>
        <row r="565">
          <cell r="V565" t="str">
            <v>否</v>
          </cell>
          <cell r="W565" t="str">
            <v>在职</v>
          </cell>
        </row>
        <row r="565">
          <cell r="AE565" t="str">
            <v>360902200704025223</v>
          </cell>
          <cell r="AF565" t="str">
            <v>江西省宜春市袁州区新田乡光村高塘组4号</v>
          </cell>
          <cell r="AG565" t="str">
            <v>建设银行</v>
          </cell>
          <cell r="AH565" t="str">
            <v>6217002100017854001</v>
          </cell>
        </row>
        <row r="565">
          <cell r="AJ565">
            <v>13507053466</v>
          </cell>
        </row>
        <row r="566">
          <cell r="D566" t="str">
            <v>荆州二店谭鹏</v>
          </cell>
          <cell r="E566" t="str">
            <v>泳教部</v>
          </cell>
          <cell r="F566" t="str">
            <v>泳教</v>
          </cell>
          <cell r="G566">
            <v>46087</v>
          </cell>
          <cell r="H566" t="str">
            <v>全职</v>
          </cell>
        </row>
        <row r="566">
          <cell r="O566" t="str">
            <v>已签</v>
          </cell>
          <cell r="P566" t="str">
            <v>已签</v>
          </cell>
          <cell r="Q566" t="str">
            <v>已签</v>
          </cell>
          <cell r="R566" t="str">
            <v>未签</v>
          </cell>
          <cell r="S566" t="str">
            <v>不缴</v>
          </cell>
        </row>
        <row r="566">
          <cell r="V566" t="str">
            <v>否</v>
          </cell>
          <cell r="W566" t="str">
            <v>在职</v>
          </cell>
        </row>
        <row r="566">
          <cell r="AE566" t="str">
            <v>422801200302182417</v>
          </cell>
        </row>
        <row r="566">
          <cell r="AG566" t="str">
            <v>招商银行武汉江岸支行</v>
          </cell>
          <cell r="AH566" t="str">
            <v>6214832752810866</v>
          </cell>
        </row>
        <row r="566">
          <cell r="AJ566">
            <v>15572109760</v>
          </cell>
        </row>
        <row r="567">
          <cell r="D567" t="str">
            <v>蚌埠银泰店谢震威</v>
          </cell>
          <cell r="E567" t="str">
            <v>泳教部</v>
          </cell>
          <cell r="F567" t="str">
            <v>泳教主管</v>
          </cell>
          <cell r="G567">
            <v>46087</v>
          </cell>
          <cell r="H567" t="str">
            <v>全职</v>
          </cell>
        </row>
        <row r="567">
          <cell r="J567" t="str">
            <v>劳动合同</v>
          </cell>
        </row>
        <row r="567">
          <cell r="L567">
            <v>46087</v>
          </cell>
          <cell r="M567">
            <v>47182</v>
          </cell>
          <cell r="N567" t="str">
            <v>3年</v>
          </cell>
          <cell r="O567" t="str">
            <v>已签</v>
          </cell>
          <cell r="P567" t="str">
            <v>已签</v>
          </cell>
          <cell r="Q567" t="str">
            <v>已签</v>
          </cell>
          <cell r="R567" t="str">
            <v>已签</v>
          </cell>
          <cell r="S567" t="str">
            <v>不缴</v>
          </cell>
        </row>
        <row r="567">
          <cell r="U567" t="str">
            <v>已签</v>
          </cell>
          <cell r="V567" t="str">
            <v>是</v>
          </cell>
          <cell r="W567" t="str">
            <v>在职</v>
          </cell>
        </row>
        <row r="567">
          <cell r="AE567" t="str">
            <v>340621199808143236</v>
          </cell>
        </row>
        <row r="567">
          <cell r="AG567" t="str">
            <v>淮北农村商业银行股份有限公司南黎支行</v>
          </cell>
          <cell r="AH567" t="str">
            <v>6217788301900891239</v>
          </cell>
        </row>
        <row r="567">
          <cell r="AJ567">
            <v>15756166520</v>
          </cell>
        </row>
        <row r="568">
          <cell r="D568" t="str">
            <v>蚌埠银泰店张磊</v>
          </cell>
          <cell r="E568" t="str">
            <v>泳教部</v>
          </cell>
          <cell r="F568" t="str">
            <v>泳教</v>
          </cell>
          <cell r="G568">
            <v>46085</v>
          </cell>
          <cell r="H568" t="str">
            <v>全职</v>
          </cell>
        </row>
        <row r="568">
          <cell r="J568" t="str">
            <v>劳动合同</v>
          </cell>
        </row>
        <row r="568">
          <cell r="L568">
            <v>46085</v>
          </cell>
          <cell r="M568">
            <v>47180</v>
          </cell>
          <cell r="N568" t="str">
            <v>3年</v>
          </cell>
          <cell r="O568" t="str">
            <v>已签</v>
          </cell>
          <cell r="P568" t="str">
            <v>已签</v>
          </cell>
          <cell r="Q568" t="str">
            <v>已签</v>
          </cell>
          <cell r="R568" t="str">
            <v>已签</v>
          </cell>
          <cell r="S568" t="str">
            <v>不缴</v>
          </cell>
        </row>
        <row r="568">
          <cell r="V568" t="str">
            <v>是</v>
          </cell>
          <cell r="W568" t="str">
            <v>离职</v>
          </cell>
          <cell r="X568">
            <v>45738</v>
          </cell>
          <cell r="Y568" t="str">
            <v>已签</v>
          </cell>
          <cell r="Z568" t="str">
            <v>已签</v>
          </cell>
        </row>
        <row r="568">
          <cell r="AB568" t="str">
            <v>是</v>
          </cell>
        </row>
        <row r="568">
          <cell r="AE568" t="str">
            <v>342224199210161156</v>
          </cell>
        </row>
        <row r="568">
          <cell r="AG568" t="str">
            <v>建设银行灵璧解放中路支行</v>
          </cell>
          <cell r="AH568" t="str">
            <v>6215340300709430624</v>
          </cell>
        </row>
        <row r="568">
          <cell r="AJ568">
            <v>15262349964</v>
          </cell>
        </row>
        <row r="569">
          <cell r="D569" t="str">
            <v>民院店周桂珍</v>
          </cell>
          <cell r="E569" t="str">
            <v>运营部</v>
          </cell>
          <cell r="F569" t="str">
            <v>保洁</v>
          </cell>
          <cell r="G569">
            <v>46082</v>
          </cell>
          <cell r="H569" t="str">
            <v>全职</v>
          </cell>
        </row>
        <row r="569">
          <cell r="O569" t="str">
            <v>已签</v>
          </cell>
          <cell r="P569" t="str">
            <v>已签</v>
          </cell>
          <cell r="Q569" t="str">
            <v>已签</v>
          </cell>
          <cell r="R569" t="str">
            <v>已签</v>
          </cell>
          <cell r="S569" t="str">
            <v>不缴</v>
          </cell>
        </row>
        <row r="569">
          <cell r="V569" t="str">
            <v>是</v>
          </cell>
          <cell r="W569" t="str">
            <v>在职</v>
          </cell>
        </row>
        <row r="569">
          <cell r="AE569" t="str">
            <v>422124195910043923</v>
          </cell>
        </row>
        <row r="569">
          <cell r="AG569" t="str">
            <v>中国建设银行</v>
          </cell>
          <cell r="AH569" t="str">
            <v>6217002870101217253</v>
          </cell>
        </row>
        <row r="569">
          <cell r="AJ569">
            <v>13296579119</v>
          </cell>
        </row>
        <row r="570">
          <cell r="D570" t="str">
            <v>高新吾悦店温俊辉</v>
          </cell>
          <cell r="E570" t="str">
            <v>私教部</v>
          </cell>
          <cell r="F570" t="str">
            <v>私教</v>
          </cell>
          <cell r="G570">
            <v>46089</v>
          </cell>
          <cell r="H570" t="str">
            <v>全职</v>
          </cell>
        </row>
        <row r="570">
          <cell r="W570" t="str">
            <v>离职</v>
          </cell>
          <cell r="X570">
            <v>46090</v>
          </cell>
        </row>
        <row r="570">
          <cell r="AE570" t="str">
            <v>360730200406241731</v>
          </cell>
          <cell r="AF570" t="str">
            <v>江西赣州</v>
          </cell>
          <cell r="AG570" t="str">
            <v>中国农业银行</v>
          </cell>
          <cell r="AH570" t="str">
            <v>6230523470041152372</v>
          </cell>
        </row>
        <row r="570">
          <cell r="AJ570">
            <v>15879799584</v>
          </cell>
        </row>
        <row r="571">
          <cell r="D571" t="str">
            <v>高新吾悦店谢子钰</v>
          </cell>
          <cell r="E571" t="str">
            <v>运营部</v>
          </cell>
          <cell r="F571" t="str">
            <v>前台</v>
          </cell>
          <cell r="G571">
            <v>46085</v>
          </cell>
          <cell r="H571" t="str">
            <v>全职</v>
          </cell>
        </row>
        <row r="571">
          <cell r="J571" t="str">
            <v>劳动合同</v>
          </cell>
        </row>
        <row r="571">
          <cell r="L571">
            <v>46085</v>
          </cell>
          <cell r="M571">
            <v>47180</v>
          </cell>
          <cell r="N571" t="str">
            <v>3年</v>
          </cell>
          <cell r="O571" t="str">
            <v>已签</v>
          </cell>
          <cell r="P571" t="str">
            <v>已签</v>
          </cell>
          <cell r="Q571" t="str">
            <v>已签</v>
          </cell>
          <cell r="R571" t="str">
            <v>已签</v>
          </cell>
          <cell r="S571" t="str">
            <v>不缴</v>
          </cell>
        </row>
        <row r="571">
          <cell r="V571" t="str">
            <v>是</v>
          </cell>
          <cell r="W571" t="str">
            <v>在职</v>
          </cell>
        </row>
        <row r="571">
          <cell r="AE571" t="str">
            <v>360111200811202523</v>
          </cell>
          <cell r="AF571" t="str">
            <v>江西南昌</v>
          </cell>
          <cell r="AG571" t="str">
            <v>工商银行</v>
          </cell>
          <cell r="AH571" t="str">
            <v>6215581507007225336(艾欣雨代收）</v>
          </cell>
        </row>
        <row r="571">
          <cell r="AJ571">
            <v>19917936736</v>
          </cell>
        </row>
        <row r="572">
          <cell r="D572" t="str">
            <v>蚌埠吾悦店朱文娟</v>
          </cell>
          <cell r="E572" t="str">
            <v>会籍部</v>
          </cell>
          <cell r="F572" t="str">
            <v>会籍</v>
          </cell>
          <cell r="G572">
            <v>46081</v>
          </cell>
          <cell r="H572" t="str">
            <v>全职</v>
          </cell>
        </row>
        <row r="572">
          <cell r="O572" t="str">
            <v>已签</v>
          </cell>
          <cell r="P572" t="str">
            <v>已签</v>
          </cell>
          <cell r="Q572" t="str">
            <v>已签</v>
          </cell>
          <cell r="R572" t="str">
            <v>已签</v>
          </cell>
          <cell r="S572" t="str">
            <v>不缴</v>
          </cell>
        </row>
        <row r="572">
          <cell r="V572" t="str">
            <v>否</v>
          </cell>
          <cell r="W572" t="str">
            <v>在职</v>
          </cell>
        </row>
        <row r="572">
          <cell r="AE572" t="str">
            <v>340321199612088646</v>
          </cell>
          <cell r="AF572" t="str">
            <v>安徽省蚌埠市</v>
          </cell>
        </row>
        <row r="573">
          <cell r="D573" t="str">
            <v>宜春店李欣艳</v>
          </cell>
          <cell r="E573" t="str">
            <v>运营部</v>
          </cell>
          <cell r="F573" t="str">
            <v>前台</v>
          </cell>
          <cell r="G573">
            <v>46088</v>
          </cell>
          <cell r="H573" t="str">
            <v>全职</v>
          </cell>
        </row>
        <row r="573">
          <cell r="W573" t="str">
            <v>离职</v>
          </cell>
          <cell r="X573">
            <v>46094</v>
          </cell>
        </row>
        <row r="573">
          <cell r="AE573" t="str">
            <v>36090220060830402X</v>
          </cell>
          <cell r="AF573" t="str">
            <v>江西省宜春市袁州区天台镇流田村上水组6号</v>
          </cell>
          <cell r="AG573" t="str">
            <v>中国工商银行</v>
          </cell>
          <cell r="AH573" t="str">
            <v>621558 1102014324809</v>
          </cell>
        </row>
        <row r="573">
          <cell r="AJ573">
            <v>15180039764</v>
          </cell>
        </row>
        <row r="574">
          <cell r="D574" t="str">
            <v>宜春店邓玉萍</v>
          </cell>
          <cell r="E574" t="str">
            <v>运营部</v>
          </cell>
          <cell r="F574" t="str">
            <v>前台</v>
          </cell>
          <cell r="G574">
            <v>46089</v>
          </cell>
          <cell r="H574" t="str">
            <v>全职</v>
          </cell>
        </row>
        <row r="574">
          <cell r="W574" t="str">
            <v>在职</v>
          </cell>
        </row>
        <row r="574">
          <cell r="AE574" t="str">
            <v>360902200801164049</v>
          </cell>
          <cell r="AF574" t="str">
            <v>江西省宜春市袁州区天台镇会塘村新屋组31号</v>
          </cell>
          <cell r="AG574" t="str">
            <v>中国建设银行</v>
          </cell>
          <cell r="AH574" t="str">
            <v>6217 0021 0000 9730 383</v>
          </cell>
        </row>
        <row r="574">
          <cell r="AJ574">
            <v>18162235526</v>
          </cell>
        </row>
        <row r="575">
          <cell r="D575" t="str">
            <v>新余二店杨其进</v>
          </cell>
          <cell r="E575" t="str">
            <v>泳教部</v>
          </cell>
          <cell r="F575" t="str">
            <v>救生员</v>
          </cell>
          <cell r="G575">
            <v>46090</v>
          </cell>
          <cell r="H575" t="str">
            <v>全职</v>
          </cell>
        </row>
        <row r="575">
          <cell r="J575" t="str">
            <v>劳动合同</v>
          </cell>
        </row>
        <row r="575">
          <cell r="L575">
            <v>46090</v>
          </cell>
          <cell r="M575">
            <v>47185</v>
          </cell>
          <cell r="N575" t="str">
            <v>3年</v>
          </cell>
          <cell r="O575" t="str">
            <v>已签</v>
          </cell>
          <cell r="P575" t="str">
            <v>已签</v>
          </cell>
          <cell r="Q575" t="str">
            <v>已签</v>
          </cell>
          <cell r="R575" t="str">
            <v>已签</v>
          </cell>
          <cell r="S575" t="str">
            <v>不缴</v>
          </cell>
        </row>
        <row r="575">
          <cell r="V575" t="str">
            <v>是</v>
          </cell>
          <cell r="W575" t="str">
            <v>在职</v>
          </cell>
        </row>
        <row r="575">
          <cell r="AE575" t="str">
            <v>360281197204135912</v>
          </cell>
          <cell r="AF575" t="str">
            <v>江西</v>
          </cell>
          <cell r="AG575" t="str">
            <v>工商银行</v>
          </cell>
          <cell r="AH575" t="str">
            <v>6127211505001620043</v>
          </cell>
        </row>
        <row r="575">
          <cell r="AJ575">
            <v>13807909649</v>
          </cell>
        </row>
        <row r="576">
          <cell r="D576" t="str">
            <v>新余二店刘嘉俊</v>
          </cell>
          <cell r="E576" t="str">
            <v>泳教部</v>
          </cell>
          <cell r="F576" t="str">
            <v>泳教</v>
          </cell>
          <cell r="G576">
            <v>46091</v>
          </cell>
          <cell r="H576" t="str">
            <v>全职</v>
          </cell>
        </row>
        <row r="576">
          <cell r="J576" t="str">
            <v>劳动合同</v>
          </cell>
        </row>
        <row r="576">
          <cell r="L576">
            <v>46091</v>
          </cell>
          <cell r="M576">
            <v>47186</v>
          </cell>
          <cell r="N576" t="str">
            <v>3年</v>
          </cell>
          <cell r="O576" t="str">
            <v>已签</v>
          </cell>
          <cell r="P576" t="str">
            <v>已签</v>
          </cell>
          <cell r="Q576" t="str">
            <v>已签</v>
          </cell>
          <cell r="R576" t="str">
            <v>已签</v>
          </cell>
          <cell r="S576" t="str">
            <v>不缴</v>
          </cell>
        </row>
        <row r="576">
          <cell r="V576" t="str">
            <v>是</v>
          </cell>
          <cell r="W576" t="str">
            <v>离职</v>
          </cell>
          <cell r="X576">
            <v>46096</v>
          </cell>
        </row>
        <row r="576">
          <cell r="AE576" t="str">
            <v>360502199905311616</v>
          </cell>
          <cell r="AF576" t="str">
            <v>江西新余</v>
          </cell>
          <cell r="AG576" t="str">
            <v>农业银行</v>
          </cell>
          <cell r="AH576" t="str">
            <v>6228481768719945579</v>
          </cell>
        </row>
        <row r="576">
          <cell r="AJ576">
            <v>15279077220</v>
          </cell>
        </row>
        <row r="577">
          <cell r="D577" t="str">
            <v>新余二店李炳开</v>
          </cell>
          <cell r="E577" t="str">
            <v>泳教部</v>
          </cell>
          <cell r="F577" t="str">
            <v>泳教</v>
          </cell>
          <cell r="G577">
            <v>46091</v>
          </cell>
          <cell r="H577" t="str">
            <v>全职</v>
          </cell>
        </row>
        <row r="577">
          <cell r="J577" t="str">
            <v>劳动合同</v>
          </cell>
        </row>
        <row r="577">
          <cell r="L577">
            <v>46091</v>
          </cell>
          <cell r="M577">
            <v>47186</v>
          </cell>
          <cell r="N577" t="str">
            <v>3年</v>
          </cell>
          <cell r="O577" t="str">
            <v>已签</v>
          </cell>
          <cell r="P577" t="str">
            <v>已签</v>
          </cell>
          <cell r="Q577" t="str">
            <v>已签</v>
          </cell>
          <cell r="R577" t="str">
            <v>已签</v>
          </cell>
          <cell r="S577" t="str">
            <v>不缴</v>
          </cell>
        </row>
        <row r="577">
          <cell r="V577" t="str">
            <v>是</v>
          </cell>
          <cell r="W577" t="str">
            <v>在职</v>
          </cell>
        </row>
        <row r="577">
          <cell r="AE577" t="str">
            <v>522634200206114414</v>
          </cell>
          <cell r="AF577" t="str">
            <v>贵州</v>
          </cell>
          <cell r="AG577" t="str">
            <v>农业银行</v>
          </cell>
          <cell r="AH577" t="str">
            <v>6228231769000098774</v>
          </cell>
        </row>
        <row r="577">
          <cell r="AJ577">
            <v>13017424552</v>
          </cell>
        </row>
        <row r="578">
          <cell r="D578" t="str">
            <v>财富中心店黄媛婷</v>
          </cell>
          <cell r="E578" t="str">
            <v>会籍部</v>
          </cell>
          <cell r="F578" t="str">
            <v>会籍</v>
          </cell>
          <cell r="G578">
            <v>46091</v>
          </cell>
          <cell r="H578" t="str">
            <v>全职</v>
          </cell>
        </row>
        <row r="578">
          <cell r="O578" t="str">
            <v>已签</v>
          </cell>
          <cell r="P578" t="str">
            <v>已签</v>
          </cell>
          <cell r="Q578" t="str">
            <v>已签</v>
          </cell>
          <cell r="R578" t="str">
            <v>已签</v>
          </cell>
          <cell r="S578" t="str">
            <v>不缴</v>
          </cell>
        </row>
        <row r="578">
          <cell r="V578" t="str">
            <v>否</v>
          </cell>
          <cell r="W578" t="str">
            <v>在职</v>
          </cell>
        </row>
        <row r="578">
          <cell r="AE578" t="str">
            <v>362429200506183647</v>
          </cell>
        </row>
        <row r="578">
          <cell r="AG578" t="str">
            <v>建设银行</v>
          </cell>
          <cell r="AH578" t="str">
            <v>6215340300306711616</v>
          </cell>
        </row>
        <row r="578">
          <cell r="AJ578">
            <v>17879597391</v>
          </cell>
        </row>
        <row r="579">
          <cell r="D579" t="str">
            <v>财富中心店黄弘磊</v>
          </cell>
          <cell r="E579" t="str">
            <v>会籍部</v>
          </cell>
          <cell r="F579" t="str">
            <v>会籍</v>
          </cell>
          <cell r="G579">
            <v>46091</v>
          </cell>
          <cell r="H579" t="str">
            <v>全职</v>
          </cell>
        </row>
        <row r="579">
          <cell r="W579" t="str">
            <v>离职</v>
          </cell>
          <cell r="X579">
            <v>46092</v>
          </cell>
        </row>
        <row r="579">
          <cell r="AE579" t="str">
            <v>360902200503044012</v>
          </cell>
        </row>
        <row r="579">
          <cell r="AG579" t="str">
            <v>中国工商银行</v>
          </cell>
          <cell r="AH579" t="str">
            <v>6222031508007359945</v>
          </cell>
        </row>
        <row r="579">
          <cell r="AJ579">
            <v>19807043267</v>
          </cell>
        </row>
        <row r="580">
          <cell r="D580" t="str">
            <v>财富中心店周奕武</v>
          </cell>
          <cell r="E580" t="str">
            <v>会籍部</v>
          </cell>
          <cell r="F580" t="str">
            <v>会籍</v>
          </cell>
          <cell r="G580">
            <v>46091</v>
          </cell>
          <cell r="H580" t="str">
            <v>全职</v>
          </cell>
        </row>
        <row r="580">
          <cell r="W580" t="str">
            <v>离职</v>
          </cell>
          <cell r="X580">
            <v>46092</v>
          </cell>
        </row>
        <row r="580">
          <cell r="AE580" t="str">
            <v>362201200502026014</v>
          </cell>
        </row>
        <row r="580">
          <cell r="AG580" t="str">
            <v>中国工商银行</v>
          </cell>
          <cell r="AH580" t="str">
            <v>6222031508006505357</v>
          </cell>
        </row>
        <row r="580">
          <cell r="AJ580">
            <v>13507956286</v>
          </cell>
        </row>
        <row r="581">
          <cell r="D581" t="str">
            <v>新余店张方文静</v>
          </cell>
          <cell r="E581" t="str">
            <v>私教部</v>
          </cell>
          <cell r="F581" t="str">
            <v>私教</v>
          </cell>
          <cell r="G581">
            <v>46087</v>
          </cell>
          <cell r="H581" t="str">
            <v>全职</v>
          </cell>
        </row>
        <row r="581">
          <cell r="O581" t="str">
            <v>已签</v>
          </cell>
          <cell r="P581" t="str">
            <v>已签</v>
          </cell>
          <cell r="Q581" t="str">
            <v>已签</v>
          </cell>
          <cell r="R581" t="str">
            <v>已签</v>
          </cell>
          <cell r="S581" t="str">
            <v>不缴</v>
          </cell>
        </row>
        <row r="581">
          <cell r="V581" t="str">
            <v>是</v>
          </cell>
          <cell r="W581" t="str">
            <v>在职</v>
          </cell>
        </row>
        <row r="581">
          <cell r="AE581" t="str">
            <v>36050220051227862x</v>
          </cell>
          <cell r="AF581" t="str">
            <v>江西新余</v>
          </cell>
          <cell r="AG581" t="str">
            <v>建设银行</v>
          </cell>
          <cell r="AH581" t="str">
            <v>6217002060005487653</v>
          </cell>
        </row>
        <row r="581">
          <cell r="AJ581">
            <v>18879083379</v>
          </cell>
        </row>
        <row r="582">
          <cell r="D582" t="str">
            <v>新余店祝晨宇</v>
          </cell>
          <cell r="E582" t="str">
            <v>私教部</v>
          </cell>
          <cell r="F582" t="str">
            <v>私教</v>
          </cell>
          <cell r="G582">
            <v>46087</v>
          </cell>
          <cell r="H582" t="str">
            <v>全职</v>
          </cell>
        </row>
        <row r="582">
          <cell r="O582" t="str">
            <v>已签</v>
          </cell>
          <cell r="P582" t="str">
            <v>已签</v>
          </cell>
          <cell r="Q582" t="str">
            <v>已签</v>
          </cell>
          <cell r="R582" t="str">
            <v>已签</v>
          </cell>
          <cell r="S582" t="str">
            <v>不缴</v>
          </cell>
        </row>
        <row r="582">
          <cell r="V582" t="str">
            <v>是</v>
          </cell>
          <cell r="W582" t="str">
            <v>在职</v>
          </cell>
        </row>
        <row r="582">
          <cell r="AE582" t="str">
            <v>362301200508205019</v>
          </cell>
          <cell r="AF582" t="str">
            <v>江西上饶</v>
          </cell>
          <cell r="AG582" t="str">
            <v>农业银行</v>
          </cell>
          <cell r="AH582" t="str">
            <v> 6230 52177005 8336 376</v>
          </cell>
        </row>
        <row r="582">
          <cell r="AJ582">
            <v>17879316230</v>
          </cell>
        </row>
        <row r="583">
          <cell r="D583" t="str">
            <v>新余店黄嘉晟</v>
          </cell>
          <cell r="E583" t="str">
            <v>泳教部</v>
          </cell>
          <cell r="F583" t="str">
            <v>泳教 </v>
          </cell>
          <cell r="G583">
            <v>46092</v>
          </cell>
          <cell r="H583" t="str">
            <v>全职</v>
          </cell>
        </row>
        <row r="583">
          <cell r="J583" t="str">
            <v>劳动合同</v>
          </cell>
        </row>
        <row r="583">
          <cell r="L583">
            <v>46092</v>
          </cell>
          <cell r="M583">
            <v>47187</v>
          </cell>
          <cell r="N583" t="str">
            <v>3年</v>
          </cell>
          <cell r="O583" t="str">
            <v>已签</v>
          </cell>
          <cell r="P583" t="str">
            <v>已签</v>
          </cell>
          <cell r="Q583" t="str">
            <v>已签</v>
          </cell>
          <cell r="R583" t="str">
            <v>已签</v>
          </cell>
          <cell r="S583" t="str">
            <v>不缴</v>
          </cell>
        </row>
        <row r="583">
          <cell r="V583" t="str">
            <v>是</v>
          </cell>
          <cell r="W583" t="str">
            <v>在职</v>
          </cell>
        </row>
        <row r="583">
          <cell r="AE583" t="str">
            <v>360502200307060437</v>
          </cell>
          <cell r="AF583" t="str">
            <v>江西新余</v>
          </cell>
          <cell r="AG583" t="str">
            <v>农商银行</v>
          </cell>
          <cell r="AH583" t="str">
            <v>6226 82 2010 6085 04049</v>
          </cell>
        </row>
        <row r="583">
          <cell r="AJ583">
            <v>13979079972</v>
          </cell>
        </row>
        <row r="584">
          <cell r="D584" t="str">
            <v>新余店陶海</v>
          </cell>
          <cell r="E584" t="str">
            <v>泳教部</v>
          </cell>
          <cell r="F584" t="str">
            <v>救生员</v>
          </cell>
          <cell r="G584">
            <v>46092</v>
          </cell>
          <cell r="H584" t="str">
            <v>全职</v>
          </cell>
        </row>
        <row r="584">
          <cell r="J584" t="str">
            <v>劳动合同</v>
          </cell>
        </row>
        <row r="584">
          <cell r="L584">
            <v>46092</v>
          </cell>
          <cell r="M584">
            <v>47187</v>
          </cell>
          <cell r="N584" t="str">
            <v>3年</v>
          </cell>
          <cell r="O584" t="str">
            <v>已签</v>
          </cell>
          <cell r="P584" t="str">
            <v>已签</v>
          </cell>
          <cell r="Q584" t="str">
            <v>已签</v>
          </cell>
          <cell r="R584" t="str">
            <v>已签</v>
          </cell>
          <cell r="S584" t="str">
            <v>不缴</v>
          </cell>
        </row>
        <row r="584">
          <cell r="V584" t="str">
            <v>是</v>
          </cell>
          <cell r="W584" t="str">
            <v>在职</v>
          </cell>
        </row>
        <row r="584">
          <cell r="AE584" t="str">
            <v>360121200312204412</v>
          </cell>
          <cell r="AF584" t="str">
            <v>江西新余</v>
          </cell>
          <cell r="AG584" t="str">
            <v>工商银行</v>
          </cell>
          <cell r="AH584" t="str">
            <v>6222031505001466544</v>
          </cell>
        </row>
        <row r="584">
          <cell r="AJ584">
            <v>15083640302</v>
          </cell>
        </row>
        <row r="585">
          <cell r="D585" t="str">
            <v>华农店简安珍</v>
          </cell>
          <cell r="E585" t="str">
            <v>运营部</v>
          </cell>
          <cell r="F585" t="str">
            <v>前台</v>
          </cell>
          <cell r="G585">
            <v>46090</v>
          </cell>
          <cell r="H585" t="str">
            <v>全职</v>
          </cell>
        </row>
        <row r="585">
          <cell r="S585" t="str">
            <v>不缴</v>
          </cell>
        </row>
        <row r="585">
          <cell r="V585" t="str">
            <v>是</v>
          </cell>
          <cell r="W585" t="str">
            <v>在职</v>
          </cell>
        </row>
        <row r="585">
          <cell r="AE585" t="str">
            <v>532627200211250929</v>
          </cell>
        </row>
        <row r="585">
          <cell r="AG585" t="str">
            <v>建设银行</v>
          </cell>
          <cell r="AH585" t="str">
            <v>6217003920009205873</v>
          </cell>
        </row>
        <row r="585">
          <cell r="AJ585">
            <v>15390887764</v>
          </cell>
        </row>
        <row r="586">
          <cell r="D586" t="str">
            <v>新力店孔凌峰</v>
          </cell>
          <cell r="E586" t="str">
            <v>会籍部</v>
          </cell>
          <cell r="F586" t="str">
            <v>会籍</v>
          </cell>
          <cell r="G586">
            <v>46091</v>
          </cell>
          <cell r="H586" t="str">
            <v>全职</v>
          </cell>
        </row>
        <row r="586">
          <cell r="O586" t="str">
            <v>已签</v>
          </cell>
          <cell r="P586" t="str">
            <v>已签</v>
          </cell>
          <cell r="Q586" t="str">
            <v>已签</v>
          </cell>
          <cell r="R586" t="str">
            <v>已签</v>
          </cell>
          <cell r="S586" t="str">
            <v>不缴</v>
          </cell>
        </row>
        <row r="586">
          <cell r="V586" t="str">
            <v>否</v>
          </cell>
          <cell r="W586" t="str">
            <v>离职</v>
          </cell>
          <cell r="X586">
            <v>46104</v>
          </cell>
        </row>
        <row r="586">
          <cell r="AE586" t="str">
            <v>360981200912262835</v>
          </cell>
        </row>
        <row r="586">
          <cell r="AG586" t="str">
            <v>招商银行</v>
          </cell>
          <cell r="AH586" t="str">
            <v>6214833386823713</v>
          </cell>
        </row>
        <row r="586">
          <cell r="AJ586">
            <v>18146649067</v>
          </cell>
        </row>
        <row r="587">
          <cell r="D587" t="str">
            <v>高新吾悦店梁宏宇</v>
          </cell>
          <cell r="E587" t="str">
            <v>泳教部</v>
          </cell>
          <cell r="F587" t="str">
            <v>泳教</v>
          </cell>
          <cell r="G587">
            <v>46082</v>
          </cell>
          <cell r="H587" t="str">
            <v>全职</v>
          </cell>
        </row>
        <row r="587">
          <cell r="J587" t="str">
            <v>劳动合同</v>
          </cell>
        </row>
        <row r="587">
          <cell r="L587">
            <v>46082</v>
          </cell>
          <cell r="M587">
            <v>47177</v>
          </cell>
          <cell r="N587" t="str">
            <v>3年</v>
          </cell>
          <cell r="O587" t="str">
            <v>已签</v>
          </cell>
          <cell r="P587" t="str">
            <v>已签</v>
          </cell>
          <cell r="Q587" t="str">
            <v>已签</v>
          </cell>
        </row>
        <row r="587">
          <cell r="S587" t="str">
            <v>不缴</v>
          </cell>
        </row>
        <row r="587">
          <cell r="V587" t="str">
            <v>是</v>
          </cell>
          <cell r="W587" t="str">
            <v>在职</v>
          </cell>
        </row>
        <row r="587">
          <cell r="AC587" t="str">
            <v>男</v>
          </cell>
        </row>
        <row r="587">
          <cell r="AE587" t="str">
            <v>360122200603310916</v>
          </cell>
          <cell r="AF587" t="str">
            <v>江西省南昌市新建区西山镇</v>
          </cell>
          <cell r="AG587" t="str">
            <v>招商银行</v>
          </cell>
          <cell r="AH587" t="str">
            <v>6214 8333 8197 4719</v>
          </cell>
        </row>
        <row r="587">
          <cell r="AJ587">
            <v>18379151653</v>
          </cell>
        </row>
        <row r="588">
          <cell r="D588" t="str">
            <v>新力店李翔</v>
          </cell>
          <cell r="E588" t="str">
            <v>会籍部</v>
          </cell>
          <cell r="F588" t="str">
            <v>会籍主管</v>
          </cell>
          <cell r="G588">
            <v>46092</v>
          </cell>
          <cell r="H588" t="str">
            <v>全职</v>
          </cell>
        </row>
        <row r="588">
          <cell r="O588" t="str">
            <v>已签</v>
          </cell>
          <cell r="P588" t="str">
            <v>已签</v>
          </cell>
          <cell r="Q588" t="str">
            <v>已签</v>
          </cell>
          <cell r="R588" t="str">
            <v>已签</v>
          </cell>
          <cell r="S588" t="str">
            <v>不缴</v>
          </cell>
        </row>
        <row r="588">
          <cell r="V588" t="str">
            <v>否</v>
          </cell>
          <cell r="W588" t="str">
            <v>在职</v>
          </cell>
        </row>
        <row r="588">
          <cell r="AE588" t="str">
            <v>3601211990082123x</v>
          </cell>
        </row>
        <row r="588">
          <cell r="AG588" t="str">
            <v>中国工商银行</v>
          </cell>
          <cell r="AH588" t="str">
            <v>6212261202022667142</v>
          </cell>
        </row>
        <row r="588">
          <cell r="AJ588">
            <v>13870050050</v>
          </cell>
        </row>
        <row r="589">
          <cell r="D589" t="str">
            <v>杨家湾王平</v>
          </cell>
          <cell r="E589" t="str">
            <v>泳教部</v>
          </cell>
          <cell r="F589" t="str">
            <v>救生员</v>
          </cell>
          <cell r="G589">
            <v>46087</v>
          </cell>
          <cell r="H589" t="str">
            <v>全职</v>
          </cell>
        </row>
        <row r="589">
          <cell r="J589" t="str">
            <v>劳动合同</v>
          </cell>
        </row>
        <row r="589">
          <cell r="L589">
            <v>46087</v>
          </cell>
          <cell r="M589">
            <v>47182</v>
          </cell>
          <cell r="N589" t="str">
            <v>3年</v>
          </cell>
          <cell r="O589" t="str">
            <v>已签</v>
          </cell>
          <cell r="P589" t="str">
            <v>已签</v>
          </cell>
          <cell r="Q589" t="str">
            <v>已签</v>
          </cell>
          <cell r="R589" t="str">
            <v>已签</v>
          </cell>
          <cell r="S589" t="str">
            <v>不缴</v>
          </cell>
        </row>
        <row r="589">
          <cell r="V589" t="str">
            <v>是</v>
          </cell>
          <cell r="W589" t="str">
            <v>在职</v>
          </cell>
        </row>
        <row r="589">
          <cell r="AE589" t="str">
            <v>429001196609193114</v>
          </cell>
        </row>
        <row r="589">
          <cell r="AG589" t="str">
            <v>招商银行</v>
          </cell>
          <cell r="AH589" t="str">
            <v>6214832746511315</v>
          </cell>
        </row>
        <row r="589">
          <cell r="AJ589">
            <v>15807172540</v>
          </cell>
        </row>
        <row r="590">
          <cell r="D590" t="str">
            <v>高新吾悦店宋亚其</v>
          </cell>
          <cell r="E590" t="str">
            <v>会籍部</v>
          </cell>
          <cell r="F590" t="str">
            <v>会籍</v>
          </cell>
          <cell r="G590">
            <v>46092</v>
          </cell>
          <cell r="H590" t="str">
            <v>全职</v>
          </cell>
        </row>
        <row r="590">
          <cell r="O590" t="str">
            <v>已签</v>
          </cell>
          <cell r="P590" t="str">
            <v>已签</v>
          </cell>
          <cell r="Q590" t="str">
            <v>已签</v>
          </cell>
          <cell r="R590" t="str">
            <v>未签</v>
          </cell>
          <cell r="S590" t="str">
            <v>不缴</v>
          </cell>
        </row>
        <row r="590">
          <cell r="V590" t="str">
            <v>否</v>
          </cell>
          <cell r="W590" t="str">
            <v>在职</v>
          </cell>
        </row>
        <row r="590">
          <cell r="AE590" t="str">
            <v>360124200311163910</v>
          </cell>
          <cell r="AF590" t="str">
            <v>江西南昌</v>
          </cell>
          <cell r="AG590" t="str">
            <v>中国工商银行</v>
          </cell>
          <cell r="AH590" t="str">
            <v>6222031502007139399</v>
          </cell>
        </row>
        <row r="590">
          <cell r="AJ590">
            <v>18720965693</v>
          </cell>
        </row>
        <row r="591">
          <cell r="D591" t="str">
            <v>宿州吾悦店彭玥</v>
          </cell>
          <cell r="E591" t="str">
            <v>运营部</v>
          </cell>
          <cell r="F591" t="str">
            <v>前台</v>
          </cell>
          <cell r="G591">
            <v>46093</v>
          </cell>
          <cell r="H591" t="str">
            <v>全职</v>
          </cell>
        </row>
        <row r="591">
          <cell r="W591" t="str">
            <v>离职</v>
          </cell>
          <cell r="X591">
            <v>46095</v>
          </cell>
        </row>
        <row r="591">
          <cell r="AE591" t="str">
            <v>340602200306210028</v>
          </cell>
          <cell r="AF591" t="str">
            <v>安徽省宿州市</v>
          </cell>
          <cell r="AG591" t="str">
            <v>中国建设银行</v>
          </cell>
          <cell r="AH591" t="str">
            <v>6217001630071079765</v>
          </cell>
        </row>
        <row r="591">
          <cell r="AJ591">
            <v>15155920680</v>
          </cell>
        </row>
        <row r="592">
          <cell r="D592" t="str">
            <v>财富中心店谢嘉欣</v>
          </cell>
          <cell r="E592" t="str">
            <v>会籍部</v>
          </cell>
          <cell r="F592" t="str">
            <v>会籍</v>
          </cell>
          <cell r="G592">
            <v>46094</v>
          </cell>
          <cell r="H592" t="str">
            <v>全职</v>
          </cell>
        </row>
        <row r="592">
          <cell r="W592" t="str">
            <v>离职</v>
          </cell>
          <cell r="X592">
            <v>46096</v>
          </cell>
        </row>
        <row r="593">
          <cell r="D593" t="str">
            <v>钟祥店刘双</v>
          </cell>
          <cell r="E593" t="str">
            <v>泳教部</v>
          </cell>
          <cell r="F593" t="str">
            <v>泳教</v>
          </cell>
          <cell r="G593">
            <v>46095</v>
          </cell>
          <cell r="H593" t="str">
            <v>全职</v>
          </cell>
        </row>
        <row r="593">
          <cell r="J593" t="str">
            <v>劳动合同</v>
          </cell>
        </row>
        <row r="593">
          <cell r="L593">
            <v>46095</v>
          </cell>
          <cell r="M593">
            <v>47190</v>
          </cell>
          <cell r="N593" t="str">
            <v>3年</v>
          </cell>
          <cell r="O593" t="str">
            <v>已签</v>
          </cell>
          <cell r="P593" t="str">
            <v>已签</v>
          </cell>
          <cell r="Q593" t="str">
            <v>已签</v>
          </cell>
          <cell r="R593" t="str">
            <v>已签</v>
          </cell>
          <cell r="S593" t="str">
            <v>不缴</v>
          </cell>
        </row>
        <row r="593">
          <cell r="V593" t="str">
            <v>是</v>
          </cell>
          <cell r="W593" t="str">
            <v>在职</v>
          </cell>
        </row>
        <row r="593">
          <cell r="AE593" t="str">
            <v>42088119900822051x</v>
          </cell>
        </row>
        <row r="593">
          <cell r="AG593" t="str">
            <v>建设银行</v>
          </cell>
          <cell r="AH593" t="str">
            <v>6217001270031537402</v>
          </cell>
        </row>
        <row r="593">
          <cell r="AJ593">
            <v>18672462040</v>
          </cell>
        </row>
        <row r="594">
          <cell r="D594" t="str">
            <v>高新吾悦店滕家辉</v>
          </cell>
          <cell r="E594" t="str">
            <v>会籍部</v>
          </cell>
          <cell r="F594" t="str">
            <v>会籍</v>
          </cell>
          <cell r="G594">
            <v>46095</v>
          </cell>
          <cell r="H594" t="str">
            <v>全职</v>
          </cell>
        </row>
        <row r="594">
          <cell r="O594" t="str">
            <v>已签</v>
          </cell>
          <cell r="P594" t="str">
            <v>已签</v>
          </cell>
          <cell r="Q594" t="str">
            <v>已签</v>
          </cell>
          <cell r="R594" t="str">
            <v>未签</v>
          </cell>
          <cell r="S594" t="str">
            <v>不缴</v>
          </cell>
        </row>
        <row r="594">
          <cell r="V594" t="str">
            <v>否</v>
          </cell>
          <cell r="W594" t="str">
            <v>在职</v>
          </cell>
        </row>
        <row r="594">
          <cell r="AE594" t="str">
            <v>360121199903131918</v>
          </cell>
          <cell r="AF594" t="str">
            <v>江西南昌</v>
          </cell>
          <cell r="AG594" t="str">
            <v>招商银行</v>
          </cell>
          <cell r="AH594" t="str">
            <v>6214 8379 4722 2976</v>
          </cell>
        </row>
        <row r="595">
          <cell r="D595" t="str">
            <v>瑶湖店王海乐</v>
          </cell>
          <cell r="E595" t="str">
            <v>会籍部</v>
          </cell>
          <cell r="F595" t="str">
            <v>会籍</v>
          </cell>
          <cell r="G595">
            <v>46088</v>
          </cell>
          <cell r="H595" t="str">
            <v>全职</v>
          </cell>
        </row>
        <row r="595">
          <cell r="J595" t="str">
            <v>劳动合同</v>
          </cell>
        </row>
        <row r="595">
          <cell r="L595">
            <v>46088</v>
          </cell>
          <cell r="M595">
            <v>47183</v>
          </cell>
          <cell r="N595" t="str">
            <v>3年</v>
          </cell>
          <cell r="O595" t="str">
            <v>已签</v>
          </cell>
          <cell r="P595" t="str">
            <v>已签</v>
          </cell>
          <cell r="Q595" t="str">
            <v>已签</v>
          </cell>
          <cell r="R595" t="str">
            <v>已签</v>
          </cell>
          <cell r="S595" t="str">
            <v>不缴</v>
          </cell>
        </row>
        <row r="595">
          <cell r="V595" t="str">
            <v>是</v>
          </cell>
          <cell r="W595" t="str">
            <v>在职</v>
          </cell>
        </row>
        <row r="595">
          <cell r="AE595" t="str">
            <v>361025200411144110</v>
          </cell>
        </row>
        <row r="595">
          <cell r="AG595" t="str">
            <v>中国银行</v>
          </cell>
          <cell r="AH595" t="str">
            <v>6217906500055215691</v>
          </cell>
        </row>
        <row r="595">
          <cell r="AJ595">
            <v>15807043119</v>
          </cell>
        </row>
        <row r="596">
          <cell r="D596" t="str">
            <v>瑶湖店林子萱</v>
          </cell>
          <cell r="E596" t="str">
            <v>泳教部</v>
          </cell>
          <cell r="F596" t="str">
            <v>泳教</v>
          </cell>
          <cell r="G596">
            <v>46095</v>
          </cell>
          <cell r="H596" t="str">
            <v>兼职</v>
          </cell>
        </row>
        <row r="596">
          <cell r="J596" t="str">
            <v>兼职合同</v>
          </cell>
        </row>
        <row r="596">
          <cell r="L596">
            <v>46095</v>
          </cell>
          <cell r="M596">
            <v>46459</v>
          </cell>
          <cell r="N596" t="str">
            <v>1年</v>
          </cell>
          <cell r="O596" t="str">
            <v>已签</v>
          </cell>
          <cell r="P596" t="str">
            <v>已签</v>
          </cell>
          <cell r="Q596" t="str">
            <v>已签</v>
          </cell>
          <cell r="R596" t="str">
            <v>已签</v>
          </cell>
          <cell r="S596" t="str">
            <v>不缴</v>
          </cell>
        </row>
        <row r="596">
          <cell r="V596" t="str">
            <v>是</v>
          </cell>
          <cell r="W596" t="str">
            <v>在职</v>
          </cell>
        </row>
        <row r="596">
          <cell r="AE596" t="str">
            <v>361124200602196043</v>
          </cell>
        </row>
        <row r="596">
          <cell r="AG596" t="str">
            <v>中国农业银行</v>
          </cell>
          <cell r="AH596" t="str">
            <v>6230520920107289875</v>
          </cell>
        </row>
        <row r="596">
          <cell r="AJ596">
            <v>15270341648</v>
          </cell>
        </row>
        <row r="597">
          <cell r="D597" t="str">
            <v>新力店熊鑫</v>
          </cell>
          <cell r="E597" t="str">
            <v>会籍部</v>
          </cell>
          <cell r="F597" t="str">
            <v>会籍</v>
          </cell>
          <cell r="G597">
            <v>46096</v>
          </cell>
          <cell r="H597" t="str">
            <v>全职</v>
          </cell>
        </row>
        <row r="597">
          <cell r="W597" t="str">
            <v>在职</v>
          </cell>
        </row>
        <row r="597">
          <cell r="AE597" t="str">
            <v>36012120090920751x</v>
          </cell>
        </row>
        <row r="597">
          <cell r="AG597" t="str">
            <v>中国工商银行</v>
          </cell>
          <cell r="AH597" t="str">
            <v>6212251502001682547</v>
          </cell>
        </row>
        <row r="597">
          <cell r="AJ597">
            <v>18379996462</v>
          </cell>
        </row>
        <row r="598">
          <cell r="D598" t="str">
            <v>新力店邹盛付</v>
          </cell>
          <cell r="E598" t="str">
            <v>泳教部</v>
          </cell>
          <cell r="F598" t="str">
            <v>救生员</v>
          </cell>
          <cell r="G598">
            <v>46097</v>
          </cell>
          <cell r="H598" t="str">
            <v>全职</v>
          </cell>
        </row>
        <row r="598">
          <cell r="O598" t="str">
            <v>已签</v>
          </cell>
          <cell r="P598" t="str">
            <v>已签</v>
          </cell>
          <cell r="Q598" t="str">
            <v>已签</v>
          </cell>
          <cell r="R598" t="str">
            <v>已签</v>
          </cell>
          <cell r="S598" t="str">
            <v>不缴</v>
          </cell>
        </row>
        <row r="598">
          <cell r="V598" t="str">
            <v>否</v>
          </cell>
          <cell r="W598" t="str">
            <v>在职</v>
          </cell>
        </row>
        <row r="598">
          <cell r="AE598" t="str">
            <v>360423196602183218</v>
          </cell>
        </row>
        <row r="598">
          <cell r="AG598" t="str">
            <v>农村信用社</v>
          </cell>
          <cell r="AH598" t="str">
            <v>6226820010800643282</v>
          </cell>
        </row>
        <row r="598">
          <cell r="AJ598">
            <v>13479279778</v>
          </cell>
        </row>
        <row r="599">
          <cell r="D599" t="str">
            <v>宿州吾悦店李婷</v>
          </cell>
          <cell r="E599" t="str">
            <v>运营部</v>
          </cell>
          <cell r="F599" t="str">
            <v>前台</v>
          </cell>
          <cell r="G599">
            <v>46097</v>
          </cell>
          <cell r="H599" t="str">
            <v>全职</v>
          </cell>
        </row>
        <row r="599">
          <cell r="W599" t="str">
            <v>离职</v>
          </cell>
          <cell r="X599">
            <v>46098</v>
          </cell>
        </row>
        <row r="599">
          <cell r="AE599" t="str">
            <v>340021199312164842</v>
          </cell>
          <cell r="AF599" t="str">
            <v>安徽省淮北市</v>
          </cell>
          <cell r="AG599" t="str">
            <v>中国建设银行</v>
          </cell>
          <cell r="AH599" t="str">
            <v>6217001740013539071</v>
          </cell>
        </row>
        <row r="599">
          <cell r="AJ599">
            <v>19855979016</v>
          </cell>
        </row>
        <row r="600">
          <cell r="D600" t="str">
            <v>杨家湾龚玮</v>
          </cell>
          <cell r="E600" t="str">
            <v>运营部</v>
          </cell>
          <cell r="F600" t="str">
            <v>前台</v>
          </cell>
          <cell r="G600">
            <v>46094</v>
          </cell>
          <cell r="H600" t="str">
            <v>全职</v>
          </cell>
        </row>
        <row r="600">
          <cell r="J600" t="str">
            <v>劳动合同</v>
          </cell>
        </row>
        <row r="600">
          <cell r="L600">
            <v>46094</v>
          </cell>
          <cell r="M600">
            <v>47189</v>
          </cell>
          <cell r="N600" t="str">
            <v>3年</v>
          </cell>
          <cell r="O600" t="str">
            <v>已签</v>
          </cell>
          <cell r="P600" t="str">
            <v>已签</v>
          </cell>
          <cell r="Q600" t="str">
            <v>已签</v>
          </cell>
          <cell r="R600" t="str">
            <v>已签</v>
          </cell>
          <cell r="S600" t="str">
            <v>不缴</v>
          </cell>
        </row>
        <row r="600">
          <cell r="V600" t="str">
            <v>是</v>
          </cell>
          <cell r="W600" t="str">
            <v>在职</v>
          </cell>
        </row>
        <row r="600">
          <cell r="AE600" t="str">
            <v>520424200008219826</v>
          </cell>
        </row>
        <row r="600">
          <cell r="AG600" t="str">
            <v>招商银行武汉积玉桥支行</v>
          </cell>
          <cell r="AH600" t="str">
            <v>6214832777146429</v>
          </cell>
        </row>
        <row r="600">
          <cell r="AJ600">
            <v>15271807400</v>
          </cell>
        </row>
        <row r="601">
          <cell r="D601" t="str">
            <v>财富中心店唐磊</v>
          </cell>
          <cell r="E601" t="str">
            <v>私教部</v>
          </cell>
          <cell r="F601" t="str">
            <v>私教</v>
          </cell>
          <cell r="G601">
            <v>46097</v>
          </cell>
          <cell r="H601" t="str">
            <v>全职</v>
          </cell>
        </row>
        <row r="601">
          <cell r="W601" t="str">
            <v>离职</v>
          </cell>
          <cell r="X601">
            <v>46101</v>
          </cell>
        </row>
        <row r="601">
          <cell r="AE601" t="str">
            <v>431103199905010032</v>
          </cell>
        </row>
        <row r="601">
          <cell r="AG601" t="str">
            <v>建设银行</v>
          </cell>
          <cell r="AH601" t="str">
            <v>6217002100010557304</v>
          </cell>
        </row>
        <row r="601">
          <cell r="AJ601">
            <v>17707959923</v>
          </cell>
        </row>
        <row r="602">
          <cell r="D602" t="str">
            <v>杨家湾李思宇</v>
          </cell>
          <cell r="E602" t="str">
            <v>运营部</v>
          </cell>
          <cell r="F602" t="str">
            <v>前台/主播</v>
          </cell>
          <cell r="G602">
            <v>46095</v>
          </cell>
          <cell r="H602" t="str">
            <v>全职</v>
          </cell>
        </row>
        <row r="602">
          <cell r="J602" t="str">
            <v>劳动合同</v>
          </cell>
        </row>
        <row r="602">
          <cell r="L602">
            <v>46095</v>
          </cell>
          <cell r="M602">
            <v>47190</v>
          </cell>
          <cell r="N602" t="str">
            <v>3年</v>
          </cell>
          <cell r="O602" t="str">
            <v>已签</v>
          </cell>
          <cell r="P602" t="str">
            <v>已签</v>
          </cell>
          <cell r="Q602" t="str">
            <v>已签</v>
          </cell>
          <cell r="R602" t="str">
            <v>已签</v>
          </cell>
          <cell r="S602" t="str">
            <v>不缴</v>
          </cell>
        </row>
        <row r="602">
          <cell r="V602" t="str">
            <v>是</v>
          </cell>
          <cell r="W602" t="str">
            <v>离职</v>
          </cell>
          <cell r="X602">
            <v>46113</v>
          </cell>
        </row>
        <row r="602">
          <cell r="AE602" t="str">
            <v>420902200701178124</v>
          </cell>
        </row>
        <row r="602">
          <cell r="AG602" t="str">
            <v>武汉空港支行</v>
          </cell>
          <cell r="AH602" t="str">
            <v>6222033202019341251</v>
          </cell>
        </row>
        <row r="602">
          <cell r="AJ602">
            <v>13476839194</v>
          </cell>
        </row>
        <row r="603">
          <cell r="D603" t="str">
            <v>总部赖洋欢</v>
          </cell>
          <cell r="E603" t="str">
            <v>人事部</v>
          </cell>
          <cell r="F603" t="str">
            <v>人事经理</v>
          </cell>
          <cell r="G603">
            <v>46086</v>
          </cell>
          <cell r="H603" t="str">
            <v>全职</v>
          </cell>
        </row>
        <row r="603">
          <cell r="L603">
            <v>46086</v>
          </cell>
          <cell r="M603">
            <v>47181</v>
          </cell>
          <cell r="N603" t="str">
            <v>3年</v>
          </cell>
          <cell r="O603" t="str">
            <v>已签</v>
          </cell>
          <cell r="P603" t="str">
            <v>已签</v>
          </cell>
          <cell r="Q603" t="str">
            <v>已签</v>
          </cell>
          <cell r="R603" t="str">
            <v>已签</v>
          </cell>
          <cell r="S603" t="str">
            <v>最低</v>
          </cell>
        </row>
        <row r="603">
          <cell r="V603" t="str">
            <v>是</v>
          </cell>
          <cell r="W603" t="str">
            <v>在职</v>
          </cell>
        </row>
        <row r="603">
          <cell r="AE603" t="str">
            <v>36010219881118201x</v>
          </cell>
        </row>
        <row r="603">
          <cell r="AG603" t="str">
            <v>中国农业银行</v>
          </cell>
          <cell r="AH603" t="str">
            <v>6228480927106847373</v>
          </cell>
        </row>
        <row r="603">
          <cell r="AJ603">
            <v>13330107567</v>
          </cell>
        </row>
        <row r="604">
          <cell r="D604" t="str">
            <v>旭辉店赵雨欣</v>
          </cell>
          <cell r="E604" t="str">
            <v>运营部</v>
          </cell>
          <cell r="F604" t="str">
            <v>前台</v>
          </cell>
          <cell r="G604">
            <v>46087</v>
          </cell>
          <cell r="H604" t="str">
            <v>全职</v>
          </cell>
        </row>
        <row r="604">
          <cell r="O604" t="str">
            <v>已签</v>
          </cell>
          <cell r="P604" t="str">
            <v>已签</v>
          </cell>
          <cell r="Q604" t="str">
            <v>已签</v>
          </cell>
          <cell r="R604" t="str">
            <v>已签</v>
          </cell>
          <cell r="S604" t="str">
            <v>不缴</v>
          </cell>
        </row>
        <row r="604">
          <cell r="V604" t="str">
            <v>是</v>
          </cell>
          <cell r="W604" t="str">
            <v>在职</v>
          </cell>
        </row>
        <row r="605">
          <cell r="D605" t="str">
            <v>宜春店陈浩清</v>
          </cell>
          <cell r="E605" t="str">
            <v>运营部</v>
          </cell>
          <cell r="F605" t="str">
            <v>前台</v>
          </cell>
          <cell r="G605">
            <v>46095</v>
          </cell>
          <cell r="H605" t="str">
            <v>全职</v>
          </cell>
        </row>
        <row r="605">
          <cell r="W605" t="str">
            <v>离职</v>
          </cell>
          <cell r="X605">
            <v>46116</v>
          </cell>
        </row>
        <row r="606">
          <cell r="D606" t="str">
            <v>淮南吾悦店许子恒</v>
          </cell>
          <cell r="E606" t="str">
            <v>会籍部</v>
          </cell>
          <cell r="F606" t="str">
            <v>会籍</v>
          </cell>
          <cell r="G606">
            <v>46098</v>
          </cell>
          <cell r="H606" t="str">
            <v>全职</v>
          </cell>
        </row>
        <row r="606">
          <cell r="J606" t="str">
            <v>劳动合同</v>
          </cell>
        </row>
        <row r="606">
          <cell r="L606">
            <v>46098</v>
          </cell>
          <cell r="M606">
            <v>47193</v>
          </cell>
          <cell r="N606" t="str">
            <v>3年</v>
          </cell>
          <cell r="O606" t="str">
            <v>已签</v>
          </cell>
          <cell r="P606" t="str">
            <v>已签</v>
          </cell>
          <cell r="Q606" t="str">
            <v>已签</v>
          </cell>
          <cell r="R606" t="str">
            <v>已签</v>
          </cell>
          <cell r="S606" t="str">
            <v>不缴</v>
          </cell>
        </row>
        <row r="606">
          <cell r="V606" t="str">
            <v>是</v>
          </cell>
          <cell r="W606" t="str">
            <v>在职</v>
          </cell>
        </row>
        <row r="606">
          <cell r="AE606" t="str">
            <v>340602200912112831</v>
          </cell>
          <cell r="AF606" t="str">
            <v>淮南</v>
          </cell>
          <cell r="AG606" t="str">
            <v>招商银行</v>
          </cell>
          <cell r="AH606" t="str">
            <v>6214835542259419</v>
          </cell>
        </row>
        <row r="606">
          <cell r="AJ606">
            <v>19955443825</v>
          </cell>
        </row>
        <row r="607">
          <cell r="D607" t="str">
            <v>杨家湾常珈铭</v>
          </cell>
          <cell r="E607" t="str">
            <v>泳教部</v>
          </cell>
          <cell r="F607" t="str">
            <v>泳教</v>
          </cell>
          <cell r="G607">
            <v>46086</v>
          </cell>
          <cell r="H607" t="str">
            <v>全职</v>
          </cell>
        </row>
        <row r="607">
          <cell r="J607" t="str">
            <v>劳动合同</v>
          </cell>
        </row>
        <row r="607">
          <cell r="L607">
            <v>46086</v>
          </cell>
          <cell r="M607">
            <v>47181</v>
          </cell>
          <cell r="N607" t="str">
            <v>3年</v>
          </cell>
          <cell r="O607" t="str">
            <v>已签</v>
          </cell>
          <cell r="P607" t="str">
            <v>已签</v>
          </cell>
          <cell r="Q607" t="str">
            <v>已签</v>
          </cell>
          <cell r="R607" t="str">
            <v>已签</v>
          </cell>
          <cell r="S607" t="str">
            <v>不缴</v>
          </cell>
        </row>
        <row r="607">
          <cell r="V607" t="str">
            <v>是</v>
          </cell>
          <cell r="W607" t="str">
            <v>在职</v>
          </cell>
        </row>
        <row r="607">
          <cell r="AE607" t="str">
            <v>420321200209232113</v>
          </cell>
        </row>
        <row r="607">
          <cell r="AG607" t="str">
            <v>招商银行十堰东岳支行</v>
          </cell>
          <cell r="AH607" t="str">
            <v>6214 8371 9632 8441 </v>
          </cell>
        </row>
        <row r="607">
          <cell r="AJ607">
            <v>15671912115</v>
          </cell>
        </row>
        <row r="608">
          <cell r="D608" t="str">
            <v>淮南吾悦店刘少辉</v>
          </cell>
          <cell r="E608" t="str">
            <v>会籍部</v>
          </cell>
          <cell r="F608" t="str">
            <v>会籍</v>
          </cell>
          <cell r="G608">
            <v>46101</v>
          </cell>
          <cell r="H608" t="str">
            <v>全职</v>
          </cell>
        </row>
        <row r="608">
          <cell r="J608" t="str">
            <v>劳动合同</v>
          </cell>
        </row>
        <row r="608">
          <cell r="L608">
            <v>46101</v>
          </cell>
          <cell r="M608">
            <v>47196</v>
          </cell>
          <cell r="N608" t="str">
            <v>3年</v>
          </cell>
          <cell r="O608" t="str">
            <v>已签</v>
          </cell>
          <cell r="P608" t="str">
            <v>已签</v>
          </cell>
          <cell r="Q608" t="str">
            <v>已签</v>
          </cell>
          <cell r="R608" t="str">
            <v>已签</v>
          </cell>
          <cell r="S608" t="str">
            <v>不缴</v>
          </cell>
        </row>
        <row r="608">
          <cell r="V608" t="str">
            <v>是</v>
          </cell>
          <cell r="W608" t="str">
            <v>在职</v>
          </cell>
        </row>
        <row r="608">
          <cell r="AE608" t="str">
            <v>340406199912073018</v>
          </cell>
          <cell r="AF608" t="str">
            <v>淮南</v>
          </cell>
          <cell r="AG608" t="str">
            <v>招商银行</v>
          </cell>
          <cell r="AH608" t="str">
            <v>6214835543146482</v>
          </cell>
        </row>
        <row r="608">
          <cell r="AJ608">
            <v>15240043745</v>
          </cell>
        </row>
        <row r="609">
          <cell r="D609" t="str">
            <v>宿州吾悦店赵丽</v>
          </cell>
          <cell r="E609" t="str">
            <v>运营部</v>
          </cell>
          <cell r="F609" t="str">
            <v>前台</v>
          </cell>
          <cell r="G609">
            <v>46101</v>
          </cell>
          <cell r="H609" t="str">
            <v>全职</v>
          </cell>
        </row>
        <row r="609">
          <cell r="W609" t="str">
            <v>在职</v>
          </cell>
        </row>
        <row r="609">
          <cell r="AE609" t="str">
            <v>341302200308232823</v>
          </cell>
          <cell r="AF609" t="str">
            <v>安徽省宿州市</v>
          </cell>
          <cell r="AG609" t="str">
            <v>中国邮政储蓄银行</v>
          </cell>
          <cell r="AH609" t="str">
            <v>6221803740001041330</v>
          </cell>
        </row>
        <row r="609">
          <cell r="AJ609">
            <v>15240079764</v>
          </cell>
        </row>
        <row r="610">
          <cell r="D610" t="str">
            <v>新力店赖宇航</v>
          </cell>
          <cell r="E610" t="str">
            <v>泳教部</v>
          </cell>
          <cell r="F610" t="str">
            <v>泳教</v>
          </cell>
          <cell r="G610">
            <v>46102</v>
          </cell>
          <cell r="H610" t="str">
            <v>兼职</v>
          </cell>
        </row>
        <row r="610">
          <cell r="O610" t="str">
            <v>已签</v>
          </cell>
          <cell r="P610" t="str">
            <v>已签</v>
          </cell>
          <cell r="Q610" t="str">
            <v>已签</v>
          </cell>
          <cell r="R610" t="str">
            <v>已签</v>
          </cell>
          <cell r="S610" t="str">
            <v>不缴</v>
          </cell>
        </row>
        <row r="610">
          <cell r="V610" t="str">
            <v>否</v>
          </cell>
          <cell r="W610" t="str">
            <v>在职</v>
          </cell>
        </row>
        <row r="610">
          <cell r="AE610" t="str">
            <v>360313200310110018</v>
          </cell>
        </row>
        <row r="610">
          <cell r="AG610" t="str">
            <v>中国建设银行</v>
          </cell>
          <cell r="AH610" t="str">
            <v>6214672050001226615</v>
          </cell>
        </row>
        <row r="610">
          <cell r="AJ610">
            <v>18879965970</v>
          </cell>
        </row>
        <row r="611">
          <cell r="D611" t="str">
            <v>新余二店邹雨珎</v>
          </cell>
          <cell r="E611" t="str">
            <v>运营部</v>
          </cell>
          <cell r="F611" t="str">
            <v>前台</v>
          </cell>
          <cell r="G611">
            <v>46099</v>
          </cell>
          <cell r="H611" t="str">
            <v>全职</v>
          </cell>
        </row>
        <row r="611">
          <cell r="J611" t="str">
            <v>劳动合同</v>
          </cell>
        </row>
        <row r="611">
          <cell r="L611">
            <v>46099</v>
          </cell>
          <cell r="M611">
            <v>47194</v>
          </cell>
          <cell r="N611" t="str">
            <v>3年</v>
          </cell>
          <cell r="O611" t="str">
            <v>已签</v>
          </cell>
          <cell r="P611" t="str">
            <v>已签</v>
          </cell>
          <cell r="Q611" t="str">
            <v>已签</v>
          </cell>
          <cell r="R611" t="str">
            <v>已签</v>
          </cell>
          <cell r="S611" t="str">
            <v>不缴</v>
          </cell>
        </row>
        <row r="611">
          <cell r="V611" t="str">
            <v>是</v>
          </cell>
          <cell r="W611" t="str">
            <v>在职</v>
          </cell>
        </row>
        <row r="611">
          <cell r="AE611" t="str">
            <v>362203200411256829</v>
          </cell>
          <cell r="AF611" t="str">
            <v>江西樟树</v>
          </cell>
          <cell r="AG611" t="str">
            <v>农商银行</v>
          </cell>
          <cell r="AH611" t="str">
            <v>622682 2200231459964</v>
          </cell>
        </row>
        <row r="611">
          <cell r="AJ611">
            <v>18079048651</v>
          </cell>
        </row>
        <row r="612">
          <cell r="D612" t="str">
            <v>蚌埠银泰店黄少聪</v>
          </cell>
          <cell r="E612" t="str">
            <v>私教部</v>
          </cell>
          <cell r="F612" t="str">
            <v>私教</v>
          </cell>
          <cell r="G612">
            <v>46102</v>
          </cell>
          <cell r="H612" t="str">
            <v>全职</v>
          </cell>
        </row>
        <row r="612">
          <cell r="J612" t="str">
            <v>劳动合同</v>
          </cell>
        </row>
        <row r="612">
          <cell r="L612">
            <v>46102</v>
          </cell>
          <cell r="M612">
            <v>47197</v>
          </cell>
          <cell r="N612" t="str">
            <v>3年</v>
          </cell>
          <cell r="O612" t="str">
            <v>已签</v>
          </cell>
          <cell r="P612" t="str">
            <v>已签</v>
          </cell>
          <cell r="Q612" t="str">
            <v>已签</v>
          </cell>
          <cell r="R612" t="str">
            <v>已签</v>
          </cell>
          <cell r="S612" t="str">
            <v>不缴</v>
          </cell>
        </row>
        <row r="612">
          <cell r="V612" t="str">
            <v>是</v>
          </cell>
          <cell r="W612" t="str">
            <v>离职</v>
          </cell>
          <cell r="X612">
            <v>45740</v>
          </cell>
        </row>
        <row r="612">
          <cell r="AE612" t="str">
            <v>340321200201193092</v>
          </cell>
        </row>
        <row r="612">
          <cell r="AG612" t="str">
            <v>蚌埠淮河支行营业室</v>
          </cell>
          <cell r="AH612" t="str">
            <v>6228480677105330976</v>
          </cell>
        </row>
        <row r="612">
          <cell r="AJ612">
            <v>13075571359</v>
          </cell>
        </row>
        <row r="613">
          <cell r="D613" t="str">
            <v>荆州店王源鑫</v>
          </cell>
          <cell r="E613" t="str">
            <v>私教部</v>
          </cell>
          <cell r="F613" t="str">
            <v>私教</v>
          </cell>
          <cell r="G613">
            <v>46102</v>
          </cell>
          <cell r="H613" t="str">
            <v>全职</v>
          </cell>
        </row>
        <row r="613">
          <cell r="W613" t="str">
            <v>在职</v>
          </cell>
        </row>
        <row r="613">
          <cell r="AE613" t="str">
            <v>37068520040521651x</v>
          </cell>
        </row>
        <row r="613">
          <cell r="AG613" t="str">
            <v>中国银行</v>
          </cell>
          <cell r="AH613" t="str">
            <v>6216637607000175124</v>
          </cell>
        </row>
        <row r="613">
          <cell r="AJ613">
            <v>15684076367</v>
          </cell>
        </row>
        <row r="614">
          <cell r="D614" t="str">
            <v>宜春店李涛</v>
          </cell>
          <cell r="E614" t="str">
            <v>私教部</v>
          </cell>
          <cell r="F614" t="str">
            <v>私教</v>
          </cell>
          <cell r="G614">
            <v>46102</v>
          </cell>
          <cell r="H614" t="str">
            <v>全职</v>
          </cell>
        </row>
        <row r="614">
          <cell r="W614" t="str">
            <v>离职</v>
          </cell>
          <cell r="X614">
            <v>46105</v>
          </cell>
        </row>
        <row r="614">
          <cell r="AE614" t="str">
            <v>36092220020520293X</v>
          </cell>
          <cell r="AF614" t="str">
            <v>江西省宜春市万载县黄茅镇大土村梅湾组15号</v>
          </cell>
          <cell r="AG614" t="str">
            <v>中国建设银行</v>
          </cell>
          <cell r="AH614" t="str">
            <v>6217 0021 0001 2877 627</v>
          </cell>
        </row>
        <row r="614">
          <cell r="AJ614">
            <v>19179576497</v>
          </cell>
        </row>
        <row r="615">
          <cell r="D615" t="str">
            <v>宜春店易新梅</v>
          </cell>
          <cell r="E615" t="str">
            <v>会籍部</v>
          </cell>
          <cell r="F615" t="str">
            <v>会籍</v>
          </cell>
          <cell r="G615">
            <v>46100</v>
          </cell>
          <cell r="H615" t="str">
            <v>全职</v>
          </cell>
        </row>
        <row r="615">
          <cell r="W615" t="str">
            <v>在职</v>
          </cell>
        </row>
        <row r="615">
          <cell r="AE615" t="str">
            <v>362201199105055449</v>
          </cell>
          <cell r="AF615" t="str">
            <v>江西省宜春市袁州区竹亭乡銮坑村石岸组67号</v>
          </cell>
          <cell r="AG615" t="str">
            <v>中国农业银行</v>
          </cell>
          <cell r="AH615" t="str">
            <v>621336 2329904931373</v>
          </cell>
        </row>
        <row r="615">
          <cell r="AJ615">
            <v>15985189501</v>
          </cell>
        </row>
        <row r="616">
          <cell r="D616" t="str">
            <v>总部胡千</v>
          </cell>
          <cell r="E616" t="str">
            <v>财务部</v>
          </cell>
          <cell r="F616" t="str">
            <v>会计</v>
          </cell>
          <cell r="G616">
            <v>46105</v>
          </cell>
          <cell r="H616" t="str">
            <v>全职</v>
          </cell>
        </row>
        <row r="616">
          <cell r="J616" t="str">
            <v>劳动合同</v>
          </cell>
        </row>
        <row r="616">
          <cell r="L616">
            <v>46105</v>
          </cell>
          <cell r="M616">
            <v>47200</v>
          </cell>
          <cell r="N616" t="str">
            <v>3年</v>
          </cell>
          <cell r="O616" t="str">
            <v>已签</v>
          </cell>
          <cell r="P616" t="str">
            <v>已签</v>
          </cell>
          <cell r="Q616" t="str">
            <v>已签</v>
          </cell>
          <cell r="R616" t="str">
            <v>已签</v>
          </cell>
          <cell r="S616" t="str">
            <v>最低</v>
          </cell>
        </row>
        <row r="616">
          <cell r="V616" t="str">
            <v>是</v>
          </cell>
          <cell r="W616" t="str">
            <v>在职</v>
          </cell>
        </row>
        <row r="616">
          <cell r="AE616" t="str">
            <v>429004200010042983</v>
          </cell>
          <cell r="AF616" t="str">
            <v>湖北省仙桃市</v>
          </cell>
          <cell r="AG616" t="str">
            <v>招商银行武汉江岸支行</v>
          </cell>
          <cell r="AH616" t="str">
            <v>6214832759551299</v>
          </cell>
        </row>
        <row r="616">
          <cell r="AJ616">
            <v>13277477679</v>
          </cell>
        </row>
        <row r="617">
          <cell r="D617" t="str">
            <v>民院店黄梓恒</v>
          </cell>
          <cell r="E617" t="str">
            <v>私教部</v>
          </cell>
          <cell r="F617" t="str">
            <v>私教</v>
          </cell>
          <cell r="G617">
            <v>46092</v>
          </cell>
          <cell r="H617" t="str">
            <v>全职</v>
          </cell>
        </row>
        <row r="617">
          <cell r="J617" t="str">
            <v>劳动合同</v>
          </cell>
        </row>
        <row r="617">
          <cell r="L617">
            <v>46092</v>
          </cell>
          <cell r="M617">
            <v>47187</v>
          </cell>
          <cell r="N617" t="str">
            <v>3年</v>
          </cell>
          <cell r="O617" t="str">
            <v>已签</v>
          </cell>
          <cell r="P617" t="str">
            <v>已签</v>
          </cell>
          <cell r="Q617" t="str">
            <v>已签</v>
          </cell>
          <cell r="R617" t="str">
            <v>已签</v>
          </cell>
          <cell r="S617" t="str">
            <v>不缴</v>
          </cell>
        </row>
        <row r="617">
          <cell r="V617" t="str">
            <v>是</v>
          </cell>
          <cell r="W617" t="str">
            <v>在职</v>
          </cell>
        </row>
        <row r="617">
          <cell r="AE617" t="str">
            <v>420984200308238914</v>
          </cell>
        </row>
        <row r="617">
          <cell r="AG617" t="str">
            <v>招商银行</v>
          </cell>
          <cell r="AH617" t="str">
            <v>6214832782808401</v>
          </cell>
        </row>
        <row r="617">
          <cell r="AJ617">
            <v>18838171744</v>
          </cell>
        </row>
        <row r="618">
          <cell r="D618" t="str">
            <v>民院店龚响</v>
          </cell>
          <cell r="E618" t="str">
            <v>私教部</v>
          </cell>
          <cell r="F618" t="str">
            <v>私教</v>
          </cell>
          <cell r="G618">
            <v>46094</v>
          </cell>
          <cell r="H618" t="str">
            <v>全职</v>
          </cell>
        </row>
        <row r="618">
          <cell r="J618" t="str">
            <v>劳动合同</v>
          </cell>
        </row>
        <row r="618">
          <cell r="L618">
            <v>46094</v>
          </cell>
          <cell r="M618">
            <v>47189</v>
          </cell>
          <cell r="N618" t="str">
            <v>3年</v>
          </cell>
          <cell r="O618" t="str">
            <v>已签</v>
          </cell>
          <cell r="P618" t="str">
            <v>已签</v>
          </cell>
          <cell r="Q618" t="str">
            <v>已签</v>
          </cell>
          <cell r="R618" t="str">
            <v>已签</v>
          </cell>
          <cell r="S618" t="str">
            <v>不缴</v>
          </cell>
        </row>
        <row r="618">
          <cell r="V618" t="str">
            <v>是</v>
          </cell>
          <cell r="W618" t="str">
            <v>在职</v>
          </cell>
        </row>
        <row r="618">
          <cell r="AE618" t="str">
            <v>421181200211182318</v>
          </cell>
        </row>
        <row r="618">
          <cell r="AG618" t="str">
            <v>中国工商银行</v>
          </cell>
          <cell r="AH618" t="str">
            <v>6215593202040087903</v>
          </cell>
        </row>
        <row r="618">
          <cell r="AJ618">
            <v>18772417033</v>
          </cell>
        </row>
        <row r="619">
          <cell r="D619" t="str">
            <v>钟祥店李征岗</v>
          </cell>
          <cell r="E619" t="str">
            <v>泳教部</v>
          </cell>
          <cell r="F619" t="str">
            <v>泳教</v>
          </cell>
          <cell r="G619">
            <v>46100</v>
          </cell>
          <cell r="H619" t="str">
            <v>兼职</v>
          </cell>
        </row>
        <row r="619">
          <cell r="J619" t="str">
            <v>兼职合同</v>
          </cell>
        </row>
        <row r="619">
          <cell r="L619">
            <v>46100</v>
          </cell>
          <cell r="M619">
            <v>46464</v>
          </cell>
          <cell r="N619" t="str">
            <v>1年</v>
          </cell>
          <cell r="O619" t="str">
            <v>已签</v>
          </cell>
          <cell r="P619" t="str">
            <v>已签</v>
          </cell>
          <cell r="Q619" t="str">
            <v>已签</v>
          </cell>
          <cell r="R619" t="str">
            <v>已签</v>
          </cell>
          <cell r="S619" t="str">
            <v>不缴</v>
          </cell>
        </row>
        <row r="619">
          <cell r="V619" t="str">
            <v>是</v>
          </cell>
          <cell r="W619" t="str">
            <v>在职</v>
          </cell>
        </row>
        <row r="619">
          <cell r="AE619" t="str">
            <v>420881199001246215</v>
          </cell>
        </row>
        <row r="619">
          <cell r="AG619" t="str">
            <v>中信银行</v>
          </cell>
          <cell r="AH619" t="str">
            <v>6217731504620499</v>
          </cell>
        </row>
        <row r="619">
          <cell r="AJ619">
            <v>18671992167</v>
          </cell>
        </row>
        <row r="620">
          <cell r="D620" t="str">
            <v>蚌埠银泰店马涵</v>
          </cell>
          <cell r="E620" t="str">
            <v>会籍部</v>
          </cell>
          <cell r="F620" t="str">
            <v>会籍</v>
          </cell>
          <cell r="G620">
            <v>46090</v>
          </cell>
          <cell r="H620" t="str">
            <v>全职</v>
          </cell>
        </row>
        <row r="620">
          <cell r="J620" t="str">
            <v>劳动合同</v>
          </cell>
        </row>
        <row r="620">
          <cell r="L620">
            <v>46090</v>
          </cell>
          <cell r="M620">
            <v>47185</v>
          </cell>
          <cell r="N620" t="str">
            <v>3年</v>
          </cell>
          <cell r="O620" t="str">
            <v>已签</v>
          </cell>
          <cell r="P620" t="str">
            <v>已签</v>
          </cell>
          <cell r="Q620" t="str">
            <v>已签</v>
          </cell>
          <cell r="R620" t="str">
            <v>已签</v>
          </cell>
          <cell r="S620" t="str">
            <v>不缴</v>
          </cell>
        </row>
        <row r="620">
          <cell r="V620" t="str">
            <v>是</v>
          </cell>
          <cell r="W620" t="str">
            <v>在职</v>
          </cell>
        </row>
        <row r="620">
          <cell r="AE620" t="str">
            <v>340322200402200814</v>
          </cell>
        </row>
        <row r="620">
          <cell r="AG620" t="str">
            <v>中国工商银行蚌埠五河支行营业室</v>
          </cell>
          <cell r="AH620" t="str">
            <v>6222031303002388770</v>
          </cell>
        </row>
        <row r="620">
          <cell r="AJ620">
            <v>18160811362</v>
          </cell>
        </row>
        <row r="621">
          <cell r="D621" t="str">
            <v>高新吾悦店吕俊强</v>
          </cell>
          <cell r="E621" t="str">
            <v>会籍部</v>
          </cell>
          <cell r="F621" t="str">
            <v>会籍经理</v>
          </cell>
          <cell r="G621">
            <v>46107</v>
          </cell>
          <cell r="H621" t="str">
            <v>全职</v>
          </cell>
        </row>
        <row r="621">
          <cell r="W621" t="str">
            <v>在职</v>
          </cell>
        </row>
        <row r="621">
          <cell r="AE621" t="str">
            <v>362322199805172459</v>
          </cell>
          <cell r="AF621" t="str">
            <v>江西上饶</v>
          </cell>
          <cell r="AG621" t="str">
            <v>中国工商银行</v>
          </cell>
          <cell r="AH621" t="str">
            <v>6222031502001517780</v>
          </cell>
        </row>
        <row r="621">
          <cell r="AJ621">
            <v>13755733994</v>
          </cell>
        </row>
        <row r="622">
          <cell r="D622" t="str">
            <v>高新吾悦店李想</v>
          </cell>
          <cell r="E622" t="str">
            <v>私教部</v>
          </cell>
          <cell r="F622" t="str">
            <v>私教</v>
          </cell>
          <cell r="G622">
            <v>46107</v>
          </cell>
          <cell r="H622" t="str">
            <v>全职</v>
          </cell>
        </row>
        <row r="622">
          <cell r="W622" t="str">
            <v>在职</v>
          </cell>
        </row>
        <row r="622">
          <cell r="AE622" t="str">
            <v>360426200506284033</v>
          </cell>
          <cell r="AF622" t="str">
            <v>江西省九江市</v>
          </cell>
        </row>
        <row r="623">
          <cell r="D623" t="str">
            <v>新余店肖康平</v>
          </cell>
          <cell r="E623" t="str">
            <v>会籍部</v>
          </cell>
          <cell r="F623" t="str">
            <v>会籍</v>
          </cell>
          <cell r="G623">
            <v>46108</v>
          </cell>
          <cell r="H623" t="str">
            <v>全职</v>
          </cell>
        </row>
        <row r="623">
          <cell r="W623" t="str">
            <v>离职</v>
          </cell>
          <cell r="X623">
            <v>46110</v>
          </cell>
        </row>
        <row r="623">
          <cell r="AE623" t="str">
            <v>360982200704236831</v>
          </cell>
          <cell r="AF623" t="str">
            <v>江西新余</v>
          </cell>
          <cell r="AG623" t="str">
            <v>工商银行</v>
          </cell>
          <cell r="AH623" t="str">
            <v>6222031505001760649</v>
          </cell>
        </row>
        <row r="623">
          <cell r="AJ623">
            <v>13257066369</v>
          </cell>
        </row>
        <row r="624">
          <cell r="D624" t="str">
            <v>新余店梁泽远</v>
          </cell>
          <cell r="E624" t="str">
            <v>会籍部</v>
          </cell>
          <cell r="F624" t="str">
            <v>会籍</v>
          </cell>
          <cell r="G624">
            <v>46108</v>
          </cell>
          <cell r="H624" t="str">
            <v>全职</v>
          </cell>
        </row>
        <row r="624">
          <cell r="W624" t="str">
            <v>离职</v>
          </cell>
          <cell r="X624">
            <v>46110</v>
          </cell>
        </row>
        <row r="624">
          <cell r="AE624" t="str">
            <v>36098320070328351x</v>
          </cell>
          <cell r="AF624" t="str">
            <v>江西新余</v>
          </cell>
          <cell r="AG624" t="str">
            <v>工商银行</v>
          </cell>
          <cell r="AH624" t="str">
            <v>6222031505001761597</v>
          </cell>
        </row>
        <row r="624">
          <cell r="AJ624">
            <v>15397906190</v>
          </cell>
        </row>
        <row r="625">
          <cell r="D625" t="str">
            <v>新余二店刘佳慧</v>
          </cell>
          <cell r="E625" t="str">
            <v>泳教部</v>
          </cell>
          <cell r="F625" t="str">
            <v>泳教</v>
          </cell>
          <cell r="G625">
            <v>46107</v>
          </cell>
          <cell r="H625" t="str">
            <v>兼职</v>
          </cell>
        </row>
        <row r="625">
          <cell r="W625" t="str">
            <v>在职</v>
          </cell>
        </row>
        <row r="625">
          <cell r="AE625" t="str">
            <v>360502200211080089</v>
          </cell>
          <cell r="AF625" t="str">
            <v>江西新余</v>
          </cell>
          <cell r="AG625" t="str">
            <v>农业银行</v>
          </cell>
          <cell r="AH625" t="str">
            <v>6228480059846838379</v>
          </cell>
        </row>
        <row r="625">
          <cell r="AJ625">
            <v>13979068845</v>
          </cell>
        </row>
        <row r="626">
          <cell r="D626" t="str">
            <v>宜春店李玉剑</v>
          </cell>
          <cell r="E626" t="str">
            <v>私教部</v>
          </cell>
          <cell r="F626" t="str">
            <v>私教</v>
          </cell>
          <cell r="G626">
            <v>46103</v>
          </cell>
          <cell r="H626" t="str">
            <v>全职</v>
          </cell>
        </row>
        <row r="626">
          <cell r="W626" t="str">
            <v>在职</v>
          </cell>
        </row>
        <row r="626">
          <cell r="AE626" t="str">
            <v>362201199406120451</v>
          </cell>
          <cell r="AF626" t="str">
            <v>江西省宜春市袁州区中山中路37号</v>
          </cell>
          <cell r="AG626" t="str">
            <v>中国工商银行</v>
          </cell>
          <cell r="AH626" t="str">
            <v>621226 1508003004158</v>
          </cell>
        </row>
        <row r="626">
          <cell r="AJ626">
            <v>13026285588</v>
          </cell>
        </row>
        <row r="627">
          <cell r="D627" t="str">
            <v>蚌埠银泰店黄顺顺</v>
          </cell>
          <cell r="E627" t="str">
            <v>私教部</v>
          </cell>
          <cell r="F627" t="str">
            <v>私教</v>
          </cell>
          <cell r="G627">
            <v>46110</v>
          </cell>
          <cell r="H627" t="str">
            <v>全职</v>
          </cell>
        </row>
        <row r="627">
          <cell r="J627" t="str">
            <v>劳动合同</v>
          </cell>
        </row>
        <row r="627">
          <cell r="L627">
            <v>46110</v>
          </cell>
          <cell r="M627">
            <v>47205</v>
          </cell>
          <cell r="N627" t="str">
            <v>3年</v>
          </cell>
          <cell r="O627" t="str">
            <v>已签</v>
          </cell>
          <cell r="P627" t="str">
            <v>已签</v>
          </cell>
          <cell r="Q627" t="str">
            <v>已签</v>
          </cell>
          <cell r="R627" t="str">
            <v>已签</v>
          </cell>
          <cell r="S627" t="str">
            <v>不缴</v>
          </cell>
        </row>
        <row r="627">
          <cell r="V627" t="str">
            <v>是</v>
          </cell>
          <cell r="W627" t="str">
            <v>在职</v>
          </cell>
        </row>
        <row r="628">
          <cell r="D628" t="str">
            <v>蚌埠银泰店张建成</v>
          </cell>
          <cell r="E628" t="str">
            <v>私教部</v>
          </cell>
          <cell r="F628" t="str">
            <v>私教</v>
          </cell>
          <cell r="G628">
            <v>46109</v>
          </cell>
          <cell r="H628" t="str">
            <v>全职</v>
          </cell>
        </row>
        <row r="628">
          <cell r="J628" t="str">
            <v>劳动合同</v>
          </cell>
        </row>
        <row r="628">
          <cell r="L628">
            <v>46112</v>
          </cell>
          <cell r="M628">
            <v>47207</v>
          </cell>
          <cell r="N628" t="str">
            <v>3年</v>
          </cell>
          <cell r="O628" t="str">
            <v>已签</v>
          </cell>
          <cell r="P628" t="str">
            <v>已签</v>
          </cell>
          <cell r="Q628" t="str">
            <v>已签</v>
          </cell>
          <cell r="R628" t="str">
            <v>已签</v>
          </cell>
          <cell r="S628" t="str">
            <v>不缴</v>
          </cell>
        </row>
        <row r="628">
          <cell r="V628" t="str">
            <v>是</v>
          </cell>
          <cell r="W628" t="str">
            <v>在职</v>
          </cell>
        </row>
        <row r="629">
          <cell r="D629" t="str">
            <v>财富中心店袁文君</v>
          </cell>
          <cell r="E629" t="str">
            <v>运营部</v>
          </cell>
          <cell r="F629" t="str">
            <v>前台主管</v>
          </cell>
          <cell r="G629">
            <v>46106</v>
          </cell>
          <cell r="H629" t="str">
            <v>全职</v>
          </cell>
        </row>
        <row r="629">
          <cell r="W629" t="str">
            <v>离职</v>
          </cell>
          <cell r="X629">
            <v>46117</v>
          </cell>
        </row>
        <row r="629">
          <cell r="AE629" t="str">
            <v>430525200009020069</v>
          </cell>
          <cell r="AF629" t="str">
            <v>湖南省邵阳市洞口县</v>
          </cell>
          <cell r="AG629" t="str">
            <v>建设银行</v>
          </cell>
          <cell r="AH629" t="str">
            <v>6236692390000431975</v>
          </cell>
        </row>
        <row r="629">
          <cell r="AJ629">
            <v>18207024230</v>
          </cell>
        </row>
        <row r="630">
          <cell r="D630" t="str">
            <v>新力店斯景成</v>
          </cell>
          <cell r="E630" t="str">
            <v>会籍部</v>
          </cell>
          <cell r="F630" t="str">
            <v>会籍</v>
          </cell>
          <cell r="G630">
            <v>46112</v>
          </cell>
          <cell r="H630" t="str">
            <v>全职</v>
          </cell>
        </row>
        <row r="630">
          <cell r="W630" t="str">
            <v>在职</v>
          </cell>
        </row>
        <row r="630">
          <cell r="AE630" t="str">
            <v>330702200412246757</v>
          </cell>
        </row>
        <row r="630">
          <cell r="AG630" t="str">
            <v>中国建设银行</v>
          </cell>
          <cell r="AH630" t="str">
            <v>6215340301517012901</v>
          </cell>
        </row>
        <row r="630">
          <cell r="AJ630">
            <v>18989410109</v>
          </cell>
        </row>
        <row r="631">
          <cell r="D631" t="str">
            <v>淮北吾悦店陈赛</v>
          </cell>
          <cell r="E631" t="str">
            <v>泳教部</v>
          </cell>
          <cell r="F631" t="str">
            <v>泳教</v>
          </cell>
          <cell r="G631">
            <v>46110</v>
          </cell>
          <cell r="H631" t="str">
            <v>全职</v>
          </cell>
        </row>
        <row r="631">
          <cell r="W631" t="str">
            <v>在职</v>
          </cell>
        </row>
        <row r="631">
          <cell r="AE631" t="str">
            <v>340621200602032819</v>
          </cell>
          <cell r="AF631" t="str">
            <v>安徽</v>
          </cell>
          <cell r="AG631" t="str">
            <v>招商银行杭州钱塘支行</v>
          </cell>
          <cell r="AH631" t="str">
            <v>6214833471206477</v>
          </cell>
        </row>
        <row r="631">
          <cell r="AJ631">
            <v>17356127536</v>
          </cell>
        </row>
        <row r="632">
          <cell r="D632" t="str">
            <v>高新吾悦店熊狮武</v>
          </cell>
          <cell r="E632" t="str">
            <v>会籍部</v>
          </cell>
          <cell r="F632" t="str">
            <v>会籍经理</v>
          </cell>
          <cell r="G632">
            <v>46101</v>
          </cell>
          <cell r="H632" t="str">
            <v>全职</v>
          </cell>
        </row>
        <row r="632">
          <cell r="W632" t="str">
            <v>离职</v>
          </cell>
          <cell r="X632">
            <v>46113</v>
          </cell>
        </row>
        <row r="632">
          <cell r="AE632" t="str">
            <v>362228199705124612</v>
          </cell>
          <cell r="AF632" t="str">
            <v>江西高安</v>
          </cell>
          <cell r="AG632" t="str">
            <v>中国工商银行</v>
          </cell>
          <cell r="AH632" t="str">
            <v>6222031502000951725</v>
          </cell>
        </row>
        <row r="632">
          <cell r="AJ632">
            <v>17370056543</v>
          </cell>
        </row>
        <row r="633">
          <cell r="D633" t="str">
            <v>宜春店骆星臻</v>
          </cell>
          <cell r="E633" t="str">
            <v>会籍部</v>
          </cell>
          <cell r="F633" t="str">
            <v>会籍</v>
          </cell>
          <cell r="G633">
            <v>46113</v>
          </cell>
          <cell r="H633" t="str">
            <v>全职</v>
          </cell>
        </row>
        <row r="633">
          <cell r="W633" t="str">
            <v>在职</v>
          </cell>
        </row>
        <row r="634">
          <cell r="D634" t="str">
            <v>蚌埠吾悦店周凯乐</v>
          </cell>
          <cell r="E634" t="str">
            <v>泳教部</v>
          </cell>
          <cell r="F634" t="str">
            <v>泳教</v>
          </cell>
          <cell r="G634">
            <v>46112</v>
          </cell>
          <cell r="H634" t="str">
            <v>全职</v>
          </cell>
        </row>
        <row r="634">
          <cell r="W634" t="str">
            <v>在职</v>
          </cell>
        </row>
        <row r="634">
          <cell r="AE634" t="str">
            <v>340321200108182495</v>
          </cell>
          <cell r="AF634" t="str">
            <v>安徽省蚌埠市</v>
          </cell>
          <cell r="AG634" t="str">
            <v>中国农业银行</v>
          </cell>
          <cell r="AH634" t="str">
            <v>6230520670020162077</v>
          </cell>
        </row>
        <row r="634">
          <cell r="AJ634">
            <v>18715261682</v>
          </cell>
        </row>
        <row r="635">
          <cell r="D635" t="str">
            <v>宿州吾悦店韩君翔</v>
          </cell>
          <cell r="E635" t="str">
            <v>私教部</v>
          </cell>
          <cell r="F635" t="str">
            <v>私教</v>
          </cell>
          <cell r="G635">
            <v>46115</v>
          </cell>
          <cell r="H635" t="str">
            <v>全职</v>
          </cell>
        </row>
        <row r="635">
          <cell r="W635" t="str">
            <v>在职</v>
          </cell>
        </row>
        <row r="635">
          <cell r="AE635" t="str">
            <v>341302200202181853</v>
          </cell>
          <cell r="AF635" t="str">
            <v>安徽省宿州市</v>
          </cell>
        </row>
        <row r="635">
          <cell r="AJ635">
            <v>18133787079</v>
          </cell>
        </row>
        <row r="636">
          <cell r="D636" t="str">
            <v>瑶湖店闵奇伟</v>
          </cell>
          <cell r="E636" t="str">
            <v>私教部</v>
          </cell>
          <cell r="F636" t="str">
            <v>私教</v>
          </cell>
          <cell r="G636">
            <v>46113</v>
          </cell>
          <cell r="H636" t="str">
            <v>全职</v>
          </cell>
        </row>
        <row r="636">
          <cell r="W636" t="str">
            <v>在职</v>
          </cell>
        </row>
        <row r="636">
          <cell r="AE636" t="str">
            <v>360121199603293157</v>
          </cell>
        </row>
        <row r="636">
          <cell r="AG636" t="str">
            <v>招商银行</v>
          </cell>
          <cell r="AH636" t="str">
            <v>6214857805203983</v>
          </cell>
        </row>
        <row r="636">
          <cell r="AJ636">
            <v>18179182226</v>
          </cell>
        </row>
        <row r="637">
          <cell r="D637" t="str">
            <v>瑶湖店张家宝</v>
          </cell>
          <cell r="E637" t="str">
            <v>泳教部</v>
          </cell>
          <cell r="F637" t="str">
            <v>泳教</v>
          </cell>
          <cell r="G637">
            <v>46113</v>
          </cell>
          <cell r="H637" t="str">
            <v>全职</v>
          </cell>
        </row>
        <row r="637">
          <cell r="W637" t="str">
            <v>在职</v>
          </cell>
        </row>
        <row r="637">
          <cell r="AE637" t="str">
            <v>230623200507011638</v>
          </cell>
        </row>
        <row r="637">
          <cell r="AG637" t="str">
            <v>上饶银行</v>
          </cell>
          <cell r="AH637" t="str">
            <v>6214169110280742</v>
          </cell>
        </row>
        <row r="637">
          <cell r="AJ637">
            <v>18545755160</v>
          </cell>
        </row>
        <row r="638">
          <cell r="D638" t="str">
            <v>瑶湖店梅燕平</v>
          </cell>
          <cell r="E638" t="str">
            <v>泳教部</v>
          </cell>
          <cell r="F638" t="str">
            <v>兼职泳教</v>
          </cell>
          <cell r="G638">
            <v>46114</v>
          </cell>
          <cell r="H638" t="str">
            <v>全职</v>
          </cell>
        </row>
        <row r="638">
          <cell r="W638" t="str">
            <v>在职</v>
          </cell>
        </row>
        <row r="638">
          <cell r="AE638" t="str">
            <v>360722200504240046</v>
          </cell>
        </row>
        <row r="638">
          <cell r="AG638" t="str">
            <v>中国工商银行</v>
          </cell>
          <cell r="AH638" t="str">
            <v>6217211510005648693</v>
          </cell>
        </row>
        <row r="638">
          <cell r="AJ638">
            <v>17879738969</v>
          </cell>
        </row>
        <row r="639">
          <cell r="D639" t="str">
            <v>民院店王文会</v>
          </cell>
          <cell r="E639" t="str">
            <v>运营部</v>
          </cell>
          <cell r="F639" t="str">
            <v>保洁</v>
          </cell>
          <cell r="G639">
            <v>46113</v>
          </cell>
          <cell r="H639" t="str">
            <v>全职</v>
          </cell>
        </row>
        <row r="639">
          <cell r="W639" t="str">
            <v>在职</v>
          </cell>
        </row>
        <row r="639">
          <cell r="AE639" t="str">
            <v>420621195910245126</v>
          </cell>
        </row>
        <row r="639">
          <cell r="AG639" t="str">
            <v>中国招商银行</v>
          </cell>
          <cell r="AH639" t="str">
            <v>6214833374175167</v>
          </cell>
        </row>
        <row r="639">
          <cell r="AJ639">
            <v>18971536452</v>
          </cell>
        </row>
        <row r="640">
          <cell r="D640" t="str">
            <v>蚌埠吾悦店曹泽</v>
          </cell>
          <cell r="E640" t="str">
            <v>会籍部</v>
          </cell>
          <cell r="F640" t="str">
            <v>会籍</v>
          </cell>
          <cell r="G640">
            <v>46118</v>
          </cell>
          <cell r="H640" t="str">
            <v>全职</v>
          </cell>
        </row>
        <row r="640">
          <cell r="W640" t="str">
            <v>在职</v>
          </cell>
        </row>
        <row r="640">
          <cell r="AE640" t="str">
            <v>340323200404246919</v>
          </cell>
          <cell r="AF640" t="str">
            <v>安徽省蚌埠市</v>
          </cell>
          <cell r="AG640" t="str">
            <v>工商银行</v>
          </cell>
          <cell r="AH640" t="str">
            <v>6222031303006022490</v>
          </cell>
        </row>
        <row r="640">
          <cell r="AJ640">
            <v>19556139314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5.12"/>
      <sheetName val="26.1"/>
      <sheetName val="26.2"/>
      <sheetName val="26.3"/>
      <sheetName val="Sheet6"/>
      <sheetName val="Sheet7"/>
      <sheetName val="Sheet4"/>
      <sheetName val="Sheet5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>
        <row r="1">
          <cell r="A1" t="str">
            <v>李亮</v>
          </cell>
          <cell r="B1">
            <v>413.07</v>
          </cell>
        </row>
        <row r="2">
          <cell r="A2" t="str">
            <v>余烽</v>
          </cell>
          <cell r="B2">
            <v>413.07</v>
          </cell>
        </row>
        <row r="3">
          <cell r="A3" t="str">
            <v>张鹏</v>
          </cell>
          <cell r="B3">
            <v>413.07</v>
          </cell>
        </row>
        <row r="4">
          <cell r="A4" t="str">
            <v>孙利</v>
          </cell>
          <cell r="B4">
            <v>413.07</v>
          </cell>
        </row>
        <row r="5">
          <cell r="A5" t="str">
            <v>汤情</v>
          </cell>
          <cell r="B5">
            <v>413.07</v>
          </cell>
        </row>
        <row r="6">
          <cell r="A6" t="str">
            <v>刘海</v>
          </cell>
          <cell r="B6">
            <v>413.07</v>
          </cell>
        </row>
        <row r="7">
          <cell r="A7" t="str">
            <v>章若阳</v>
          </cell>
          <cell r="B7">
            <v>413.07</v>
          </cell>
        </row>
        <row r="8">
          <cell r="A8" t="str">
            <v>童超</v>
          </cell>
          <cell r="B8">
            <v>413.07</v>
          </cell>
        </row>
        <row r="9">
          <cell r="A9" t="str">
            <v>胡镇华</v>
          </cell>
          <cell r="B9">
            <v>413.07</v>
          </cell>
        </row>
        <row r="10">
          <cell r="A10" t="str">
            <v>袁文军</v>
          </cell>
          <cell r="B10">
            <v>413.07</v>
          </cell>
        </row>
        <row r="11">
          <cell r="A11" t="str">
            <v>廖苑</v>
          </cell>
          <cell r="B11">
            <v>413.07</v>
          </cell>
        </row>
        <row r="12">
          <cell r="A12" t="str">
            <v>肖梅婷</v>
          </cell>
          <cell r="B12">
            <v>443.54</v>
          </cell>
        </row>
        <row r="13">
          <cell r="A13" t="str">
            <v>吴华敏</v>
          </cell>
          <cell r="B13">
            <v>443.54</v>
          </cell>
        </row>
        <row r="14">
          <cell r="A14" t="str">
            <v>胡兰</v>
          </cell>
          <cell r="B14">
            <v>443.54</v>
          </cell>
        </row>
        <row r="15">
          <cell r="A15" t="str">
            <v>刘玉雪</v>
          </cell>
          <cell r="B15">
            <v>438.16</v>
          </cell>
        </row>
        <row r="16">
          <cell r="A16" t="str">
            <v>冯盼</v>
          </cell>
          <cell r="B16">
            <v>438.16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汇总 (2)"/>
      <sheetName val="在职人数"/>
      <sheetName val="Sheet1"/>
      <sheetName val="Sheet2"/>
      <sheetName val="Sheet3"/>
      <sheetName val="Sheet4"/>
    </sheetNames>
    <sheetDataSet>
      <sheetData sheetId="0">
        <row r="1">
          <cell r="J1" t="str">
            <v>入职签订</v>
          </cell>
        </row>
        <row r="1">
          <cell r="Z1" t="str">
            <v>离职签订</v>
          </cell>
        </row>
        <row r="1">
          <cell r="AD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社保补贴</v>
          </cell>
          <cell r="U2" t="str">
            <v>薪资方案确认</v>
          </cell>
          <cell r="V2" t="str">
            <v>竟业禁止协议</v>
          </cell>
          <cell r="W2" t="str">
            <v>原件是否归档</v>
          </cell>
          <cell r="X2" t="str">
            <v>员工状态</v>
          </cell>
          <cell r="Y2" t="str">
            <v>离职时间</v>
          </cell>
          <cell r="Z2" t="str">
            <v>离职申请表</v>
          </cell>
          <cell r="AA2" t="str">
            <v>离职交接表</v>
          </cell>
          <cell r="AB2" t="str">
            <v>教练变更确认书</v>
          </cell>
          <cell r="AC2" t="str">
            <v>原件是否归档</v>
          </cell>
          <cell r="AD2" t="str">
            <v>性别</v>
          </cell>
          <cell r="AE2" t="str">
            <v>学历</v>
          </cell>
          <cell r="AF2" t="str">
            <v>身份证号</v>
          </cell>
          <cell r="AG2" t="str">
            <v>身份证地址</v>
          </cell>
          <cell r="AH2" t="str">
            <v>开户银行</v>
          </cell>
          <cell r="AI2" t="str">
            <v>银行账号</v>
          </cell>
          <cell r="AJ2" t="str">
            <v>银行渠道</v>
          </cell>
          <cell r="AK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X3" t="str">
            <v>在职</v>
          </cell>
        </row>
        <row r="3">
          <cell r="AD3" t="str">
            <v>男</v>
          </cell>
          <cell r="AE3" t="str">
            <v>大专</v>
          </cell>
          <cell r="AF3" t="str">
            <v>422727196507245337</v>
          </cell>
        </row>
        <row r="3">
          <cell r="AH3" t="str">
            <v>交通银行</v>
          </cell>
          <cell r="AI3" t="str">
            <v>6222620610043514090</v>
          </cell>
          <cell r="AJ3" t="str">
            <v>其他</v>
          </cell>
          <cell r="AK3" t="str">
            <v>13872527441</v>
          </cell>
        </row>
        <row r="4">
          <cell r="D4" t="str">
            <v>华农店郭凯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X4" t="str">
            <v>在职</v>
          </cell>
        </row>
        <row r="4">
          <cell r="AD4" t="str">
            <v>男</v>
          </cell>
          <cell r="AE4" t="str">
            <v>本科</v>
          </cell>
          <cell r="AF4" t="str">
            <v>421182199603072952</v>
          </cell>
        </row>
        <row r="4">
          <cell r="AH4" t="str">
            <v>中信银行</v>
          </cell>
          <cell r="AI4" t="str">
            <v>6217711511482836</v>
          </cell>
          <cell r="AJ4" t="str">
            <v>中信</v>
          </cell>
          <cell r="AK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  <cell r="K5" t="str">
            <v>门店</v>
          </cell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W5" t="str">
            <v>是</v>
          </cell>
          <cell r="X5" t="str">
            <v>在职</v>
          </cell>
        </row>
        <row r="5">
          <cell r="AD5" t="str">
            <v>男</v>
          </cell>
          <cell r="AE5" t="str">
            <v>本科</v>
          </cell>
          <cell r="AF5" t="str">
            <v>341203200101121916</v>
          </cell>
        </row>
        <row r="5">
          <cell r="AH5" t="str">
            <v>交通银行</v>
          </cell>
          <cell r="AI5" t="str">
            <v>6222620610043513282</v>
          </cell>
          <cell r="AJ5" t="str">
            <v>其他</v>
          </cell>
          <cell r="AK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  <cell r="K6" t="str">
            <v>门店</v>
          </cell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X6" t="str">
            <v>在职</v>
          </cell>
        </row>
        <row r="6">
          <cell r="AD6" t="str">
            <v>男</v>
          </cell>
          <cell r="AE6" t="str">
            <v>本科</v>
          </cell>
          <cell r="AF6" t="str">
            <v>421221200007170714</v>
          </cell>
        </row>
        <row r="6">
          <cell r="AH6" t="str">
            <v>中信银行</v>
          </cell>
          <cell r="AI6" t="str">
            <v>6217 7315 0714 8829</v>
          </cell>
          <cell r="AJ6" t="str">
            <v>中信</v>
          </cell>
          <cell r="AK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  <cell r="K7" t="str">
            <v>门店</v>
          </cell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X7" t="str">
            <v>在职</v>
          </cell>
        </row>
        <row r="7">
          <cell r="AD7" t="str">
            <v>男</v>
          </cell>
          <cell r="AE7" t="str">
            <v>本科</v>
          </cell>
          <cell r="AF7" t="str">
            <v>420984199910052017</v>
          </cell>
        </row>
        <row r="7">
          <cell r="AH7" t="str">
            <v>中信银行</v>
          </cell>
          <cell r="AI7" t="str">
            <v>6217 7315 0714 8811</v>
          </cell>
          <cell r="AJ7" t="str">
            <v>中信</v>
          </cell>
          <cell r="AK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  <cell r="K8" t="str">
            <v>门店</v>
          </cell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X8" t="str">
            <v>在职</v>
          </cell>
        </row>
        <row r="8">
          <cell r="AD8" t="str">
            <v>男</v>
          </cell>
          <cell r="AE8" t="str">
            <v>本科</v>
          </cell>
          <cell r="AF8" t="str">
            <v>420106198710140058</v>
          </cell>
        </row>
        <row r="8">
          <cell r="AH8" t="str">
            <v>交通银行</v>
          </cell>
          <cell r="AI8" t="str">
            <v>6222620610019751684</v>
          </cell>
          <cell r="AJ8" t="str">
            <v>其他</v>
          </cell>
          <cell r="AK8">
            <v>13667230900</v>
          </cell>
        </row>
        <row r="9">
          <cell r="D9" t="str">
            <v>华农店付婵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X9" t="str">
            <v>离职</v>
          </cell>
          <cell r="Y9">
            <v>45809</v>
          </cell>
        </row>
        <row r="9">
          <cell r="AD9" t="str">
            <v>女</v>
          </cell>
          <cell r="AE9" t="str">
            <v>本科</v>
          </cell>
          <cell r="AF9" t="str">
            <v>421123199307284029</v>
          </cell>
        </row>
        <row r="9">
          <cell r="AH9" t="str">
            <v>汉口银行</v>
          </cell>
          <cell r="AI9" t="str">
            <v>6230 2900 1069 4046</v>
          </cell>
          <cell r="AJ9" t="str">
            <v>其他</v>
          </cell>
          <cell r="AK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全职</v>
          </cell>
        </row>
        <row r="10">
          <cell r="J10" t="str">
            <v>劳动合同</v>
          </cell>
          <cell r="K10" t="str">
            <v>门店</v>
          </cell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X10" t="str">
            <v>在职</v>
          </cell>
        </row>
        <row r="10">
          <cell r="AD10" t="str">
            <v>男</v>
          </cell>
          <cell r="AE10" t="str">
            <v>本科</v>
          </cell>
          <cell r="AF10" t="str">
            <v>421125200202193356</v>
          </cell>
        </row>
        <row r="10">
          <cell r="AH10" t="str">
            <v>交通银行</v>
          </cell>
          <cell r="AI10" t="str">
            <v>6222620610043513274</v>
          </cell>
          <cell r="AJ10" t="str">
            <v>其他</v>
          </cell>
          <cell r="AK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  <cell r="K11" t="str">
            <v>门店</v>
          </cell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X11" t="str">
            <v>在职</v>
          </cell>
        </row>
        <row r="11">
          <cell r="AD11" t="str">
            <v>男</v>
          </cell>
          <cell r="AE11" t="str">
            <v>本科</v>
          </cell>
          <cell r="AF11" t="str">
            <v>422126199901264012</v>
          </cell>
        </row>
        <row r="11">
          <cell r="AH11" t="str">
            <v>交通银行</v>
          </cell>
          <cell r="AI11" t="str">
            <v>6222620610043513886</v>
          </cell>
          <cell r="AJ11" t="str">
            <v>其他</v>
          </cell>
          <cell r="AK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  <cell r="K12" t="str">
            <v>门店</v>
          </cell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X12" t="str">
            <v>在职</v>
          </cell>
        </row>
        <row r="12">
          <cell r="AD12" t="str">
            <v>女</v>
          </cell>
          <cell r="AE12" t="str">
            <v>本科</v>
          </cell>
          <cell r="AF12" t="str">
            <v>420122196810222844</v>
          </cell>
        </row>
        <row r="12">
          <cell r="AH12" t="str">
            <v>交通银行</v>
          </cell>
          <cell r="AI12" t="str">
            <v>6222620610043514058</v>
          </cell>
          <cell r="AJ12" t="str">
            <v>其他</v>
          </cell>
          <cell r="AK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  <cell r="K13" t="str">
            <v>门店</v>
          </cell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X13" t="str">
            <v>在职</v>
          </cell>
        </row>
        <row r="13">
          <cell r="AD13" t="str">
            <v>男</v>
          </cell>
          <cell r="AE13" t="str">
            <v>本科</v>
          </cell>
          <cell r="AF13" t="str">
            <v>421123200109040053</v>
          </cell>
        </row>
        <row r="13">
          <cell r="AH13" t="str">
            <v>交通银行</v>
          </cell>
          <cell r="AI13" t="str">
            <v>622262 0610034116038</v>
          </cell>
          <cell r="AJ13" t="str">
            <v>其他</v>
          </cell>
          <cell r="AK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全职</v>
          </cell>
        </row>
        <row r="14">
          <cell r="J14" t="str">
            <v>劳动合同</v>
          </cell>
          <cell r="K14" t="str">
            <v>门店</v>
          </cell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X14" t="str">
            <v>在职</v>
          </cell>
        </row>
        <row r="14">
          <cell r="AD14" t="str">
            <v>男</v>
          </cell>
          <cell r="AE14" t="str">
            <v>本科</v>
          </cell>
          <cell r="AF14" t="str">
            <v>421126200405015433</v>
          </cell>
        </row>
        <row r="14">
          <cell r="AH14" t="str">
            <v>交通银行</v>
          </cell>
          <cell r="AI14" t="str">
            <v>6222620610043513779</v>
          </cell>
          <cell r="AJ14" t="str">
            <v>其他</v>
          </cell>
          <cell r="AK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  <cell r="K15" t="str">
            <v>人力</v>
          </cell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X15" t="str">
            <v>离职</v>
          </cell>
          <cell r="Y15">
            <v>46086</v>
          </cell>
        </row>
        <row r="15">
          <cell r="AD15" t="str">
            <v>女</v>
          </cell>
          <cell r="AE15" t="str">
            <v>本科</v>
          </cell>
          <cell r="AF15" t="str">
            <v>422826200009215520</v>
          </cell>
        </row>
        <row r="15">
          <cell r="AH15" t="str">
            <v>交通银行</v>
          </cell>
          <cell r="AI15" t="str">
            <v>6222620610044694131</v>
          </cell>
          <cell r="AJ15" t="str">
            <v>其他</v>
          </cell>
          <cell r="AK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  <cell r="K16" t="str">
            <v>人力</v>
          </cell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X16" t="str">
            <v>离职</v>
          </cell>
          <cell r="Y16">
            <v>45934</v>
          </cell>
        </row>
        <row r="16">
          <cell r="AD16" t="str">
            <v>男</v>
          </cell>
          <cell r="AE16" t="str">
            <v>本科</v>
          </cell>
          <cell r="AF16" t="str">
            <v>420682200301273515</v>
          </cell>
        </row>
        <row r="16">
          <cell r="AH16" t="str">
            <v>交通银行</v>
          </cell>
          <cell r="AI16" t="str">
            <v>6222620610044693976</v>
          </cell>
          <cell r="AJ16" t="str">
            <v>其他</v>
          </cell>
          <cell r="AK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  <cell r="K17" t="str">
            <v>人力</v>
          </cell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X17" t="str">
            <v>离职</v>
          </cell>
          <cell r="Y17">
            <v>45931</v>
          </cell>
        </row>
        <row r="17">
          <cell r="AD17" t="str">
            <v>男</v>
          </cell>
          <cell r="AE17" t="str">
            <v>本科</v>
          </cell>
          <cell r="AF17" t="str">
            <v>420624200408196114</v>
          </cell>
        </row>
        <row r="17">
          <cell r="AH17" t="str">
            <v>交通银行</v>
          </cell>
          <cell r="AI17" t="str">
            <v>6222620610044694024</v>
          </cell>
          <cell r="AJ17" t="str">
            <v>其他</v>
          </cell>
          <cell r="AK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  <cell r="K18" t="str">
            <v>人力</v>
          </cell>
          <cell r="L18">
            <v>45876</v>
          </cell>
          <cell r="M18">
            <v>46972</v>
          </cell>
          <cell r="N18" t="str">
            <v>3年</v>
          </cell>
        </row>
        <row r="18">
          <cell r="X18" t="str">
            <v>离职</v>
          </cell>
          <cell r="Y18">
            <v>45962</v>
          </cell>
        </row>
        <row r="18">
          <cell r="AD18" t="str">
            <v>女</v>
          </cell>
          <cell r="AE18" t="str">
            <v>本科</v>
          </cell>
          <cell r="AF18" t="str">
            <v>421125200501286122</v>
          </cell>
        </row>
        <row r="18">
          <cell r="AH18" t="str">
            <v>中国农业银行</v>
          </cell>
          <cell r="AI18" t="str">
            <v>6228481627104244479</v>
          </cell>
          <cell r="AJ18" t="str">
            <v>其他</v>
          </cell>
          <cell r="AK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V19" t="str">
            <v>已签</v>
          </cell>
        </row>
        <row r="19">
          <cell r="X19" t="str">
            <v>在职</v>
          </cell>
        </row>
        <row r="19">
          <cell r="AD19" t="str">
            <v>男</v>
          </cell>
          <cell r="AE19" t="str">
            <v>本科</v>
          </cell>
          <cell r="AF19" t="str">
            <v>152127199403142136</v>
          </cell>
        </row>
        <row r="19">
          <cell r="AH19" t="str">
            <v>中信银行</v>
          </cell>
          <cell r="AI19" t="str">
            <v>6217711511483180</v>
          </cell>
          <cell r="AJ19" t="str">
            <v>中信</v>
          </cell>
          <cell r="AK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  <cell r="T20">
            <v>3000</v>
          </cell>
        </row>
        <row r="20">
          <cell r="X20" t="str">
            <v>在职</v>
          </cell>
        </row>
        <row r="20">
          <cell r="AD20" t="str">
            <v>男</v>
          </cell>
          <cell r="AE20" t="str">
            <v>大专</v>
          </cell>
          <cell r="AF20" t="str">
            <v>420881199807220735</v>
          </cell>
        </row>
        <row r="20">
          <cell r="AH20" t="str">
            <v>中信银行</v>
          </cell>
          <cell r="AI20" t="str">
            <v>6217711511483198</v>
          </cell>
          <cell r="AJ20" t="str">
            <v>中信</v>
          </cell>
          <cell r="AK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  <cell r="T21">
            <v>2000</v>
          </cell>
        </row>
        <row r="21">
          <cell r="X21" t="str">
            <v>在职</v>
          </cell>
        </row>
        <row r="21">
          <cell r="AD21" t="str">
            <v>男</v>
          </cell>
          <cell r="AE21" t="str">
            <v>本科</v>
          </cell>
          <cell r="AF21" t="str">
            <v>130223199403051116</v>
          </cell>
        </row>
        <row r="21">
          <cell r="AH21" t="str">
            <v>中信银行</v>
          </cell>
          <cell r="AI21" t="str">
            <v>6217731507226419</v>
          </cell>
          <cell r="AJ21" t="str">
            <v>中信</v>
          </cell>
          <cell r="AK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  <cell r="T22">
            <v>2000</v>
          </cell>
        </row>
        <row r="22">
          <cell r="W22" t="str">
            <v>是</v>
          </cell>
          <cell r="X22" t="str">
            <v>在职</v>
          </cell>
        </row>
        <row r="22">
          <cell r="AD22" t="str">
            <v>女</v>
          </cell>
          <cell r="AE22" t="str">
            <v>大专</v>
          </cell>
          <cell r="AF22" t="str">
            <v>429005199401040089</v>
          </cell>
        </row>
        <row r="22">
          <cell r="AH22" t="str">
            <v>中信银行</v>
          </cell>
          <cell r="AI22" t="str">
            <v>6217681504107106</v>
          </cell>
          <cell r="AJ22" t="str">
            <v>中信</v>
          </cell>
          <cell r="AK22">
            <v>15827293067</v>
          </cell>
        </row>
        <row r="23">
          <cell r="D23" t="str">
            <v>民院店姜超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  <cell r="T23">
            <v>1000</v>
          </cell>
        </row>
        <row r="23">
          <cell r="W23" t="str">
            <v>是</v>
          </cell>
          <cell r="X23" t="str">
            <v>在职</v>
          </cell>
        </row>
        <row r="23">
          <cell r="AD23" t="str">
            <v>男</v>
          </cell>
          <cell r="AE23" t="str">
            <v>大专</v>
          </cell>
          <cell r="AF23" t="str">
            <v>421125200107050314</v>
          </cell>
        </row>
        <row r="23">
          <cell r="AH23" t="str">
            <v>招商银行</v>
          </cell>
          <cell r="AI23" t="str">
            <v>6214832773684969</v>
          </cell>
          <cell r="AJ23" t="str">
            <v>招商银行</v>
          </cell>
          <cell r="AK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  <cell r="T24">
            <v>1000</v>
          </cell>
        </row>
        <row r="24">
          <cell r="X24" t="str">
            <v>在职</v>
          </cell>
        </row>
        <row r="24">
          <cell r="AD24" t="str">
            <v>男</v>
          </cell>
          <cell r="AE24" t="str">
            <v>大专</v>
          </cell>
          <cell r="AF24" t="str">
            <v>420621199906211554</v>
          </cell>
        </row>
        <row r="24">
          <cell r="AH24" t="str">
            <v>中信银行</v>
          </cell>
          <cell r="AI24" t="str">
            <v>6217731507226633</v>
          </cell>
          <cell r="AJ24" t="str">
            <v>中信</v>
          </cell>
          <cell r="AK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X25" t="str">
            <v>离职</v>
          </cell>
          <cell r="Y25">
            <v>46078</v>
          </cell>
          <cell r="Z25" t="str">
            <v>已签</v>
          </cell>
          <cell r="AA25" t="str">
            <v>已签</v>
          </cell>
        </row>
        <row r="25">
          <cell r="AC25" t="str">
            <v>是</v>
          </cell>
          <cell r="AD25" t="str">
            <v>女</v>
          </cell>
          <cell r="AE25" t="str">
            <v>大专</v>
          </cell>
          <cell r="AF25" t="str">
            <v>420922200112296021</v>
          </cell>
        </row>
        <row r="25">
          <cell r="AH25" t="str">
            <v>招商银行</v>
          </cell>
          <cell r="AI25" t="str">
            <v>6214832773684811</v>
          </cell>
          <cell r="AJ25" t="str">
            <v>招商银行</v>
          </cell>
          <cell r="AK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47167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W26" t="str">
            <v>是</v>
          </cell>
          <cell r="X26" t="str">
            <v>在职</v>
          </cell>
        </row>
        <row r="26">
          <cell r="AD26" t="str">
            <v>男</v>
          </cell>
          <cell r="AE26" t="str">
            <v>大专</v>
          </cell>
          <cell r="AF26" t="str">
            <v>210727199101295417</v>
          </cell>
        </row>
        <row r="26">
          <cell r="AH26" t="str">
            <v>交通银行</v>
          </cell>
          <cell r="AI26" t="str">
            <v>6222620610043062231</v>
          </cell>
          <cell r="AJ26" t="str">
            <v>其他</v>
          </cell>
          <cell r="AK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47180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  <cell r="T27">
            <v>1000</v>
          </cell>
        </row>
        <row r="27">
          <cell r="X27" t="str">
            <v>在职</v>
          </cell>
        </row>
        <row r="27">
          <cell r="AD27" t="str">
            <v>男</v>
          </cell>
        </row>
        <row r="27">
          <cell r="AF27" t="str">
            <v>420881199808015899</v>
          </cell>
        </row>
        <row r="27">
          <cell r="AH27" t="str">
            <v>招商银行</v>
          </cell>
          <cell r="AI27" t="str">
            <v>6214832774233121</v>
          </cell>
          <cell r="AJ27" t="str">
            <v>其他</v>
          </cell>
          <cell r="AK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  <cell r="T28">
            <v>1000</v>
          </cell>
        </row>
        <row r="28">
          <cell r="X28" t="str">
            <v>在职</v>
          </cell>
        </row>
        <row r="28">
          <cell r="AD28" t="str">
            <v>女</v>
          </cell>
        </row>
        <row r="28">
          <cell r="AF28" t="str">
            <v>420902200306117727</v>
          </cell>
        </row>
        <row r="28">
          <cell r="AH28" t="str">
            <v>招商银行</v>
          </cell>
          <cell r="AI28" t="str">
            <v>6214837123808903</v>
          </cell>
          <cell r="AJ28" t="str">
            <v>招商银行</v>
          </cell>
          <cell r="AK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  <cell r="T29">
            <v>2000</v>
          </cell>
        </row>
        <row r="29">
          <cell r="X29" t="str">
            <v>在职</v>
          </cell>
        </row>
        <row r="29">
          <cell r="AD29" t="str">
            <v>男</v>
          </cell>
        </row>
        <row r="29">
          <cell r="AF29" t="str">
            <v>421121198802066056</v>
          </cell>
        </row>
        <row r="29">
          <cell r="AI29" t="str">
            <v>6230760000000655479</v>
          </cell>
          <cell r="AJ29" t="str">
            <v>其他</v>
          </cell>
        </row>
        <row r="30">
          <cell r="D30" t="str">
            <v>总部陈林芳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X30" t="str">
            <v>在职</v>
          </cell>
        </row>
        <row r="30">
          <cell r="AD30" t="str">
            <v>女</v>
          </cell>
          <cell r="AE30" t="str">
            <v>本科</v>
          </cell>
          <cell r="AF30" t="str">
            <v>421122200008212120</v>
          </cell>
        </row>
        <row r="30">
          <cell r="AH30" t="str">
            <v>招商银行</v>
          </cell>
          <cell r="AI30" t="str">
            <v>6214832761038392</v>
          </cell>
          <cell r="AJ30" t="str">
            <v>招商银行</v>
          </cell>
          <cell r="AK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X31" t="str">
            <v>离职</v>
          </cell>
          <cell r="Y31">
            <v>45677</v>
          </cell>
          <cell r="Z31" t="str">
            <v>已签</v>
          </cell>
        </row>
        <row r="31">
          <cell r="AC31" t="str">
            <v>是</v>
          </cell>
          <cell r="AD31" t="str">
            <v>男</v>
          </cell>
          <cell r="AE31" t="str">
            <v>大专</v>
          </cell>
          <cell r="AF31" t="str">
            <v>420527199412062619</v>
          </cell>
        </row>
        <row r="31">
          <cell r="AH31" t="str">
            <v>招商银行</v>
          </cell>
          <cell r="AI31" t="str">
            <v>6214832729256219</v>
          </cell>
          <cell r="AJ31" t="str">
            <v>招商银行</v>
          </cell>
          <cell r="AK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  <cell r="T32">
            <v>1000</v>
          </cell>
        </row>
        <row r="32">
          <cell r="X32" t="str">
            <v>在职</v>
          </cell>
        </row>
        <row r="32">
          <cell r="AD32" t="str">
            <v>女</v>
          </cell>
          <cell r="AE32" t="str">
            <v>大专</v>
          </cell>
          <cell r="AF32" t="str">
            <v>421123200109170069</v>
          </cell>
        </row>
        <row r="32">
          <cell r="AH32" t="str">
            <v>招商银行</v>
          </cell>
          <cell r="AI32" t="str">
            <v>6214832773684977</v>
          </cell>
          <cell r="AJ32" t="str">
            <v>招商银行</v>
          </cell>
          <cell r="AK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  <cell r="T33">
            <v>1000</v>
          </cell>
        </row>
        <row r="33">
          <cell r="X33" t="str">
            <v>在职</v>
          </cell>
        </row>
        <row r="33">
          <cell r="AD33" t="str">
            <v>男</v>
          </cell>
        </row>
        <row r="33">
          <cell r="AF33" t="str">
            <v>421126200309101710</v>
          </cell>
        </row>
        <row r="33">
          <cell r="AH33" t="str">
            <v>招商银行</v>
          </cell>
          <cell r="AI33" t="str">
            <v>6214832773684852</v>
          </cell>
          <cell r="AJ33" t="str">
            <v>招商银行</v>
          </cell>
          <cell r="AK33">
            <v>15507177087</v>
          </cell>
        </row>
        <row r="34">
          <cell r="D34" t="str">
            <v>杨家湾封庆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X34" t="str">
            <v>在职</v>
          </cell>
        </row>
        <row r="34">
          <cell r="AD34" t="str">
            <v>男</v>
          </cell>
        </row>
        <row r="34">
          <cell r="AF34" t="str">
            <v>421126200310041735</v>
          </cell>
        </row>
        <row r="34">
          <cell r="AH34" t="str">
            <v>招商银行</v>
          </cell>
          <cell r="AI34" t="str">
            <v>6214832773684902</v>
          </cell>
          <cell r="AJ34" t="str">
            <v>招商银行</v>
          </cell>
          <cell r="AK34">
            <v>17671088843</v>
          </cell>
        </row>
        <row r="35">
          <cell r="D35" t="str">
            <v>民院店夏晨曦</v>
          </cell>
          <cell r="E35" t="str">
            <v>泳教部</v>
          </cell>
          <cell r="F35" t="str">
            <v>泳教</v>
          </cell>
          <cell r="G35">
            <v>45463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45463</v>
          </cell>
        </row>
        <row r="35">
          <cell r="R35" t="str">
            <v>已签</v>
          </cell>
        </row>
        <row r="35">
          <cell r="T35">
            <v>1000</v>
          </cell>
        </row>
        <row r="35">
          <cell r="X35" t="str">
            <v>在职</v>
          </cell>
        </row>
        <row r="35">
          <cell r="AD35" t="str">
            <v>男</v>
          </cell>
        </row>
        <row r="35">
          <cell r="AF35" t="str">
            <v>421126200509040051</v>
          </cell>
        </row>
        <row r="35">
          <cell r="AH35" t="str">
            <v>中国建设银行</v>
          </cell>
          <cell r="AI35" t="str">
            <v>6217002730014033215</v>
          </cell>
          <cell r="AJ35" t="str">
            <v>其他</v>
          </cell>
          <cell r="AK35">
            <v>15572343533</v>
          </cell>
        </row>
        <row r="36">
          <cell r="D36" t="str">
            <v>民院店张宝慧</v>
          </cell>
          <cell r="E36" t="str">
            <v>运营部</v>
          </cell>
          <cell r="F36" t="str">
            <v>保洁</v>
          </cell>
          <cell r="G36">
            <v>45474</v>
          </cell>
          <cell r="H36" t="str">
            <v>全职</v>
          </cell>
          <cell r="I36" t="str">
            <v>雇主责任险</v>
          </cell>
          <cell r="J36" t="str">
            <v>劳务合同</v>
          </cell>
          <cell r="K36" t="str">
            <v>门店</v>
          </cell>
          <cell r="L36">
            <v>45474</v>
          </cell>
          <cell r="M36">
            <v>46568</v>
          </cell>
          <cell r="N36" t="str">
            <v>3年</v>
          </cell>
          <cell r="O36" t="str">
            <v>已签</v>
          </cell>
          <cell r="P36" t="str">
            <v>已签</v>
          </cell>
          <cell r="Q36" t="str">
            <v>已签</v>
          </cell>
          <cell r="R36" t="str">
            <v>已签</v>
          </cell>
          <cell r="S36" t="str">
            <v>不缴</v>
          </cell>
          <cell r="T36">
            <v>1000</v>
          </cell>
        </row>
        <row r="36">
          <cell r="X36" t="str">
            <v>在职</v>
          </cell>
        </row>
        <row r="36">
          <cell r="AD36" t="str">
            <v>女</v>
          </cell>
        </row>
        <row r="36">
          <cell r="AF36" t="str">
            <v>420105196001151242</v>
          </cell>
        </row>
        <row r="36">
          <cell r="AH36" t="str">
            <v>中国工商银行</v>
          </cell>
          <cell r="AI36" t="str">
            <v>6215593202011315507</v>
          </cell>
          <cell r="AJ36" t="str">
            <v>其他</v>
          </cell>
          <cell r="AK36">
            <v>13387508283</v>
          </cell>
        </row>
        <row r="37">
          <cell r="D37" t="str">
            <v>民院店丁晨光</v>
          </cell>
          <cell r="E37" t="str">
            <v>私教部</v>
          </cell>
          <cell r="F37" t="str">
            <v>私教</v>
          </cell>
          <cell r="G37">
            <v>45497</v>
          </cell>
          <cell r="H37" t="str">
            <v>全职</v>
          </cell>
          <cell r="I37" t="str">
            <v>雇主责任险</v>
          </cell>
          <cell r="J37" t="str">
            <v>劳动合同</v>
          </cell>
          <cell r="K37" t="str">
            <v>门店</v>
          </cell>
          <cell r="L37">
            <v>45497</v>
          </cell>
          <cell r="M37">
            <v>46591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  <cell r="T37">
            <v>1000</v>
          </cell>
        </row>
        <row r="37">
          <cell r="X37" t="str">
            <v>在职</v>
          </cell>
        </row>
        <row r="37">
          <cell r="AD37" t="str">
            <v>男</v>
          </cell>
        </row>
        <row r="37">
          <cell r="AF37" t="str">
            <v>420982200106126719</v>
          </cell>
        </row>
        <row r="37">
          <cell r="AH37" t="str">
            <v>恒丰银行</v>
          </cell>
          <cell r="AI37" t="str">
            <v>6230780100038130986</v>
          </cell>
          <cell r="AJ37" t="str">
            <v>其他</v>
          </cell>
          <cell r="AK37">
            <v>15623267206</v>
          </cell>
        </row>
        <row r="38">
          <cell r="D38" t="str">
            <v>曙光四楼高崇</v>
          </cell>
          <cell r="E38" t="str">
            <v>餐饮部</v>
          </cell>
          <cell r="F38" t="str">
            <v>厨师</v>
          </cell>
          <cell r="G38">
            <v>45411</v>
          </cell>
          <cell r="H38" t="str">
            <v>全职</v>
          </cell>
        </row>
        <row r="38">
          <cell r="J38" t="str">
            <v>劳务合同</v>
          </cell>
        </row>
        <row r="38">
          <cell r="L38">
            <v>45411</v>
          </cell>
          <cell r="M38">
            <v>46505</v>
          </cell>
          <cell r="N38" t="str">
            <v>3年</v>
          </cell>
        </row>
        <row r="38">
          <cell r="S38" t="str">
            <v>不缴</v>
          </cell>
        </row>
        <row r="38">
          <cell r="X38" t="str">
            <v>离职</v>
          </cell>
        </row>
        <row r="38">
          <cell r="AD38" t="str">
            <v>男</v>
          </cell>
        </row>
        <row r="38">
          <cell r="AF38" t="str">
            <v>210621197110061839</v>
          </cell>
        </row>
        <row r="38">
          <cell r="AH38" t="str">
            <v>中国工商银行</v>
          </cell>
          <cell r="AI38" t="str">
            <v>6212260200148832070</v>
          </cell>
          <cell r="AJ38" t="str">
            <v>其他</v>
          </cell>
          <cell r="AK38">
            <v>18202754783</v>
          </cell>
        </row>
        <row r="39">
          <cell r="D39" t="str">
            <v>民院店李本菊</v>
          </cell>
          <cell r="E39" t="str">
            <v>运营部</v>
          </cell>
          <cell r="F39" t="str">
            <v>保洁</v>
          </cell>
          <cell r="G39">
            <v>45692</v>
          </cell>
          <cell r="H39" t="str">
            <v>全职</v>
          </cell>
          <cell r="I39" t="str">
            <v>无</v>
          </cell>
          <cell r="J39" t="str">
            <v>劳务合同</v>
          </cell>
          <cell r="K39" t="str">
            <v>门店</v>
          </cell>
          <cell r="L39">
            <v>45692</v>
          </cell>
          <cell r="M39">
            <v>46786</v>
          </cell>
          <cell r="N39" t="str">
            <v>3年</v>
          </cell>
          <cell r="O39" t="str">
            <v>已签</v>
          </cell>
          <cell r="P39" t="str">
            <v>已签</v>
          </cell>
          <cell r="Q39" t="str">
            <v>已签</v>
          </cell>
          <cell r="R39" t="str">
            <v>已签</v>
          </cell>
          <cell r="S39" t="str">
            <v>不缴</v>
          </cell>
        </row>
        <row r="39">
          <cell r="X39" t="str">
            <v>离职</v>
          </cell>
          <cell r="Y39">
            <v>46082</v>
          </cell>
          <cell r="Z39" t="str">
            <v>已签</v>
          </cell>
        </row>
        <row r="39">
          <cell r="AC39" t="str">
            <v>是</v>
          </cell>
          <cell r="AD39" t="str">
            <v>女</v>
          </cell>
        </row>
        <row r="39">
          <cell r="AF39" t="str">
            <v>420983195911106422</v>
          </cell>
        </row>
        <row r="39">
          <cell r="AH39" t="str">
            <v>招商银行</v>
          </cell>
          <cell r="AI39" t="str">
            <v>6214832773684951</v>
          </cell>
          <cell r="AJ39" t="str">
            <v>招商银行</v>
          </cell>
          <cell r="AK39">
            <v>15377031216</v>
          </cell>
        </row>
        <row r="40">
          <cell r="D40" t="str">
            <v>民院店谢志胜</v>
          </cell>
          <cell r="E40" t="str">
            <v>私教部</v>
          </cell>
          <cell r="F40" t="str">
            <v>私教</v>
          </cell>
          <cell r="G40">
            <v>45709</v>
          </cell>
          <cell r="H40" t="str">
            <v>全职</v>
          </cell>
          <cell r="I40" t="str">
            <v>雇主责任险</v>
          </cell>
          <cell r="J40" t="str">
            <v>劳动合同</v>
          </cell>
          <cell r="K40" t="str">
            <v>门店</v>
          </cell>
          <cell r="L40">
            <v>45709</v>
          </cell>
          <cell r="M40">
            <v>46803</v>
          </cell>
          <cell r="N40" t="str">
            <v>3年</v>
          </cell>
          <cell r="O40" t="str">
            <v>已签</v>
          </cell>
          <cell r="P40" t="str">
            <v>已签</v>
          </cell>
          <cell r="Q40" t="str">
            <v>已签</v>
          </cell>
          <cell r="R40" t="str">
            <v>已签</v>
          </cell>
          <cell r="S40" t="str">
            <v>不缴</v>
          </cell>
          <cell r="T40">
            <v>1000</v>
          </cell>
        </row>
        <row r="40">
          <cell r="X40" t="str">
            <v>在职</v>
          </cell>
        </row>
        <row r="40">
          <cell r="AD40" t="str">
            <v>男</v>
          </cell>
        </row>
        <row r="40">
          <cell r="AF40" t="str">
            <v>42070220021207151x</v>
          </cell>
        </row>
        <row r="40">
          <cell r="AH40" t="str">
            <v>招商银行</v>
          </cell>
          <cell r="AI40" t="str">
            <v>6214835295241622</v>
          </cell>
          <cell r="AJ40" t="str">
            <v>招商银行</v>
          </cell>
          <cell r="AK40">
            <v>18008684899</v>
          </cell>
        </row>
        <row r="41">
          <cell r="D41" t="str">
            <v>民院店陈凡</v>
          </cell>
          <cell r="E41" t="str">
            <v>运营部</v>
          </cell>
          <cell r="F41" t="str">
            <v>前台主管</v>
          </cell>
          <cell r="G41">
            <v>45717</v>
          </cell>
          <cell r="H41" t="str">
            <v>全职</v>
          </cell>
          <cell r="I41" t="str">
            <v>无</v>
          </cell>
          <cell r="J41" t="str">
            <v>劳动合同</v>
          </cell>
          <cell r="K41" t="str">
            <v>门店</v>
          </cell>
          <cell r="L41">
            <v>45717</v>
          </cell>
          <cell r="M41">
            <v>46812</v>
          </cell>
          <cell r="N41" t="str">
            <v>3年</v>
          </cell>
        </row>
        <row r="41">
          <cell r="X41" t="str">
            <v>离职</v>
          </cell>
          <cell r="Y41">
            <v>45992</v>
          </cell>
        </row>
        <row r="41">
          <cell r="AD41" t="str">
            <v>女</v>
          </cell>
        </row>
        <row r="41">
          <cell r="AF41" t="str">
            <v>421125198708153343</v>
          </cell>
        </row>
        <row r="41">
          <cell r="AH41" t="str">
            <v>中国工商银行</v>
          </cell>
          <cell r="AI41" t="str">
            <v>6222023202050531739</v>
          </cell>
          <cell r="AJ41" t="str">
            <v>其他</v>
          </cell>
          <cell r="AK41">
            <v>15391527837</v>
          </cell>
        </row>
        <row r="42">
          <cell r="D42" t="str">
            <v>民院店董殿强</v>
          </cell>
          <cell r="E42" t="str">
            <v>私教部</v>
          </cell>
          <cell r="F42" t="str">
            <v>私教</v>
          </cell>
          <cell r="G42">
            <v>45798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人力</v>
          </cell>
          <cell r="L42">
            <v>45798</v>
          </cell>
          <cell r="M42">
            <v>46893</v>
          </cell>
          <cell r="N42" t="str">
            <v>3年</v>
          </cell>
          <cell r="O42" t="str">
            <v>已签</v>
          </cell>
          <cell r="P42" t="str">
            <v>已签</v>
          </cell>
          <cell r="Q42" t="str">
            <v>已签</v>
          </cell>
          <cell r="R42" t="str">
            <v>已签</v>
          </cell>
          <cell r="S42" t="str">
            <v>不缴</v>
          </cell>
          <cell r="T42">
            <v>1000</v>
          </cell>
        </row>
        <row r="42">
          <cell r="X42" t="str">
            <v>在职</v>
          </cell>
        </row>
        <row r="42">
          <cell r="AD42" t="str">
            <v>男</v>
          </cell>
        </row>
        <row r="42">
          <cell r="AF42" t="str">
            <v>411528200202215534</v>
          </cell>
        </row>
        <row r="42">
          <cell r="AH42" t="str">
            <v>中国建设银行</v>
          </cell>
          <cell r="AI42" t="str">
            <v>6216732580000177552</v>
          </cell>
          <cell r="AJ42" t="str">
            <v>其他</v>
          </cell>
          <cell r="AK42">
            <v>13369590549</v>
          </cell>
        </row>
        <row r="43">
          <cell r="D43" t="str">
            <v>民院店朱毅</v>
          </cell>
          <cell r="E43" t="str">
            <v>会籍部</v>
          </cell>
          <cell r="F43" t="str">
            <v>会籍</v>
          </cell>
          <cell r="G43">
            <v>45798</v>
          </cell>
          <cell r="H43" t="str">
            <v>兼职</v>
          </cell>
          <cell r="I43" t="str">
            <v>无</v>
          </cell>
          <cell r="J43" t="str">
            <v>劳动合同</v>
          </cell>
          <cell r="K43" t="str">
            <v>人力</v>
          </cell>
          <cell r="L43">
            <v>45798</v>
          </cell>
          <cell r="M43">
            <v>46893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X43" t="str">
            <v>离职</v>
          </cell>
          <cell r="Y43">
            <v>46054</v>
          </cell>
        </row>
        <row r="43">
          <cell r="AD43" t="str">
            <v>男</v>
          </cell>
        </row>
        <row r="43">
          <cell r="AF43" t="str">
            <v>420683198805245418</v>
          </cell>
        </row>
        <row r="43">
          <cell r="AH43" t="str">
            <v>中信银行</v>
          </cell>
          <cell r="AI43" t="str">
            <v>6217731507226591</v>
          </cell>
          <cell r="AJ43" t="str">
            <v>中信</v>
          </cell>
          <cell r="AK43">
            <v>15629165058</v>
          </cell>
        </row>
        <row r="44">
          <cell r="D44" t="str">
            <v>民院店杨菁</v>
          </cell>
          <cell r="E44" t="str">
            <v>泳教部</v>
          </cell>
          <cell r="F44" t="str">
            <v>泳教</v>
          </cell>
          <cell r="G44">
            <v>45788</v>
          </cell>
          <cell r="H44" t="str">
            <v>兼职</v>
          </cell>
          <cell r="I44" t="str">
            <v>无</v>
          </cell>
          <cell r="J44" t="str">
            <v>兼职合同</v>
          </cell>
          <cell r="K44" t="str">
            <v>人力</v>
          </cell>
          <cell r="L44">
            <v>45788</v>
          </cell>
        </row>
        <row r="44">
          <cell r="R44" t="str">
            <v>已签</v>
          </cell>
        </row>
        <row r="44">
          <cell r="X44" t="str">
            <v>离职</v>
          </cell>
          <cell r="Y44">
            <v>46113</v>
          </cell>
        </row>
        <row r="44">
          <cell r="AD44" t="str">
            <v>女</v>
          </cell>
        </row>
        <row r="44">
          <cell r="AF44" t="str">
            <v>420902200511102305</v>
          </cell>
        </row>
        <row r="44">
          <cell r="AH44" t="str">
            <v>中国工商银行</v>
          </cell>
          <cell r="AI44" t="str">
            <v>6222031812002057748</v>
          </cell>
          <cell r="AJ44" t="str">
            <v>其他</v>
          </cell>
          <cell r="AK44">
            <v>17320535142</v>
          </cell>
        </row>
        <row r="45">
          <cell r="D45" t="str">
            <v>民院店高家林</v>
          </cell>
          <cell r="E45" t="str">
            <v>泳教部</v>
          </cell>
          <cell r="F45" t="str">
            <v>泳教</v>
          </cell>
          <cell r="G45">
            <v>45811</v>
          </cell>
          <cell r="H45" t="str">
            <v>全职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45901</v>
          </cell>
          <cell r="M45">
            <v>46996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  <cell r="T45">
            <v>1000</v>
          </cell>
        </row>
        <row r="45">
          <cell r="X45" t="str">
            <v>在职</v>
          </cell>
        </row>
        <row r="45">
          <cell r="AD45" t="str">
            <v>男</v>
          </cell>
        </row>
        <row r="45">
          <cell r="AF45" t="str">
            <v>421126200501231419</v>
          </cell>
        </row>
        <row r="45">
          <cell r="AH45" t="str">
            <v>中国工商银行</v>
          </cell>
          <cell r="AI45" t="str">
            <v>6222031814001856039</v>
          </cell>
          <cell r="AJ45" t="str">
            <v>其他</v>
          </cell>
          <cell r="AK45">
            <v>18872742371</v>
          </cell>
        </row>
        <row r="46">
          <cell r="D46" t="str">
            <v>民院店肖瑶</v>
          </cell>
          <cell r="E46" t="str">
            <v>运营部</v>
          </cell>
          <cell r="F46" t="str">
            <v>前台</v>
          </cell>
          <cell r="G46">
            <v>45820</v>
          </cell>
          <cell r="H46" t="str">
            <v>全职</v>
          </cell>
          <cell r="I46" t="str">
            <v>无</v>
          </cell>
          <cell r="J46" t="str">
            <v>劳动合同</v>
          </cell>
          <cell r="K46" t="str">
            <v>人力</v>
          </cell>
          <cell r="L46">
            <v>45820</v>
          </cell>
          <cell r="M46">
            <v>46915</v>
          </cell>
          <cell r="N46" t="str">
            <v>3年</v>
          </cell>
        </row>
        <row r="46">
          <cell r="X46" t="str">
            <v>离职</v>
          </cell>
          <cell r="Y46">
            <v>45931</v>
          </cell>
        </row>
        <row r="46">
          <cell r="AD46" t="str">
            <v>女</v>
          </cell>
        </row>
        <row r="46">
          <cell r="AF46" t="str">
            <v>429004199902084243</v>
          </cell>
        </row>
        <row r="46">
          <cell r="AH46" t="str">
            <v>招商银行</v>
          </cell>
          <cell r="AI46" t="str">
            <v>6214832716047555</v>
          </cell>
          <cell r="AJ46" t="str">
            <v>招商银行</v>
          </cell>
          <cell r="AK46">
            <v>18627969325</v>
          </cell>
        </row>
        <row r="47">
          <cell r="D47" t="str">
            <v>民院店任欣雨</v>
          </cell>
          <cell r="E47" t="str">
            <v>私教部</v>
          </cell>
          <cell r="F47" t="str">
            <v>私教</v>
          </cell>
          <cell r="G47">
            <v>45826</v>
          </cell>
          <cell r="H47" t="str">
            <v>兼职</v>
          </cell>
          <cell r="I47" t="str">
            <v>无</v>
          </cell>
          <cell r="J47" t="str">
            <v>兼职合同</v>
          </cell>
          <cell r="K47" t="str">
            <v>人力</v>
          </cell>
          <cell r="L47">
            <v>45826</v>
          </cell>
        </row>
        <row r="47">
          <cell r="T47">
            <v>1000</v>
          </cell>
        </row>
        <row r="47">
          <cell r="X47" t="str">
            <v>在职</v>
          </cell>
        </row>
        <row r="47">
          <cell r="AD47" t="str">
            <v>女</v>
          </cell>
        </row>
        <row r="47">
          <cell r="AF47" t="str">
            <v>420881200602180042</v>
          </cell>
        </row>
        <row r="47">
          <cell r="AH47" t="str">
            <v>中国建设银行</v>
          </cell>
          <cell r="AI47" t="str">
            <v>6217002700010717293</v>
          </cell>
          <cell r="AJ47" t="str">
            <v>其他</v>
          </cell>
          <cell r="AK47">
            <v>13310517515</v>
          </cell>
        </row>
        <row r="48">
          <cell r="D48" t="str">
            <v>民院店高焱鑫</v>
          </cell>
          <cell r="E48" t="str">
            <v>会籍部</v>
          </cell>
          <cell r="F48" t="str">
            <v>会籍</v>
          </cell>
          <cell r="G48">
            <v>45901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45901</v>
          </cell>
          <cell r="M48">
            <v>46996</v>
          </cell>
          <cell r="N48" t="str">
            <v>3年</v>
          </cell>
          <cell r="O48" t="str">
            <v>已签</v>
          </cell>
          <cell r="P48" t="str">
            <v>已签</v>
          </cell>
          <cell r="Q48" t="str">
            <v>已签</v>
          </cell>
          <cell r="R48" t="str">
            <v>已签</v>
          </cell>
          <cell r="S48" t="str">
            <v>不缴</v>
          </cell>
        </row>
        <row r="48">
          <cell r="X48" t="str">
            <v>离职</v>
          </cell>
          <cell r="Y48">
            <v>46113</v>
          </cell>
        </row>
        <row r="48">
          <cell r="AD48" t="str">
            <v>男</v>
          </cell>
        </row>
        <row r="48">
          <cell r="AF48" t="str">
            <v>421126200709061439</v>
          </cell>
        </row>
        <row r="48">
          <cell r="AH48" t="str">
            <v>中国工商银行</v>
          </cell>
          <cell r="AI48" t="str">
            <v>6222031814002745249</v>
          </cell>
          <cell r="AJ48" t="str">
            <v>其他</v>
          </cell>
          <cell r="AK48">
            <v>17886879334</v>
          </cell>
        </row>
        <row r="49">
          <cell r="D49" t="str">
            <v>民院店袁辉</v>
          </cell>
          <cell r="E49" t="str">
            <v>私教部</v>
          </cell>
          <cell r="F49" t="str">
            <v>私教</v>
          </cell>
          <cell r="G49">
            <v>45709</v>
          </cell>
          <cell r="H49" t="str">
            <v>全职</v>
          </cell>
          <cell r="I49" t="str">
            <v>雇主责任险</v>
          </cell>
          <cell r="J49" t="str">
            <v>劳动合同</v>
          </cell>
        </row>
        <row r="49">
          <cell r="L49">
            <v>45839</v>
          </cell>
          <cell r="M49">
            <v>46934</v>
          </cell>
          <cell r="N49" t="str">
            <v>3年</v>
          </cell>
          <cell r="O49" t="str">
            <v>已签</v>
          </cell>
          <cell r="P49" t="str">
            <v>已签</v>
          </cell>
          <cell r="Q49" t="str">
            <v>已签</v>
          </cell>
          <cell r="R49" t="str">
            <v>已签</v>
          </cell>
          <cell r="S49" t="str">
            <v>不缴</v>
          </cell>
          <cell r="T49">
            <v>1000</v>
          </cell>
        </row>
        <row r="49">
          <cell r="X49" t="str">
            <v>在职</v>
          </cell>
        </row>
        <row r="49">
          <cell r="AD49" t="str">
            <v>男</v>
          </cell>
          <cell r="AE49" t="str">
            <v>本科</v>
          </cell>
          <cell r="AF49" t="str">
            <v>429004200101300319</v>
          </cell>
        </row>
        <row r="49">
          <cell r="AH49" t="str">
            <v>中国农业银行</v>
          </cell>
          <cell r="AI49" t="str">
            <v>6228483269745447076</v>
          </cell>
          <cell r="AJ49" t="str">
            <v>其他</v>
          </cell>
          <cell r="AK49">
            <v>16608660546</v>
          </cell>
        </row>
        <row r="50">
          <cell r="D50" t="str">
            <v>民院店李建雄</v>
          </cell>
          <cell r="E50" t="str">
            <v>会籍部</v>
          </cell>
          <cell r="F50" t="str">
            <v>会籍</v>
          </cell>
          <cell r="G50">
            <v>45905</v>
          </cell>
          <cell r="H50" t="str">
            <v>全职</v>
          </cell>
          <cell r="I50" t="str">
            <v>无</v>
          </cell>
          <cell r="J50" t="str">
            <v>实习协议</v>
          </cell>
          <cell r="K50" t="str">
            <v>人力</v>
          </cell>
          <cell r="L50">
            <v>45905</v>
          </cell>
        </row>
        <row r="50"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W50" t="str">
            <v>是</v>
          </cell>
          <cell r="X50" t="str">
            <v>离职</v>
          </cell>
          <cell r="Y50">
            <v>45965</v>
          </cell>
        </row>
        <row r="50">
          <cell r="AC50" t="str">
            <v>是</v>
          </cell>
          <cell r="AD50" t="str">
            <v>男</v>
          </cell>
        </row>
        <row r="50">
          <cell r="AF50" t="str">
            <v>450881200402135015</v>
          </cell>
        </row>
        <row r="50">
          <cell r="AH50" t="str">
            <v>中国建设银行</v>
          </cell>
          <cell r="AI50" t="str">
            <v>6217002740034463045</v>
          </cell>
          <cell r="AJ50" t="str">
            <v>其他</v>
          </cell>
          <cell r="AK50">
            <v>18307852477</v>
          </cell>
        </row>
        <row r="51">
          <cell r="D51" t="str">
            <v>民院店田亨</v>
          </cell>
          <cell r="E51" t="str">
            <v>会籍部</v>
          </cell>
          <cell r="F51" t="str">
            <v>会籍</v>
          </cell>
          <cell r="G51">
            <v>45905</v>
          </cell>
          <cell r="H51" t="str">
            <v>全职</v>
          </cell>
          <cell r="I51" t="str">
            <v>无</v>
          </cell>
          <cell r="J51" t="str">
            <v>实习协议</v>
          </cell>
          <cell r="K51" t="str">
            <v>人力</v>
          </cell>
          <cell r="L51">
            <v>45905</v>
          </cell>
        </row>
        <row r="51"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W51" t="str">
            <v>是</v>
          </cell>
          <cell r="X51" t="str">
            <v>离职</v>
          </cell>
          <cell r="Y51">
            <v>45965</v>
          </cell>
        </row>
        <row r="51">
          <cell r="AC51" t="str">
            <v>是</v>
          </cell>
          <cell r="AD51" t="str">
            <v>男</v>
          </cell>
        </row>
        <row r="51">
          <cell r="AF51" t="str">
            <v>420704200503030235</v>
          </cell>
        </row>
        <row r="51">
          <cell r="AH51" t="str">
            <v>中国工商银行</v>
          </cell>
          <cell r="AI51" t="str">
            <v>6217211811004100870</v>
          </cell>
          <cell r="AJ51" t="str">
            <v>其他</v>
          </cell>
          <cell r="AK51">
            <v>15172704093</v>
          </cell>
        </row>
        <row r="52">
          <cell r="D52" t="str">
            <v>民院店柯琪祺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W52" t="str">
            <v>是</v>
          </cell>
          <cell r="X52" t="str">
            <v>离职</v>
          </cell>
          <cell r="Y52">
            <v>45965</v>
          </cell>
        </row>
        <row r="52">
          <cell r="AC52" t="str">
            <v>是</v>
          </cell>
          <cell r="AD52" t="str">
            <v>男</v>
          </cell>
        </row>
        <row r="52">
          <cell r="AF52" t="str">
            <v>420322200406221217</v>
          </cell>
        </row>
        <row r="52">
          <cell r="AH52" t="str">
            <v>中国工商银行</v>
          </cell>
          <cell r="AI52" t="str">
            <v>6217233202017413746</v>
          </cell>
          <cell r="AJ52" t="str">
            <v>其他</v>
          </cell>
          <cell r="AK52">
            <v>18371973086</v>
          </cell>
        </row>
        <row r="53">
          <cell r="D53" t="str">
            <v>民院店丁虎</v>
          </cell>
          <cell r="E53" t="str">
            <v>私教部</v>
          </cell>
          <cell r="F53" t="str">
            <v>私教</v>
          </cell>
          <cell r="G53">
            <v>45903</v>
          </cell>
          <cell r="H53" t="str">
            <v>全职</v>
          </cell>
          <cell r="I53" t="str">
            <v>无</v>
          </cell>
          <cell r="J53" t="str">
            <v>劳动合同</v>
          </cell>
          <cell r="K53" t="str">
            <v>人力</v>
          </cell>
          <cell r="L53">
            <v>45903</v>
          </cell>
          <cell r="M53">
            <v>46998</v>
          </cell>
          <cell r="N53" t="str">
            <v>3年</v>
          </cell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W53" t="str">
            <v>是</v>
          </cell>
          <cell r="X53" t="str">
            <v>离职</v>
          </cell>
          <cell r="Y53">
            <v>46101</v>
          </cell>
        </row>
        <row r="53">
          <cell r="AC53" t="str">
            <v>是</v>
          </cell>
          <cell r="AD53" t="str">
            <v>男</v>
          </cell>
        </row>
        <row r="53">
          <cell r="AF53" t="str">
            <v>420116199311150037</v>
          </cell>
        </row>
        <row r="53">
          <cell r="AH53" t="str">
            <v>交通银行</v>
          </cell>
          <cell r="AI53" t="str">
            <v>6222620610041518671</v>
          </cell>
          <cell r="AJ53" t="str">
            <v>其他</v>
          </cell>
          <cell r="AK53">
            <v>17507131705</v>
          </cell>
        </row>
        <row r="54">
          <cell r="D54" t="str">
            <v>民院店林莎莎</v>
          </cell>
          <cell r="E54" t="str">
            <v>运营部</v>
          </cell>
          <cell r="F54" t="str">
            <v>前台</v>
          </cell>
          <cell r="G54">
            <v>45929</v>
          </cell>
          <cell r="H54" t="str">
            <v>全职</v>
          </cell>
        </row>
        <row r="54">
          <cell r="J54" t="str">
            <v>劳动合同</v>
          </cell>
        </row>
        <row r="54">
          <cell r="L54">
            <v>45929</v>
          </cell>
          <cell r="M54">
            <v>47025</v>
          </cell>
          <cell r="N54" t="str">
            <v>3年</v>
          </cell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X54" t="str">
            <v>在职</v>
          </cell>
        </row>
        <row r="54">
          <cell r="AD54" t="str">
            <v>女</v>
          </cell>
        </row>
        <row r="54">
          <cell r="AF54" t="str">
            <v>420921199709134963</v>
          </cell>
        </row>
        <row r="54">
          <cell r="AH54" t="str">
            <v>招商银行</v>
          </cell>
          <cell r="AI54" t="str">
            <v>6214832758846153</v>
          </cell>
          <cell r="AJ54" t="str">
            <v>招商银行</v>
          </cell>
          <cell r="AK54">
            <v>15827477003</v>
          </cell>
        </row>
        <row r="55">
          <cell r="D55" t="str">
            <v>杨家湾余威</v>
          </cell>
          <cell r="E55" t="str">
            <v>运营部</v>
          </cell>
          <cell r="F55" t="str">
            <v>店长</v>
          </cell>
          <cell r="G55">
            <v>43551</v>
          </cell>
          <cell r="H55" t="str">
            <v>全职</v>
          </cell>
          <cell r="I55" t="str">
            <v>社保</v>
          </cell>
          <cell r="J55" t="str">
            <v>劳动合同</v>
          </cell>
        </row>
        <row r="55">
          <cell r="L55">
            <v>44647</v>
          </cell>
          <cell r="M55">
            <v>46472</v>
          </cell>
          <cell r="N55" t="str">
            <v>5年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最低</v>
          </cell>
        </row>
        <row r="55">
          <cell r="W55" t="str">
            <v>是</v>
          </cell>
          <cell r="X55" t="str">
            <v>在职</v>
          </cell>
        </row>
        <row r="55">
          <cell r="AD55" t="str">
            <v>男</v>
          </cell>
          <cell r="AE55" t="str">
            <v>本科</v>
          </cell>
          <cell r="AF55" t="str">
            <v>420116199507300017</v>
          </cell>
        </row>
        <row r="55">
          <cell r="AH55" t="str">
            <v>招商银行</v>
          </cell>
          <cell r="AI55" t="str">
            <v>6214 8327 5099 8945</v>
          </cell>
          <cell r="AJ55" t="str">
            <v>招商银行</v>
          </cell>
          <cell r="AK55">
            <v>15827335012</v>
          </cell>
        </row>
        <row r="56">
          <cell r="D56" t="str">
            <v>杨家湾杨诚</v>
          </cell>
          <cell r="E56" t="str">
            <v>私教部</v>
          </cell>
          <cell r="F56" t="str">
            <v>私教经理</v>
          </cell>
          <cell r="G56">
            <v>44506</v>
          </cell>
          <cell r="H56" t="str">
            <v>全职</v>
          </cell>
          <cell r="I56" t="str">
            <v>社保</v>
          </cell>
          <cell r="J56" t="str">
            <v>劳动合同</v>
          </cell>
        </row>
        <row r="56">
          <cell r="L56">
            <v>45602</v>
          </cell>
          <cell r="M56">
            <v>46696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最低</v>
          </cell>
        </row>
        <row r="56">
          <cell r="W56" t="str">
            <v>是</v>
          </cell>
          <cell r="X56" t="str">
            <v>在职</v>
          </cell>
        </row>
        <row r="56">
          <cell r="AD56" t="str">
            <v>男</v>
          </cell>
        </row>
        <row r="56">
          <cell r="AF56" t="str">
            <v>420321199602187413</v>
          </cell>
        </row>
        <row r="56">
          <cell r="AH56" t="str">
            <v>中信银行</v>
          </cell>
          <cell r="AI56" t="str">
            <v>6217711508130679</v>
          </cell>
          <cell r="AJ56" t="str">
            <v>中信</v>
          </cell>
          <cell r="AK56">
            <v>15827320949</v>
          </cell>
        </row>
        <row r="57">
          <cell r="D57" t="str">
            <v>杨家湾张可</v>
          </cell>
          <cell r="E57" t="str">
            <v>泳教部</v>
          </cell>
          <cell r="F57" t="str">
            <v>泳教</v>
          </cell>
          <cell r="G57">
            <v>44543</v>
          </cell>
          <cell r="H57" t="str">
            <v>全职</v>
          </cell>
        </row>
        <row r="57">
          <cell r="J57" t="str">
            <v>劳动合同</v>
          </cell>
        </row>
        <row r="57">
          <cell r="L57">
            <v>45518</v>
          </cell>
          <cell r="M57">
            <v>46612</v>
          </cell>
          <cell r="N57" t="str">
            <v>3年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不缴</v>
          </cell>
        </row>
        <row r="57">
          <cell r="W57" t="str">
            <v>是</v>
          </cell>
          <cell r="X57" t="str">
            <v>在职</v>
          </cell>
        </row>
        <row r="57">
          <cell r="AD57" t="str">
            <v>男</v>
          </cell>
        </row>
        <row r="57">
          <cell r="AF57" t="str">
            <v>421127200302270817</v>
          </cell>
        </row>
        <row r="57">
          <cell r="AH57" t="str">
            <v>交通银行</v>
          </cell>
          <cell r="AI57" t="str">
            <v>6222620610043516459</v>
          </cell>
          <cell r="AJ57" t="str">
            <v>其他</v>
          </cell>
          <cell r="AK57">
            <v>13886422694</v>
          </cell>
        </row>
        <row r="58">
          <cell r="D58" t="str">
            <v>杨家湾李舟健</v>
          </cell>
          <cell r="E58" t="str">
            <v>会籍部</v>
          </cell>
          <cell r="F58" t="str">
            <v>会籍经理</v>
          </cell>
          <cell r="G58">
            <v>42939</v>
          </cell>
          <cell r="H58" t="str">
            <v>全职</v>
          </cell>
        </row>
        <row r="58">
          <cell r="J58" t="str">
            <v>劳动合同</v>
          </cell>
        </row>
        <row r="58">
          <cell r="L58">
            <v>45707</v>
          </cell>
          <cell r="M58">
            <v>46801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不缴</v>
          </cell>
        </row>
        <row r="58">
          <cell r="W58" t="str">
            <v>是</v>
          </cell>
          <cell r="X58" t="str">
            <v>在职</v>
          </cell>
        </row>
        <row r="58">
          <cell r="AD58" t="str">
            <v>男</v>
          </cell>
        </row>
        <row r="58">
          <cell r="AF58" t="str">
            <v>421002199611121411</v>
          </cell>
        </row>
        <row r="58">
          <cell r="AH58" t="str">
            <v>中信银行</v>
          </cell>
          <cell r="AI58" t="str">
            <v>6217731507148506</v>
          </cell>
          <cell r="AJ58" t="str">
            <v>中信</v>
          </cell>
          <cell r="AK58">
            <v>15871437502</v>
          </cell>
        </row>
        <row r="59">
          <cell r="D59" t="str">
            <v>杨家湾曾强壮</v>
          </cell>
          <cell r="E59" t="str">
            <v>私教部</v>
          </cell>
          <cell r="F59" t="str">
            <v>私教</v>
          </cell>
          <cell r="G59">
            <v>44082</v>
          </cell>
          <cell r="H59" t="str">
            <v>全职</v>
          </cell>
          <cell r="I59" t="str">
            <v>社保</v>
          </cell>
          <cell r="J59" t="str">
            <v>劳动合同</v>
          </cell>
        </row>
        <row r="59">
          <cell r="L59">
            <v>45707</v>
          </cell>
          <cell r="M59">
            <v>46801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最低</v>
          </cell>
        </row>
        <row r="59">
          <cell r="W59" t="str">
            <v>是</v>
          </cell>
          <cell r="X59" t="str">
            <v>在职</v>
          </cell>
        </row>
        <row r="59">
          <cell r="AD59" t="str">
            <v>男</v>
          </cell>
        </row>
        <row r="59">
          <cell r="AF59" t="str">
            <v>420923199908015855</v>
          </cell>
        </row>
        <row r="59">
          <cell r="AH59" t="str">
            <v>中信银行</v>
          </cell>
          <cell r="AI59" t="str">
            <v>6217731507148423</v>
          </cell>
          <cell r="AJ59" t="str">
            <v>中信</v>
          </cell>
          <cell r="AK59">
            <v>15007117794</v>
          </cell>
        </row>
        <row r="60">
          <cell r="D60" t="str">
            <v>杨家湾袁宵</v>
          </cell>
          <cell r="E60" t="str">
            <v>私教部</v>
          </cell>
          <cell r="F60" t="str">
            <v>私教</v>
          </cell>
          <cell r="G60">
            <v>44641</v>
          </cell>
          <cell r="H60" t="str">
            <v>全职</v>
          </cell>
          <cell r="I60" t="str">
            <v>社保</v>
          </cell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W60" t="str">
            <v>是</v>
          </cell>
          <cell r="X60" t="str">
            <v>在职</v>
          </cell>
        </row>
        <row r="60">
          <cell r="AD60" t="str">
            <v>男</v>
          </cell>
        </row>
        <row r="60">
          <cell r="AF60" t="str">
            <v>411323199803163831</v>
          </cell>
        </row>
        <row r="60">
          <cell r="AH60" t="str">
            <v>交通银行</v>
          </cell>
          <cell r="AI60" t="str">
            <v>6222620610043516285</v>
          </cell>
          <cell r="AJ60" t="str">
            <v>其他</v>
          </cell>
          <cell r="AK60">
            <v>15527086716</v>
          </cell>
        </row>
        <row r="61">
          <cell r="D61" t="str">
            <v>杨家湾明爱华</v>
          </cell>
          <cell r="E61" t="str">
            <v>运营部</v>
          </cell>
          <cell r="F61" t="str">
            <v>保洁</v>
          </cell>
          <cell r="G61">
            <v>44647</v>
          </cell>
          <cell r="H61" t="str">
            <v>全职</v>
          </cell>
        </row>
        <row r="61">
          <cell r="J61" t="str">
            <v>劳务合同</v>
          </cell>
        </row>
        <row r="61">
          <cell r="L61">
            <v>45735</v>
          </cell>
          <cell r="M61">
            <v>46464</v>
          </cell>
          <cell r="N61" t="str">
            <v>2年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不缴</v>
          </cell>
        </row>
        <row r="61">
          <cell r="W61" t="str">
            <v>是</v>
          </cell>
          <cell r="X61" t="str">
            <v>在职</v>
          </cell>
        </row>
        <row r="61">
          <cell r="AD61" t="str">
            <v>女</v>
          </cell>
        </row>
        <row r="61">
          <cell r="AF61" t="str">
            <v>422201196108075026</v>
          </cell>
        </row>
        <row r="61">
          <cell r="AH61" t="str">
            <v>中国邮政储蓄银行</v>
          </cell>
          <cell r="AI61" t="str">
            <v>6217975200051823939</v>
          </cell>
          <cell r="AJ61" t="str">
            <v>其他</v>
          </cell>
          <cell r="AK61">
            <v>17371258916</v>
          </cell>
        </row>
        <row r="62">
          <cell r="D62" t="str">
            <v>杨家湾朱爱兰</v>
          </cell>
          <cell r="E62" t="str">
            <v>运营部</v>
          </cell>
          <cell r="F62" t="str">
            <v>保洁</v>
          </cell>
          <cell r="G62">
            <v>44958</v>
          </cell>
          <cell r="H62" t="str">
            <v>全职</v>
          </cell>
        </row>
        <row r="62">
          <cell r="J62" t="str">
            <v>劳务合同</v>
          </cell>
        </row>
        <row r="62">
          <cell r="L62">
            <v>44958</v>
          </cell>
          <cell r="M62">
            <v>46417</v>
          </cell>
          <cell r="N62" t="str">
            <v>1年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W62" t="str">
            <v>是</v>
          </cell>
          <cell r="X62" t="str">
            <v>在职</v>
          </cell>
        </row>
        <row r="62">
          <cell r="AD62" t="str">
            <v>女</v>
          </cell>
        </row>
        <row r="62">
          <cell r="AF62" t="str">
            <v>422201196812255100</v>
          </cell>
        </row>
        <row r="62">
          <cell r="AH62" t="str">
            <v>招商银行</v>
          </cell>
          <cell r="AI62" t="str">
            <v>6214832746511422</v>
          </cell>
          <cell r="AJ62" t="str">
            <v>招商银行</v>
          </cell>
          <cell r="AK62">
            <v>15972146879</v>
          </cell>
        </row>
        <row r="63">
          <cell r="D63" t="str">
            <v>荆州二店吴昌远</v>
          </cell>
          <cell r="E63" t="str">
            <v>私教部</v>
          </cell>
          <cell r="F63" t="str">
            <v>私教经理</v>
          </cell>
          <cell r="G63">
            <v>45016</v>
          </cell>
          <cell r="H63" t="str">
            <v>全职</v>
          </cell>
        </row>
        <row r="63">
          <cell r="J63" t="str">
            <v>劳动合同</v>
          </cell>
          <cell r="K63" t="str">
            <v>门店</v>
          </cell>
          <cell r="L63">
            <v>45016</v>
          </cell>
          <cell r="M63">
            <v>46111</v>
          </cell>
          <cell r="N63" t="str">
            <v>3年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W63" t="str">
            <v>是</v>
          </cell>
          <cell r="X63" t="str">
            <v>在职</v>
          </cell>
        </row>
        <row r="63">
          <cell r="AD63" t="str">
            <v>男</v>
          </cell>
        </row>
        <row r="63">
          <cell r="AF63" t="str">
            <v>422326199803296716</v>
          </cell>
        </row>
        <row r="63">
          <cell r="AH63" t="str">
            <v>交通银行</v>
          </cell>
          <cell r="AI63" t="str">
            <v>6222624230000816135</v>
          </cell>
          <cell r="AJ63" t="str">
            <v>其他</v>
          </cell>
          <cell r="AK63">
            <v>18671502816</v>
          </cell>
        </row>
        <row r="64">
          <cell r="D64" t="str">
            <v>杨家湾胡宇</v>
          </cell>
          <cell r="E64" t="str">
            <v>私教部</v>
          </cell>
          <cell r="F64" t="str">
            <v>私教</v>
          </cell>
          <cell r="G64">
            <v>45016</v>
          </cell>
          <cell r="H64" t="str">
            <v>兼职</v>
          </cell>
        </row>
        <row r="64">
          <cell r="J64" t="str">
            <v>劳动合同</v>
          </cell>
        </row>
        <row r="64">
          <cell r="L64">
            <v>45016</v>
          </cell>
          <cell r="M64">
            <v>46111</v>
          </cell>
          <cell r="N64" t="str">
            <v>3年</v>
          </cell>
        </row>
        <row r="64">
          <cell r="S64" t="str">
            <v>不缴</v>
          </cell>
        </row>
        <row r="64">
          <cell r="X64" t="str">
            <v>离职</v>
          </cell>
          <cell r="Y64">
            <v>46086</v>
          </cell>
          <cell r="Z64" t="str">
            <v>已签</v>
          </cell>
          <cell r="AA64" t="str">
            <v>已签</v>
          </cell>
          <cell r="AB64" t="str">
            <v>已签</v>
          </cell>
          <cell r="AC64" t="str">
            <v>是</v>
          </cell>
          <cell r="AD64" t="str">
            <v>男</v>
          </cell>
        </row>
        <row r="64">
          <cell r="AF64" t="str">
            <v>429004199707163739</v>
          </cell>
        </row>
        <row r="64">
          <cell r="AH64" t="str">
            <v>交通银行</v>
          </cell>
          <cell r="AI64" t="str">
            <v>6222620610043515980</v>
          </cell>
          <cell r="AJ64" t="str">
            <v>其他</v>
          </cell>
          <cell r="AK64">
            <v>18696347162</v>
          </cell>
        </row>
        <row r="65">
          <cell r="D65" t="str">
            <v>荆州二店胡尔玉</v>
          </cell>
          <cell r="E65" t="str">
            <v>私教部</v>
          </cell>
          <cell r="F65" t="str">
            <v>私教</v>
          </cell>
          <cell r="G65">
            <v>44973</v>
          </cell>
          <cell r="H65" t="str">
            <v>全职</v>
          </cell>
        </row>
        <row r="65">
          <cell r="J65" t="str">
            <v>劳动合同</v>
          </cell>
          <cell r="K65" t="str">
            <v>门店</v>
          </cell>
          <cell r="L65">
            <v>44973</v>
          </cell>
          <cell r="M65">
            <v>46068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W65" t="str">
            <v>是</v>
          </cell>
          <cell r="X65" t="str">
            <v>在职</v>
          </cell>
        </row>
        <row r="65">
          <cell r="AD65" t="str">
            <v>女</v>
          </cell>
        </row>
        <row r="65">
          <cell r="AF65" t="str">
            <v>42282320010622418X</v>
          </cell>
        </row>
        <row r="65">
          <cell r="AH65" t="str">
            <v>交通银行</v>
          </cell>
          <cell r="AI65" t="str">
            <v>6222620610043516087</v>
          </cell>
          <cell r="AJ65" t="str">
            <v>其他</v>
          </cell>
          <cell r="AK65">
            <v>18271715726</v>
          </cell>
        </row>
        <row r="66">
          <cell r="D66" t="str">
            <v>杨家湾陈治</v>
          </cell>
          <cell r="E66" t="str">
            <v>会籍部</v>
          </cell>
          <cell r="F66" t="str">
            <v>会籍</v>
          </cell>
          <cell r="G66">
            <v>45347</v>
          </cell>
          <cell r="H66" t="str">
            <v>全职</v>
          </cell>
        </row>
        <row r="66">
          <cell r="J66" t="str">
            <v>劳动合同</v>
          </cell>
        </row>
        <row r="66">
          <cell r="L66">
            <v>46445</v>
          </cell>
          <cell r="M66">
            <v>47540</v>
          </cell>
          <cell r="N66" t="str">
            <v>3年</v>
          </cell>
          <cell r="O66" t="str">
            <v>已签</v>
          </cell>
          <cell r="P66" t="str">
            <v>已签</v>
          </cell>
          <cell r="Q66" t="str">
            <v>已签</v>
          </cell>
          <cell r="R66" t="str">
            <v>已签</v>
          </cell>
          <cell r="S66" t="str">
            <v>不缴</v>
          </cell>
        </row>
        <row r="66">
          <cell r="W66" t="str">
            <v>是</v>
          </cell>
          <cell r="X66" t="str">
            <v>离职</v>
          </cell>
        </row>
        <row r="66">
          <cell r="AD66" t="str">
            <v>男</v>
          </cell>
        </row>
        <row r="66">
          <cell r="AF66" t="str">
            <v>421224200410305518</v>
          </cell>
        </row>
        <row r="66">
          <cell r="AH66" t="str">
            <v>交通银行</v>
          </cell>
          <cell r="AI66" t="str">
            <v>6222620610043516277</v>
          </cell>
          <cell r="AJ66" t="str">
            <v>其他</v>
          </cell>
          <cell r="AK66">
            <v>13720187580</v>
          </cell>
        </row>
        <row r="67">
          <cell r="D67" t="str">
            <v>杨家湾冯爽</v>
          </cell>
          <cell r="E67" t="str">
            <v>私教部</v>
          </cell>
          <cell r="F67" t="str">
            <v>私教</v>
          </cell>
          <cell r="G67">
            <v>45423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45423</v>
          </cell>
          <cell r="M67">
            <v>46517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W67" t="str">
            <v>是</v>
          </cell>
          <cell r="X67" t="str">
            <v>在职</v>
          </cell>
        </row>
        <row r="67">
          <cell r="AD67" t="str">
            <v>男</v>
          </cell>
        </row>
        <row r="67">
          <cell r="AF67" t="str">
            <v>421083199306255331</v>
          </cell>
        </row>
        <row r="67">
          <cell r="AH67" t="str">
            <v>招商银行</v>
          </cell>
          <cell r="AI67" t="str">
            <v>6225 8878 6829 2778 招商银行 向梅</v>
          </cell>
          <cell r="AJ67" t="str">
            <v>招商银行</v>
          </cell>
          <cell r="AK67">
            <v>18727810846</v>
          </cell>
        </row>
        <row r="68">
          <cell r="D68" t="str">
            <v>杨家湾徐胜</v>
          </cell>
          <cell r="E68" t="str">
            <v>会籍部</v>
          </cell>
          <cell r="F68" t="str">
            <v>泳教</v>
          </cell>
          <cell r="G68">
            <v>45525</v>
          </cell>
          <cell r="H68" t="str">
            <v>兼职</v>
          </cell>
        </row>
        <row r="68">
          <cell r="J68" t="str">
            <v>兼职合同</v>
          </cell>
        </row>
        <row r="68">
          <cell r="L68">
            <v>45840</v>
          </cell>
          <cell r="M68">
            <v>46204</v>
          </cell>
          <cell r="N68" t="str">
            <v>1年</v>
          </cell>
        </row>
        <row r="68">
          <cell r="X68" t="str">
            <v>离职</v>
          </cell>
        </row>
        <row r="68">
          <cell r="AD68" t="str">
            <v>男</v>
          </cell>
        </row>
        <row r="68">
          <cell r="AF68" t="str">
            <v>421123200402050015</v>
          </cell>
        </row>
        <row r="68">
          <cell r="AH68" t="str">
            <v>中国农业银行</v>
          </cell>
          <cell r="AI68" t="str">
            <v>6230521620053351674</v>
          </cell>
          <cell r="AJ68" t="str">
            <v>其他</v>
          </cell>
          <cell r="AK68">
            <v>19974824590</v>
          </cell>
        </row>
        <row r="69">
          <cell r="D69" t="str">
            <v>杨家湾高鹏</v>
          </cell>
          <cell r="E69" t="str">
            <v>会籍部</v>
          </cell>
          <cell r="F69" t="str">
            <v>会籍/泳教</v>
          </cell>
          <cell r="G69">
            <v>45550</v>
          </cell>
          <cell r="H69" t="str">
            <v>兼职</v>
          </cell>
        </row>
        <row r="69">
          <cell r="J69" t="str">
            <v>兼职合同</v>
          </cell>
        </row>
        <row r="69">
          <cell r="L69">
            <v>45911</v>
          </cell>
          <cell r="M69">
            <v>46276</v>
          </cell>
          <cell r="N69" t="str">
            <v>1年</v>
          </cell>
        </row>
        <row r="69">
          <cell r="X69" t="str">
            <v>离职</v>
          </cell>
        </row>
        <row r="69">
          <cell r="AD69" t="str">
            <v>男</v>
          </cell>
        </row>
        <row r="69">
          <cell r="AF69" t="str">
            <v>421121200202204419</v>
          </cell>
        </row>
        <row r="69">
          <cell r="AH69" t="str">
            <v>招商银行</v>
          </cell>
          <cell r="AI69" t="str">
            <v>6214832766836402</v>
          </cell>
          <cell r="AJ69" t="str">
            <v>招商银行</v>
          </cell>
          <cell r="AK69">
            <v>15571360659</v>
          </cell>
        </row>
        <row r="70">
          <cell r="D70" t="str">
            <v>杨家湾廖复登</v>
          </cell>
          <cell r="E70" t="str">
            <v>泳教部</v>
          </cell>
          <cell r="F70" t="str">
            <v>会籍/泳教</v>
          </cell>
          <cell r="G70">
            <v>45616</v>
          </cell>
          <cell r="H70" t="str">
            <v>全职</v>
          </cell>
        </row>
        <row r="70">
          <cell r="J70" t="str">
            <v>劳动合同</v>
          </cell>
        </row>
        <row r="70">
          <cell r="L70">
            <v>45616</v>
          </cell>
          <cell r="M70">
            <v>46710</v>
          </cell>
          <cell r="N70" t="str">
            <v>3年</v>
          </cell>
        </row>
        <row r="70">
          <cell r="S70" t="str">
            <v>不缴</v>
          </cell>
        </row>
        <row r="70">
          <cell r="X70" t="str">
            <v>离职</v>
          </cell>
          <cell r="Y70">
            <v>45931</v>
          </cell>
          <cell r="Z70" t="str">
            <v>已签</v>
          </cell>
          <cell r="AA70" t="str">
            <v>已签</v>
          </cell>
          <cell r="AB70" t="str">
            <v>已签</v>
          </cell>
          <cell r="AC70" t="str">
            <v>是</v>
          </cell>
          <cell r="AD70" t="str">
            <v>男</v>
          </cell>
        </row>
        <row r="70">
          <cell r="AF70" t="str">
            <v>422823200404180218</v>
          </cell>
        </row>
        <row r="70">
          <cell r="AH70" t="str">
            <v>交通银行</v>
          </cell>
          <cell r="AI70" t="str">
            <v>6222620610043516194</v>
          </cell>
          <cell r="AJ70" t="str">
            <v>其他</v>
          </cell>
          <cell r="AK70">
            <v>18162582474</v>
          </cell>
        </row>
        <row r="71">
          <cell r="D71" t="str">
            <v>杨家湾涂子清</v>
          </cell>
          <cell r="E71" t="str">
            <v>私教部</v>
          </cell>
          <cell r="F71" t="str">
            <v>私教</v>
          </cell>
          <cell r="G71">
            <v>45723</v>
          </cell>
          <cell r="H71" t="str">
            <v>全职</v>
          </cell>
        </row>
        <row r="71">
          <cell r="J71" t="str">
            <v>劳动合同</v>
          </cell>
        </row>
        <row r="71">
          <cell r="L71">
            <v>45723</v>
          </cell>
          <cell r="M71">
            <v>46818</v>
          </cell>
          <cell r="N71" t="str">
            <v>3年</v>
          </cell>
        </row>
        <row r="71">
          <cell r="S71" t="str">
            <v>不缴</v>
          </cell>
        </row>
        <row r="71">
          <cell r="X71" t="str">
            <v>离职</v>
          </cell>
          <cell r="Y71">
            <v>45962</v>
          </cell>
          <cell r="Z71" t="str">
            <v>已签</v>
          </cell>
          <cell r="AA71" t="str">
            <v>已签</v>
          </cell>
          <cell r="AB71" t="str">
            <v>已签</v>
          </cell>
          <cell r="AC71" t="str">
            <v>是</v>
          </cell>
          <cell r="AD71" t="str">
            <v>男</v>
          </cell>
        </row>
        <row r="71">
          <cell r="AF71" t="str">
            <v>421224200211035519</v>
          </cell>
        </row>
        <row r="71">
          <cell r="AH71" t="str">
            <v>中国建设银行</v>
          </cell>
          <cell r="AI71" t="str">
            <v>6212842740000012722</v>
          </cell>
          <cell r="AJ71" t="str">
            <v>其他</v>
          </cell>
          <cell r="AK71">
            <v>18171810650</v>
          </cell>
        </row>
        <row r="72">
          <cell r="D72" t="str">
            <v>杨家湾何志</v>
          </cell>
          <cell r="E72" t="str">
            <v>会籍部</v>
          </cell>
          <cell r="F72" t="str">
            <v>会籍</v>
          </cell>
          <cell r="G72">
            <v>45706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45706</v>
          </cell>
          <cell r="M72">
            <v>46800</v>
          </cell>
          <cell r="N72" t="str">
            <v>3年</v>
          </cell>
          <cell r="O72" t="str">
            <v>已签</v>
          </cell>
          <cell r="P72" t="str">
            <v>已签</v>
          </cell>
          <cell r="Q72" t="str">
            <v>已签</v>
          </cell>
          <cell r="R72" t="str">
            <v>已签</v>
          </cell>
          <cell r="S72" t="str">
            <v>不缴</v>
          </cell>
        </row>
        <row r="72">
          <cell r="W72" t="str">
            <v>是</v>
          </cell>
          <cell r="X72" t="str">
            <v>离职</v>
          </cell>
          <cell r="Y72">
            <v>46022</v>
          </cell>
        </row>
        <row r="72">
          <cell r="AD72" t="str">
            <v>男</v>
          </cell>
          <cell r="AE72" t="str">
            <v>大专</v>
          </cell>
          <cell r="AF72" t="str">
            <v>421121200408030039</v>
          </cell>
        </row>
        <row r="72">
          <cell r="AH72" t="str">
            <v>中国农业银行</v>
          </cell>
          <cell r="AI72" t="str">
            <v>6230521620047974276</v>
          </cell>
          <cell r="AJ72" t="str">
            <v>其他</v>
          </cell>
          <cell r="AK72">
            <v>15007255682</v>
          </cell>
        </row>
        <row r="73">
          <cell r="D73" t="str">
            <v>杨家湾吕红霞</v>
          </cell>
          <cell r="E73" t="str">
            <v>泳教部</v>
          </cell>
          <cell r="F73" t="str">
            <v>泳教</v>
          </cell>
          <cell r="G73">
            <v>45729</v>
          </cell>
          <cell r="H73" t="str">
            <v>兼职</v>
          </cell>
        </row>
        <row r="73">
          <cell r="J73" t="str">
            <v>兼职合同</v>
          </cell>
        </row>
        <row r="73">
          <cell r="L73">
            <v>45729</v>
          </cell>
        </row>
        <row r="73">
          <cell r="X73" t="str">
            <v>在职</v>
          </cell>
        </row>
        <row r="73">
          <cell r="AD73" t="str">
            <v>女</v>
          </cell>
        </row>
        <row r="73">
          <cell r="AF73" t="str">
            <v>422801200503111228</v>
          </cell>
        </row>
        <row r="73">
          <cell r="AH73" t="str">
            <v>工商银行</v>
          </cell>
          <cell r="AI73" t="str">
            <v>6215581817003673979</v>
          </cell>
          <cell r="AJ73" t="str">
            <v>其他</v>
          </cell>
          <cell r="AK73">
            <v>15926112861</v>
          </cell>
        </row>
        <row r="74">
          <cell r="D74" t="str">
            <v>总部王星宇</v>
          </cell>
          <cell r="E74" t="str">
            <v>私教部</v>
          </cell>
          <cell r="F74" t="str">
            <v>私教</v>
          </cell>
          <cell r="G74">
            <v>45717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45877</v>
          </cell>
          <cell r="M74">
            <v>46972</v>
          </cell>
          <cell r="N74" t="str">
            <v>3年</v>
          </cell>
        </row>
        <row r="74">
          <cell r="X74" t="str">
            <v>离职</v>
          </cell>
        </row>
        <row r="74">
          <cell r="AF74" t="str">
            <v>420111200008058418</v>
          </cell>
        </row>
        <row r="74">
          <cell r="AH74" t="str">
            <v>招商银行</v>
          </cell>
          <cell r="AI74" t="str">
            <v>6214 8502 7335 5559</v>
          </cell>
          <cell r="AJ74" t="str">
            <v>招商银行</v>
          </cell>
          <cell r="AK74">
            <v>18827618832</v>
          </cell>
        </row>
        <row r="75">
          <cell r="D75" t="str">
            <v>杨家湾张锐</v>
          </cell>
          <cell r="E75" t="str">
            <v>会籍部</v>
          </cell>
          <cell r="F75" t="str">
            <v>会籍</v>
          </cell>
          <cell r="G75">
            <v>45811</v>
          </cell>
          <cell r="H75" t="str">
            <v>全职</v>
          </cell>
        </row>
        <row r="75">
          <cell r="J75" t="str">
            <v>劳动合同</v>
          </cell>
          <cell r="K75" t="str">
            <v>人力</v>
          </cell>
          <cell r="L75">
            <v>45811</v>
          </cell>
          <cell r="M75">
            <v>46906</v>
          </cell>
          <cell r="N75" t="str">
            <v>3年</v>
          </cell>
        </row>
        <row r="75">
          <cell r="S75" t="str">
            <v>不缴</v>
          </cell>
        </row>
        <row r="75">
          <cell r="X75" t="str">
            <v>离职</v>
          </cell>
          <cell r="Y75">
            <v>45931</v>
          </cell>
          <cell r="Z75" t="str">
            <v>已签</v>
          </cell>
          <cell r="AA75" t="str">
            <v>已签</v>
          </cell>
        </row>
        <row r="75">
          <cell r="AD75" t="str">
            <v>男</v>
          </cell>
        </row>
        <row r="75">
          <cell r="AF75" t="str">
            <v>420984199410219036</v>
          </cell>
        </row>
        <row r="75">
          <cell r="AH75" t="str">
            <v>招商银行</v>
          </cell>
          <cell r="AI75" t="str">
            <v>6214 8512 7310 5812孝感分行营业部</v>
          </cell>
          <cell r="AJ75" t="str">
            <v>招商银行</v>
          </cell>
          <cell r="AK75">
            <v>15007297301</v>
          </cell>
        </row>
        <row r="76">
          <cell r="D76" t="str">
            <v>杨家湾王子恒</v>
          </cell>
          <cell r="E76" t="str">
            <v>泳教部</v>
          </cell>
          <cell r="F76" t="str">
            <v>泳教</v>
          </cell>
          <cell r="G76">
            <v>45817</v>
          </cell>
          <cell r="H76" t="str">
            <v>兼职</v>
          </cell>
        </row>
        <row r="76">
          <cell r="J76" t="str">
            <v>兼职合同</v>
          </cell>
        </row>
        <row r="76">
          <cell r="L76">
            <v>45817</v>
          </cell>
        </row>
        <row r="76">
          <cell r="X76" t="str">
            <v>在职</v>
          </cell>
        </row>
        <row r="76">
          <cell r="AD76" t="str">
            <v>男</v>
          </cell>
        </row>
        <row r="76">
          <cell r="AF76" t="str">
            <v>150203200512134811</v>
          </cell>
        </row>
        <row r="76">
          <cell r="AH76" t="str">
            <v>中国银行</v>
          </cell>
          <cell r="AI76" t="str">
            <v>6216728400001440964</v>
          </cell>
          <cell r="AJ76" t="str">
            <v>其他</v>
          </cell>
          <cell r="AK76">
            <v>13081533493</v>
          </cell>
        </row>
        <row r="77">
          <cell r="D77" t="str">
            <v>杨家湾高欣宇</v>
          </cell>
          <cell r="E77" t="str">
            <v>泳教部</v>
          </cell>
          <cell r="F77" t="str">
            <v>泳教</v>
          </cell>
          <cell r="G77">
            <v>45818</v>
          </cell>
          <cell r="H77" t="str">
            <v>兼职</v>
          </cell>
        </row>
        <row r="77">
          <cell r="J77" t="str">
            <v>兼职合同</v>
          </cell>
        </row>
        <row r="77">
          <cell r="S77" t="str">
            <v>不缴</v>
          </cell>
        </row>
        <row r="77">
          <cell r="X77" t="str">
            <v>在职</v>
          </cell>
        </row>
        <row r="77">
          <cell r="Z77" t="str">
            <v>已签</v>
          </cell>
          <cell r="AA77" t="str">
            <v>已签</v>
          </cell>
        </row>
        <row r="77">
          <cell r="AD77" t="str">
            <v>女</v>
          </cell>
        </row>
        <row r="77">
          <cell r="AF77" t="str">
            <v>420881200304205846</v>
          </cell>
        </row>
        <row r="77">
          <cell r="AH77" t="str">
            <v>湖北农信 </v>
          </cell>
          <cell r="AI77" t="str">
            <v>6224 1212 0219 8447</v>
          </cell>
          <cell r="AJ77" t="str">
            <v>其他</v>
          </cell>
          <cell r="AK77">
            <v>15972636983</v>
          </cell>
        </row>
        <row r="78">
          <cell r="D78" t="str">
            <v>杨家湾施宇童</v>
          </cell>
          <cell r="E78" t="str">
            <v>泳教部</v>
          </cell>
          <cell r="F78" t="str">
            <v>泳教</v>
          </cell>
          <cell r="G78">
            <v>45821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45821</v>
          </cell>
          <cell r="M78">
            <v>46185</v>
          </cell>
          <cell r="N78" t="str">
            <v>1年</v>
          </cell>
        </row>
        <row r="78">
          <cell r="X78" t="str">
            <v>在职</v>
          </cell>
        </row>
        <row r="78">
          <cell r="AD78" t="str">
            <v>男</v>
          </cell>
        </row>
        <row r="78">
          <cell r="AF78" t="str">
            <v>34182320041022161x</v>
          </cell>
        </row>
        <row r="78">
          <cell r="AH78" t="str">
            <v>中国邮政储蓄银行</v>
          </cell>
          <cell r="AI78" t="str">
            <v>6217973770003829228</v>
          </cell>
          <cell r="AJ78" t="str">
            <v>其他</v>
          </cell>
          <cell r="AK78">
            <v>19356373672</v>
          </cell>
        </row>
        <row r="79">
          <cell r="D79" t="str">
            <v>杨家湾张浩</v>
          </cell>
          <cell r="E79" t="str">
            <v>泳教部</v>
          </cell>
          <cell r="F79" t="str">
            <v>泳教</v>
          </cell>
          <cell r="G79">
            <v>45833</v>
          </cell>
          <cell r="H79" t="str">
            <v>兼职</v>
          </cell>
        </row>
        <row r="79">
          <cell r="J79" t="str">
            <v>兼职合同</v>
          </cell>
        </row>
        <row r="79">
          <cell r="L79">
            <v>45833</v>
          </cell>
          <cell r="M79">
            <v>46197</v>
          </cell>
          <cell r="N79" t="str">
            <v>1年</v>
          </cell>
        </row>
        <row r="79">
          <cell r="X79" t="str">
            <v>在职</v>
          </cell>
        </row>
        <row r="79">
          <cell r="AD79" t="str">
            <v>男</v>
          </cell>
        </row>
        <row r="79">
          <cell r="AF79" t="str">
            <v>421123200305304810</v>
          </cell>
        </row>
        <row r="79">
          <cell r="AH79" t="str">
            <v>招商银行</v>
          </cell>
          <cell r="AI79" t="str">
            <v>6214830525525886</v>
          </cell>
          <cell r="AJ79" t="str">
            <v>招商银行</v>
          </cell>
          <cell r="AK79">
            <v>19502712274</v>
          </cell>
        </row>
        <row r="80">
          <cell r="D80" t="str">
            <v>杨家湾曾小英</v>
          </cell>
          <cell r="E80" t="str">
            <v>泳教部</v>
          </cell>
          <cell r="F80" t="str">
            <v>泳教</v>
          </cell>
          <cell r="G80">
            <v>45835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45835</v>
          </cell>
        </row>
        <row r="80">
          <cell r="X80" t="str">
            <v>在职</v>
          </cell>
        </row>
        <row r="80">
          <cell r="AD80" t="str">
            <v>女</v>
          </cell>
        </row>
        <row r="80">
          <cell r="AF80" t="str">
            <v>500235200001155481</v>
          </cell>
        </row>
        <row r="80">
          <cell r="AH80" t="str">
            <v>工商银行</v>
          </cell>
          <cell r="AI80" t="str">
            <v>6215582319004846133</v>
          </cell>
          <cell r="AJ80" t="str">
            <v>其他</v>
          </cell>
          <cell r="AK80">
            <v>15623813868</v>
          </cell>
        </row>
        <row r="81">
          <cell r="D81" t="str">
            <v>杨家湾李熊文</v>
          </cell>
          <cell r="E81" t="str">
            <v>泳教部</v>
          </cell>
          <cell r="F81" t="str">
            <v>泳教</v>
          </cell>
          <cell r="G81">
            <v>45836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45836</v>
          </cell>
        </row>
        <row r="81">
          <cell r="N81" t="str">
            <v>1个月</v>
          </cell>
        </row>
        <row r="81">
          <cell r="X81" t="str">
            <v>在职</v>
          </cell>
        </row>
        <row r="81">
          <cell r="AD81" t="str">
            <v>男</v>
          </cell>
        </row>
        <row r="81">
          <cell r="AF81" t="str">
            <v>429006200512165134</v>
          </cell>
        </row>
        <row r="81">
          <cell r="AH81" t="str">
            <v>中国工商银行</v>
          </cell>
          <cell r="AI81" t="str">
            <v>6222033202016671338</v>
          </cell>
          <cell r="AJ81" t="str">
            <v>其他</v>
          </cell>
          <cell r="AK81">
            <v>18154371668</v>
          </cell>
        </row>
        <row r="82">
          <cell r="D82" t="str">
            <v>杨家湾唐睿</v>
          </cell>
          <cell r="E82" t="str">
            <v>泳教部</v>
          </cell>
          <cell r="F82" t="str">
            <v>泳教</v>
          </cell>
          <cell r="G82">
            <v>45838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45838</v>
          </cell>
          <cell r="M82">
            <v>46202</v>
          </cell>
          <cell r="N82" t="str">
            <v>1年</v>
          </cell>
        </row>
        <row r="82">
          <cell r="X82" t="str">
            <v>在职</v>
          </cell>
        </row>
        <row r="82">
          <cell r="AD82" t="str">
            <v>男</v>
          </cell>
        </row>
        <row r="82">
          <cell r="AF82" t="str">
            <v>42090220031010593X</v>
          </cell>
        </row>
        <row r="82">
          <cell r="AH82" t="str">
            <v>中国邮政储蓄银行</v>
          </cell>
          <cell r="AI82" t="str">
            <v>6217995200295569773</v>
          </cell>
          <cell r="AJ82" t="str">
            <v>其他</v>
          </cell>
          <cell r="AK82">
            <v>15697125963</v>
          </cell>
        </row>
        <row r="83">
          <cell r="D83" t="str">
            <v>杨家湾黄垒垒</v>
          </cell>
          <cell r="E83" t="str">
            <v>泳教部</v>
          </cell>
          <cell r="F83" t="str">
            <v>泳教</v>
          </cell>
          <cell r="G83">
            <v>45840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45840</v>
          </cell>
          <cell r="M83">
            <v>46204</v>
          </cell>
          <cell r="N83" t="str">
            <v>1年</v>
          </cell>
        </row>
        <row r="83">
          <cell r="X83" t="str">
            <v>在职</v>
          </cell>
        </row>
        <row r="83">
          <cell r="AD83" t="str">
            <v>男</v>
          </cell>
        </row>
        <row r="83">
          <cell r="AF83" t="str">
            <v>420325200410087654</v>
          </cell>
        </row>
        <row r="83">
          <cell r="AH83" t="str">
            <v>招商银行</v>
          </cell>
          <cell r="AI83" t="str">
            <v>6214832771136848</v>
          </cell>
          <cell r="AJ83" t="str">
            <v>招商银行</v>
          </cell>
          <cell r="AK83">
            <v>18772885938</v>
          </cell>
        </row>
        <row r="84">
          <cell r="D84" t="str">
            <v>杨家湾殷华泽</v>
          </cell>
          <cell r="E84" t="str">
            <v>会籍部</v>
          </cell>
          <cell r="F84" t="str">
            <v>会籍</v>
          </cell>
          <cell r="G84">
            <v>45842</v>
          </cell>
          <cell r="H84" t="str">
            <v>全职</v>
          </cell>
        </row>
        <row r="84">
          <cell r="J84" t="str">
            <v>劳动合同</v>
          </cell>
          <cell r="K84" t="str">
            <v>人力</v>
          </cell>
          <cell r="L84">
            <v>45842</v>
          </cell>
          <cell r="M84">
            <v>45934</v>
          </cell>
          <cell r="N84" t="str">
            <v>3个月</v>
          </cell>
        </row>
        <row r="84">
          <cell r="S84" t="str">
            <v>不缴</v>
          </cell>
        </row>
        <row r="84">
          <cell r="X84" t="str">
            <v>离职</v>
          </cell>
          <cell r="Y84">
            <v>45933</v>
          </cell>
          <cell r="Z84" t="str">
            <v>已签</v>
          </cell>
          <cell r="AA84" t="str">
            <v>已签</v>
          </cell>
        </row>
        <row r="84">
          <cell r="AC84" t="str">
            <v>是</v>
          </cell>
          <cell r="AD84" t="str">
            <v>男</v>
          </cell>
        </row>
        <row r="84">
          <cell r="AF84" t="str">
            <v>42280220040621001X</v>
          </cell>
        </row>
        <row r="84">
          <cell r="AH84" t="str">
            <v>中国农业银行</v>
          </cell>
          <cell r="AI84" t="str">
            <v>6228480059875494375</v>
          </cell>
          <cell r="AJ84" t="str">
            <v>其他</v>
          </cell>
          <cell r="AK84">
            <v>18571282330</v>
          </cell>
        </row>
        <row r="85">
          <cell r="D85" t="str">
            <v>杨家湾李昱</v>
          </cell>
          <cell r="E85" t="str">
            <v>会籍部</v>
          </cell>
          <cell r="F85" t="str">
            <v>会籍/泳教</v>
          </cell>
          <cell r="G85">
            <v>45842</v>
          </cell>
          <cell r="H85" t="str">
            <v>兼职</v>
          </cell>
        </row>
        <row r="85">
          <cell r="J85" t="str">
            <v>实习协议</v>
          </cell>
          <cell r="K85" t="str">
            <v>人力</v>
          </cell>
          <cell r="L85">
            <v>45842</v>
          </cell>
          <cell r="M85">
            <v>45934</v>
          </cell>
          <cell r="N85" t="str">
            <v>3个月</v>
          </cell>
        </row>
        <row r="85">
          <cell r="S85" t="str">
            <v>不缴</v>
          </cell>
        </row>
        <row r="85">
          <cell r="X85" t="str">
            <v>离职</v>
          </cell>
        </row>
        <row r="85">
          <cell r="Z85" t="str">
            <v>已签</v>
          </cell>
          <cell r="AA85" t="str">
            <v>已签</v>
          </cell>
        </row>
        <row r="85">
          <cell r="AC85" t="str">
            <v>是</v>
          </cell>
          <cell r="AD85" t="str">
            <v>男</v>
          </cell>
        </row>
        <row r="85">
          <cell r="AF85" t="str">
            <v>53011220040413201X</v>
          </cell>
        </row>
        <row r="85">
          <cell r="AH85" t="str">
            <v>中国农业银行</v>
          </cell>
          <cell r="AI85" t="str">
            <v>6228480059875508471</v>
          </cell>
          <cell r="AJ85" t="str">
            <v>其他</v>
          </cell>
          <cell r="AK85">
            <v>13368854160</v>
          </cell>
        </row>
        <row r="86">
          <cell r="D86" t="str">
            <v>杨家湾秦瀚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兼职</v>
          </cell>
        </row>
        <row r="86">
          <cell r="J86" t="str">
            <v>劳动合同</v>
          </cell>
          <cell r="K86" t="str">
            <v>人力</v>
          </cell>
          <cell r="L86">
            <v>45930</v>
          </cell>
          <cell r="M86">
            <v>46295</v>
          </cell>
          <cell r="N86" t="str">
            <v>1年</v>
          </cell>
          <cell r="O86" t="str">
            <v>已签</v>
          </cell>
          <cell r="P86" t="str">
            <v>已签</v>
          </cell>
          <cell r="Q86" t="str">
            <v>已签</v>
          </cell>
        </row>
        <row r="86">
          <cell r="S86" t="str">
            <v>不缴</v>
          </cell>
        </row>
        <row r="86">
          <cell r="W86" t="str">
            <v>是</v>
          </cell>
          <cell r="X86" t="str">
            <v>离职</v>
          </cell>
        </row>
        <row r="86">
          <cell r="Z86" t="str">
            <v>已签</v>
          </cell>
          <cell r="AA86" t="str">
            <v>已签</v>
          </cell>
        </row>
        <row r="86">
          <cell r="AC86" t="str">
            <v>是</v>
          </cell>
          <cell r="AD86" t="str">
            <v>男</v>
          </cell>
        </row>
        <row r="86">
          <cell r="AF86" t="str">
            <v>422826200305253513</v>
          </cell>
        </row>
        <row r="86">
          <cell r="AH86" t="str">
            <v>中国农业银行</v>
          </cell>
          <cell r="AI86" t="str">
            <v>6228480059875499978</v>
          </cell>
          <cell r="AJ86" t="str">
            <v>其他</v>
          </cell>
          <cell r="AK86">
            <v>15587615936</v>
          </cell>
        </row>
        <row r="87">
          <cell r="D87" t="str">
            <v>杨家湾姚杰</v>
          </cell>
          <cell r="E87" t="str">
            <v>泳教部</v>
          </cell>
          <cell r="F87" t="str">
            <v>泳教</v>
          </cell>
          <cell r="G87">
            <v>45843</v>
          </cell>
          <cell r="H87" t="str">
            <v>兼职</v>
          </cell>
        </row>
        <row r="87">
          <cell r="J87" t="str">
            <v>兼职合同</v>
          </cell>
        </row>
        <row r="87">
          <cell r="L87">
            <v>45843</v>
          </cell>
          <cell r="M87">
            <v>46207</v>
          </cell>
          <cell r="N87" t="str">
            <v>1年</v>
          </cell>
        </row>
        <row r="87">
          <cell r="X87" t="str">
            <v>在职</v>
          </cell>
        </row>
        <row r="87">
          <cell r="AD87" t="str">
            <v>男</v>
          </cell>
        </row>
        <row r="87">
          <cell r="AF87" t="str">
            <v>421181200605228219</v>
          </cell>
        </row>
        <row r="87">
          <cell r="AH87" t="str">
            <v>中国农业银行</v>
          </cell>
          <cell r="AI87" t="str">
            <v>6228480057120566971</v>
          </cell>
          <cell r="AJ87" t="str">
            <v>其他</v>
          </cell>
          <cell r="AK87">
            <v>18186410425</v>
          </cell>
        </row>
        <row r="88">
          <cell r="D88" t="str">
            <v>杨家湾黄瑞</v>
          </cell>
          <cell r="E88" t="str">
            <v>泳教部</v>
          </cell>
          <cell r="F88" t="str">
            <v>泳教</v>
          </cell>
          <cell r="G88">
            <v>45848</v>
          </cell>
          <cell r="H88" t="str">
            <v>兼职</v>
          </cell>
        </row>
        <row r="88">
          <cell r="J88" t="str">
            <v>兼职合同</v>
          </cell>
        </row>
        <row r="88">
          <cell r="L88">
            <v>45848</v>
          </cell>
          <cell r="M88">
            <v>46213</v>
          </cell>
          <cell r="N88" t="str">
            <v>1年</v>
          </cell>
        </row>
        <row r="88">
          <cell r="X88" t="str">
            <v>在职</v>
          </cell>
        </row>
        <row r="88">
          <cell r="AD88" t="str">
            <v>男</v>
          </cell>
        </row>
        <row r="88">
          <cell r="AF88" t="str">
            <v>452132200505280916</v>
          </cell>
        </row>
        <row r="88">
          <cell r="AH88" t="str">
            <v>中国工商银行</v>
          </cell>
          <cell r="AI88" t="str">
            <v>6222033202007179739</v>
          </cell>
          <cell r="AJ88" t="str">
            <v>其他</v>
          </cell>
          <cell r="AK88">
            <v>17752800960</v>
          </cell>
        </row>
        <row r="89">
          <cell r="D89" t="str">
            <v>杨家湾姚晶莹</v>
          </cell>
          <cell r="E89" t="str">
            <v>运营部</v>
          </cell>
          <cell r="F89" t="str">
            <v>前台</v>
          </cell>
          <cell r="G89">
            <v>45878</v>
          </cell>
          <cell r="H89" t="str">
            <v>全职</v>
          </cell>
        </row>
        <row r="89">
          <cell r="J89" t="str">
            <v>劳动合同</v>
          </cell>
          <cell r="K89" t="str">
            <v>人力</v>
          </cell>
          <cell r="L89">
            <v>45881</v>
          </cell>
          <cell r="M89">
            <v>46246</v>
          </cell>
          <cell r="N89" t="str">
            <v>1年</v>
          </cell>
          <cell r="O89" t="str">
            <v>已签</v>
          </cell>
          <cell r="P89" t="str">
            <v>已签</v>
          </cell>
          <cell r="Q89" t="str">
            <v>已签</v>
          </cell>
          <cell r="R89" t="str">
            <v>已签</v>
          </cell>
          <cell r="S89" t="str">
            <v>不缴</v>
          </cell>
        </row>
        <row r="89">
          <cell r="W89" t="str">
            <v>是</v>
          </cell>
          <cell r="X89" t="str">
            <v>离职</v>
          </cell>
          <cell r="Y89">
            <v>46005</v>
          </cell>
        </row>
        <row r="89">
          <cell r="AC89" t="str">
            <v>是</v>
          </cell>
          <cell r="AD89" t="str">
            <v>女</v>
          </cell>
        </row>
        <row r="89">
          <cell r="AF89" t="str">
            <v>420521200407190920</v>
          </cell>
        </row>
        <row r="89">
          <cell r="AH89" t="str">
            <v>中国农业银行</v>
          </cell>
          <cell r="AI89" t="str">
            <v>6228480059912913379</v>
          </cell>
          <cell r="AJ89" t="str">
            <v>其他</v>
          </cell>
          <cell r="AK89">
            <v>18671711226</v>
          </cell>
        </row>
        <row r="90">
          <cell r="D90" t="str">
            <v>杨家湾蔡丽</v>
          </cell>
          <cell r="E90" t="str">
            <v>运营部</v>
          </cell>
          <cell r="F90" t="str">
            <v>前台</v>
          </cell>
          <cell r="G90">
            <v>45894</v>
          </cell>
          <cell r="H90" t="str">
            <v>全职</v>
          </cell>
        </row>
        <row r="90">
          <cell r="J90" t="str">
            <v>劳动合同</v>
          </cell>
          <cell r="K90" t="str">
            <v>人力</v>
          </cell>
          <cell r="L90">
            <v>45894</v>
          </cell>
          <cell r="M90">
            <v>46259</v>
          </cell>
          <cell r="N90" t="str">
            <v>1年</v>
          </cell>
          <cell r="O90" t="str">
            <v>已签</v>
          </cell>
          <cell r="P90" t="str">
            <v>已签</v>
          </cell>
          <cell r="Q90" t="str">
            <v>已签</v>
          </cell>
          <cell r="R90" t="str">
            <v>已签</v>
          </cell>
          <cell r="S90" t="str">
            <v>不缴</v>
          </cell>
        </row>
        <row r="90">
          <cell r="W90" t="str">
            <v>是</v>
          </cell>
          <cell r="X90" t="str">
            <v>离职</v>
          </cell>
          <cell r="Y90">
            <v>46048</v>
          </cell>
          <cell r="Z90" t="str">
            <v>已签</v>
          </cell>
          <cell r="AA90" t="str">
            <v>已签</v>
          </cell>
        </row>
        <row r="90">
          <cell r="AC90" t="str">
            <v>是</v>
          </cell>
          <cell r="AD90" t="str">
            <v>女</v>
          </cell>
        </row>
        <row r="90">
          <cell r="AF90" t="str">
            <v>522427200112072829</v>
          </cell>
        </row>
        <row r="90">
          <cell r="AH90" t="str">
            <v>招商银行</v>
          </cell>
          <cell r="AI90" t="str">
            <v>6214832776114386</v>
          </cell>
          <cell r="AJ90" t="str">
            <v>招商银行</v>
          </cell>
          <cell r="AK90">
            <v>15117691192</v>
          </cell>
        </row>
        <row r="91">
          <cell r="D91" t="str">
            <v>杨家湾燕道安</v>
          </cell>
          <cell r="E91" t="str">
            <v>私教部</v>
          </cell>
          <cell r="F91" t="str">
            <v>私教</v>
          </cell>
          <cell r="G91">
            <v>45908</v>
          </cell>
          <cell r="H91" t="str">
            <v>全职</v>
          </cell>
        </row>
        <row r="91">
          <cell r="J91" t="str">
            <v>劳动合同</v>
          </cell>
          <cell r="K91" t="str">
            <v>人力</v>
          </cell>
          <cell r="L91">
            <v>45910</v>
          </cell>
          <cell r="M91">
            <v>46275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W91" t="str">
            <v>是</v>
          </cell>
          <cell r="X91" t="str">
            <v>离职</v>
          </cell>
          <cell r="Y91">
            <v>46122</v>
          </cell>
        </row>
        <row r="91">
          <cell r="AC91" t="str">
            <v>是</v>
          </cell>
          <cell r="AD91" t="str">
            <v>女</v>
          </cell>
        </row>
        <row r="91">
          <cell r="AF91" t="str">
            <v>42282520001107103X</v>
          </cell>
        </row>
        <row r="91">
          <cell r="AH91" t="str">
            <v>中国农业银行</v>
          </cell>
          <cell r="AI91" t="str">
            <v>622828 1260037163210</v>
          </cell>
          <cell r="AJ91" t="str">
            <v>其他</v>
          </cell>
          <cell r="AK91">
            <v>17671203184</v>
          </cell>
        </row>
        <row r="92">
          <cell r="D92" t="str">
            <v>杨家湾周德越</v>
          </cell>
          <cell r="E92" t="str">
            <v>泳教部</v>
          </cell>
          <cell r="F92" t="str">
            <v>泳教</v>
          </cell>
          <cell r="G92">
            <v>45794</v>
          </cell>
          <cell r="H92" t="str">
            <v>兼职</v>
          </cell>
        </row>
        <row r="92">
          <cell r="J92" t="str">
            <v>兼职合同</v>
          </cell>
        </row>
        <row r="92">
          <cell r="X92" t="str">
            <v>在职</v>
          </cell>
        </row>
        <row r="92">
          <cell r="AD92" t="str">
            <v>男</v>
          </cell>
        </row>
        <row r="92">
          <cell r="AF92" t="str">
            <v>450121200401171597</v>
          </cell>
        </row>
        <row r="92">
          <cell r="AH92" t="str">
            <v>中国农业银行</v>
          </cell>
          <cell r="AI92" t="str">
            <v>6228480838945006677</v>
          </cell>
          <cell r="AJ92" t="str">
            <v>其他</v>
          </cell>
          <cell r="AK92">
            <v>13036110695</v>
          </cell>
        </row>
        <row r="93">
          <cell r="D93" t="str">
            <v>杨家湾徐孝坤</v>
          </cell>
          <cell r="E93" t="str">
            <v>泳教部</v>
          </cell>
          <cell r="F93" t="str">
            <v>泳教</v>
          </cell>
          <cell r="G93">
            <v>45848</v>
          </cell>
          <cell r="H93" t="str">
            <v>兼职</v>
          </cell>
        </row>
        <row r="93">
          <cell r="J93" t="str">
            <v>兼职合同</v>
          </cell>
        </row>
        <row r="93">
          <cell r="L93">
            <v>45814</v>
          </cell>
          <cell r="M93">
            <v>46179</v>
          </cell>
          <cell r="N93" t="str">
            <v>1年</v>
          </cell>
        </row>
        <row r="93">
          <cell r="X93" t="str">
            <v>在职</v>
          </cell>
        </row>
        <row r="93">
          <cell r="AD93" t="str">
            <v>男</v>
          </cell>
        </row>
        <row r="93">
          <cell r="AF93" t="str">
            <v>420624200603221311</v>
          </cell>
        </row>
        <row r="93">
          <cell r="AH93" t="str">
            <v>中国农业银行</v>
          </cell>
          <cell r="AI93" t="str">
            <v>6228480057120574371</v>
          </cell>
          <cell r="AJ93" t="str">
            <v>其他</v>
          </cell>
          <cell r="AK93">
            <v>15623882030</v>
          </cell>
        </row>
        <row r="94">
          <cell r="D94" t="str">
            <v>总部王丽</v>
          </cell>
          <cell r="E94" t="str">
            <v>运营部</v>
          </cell>
          <cell r="F94" t="str">
            <v>运营总监</v>
          </cell>
          <cell r="G94">
            <v>42618</v>
          </cell>
          <cell r="H94" t="str">
            <v>全职</v>
          </cell>
          <cell r="I94" t="str">
            <v>社保</v>
          </cell>
          <cell r="J94" t="str">
            <v>劳动合同</v>
          </cell>
        </row>
        <row r="94">
          <cell r="L94">
            <v>45540</v>
          </cell>
          <cell r="M94">
            <v>47365</v>
          </cell>
          <cell r="N94" t="str">
            <v>3年</v>
          </cell>
          <cell r="O94" t="str">
            <v>已签</v>
          </cell>
          <cell r="P94" t="str">
            <v>已签</v>
          </cell>
          <cell r="Q94" t="str">
            <v>已签</v>
          </cell>
          <cell r="R94" t="str">
            <v>已签</v>
          </cell>
        </row>
        <row r="94">
          <cell r="X94" t="str">
            <v>在职</v>
          </cell>
        </row>
        <row r="94">
          <cell r="AD94" t="str">
            <v>女</v>
          </cell>
          <cell r="AE94" t="str">
            <v>本科</v>
          </cell>
          <cell r="AF94" t="str">
            <v>421003198501290021</v>
          </cell>
        </row>
        <row r="94">
          <cell r="AH94" t="str">
            <v>湖北银行荆州楚都支行</v>
          </cell>
          <cell r="AI94" t="str">
            <v>6230760000005128274</v>
          </cell>
          <cell r="AJ94" t="str">
            <v>其他</v>
          </cell>
          <cell r="AK94">
            <v>15572190999</v>
          </cell>
        </row>
        <row r="95">
          <cell r="D95" t="str">
            <v>荆州店何艳艳</v>
          </cell>
          <cell r="E95" t="str">
            <v>运营部</v>
          </cell>
          <cell r="F95" t="str">
            <v>前台主管</v>
          </cell>
          <cell r="G95">
            <v>44429</v>
          </cell>
          <cell r="H95" t="str">
            <v>全职</v>
          </cell>
        </row>
        <row r="95">
          <cell r="J95" t="str">
            <v>劳动合同</v>
          </cell>
        </row>
        <row r="95">
          <cell r="L95">
            <v>45525</v>
          </cell>
          <cell r="M95">
            <v>46619</v>
          </cell>
          <cell r="N95" t="str">
            <v>3年</v>
          </cell>
          <cell r="O95" t="str">
            <v>已签</v>
          </cell>
          <cell r="P95" t="str">
            <v>已签</v>
          </cell>
          <cell r="Q95" t="str">
            <v>已签</v>
          </cell>
          <cell r="R95" t="str">
            <v>已签</v>
          </cell>
          <cell r="S95" t="str">
            <v>不缴</v>
          </cell>
        </row>
        <row r="95">
          <cell r="W95" t="str">
            <v>是</v>
          </cell>
          <cell r="X95" t="str">
            <v>在职</v>
          </cell>
        </row>
        <row r="95">
          <cell r="AD95" t="str">
            <v>女</v>
          </cell>
          <cell r="AE95" t="str">
            <v>高中</v>
          </cell>
          <cell r="AF95" t="str">
            <v>420822198510106881</v>
          </cell>
        </row>
        <row r="95">
          <cell r="AH95" t="str">
            <v>交通银行</v>
          </cell>
          <cell r="AI95" t="str">
            <v>6222620610043551555</v>
          </cell>
          <cell r="AJ95" t="str">
            <v>其他</v>
          </cell>
          <cell r="AK95">
            <v>13437220258</v>
          </cell>
        </row>
        <row r="96">
          <cell r="D96" t="str">
            <v>荆州店李浩</v>
          </cell>
          <cell r="E96" t="str">
            <v>运营部</v>
          </cell>
          <cell r="F96" t="str">
            <v>店长</v>
          </cell>
          <cell r="G96">
            <v>43182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44278</v>
          </cell>
          <cell r="M96">
            <v>47929</v>
          </cell>
          <cell r="N96" t="str">
            <v>5年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  <cell r="S96" t="str">
            <v>不缴</v>
          </cell>
        </row>
        <row r="96">
          <cell r="W96" t="str">
            <v>是</v>
          </cell>
          <cell r="X96" t="str">
            <v>在职</v>
          </cell>
        </row>
        <row r="96">
          <cell r="AD96" t="str">
            <v>男</v>
          </cell>
          <cell r="AE96" t="str">
            <v>大专</v>
          </cell>
          <cell r="AF96" t="str">
            <v>421022198908087833</v>
          </cell>
        </row>
        <row r="96">
          <cell r="AH96" t="str">
            <v>交通银行</v>
          </cell>
          <cell r="AI96" t="str">
            <v>6222624290001590386</v>
          </cell>
          <cell r="AJ96" t="str">
            <v>其他</v>
          </cell>
          <cell r="AK96">
            <v>13545649629</v>
          </cell>
        </row>
        <row r="97">
          <cell r="D97" t="str">
            <v>荆州店周晓霞</v>
          </cell>
          <cell r="E97" t="str">
            <v>会籍部</v>
          </cell>
          <cell r="F97" t="str">
            <v>会籍</v>
          </cell>
          <cell r="G97">
            <v>44319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45415</v>
          </cell>
          <cell r="M97">
            <v>47240</v>
          </cell>
          <cell r="N97" t="str">
            <v>5年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W97" t="str">
            <v>是</v>
          </cell>
          <cell r="X97" t="str">
            <v>在职</v>
          </cell>
        </row>
        <row r="97">
          <cell r="AD97" t="str">
            <v>女</v>
          </cell>
          <cell r="AE97" t="str">
            <v>大专</v>
          </cell>
          <cell r="AF97" t="str">
            <v>420527199309172609</v>
          </cell>
        </row>
        <row r="97">
          <cell r="AH97" t="str">
            <v>交通银行</v>
          </cell>
          <cell r="AI97" t="str">
            <v>6222620610043554039</v>
          </cell>
          <cell r="AJ97" t="str">
            <v>其他</v>
          </cell>
          <cell r="AK97">
            <v>13767993203</v>
          </cell>
        </row>
        <row r="98">
          <cell r="D98" t="str">
            <v>荆州店马冰峰</v>
          </cell>
          <cell r="E98" t="str">
            <v>私教部</v>
          </cell>
          <cell r="F98" t="str">
            <v>私教</v>
          </cell>
          <cell r="G98">
            <v>42978</v>
          </cell>
          <cell r="H98" t="str">
            <v>全职</v>
          </cell>
        </row>
        <row r="98">
          <cell r="J98" t="str">
            <v>劳动合同</v>
          </cell>
        </row>
        <row r="98">
          <cell r="L98">
            <v>44074</v>
          </cell>
          <cell r="M98">
            <v>46264</v>
          </cell>
          <cell r="N98" t="str">
            <v>6年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W98" t="str">
            <v>是</v>
          </cell>
          <cell r="X98" t="str">
            <v>在职</v>
          </cell>
        </row>
        <row r="98">
          <cell r="AD98" t="str">
            <v>男</v>
          </cell>
          <cell r="AE98" t="str">
            <v>大专</v>
          </cell>
          <cell r="AF98" t="str">
            <v>420803197802042732</v>
          </cell>
        </row>
        <row r="98">
          <cell r="AH98" t="str">
            <v>中信银行</v>
          </cell>
          <cell r="AI98" t="str">
            <v>6217731508519234</v>
          </cell>
          <cell r="AJ98" t="str">
            <v>中信</v>
          </cell>
          <cell r="AK98">
            <v>15070903197</v>
          </cell>
        </row>
        <row r="99">
          <cell r="D99" t="str">
            <v>荆州店郑旭珂</v>
          </cell>
          <cell r="E99" t="str">
            <v>私教部</v>
          </cell>
          <cell r="F99" t="str">
            <v>私教</v>
          </cell>
          <cell r="G99">
            <v>44600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45696</v>
          </cell>
          <cell r="M99">
            <v>47521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W99" t="str">
            <v>是</v>
          </cell>
          <cell r="X99" t="str">
            <v>离职</v>
          </cell>
        </row>
        <row r="99">
          <cell r="AD99" t="str">
            <v>男</v>
          </cell>
          <cell r="AE99" t="str">
            <v>大专</v>
          </cell>
          <cell r="AF99" t="str">
            <v>420881200012114010</v>
          </cell>
        </row>
        <row r="99">
          <cell r="AH99" t="str">
            <v>中信银行</v>
          </cell>
          <cell r="AI99" t="str">
            <v>6217731508519218</v>
          </cell>
          <cell r="AJ99" t="str">
            <v>中信</v>
          </cell>
          <cell r="AK99">
            <v>18827761206</v>
          </cell>
        </row>
        <row r="100">
          <cell r="D100" t="str">
            <v>荆州二店王远雄</v>
          </cell>
          <cell r="E100" t="str">
            <v>私教部</v>
          </cell>
          <cell r="F100" t="str">
            <v>私教</v>
          </cell>
          <cell r="G100">
            <v>44645</v>
          </cell>
          <cell r="H100" t="str">
            <v>全职</v>
          </cell>
        </row>
        <row r="100">
          <cell r="J100" t="str">
            <v>劳动合同</v>
          </cell>
          <cell r="K100" t="str">
            <v>门店</v>
          </cell>
          <cell r="L100">
            <v>45741</v>
          </cell>
          <cell r="M100">
            <v>46836</v>
          </cell>
          <cell r="N100" t="str">
            <v>3年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W100" t="str">
            <v>是</v>
          </cell>
          <cell r="X100" t="str">
            <v>在职</v>
          </cell>
        </row>
        <row r="100">
          <cell r="AD100" t="str">
            <v>男</v>
          </cell>
          <cell r="AE100" t="str">
            <v>中专</v>
          </cell>
          <cell r="AF100" t="str">
            <v>421003199311013239</v>
          </cell>
        </row>
        <row r="100">
          <cell r="AH100" t="str">
            <v>交通银行</v>
          </cell>
          <cell r="AI100" t="str">
            <v>6222620610043552066</v>
          </cell>
          <cell r="AJ100" t="str">
            <v>其他</v>
          </cell>
          <cell r="AK100">
            <v>18772783207</v>
          </cell>
        </row>
        <row r="101">
          <cell r="D101" t="str">
            <v>荆州二店刘玉雪</v>
          </cell>
          <cell r="E101" t="str">
            <v>私教部</v>
          </cell>
          <cell r="F101" t="str">
            <v>私教</v>
          </cell>
          <cell r="G101">
            <v>41963</v>
          </cell>
          <cell r="H101" t="str">
            <v>全职</v>
          </cell>
          <cell r="I101" t="str">
            <v>社保</v>
          </cell>
          <cell r="J101" t="str">
            <v>劳动合同</v>
          </cell>
          <cell r="K101" t="str">
            <v>门店</v>
          </cell>
          <cell r="L101">
            <v>44885</v>
          </cell>
          <cell r="M101">
            <v>48537</v>
          </cell>
          <cell r="N101" t="str">
            <v>10年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最低</v>
          </cell>
        </row>
        <row r="101">
          <cell r="W101" t="str">
            <v>是</v>
          </cell>
          <cell r="X101" t="str">
            <v>在职</v>
          </cell>
        </row>
        <row r="101">
          <cell r="AD101" t="str">
            <v>女</v>
          </cell>
          <cell r="AE101" t="str">
            <v>大专</v>
          </cell>
          <cell r="AF101" t="str">
            <v>421087199405193725</v>
          </cell>
        </row>
        <row r="101">
          <cell r="AH101" t="str">
            <v>交通银行</v>
          </cell>
          <cell r="AI101" t="str">
            <v>6222620610043552850</v>
          </cell>
          <cell r="AJ101" t="str">
            <v>其他</v>
          </cell>
          <cell r="AK101">
            <v>18779133088</v>
          </cell>
        </row>
        <row r="102">
          <cell r="D102" t="str">
            <v>荆州店李鹏</v>
          </cell>
          <cell r="E102" t="str">
            <v>私教部</v>
          </cell>
          <cell r="F102" t="str">
            <v>私教主管</v>
          </cell>
          <cell r="G102">
            <v>44624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45720</v>
          </cell>
          <cell r="M102">
            <v>47545</v>
          </cell>
          <cell r="N102" t="str">
            <v>5年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W102" t="str">
            <v>是</v>
          </cell>
          <cell r="X102" t="str">
            <v>在职</v>
          </cell>
        </row>
        <row r="102">
          <cell r="AD102" t="str">
            <v>男</v>
          </cell>
          <cell r="AE102" t="str">
            <v>大专</v>
          </cell>
          <cell r="AF102" t="str">
            <v>421022199408152496</v>
          </cell>
        </row>
        <row r="102">
          <cell r="AH102" t="str">
            <v>中信银行</v>
          </cell>
          <cell r="AI102" t="str">
            <v>6217731508519242</v>
          </cell>
          <cell r="AJ102" t="str">
            <v>中信</v>
          </cell>
          <cell r="AK102">
            <v>18872932531</v>
          </cell>
        </row>
        <row r="103">
          <cell r="D103" t="str">
            <v>荆州二店冯盼</v>
          </cell>
          <cell r="E103" t="str">
            <v>私教部</v>
          </cell>
          <cell r="F103" t="str">
            <v>私教</v>
          </cell>
          <cell r="G103">
            <v>44652</v>
          </cell>
          <cell r="H103" t="str">
            <v>全职</v>
          </cell>
          <cell r="I103" t="str">
            <v>社保</v>
          </cell>
          <cell r="J103" t="str">
            <v>劳动合同</v>
          </cell>
          <cell r="K103" t="str">
            <v>门店</v>
          </cell>
          <cell r="L103">
            <v>45748</v>
          </cell>
          <cell r="M103">
            <v>47573</v>
          </cell>
          <cell r="N103" t="str">
            <v>5年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W103" t="str">
            <v>是</v>
          </cell>
          <cell r="X103" t="str">
            <v>在职</v>
          </cell>
        </row>
        <row r="103">
          <cell r="AD103" t="str">
            <v>男</v>
          </cell>
          <cell r="AE103" t="str">
            <v>大专</v>
          </cell>
          <cell r="AF103" t="str">
            <v>420222199304104879</v>
          </cell>
        </row>
        <row r="103">
          <cell r="AH103" t="str">
            <v>交通银行</v>
          </cell>
          <cell r="AI103" t="str">
            <v>6222620610043552876</v>
          </cell>
          <cell r="AJ103" t="str">
            <v>其他</v>
          </cell>
          <cell r="AK103">
            <v>15079071653</v>
          </cell>
        </row>
        <row r="104">
          <cell r="D104" t="str">
            <v>荆州店谢祖强</v>
          </cell>
          <cell r="E104" t="str">
            <v>私教部</v>
          </cell>
          <cell r="F104" t="str">
            <v>私教</v>
          </cell>
          <cell r="G104">
            <v>43729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45928</v>
          </cell>
          <cell r="M104">
            <v>47023</v>
          </cell>
          <cell r="N104" t="str">
            <v>3年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W104" t="str">
            <v>是</v>
          </cell>
          <cell r="X104" t="str">
            <v>在职</v>
          </cell>
        </row>
        <row r="104">
          <cell r="AD104" t="str">
            <v>男</v>
          </cell>
          <cell r="AE104" t="str">
            <v>本科</v>
          </cell>
          <cell r="AF104" t="str">
            <v>421302199412171236</v>
          </cell>
        </row>
        <row r="104">
          <cell r="AH104" t="str">
            <v>交通银行</v>
          </cell>
          <cell r="AI104" t="str">
            <v>6222620610043551647</v>
          </cell>
          <cell r="AJ104" t="str">
            <v>其他</v>
          </cell>
          <cell r="AK104">
            <v>13755843568</v>
          </cell>
        </row>
        <row r="105">
          <cell r="D105" t="str">
            <v>荆州店张洪俊</v>
          </cell>
          <cell r="E105" t="str">
            <v>私教部</v>
          </cell>
          <cell r="F105" t="str">
            <v>私教</v>
          </cell>
          <cell r="G105">
            <v>45152</v>
          </cell>
          <cell r="H105" t="str">
            <v>全职</v>
          </cell>
        </row>
        <row r="105">
          <cell r="J105" t="str">
            <v>劳动合同</v>
          </cell>
        </row>
        <row r="105">
          <cell r="L105">
            <v>45152</v>
          </cell>
          <cell r="M105">
            <v>46247</v>
          </cell>
          <cell r="N105" t="str">
            <v>3年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不缴</v>
          </cell>
        </row>
        <row r="105">
          <cell r="W105" t="str">
            <v>是</v>
          </cell>
          <cell r="X105" t="str">
            <v>离职</v>
          </cell>
          <cell r="Y105">
            <v>46037</v>
          </cell>
          <cell r="Z105" t="str">
            <v>已签</v>
          </cell>
          <cell r="AA105" t="str">
            <v>已签</v>
          </cell>
        </row>
        <row r="105">
          <cell r="AC105" t="str">
            <v>是</v>
          </cell>
          <cell r="AD105" t="str">
            <v>男</v>
          </cell>
          <cell r="AE105" t="str">
            <v>大专</v>
          </cell>
          <cell r="AF105" t="str">
            <v>421002199012083812</v>
          </cell>
        </row>
        <row r="105">
          <cell r="AH105" t="str">
            <v>交通银行</v>
          </cell>
          <cell r="AI105" t="str">
            <v>6222620610043552488</v>
          </cell>
          <cell r="AJ105" t="str">
            <v>其他</v>
          </cell>
          <cell r="AK105">
            <v>18872295661</v>
          </cell>
        </row>
        <row r="106">
          <cell r="D106" t="str">
            <v>荆州店蒋威</v>
          </cell>
          <cell r="E106" t="str">
            <v>私教部</v>
          </cell>
          <cell r="F106" t="str">
            <v>私教</v>
          </cell>
          <cell r="G106">
            <v>45090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45090</v>
          </cell>
          <cell r="M106">
            <v>46185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W106" t="str">
            <v>是</v>
          </cell>
          <cell r="X106" t="str">
            <v>离职</v>
          </cell>
          <cell r="Y106">
            <v>46003</v>
          </cell>
        </row>
        <row r="106">
          <cell r="AD106" t="str">
            <v>男</v>
          </cell>
          <cell r="AE106" t="str">
            <v>中专</v>
          </cell>
          <cell r="AF106" t="str">
            <v>421003199105021510</v>
          </cell>
        </row>
        <row r="106">
          <cell r="AH106" t="str">
            <v>交通银行</v>
          </cell>
          <cell r="AI106" t="str">
            <v>6222620610043552363</v>
          </cell>
          <cell r="AJ106" t="str">
            <v>其他</v>
          </cell>
          <cell r="AK106">
            <v>15927876988</v>
          </cell>
        </row>
        <row r="107">
          <cell r="D107" t="str">
            <v>荆州店赵蒙蒙</v>
          </cell>
          <cell r="E107" t="str">
            <v>私教部</v>
          </cell>
          <cell r="F107" t="str">
            <v>私教</v>
          </cell>
          <cell r="G107">
            <v>43678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45869</v>
          </cell>
          <cell r="M107">
            <v>47694</v>
          </cell>
          <cell r="N107" t="str">
            <v>5年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W107" t="str">
            <v>是</v>
          </cell>
          <cell r="X107" t="str">
            <v>在职</v>
          </cell>
        </row>
        <row r="107">
          <cell r="AD107" t="str">
            <v>女</v>
          </cell>
          <cell r="AE107" t="str">
            <v>大专</v>
          </cell>
          <cell r="AF107" t="str">
            <v>421087199104105322</v>
          </cell>
        </row>
        <row r="107">
          <cell r="AH107" t="str">
            <v>交通银行</v>
          </cell>
          <cell r="AI107" t="str">
            <v>6222620610043552496</v>
          </cell>
          <cell r="AJ107" t="str">
            <v>其他</v>
          </cell>
          <cell r="AK107">
            <v>19170645381</v>
          </cell>
        </row>
        <row r="108">
          <cell r="D108" t="str">
            <v>荆州店何晓蕾</v>
          </cell>
          <cell r="E108" t="str">
            <v>私教部</v>
          </cell>
          <cell r="F108" t="str">
            <v>私教经理</v>
          </cell>
          <cell r="G108">
            <v>44303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45399</v>
          </cell>
          <cell r="M108">
            <v>47224</v>
          </cell>
          <cell r="N108" t="str">
            <v>5年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W108" t="str">
            <v>是</v>
          </cell>
          <cell r="X108" t="str">
            <v>在职</v>
          </cell>
        </row>
        <row r="108">
          <cell r="AD108" t="str">
            <v>男</v>
          </cell>
          <cell r="AE108" t="str">
            <v>大专</v>
          </cell>
          <cell r="AF108" t="str">
            <v>421003198609061554</v>
          </cell>
        </row>
        <row r="108">
          <cell r="AH108" t="str">
            <v>交通银行</v>
          </cell>
          <cell r="AI108" t="str">
            <v>6222620610017499211</v>
          </cell>
          <cell r="AJ108" t="str">
            <v>其他</v>
          </cell>
          <cell r="AK108">
            <v>17879581263</v>
          </cell>
        </row>
        <row r="109">
          <cell r="D109" t="str">
            <v>荆州店全新</v>
          </cell>
          <cell r="E109" t="str">
            <v>泳教部</v>
          </cell>
          <cell r="F109" t="str">
            <v>泳教</v>
          </cell>
          <cell r="G109">
            <v>42932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45853</v>
          </cell>
          <cell r="M109">
            <v>47678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W109" t="str">
            <v>是</v>
          </cell>
          <cell r="X109" t="str">
            <v>在职</v>
          </cell>
        </row>
        <row r="109">
          <cell r="AD109" t="str">
            <v>男</v>
          </cell>
          <cell r="AE109" t="str">
            <v>高中</v>
          </cell>
          <cell r="AF109" t="str">
            <v>422421197102170832</v>
          </cell>
        </row>
        <row r="109">
          <cell r="AH109" t="str">
            <v>中信银行</v>
          </cell>
          <cell r="AI109" t="str">
            <v>6217711511143511</v>
          </cell>
          <cell r="AJ109" t="str">
            <v>中信</v>
          </cell>
          <cell r="AK109">
            <v>13997646731</v>
          </cell>
        </row>
        <row r="110">
          <cell r="D110" t="str">
            <v>荆州店黄剩勇</v>
          </cell>
          <cell r="E110" t="str">
            <v>泳教部</v>
          </cell>
          <cell r="F110" t="str">
            <v>兼职泳教</v>
          </cell>
          <cell r="G110">
            <v>43162</v>
          </cell>
          <cell r="H110" t="str">
            <v>全职</v>
          </cell>
        </row>
        <row r="110">
          <cell r="J110" t="str">
            <v>劳动合同</v>
          </cell>
        </row>
        <row r="110">
          <cell r="L110">
            <v>44258</v>
          </cell>
          <cell r="M110">
            <v>46083</v>
          </cell>
          <cell r="N110" t="str">
            <v>5年</v>
          </cell>
          <cell r="O110" t="str">
            <v>已签</v>
          </cell>
          <cell r="P110" t="str">
            <v>已签</v>
          </cell>
          <cell r="Q110" t="str">
            <v>已签</v>
          </cell>
          <cell r="R110" t="str">
            <v>已签</v>
          </cell>
          <cell r="S110" t="str">
            <v>不缴</v>
          </cell>
        </row>
        <row r="110">
          <cell r="W110" t="str">
            <v>是</v>
          </cell>
          <cell r="X110" t="str">
            <v>离职</v>
          </cell>
        </row>
        <row r="110">
          <cell r="AD110" t="str">
            <v>男</v>
          </cell>
          <cell r="AE110" t="str">
            <v>大专</v>
          </cell>
          <cell r="AF110" t="str">
            <v>420400196801151018</v>
          </cell>
        </row>
        <row r="110">
          <cell r="AH110" t="str">
            <v>中信银行</v>
          </cell>
          <cell r="AI110" t="str">
            <v>6217731507148910</v>
          </cell>
          <cell r="AJ110" t="str">
            <v>中信</v>
          </cell>
          <cell r="AK110">
            <v>13872447788</v>
          </cell>
        </row>
        <row r="111">
          <cell r="D111" t="str">
            <v>荆州店黄剩勇</v>
          </cell>
          <cell r="E111" t="str">
            <v>泳教部</v>
          </cell>
          <cell r="F111" t="str">
            <v>兼职泳教</v>
          </cell>
          <cell r="G111">
            <v>43162</v>
          </cell>
          <cell r="H111" t="str">
            <v>兼职</v>
          </cell>
        </row>
        <row r="111">
          <cell r="J111" t="str">
            <v>兼职合同</v>
          </cell>
        </row>
        <row r="111">
          <cell r="L111">
            <v>45973</v>
          </cell>
          <cell r="M111">
            <v>46337</v>
          </cell>
          <cell r="N111" t="str">
            <v>1年</v>
          </cell>
        </row>
        <row r="111">
          <cell r="P111" t="str">
            <v>已签</v>
          </cell>
          <cell r="Q111" t="str">
            <v>已签</v>
          </cell>
        </row>
        <row r="111">
          <cell r="S111" t="str">
            <v>不缴</v>
          </cell>
        </row>
        <row r="111">
          <cell r="W111" t="str">
            <v>是</v>
          </cell>
          <cell r="X111" t="str">
            <v>在职</v>
          </cell>
        </row>
        <row r="111">
          <cell r="AD111" t="str">
            <v>男</v>
          </cell>
          <cell r="AE111" t="str">
            <v>大专</v>
          </cell>
          <cell r="AF111" t="str">
            <v>420400196801151018</v>
          </cell>
        </row>
        <row r="111">
          <cell r="AH111" t="str">
            <v>中信银行</v>
          </cell>
          <cell r="AI111" t="str">
            <v>6217731507148910</v>
          </cell>
          <cell r="AJ111" t="str">
            <v>中信</v>
          </cell>
          <cell r="AK111">
            <v>13872447788</v>
          </cell>
        </row>
        <row r="112">
          <cell r="D112" t="str">
            <v>荆州店江新林</v>
          </cell>
          <cell r="E112" t="str">
            <v>泳教部</v>
          </cell>
          <cell r="F112" t="str">
            <v>泳教</v>
          </cell>
          <cell r="G112">
            <v>45454</v>
          </cell>
          <cell r="H112" t="str">
            <v>兼职</v>
          </cell>
        </row>
        <row r="112">
          <cell r="J112" t="str">
            <v>兼职合同</v>
          </cell>
        </row>
        <row r="112"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W112" t="str">
            <v>是</v>
          </cell>
          <cell r="X112" t="str">
            <v>在职</v>
          </cell>
        </row>
        <row r="112">
          <cell r="AD112" t="str">
            <v>男</v>
          </cell>
        </row>
        <row r="112">
          <cell r="AF112" t="str">
            <v>421182200310125518</v>
          </cell>
        </row>
        <row r="112">
          <cell r="AH112" t="str">
            <v>中国邮政储蓄银行</v>
          </cell>
          <cell r="AI112" t="str">
            <v>6217995200247586446</v>
          </cell>
          <cell r="AJ112" t="str">
            <v>其他</v>
          </cell>
          <cell r="AK112">
            <v>13758271330</v>
          </cell>
        </row>
        <row r="113">
          <cell r="D113" t="str">
            <v>荆州店李淼</v>
          </cell>
          <cell r="E113" t="str">
            <v>泳教部</v>
          </cell>
          <cell r="F113" t="str">
            <v>泳教</v>
          </cell>
          <cell r="G113">
            <v>43999</v>
          </cell>
          <cell r="H113" t="str">
            <v>兼职</v>
          </cell>
        </row>
        <row r="113">
          <cell r="J113" t="str">
            <v>兼职合同</v>
          </cell>
        </row>
        <row r="113">
          <cell r="L113">
            <v>45912</v>
          </cell>
          <cell r="M113">
            <v>46082</v>
          </cell>
        </row>
        <row r="113">
          <cell r="O113" t="str">
            <v>已签</v>
          </cell>
          <cell r="P113" t="str">
            <v>已签</v>
          </cell>
          <cell r="Q113" t="str">
            <v>已签</v>
          </cell>
          <cell r="R113" t="str">
            <v>已签</v>
          </cell>
          <cell r="S113" t="str">
            <v>不缴</v>
          </cell>
        </row>
        <row r="113">
          <cell r="W113" t="str">
            <v>是</v>
          </cell>
          <cell r="X113" t="str">
            <v>在职</v>
          </cell>
        </row>
        <row r="113">
          <cell r="AD113" t="str">
            <v>男</v>
          </cell>
          <cell r="AE113" t="str">
            <v>高中</v>
          </cell>
          <cell r="AF113" t="str">
            <v>421003199601162910</v>
          </cell>
        </row>
        <row r="113">
          <cell r="AH113" t="str">
            <v>中信银行</v>
          </cell>
          <cell r="AI113" t="str">
            <v>户名：李淼
卡号：6217 7115 1148 3933
开户行：中信银行武汉南湖支行</v>
          </cell>
          <cell r="AJ113" t="str">
            <v>中信</v>
          </cell>
          <cell r="AK113">
            <v>18170860065</v>
          </cell>
        </row>
        <row r="114">
          <cell r="D114" t="str">
            <v>荆州店刘保玲</v>
          </cell>
          <cell r="E114" t="str">
            <v>运营部</v>
          </cell>
          <cell r="F114" t="str">
            <v>保洁</v>
          </cell>
          <cell r="G114">
            <v>44900</v>
          </cell>
          <cell r="H114" t="str">
            <v>全职</v>
          </cell>
        </row>
        <row r="114">
          <cell r="J114" t="str">
            <v>劳务合同</v>
          </cell>
        </row>
        <row r="114">
          <cell r="L114">
            <v>44900</v>
          </cell>
          <cell r="M114">
            <v>47091</v>
          </cell>
          <cell r="N114" t="str">
            <v>3年</v>
          </cell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W114" t="str">
            <v>是</v>
          </cell>
          <cell r="X114" t="str">
            <v>在职</v>
          </cell>
        </row>
        <row r="114">
          <cell r="AD114" t="str">
            <v>女</v>
          </cell>
          <cell r="AE114" t="str">
            <v>初中</v>
          </cell>
          <cell r="AF114" t="str">
            <v>422421196602075845</v>
          </cell>
        </row>
        <row r="114">
          <cell r="AH114" t="str">
            <v>交通银行</v>
          </cell>
          <cell r="AI114" t="str">
            <v>6222620610043551977</v>
          </cell>
          <cell r="AJ114" t="str">
            <v>其他</v>
          </cell>
          <cell r="AK114">
            <v>18672370860</v>
          </cell>
        </row>
        <row r="115">
          <cell r="D115" t="str">
            <v>荆州店王曼曼</v>
          </cell>
          <cell r="E115" t="str">
            <v>私教部</v>
          </cell>
          <cell r="F115" t="str">
            <v>私教</v>
          </cell>
          <cell r="G115">
            <v>45362</v>
          </cell>
          <cell r="H115" t="str">
            <v>全职</v>
          </cell>
        </row>
        <row r="115">
          <cell r="J115" t="str">
            <v>劳动合同</v>
          </cell>
        </row>
        <row r="115">
          <cell r="L115">
            <v>45362</v>
          </cell>
          <cell r="M115">
            <v>46456</v>
          </cell>
          <cell r="N115" t="str">
            <v>3年</v>
          </cell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W115" t="str">
            <v>是</v>
          </cell>
          <cell r="X115" t="str">
            <v>在职</v>
          </cell>
        </row>
        <row r="115">
          <cell r="AE115" t="str">
            <v>大专</v>
          </cell>
          <cell r="AF115" t="str">
            <v>342221199503045061</v>
          </cell>
        </row>
        <row r="115">
          <cell r="AH115" t="str">
            <v>交通银行</v>
          </cell>
          <cell r="AI115" t="str">
            <v>6222620610043552124</v>
          </cell>
          <cell r="AJ115" t="str">
            <v>其他</v>
          </cell>
          <cell r="AK115">
            <v>13872208550</v>
          </cell>
        </row>
        <row r="116">
          <cell r="D116" t="str">
            <v>荆州店魏涛</v>
          </cell>
          <cell r="E116" t="str">
            <v>会籍部</v>
          </cell>
          <cell r="F116" t="str">
            <v>会籍</v>
          </cell>
          <cell r="G116">
            <v>45452</v>
          </cell>
          <cell r="H116" t="str">
            <v>全职</v>
          </cell>
        </row>
        <row r="116">
          <cell r="J116" t="str">
            <v>劳动合同</v>
          </cell>
        </row>
        <row r="116">
          <cell r="L116">
            <v>45452</v>
          </cell>
          <cell r="M116">
            <v>46546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W116" t="str">
            <v>是</v>
          </cell>
          <cell r="X116" t="str">
            <v>在职</v>
          </cell>
        </row>
        <row r="116">
          <cell r="AE116" t="str">
            <v>中专</v>
          </cell>
          <cell r="AF116" t="str">
            <v>420323200110083114</v>
          </cell>
        </row>
        <row r="116">
          <cell r="AH116" t="str">
            <v>交通银行</v>
          </cell>
          <cell r="AI116" t="str">
            <v>6222620610043551530</v>
          </cell>
          <cell r="AJ116" t="str">
            <v>其他</v>
          </cell>
          <cell r="AK116">
            <v>18671918794</v>
          </cell>
        </row>
        <row r="117">
          <cell r="D117" t="str">
            <v>荆州店余波</v>
          </cell>
          <cell r="E117" t="str">
            <v>会籍部</v>
          </cell>
          <cell r="F117" t="str">
            <v>会籍主管</v>
          </cell>
          <cell r="G117">
            <v>44959</v>
          </cell>
          <cell r="H117" t="str">
            <v>全职</v>
          </cell>
        </row>
        <row r="117">
          <cell r="J117" t="str">
            <v>劳动合同</v>
          </cell>
        </row>
        <row r="117">
          <cell r="L117">
            <v>44959</v>
          </cell>
          <cell r="M117">
            <v>47149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W117" t="str">
            <v>是</v>
          </cell>
          <cell r="X117" t="str">
            <v>在职</v>
          </cell>
        </row>
        <row r="117">
          <cell r="AE117" t="str">
            <v>大专</v>
          </cell>
          <cell r="AF117" t="str">
            <v>420322200102122711</v>
          </cell>
        </row>
        <row r="117">
          <cell r="AH117" t="str">
            <v>中信银行</v>
          </cell>
          <cell r="AI117" t="str">
            <v>户名：余波
卡号：6217 6815 0640 0657
开户行：中信银行荆州分行营业部</v>
          </cell>
          <cell r="AJ117" t="str">
            <v>中信</v>
          </cell>
          <cell r="AK117">
            <v>19537490212</v>
          </cell>
        </row>
        <row r="118">
          <cell r="D118" t="str">
            <v>荆州店刘敏</v>
          </cell>
          <cell r="E118" t="str">
            <v>私教部</v>
          </cell>
          <cell r="F118" t="str">
            <v>私教</v>
          </cell>
          <cell r="G118">
            <v>45764</v>
          </cell>
          <cell r="H118" t="str">
            <v>兼职</v>
          </cell>
        </row>
        <row r="118">
          <cell r="J118" t="str">
            <v>兼职合同</v>
          </cell>
        </row>
        <row r="118">
          <cell r="L118">
            <v>45870</v>
          </cell>
          <cell r="M118">
            <v>46965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W118" t="str">
            <v>是</v>
          </cell>
          <cell r="X118" t="str">
            <v>在职</v>
          </cell>
        </row>
        <row r="118">
          <cell r="AF118" t="str">
            <v>421003199008281046</v>
          </cell>
        </row>
        <row r="118">
          <cell r="AH118" t="str">
            <v>中国银行荆陵支行</v>
          </cell>
          <cell r="AI118" t="str">
            <v>6217857600003380495</v>
          </cell>
          <cell r="AJ118" t="str">
            <v>其他</v>
          </cell>
          <cell r="AK118">
            <v>18062367725</v>
          </cell>
        </row>
        <row r="119">
          <cell r="D119" t="str">
            <v>荆州店崔青梅</v>
          </cell>
          <cell r="E119" t="str">
            <v>运营部</v>
          </cell>
          <cell r="F119" t="str">
            <v>保洁</v>
          </cell>
          <cell r="G119">
            <v>45885</v>
          </cell>
          <cell r="H119" t="str">
            <v>全职</v>
          </cell>
        </row>
        <row r="119">
          <cell r="J119" t="str">
            <v>劳务合同</v>
          </cell>
        </row>
        <row r="119">
          <cell r="L119">
            <v>45885</v>
          </cell>
          <cell r="M119">
            <v>46980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W119" t="str">
            <v>是</v>
          </cell>
          <cell r="X119" t="str">
            <v>在职</v>
          </cell>
        </row>
        <row r="119">
          <cell r="AD119" t="str">
            <v>女</v>
          </cell>
          <cell r="AE119" t="str">
            <v>初中</v>
          </cell>
          <cell r="AF119" t="str">
            <v>422421195612131826</v>
          </cell>
        </row>
        <row r="119">
          <cell r="AH119" t="str">
            <v>中国银行</v>
          </cell>
          <cell r="AI119" t="str">
            <v>6215697600006751625</v>
          </cell>
          <cell r="AJ119" t="str">
            <v>其他</v>
          </cell>
          <cell r="AK119">
            <v>18607218817</v>
          </cell>
        </row>
        <row r="120">
          <cell r="D120" t="str">
            <v>荆州店索生露</v>
          </cell>
          <cell r="E120" t="str">
            <v>运营部</v>
          </cell>
          <cell r="F120" t="str">
            <v>前台</v>
          </cell>
          <cell r="G120">
            <v>45886</v>
          </cell>
          <cell r="H120" t="str">
            <v>全职</v>
          </cell>
        </row>
        <row r="120">
          <cell r="J120" t="str">
            <v>劳动合同</v>
          </cell>
        </row>
        <row r="120">
          <cell r="L120">
            <v>45886</v>
          </cell>
          <cell r="M120">
            <v>46981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W120" t="str">
            <v>是</v>
          </cell>
          <cell r="X120" t="str">
            <v>在职</v>
          </cell>
        </row>
        <row r="120">
          <cell r="AD120" t="str">
            <v>女</v>
          </cell>
          <cell r="AE120" t="str">
            <v>大专</v>
          </cell>
          <cell r="AF120" t="str">
            <v>421003200202101024</v>
          </cell>
        </row>
        <row r="120">
          <cell r="AH120" t="str">
            <v>建设银行</v>
          </cell>
          <cell r="AI120" t="str">
            <v>6217002660014783040</v>
          </cell>
          <cell r="AJ120" t="str">
            <v>其他</v>
          </cell>
          <cell r="AK120">
            <v>19530522062</v>
          </cell>
        </row>
        <row r="121">
          <cell r="D121" t="str">
            <v>荆州店朱浩涵</v>
          </cell>
          <cell r="E121" t="str">
            <v>泳教部</v>
          </cell>
          <cell r="F121" t="str">
            <v>救生员</v>
          </cell>
          <cell r="G121">
            <v>45915</v>
          </cell>
          <cell r="H121" t="str">
            <v>全职</v>
          </cell>
        </row>
        <row r="121">
          <cell r="J121" t="str">
            <v>劳动合同</v>
          </cell>
          <cell r="K121" t="str">
            <v>人力</v>
          </cell>
          <cell r="L121">
            <v>45915</v>
          </cell>
          <cell r="M121">
            <v>47010</v>
          </cell>
          <cell r="N121" t="str">
            <v>3年</v>
          </cell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V121" t="str">
            <v>已签</v>
          </cell>
          <cell r="W121" t="str">
            <v>是</v>
          </cell>
          <cell r="X121" t="str">
            <v>离职</v>
          </cell>
          <cell r="Y121">
            <v>45951</v>
          </cell>
          <cell r="Z121" t="str">
            <v>已签</v>
          </cell>
          <cell r="AA121" t="str">
            <v>已签</v>
          </cell>
          <cell r="AB121" t="str">
            <v>已签</v>
          </cell>
          <cell r="AC121" t="str">
            <v>是</v>
          </cell>
          <cell r="AD121" t="str">
            <v>男</v>
          </cell>
        </row>
        <row r="121">
          <cell r="AF121" t="str">
            <v>“37082820060406361x</v>
          </cell>
        </row>
        <row r="121">
          <cell r="AH121" t="str">
            <v>工商银行</v>
          </cell>
          <cell r="AI121" t="str">
            <v>6222031803001623853</v>
          </cell>
          <cell r="AJ121" t="str">
            <v>其他</v>
          </cell>
          <cell r="AK121">
            <v>17196788777</v>
          </cell>
        </row>
        <row r="122">
          <cell r="D122" t="str">
            <v>荆州店孟如心</v>
          </cell>
          <cell r="E122" t="str">
            <v>泳教部</v>
          </cell>
          <cell r="F122" t="str">
            <v>泳教</v>
          </cell>
          <cell r="G122">
            <v>45925</v>
          </cell>
          <cell r="H122" t="str">
            <v>兼职</v>
          </cell>
        </row>
        <row r="122">
          <cell r="J122" t="str">
            <v>兼职合同</v>
          </cell>
        </row>
        <row r="122">
          <cell r="L122">
            <v>45925</v>
          </cell>
          <cell r="M122">
            <v>46137</v>
          </cell>
        </row>
        <row r="122"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不缴</v>
          </cell>
        </row>
        <row r="122">
          <cell r="V122" t="str">
            <v>已签</v>
          </cell>
          <cell r="W122" t="str">
            <v>是</v>
          </cell>
          <cell r="X122" t="str">
            <v>在职</v>
          </cell>
        </row>
        <row r="122">
          <cell r="AD122" t="str">
            <v>女</v>
          </cell>
          <cell r="AE122" t="str">
            <v>本科</v>
          </cell>
          <cell r="AF122" t="str">
            <v>“420881200312087421</v>
          </cell>
        </row>
        <row r="122">
          <cell r="AH122" t="str">
            <v>建设银行</v>
          </cell>
          <cell r="AI122" t="str">
            <v>6217002700010186176</v>
          </cell>
          <cell r="AJ122" t="str">
            <v>其他</v>
          </cell>
          <cell r="AK122">
            <v>18371151802</v>
          </cell>
        </row>
        <row r="123">
          <cell r="D123" t="str">
            <v>钟祥店刘岑岑</v>
          </cell>
          <cell r="E123" t="str">
            <v>运营部</v>
          </cell>
          <cell r="F123" t="str">
            <v>店长</v>
          </cell>
          <cell r="G123">
            <v>43409</v>
          </cell>
          <cell r="H123" t="str">
            <v>全职</v>
          </cell>
          <cell r="I123" t="str">
            <v>社保</v>
          </cell>
          <cell r="J123" t="str">
            <v>劳动合同</v>
          </cell>
        </row>
        <row r="123">
          <cell r="L123">
            <v>45063</v>
          </cell>
          <cell r="M123">
            <v>46158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最低</v>
          </cell>
        </row>
        <row r="123">
          <cell r="W123" t="str">
            <v>是</v>
          </cell>
          <cell r="X123" t="str">
            <v>在职</v>
          </cell>
        </row>
        <row r="123">
          <cell r="AD123" t="str">
            <v>女</v>
          </cell>
          <cell r="AE123" t="str">
            <v>高中</v>
          </cell>
          <cell r="AF123" t="str">
            <v>420684198606286029</v>
          </cell>
        </row>
        <row r="123">
          <cell r="AH123" t="str">
            <v>中国工商银行湖北钟祥</v>
          </cell>
          <cell r="AI123" t="str">
            <v>6215581809006975378</v>
          </cell>
          <cell r="AJ123" t="str">
            <v>其他</v>
          </cell>
          <cell r="AK123">
            <v>17771855035</v>
          </cell>
        </row>
        <row r="124">
          <cell r="D124" t="str">
            <v>钟祥店王翊臣</v>
          </cell>
          <cell r="E124" t="str">
            <v>私教部</v>
          </cell>
          <cell r="F124" t="str">
            <v>私教</v>
          </cell>
          <cell r="G124">
            <v>44504</v>
          </cell>
          <cell r="H124" t="str">
            <v>全职</v>
          </cell>
        </row>
        <row r="124">
          <cell r="J124" t="str">
            <v>劳动合同</v>
          </cell>
        </row>
        <row r="124">
          <cell r="L124">
            <v>45600</v>
          </cell>
          <cell r="M124">
            <v>46694</v>
          </cell>
          <cell r="N124" t="str">
            <v>3年</v>
          </cell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W124" t="str">
            <v>是</v>
          </cell>
          <cell r="X124" t="str">
            <v>在职</v>
          </cell>
        </row>
        <row r="124">
          <cell r="AD124" t="str">
            <v>男</v>
          </cell>
          <cell r="AE124" t="str">
            <v>大学</v>
          </cell>
          <cell r="AF124" t="str">
            <v>420881199710240430</v>
          </cell>
        </row>
        <row r="124">
          <cell r="AH124" t="str">
            <v>交通银行</v>
          </cell>
          <cell r="AI124" t="str">
            <v>6222620610043515345</v>
          </cell>
          <cell r="AJ124" t="str">
            <v>其他</v>
          </cell>
          <cell r="AK124">
            <v>18696000078</v>
          </cell>
        </row>
        <row r="125">
          <cell r="D125" t="str">
            <v>钟祥店张海玲</v>
          </cell>
          <cell r="E125" t="str">
            <v>会籍部</v>
          </cell>
          <cell r="F125" t="str">
            <v>会籍</v>
          </cell>
          <cell r="G125">
            <v>44611</v>
          </cell>
          <cell r="H125" t="str">
            <v>全职</v>
          </cell>
        </row>
        <row r="125">
          <cell r="J125" t="str">
            <v>劳动合同</v>
          </cell>
        </row>
        <row r="125">
          <cell r="L125">
            <v>45693</v>
          </cell>
          <cell r="M125">
            <v>47518</v>
          </cell>
          <cell r="N125" t="str">
            <v>5年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不缴</v>
          </cell>
        </row>
        <row r="125">
          <cell r="W125" t="str">
            <v>是</v>
          </cell>
          <cell r="X125" t="str">
            <v>在职</v>
          </cell>
        </row>
        <row r="125">
          <cell r="AD125" t="str">
            <v>女</v>
          </cell>
          <cell r="AE125" t="str">
            <v>大学</v>
          </cell>
          <cell r="AF125" t="str">
            <v>42088119850119842X</v>
          </cell>
        </row>
        <row r="125">
          <cell r="AH125" t="str">
            <v>钟祥民生村镇银行股份有限公司总行营业部</v>
          </cell>
          <cell r="AI125" t="str">
            <v>6213990130186226</v>
          </cell>
          <cell r="AJ125" t="str">
            <v>其他</v>
          </cell>
          <cell r="AK125">
            <v>18908696388</v>
          </cell>
        </row>
        <row r="126">
          <cell r="D126" t="str">
            <v>钟祥店王攀</v>
          </cell>
          <cell r="E126" t="str">
            <v>会籍部</v>
          </cell>
          <cell r="F126" t="str">
            <v>会籍</v>
          </cell>
          <cell r="G126">
            <v>44960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44960</v>
          </cell>
          <cell r="M126">
            <v>47151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W126" t="str">
            <v>是</v>
          </cell>
          <cell r="X126" t="str">
            <v>在职</v>
          </cell>
          <cell r="Y126">
            <v>45962</v>
          </cell>
          <cell r="Z126" t="str">
            <v>已签</v>
          </cell>
          <cell r="AA126" t="str">
            <v>已签</v>
          </cell>
        </row>
        <row r="126">
          <cell r="AC126" t="str">
            <v>是</v>
          </cell>
          <cell r="AD126" t="str">
            <v>男</v>
          </cell>
          <cell r="AE126" t="str">
            <v>大学</v>
          </cell>
          <cell r="AF126" t="str">
            <v>42088119891021171X</v>
          </cell>
        </row>
        <row r="126">
          <cell r="AH126" t="str">
            <v>交通银行</v>
          </cell>
          <cell r="AI126" t="str">
            <v>6222620610043515527</v>
          </cell>
          <cell r="AJ126" t="str">
            <v>其他</v>
          </cell>
          <cell r="AK126">
            <v>17611173200</v>
          </cell>
        </row>
        <row r="127">
          <cell r="D127" t="str">
            <v>钟祥店林自惠</v>
          </cell>
          <cell r="E127" t="str">
            <v>运营部</v>
          </cell>
          <cell r="F127" t="str">
            <v>保洁</v>
          </cell>
          <cell r="G127">
            <v>45029</v>
          </cell>
          <cell r="H127" t="str">
            <v>全职</v>
          </cell>
        </row>
        <row r="127">
          <cell r="J127" t="str">
            <v>劳务合同</v>
          </cell>
        </row>
        <row r="127">
          <cell r="L127">
            <v>45029</v>
          </cell>
          <cell r="M127">
            <v>47220</v>
          </cell>
          <cell r="N127" t="str">
            <v>3年</v>
          </cell>
          <cell r="O127" t="str">
            <v>已签</v>
          </cell>
          <cell r="P127" t="str">
            <v>已签</v>
          </cell>
          <cell r="Q127" t="str">
            <v>已签</v>
          </cell>
          <cell r="R127" t="str">
            <v>已签</v>
          </cell>
          <cell r="S127" t="str">
            <v>不缴</v>
          </cell>
        </row>
        <row r="127">
          <cell r="W127" t="str">
            <v>是</v>
          </cell>
          <cell r="X127" t="str">
            <v>在职</v>
          </cell>
        </row>
        <row r="127">
          <cell r="AD127" t="str">
            <v>女</v>
          </cell>
          <cell r="AE127" t="str">
            <v>高中</v>
          </cell>
          <cell r="AF127" t="str">
            <v>422431196712316825</v>
          </cell>
        </row>
        <row r="127">
          <cell r="AH127" t="str">
            <v>中国农业银行</v>
          </cell>
          <cell r="AI127" t="str">
            <v>6228481609766888272</v>
          </cell>
          <cell r="AJ127" t="str">
            <v>其他</v>
          </cell>
          <cell r="AK127">
            <v>13451170457</v>
          </cell>
        </row>
        <row r="128">
          <cell r="D128" t="str">
            <v>总部魏浩</v>
          </cell>
          <cell r="E128" t="str">
            <v>运营部</v>
          </cell>
          <cell r="F128" t="str">
            <v>区域总监</v>
          </cell>
        </row>
        <row r="128">
          <cell r="H128" t="str">
            <v>全职</v>
          </cell>
          <cell r="I128" t="str">
            <v>社保</v>
          </cell>
          <cell r="J128" t="str">
            <v>劳动合同</v>
          </cell>
        </row>
        <row r="128">
          <cell r="L128" t="str">
            <v>续签无期限</v>
          </cell>
        </row>
        <row r="128">
          <cell r="P128" t="str">
            <v>已签</v>
          </cell>
          <cell r="Q128" t="str">
            <v>已签</v>
          </cell>
        </row>
        <row r="128">
          <cell r="S128" t="str">
            <v>最低</v>
          </cell>
        </row>
        <row r="128">
          <cell r="X128" t="str">
            <v>在职</v>
          </cell>
        </row>
        <row r="128">
          <cell r="AD128" t="str">
            <v>男</v>
          </cell>
          <cell r="AE128" t="str">
            <v>大学</v>
          </cell>
        </row>
        <row r="128">
          <cell r="AI128" t="str">
            <v>6215340302801096642</v>
          </cell>
          <cell r="AJ128" t="str">
            <v>其他</v>
          </cell>
        </row>
        <row r="129">
          <cell r="D129" t="str">
            <v>钟祥店陈亚锋</v>
          </cell>
          <cell r="E129" t="str">
            <v>私教部</v>
          </cell>
          <cell r="F129" t="str">
            <v>私教</v>
          </cell>
          <cell r="G129">
            <v>43305</v>
          </cell>
          <cell r="H129" t="str">
            <v>全职</v>
          </cell>
        </row>
        <row r="129">
          <cell r="J129" t="str">
            <v>劳动合同</v>
          </cell>
        </row>
        <row r="129">
          <cell r="L129">
            <v>45353</v>
          </cell>
          <cell r="M129">
            <v>47543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W129" t="str">
            <v>是</v>
          </cell>
          <cell r="X129" t="str">
            <v>在职</v>
          </cell>
        </row>
        <row r="129">
          <cell r="AD129" t="str">
            <v>男</v>
          </cell>
          <cell r="AE129" t="str">
            <v>大学</v>
          </cell>
          <cell r="AF129" t="str">
            <v>420881199010035436</v>
          </cell>
        </row>
        <row r="129">
          <cell r="AH129" t="str">
            <v>交通银行</v>
          </cell>
          <cell r="AI129" t="str">
            <v>6222620610043515808</v>
          </cell>
          <cell r="AJ129" t="str">
            <v>其他</v>
          </cell>
          <cell r="AK129">
            <v>13297608873</v>
          </cell>
        </row>
        <row r="130">
          <cell r="D130" t="str">
            <v>钟祥店李金成</v>
          </cell>
          <cell r="E130" t="str">
            <v>私教部</v>
          </cell>
          <cell r="F130" t="str">
            <v>私教经理</v>
          </cell>
          <cell r="G130">
            <v>45245</v>
          </cell>
          <cell r="H130" t="str">
            <v>全职</v>
          </cell>
        </row>
        <row r="130">
          <cell r="J130" t="str">
            <v>劳动合同</v>
          </cell>
        </row>
        <row r="130">
          <cell r="L130">
            <v>45245</v>
          </cell>
          <cell r="M130">
            <v>46340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W130" t="str">
            <v>是</v>
          </cell>
          <cell r="X130" t="str">
            <v>在职</v>
          </cell>
        </row>
        <row r="130">
          <cell r="AD130" t="str">
            <v>男</v>
          </cell>
          <cell r="AE130" t="str">
            <v>大学</v>
          </cell>
          <cell r="AF130" t="str">
            <v>420881199402276511</v>
          </cell>
        </row>
        <row r="130">
          <cell r="AH130" t="str">
            <v>中国邮政</v>
          </cell>
          <cell r="AI130" t="str">
            <v>6221805200006098320</v>
          </cell>
          <cell r="AJ130" t="str">
            <v>其他</v>
          </cell>
          <cell r="AK130">
            <v>18502705023</v>
          </cell>
        </row>
        <row r="131">
          <cell r="D131" t="str">
            <v>钟祥店陈定好</v>
          </cell>
          <cell r="E131" t="str">
            <v>运营部</v>
          </cell>
          <cell r="F131" t="str">
            <v>保洁</v>
          </cell>
          <cell r="G131">
            <v>45347</v>
          </cell>
          <cell r="H131" t="str">
            <v>全职</v>
          </cell>
        </row>
        <row r="131">
          <cell r="J131" t="str">
            <v>劳务合同</v>
          </cell>
        </row>
        <row r="131">
          <cell r="L131">
            <v>45347</v>
          </cell>
          <cell r="M131">
            <v>46442</v>
          </cell>
          <cell r="N131" t="str">
            <v>3年</v>
          </cell>
          <cell r="O131" t="str">
            <v>已签</v>
          </cell>
          <cell r="P131" t="str">
            <v>已签</v>
          </cell>
          <cell r="Q131" t="str">
            <v>已签</v>
          </cell>
          <cell r="R131" t="str">
            <v>已签</v>
          </cell>
          <cell r="S131" t="str">
            <v>不缴</v>
          </cell>
        </row>
        <row r="131">
          <cell r="W131" t="str">
            <v>是</v>
          </cell>
          <cell r="X131" t="str">
            <v>离职</v>
          </cell>
          <cell r="Y131">
            <v>46003</v>
          </cell>
          <cell r="Z131" t="str">
            <v>已签</v>
          </cell>
          <cell r="AA131" t="str">
            <v>已签</v>
          </cell>
        </row>
        <row r="131">
          <cell r="AC131" t="str">
            <v>是</v>
          </cell>
          <cell r="AD131" t="str">
            <v>男</v>
          </cell>
          <cell r="AE131" t="str">
            <v>高中</v>
          </cell>
          <cell r="AF131" t="str">
            <v>422431196307121450</v>
          </cell>
        </row>
        <row r="131">
          <cell r="AH131" t="str">
            <v>中国农业银行</v>
          </cell>
          <cell r="AI131" t="str">
            <v>6213361604006363274</v>
          </cell>
          <cell r="AJ131" t="str">
            <v>其他</v>
          </cell>
          <cell r="AK131">
            <v>13797949208</v>
          </cell>
        </row>
        <row r="132">
          <cell r="D132" t="str">
            <v>钟祥店杨浩东</v>
          </cell>
          <cell r="E132" t="str">
            <v>泳教部</v>
          </cell>
          <cell r="F132" t="str">
            <v>泳教</v>
          </cell>
          <cell r="G132">
            <v>45505</v>
          </cell>
          <cell r="H132" t="str">
            <v>兼职</v>
          </cell>
        </row>
        <row r="132">
          <cell r="J132" t="str">
            <v>劳动合同</v>
          </cell>
        </row>
        <row r="132">
          <cell r="L132">
            <v>45505</v>
          </cell>
          <cell r="M132">
            <v>47331</v>
          </cell>
          <cell r="N132" t="str">
            <v>5年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W132" t="str">
            <v>是</v>
          </cell>
          <cell r="X132" t="str">
            <v>在职</v>
          </cell>
        </row>
        <row r="132">
          <cell r="Z132" t="str">
            <v>已签</v>
          </cell>
          <cell r="AA132" t="str">
            <v>已签</v>
          </cell>
        </row>
        <row r="132">
          <cell r="AD132" t="str">
            <v>男</v>
          </cell>
          <cell r="AE132" t="str">
            <v>大学</v>
          </cell>
          <cell r="AF132" t="str">
            <v>420881199705268412</v>
          </cell>
        </row>
        <row r="132">
          <cell r="AH132" t="str">
            <v>交通银行</v>
          </cell>
          <cell r="AI132" t="str">
            <v>6222620610043515840</v>
          </cell>
          <cell r="AJ132" t="str">
            <v>其他</v>
          </cell>
          <cell r="AK132">
            <v>13277654560</v>
          </cell>
        </row>
        <row r="133">
          <cell r="D133" t="str">
            <v>钟祥店秦满（秦倩）</v>
          </cell>
          <cell r="E133" t="str">
            <v>运营部</v>
          </cell>
          <cell r="F133" t="str">
            <v>前台主管</v>
          </cell>
          <cell r="G133">
            <v>45591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45591</v>
          </cell>
          <cell r="M133">
            <v>46685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W133" t="str">
            <v>是</v>
          </cell>
          <cell r="X133" t="str">
            <v>在职</v>
          </cell>
        </row>
        <row r="133">
          <cell r="AD133" t="str">
            <v>女</v>
          </cell>
          <cell r="AE133" t="str">
            <v>大学</v>
          </cell>
          <cell r="AF133" t="str">
            <v>420821198909260243</v>
          </cell>
        </row>
        <row r="133">
          <cell r="AH133" t="str">
            <v>湖北银行</v>
          </cell>
          <cell r="AI133" t="str">
            <v>6230760051000219915</v>
          </cell>
          <cell r="AJ133" t="str">
            <v>其他</v>
          </cell>
          <cell r="AK133">
            <v>15007164829</v>
          </cell>
        </row>
        <row r="134">
          <cell r="D134" t="str">
            <v>钟祥店刘建忠</v>
          </cell>
          <cell r="E134" t="str">
            <v>私教部</v>
          </cell>
          <cell r="F134" t="str">
            <v>私教</v>
          </cell>
          <cell r="G134">
            <v>46086</v>
          </cell>
          <cell r="H134" t="str">
            <v>全职</v>
          </cell>
        </row>
        <row r="134">
          <cell r="J134" t="str">
            <v>劳动合同</v>
          </cell>
          <cell r="K134" t="str">
            <v>人力</v>
          </cell>
          <cell r="L134">
            <v>46086</v>
          </cell>
          <cell r="M134">
            <v>47911</v>
          </cell>
          <cell r="N134" t="str">
            <v>5年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W134" t="str">
            <v>是</v>
          </cell>
          <cell r="X134" t="str">
            <v>在职</v>
          </cell>
        </row>
        <row r="134">
          <cell r="AD134" t="str">
            <v>男</v>
          </cell>
          <cell r="AE134" t="str">
            <v>大学</v>
          </cell>
          <cell r="AF134" t="str">
            <v>632124198710262219</v>
          </cell>
        </row>
        <row r="134">
          <cell r="AH134" t="str">
            <v>中国农业银行</v>
          </cell>
          <cell r="AI134" t="str">
            <v>6230521600010799371</v>
          </cell>
          <cell r="AJ134" t="str">
            <v>其他</v>
          </cell>
          <cell r="AK134">
            <v>15717827757</v>
          </cell>
        </row>
        <row r="135">
          <cell r="D135" t="str">
            <v>钟祥店曹惠</v>
          </cell>
          <cell r="E135" t="str">
            <v>私教部</v>
          </cell>
          <cell r="F135" t="str">
            <v>私教</v>
          </cell>
          <cell r="G135">
            <v>45704</v>
          </cell>
          <cell r="H135" t="str">
            <v>全职</v>
          </cell>
        </row>
        <row r="135">
          <cell r="J135" t="str">
            <v>劳动合同</v>
          </cell>
        </row>
        <row r="135">
          <cell r="L135">
            <v>45704</v>
          </cell>
          <cell r="M135">
            <v>47894</v>
          </cell>
          <cell r="N135" t="str">
            <v>3年</v>
          </cell>
          <cell r="O135" t="str">
            <v>已签</v>
          </cell>
          <cell r="P135" t="str">
            <v>已签</v>
          </cell>
          <cell r="Q135" t="str">
            <v>已签</v>
          </cell>
          <cell r="R135" t="str">
            <v>已签</v>
          </cell>
          <cell r="S135" t="str">
            <v>不缴</v>
          </cell>
        </row>
        <row r="135">
          <cell r="W135" t="str">
            <v>是</v>
          </cell>
          <cell r="X135" t="str">
            <v>在职</v>
          </cell>
        </row>
        <row r="135">
          <cell r="Z135" t="str">
            <v>已签</v>
          </cell>
          <cell r="AA135" t="str">
            <v>已签</v>
          </cell>
          <cell r="AB135" t="str">
            <v>已签</v>
          </cell>
          <cell r="AC135" t="str">
            <v>是</v>
          </cell>
          <cell r="AD135" t="str">
            <v>男</v>
          </cell>
          <cell r="AE135" t="str">
            <v>大学</v>
          </cell>
          <cell r="AF135" t="str">
            <v>420881200312015831</v>
          </cell>
        </row>
        <row r="135">
          <cell r="AH135" t="str">
            <v>农商银行</v>
          </cell>
          <cell r="AI135" t="str">
            <v>6224121232217092</v>
          </cell>
          <cell r="AJ135" t="str">
            <v>其他</v>
          </cell>
          <cell r="AK135">
            <v>19074761449</v>
          </cell>
        </row>
        <row r="136">
          <cell r="D136" t="str">
            <v>钟祥店常虎</v>
          </cell>
          <cell r="E136" t="str">
            <v>私教部</v>
          </cell>
          <cell r="F136" t="str">
            <v>私教</v>
          </cell>
          <cell r="G136">
            <v>45786</v>
          </cell>
          <cell r="H136" t="str">
            <v>全职</v>
          </cell>
        </row>
        <row r="136">
          <cell r="J136" t="str">
            <v>劳动合同</v>
          </cell>
        </row>
        <row r="136">
          <cell r="L136">
            <v>45901</v>
          </cell>
          <cell r="M136">
            <v>48091</v>
          </cell>
          <cell r="N136" t="str">
            <v>3年</v>
          </cell>
          <cell r="O136" t="str">
            <v>已签</v>
          </cell>
          <cell r="P136" t="str">
            <v>已签</v>
          </cell>
          <cell r="Q136" t="str">
            <v>已签</v>
          </cell>
          <cell r="R136" t="str">
            <v>已签</v>
          </cell>
          <cell r="S136" t="str">
            <v>不缴</v>
          </cell>
        </row>
        <row r="136">
          <cell r="W136" t="str">
            <v>是</v>
          </cell>
          <cell r="X136" t="str">
            <v>在职</v>
          </cell>
        </row>
        <row r="136">
          <cell r="Z136" t="str">
            <v>已签</v>
          </cell>
        </row>
        <row r="136">
          <cell r="AD136" t="str">
            <v>男</v>
          </cell>
          <cell r="AE136" t="str">
            <v>大学</v>
          </cell>
          <cell r="AF136" t="str">
            <v>41152119980728193X</v>
          </cell>
        </row>
        <row r="136">
          <cell r="AH136" t="str">
            <v>交通银行</v>
          </cell>
          <cell r="AI136" t="str">
            <v>6222620610043515451</v>
          </cell>
          <cell r="AJ136" t="str">
            <v>其他</v>
          </cell>
          <cell r="AK136">
            <v>17359967906</v>
          </cell>
        </row>
        <row r="137">
          <cell r="D137" t="str">
            <v>钟祥店高婷婷</v>
          </cell>
          <cell r="E137" t="str">
            <v>运营部</v>
          </cell>
          <cell r="F137" t="str">
            <v>前台</v>
          </cell>
          <cell r="G137">
            <v>45853</v>
          </cell>
          <cell r="H137" t="str">
            <v>全职</v>
          </cell>
        </row>
        <row r="137">
          <cell r="J137" t="str">
            <v>劳动合同</v>
          </cell>
          <cell r="K137" t="str">
            <v>人力</v>
          </cell>
          <cell r="L137">
            <v>45853</v>
          </cell>
          <cell r="M137">
            <v>47678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W137" t="str">
            <v>是</v>
          </cell>
          <cell r="X137" t="str">
            <v>离职</v>
          </cell>
          <cell r="Y137">
            <v>45962</v>
          </cell>
          <cell r="Z137" t="str">
            <v>已签</v>
          </cell>
        </row>
        <row r="137">
          <cell r="AC137" t="str">
            <v>是</v>
          </cell>
          <cell r="AD137" t="str">
            <v>女</v>
          </cell>
          <cell r="AE137" t="str">
            <v>大学</v>
          </cell>
          <cell r="AF137" t="str">
            <v>42032219980301454X</v>
          </cell>
        </row>
        <row r="137">
          <cell r="AH137" t="str">
            <v>湖北农信</v>
          </cell>
          <cell r="AI137" t="str">
            <v>6224121238736111</v>
          </cell>
          <cell r="AJ137" t="str">
            <v>其他</v>
          </cell>
          <cell r="AK137">
            <v>15172256038</v>
          </cell>
        </row>
        <row r="138">
          <cell r="D138" t="str">
            <v>钟祥店杨潇</v>
          </cell>
          <cell r="E138" t="str">
            <v>会籍部</v>
          </cell>
          <cell r="F138" t="str">
            <v>会籍</v>
          </cell>
          <cell r="G138">
            <v>45895</v>
          </cell>
          <cell r="H138" t="str">
            <v>全职</v>
          </cell>
        </row>
        <row r="138">
          <cell r="J138" t="str">
            <v>劳动合同</v>
          </cell>
          <cell r="K138" t="str">
            <v>人力</v>
          </cell>
          <cell r="L138">
            <v>45895</v>
          </cell>
          <cell r="M138">
            <v>47720</v>
          </cell>
          <cell r="N138" t="str">
            <v>5年</v>
          </cell>
        </row>
        <row r="138">
          <cell r="W138" t="str">
            <v>是</v>
          </cell>
          <cell r="X138" t="str">
            <v>离职</v>
          </cell>
          <cell r="Y138">
            <v>45939</v>
          </cell>
          <cell r="Z138" t="str">
            <v>已签</v>
          </cell>
          <cell r="AA138" t="str">
            <v>已签</v>
          </cell>
        </row>
        <row r="138">
          <cell r="AC138" t="str">
            <v>是</v>
          </cell>
          <cell r="AD138" t="str">
            <v>男</v>
          </cell>
          <cell r="AE138" t="str">
            <v>大学</v>
          </cell>
          <cell r="AF138" t="str">
            <v>420881200310212911</v>
          </cell>
        </row>
        <row r="138">
          <cell r="AH138" t="str">
            <v>工商银行</v>
          </cell>
          <cell r="AI138" t="str">
            <v>6215581809007075699</v>
          </cell>
          <cell r="AJ138" t="str">
            <v>其他</v>
          </cell>
          <cell r="AK138">
            <v>15337487174</v>
          </cell>
        </row>
        <row r="139">
          <cell r="D139" t="str">
            <v>总部肖梅婷</v>
          </cell>
          <cell r="E139" t="str">
            <v>运营部</v>
          </cell>
          <cell r="F139" t="str">
            <v>运营总监</v>
          </cell>
          <cell r="G139">
            <v>43077</v>
          </cell>
          <cell r="H139" t="str">
            <v>全职</v>
          </cell>
          <cell r="I139" t="str">
            <v>社保</v>
          </cell>
          <cell r="J139" t="str">
            <v>劳动合同</v>
          </cell>
        </row>
        <row r="139">
          <cell r="L139">
            <v>44172</v>
          </cell>
          <cell r="M139">
            <v>45997</v>
          </cell>
          <cell r="N139" t="str">
            <v>5年</v>
          </cell>
        </row>
        <row r="139">
          <cell r="X139" t="str">
            <v>在职</v>
          </cell>
        </row>
        <row r="139">
          <cell r="AD139" t="str">
            <v>女</v>
          </cell>
          <cell r="AE139" t="str">
            <v>本科</v>
          </cell>
          <cell r="AF139" t="str">
            <v>362428198704227325</v>
          </cell>
        </row>
        <row r="139">
          <cell r="AH139" t="str">
            <v>农业银行</v>
          </cell>
          <cell r="AI139" t="str">
            <v>6228480921203641813</v>
          </cell>
          <cell r="AJ139" t="str">
            <v>其他</v>
          </cell>
          <cell r="AK139">
            <v>15079005889</v>
          </cell>
        </row>
        <row r="140">
          <cell r="D140" t="str">
            <v>新力店黄园芳</v>
          </cell>
          <cell r="E140" t="str">
            <v>运营部</v>
          </cell>
          <cell r="F140" t="str">
            <v>保洁</v>
          </cell>
          <cell r="G140">
            <v>44745</v>
          </cell>
          <cell r="H140" t="str">
            <v>全职</v>
          </cell>
        </row>
        <row r="140">
          <cell r="J140" t="str">
            <v>劳务合同</v>
          </cell>
        </row>
        <row r="140">
          <cell r="L140">
            <v>45840</v>
          </cell>
          <cell r="M140">
            <v>47666</v>
          </cell>
          <cell r="N140" t="str">
            <v>5年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W140" t="str">
            <v>是</v>
          </cell>
          <cell r="X140" t="str">
            <v>在职</v>
          </cell>
        </row>
        <row r="140">
          <cell r="AD140" t="str">
            <v>女</v>
          </cell>
          <cell r="AE140" t="str">
            <v>初中</v>
          </cell>
          <cell r="AF140" t="str">
            <v>360121196411025541</v>
          </cell>
        </row>
        <row r="140">
          <cell r="AH140" t="str">
            <v>农业银行</v>
          </cell>
          <cell r="AI140" t="str">
            <v>6228230929007076873</v>
          </cell>
          <cell r="AJ140" t="str">
            <v>中信</v>
          </cell>
          <cell r="AK140">
            <v>13767993203</v>
          </cell>
        </row>
        <row r="141">
          <cell r="D141" t="str">
            <v>新力店冯小龙</v>
          </cell>
          <cell r="E141" t="str">
            <v>会籍部</v>
          </cell>
          <cell r="F141" t="str">
            <v>会籍经理</v>
          </cell>
          <cell r="G141">
            <v>45397</v>
          </cell>
          <cell r="H141" t="str">
            <v>全职</v>
          </cell>
          <cell r="I141" t="str">
            <v>社保</v>
          </cell>
          <cell r="J141" t="str">
            <v>劳动合同</v>
          </cell>
        </row>
        <row r="141">
          <cell r="L141">
            <v>45397</v>
          </cell>
          <cell r="M141">
            <v>46491</v>
          </cell>
          <cell r="N141" t="str">
            <v>3年</v>
          </cell>
          <cell r="O141" t="str">
            <v>已签</v>
          </cell>
          <cell r="P141" t="str">
            <v>已签</v>
          </cell>
          <cell r="Q141" t="str">
            <v>已签</v>
          </cell>
          <cell r="R141" t="str">
            <v>已签</v>
          </cell>
          <cell r="S141" t="str">
            <v>最低</v>
          </cell>
        </row>
        <row r="141">
          <cell r="W141" t="str">
            <v>是</v>
          </cell>
          <cell r="X141" t="str">
            <v>离职</v>
          </cell>
          <cell r="Y141">
            <v>46023</v>
          </cell>
          <cell r="Z141" t="str">
            <v>已签</v>
          </cell>
          <cell r="AA141" t="str">
            <v>已签</v>
          </cell>
        </row>
        <row r="141">
          <cell r="AC141" t="str">
            <v>是</v>
          </cell>
          <cell r="AD141" t="str">
            <v>男</v>
          </cell>
          <cell r="AE141" t="str">
            <v>中专</v>
          </cell>
          <cell r="AF141" t="str">
            <v>36040220010326191X</v>
          </cell>
        </row>
        <row r="141">
          <cell r="AH141" t="str">
            <v>中信银行</v>
          </cell>
          <cell r="AI141" t="str">
            <v>6217715704921500 张琳 他老婆</v>
          </cell>
          <cell r="AJ141" t="str">
            <v>中信</v>
          </cell>
          <cell r="AK141">
            <v>19520860795</v>
          </cell>
        </row>
        <row r="142">
          <cell r="D142" t="str">
            <v>新力店曹春香</v>
          </cell>
          <cell r="E142" t="str">
            <v>运营部</v>
          </cell>
          <cell r="F142" t="str">
            <v>保洁</v>
          </cell>
          <cell r="G142">
            <v>45820</v>
          </cell>
          <cell r="H142" t="str">
            <v>全职</v>
          </cell>
        </row>
        <row r="142">
          <cell r="J142" t="str">
            <v>劳务合同</v>
          </cell>
          <cell r="K142" t="str">
            <v>人力</v>
          </cell>
          <cell r="L142">
            <v>45820</v>
          </cell>
          <cell r="M142">
            <v>46915</v>
          </cell>
          <cell r="N142" t="str">
            <v>3年</v>
          </cell>
          <cell r="O142" t="str">
            <v>已签</v>
          </cell>
          <cell r="P142" t="str">
            <v>已签</v>
          </cell>
          <cell r="Q142" t="str">
            <v>已签</v>
          </cell>
          <cell r="R142" t="str">
            <v>已签</v>
          </cell>
          <cell r="S142" t="str">
            <v>不缴</v>
          </cell>
        </row>
        <row r="142">
          <cell r="W142" t="str">
            <v>是</v>
          </cell>
          <cell r="X142" t="str">
            <v>离职</v>
          </cell>
          <cell r="Y142">
            <v>46050</v>
          </cell>
          <cell r="Z142" t="str">
            <v>已签</v>
          </cell>
          <cell r="AA142" t="str">
            <v>已签</v>
          </cell>
        </row>
        <row r="142">
          <cell r="AC142" t="str">
            <v>是</v>
          </cell>
          <cell r="AD142" t="str">
            <v>女</v>
          </cell>
        </row>
        <row r="142">
          <cell r="AF142" t="str">
            <v>362202196904194640</v>
          </cell>
        </row>
        <row r="142">
          <cell r="AH142" t="str">
            <v>农业银行</v>
          </cell>
          <cell r="AI142" t="str">
            <v>6230520920020858178</v>
          </cell>
          <cell r="AJ142" t="str">
            <v>其他</v>
          </cell>
          <cell r="AK142">
            <v>13237087873</v>
          </cell>
        </row>
        <row r="143">
          <cell r="D143" t="str">
            <v>新力店李满花</v>
          </cell>
          <cell r="E143" t="str">
            <v>运营部</v>
          </cell>
          <cell r="F143" t="str">
            <v>保洁</v>
          </cell>
          <cell r="G143">
            <v>45895</v>
          </cell>
          <cell r="H143" t="str">
            <v>全职</v>
          </cell>
        </row>
        <row r="143">
          <cell r="J143" t="str">
            <v>劳务合同</v>
          </cell>
        </row>
        <row r="143">
          <cell r="L143">
            <v>45895</v>
          </cell>
          <cell r="M143">
            <v>46990</v>
          </cell>
          <cell r="N143" t="str">
            <v>3年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W143" t="str">
            <v>是</v>
          </cell>
          <cell r="X143" t="str">
            <v>在职</v>
          </cell>
        </row>
        <row r="143">
          <cell r="AD143" t="str">
            <v>女</v>
          </cell>
        </row>
        <row r="143">
          <cell r="AF143" t="str">
            <v>360124196401133329</v>
          </cell>
        </row>
        <row r="143">
          <cell r="AH143" t="str">
            <v>江西农商银行</v>
          </cell>
          <cell r="AI143" t="str">
            <v>6226822200373841805</v>
          </cell>
        </row>
        <row r="143">
          <cell r="AK143">
            <v>17379111690</v>
          </cell>
        </row>
        <row r="144">
          <cell r="D144" t="str">
            <v>新力店李陈</v>
          </cell>
          <cell r="E144" t="str">
            <v>私教部</v>
          </cell>
          <cell r="F144" t="str">
            <v>私教</v>
          </cell>
          <cell r="G144">
            <v>45402</v>
          </cell>
          <cell r="H144" t="str">
            <v>全职</v>
          </cell>
        </row>
        <row r="144">
          <cell r="J144" t="str">
            <v>劳动合同</v>
          </cell>
        </row>
        <row r="144">
          <cell r="L144">
            <v>45415</v>
          </cell>
          <cell r="M144">
            <v>46509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不缴</v>
          </cell>
        </row>
        <row r="144">
          <cell r="W144" t="str">
            <v>是</v>
          </cell>
          <cell r="X144" t="str">
            <v>在职</v>
          </cell>
        </row>
        <row r="144">
          <cell r="AD144" t="str">
            <v>男</v>
          </cell>
        </row>
        <row r="144">
          <cell r="AF144" t="str">
            <v>341182198810192418</v>
          </cell>
        </row>
        <row r="144">
          <cell r="AH144" t="str">
            <v>兴业银行</v>
          </cell>
          <cell r="AI144" t="str">
            <v>622908403156967416</v>
          </cell>
          <cell r="AJ144" t="str">
            <v>其他</v>
          </cell>
          <cell r="AK144">
            <v>18658912110</v>
          </cell>
        </row>
        <row r="145">
          <cell r="D145" t="str">
            <v>新力店胡阿威</v>
          </cell>
          <cell r="E145" t="str">
            <v>私教部</v>
          </cell>
          <cell r="F145" t="str">
            <v>私教</v>
          </cell>
          <cell r="G145">
            <v>45478</v>
          </cell>
          <cell r="H145" t="str">
            <v>全职</v>
          </cell>
        </row>
        <row r="145">
          <cell r="J145" t="str">
            <v>劳动合同</v>
          </cell>
        </row>
        <row r="145">
          <cell r="L145">
            <v>45478</v>
          </cell>
          <cell r="M145">
            <v>46572</v>
          </cell>
          <cell r="N145" t="str">
            <v>3年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W145" t="str">
            <v>是</v>
          </cell>
          <cell r="X145" t="str">
            <v>在职</v>
          </cell>
        </row>
        <row r="145">
          <cell r="AD145" t="str">
            <v>男</v>
          </cell>
        </row>
        <row r="145">
          <cell r="AF145" t="str">
            <v>360425199301232836</v>
          </cell>
        </row>
        <row r="145">
          <cell r="AH145" t="str">
            <v>兴业银行</v>
          </cell>
          <cell r="AI145" t="str">
            <v>622908403156970816 兴业银行 胡阿威</v>
          </cell>
          <cell r="AJ145" t="str">
            <v>其他</v>
          </cell>
          <cell r="AK145">
            <v>18126226392</v>
          </cell>
        </row>
        <row r="146">
          <cell r="D146" t="str">
            <v>新力店金民</v>
          </cell>
          <cell r="E146" t="str">
            <v>运营部</v>
          </cell>
          <cell r="F146" t="str">
            <v>店长</v>
          </cell>
          <cell r="G146">
            <v>45614</v>
          </cell>
          <cell r="H146" t="str">
            <v>全职</v>
          </cell>
        </row>
        <row r="146">
          <cell r="J146" t="str">
            <v>劳动合同</v>
          </cell>
        </row>
        <row r="146">
          <cell r="L146">
            <v>45615</v>
          </cell>
          <cell r="M146">
            <v>46709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W146" t="str">
            <v>是</v>
          </cell>
          <cell r="X146" t="str">
            <v>在职</v>
          </cell>
        </row>
        <row r="146">
          <cell r="AD146" t="str">
            <v>男</v>
          </cell>
        </row>
        <row r="146">
          <cell r="AF146" t="str">
            <v>420321198708213830</v>
          </cell>
        </row>
        <row r="146">
          <cell r="AH146" t="str">
            <v>中国建设银行（开户人肖芬）夫妻关系</v>
          </cell>
          <cell r="AI146" t="str">
            <v>金民（开户人肖芬，夫妻关系）6217007200061545649建设银行</v>
          </cell>
          <cell r="AJ146" t="str">
            <v>其他</v>
          </cell>
          <cell r="AK146">
            <v>15623825066</v>
          </cell>
        </row>
        <row r="147">
          <cell r="D147" t="str">
            <v>新力店李付阳</v>
          </cell>
          <cell r="E147" t="str">
            <v>泳教部</v>
          </cell>
          <cell r="F147" t="str">
            <v>泳教</v>
          </cell>
          <cell r="G147">
            <v>45737</v>
          </cell>
          <cell r="H147" t="str">
            <v>兼职</v>
          </cell>
        </row>
        <row r="147">
          <cell r="J147" t="str">
            <v>兼职合同</v>
          </cell>
        </row>
        <row r="147">
          <cell r="L147">
            <v>45901</v>
          </cell>
          <cell r="M147">
            <v>46996</v>
          </cell>
          <cell r="N147" t="str">
            <v>3年</v>
          </cell>
          <cell r="O147" t="str">
            <v>已签</v>
          </cell>
          <cell r="P147" t="str">
            <v>已签</v>
          </cell>
          <cell r="Q147" t="str">
            <v>已签</v>
          </cell>
          <cell r="R147" t="str">
            <v>已签</v>
          </cell>
          <cell r="S147" t="str">
            <v>不缴</v>
          </cell>
        </row>
        <row r="147">
          <cell r="W147" t="str">
            <v>是</v>
          </cell>
          <cell r="X147" t="str">
            <v>在职</v>
          </cell>
        </row>
        <row r="147">
          <cell r="AD147" t="str">
            <v>男</v>
          </cell>
        </row>
        <row r="147">
          <cell r="AF147" t="str">
            <v>130430200103090033</v>
          </cell>
        </row>
        <row r="147">
          <cell r="AH147" t="str">
            <v>农业银行</v>
          </cell>
          <cell r="AI147" t="str">
            <v>6228480639206159472</v>
          </cell>
          <cell r="AJ147" t="str">
            <v>其他</v>
          </cell>
          <cell r="AK147">
            <v>15176822621</v>
          </cell>
        </row>
        <row r="148">
          <cell r="D148" t="str">
            <v>新力店凌培华</v>
          </cell>
          <cell r="E148" t="str">
            <v>泳教部</v>
          </cell>
          <cell r="F148" t="str">
            <v>泳教</v>
          </cell>
          <cell r="G148">
            <v>46002</v>
          </cell>
          <cell r="H148" t="str">
            <v>兼职</v>
          </cell>
        </row>
        <row r="148">
          <cell r="J148" t="str">
            <v>兼职合同</v>
          </cell>
        </row>
        <row r="148">
          <cell r="L148">
            <v>46002</v>
          </cell>
          <cell r="M148">
            <v>46366</v>
          </cell>
          <cell r="N148" t="str">
            <v>1年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W148" t="str">
            <v>是</v>
          </cell>
          <cell r="X148" t="str">
            <v>在职</v>
          </cell>
        </row>
        <row r="148">
          <cell r="AD148" t="str">
            <v>男</v>
          </cell>
        </row>
        <row r="148">
          <cell r="AF148" t="str">
            <v>360734199603152439</v>
          </cell>
        </row>
        <row r="148">
          <cell r="AH148" t="str">
            <v>邮政储蓄银行</v>
          </cell>
          <cell r="AI148" t="str">
            <v>6210984280007151191</v>
          </cell>
          <cell r="AJ148" t="str">
            <v>其他</v>
          </cell>
          <cell r="AK148">
            <v>14779791934</v>
          </cell>
        </row>
        <row r="149">
          <cell r="D149" t="str">
            <v>新力店雷婷</v>
          </cell>
          <cell r="E149" t="str">
            <v>运营部</v>
          </cell>
          <cell r="F149" t="str">
            <v>前台</v>
          </cell>
          <cell r="G149">
            <v>45792</v>
          </cell>
          <cell r="H149" t="str">
            <v>全职</v>
          </cell>
        </row>
        <row r="149">
          <cell r="J149" t="str">
            <v>劳动合同</v>
          </cell>
        </row>
        <row r="149">
          <cell r="L149">
            <v>45799</v>
          </cell>
          <cell r="M149">
            <v>46894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W149" t="str">
            <v>是</v>
          </cell>
          <cell r="X149" t="str">
            <v>在职</v>
          </cell>
        </row>
        <row r="149">
          <cell r="AD149" t="str">
            <v>女</v>
          </cell>
        </row>
        <row r="149">
          <cell r="AF149" t="str">
            <v>362202199705124424</v>
          </cell>
        </row>
        <row r="149">
          <cell r="AH149" t="str">
            <v>建设银行</v>
          </cell>
          <cell r="AI149" t="str">
            <v>6217002020078671781</v>
          </cell>
          <cell r="AJ149" t="str">
            <v>其他</v>
          </cell>
          <cell r="AK149">
            <v>15070942609</v>
          </cell>
        </row>
        <row r="150">
          <cell r="D150" t="str">
            <v>新力店胡景</v>
          </cell>
          <cell r="E150" t="str">
            <v>泳教部</v>
          </cell>
          <cell r="F150" t="str">
            <v>泳教</v>
          </cell>
          <cell r="G150">
            <v>45830</v>
          </cell>
          <cell r="H150" t="str">
            <v>兼职</v>
          </cell>
        </row>
        <row r="150">
          <cell r="J150" t="str">
            <v>兼职合同</v>
          </cell>
        </row>
        <row r="150">
          <cell r="L150">
            <v>45837</v>
          </cell>
          <cell r="M150">
            <v>46932</v>
          </cell>
          <cell r="N150" t="str">
            <v>3年</v>
          </cell>
        </row>
        <row r="150">
          <cell r="X150" t="str">
            <v>在职</v>
          </cell>
        </row>
        <row r="150">
          <cell r="AD150" t="str">
            <v>男</v>
          </cell>
        </row>
        <row r="150">
          <cell r="AF150" t="str">
            <v>362204199212227815</v>
          </cell>
        </row>
        <row r="150">
          <cell r="AH150" t="str">
            <v>中国工商银行</v>
          </cell>
          <cell r="AI150" t="str">
            <v>6217211508001376624</v>
          </cell>
          <cell r="AJ150" t="str">
            <v>其他</v>
          </cell>
          <cell r="AK150">
            <v>17779515878</v>
          </cell>
        </row>
        <row r="151">
          <cell r="D151" t="str">
            <v>新力店张志明</v>
          </cell>
          <cell r="E151" t="str">
            <v>泳教部</v>
          </cell>
          <cell r="F151" t="str">
            <v>泳教</v>
          </cell>
          <cell r="G151">
            <v>45839</v>
          </cell>
          <cell r="H151" t="str">
            <v>全职</v>
          </cell>
        </row>
        <row r="151">
          <cell r="J151" t="str">
            <v>劳动合同</v>
          </cell>
        </row>
        <row r="151">
          <cell r="L151">
            <v>45845</v>
          </cell>
          <cell r="M151">
            <v>46940</v>
          </cell>
          <cell r="N151" t="str">
            <v>3年</v>
          </cell>
          <cell r="O151" t="str">
            <v>已签</v>
          </cell>
          <cell r="P151" t="str">
            <v>已签</v>
          </cell>
          <cell r="Q151" t="str">
            <v>已签</v>
          </cell>
          <cell r="R151" t="str">
            <v>已签</v>
          </cell>
          <cell r="S151" t="str">
            <v>不缴</v>
          </cell>
        </row>
        <row r="151">
          <cell r="W151" t="str">
            <v>是</v>
          </cell>
          <cell r="X151" t="str">
            <v>在职</v>
          </cell>
        </row>
        <row r="151">
          <cell r="AD151" t="str">
            <v>男</v>
          </cell>
        </row>
        <row r="151">
          <cell r="AF151" t="str">
            <v>360111199008100979</v>
          </cell>
        </row>
        <row r="151">
          <cell r="AH151" t="str">
            <v>中国建设银行</v>
          </cell>
          <cell r="AI151" t="str">
            <v>6217002020063479646</v>
          </cell>
          <cell r="AJ151" t="str">
            <v>其他</v>
          </cell>
          <cell r="AK151">
            <v>15970591311</v>
          </cell>
        </row>
        <row r="152">
          <cell r="D152" t="str">
            <v>新力店龚祥和</v>
          </cell>
          <cell r="E152" t="str">
            <v>会籍部</v>
          </cell>
          <cell r="F152" t="str">
            <v>会籍</v>
          </cell>
          <cell r="G152">
            <v>45864</v>
          </cell>
          <cell r="H152" t="str">
            <v>全职</v>
          </cell>
        </row>
        <row r="152">
          <cell r="J152" t="str">
            <v>劳动合同</v>
          </cell>
          <cell r="K152" t="str">
            <v>人力</v>
          </cell>
          <cell r="L152">
            <v>45871</v>
          </cell>
          <cell r="M152">
            <v>46966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W152" t="str">
            <v>是</v>
          </cell>
          <cell r="X152" t="str">
            <v>离职</v>
          </cell>
          <cell r="Y152">
            <v>46017</v>
          </cell>
          <cell r="Z152" t="str">
            <v>已签</v>
          </cell>
          <cell r="AA152" t="str">
            <v>已签</v>
          </cell>
        </row>
        <row r="152">
          <cell r="AC152" t="str">
            <v>是</v>
          </cell>
          <cell r="AD152" t="str">
            <v>男</v>
          </cell>
        </row>
        <row r="152">
          <cell r="AF152" t="str">
            <v>360121200511247212</v>
          </cell>
        </row>
        <row r="152">
          <cell r="AH152" t="str">
            <v>平安银行</v>
          </cell>
          <cell r="AI152" t="str">
            <v>6230580000376826991</v>
          </cell>
          <cell r="AJ152" t="str">
            <v>其他</v>
          </cell>
          <cell r="AK152">
            <v>18070144392</v>
          </cell>
        </row>
        <row r="153">
          <cell r="D153" t="str">
            <v>新力店衷子禹</v>
          </cell>
          <cell r="E153" t="str">
            <v>会籍部</v>
          </cell>
          <cell r="F153" t="str">
            <v>会籍</v>
          </cell>
          <cell r="G153">
            <v>45897</v>
          </cell>
          <cell r="H153" t="str">
            <v>全职</v>
          </cell>
        </row>
        <row r="153">
          <cell r="J153" t="str">
            <v>劳动合同</v>
          </cell>
          <cell r="K153" t="str">
            <v>人力</v>
          </cell>
          <cell r="L153">
            <v>45897</v>
          </cell>
          <cell r="M153">
            <v>46992</v>
          </cell>
          <cell r="N153" t="str">
            <v>3年</v>
          </cell>
          <cell r="O153" t="str">
            <v>已签</v>
          </cell>
          <cell r="P153" t="str">
            <v>已签</v>
          </cell>
          <cell r="Q153" t="str">
            <v>已签</v>
          </cell>
          <cell r="R153" t="str">
            <v>已签</v>
          </cell>
          <cell r="S153" t="str">
            <v>不缴</v>
          </cell>
        </row>
        <row r="153">
          <cell r="W153" t="str">
            <v>是</v>
          </cell>
          <cell r="X153" t="str">
            <v>离职</v>
          </cell>
          <cell r="Y153">
            <v>46120</v>
          </cell>
        </row>
        <row r="153">
          <cell r="AD153" t="str">
            <v>男</v>
          </cell>
        </row>
        <row r="153">
          <cell r="AF153" t="str">
            <v>360121200301030533</v>
          </cell>
        </row>
        <row r="153">
          <cell r="AH153" t="str">
            <v>招商银行</v>
          </cell>
          <cell r="AI153" t="str">
            <v>6214837944560212招商银行</v>
          </cell>
          <cell r="AJ153" t="str">
            <v>招商银行</v>
          </cell>
          <cell r="AK153">
            <v>18170089901</v>
          </cell>
        </row>
        <row r="154">
          <cell r="D154" t="str">
            <v>新力店蔡虹</v>
          </cell>
          <cell r="E154" t="str">
            <v>运营部</v>
          </cell>
          <cell r="F154" t="str">
            <v>前台</v>
          </cell>
          <cell r="G154">
            <v>45901</v>
          </cell>
          <cell r="H154" t="str">
            <v>全职</v>
          </cell>
        </row>
        <row r="154">
          <cell r="J154" t="str">
            <v>劳动合同</v>
          </cell>
        </row>
        <row r="154">
          <cell r="L154">
            <v>45901</v>
          </cell>
          <cell r="M154">
            <v>46996</v>
          </cell>
          <cell r="N154" t="str">
            <v>3年</v>
          </cell>
          <cell r="O154" t="str">
            <v>已签</v>
          </cell>
          <cell r="P154" t="str">
            <v>已签</v>
          </cell>
          <cell r="Q154" t="str">
            <v>已签</v>
          </cell>
          <cell r="R154" t="str">
            <v>已签</v>
          </cell>
          <cell r="S154" t="str">
            <v>不缴</v>
          </cell>
        </row>
        <row r="154">
          <cell r="W154" t="str">
            <v>是</v>
          </cell>
          <cell r="X154" t="str">
            <v>在职</v>
          </cell>
        </row>
        <row r="154">
          <cell r="AD154" t="str">
            <v>女</v>
          </cell>
        </row>
        <row r="154">
          <cell r="AF154" t="str">
            <v>360121200302250546</v>
          </cell>
        </row>
        <row r="154">
          <cell r="AI154" t="str">
            <v>6217002020083494542</v>
          </cell>
          <cell r="AJ154" t="str">
            <v>其他</v>
          </cell>
          <cell r="AK154">
            <v>18397810691</v>
          </cell>
        </row>
        <row r="155">
          <cell r="D155" t="str">
            <v>新力店熊沁琳</v>
          </cell>
          <cell r="E155" t="str">
            <v>会籍部</v>
          </cell>
          <cell r="F155" t="str">
            <v>会籍顾问</v>
          </cell>
          <cell r="G155">
            <v>45940</v>
          </cell>
          <cell r="H155" t="str">
            <v>全职</v>
          </cell>
        </row>
        <row r="155">
          <cell r="J155" t="str">
            <v>劳动合同</v>
          </cell>
          <cell r="K155" t="str">
            <v>人力</v>
          </cell>
          <cell r="L155">
            <v>45940</v>
          </cell>
          <cell r="M155">
            <v>47035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  <cell r="R155" t="str">
            <v>已签</v>
          </cell>
          <cell r="S155" t="str">
            <v>不缴</v>
          </cell>
        </row>
        <row r="155">
          <cell r="W155" t="str">
            <v>是</v>
          </cell>
          <cell r="X155" t="str">
            <v>离职</v>
          </cell>
          <cell r="Y155">
            <v>46023</v>
          </cell>
        </row>
        <row r="155">
          <cell r="AD155" t="str">
            <v>女</v>
          </cell>
        </row>
        <row r="155">
          <cell r="AF155" t="str">
            <v>360981200403230827</v>
          </cell>
        </row>
        <row r="155">
          <cell r="AH155" t="str">
            <v>招商银行</v>
          </cell>
          <cell r="AI155" t="str">
            <v>6214833380424708</v>
          </cell>
          <cell r="AJ155" t="str">
            <v>招商银行</v>
          </cell>
          <cell r="AK155">
            <v>19170645381</v>
          </cell>
        </row>
        <row r="156">
          <cell r="D156" t="str">
            <v>新力店王敏</v>
          </cell>
          <cell r="E156" t="str">
            <v>私教部</v>
          </cell>
          <cell r="F156" t="str">
            <v>健身教练</v>
          </cell>
          <cell r="G156">
            <v>45943</v>
          </cell>
          <cell r="H156" t="str">
            <v>全职</v>
          </cell>
        </row>
        <row r="156">
          <cell r="J156" t="str">
            <v>劳动合同</v>
          </cell>
          <cell r="K156" t="str">
            <v>人力</v>
          </cell>
          <cell r="L156">
            <v>45943</v>
          </cell>
          <cell r="M156">
            <v>47038</v>
          </cell>
          <cell r="N156" t="str">
            <v>3年</v>
          </cell>
          <cell r="O156" t="str">
            <v>已签</v>
          </cell>
          <cell r="P156" t="str">
            <v>已签</v>
          </cell>
          <cell r="Q156" t="str">
            <v>已签</v>
          </cell>
          <cell r="R156" t="str">
            <v>已签</v>
          </cell>
          <cell r="S156" t="str">
            <v>不缴</v>
          </cell>
        </row>
        <row r="156">
          <cell r="W156" t="str">
            <v>是</v>
          </cell>
          <cell r="X156" t="str">
            <v>离职</v>
          </cell>
          <cell r="Y156">
            <v>45960</v>
          </cell>
        </row>
        <row r="156">
          <cell r="AD156" t="str">
            <v>男</v>
          </cell>
        </row>
        <row r="156">
          <cell r="AF156" t="str">
            <v>361021200504220017</v>
          </cell>
        </row>
        <row r="156">
          <cell r="AJ156" t="str">
            <v>其他</v>
          </cell>
          <cell r="AK156">
            <v>19870223885</v>
          </cell>
        </row>
        <row r="157">
          <cell r="D157" t="str">
            <v>新力店李志永</v>
          </cell>
          <cell r="E157" t="str">
            <v>私教部</v>
          </cell>
          <cell r="F157" t="str">
            <v>健身教练</v>
          </cell>
          <cell r="G157">
            <v>45944</v>
          </cell>
          <cell r="H157" t="str">
            <v>全职</v>
          </cell>
        </row>
        <row r="157">
          <cell r="K157" t="str">
            <v>人力</v>
          </cell>
        </row>
        <row r="157">
          <cell r="O157" t="str">
            <v>已签</v>
          </cell>
          <cell r="P157" t="str">
            <v>已签</v>
          </cell>
          <cell r="Q157" t="str">
            <v>已签</v>
          </cell>
        </row>
        <row r="157">
          <cell r="S157" t="str">
            <v>不缴</v>
          </cell>
        </row>
        <row r="157">
          <cell r="W157" t="str">
            <v>是</v>
          </cell>
          <cell r="X157" t="str">
            <v>离职</v>
          </cell>
          <cell r="Y157">
            <v>45947</v>
          </cell>
        </row>
        <row r="157">
          <cell r="AD157" t="str">
            <v>男</v>
          </cell>
        </row>
        <row r="157">
          <cell r="AF157" t="str">
            <v>362329199709164517</v>
          </cell>
        </row>
        <row r="157">
          <cell r="AH157" t="str">
            <v>中国建设银行</v>
          </cell>
          <cell r="AI157" t="str">
            <v>6217003100008105966</v>
          </cell>
          <cell r="AJ157" t="str">
            <v>其他</v>
          </cell>
          <cell r="AK157">
            <v>18680111356</v>
          </cell>
        </row>
        <row r="158">
          <cell r="D158" t="str">
            <v>新力店阳洪武</v>
          </cell>
          <cell r="E158" t="str">
            <v>私教部</v>
          </cell>
          <cell r="F158" t="str">
            <v>健身教练</v>
          </cell>
          <cell r="G158">
            <v>45944</v>
          </cell>
          <cell r="H158" t="str">
            <v>全职</v>
          </cell>
        </row>
        <row r="158">
          <cell r="J158" t="str">
            <v>劳动合同</v>
          </cell>
          <cell r="K158" t="str">
            <v>人力</v>
          </cell>
          <cell r="L158">
            <v>45944</v>
          </cell>
          <cell r="M158">
            <v>47039</v>
          </cell>
          <cell r="N158" t="str">
            <v>3年</v>
          </cell>
          <cell r="O158" t="str">
            <v>已签</v>
          </cell>
          <cell r="P158" t="str">
            <v>已签</v>
          </cell>
          <cell r="Q158" t="str">
            <v>已签</v>
          </cell>
        </row>
        <row r="158">
          <cell r="S158" t="str">
            <v>不缴</v>
          </cell>
        </row>
        <row r="158">
          <cell r="W158" t="str">
            <v>是</v>
          </cell>
          <cell r="X158" t="str">
            <v>离职</v>
          </cell>
          <cell r="Y158">
            <v>45952</v>
          </cell>
          <cell r="Z158" t="str">
            <v>已签</v>
          </cell>
          <cell r="AA158" t="str">
            <v>已签</v>
          </cell>
        </row>
        <row r="158">
          <cell r="AD158" t="str">
            <v>男</v>
          </cell>
        </row>
        <row r="158">
          <cell r="AF158" t="str">
            <v>36031220040305053X</v>
          </cell>
        </row>
        <row r="158">
          <cell r="AH158" t="str">
            <v>江西农商银行</v>
          </cell>
          <cell r="AI158" t="str">
            <v>6226822012200929442</v>
          </cell>
          <cell r="AJ158" t="str">
            <v>其他</v>
          </cell>
          <cell r="AK158">
            <v>15179956580</v>
          </cell>
        </row>
        <row r="159">
          <cell r="D159" t="str">
            <v>新力店钟磷辉</v>
          </cell>
          <cell r="E159" t="str">
            <v>私教部</v>
          </cell>
          <cell r="F159" t="str">
            <v>健身教练</v>
          </cell>
          <cell r="G159">
            <v>45944</v>
          </cell>
          <cell r="H159" t="str">
            <v>全职</v>
          </cell>
        </row>
        <row r="159">
          <cell r="K159" t="str">
            <v>人力</v>
          </cell>
        </row>
        <row r="159">
          <cell r="O159" t="str">
            <v>已签</v>
          </cell>
          <cell r="P159" t="str">
            <v>已签</v>
          </cell>
          <cell r="Q159" t="str">
            <v>已签</v>
          </cell>
        </row>
        <row r="159">
          <cell r="S159" t="str">
            <v>不缴</v>
          </cell>
        </row>
        <row r="159">
          <cell r="W159" t="str">
            <v>是</v>
          </cell>
          <cell r="X159" t="str">
            <v>离职</v>
          </cell>
          <cell r="Y159">
            <v>45949</v>
          </cell>
          <cell r="Z159" t="str">
            <v>已签</v>
          </cell>
          <cell r="AA159" t="str">
            <v>已签</v>
          </cell>
        </row>
        <row r="159">
          <cell r="AD159" t="str">
            <v>男</v>
          </cell>
        </row>
        <row r="159">
          <cell r="AF159" t="str">
            <v>360827200507226458</v>
          </cell>
        </row>
        <row r="159">
          <cell r="AJ159" t="str">
            <v>其他</v>
          </cell>
          <cell r="AK159">
            <v>19870304238</v>
          </cell>
        </row>
        <row r="160">
          <cell r="D160" t="str">
            <v>瑶湖店欧阳热香</v>
          </cell>
          <cell r="E160" t="str">
            <v>运营部</v>
          </cell>
          <cell r="F160" t="str">
            <v>保洁</v>
          </cell>
          <cell r="G160">
            <v>43346</v>
          </cell>
          <cell r="H160" t="str">
            <v>全职</v>
          </cell>
        </row>
        <row r="160">
          <cell r="J160" t="str">
            <v>劳务合同</v>
          </cell>
        </row>
        <row r="160">
          <cell r="L160">
            <v>45219</v>
          </cell>
          <cell r="M160">
            <v>47045</v>
          </cell>
          <cell r="N160" t="str">
            <v>5年</v>
          </cell>
          <cell r="O160" t="str">
            <v>已签</v>
          </cell>
          <cell r="P160" t="str">
            <v>已签</v>
          </cell>
          <cell r="Q160" t="str">
            <v>已签</v>
          </cell>
          <cell r="R160" t="str">
            <v>已签</v>
          </cell>
          <cell r="S160" t="str">
            <v>不缴</v>
          </cell>
        </row>
        <row r="160">
          <cell r="W160" t="str">
            <v>是</v>
          </cell>
          <cell r="X160" t="str">
            <v>在职</v>
          </cell>
        </row>
        <row r="160">
          <cell r="AD160" t="str">
            <v>女</v>
          </cell>
          <cell r="AE160" t="str">
            <v>小学</v>
          </cell>
          <cell r="AF160" t="str">
            <v>360121196307102447</v>
          </cell>
        </row>
        <row r="160">
          <cell r="AH160" t="str">
            <v>农业银行</v>
          </cell>
          <cell r="AI160" t="str">
            <v>6230520920020887276</v>
          </cell>
          <cell r="AJ160" t="str">
            <v>其他</v>
          </cell>
          <cell r="AK160">
            <v>15870692528</v>
          </cell>
        </row>
        <row r="161">
          <cell r="D161" t="str">
            <v>瑶湖店吴华敏</v>
          </cell>
          <cell r="E161" t="str">
            <v>泳教部</v>
          </cell>
          <cell r="F161" t="str">
            <v>泳教</v>
          </cell>
          <cell r="G161">
            <v>43716</v>
          </cell>
          <cell r="H161" t="str">
            <v>全职</v>
          </cell>
          <cell r="I161" t="str">
            <v>社保</v>
          </cell>
          <cell r="J161" t="str">
            <v>劳动合同</v>
          </cell>
        </row>
        <row r="161">
          <cell r="L161">
            <v>44812</v>
          </cell>
          <cell r="M161">
            <v>46637</v>
          </cell>
          <cell r="N161" t="str">
            <v>5年</v>
          </cell>
          <cell r="O161" t="str">
            <v>已签</v>
          </cell>
          <cell r="P161" t="str">
            <v>已签</v>
          </cell>
          <cell r="Q161" t="str">
            <v>已签</v>
          </cell>
          <cell r="R161" t="str">
            <v>已签</v>
          </cell>
          <cell r="S161" t="str">
            <v>最低</v>
          </cell>
        </row>
        <row r="161">
          <cell r="W161" t="str">
            <v>是</v>
          </cell>
          <cell r="X161" t="str">
            <v>在职</v>
          </cell>
        </row>
        <row r="161">
          <cell r="AD161" t="str">
            <v>男</v>
          </cell>
          <cell r="AE161" t="str">
            <v>本科</v>
          </cell>
          <cell r="AF161" t="str">
            <v>44088219981128271x</v>
          </cell>
        </row>
        <row r="161">
          <cell r="AH161" t="str">
            <v>中信银行</v>
          </cell>
          <cell r="AI161" t="str">
            <v>6217681505418080</v>
          </cell>
          <cell r="AJ161" t="str">
            <v>中信</v>
          </cell>
          <cell r="AK161">
            <v>17841439144</v>
          </cell>
        </row>
        <row r="162">
          <cell r="D162" t="str">
            <v>瑶湖店胡小兰</v>
          </cell>
          <cell r="E162" t="str">
            <v>会籍部</v>
          </cell>
          <cell r="F162" t="str">
            <v>会籍</v>
          </cell>
          <cell r="G162">
            <v>43994</v>
          </cell>
          <cell r="H162" t="str">
            <v>全职</v>
          </cell>
          <cell r="I162" t="str">
            <v>社保</v>
          </cell>
          <cell r="J162" t="str">
            <v>劳动合同</v>
          </cell>
        </row>
        <row r="162">
          <cell r="L162">
            <v>45089</v>
          </cell>
          <cell r="M162">
            <v>46915</v>
          </cell>
          <cell r="N162" t="str">
            <v>5年</v>
          </cell>
          <cell r="O162" t="str">
            <v>已签</v>
          </cell>
          <cell r="P162" t="str">
            <v>已签</v>
          </cell>
          <cell r="Q162" t="str">
            <v>已签</v>
          </cell>
          <cell r="R162" t="str">
            <v>已签</v>
          </cell>
          <cell r="S162" t="str">
            <v>最低</v>
          </cell>
        </row>
        <row r="162">
          <cell r="W162" t="str">
            <v>是</v>
          </cell>
          <cell r="X162" t="str">
            <v>在职</v>
          </cell>
        </row>
        <row r="162">
          <cell r="AD162" t="str">
            <v>女</v>
          </cell>
          <cell r="AE162" t="str">
            <v>中专</v>
          </cell>
          <cell r="AF162" t="str">
            <v>360121199212242424</v>
          </cell>
        </row>
        <row r="162">
          <cell r="AH162" t="str">
            <v>中信银行</v>
          </cell>
          <cell r="AI162" t="str">
            <v>6217735701893486</v>
          </cell>
          <cell r="AJ162" t="str">
            <v>中信</v>
          </cell>
          <cell r="AK162">
            <v>15858945139</v>
          </cell>
        </row>
        <row r="163">
          <cell r="D163" t="str">
            <v>瑶湖店万志军</v>
          </cell>
          <cell r="E163" t="str">
            <v>运营部</v>
          </cell>
          <cell r="F163" t="str">
            <v>工程师</v>
          </cell>
          <cell r="G163">
            <v>45078</v>
          </cell>
          <cell r="H163" t="str">
            <v>兼职</v>
          </cell>
        </row>
        <row r="163">
          <cell r="J163" t="str">
            <v>兼职合同</v>
          </cell>
        </row>
        <row r="163">
          <cell r="L163">
            <v>45078</v>
          </cell>
        </row>
        <row r="163">
          <cell r="O163" t="str">
            <v>已签</v>
          </cell>
          <cell r="P163" t="str">
            <v>已签</v>
          </cell>
          <cell r="Q163" t="str">
            <v>已签</v>
          </cell>
          <cell r="R163" t="str">
            <v>已签</v>
          </cell>
        </row>
        <row r="163">
          <cell r="W163" t="str">
            <v>是</v>
          </cell>
          <cell r="X163" t="str">
            <v>在职</v>
          </cell>
        </row>
        <row r="163">
          <cell r="AD163" t="str">
            <v>男</v>
          </cell>
        </row>
        <row r="163">
          <cell r="AF163" t="str">
            <v>360121199009182497</v>
          </cell>
        </row>
        <row r="163">
          <cell r="AH163" t="str">
            <v>招商银行</v>
          </cell>
          <cell r="AI163" t="str">
            <v>6214830377354179</v>
          </cell>
          <cell r="AJ163" t="str">
            <v>招商银行</v>
          </cell>
          <cell r="AK163">
            <v>17710918109</v>
          </cell>
        </row>
        <row r="164">
          <cell r="D164" t="str">
            <v>瑶湖店洪伟</v>
          </cell>
          <cell r="E164" t="str">
            <v>私教部</v>
          </cell>
          <cell r="F164" t="str">
            <v>私教</v>
          </cell>
          <cell r="G164">
            <v>45404</v>
          </cell>
          <cell r="H164" t="str">
            <v>全职</v>
          </cell>
        </row>
        <row r="164">
          <cell r="J164" t="str">
            <v>劳动合同</v>
          </cell>
        </row>
        <row r="164">
          <cell r="L164">
            <v>45710</v>
          </cell>
          <cell r="M164">
            <v>46804</v>
          </cell>
          <cell r="N164" t="str">
            <v>3年</v>
          </cell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  <cell r="S164" t="str">
            <v>不缴</v>
          </cell>
        </row>
        <row r="164">
          <cell r="W164" t="str">
            <v>是</v>
          </cell>
          <cell r="X164" t="str">
            <v>在职</v>
          </cell>
        </row>
        <row r="164">
          <cell r="AD164" t="str">
            <v>男</v>
          </cell>
          <cell r="AE164" t="str">
            <v>大专</v>
          </cell>
          <cell r="AF164" t="str">
            <v>360202200207275530</v>
          </cell>
        </row>
        <row r="164">
          <cell r="AH164" t="str">
            <v>招商银行</v>
          </cell>
          <cell r="AI164" t="str">
            <v>6214830372669753</v>
          </cell>
          <cell r="AJ164" t="str">
            <v>招商银行</v>
          </cell>
          <cell r="AK164">
            <v>19198388881</v>
          </cell>
        </row>
        <row r="165">
          <cell r="D165" t="str">
            <v>瑶湖店熊小霞</v>
          </cell>
          <cell r="E165" t="str">
            <v>私教部</v>
          </cell>
          <cell r="F165" t="str">
            <v>私教</v>
          </cell>
          <cell r="G165">
            <v>45425</v>
          </cell>
          <cell r="H165" t="str">
            <v>全职</v>
          </cell>
        </row>
        <row r="165">
          <cell r="J165" t="str">
            <v>劳动合同</v>
          </cell>
        </row>
        <row r="165">
          <cell r="L165">
            <v>45425</v>
          </cell>
          <cell r="M165">
            <v>46519</v>
          </cell>
          <cell r="N165" t="str">
            <v>3年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不缴</v>
          </cell>
        </row>
        <row r="165">
          <cell r="W165" t="str">
            <v>是</v>
          </cell>
          <cell r="X165" t="str">
            <v>在职</v>
          </cell>
        </row>
        <row r="165">
          <cell r="AD165" t="str">
            <v>女</v>
          </cell>
        </row>
        <row r="165">
          <cell r="AF165" t="str">
            <v>360121198909102443</v>
          </cell>
        </row>
        <row r="165">
          <cell r="AH165" t="str">
            <v>中国银行</v>
          </cell>
          <cell r="AI165" t="str">
            <v>6216606500017580617</v>
          </cell>
          <cell r="AJ165" t="str">
            <v>其他</v>
          </cell>
          <cell r="AK165">
            <v>18170011008</v>
          </cell>
        </row>
        <row r="166">
          <cell r="D166" t="str">
            <v>瑶湖店刘高逸</v>
          </cell>
          <cell r="E166" t="str">
            <v>泳教部</v>
          </cell>
          <cell r="F166" t="str">
            <v>泳教</v>
          </cell>
          <cell r="G166">
            <v>45469</v>
          </cell>
          <cell r="H166" t="str">
            <v>全职</v>
          </cell>
        </row>
        <row r="166">
          <cell r="J166" t="str">
            <v>劳动合同</v>
          </cell>
        </row>
        <row r="166">
          <cell r="L166">
            <v>45469</v>
          </cell>
          <cell r="M166">
            <v>46563</v>
          </cell>
          <cell r="N166" t="str">
            <v>3年</v>
          </cell>
          <cell r="O166" t="str">
            <v>已签</v>
          </cell>
          <cell r="P166" t="str">
            <v>已签</v>
          </cell>
          <cell r="Q166" t="str">
            <v>已签</v>
          </cell>
        </row>
        <row r="166">
          <cell r="S166" t="str">
            <v>不缴</v>
          </cell>
        </row>
        <row r="166">
          <cell r="W166" t="str">
            <v>是</v>
          </cell>
          <cell r="X166" t="str">
            <v>离职</v>
          </cell>
          <cell r="Y166">
            <v>45962</v>
          </cell>
          <cell r="Z166" t="str">
            <v>已签</v>
          </cell>
          <cell r="AA166" t="str">
            <v>已签</v>
          </cell>
        </row>
        <row r="166">
          <cell r="AC166" t="str">
            <v>是</v>
          </cell>
          <cell r="AD166" t="str">
            <v>男</v>
          </cell>
        </row>
        <row r="166">
          <cell r="AF166" t="str">
            <v>430681200110290035</v>
          </cell>
        </row>
        <row r="166">
          <cell r="AH166" t="str">
            <v>中国工商银行</v>
          </cell>
          <cell r="AI166" t="str">
            <v>6222031901009974375中国工商银行长沙后湖路支行</v>
          </cell>
          <cell r="AJ166" t="str">
            <v>其他</v>
          </cell>
          <cell r="AK166">
            <v>15574819158</v>
          </cell>
        </row>
        <row r="167">
          <cell r="D167" t="str">
            <v>瑶湖店闵宇萧</v>
          </cell>
          <cell r="E167" t="str">
            <v>私教部</v>
          </cell>
          <cell r="F167" t="str">
            <v>私教</v>
          </cell>
          <cell r="G167">
            <v>45477</v>
          </cell>
          <cell r="H167" t="str">
            <v>全职</v>
          </cell>
        </row>
        <row r="167">
          <cell r="J167" t="str">
            <v>劳动合同</v>
          </cell>
        </row>
        <row r="167">
          <cell r="L167">
            <v>45477</v>
          </cell>
          <cell r="M167">
            <v>46571</v>
          </cell>
          <cell r="N167" t="str">
            <v>3年</v>
          </cell>
          <cell r="O167" t="str">
            <v>已签</v>
          </cell>
          <cell r="P167" t="str">
            <v>已签</v>
          </cell>
          <cell r="Q167" t="str">
            <v>已签</v>
          </cell>
          <cell r="R167" t="str">
            <v>已签</v>
          </cell>
          <cell r="S167" t="str">
            <v>不缴</v>
          </cell>
        </row>
        <row r="167">
          <cell r="W167" t="str">
            <v>是</v>
          </cell>
          <cell r="X167" t="str">
            <v>在职</v>
          </cell>
        </row>
        <row r="167">
          <cell r="AD167" t="str">
            <v>男</v>
          </cell>
        </row>
        <row r="167">
          <cell r="AF167" t="str">
            <v>36012120051217887x</v>
          </cell>
        </row>
        <row r="167">
          <cell r="AH167" t="str">
            <v>江西银行</v>
          </cell>
          <cell r="AI167" t="str">
            <v>6222759533715983</v>
          </cell>
          <cell r="AJ167" t="str">
            <v>其他</v>
          </cell>
          <cell r="AK167">
            <v>16606139745</v>
          </cell>
        </row>
        <row r="168">
          <cell r="D168" t="str">
            <v>瑶湖店熊雯娟</v>
          </cell>
          <cell r="E168" t="str">
            <v>运营部</v>
          </cell>
          <cell r="F168" t="str">
            <v>前台</v>
          </cell>
          <cell r="G168">
            <v>45525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45525</v>
          </cell>
          <cell r="M168">
            <v>46619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W168" t="str">
            <v>是</v>
          </cell>
          <cell r="X168" t="str">
            <v>离职</v>
          </cell>
          <cell r="Y168">
            <v>46000</v>
          </cell>
          <cell r="Z168" t="str">
            <v>已签</v>
          </cell>
          <cell r="AA168" t="str">
            <v>已签</v>
          </cell>
        </row>
        <row r="168">
          <cell r="AC168" t="str">
            <v>是</v>
          </cell>
          <cell r="AD168" t="str">
            <v>女</v>
          </cell>
        </row>
        <row r="168">
          <cell r="AF168" t="str">
            <v>360983200308062442</v>
          </cell>
        </row>
        <row r="168">
          <cell r="AH168" t="str">
            <v>中国建设银行</v>
          </cell>
          <cell r="AI168" t="str">
            <v>6217002020085970101</v>
          </cell>
          <cell r="AJ168" t="str">
            <v>其他</v>
          </cell>
          <cell r="AK168">
            <v>15170560877</v>
          </cell>
        </row>
        <row r="169">
          <cell r="D169" t="str">
            <v>瑶湖店章颖</v>
          </cell>
          <cell r="E169" t="str">
            <v>运营部</v>
          </cell>
          <cell r="F169" t="str">
            <v>前台</v>
          </cell>
          <cell r="G169">
            <v>45542</v>
          </cell>
          <cell r="H169" t="str">
            <v>全职</v>
          </cell>
        </row>
        <row r="169">
          <cell r="J169" t="str">
            <v>劳动合同</v>
          </cell>
        </row>
        <row r="169">
          <cell r="L169">
            <v>45542</v>
          </cell>
          <cell r="M169">
            <v>46636</v>
          </cell>
          <cell r="N169" t="str">
            <v>3年</v>
          </cell>
          <cell r="O169" t="str">
            <v>已签</v>
          </cell>
          <cell r="P169" t="str">
            <v>已签</v>
          </cell>
        </row>
        <row r="169">
          <cell r="W169" t="str">
            <v>是</v>
          </cell>
          <cell r="X169" t="str">
            <v>离职</v>
          </cell>
          <cell r="Y169">
            <v>45931</v>
          </cell>
          <cell r="Z169" t="str">
            <v>已签</v>
          </cell>
          <cell r="AA169" t="str">
            <v>已签</v>
          </cell>
          <cell r="AB169" t="str">
            <v>已签</v>
          </cell>
          <cell r="AC169" t="str">
            <v>是</v>
          </cell>
          <cell r="AD169" t="str">
            <v>女</v>
          </cell>
        </row>
        <row r="169">
          <cell r="AF169" t="str">
            <v>360121199910218827</v>
          </cell>
        </row>
        <row r="169">
          <cell r="AH169" t="str">
            <v>中国农业银行</v>
          </cell>
          <cell r="AI169" t="str">
            <v>6230520920031386078</v>
          </cell>
          <cell r="AJ169" t="str">
            <v>其他</v>
          </cell>
          <cell r="AK169">
            <v>19524634131</v>
          </cell>
        </row>
        <row r="170">
          <cell r="D170" t="str">
            <v>瑶湖店徐阳阳</v>
          </cell>
          <cell r="E170" t="str">
            <v>会籍部</v>
          </cell>
          <cell r="F170" t="str">
            <v>会籍</v>
          </cell>
          <cell r="G170">
            <v>45701</v>
          </cell>
          <cell r="H170" t="str">
            <v>全职</v>
          </cell>
        </row>
        <row r="170">
          <cell r="J170" t="str">
            <v>劳动合同</v>
          </cell>
        </row>
        <row r="170">
          <cell r="L170">
            <v>45701</v>
          </cell>
          <cell r="M170">
            <v>46795</v>
          </cell>
          <cell r="N170" t="str">
            <v>3年</v>
          </cell>
          <cell r="O170" t="str">
            <v>已签</v>
          </cell>
          <cell r="P170" t="str">
            <v>已签</v>
          </cell>
          <cell r="Q170" t="str">
            <v>已签</v>
          </cell>
          <cell r="R170" t="str">
            <v>已签</v>
          </cell>
          <cell r="S170" t="str">
            <v>不缴</v>
          </cell>
        </row>
        <row r="170">
          <cell r="W170" t="str">
            <v>是</v>
          </cell>
          <cell r="X170" t="str">
            <v>在职</v>
          </cell>
        </row>
        <row r="170">
          <cell r="AD170" t="str">
            <v>男</v>
          </cell>
        </row>
        <row r="170">
          <cell r="AF170" t="str">
            <v>360121199506262412</v>
          </cell>
        </row>
        <row r="170">
          <cell r="AH170" t="str">
            <v>农商银行</v>
          </cell>
          <cell r="AI170" t="str">
            <v>6226825510100332846</v>
          </cell>
          <cell r="AJ170" t="str">
            <v>其他</v>
          </cell>
          <cell r="AK170">
            <v>13687917578</v>
          </cell>
        </row>
        <row r="171">
          <cell r="D171" t="str">
            <v>瑶湖店刘致显</v>
          </cell>
          <cell r="E171" t="str">
            <v>运营部</v>
          </cell>
          <cell r="F171" t="str">
            <v>店长</v>
          </cell>
          <cell r="G171">
            <v>45707</v>
          </cell>
          <cell r="H171" t="str">
            <v>全职</v>
          </cell>
        </row>
        <row r="171">
          <cell r="J171" t="str">
            <v>劳动合同</v>
          </cell>
        </row>
        <row r="171">
          <cell r="L171">
            <v>45707</v>
          </cell>
          <cell r="M171">
            <v>46801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  <cell r="R171" t="str">
            <v>已签</v>
          </cell>
          <cell r="S171" t="str">
            <v>不缴</v>
          </cell>
        </row>
        <row r="171">
          <cell r="W171" t="str">
            <v>是</v>
          </cell>
          <cell r="X171" t="str">
            <v>离职</v>
          </cell>
          <cell r="Y171">
            <v>45998</v>
          </cell>
          <cell r="Z171" t="str">
            <v>已签</v>
          </cell>
          <cell r="AA171" t="str">
            <v>已签</v>
          </cell>
        </row>
        <row r="171">
          <cell r="AC171" t="str">
            <v>是</v>
          </cell>
          <cell r="AD171" t="str">
            <v>男</v>
          </cell>
        </row>
        <row r="171">
          <cell r="AF171" t="str">
            <v>150124199809286518</v>
          </cell>
        </row>
        <row r="171">
          <cell r="AH171" t="str">
            <v>中信银行</v>
          </cell>
          <cell r="AI171" t="str">
            <v>6217681505418007</v>
          </cell>
          <cell r="AJ171" t="str">
            <v>中信</v>
          </cell>
          <cell r="AK171">
            <v>15024904563</v>
          </cell>
        </row>
        <row r="172">
          <cell r="D172" t="str">
            <v>瑶湖店胡德会</v>
          </cell>
          <cell r="E172" t="str">
            <v>会籍部</v>
          </cell>
          <cell r="F172" t="str">
            <v>会籍</v>
          </cell>
          <cell r="G172">
            <v>45809</v>
          </cell>
          <cell r="H172" t="str">
            <v>全职</v>
          </cell>
        </row>
        <row r="172">
          <cell r="J172" t="str">
            <v>劳动合同</v>
          </cell>
          <cell r="K172" t="str">
            <v>人力</v>
          </cell>
          <cell r="L172">
            <v>45809</v>
          </cell>
          <cell r="M172">
            <v>46904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</row>
        <row r="172">
          <cell r="S172" t="str">
            <v>不缴</v>
          </cell>
        </row>
        <row r="172">
          <cell r="W172" t="str">
            <v>是</v>
          </cell>
          <cell r="X172" t="str">
            <v>离职</v>
          </cell>
          <cell r="Y172">
            <v>45962</v>
          </cell>
          <cell r="Z172" t="str">
            <v>已签</v>
          </cell>
          <cell r="AA172" t="str">
            <v>已签</v>
          </cell>
        </row>
        <row r="172">
          <cell r="AC172" t="str">
            <v>是</v>
          </cell>
          <cell r="AD172" t="str">
            <v>女</v>
          </cell>
        </row>
        <row r="172">
          <cell r="AF172" t="str">
            <v>52242520010416128x</v>
          </cell>
        </row>
        <row r="172">
          <cell r="AH172" t="str">
            <v>中国建设银行</v>
          </cell>
          <cell r="AI172" t="str">
            <v>6217002100014529036</v>
          </cell>
          <cell r="AJ172" t="str">
            <v>其他</v>
          </cell>
          <cell r="AK172">
            <v>15179901407</v>
          </cell>
        </row>
        <row r="173">
          <cell r="D173" t="str">
            <v>瑶湖店郑香云</v>
          </cell>
          <cell r="E173" t="str">
            <v>运营部</v>
          </cell>
          <cell r="F173" t="str">
            <v>保洁</v>
          </cell>
          <cell r="G173">
            <v>45837</v>
          </cell>
          <cell r="H173" t="str">
            <v>全职</v>
          </cell>
        </row>
        <row r="173">
          <cell r="J173" t="str">
            <v>劳务合同</v>
          </cell>
        </row>
        <row r="173">
          <cell r="L173">
            <v>45837</v>
          </cell>
          <cell r="M173">
            <v>46932</v>
          </cell>
          <cell r="N173" t="str">
            <v>3年</v>
          </cell>
          <cell r="O173" t="str">
            <v>已签</v>
          </cell>
          <cell r="P173" t="str">
            <v>已签</v>
          </cell>
          <cell r="Q173" t="str">
            <v>已签</v>
          </cell>
          <cell r="R173" t="str">
            <v>已签</v>
          </cell>
          <cell r="S173" t="str">
            <v>不缴</v>
          </cell>
        </row>
        <row r="173">
          <cell r="W173" t="str">
            <v>是</v>
          </cell>
          <cell r="X173" t="str">
            <v>离职</v>
          </cell>
          <cell r="Y173">
            <v>46143</v>
          </cell>
        </row>
        <row r="173">
          <cell r="AD173" t="str">
            <v>女</v>
          </cell>
        </row>
        <row r="173">
          <cell r="AF173" t="str">
            <v>360111195601181425</v>
          </cell>
        </row>
        <row r="173">
          <cell r="AH173" t="str">
            <v>中国建设银行</v>
          </cell>
          <cell r="AI173" t="str">
            <v>6217002020066706656</v>
          </cell>
          <cell r="AJ173" t="str">
            <v>其他</v>
          </cell>
          <cell r="AK173">
            <v>13672222800</v>
          </cell>
        </row>
        <row r="174">
          <cell r="D174" t="str">
            <v>瑶湖店刘永胜</v>
          </cell>
          <cell r="E174" t="str">
            <v>私教部</v>
          </cell>
          <cell r="F174" t="str">
            <v>私教</v>
          </cell>
          <cell r="G174">
            <v>45845</v>
          </cell>
          <cell r="H174" t="str">
            <v>全职</v>
          </cell>
        </row>
        <row r="174">
          <cell r="J174" t="str">
            <v>劳动合同</v>
          </cell>
          <cell r="K174" t="str">
            <v>人力</v>
          </cell>
          <cell r="L174">
            <v>45845</v>
          </cell>
          <cell r="M174">
            <v>46940</v>
          </cell>
          <cell r="N174" t="str">
            <v>3年</v>
          </cell>
          <cell r="O174" t="str">
            <v>已签</v>
          </cell>
          <cell r="P174" t="str">
            <v>已签</v>
          </cell>
          <cell r="Q174" t="str">
            <v>已签</v>
          </cell>
        </row>
        <row r="174">
          <cell r="S174" t="str">
            <v>不缴</v>
          </cell>
        </row>
        <row r="174">
          <cell r="W174" t="str">
            <v>是</v>
          </cell>
          <cell r="X174" t="str">
            <v>离职</v>
          </cell>
          <cell r="Y174">
            <v>45973</v>
          </cell>
          <cell r="Z174" t="str">
            <v>已签</v>
          </cell>
          <cell r="AA174" t="str">
            <v>已签</v>
          </cell>
        </row>
        <row r="174">
          <cell r="AC174" t="str">
            <v>是</v>
          </cell>
          <cell r="AD174" t="str">
            <v>男</v>
          </cell>
        </row>
        <row r="174">
          <cell r="AF174" t="str">
            <v>360926200410221633</v>
          </cell>
        </row>
        <row r="174">
          <cell r="AH174" t="str">
            <v>中国农业银行</v>
          </cell>
          <cell r="AI174" t="str">
            <v>6230522320031145970</v>
          </cell>
          <cell r="AJ174" t="str">
            <v>其他</v>
          </cell>
          <cell r="AK174">
            <v>18397952829</v>
          </cell>
        </row>
        <row r="175">
          <cell r="D175" t="str">
            <v>瑶湖店崔嘉诚</v>
          </cell>
          <cell r="E175" t="str">
            <v>会籍部</v>
          </cell>
          <cell r="F175" t="str">
            <v>会籍</v>
          </cell>
          <cell r="G175">
            <v>45847</v>
          </cell>
          <cell r="H175" t="str">
            <v>兼职</v>
          </cell>
        </row>
        <row r="175">
          <cell r="J175" t="str">
            <v>兼职合同</v>
          </cell>
          <cell r="K175" t="str">
            <v>人力</v>
          </cell>
          <cell r="L175">
            <v>45847</v>
          </cell>
          <cell r="M175">
            <v>46942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  <cell r="R175" t="str">
            <v>已签</v>
          </cell>
          <cell r="S175" t="str">
            <v>不缴</v>
          </cell>
        </row>
        <row r="175">
          <cell r="W175" t="str">
            <v>是</v>
          </cell>
          <cell r="X175" t="str">
            <v>离职</v>
          </cell>
          <cell r="Y175">
            <v>45981</v>
          </cell>
          <cell r="Z175" t="str">
            <v>已签</v>
          </cell>
          <cell r="AA175" t="str">
            <v>已签</v>
          </cell>
        </row>
        <row r="175">
          <cell r="AC175" t="str">
            <v>是</v>
          </cell>
          <cell r="AD175" t="str">
            <v>男</v>
          </cell>
        </row>
        <row r="175">
          <cell r="AF175" t="str">
            <v>140521200307040012</v>
          </cell>
        </row>
        <row r="175">
          <cell r="AH175" t="str">
            <v>中国工商银行</v>
          </cell>
          <cell r="AI175" t="str">
            <v>6222030506001525645</v>
          </cell>
          <cell r="AJ175" t="str">
            <v>其他</v>
          </cell>
          <cell r="AK175">
            <v>17803565047</v>
          </cell>
        </row>
        <row r="176">
          <cell r="D176" t="str">
            <v>瑶湖店郭家君</v>
          </cell>
          <cell r="E176" t="str">
            <v>私教部</v>
          </cell>
          <cell r="F176" t="str">
            <v>私教</v>
          </cell>
          <cell r="G176">
            <v>45823</v>
          </cell>
          <cell r="H176" t="str">
            <v>全职</v>
          </cell>
        </row>
        <row r="176">
          <cell r="J176" t="str">
            <v>劳动合同</v>
          </cell>
          <cell r="K176" t="str">
            <v>人力</v>
          </cell>
          <cell r="L176">
            <v>45823</v>
          </cell>
          <cell r="M176">
            <v>46918</v>
          </cell>
          <cell r="N176" t="str">
            <v>3年</v>
          </cell>
        </row>
        <row r="176">
          <cell r="S176" t="str">
            <v>不缴</v>
          </cell>
        </row>
        <row r="176">
          <cell r="W176" t="str">
            <v>是</v>
          </cell>
          <cell r="X176" t="str">
            <v>离职</v>
          </cell>
          <cell r="Y176">
            <v>45944</v>
          </cell>
          <cell r="Z176" t="str">
            <v>已签</v>
          </cell>
          <cell r="AA176" t="str">
            <v>已签</v>
          </cell>
          <cell r="AB176" t="str">
            <v>已签</v>
          </cell>
          <cell r="AC176" t="str">
            <v>是</v>
          </cell>
          <cell r="AD176" t="str">
            <v>男</v>
          </cell>
        </row>
        <row r="176">
          <cell r="AF176" t="str">
            <v>360427199811242017</v>
          </cell>
          <cell r="AG176" t="str">
            <v>江西九江</v>
          </cell>
          <cell r="AH176" t="str">
            <v>工商银行</v>
          </cell>
          <cell r="AI176" t="str">
            <v>6215 5815 0700 7328 767</v>
          </cell>
          <cell r="AJ176" t="str">
            <v>其他</v>
          </cell>
          <cell r="AK176">
            <v>18296299226</v>
          </cell>
        </row>
        <row r="177">
          <cell r="D177" t="str">
            <v>瑶湖店夏志鑫</v>
          </cell>
          <cell r="E177" t="str">
            <v>私教部</v>
          </cell>
          <cell r="F177" t="str">
            <v>私教</v>
          </cell>
          <cell r="G177">
            <v>45835</v>
          </cell>
          <cell r="H177" t="str">
            <v>全职</v>
          </cell>
        </row>
        <row r="177">
          <cell r="J177" t="str">
            <v>劳动合同</v>
          </cell>
          <cell r="K177" t="str">
            <v>人力</v>
          </cell>
          <cell r="L177">
            <v>45835</v>
          </cell>
          <cell r="M177">
            <v>46930</v>
          </cell>
          <cell r="N177" t="str">
            <v>3年</v>
          </cell>
        </row>
        <row r="177">
          <cell r="S177" t="str">
            <v>不缴</v>
          </cell>
        </row>
        <row r="177">
          <cell r="W177" t="str">
            <v>是</v>
          </cell>
          <cell r="X177" t="str">
            <v>离职</v>
          </cell>
          <cell r="Y177">
            <v>45944</v>
          </cell>
          <cell r="Z177" t="str">
            <v>已签</v>
          </cell>
          <cell r="AA177" t="str">
            <v>已签</v>
          </cell>
          <cell r="AB177" t="str">
            <v>已签</v>
          </cell>
          <cell r="AC177" t="str">
            <v>是</v>
          </cell>
          <cell r="AD177" t="str">
            <v>男</v>
          </cell>
        </row>
        <row r="177">
          <cell r="AF177" t="str">
            <v>360124200403263353</v>
          </cell>
          <cell r="AG177" t="str">
            <v>江西南昌</v>
          </cell>
          <cell r="AH177" t="str">
            <v>招商银行</v>
          </cell>
          <cell r="AI177" t="str">
            <v>6214 8303 7628 4278</v>
          </cell>
          <cell r="AJ177" t="str">
            <v>招商银行</v>
          </cell>
          <cell r="AK177">
            <v>18870078906</v>
          </cell>
        </row>
        <row r="178">
          <cell r="D178" t="str">
            <v>瑶湖店黄鑫</v>
          </cell>
          <cell r="E178" t="str">
            <v>私教部</v>
          </cell>
          <cell r="F178" t="str">
            <v>私教</v>
          </cell>
          <cell r="G178">
            <v>45865</v>
          </cell>
          <cell r="H178" t="str">
            <v>全职</v>
          </cell>
        </row>
        <row r="178">
          <cell r="J178" t="str">
            <v>劳动合同</v>
          </cell>
          <cell r="K178" t="str">
            <v>人力</v>
          </cell>
          <cell r="L178">
            <v>45865</v>
          </cell>
          <cell r="M178">
            <v>46960</v>
          </cell>
          <cell r="N178" t="str">
            <v>3年</v>
          </cell>
          <cell r="O178" t="str">
            <v>已签</v>
          </cell>
          <cell r="P178" t="str">
            <v>已签</v>
          </cell>
          <cell r="Q178" t="str">
            <v>已签</v>
          </cell>
          <cell r="R178" t="str">
            <v>已签</v>
          </cell>
          <cell r="S178" t="str">
            <v>不缴</v>
          </cell>
        </row>
        <row r="178">
          <cell r="W178" t="str">
            <v>是</v>
          </cell>
          <cell r="X178" t="str">
            <v>离职</v>
          </cell>
          <cell r="Y178">
            <v>46003</v>
          </cell>
          <cell r="Z178" t="str">
            <v>已签</v>
          </cell>
          <cell r="AA178" t="str">
            <v>已签</v>
          </cell>
          <cell r="AB178" t="str">
            <v>已签</v>
          </cell>
          <cell r="AC178" t="str">
            <v>是</v>
          </cell>
          <cell r="AD178" t="str">
            <v>男</v>
          </cell>
        </row>
        <row r="178">
          <cell r="AF178" t="str">
            <v>362526200108012910</v>
          </cell>
        </row>
        <row r="178">
          <cell r="AH178" t="str">
            <v>中国工商银行</v>
          </cell>
          <cell r="AI178" t="str">
            <v>6214721511000374863</v>
          </cell>
          <cell r="AJ178" t="str">
            <v>其他</v>
          </cell>
          <cell r="AK178">
            <v>19939882583</v>
          </cell>
        </row>
        <row r="179">
          <cell r="D179" t="str">
            <v>瑶湖店罗双</v>
          </cell>
          <cell r="E179" t="str">
            <v>会籍部</v>
          </cell>
          <cell r="F179" t="str">
            <v>会籍</v>
          </cell>
          <cell r="G179">
            <v>45916</v>
          </cell>
          <cell r="H179" t="str">
            <v>实习</v>
          </cell>
        </row>
        <row r="179">
          <cell r="J179" t="str">
            <v>实习协议</v>
          </cell>
          <cell r="K179" t="str">
            <v>人力</v>
          </cell>
          <cell r="L179">
            <v>45916</v>
          </cell>
          <cell r="M179">
            <v>46097</v>
          </cell>
          <cell r="N179" t="str">
            <v>6个月</v>
          </cell>
          <cell r="O179" t="str">
            <v>已签</v>
          </cell>
          <cell r="P179" t="str">
            <v>已签</v>
          </cell>
          <cell r="Q179" t="str">
            <v>已签</v>
          </cell>
          <cell r="R179" t="str">
            <v>已签</v>
          </cell>
          <cell r="S179" t="str">
            <v>不缴</v>
          </cell>
        </row>
        <row r="179">
          <cell r="U179" t="str">
            <v>已签</v>
          </cell>
        </row>
        <row r="179">
          <cell r="W179" t="str">
            <v>是</v>
          </cell>
          <cell r="X179" t="str">
            <v>离职</v>
          </cell>
          <cell r="Y179">
            <v>46004</v>
          </cell>
        </row>
        <row r="179">
          <cell r="AD179" t="str">
            <v>女</v>
          </cell>
        </row>
        <row r="179">
          <cell r="AF179" t="str">
            <v>360111200505136548</v>
          </cell>
        </row>
        <row r="179">
          <cell r="AH179" t="str">
            <v>北京银行</v>
          </cell>
          <cell r="AI179" t="str">
            <v>6214686620160239</v>
          </cell>
          <cell r="AJ179" t="str">
            <v>其他</v>
          </cell>
          <cell r="AK179">
            <v>13257080513</v>
          </cell>
        </row>
        <row r="180">
          <cell r="D180" t="str">
            <v>瑶湖店胡斯琴</v>
          </cell>
          <cell r="E180" t="str">
            <v>人事部</v>
          </cell>
          <cell r="F180" t="str">
            <v>人事</v>
          </cell>
          <cell r="G180">
            <v>45924</v>
          </cell>
          <cell r="H180" t="str">
            <v>全职</v>
          </cell>
        </row>
        <row r="180">
          <cell r="J180" t="str">
            <v>劳动合同</v>
          </cell>
          <cell r="K180" t="str">
            <v>人力</v>
          </cell>
        </row>
        <row r="180">
          <cell r="O180" t="str">
            <v>已签</v>
          </cell>
          <cell r="P180" t="str">
            <v>已签</v>
          </cell>
          <cell r="Q180" t="str">
            <v>已签</v>
          </cell>
          <cell r="R180" t="str">
            <v>已签</v>
          </cell>
          <cell r="S180" t="str">
            <v>不缴</v>
          </cell>
        </row>
        <row r="180">
          <cell r="W180" t="str">
            <v>是</v>
          </cell>
          <cell r="X180" t="str">
            <v>离职</v>
          </cell>
          <cell r="Y180">
            <v>45938</v>
          </cell>
          <cell r="Z180" t="str">
            <v>已签</v>
          </cell>
          <cell r="AA180" t="str">
            <v>已签</v>
          </cell>
          <cell r="AB180" t="str">
            <v>已签</v>
          </cell>
          <cell r="AC180" t="str">
            <v>是</v>
          </cell>
          <cell r="AD180" t="str">
            <v>女</v>
          </cell>
        </row>
        <row r="180">
          <cell r="AF180" t="str">
            <v>360121199911072460</v>
          </cell>
        </row>
        <row r="180">
          <cell r="AH180" t="str">
            <v>中国银行</v>
          </cell>
          <cell r="AI180" t="str">
            <v>6217906500027589942</v>
          </cell>
          <cell r="AJ180" t="str">
            <v>其他</v>
          </cell>
          <cell r="AK180">
            <v>18779139262</v>
          </cell>
        </row>
        <row r="181">
          <cell r="D181" t="str">
            <v>瑶湖店吴湘怡</v>
          </cell>
          <cell r="E181" t="str">
            <v>运营部</v>
          </cell>
          <cell r="F181" t="str">
            <v>前台</v>
          </cell>
          <cell r="G181">
            <v>45925</v>
          </cell>
          <cell r="H181" t="str">
            <v>全职</v>
          </cell>
        </row>
        <row r="181">
          <cell r="J181" t="str">
            <v>劳动合同</v>
          </cell>
        </row>
        <row r="181">
          <cell r="L181">
            <v>45925</v>
          </cell>
          <cell r="M181">
            <v>47020</v>
          </cell>
          <cell r="N181" t="str">
            <v>3年</v>
          </cell>
          <cell r="O181" t="str">
            <v>已签</v>
          </cell>
          <cell r="P181" t="str">
            <v>已签</v>
          </cell>
          <cell r="Q181" t="str">
            <v>已签</v>
          </cell>
          <cell r="R181" t="str">
            <v>已签</v>
          </cell>
          <cell r="S181" t="str">
            <v>不缴</v>
          </cell>
        </row>
        <row r="181">
          <cell r="W181" t="str">
            <v>是</v>
          </cell>
          <cell r="X181" t="str">
            <v>在职</v>
          </cell>
        </row>
        <row r="181">
          <cell r="AF181" t="str">
            <v>360124200507050061</v>
          </cell>
        </row>
        <row r="181">
          <cell r="AH181" t="str">
            <v>江西银行</v>
          </cell>
          <cell r="AI181" t="str">
            <v>6222759530962364</v>
          </cell>
          <cell r="AJ181" t="str">
            <v>其他</v>
          </cell>
          <cell r="AK181">
            <v>19527490075</v>
          </cell>
        </row>
        <row r="182">
          <cell r="D182" t="str">
            <v>新余店廖苑</v>
          </cell>
          <cell r="E182" t="str">
            <v>运营部</v>
          </cell>
          <cell r="F182" t="str">
            <v>前台主管</v>
          </cell>
          <cell r="G182">
            <v>45208</v>
          </cell>
          <cell r="H182" t="str">
            <v>全职</v>
          </cell>
          <cell r="I182" t="str">
            <v>社保</v>
          </cell>
          <cell r="J182" t="str">
            <v>劳动合同</v>
          </cell>
        </row>
        <row r="182">
          <cell r="L182">
            <v>45208</v>
          </cell>
          <cell r="M182">
            <v>46303</v>
          </cell>
          <cell r="N182" t="str">
            <v>3年</v>
          </cell>
          <cell r="O182" t="str">
            <v>已签</v>
          </cell>
          <cell r="P182" t="str">
            <v>已签</v>
          </cell>
        </row>
        <row r="182">
          <cell r="R182" t="str">
            <v>已签</v>
          </cell>
          <cell r="S182" t="str">
            <v>不缴</v>
          </cell>
        </row>
        <row r="182">
          <cell r="W182" t="str">
            <v>是</v>
          </cell>
          <cell r="X182" t="str">
            <v>在职</v>
          </cell>
        </row>
        <row r="182">
          <cell r="AD182" t="str">
            <v>女</v>
          </cell>
        </row>
        <row r="182">
          <cell r="AF182" t="str">
            <v>360502199110270021</v>
          </cell>
          <cell r="AG182" t="str">
            <v>江西新余</v>
          </cell>
          <cell r="AH182" t="str">
            <v>招商银行</v>
          </cell>
          <cell r="AI182" t="str">
            <v>6214 8327 7357 2628/招商</v>
          </cell>
          <cell r="AJ182" t="str">
            <v>招商银行</v>
          </cell>
          <cell r="AK182">
            <v>13162961982</v>
          </cell>
        </row>
        <row r="183">
          <cell r="D183" t="str">
            <v>新余店晏小琴</v>
          </cell>
          <cell r="E183" t="str">
            <v>运营部</v>
          </cell>
          <cell r="F183" t="str">
            <v>保洁</v>
          </cell>
          <cell r="G183">
            <v>45075</v>
          </cell>
          <cell r="H183" t="str">
            <v>全职</v>
          </cell>
        </row>
        <row r="183">
          <cell r="J183" t="str">
            <v>劳务合同</v>
          </cell>
        </row>
        <row r="183">
          <cell r="L183">
            <v>45075</v>
          </cell>
          <cell r="M183">
            <v>46170</v>
          </cell>
          <cell r="N183" t="str">
            <v>3年</v>
          </cell>
          <cell r="O183" t="str">
            <v>已签</v>
          </cell>
          <cell r="P183" t="str">
            <v>已签</v>
          </cell>
        </row>
        <row r="183">
          <cell r="R183" t="str">
            <v>已签</v>
          </cell>
          <cell r="S183" t="str">
            <v>不缴</v>
          </cell>
        </row>
        <row r="183">
          <cell r="W183" t="str">
            <v>是</v>
          </cell>
          <cell r="X183" t="str">
            <v>离职</v>
          </cell>
          <cell r="Y183">
            <v>45962</v>
          </cell>
          <cell r="Z183" t="str">
            <v>已签</v>
          </cell>
          <cell r="AA183" t="str">
            <v>已签</v>
          </cell>
        </row>
        <row r="183">
          <cell r="AC183" t="str">
            <v>是</v>
          </cell>
          <cell r="AD183" t="str">
            <v>女</v>
          </cell>
        </row>
        <row r="183">
          <cell r="AF183" t="str">
            <v>362228197711203721</v>
          </cell>
        </row>
        <row r="183">
          <cell r="AH183" t="str">
            <v>招商银行</v>
          </cell>
          <cell r="AI183" t="str">
            <v>6214832773574988</v>
          </cell>
          <cell r="AJ183" t="str">
            <v>招商银行</v>
          </cell>
          <cell r="AK183">
            <v>13879546623</v>
          </cell>
        </row>
        <row r="184">
          <cell r="D184" t="str">
            <v>新余店胡泉</v>
          </cell>
          <cell r="E184" t="str">
            <v>私教部</v>
          </cell>
          <cell r="F184" t="str">
            <v>私教</v>
          </cell>
          <cell r="G184">
            <v>45110</v>
          </cell>
          <cell r="H184" t="str">
            <v>全职</v>
          </cell>
        </row>
        <row r="184">
          <cell r="J184" t="str">
            <v>劳动合同</v>
          </cell>
        </row>
        <row r="184">
          <cell r="L184">
            <v>45110</v>
          </cell>
          <cell r="M184">
            <v>46205</v>
          </cell>
          <cell r="N184" t="str">
            <v>3年</v>
          </cell>
          <cell r="O184" t="str">
            <v>已签</v>
          </cell>
          <cell r="P184" t="str">
            <v>已签</v>
          </cell>
          <cell r="Q184" t="str">
            <v>已签</v>
          </cell>
          <cell r="R184" t="str">
            <v>已签</v>
          </cell>
          <cell r="S184" t="str">
            <v>不缴</v>
          </cell>
        </row>
        <row r="184">
          <cell r="W184" t="str">
            <v>是</v>
          </cell>
          <cell r="X184" t="str">
            <v>在职</v>
          </cell>
        </row>
        <row r="184">
          <cell r="AD184" t="str">
            <v>男</v>
          </cell>
        </row>
        <row r="184">
          <cell r="AF184" t="str">
            <v>360502199511081619</v>
          </cell>
          <cell r="AG184" t="str">
            <v>江西新余</v>
          </cell>
          <cell r="AH184" t="str">
            <v>招商银行</v>
          </cell>
          <cell r="AI184" t="str">
            <v>6214835815141419</v>
          </cell>
          <cell r="AJ184" t="str">
            <v>招商银行</v>
          </cell>
          <cell r="AK184">
            <v>18667412259</v>
          </cell>
        </row>
        <row r="185">
          <cell r="D185" t="str">
            <v>新余店刘春连（刘春）</v>
          </cell>
          <cell r="E185" t="str">
            <v>会籍部</v>
          </cell>
          <cell r="F185" t="str">
            <v>会籍</v>
          </cell>
          <cell r="G185">
            <v>44994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44994</v>
          </cell>
          <cell r="M185">
            <v>47184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W185" t="str">
            <v>是</v>
          </cell>
          <cell r="X185" t="str">
            <v>在职</v>
          </cell>
        </row>
        <row r="185">
          <cell r="AD185" t="str">
            <v>女</v>
          </cell>
        </row>
        <row r="185">
          <cell r="AF185" t="str">
            <v>360102198102024326</v>
          </cell>
        </row>
        <row r="185">
          <cell r="AH185" t="str">
            <v>农业银行</v>
          </cell>
          <cell r="AI185" t="str">
            <v>6230521760006236174</v>
          </cell>
          <cell r="AJ185" t="str">
            <v>其他</v>
          </cell>
          <cell r="AK185">
            <v>15207904818</v>
          </cell>
        </row>
        <row r="186">
          <cell r="D186" t="str">
            <v>新余店严海天</v>
          </cell>
          <cell r="E186" t="str">
            <v>泳教部</v>
          </cell>
          <cell r="F186" t="str">
            <v>泳教主管</v>
          </cell>
          <cell r="G186">
            <v>45507</v>
          </cell>
          <cell r="H186" t="str">
            <v>全职</v>
          </cell>
        </row>
        <row r="186">
          <cell r="J186" t="str">
            <v>劳动合同</v>
          </cell>
        </row>
        <row r="186">
          <cell r="L186">
            <v>45507</v>
          </cell>
          <cell r="M186">
            <v>46601</v>
          </cell>
          <cell r="N186" t="str">
            <v>3年</v>
          </cell>
          <cell r="O186" t="str">
            <v>已签</v>
          </cell>
          <cell r="P186" t="str">
            <v>已签</v>
          </cell>
          <cell r="Q186" t="str">
            <v>已签</v>
          </cell>
          <cell r="R186" t="str">
            <v>已签</v>
          </cell>
          <cell r="S186" t="str">
            <v>不缴</v>
          </cell>
        </row>
        <row r="186">
          <cell r="W186" t="str">
            <v>是</v>
          </cell>
          <cell r="X186" t="str">
            <v>在职</v>
          </cell>
        </row>
        <row r="186">
          <cell r="AD186" t="str">
            <v>男</v>
          </cell>
        </row>
        <row r="186">
          <cell r="AF186" t="str">
            <v>360321199804214532</v>
          </cell>
          <cell r="AG186" t="str">
            <v>江西</v>
          </cell>
          <cell r="AH186" t="str">
            <v>招商银行</v>
          </cell>
          <cell r="AI186" t="str">
            <v>6214832773574509</v>
          </cell>
          <cell r="AJ186" t="str">
            <v>招商银行</v>
          </cell>
          <cell r="AK186">
            <v>15879454244</v>
          </cell>
        </row>
        <row r="187">
          <cell r="D187" t="str">
            <v>新余店罗涛</v>
          </cell>
          <cell r="E187" t="str">
            <v>私教部</v>
          </cell>
          <cell r="F187" t="str">
            <v>私教</v>
          </cell>
          <cell r="G187">
            <v>45617</v>
          </cell>
          <cell r="H187" t="str">
            <v>全职</v>
          </cell>
        </row>
        <row r="187">
          <cell r="J187" t="str">
            <v>劳动合同</v>
          </cell>
        </row>
        <row r="187">
          <cell r="L187">
            <v>45617</v>
          </cell>
          <cell r="M187">
            <v>46711</v>
          </cell>
          <cell r="N187" t="str">
            <v>3年</v>
          </cell>
          <cell r="O187" t="str">
            <v>已签</v>
          </cell>
          <cell r="P187" t="str">
            <v>已签</v>
          </cell>
          <cell r="Q187" t="str">
            <v>已签</v>
          </cell>
          <cell r="R187" t="str">
            <v>已签</v>
          </cell>
          <cell r="S187" t="str">
            <v>不缴</v>
          </cell>
        </row>
        <row r="187">
          <cell r="W187" t="str">
            <v>是</v>
          </cell>
          <cell r="X187" t="str">
            <v>离职</v>
          </cell>
          <cell r="Y187">
            <v>46101</v>
          </cell>
        </row>
        <row r="187">
          <cell r="AD187" t="str">
            <v>男</v>
          </cell>
        </row>
        <row r="187">
          <cell r="AF187" t="str">
            <v>360321200305316011</v>
          </cell>
          <cell r="AG187" t="str">
            <v>江西</v>
          </cell>
          <cell r="AH187" t="str">
            <v>招商银行</v>
          </cell>
          <cell r="AI187" t="str">
            <v>6214 8327 7357 2636</v>
          </cell>
          <cell r="AJ187" t="str">
            <v>招商银行</v>
          </cell>
          <cell r="AK187">
            <v>17776055357</v>
          </cell>
        </row>
        <row r="188">
          <cell r="D188" t="str">
            <v>新余店昌恩宇</v>
          </cell>
          <cell r="E188" t="str">
            <v>会籍部</v>
          </cell>
          <cell r="F188" t="str">
            <v>会籍经理</v>
          </cell>
          <cell r="G188">
            <v>45698</v>
          </cell>
          <cell r="H188" t="str">
            <v>全职</v>
          </cell>
        </row>
        <row r="188">
          <cell r="J188" t="str">
            <v>劳动合同</v>
          </cell>
        </row>
        <row r="188">
          <cell r="L188">
            <v>45698</v>
          </cell>
          <cell r="M188">
            <v>46792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W188" t="str">
            <v>是</v>
          </cell>
          <cell r="X188" t="str">
            <v>在职</v>
          </cell>
        </row>
        <row r="188">
          <cell r="AD188" t="str">
            <v>男</v>
          </cell>
        </row>
        <row r="188">
          <cell r="AF188" t="str">
            <v>360502200008173079</v>
          </cell>
          <cell r="AG188" t="str">
            <v>江西新余</v>
          </cell>
          <cell r="AH188" t="str">
            <v>招商银行</v>
          </cell>
          <cell r="AI188" t="str">
            <v>6214832777104238</v>
          </cell>
          <cell r="AJ188" t="str">
            <v>招商银行</v>
          </cell>
          <cell r="AK188">
            <v>18779007958</v>
          </cell>
        </row>
        <row r="189">
          <cell r="D189" t="str">
            <v>新余店任旺</v>
          </cell>
          <cell r="E189" t="str">
            <v>会籍部</v>
          </cell>
          <cell r="F189" t="str">
            <v>会籍</v>
          </cell>
          <cell r="G189">
            <v>45702</v>
          </cell>
          <cell r="H189" t="str">
            <v>全职</v>
          </cell>
        </row>
        <row r="189">
          <cell r="J189" t="str">
            <v>劳动合同</v>
          </cell>
        </row>
        <row r="189">
          <cell r="L189">
            <v>45702</v>
          </cell>
          <cell r="M189">
            <v>46796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W189" t="str">
            <v>是</v>
          </cell>
          <cell r="X189" t="str">
            <v>离职</v>
          </cell>
          <cell r="Y189">
            <v>46002</v>
          </cell>
        </row>
        <row r="189">
          <cell r="AD189" t="str">
            <v>男</v>
          </cell>
        </row>
        <row r="189">
          <cell r="AF189" t="str">
            <v>360521200008211011</v>
          </cell>
          <cell r="AG189" t="str">
            <v>江西萍乡</v>
          </cell>
          <cell r="AH189" t="str">
            <v>招商银行</v>
          </cell>
          <cell r="AI189" t="str">
            <v>6214832773572602</v>
          </cell>
          <cell r="AJ189" t="str">
            <v>招商银行</v>
          </cell>
          <cell r="AK189">
            <v>19179921840</v>
          </cell>
        </row>
        <row r="190">
          <cell r="D190" t="str">
            <v>新余店许家慧</v>
          </cell>
          <cell r="E190" t="str">
            <v>会籍部</v>
          </cell>
          <cell r="F190" t="str">
            <v>会籍</v>
          </cell>
          <cell r="G190">
            <v>45748</v>
          </cell>
          <cell r="H190" t="str">
            <v>全职</v>
          </cell>
        </row>
        <row r="190">
          <cell r="J190" t="str">
            <v>劳动合同</v>
          </cell>
        </row>
        <row r="190">
          <cell r="L190">
            <v>45748</v>
          </cell>
          <cell r="M190">
            <v>46843</v>
          </cell>
          <cell r="N190" t="str">
            <v>3年</v>
          </cell>
          <cell r="O190" t="str">
            <v>已签</v>
          </cell>
          <cell r="P190" t="str">
            <v>已签</v>
          </cell>
          <cell r="Q190" t="str">
            <v>已签</v>
          </cell>
          <cell r="R190" t="str">
            <v>已签</v>
          </cell>
          <cell r="S190" t="str">
            <v>不缴</v>
          </cell>
        </row>
        <row r="190">
          <cell r="W190" t="str">
            <v>是</v>
          </cell>
          <cell r="X190" t="str">
            <v>在职</v>
          </cell>
        </row>
        <row r="190">
          <cell r="AD190" t="str">
            <v>女</v>
          </cell>
        </row>
        <row r="190">
          <cell r="AF190" t="str">
            <v>360733200404222720</v>
          </cell>
          <cell r="AG190" t="str">
            <v>江西新余</v>
          </cell>
          <cell r="AH190" t="str">
            <v>招商银行</v>
          </cell>
          <cell r="AI190" t="str">
            <v>6214832777104196</v>
          </cell>
          <cell r="AJ190" t="str">
            <v>招商银行</v>
          </cell>
          <cell r="AK190">
            <v>18942280473</v>
          </cell>
        </row>
        <row r="191">
          <cell r="D191" t="str">
            <v>新余店陈烜持</v>
          </cell>
          <cell r="E191" t="str">
            <v>泳教部</v>
          </cell>
          <cell r="F191" t="str">
            <v>泳教</v>
          </cell>
          <cell r="G191">
            <v>45771</v>
          </cell>
          <cell r="H191" t="str">
            <v>全职</v>
          </cell>
        </row>
        <row r="191">
          <cell r="J191" t="str">
            <v>劳动合同</v>
          </cell>
          <cell r="K191" t="str">
            <v>人力</v>
          </cell>
          <cell r="L191">
            <v>45771</v>
          </cell>
          <cell r="M191">
            <v>46866</v>
          </cell>
          <cell r="N191" t="str">
            <v>3年</v>
          </cell>
          <cell r="O191" t="str">
            <v>已签</v>
          </cell>
          <cell r="P191" t="str">
            <v>已签</v>
          </cell>
          <cell r="Q191" t="str">
            <v>已签</v>
          </cell>
          <cell r="R191" t="str">
            <v>已签</v>
          </cell>
          <cell r="S191" t="str">
            <v>不缴</v>
          </cell>
        </row>
        <row r="191">
          <cell r="W191" t="str">
            <v>是</v>
          </cell>
          <cell r="X191" t="str">
            <v>离职</v>
          </cell>
          <cell r="Y191">
            <v>46082</v>
          </cell>
          <cell r="Z191" t="str">
            <v>已签</v>
          </cell>
          <cell r="AA191" t="str">
            <v>已签</v>
          </cell>
        </row>
        <row r="191">
          <cell r="AC191" t="str">
            <v>是</v>
          </cell>
          <cell r="AD191" t="str">
            <v>男</v>
          </cell>
        </row>
        <row r="191">
          <cell r="AF191" t="str">
            <v>36030219980705351X</v>
          </cell>
          <cell r="AG191" t="str">
            <v>江西萍乡</v>
          </cell>
          <cell r="AH191" t="str">
            <v>建设银行</v>
          </cell>
          <cell r="AI191" t="str">
            <v>6217002050005838914</v>
          </cell>
          <cell r="AJ191" t="str">
            <v>其他</v>
          </cell>
          <cell r="AK191" t="str">
            <v>13317095318
</v>
          </cell>
        </row>
        <row r="192">
          <cell r="D192" t="str">
            <v>新余店丁家鑫</v>
          </cell>
          <cell r="E192" t="str">
            <v>泳教部</v>
          </cell>
          <cell r="F192" t="str">
            <v>泳教</v>
          </cell>
          <cell r="G192">
            <v>45784</v>
          </cell>
          <cell r="H192" t="str">
            <v>兼职</v>
          </cell>
        </row>
        <row r="192">
          <cell r="J192" t="str">
            <v>兼职合同</v>
          </cell>
          <cell r="K192" t="str">
            <v>人力</v>
          </cell>
          <cell r="L192">
            <v>45784</v>
          </cell>
          <cell r="M192">
            <v>46879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W192" t="str">
            <v>是</v>
          </cell>
          <cell r="X192" t="str">
            <v>离职</v>
          </cell>
          <cell r="Y192">
            <v>45944</v>
          </cell>
          <cell r="Z192" t="str">
            <v>已签</v>
          </cell>
          <cell r="AA192" t="str">
            <v>已签</v>
          </cell>
          <cell r="AB192" t="str">
            <v>已签</v>
          </cell>
          <cell r="AC192" t="str">
            <v>是</v>
          </cell>
          <cell r="AD192" t="str">
            <v>男</v>
          </cell>
        </row>
        <row r="192">
          <cell r="AF192" t="str">
            <v>360502200103280411</v>
          </cell>
          <cell r="AG192" t="str">
            <v>江西新余</v>
          </cell>
          <cell r="AH192" t="str">
            <v>中国工商银行</v>
          </cell>
          <cell r="AI192" t="str">
            <v>6217211505001544482</v>
          </cell>
          <cell r="AJ192" t="str">
            <v>其他</v>
          </cell>
          <cell r="AK192">
            <v>18979045602</v>
          </cell>
        </row>
        <row r="193">
          <cell r="D193" t="str">
            <v>新余店王冲</v>
          </cell>
          <cell r="E193" t="str">
            <v>会籍部</v>
          </cell>
          <cell r="F193" t="str">
            <v>会籍</v>
          </cell>
          <cell r="G193">
            <v>45793</v>
          </cell>
          <cell r="H193" t="str">
            <v>全职</v>
          </cell>
        </row>
        <row r="193">
          <cell r="J193" t="str">
            <v>劳动合同</v>
          </cell>
          <cell r="K193" t="str">
            <v>人力</v>
          </cell>
          <cell r="L193">
            <v>45793</v>
          </cell>
          <cell r="M193">
            <v>46888</v>
          </cell>
          <cell r="N193" t="str">
            <v>3年</v>
          </cell>
          <cell r="O193" t="str">
            <v>已签</v>
          </cell>
          <cell r="P193" t="str">
            <v>已签</v>
          </cell>
          <cell r="Q193" t="str">
            <v>已签</v>
          </cell>
          <cell r="R193" t="str">
            <v>已签</v>
          </cell>
          <cell r="S193" t="str">
            <v>不缴</v>
          </cell>
        </row>
        <row r="193">
          <cell r="W193" t="str">
            <v>是</v>
          </cell>
          <cell r="X193" t="str">
            <v>离职</v>
          </cell>
          <cell r="Y193">
            <v>45963</v>
          </cell>
          <cell r="Z193" t="str">
            <v>已签</v>
          </cell>
          <cell r="AA193" t="str">
            <v>已签</v>
          </cell>
        </row>
        <row r="193">
          <cell r="AC193" t="str">
            <v>是</v>
          </cell>
          <cell r="AD193" t="str">
            <v>男</v>
          </cell>
        </row>
        <row r="193">
          <cell r="AF193" t="str">
            <v>361124200311211514</v>
          </cell>
          <cell r="AG193" t="str">
            <v>江西上饶</v>
          </cell>
          <cell r="AH193" t="str">
            <v>招商银行</v>
          </cell>
          <cell r="AI193" t="str">
            <v>6214832777104238 昌恩宇</v>
          </cell>
          <cell r="AJ193" t="str">
            <v>招商银行</v>
          </cell>
          <cell r="AK193">
            <v>13036242025</v>
          </cell>
        </row>
        <row r="194">
          <cell r="D194" t="str">
            <v>新余店黄爱秀</v>
          </cell>
          <cell r="E194" t="str">
            <v>运营部</v>
          </cell>
          <cell r="F194" t="str">
            <v>保洁</v>
          </cell>
          <cell r="G194">
            <v>45848</v>
          </cell>
          <cell r="H194" t="str">
            <v>全职</v>
          </cell>
        </row>
        <row r="194">
          <cell r="J194" t="str">
            <v>劳务合同</v>
          </cell>
        </row>
        <row r="194">
          <cell r="L194">
            <v>45848</v>
          </cell>
          <cell r="M194">
            <v>46943</v>
          </cell>
          <cell r="N194" t="str">
            <v>3年</v>
          </cell>
          <cell r="O194" t="str">
            <v>已签</v>
          </cell>
          <cell r="P194" t="str">
            <v>已签</v>
          </cell>
          <cell r="Q194" t="str">
            <v>已签</v>
          </cell>
          <cell r="R194" t="str">
            <v>已签</v>
          </cell>
          <cell r="S194" t="str">
            <v>不缴</v>
          </cell>
        </row>
        <row r="194">
          <cell r="W194" t="str">
            <v>是</v>
          </cell>
          <cell r="X194" t="str">
            <v>在职</v>
          </cell>
        </row>
        <row r="194">
          <cell r="AD194" t="str">
            <v>女</v>
          </cell>
        </row>
        <row r="194">
          <cell r="AF194" t="str">
            <v>360502196910083722</v>
          </cell>
          <cell r="AG194" t="str">
            <v>江西新余</v>
          </cell>
          <cell r="AH194" t="str">
            <v>江西省农村信用社</v>
          </cell>
          <cell r="AI194" t="str">
            <v>6226820021004184783</v>
          </cell>
          <cell r="AJ194" t="str">
            <v>其他</v>
          </cell>
          <cell r="AK194">
            <v>15350392187</v>
          </cell>
        </row>
        <row r="195">
          <cell r="D195" t="str">
            <v>新余店刘霞</v>
          </cell>
          <cell r="E195" t="str">
            <v>私教部</v>
          </cell>
          <cell r="F195" t="str">
            <v>私教</v>
          </cell>
          <cell r="G195">
            <v>45656</v>
          </cell>
          <cell r="H195" t="str">
            <v>兼职</v>
          </cell>
        </row>
        <row r="195">
          <cell r="J195" t="str">
            <v>兼职合同</v>
          </cell>
        </row>
        <row r="195">
          <cell r="L195">
            <v>45656</v>
          </cell>
          <cell r="M195">
            <v>46750</v>
          </cell>
          <cell r="N195" t="str">
            <v>3年</v>
          </cell>
        </row>
        <row r="195">
          <cell r="S195" t="str">
            <v>不缴</v>
          </cell>
        </row>
        <row r="195">
          <cell r="W195" t="str">
            <v>是</v>
          </cell>
          <cell r="X195" t="str">
            <v>离职</v>
          </cell>
          <cell r="Y195">
            <v>45941</v>
          </cell>
          <cell r="Z195" t="str">
            <v>已签</v>
          </cell>
          <cell r="AA195" t="str">
            <v>已签</v>
          </cell>
          <cell r="AB195" t="str">
            <v>已签</v>
          </cell>
          <cell r="AC195" t="str">
            <v>是</v>
          </cell>
          <cell r="AD195" t="str">
            <v>女</v>
          </cell>
        </row>
        <row r="195">
          <cell r="AF195" t="str">
            <v>360502198711146064</v>
          </cell>
          <cell r="AG195" t="str">
            <v>江西宜春</v>
          </cell>
          <cell r="AH195" t="str">
            <v>中国建设银行</v>
          </cell>
          <cell r="AI195" t="str">
            <v>6215340300302181426</v>
          </cell>
          <cell r="AJ195" t="str">
            <v>其他</v>
          </cell>
          <cell r="AK195">
            <v>13607907399</v>
          </cell>
        </row>
        <row r="196">
          <cell r="D196" t="str">
            <v>新余店杨帆</v>
          </cell>
          <cell r="E196" t="str">
            <v>私教部</v>
          </cell>
          <cell r="F196" t="str">
            <v>私教</v>
          </cell>
          <cell r="G196">
            <v>45831</v>
          </cell>
          <cell r="H196" t="str">
            <v>全职</v>
          </cell>
        </row>
        <row r="196">
          <cell r="J196" t="str">
            <v>劳动合同</v>
          </cell>
        </row>
        <row r="196">
          <cell r="L196">
            <v>45831</v>
          </cell>
          <cell r="M196">
            <v>46926</v>
          </cell>
          <cell r="N196" t="str">
            <v>3年</v>
          </cell>
          <cell r="O196" t="str">
            <v>已签</v>
          </cell>
          <cell r="P196" t="str">
            <v>已签</v>
          </cell>
          <cell r="Q196" t="str">
            <v>已签</v>
          </cell>
          <cell r="R196" t="str">
            <v>已签</v>
          </cell>
          <cell r="S196" t="str">
            <v>不缴</v>
          </cell>
        </row>
        <row r="196">
          <cell r="W196" t="str">
            <v>是</v>
          </cell>
          <cell r="X196" t="str">
            <v>在职</v>
          </cell>
        </row>
        <row r="196">
          <cell r="AD196" t="str">
            <v>男</v>
          </cell>
        </row>
        <row r="196">
          <cell r="AF196" t="str">
            <v>360982200510163531</v>
          </cell>
          <cell r="AG196" t="str">
            <v>江西</v>
          </cell>
          <cell r="AH196" t="str">
            <v>农业银行</v>
          </cell>
          <cell r="AI196" t="str">
            <v>6230522320040727875</v>
          </cell>
          <cell r="AJ196" t="str">
            <v>其他</v>
          </cell>
          <cell r="AK196">
            <v>18322923394</v>
          </cell>
        </row>
        <row r="197">
          <cell r="D197" t="str">
            <v>新余店郭成龙</v>
          </cell>
          <cell r="E197" t="str">
            <v>私教部</v>
          </cell>
          <cell r="F197" t="str">
            <v>私教</v>
          </cell>
          <cell r="G197">
            <v>45857</v>
          </cell>
          <cell r="H197" t="str">
            <v>兼职</v>
          </cell>
        </row>
        <row r="197">
          <cell r="J197" t="str">
            <v>兼职合同</v>
          </cell>
          <cell r="K197" t="str">
            <v>人力</v>
          </cell>
          <cell r="L197">
            <v>45857</v>
          </cell>
          <cell r="M197">
            <v>46952</v>
          </cell>
          <cell r="N197" t="str">
            <v>3年</v>
          </cell>
        </row>
        <row r="197">
          <cell r="S197" t="str">
            <v>不缴</v>
          </cell>
        </row>
        <row r="197">
          <cell r="W197" t="str">
            <v>是</v>
          </cell>
          <cell r="X197" t="str">
            <v>离职</v>
          </cell>
          <cell r="Y197">
            <v>45948</v>
          </cell>
          <cell r="Z197" t="str">
            <v>已签</v>
          </cell>
          <cell r="AA197" t="str">
            <v>已签</v>
          </cell>
          <cell r="AB197" t="str">
            <v>已签</v>
          </cell>
          <cell r="AC197" t="str">
            <v>是</v>
          </cell>
          <cell r="AD197" t="str">
            <v>男</v>
          </cell>
        </row>
        <row r="197">
          <cell r="AF197" t="str">
            <v>360521200002154212</v>
          </cell>
          <cell r="AG197" t="str">
            <v>江西</v>
          </cell>
          <cell r="AH197" t="str">
            <v>江西银行</v>
          </cell>
          <cell r="AI197" t="str">
            <v>6222759600620173</v>
          </cell>
          <cell r="AJ197" t="str">
            <v>其他</v>
          </cell>
          <cell r="AK197">
            <v>19881363520</v>
          </cell>
        </row>
        <row r="198">
          <cell r="D198" t="str">
            <v>新余店罗雁</v>
          </cell>
          <cell r="E198" t="str">
            <v>会籍部</v>
          </cell>
          <cell r="F198" t="str">
            <v>会籍顾问</v>
          </cell>
          <cell r="G198">
            <v>45942</v>
          </cell>
          <cell r="H198" t="str">
            <v>全职</v>
          </cell>
        </row>
        <row r="198">
          <cell r="K198" t="str">
            <v>人力</v>
          </cell>
        </row>
        <row r="198">
          <cell r="X198" t="str">
            <v>离职</v>
          </cell>
          <cell r="Y198">
            <v>45943</v>
          </cell>
          <cell r="Z198" t="str">
            <v>已签</v>
          </cell>
          <cell r="AA198" t="str">
            <v>已签</v>
          </cell>
          <cell r="AB198" t="str">
            <v>已签</v>
          </cell>
          <cell r="AC198" t="str">
            <v>是</v>
          </cell>
          <cell r="AD198" t="str">
            <v>女</v>
          </cell>
        </row>
        <row r="198">
          <cell r="AG198" t="str">
            <v>江西新余</v>
          </cell>
        </row>
        <row r="198">
          <cell r="AJ198" t="str">
            <v>其他</v>
          </cell>
          <cell r="AK198">
            <v>14797900652</v>
          </cell>
        </row>
        <row r="199">
          <cell r="D199" t="str">
            <v>新余店叶梦娜</v>
          </cell>
          <cell r="E199" t="str">
            <v>会籍部</v>
          </cell>
          <cell r="F199" t="str">
            <v>会籍</v>
          </cell>
          <cell r="G199">
            <v>45950</v>
          </cell>
          <cell r="H199" t="str">
            <v>全职</v>
          </cell>
        </row>
        <row r="199">
          <cell r="J199" t="str">
            <v>劳动合同</v>
          </cell>
          <cell r="K199" t="str">
            <v>人力</v>
          </cell>
        </row>
        <row r="199">
          <cell r="O199" t="str">
            <v>已签</v>
          </cell>
          <cell r="P199" t="str">
            <v>已签</v>
          </cell>
          <cell r="Q199" t="str">
            <v>已签</v>
          </cell>
          <cell r="R199" t="str">
            <v>已签</v>
          </cell>
          <cell r="S199" t="str">
            <v>不缴</v>
          </cell>
        </row>
        <row r="199">
          <cell r="W199" t="str">
            <v>是</v>
          </cell>
          <cell r="X199" t="str">
            <v>离职</v>
          </cell>
          <cell r="Y199">
            <v>45967</v>
          </cell>
          <cell r="Z199" t="str">
            <v>已签</v>
          </cell>
          <cell r="AA199" t="str">
            <v>已签</v>
          </cell>
        </row>
        <row r="199">
          <cell r="AC199" t="str">
            <v>是</v>
          </cell>
        </row>
        <row r="199">
          <cell r="AF199" t="str">
            <v>360423200610064023</v>
          </cell>
          <cell r="AG199" t="str">
            <v>江西九江</v>
          </cell>
        </row>
        <row r="199">
          <cell r="AJ199" t="str">
            <v>其他</v>
          </cell>
          <cell r="AK199">
            <v>13133633072</v>
          </cell>
        </row>
        <row r="200">
          <cell r="D200" t="str">
            <v>总部章若阳</v>
          </cell>
          <cell r="E200" t="str">
            <v>运营部</v>
          </cell>
          <cell r="F200" t="str">
            <v>店长</v>
          </cell>
          <cell r="G200">
            <v>45343</v>
          </cell>
          <cell r="H200" t="str">
            <v>全职</v>
          </cell>
          <cell r="I200" t="str">
            <v>社保</v>
          </cell>
          <cell r="J200" t="str">
            <v>劳动合同</v>
          </cell>
        </row>
        <row r="200">
          <cell r="L200">
            <v>45343</v>
          </cell>
          <cell r="M200">
            <v>46438</v>
          </cell>
          <cell r="N200" t="str">
            <v>3年</v>
          </cell>
          <cell r="O200" t="str">
            <v>已签</v>
          </cell>
          <cell r="P200" t="str">
            <v>已签</v>
          </cell>
          <cell r="Q200" t="str">
            <v>已签</v>
          </cell>
          <cell r="R200" t="str">
            <v>已签</v>
          </cell>
          <cell r="S200" t="str">
            <v>最低</v>
          </cell>
        </row>
        <row r="200">
          <cell r="X200" t="str">
            <v>在职</v>
          </cell>
        </row>
        <row r="200">
          <cell r="AD200" t="str">
            <v>男</v>
          </cell>
        </row>
        <row r="200">
          <cell r="AF200" t="str">
            <v>340825200011101516</v>
          </cell>
          <cell r="AG200" t="str">
            <v>安徽</v>
          </cell>
          <cell r="AH200" t="str">
            <v>工商银行</v>
          </cell>
          <cell r="AI200" t="str">
            <v>6222 0315 0500 1715 536
工商银行</v>
          </cell>
          <cell r="AJ200" t="str">
            <v>其他</v>
          </cell>
          <cell r="AK200">
            <v>17681276264</v>
          </cell>
        </row>
        <row r="201">
          <cell r="D201" t="str">
            <v>新余二店付腾</v>
          </cell>
          <cell r="E201" t="str">
            <v>会籍部</v>
          </cell>
          <cell r="F201" t="str">
            <v>会籍</v>
          </cell>
          <cell r="G201">
            <v>45109</v>
          </cell>
          <cell r="H201" t="str">
            <v>全职</v>
          </cell>
        </row>
        <row r="201">
          <cell r="J201" t="str">
            <v>劳动合同</v>
          </cell>
        </row>
        <row r="201">
          <cell r="L201">
            <v>45406</v>
          </cell>
          <cell r="M201">
            <v>46500</v>
          </cell>
          <cell r="N201" t="str">
            <v>3年</v>
          </cell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X201" t="str">
            <v>在职</v>
          </cell>
        </row>
        <row r="201">
          <cell r="AD201" t="str">
            <v>男</v>
          </cell>
        </row>
        <row r="201">
          <cell r="AF201" t="str">
            <v>362203199902015557</v>
          </cell>
          <cell r="AG201" t="str">
            <v>江西樟树</v>
          </cell>
          <cell r="AH201" t="str">
            <v>招商银行</v>
          </cell>
          <cell r="AI201" t="str">
            <v>6214830926151993</v>
          </cell>
          <cell r="AJ201" t="str">
            <v>招商银行</v>
          </cell>
          <cell r="AK201">
            <v>13149940155</v>
          </cell>
        </row>
        <row r="202">
          <cell r="D202" t="str">
            <v>新余二店章家成</v>
          </cell>
          <cell r="E202" t="str">
            <v>私教部</v>
          </cell>
          <cell r="F202" t="str">
            <v>私教</v>
          </cell>
          <cell r="G202">
            <v>45342</v>
          </cell>
          <cell r="H202" t="str">
            <v>全职</v>
          </cell>
        </row>
        <row r="202">
          <cell r="J202" t="str">
            <v>劳动合同</v>
          </cell>
        </row>
        <row r="202">
          <cell r="L202">
            <v>45342</v>
          </cell>
          <cell r="M202">
            <v>46437</v>
          </cell>
          <cell r="N202" t="str">
            <v>3年</v>
          </cell>
          <cell r="O202" t="str">
            <v>已签</v>
          </cell>
          <cell r="P202" t="str">
            <v>已签</v>
          </cell>
          <cell r="Q202" t="str">
            <v>已签</v>
          </cell>
          <cell r="R202" t="str">
            <v>已签</v>
          </cell>
          <cell r="S202" t="str">
            <v>不缴</v>
          </cell>
        </row>
        <row r="202">
          <cell r="X202" t="str">
            <v>在职</v>
          </cell>
        </row>
        <row r="202">
          <cell r="AD202" t="str">
            <v>男</v>
          </cell>
        </row>
        <row r="202">
          <cell r="AF202" t="str">
            <v>360502199701100913</v>
          </cell>
          <cell r="AG202" t="str">
            <v>江西新余</v>
          </cell>
          <cell r="AH202" t="str">
            <v>招商银行</v>
          </cell>
          <cell r="AI202" t="str">
            <v>6214832773572552</v>
          </cell>
          <cell r="AJ202" t="str">
            <v>招商银行</v>
          </cell>
          <cell r="AK202">
            <v>15279022125</v>
          </cell>
        </row>
        <row r="203">
          <cell r="D203" t="str">
            <v>新余二店王纪沁</v>
          </cell>
          <cell r="E203" t="str">
            <v>运营部</v>
          </cell>
          <cell r="F203" t="str">
            <v>前台</v>
          </cell>
          <cell r="G203">
            <v>45343</v>
          </cell>
          <cell r="H203" t="str">
            <v>全职</v>
          </cell>
        </row>
        <row r="203">
          <cell r="J203" t="str">
            <v>劳动合同</v>
          </cell>
        </row>
        <row r="203">
          <cell r="L203">
            <v>45343</v>
          </cell>
          <cell r="M203">
            <v>46438</v>
          </cell>
          <cell r="N203" t="str">
            <v>3年</v>
          </cell>
          <cell r="O203" t="str">
            <v>已签</v>
          </cell>
          <cell r="P203" t="str">
            <v>已签</v>
          </cell>
          <cell r="Q203" t="str">
            <v>已签</v>
          </cell>
          <cell r="R203" t="str">
            <v>已签</v>
          </cell>
          <cell r="S203" t="str">
            <v>不缴</v>
          </cell>
        </row>
        <row r="203">
          <cell r="W203" t="str">
            <v>是</v>
          </cell>
          <cell r="X203" t="str">
            <v>在职</v>
          </cell>
        </row>
        <row r="203">
          <cell r="AD203" t="str">
            <v>女</v>
          </cell>
        </row>
        <row r="203">
          <cell r="AF203" t="str">
            <v>422822200106125046</v>
          </cell>
          <cell r="AG203" t="str">
            <v>湖北</v>
          </cell>
          <cell r="AH203" t="str">
            <v>招商银行</v>
          </cell>
          <cell r="AI203" t="str">
            <v>改6214832777104071</v>
          </cell>
          <cell r="AJ203" t="str">
            <v>招商银行</v>
          </cell>
          <cell r="AK203">
            <v>15171939126</v>
          </cell>
        </row>
        <row r="204">
          <cell r="D204" t="str">
            <v>新余二店肖飞遥</v>
          </cell>
          <cell r="E204" t="str">
            <v>泳教部</v>
          </cell>
          <cell r="F204" t="str">
            <v>泳教主管</v>
          </cell>
          <cell r="G204">
            <v>45354</v>
          </cell>
          <cell r="H204" t="str">
            <v>兼职</v>
          </cell>
        </row>
        <row r="204">
          <cell r="J204" t="str">
            <v>劳动合同</v>
          </cell>
        </row>
        <row r="204">
          <cell r="L204">
            <v>46081</v>
          </cell>
          <cell r="M204">
            <v>47176</v>
          </cell>
          <cell r="N204" t="str">
            <v>3年</v>
          </cell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X204" t="str">
            <v>离职</v>
          </cell>
          <cell r="Y204">
            <v>46006</v>
          </cell>
        </row>
        <row r="204">
          <cell r="AD204" t="str">
            <v>男</v>
          </cell>
        </row>
        <row r="204">
          <cell r="AF204" t="str">
            <v>360502199807011337</v>
          </cell>
          <cell r="AG204" t="str">
            <v>江西新余</v>
          </cell>
          <cell r="AH204" t="str">
            <v>招商银行</v>
          </cell>
          <cell r="AI204" t="str">
            <v>改6214 8327 7710 4089</v>
          </cell>
          <cell r="AJ204" t="str">
            <v>招商银行</v>
          </cell>
          <cell r="AK204">
            <v>18579090968</v>
          </cell>
        </row>
        <row r="205">
          <cell r="D205" t="str">
            <v>新余二店许文瑞</v>
          </cell>
          <cell r="E205" t="str">
            <v>私教部</v>
          </cell>
          <cell r="F205" t="str">
            <v>私教</v>
          </cell>
          <cell r="G205">
            <v>45358</v>
          </cell>
          <cell r="H205" t="str">
            <v>全职</v>
          </cell>
        </row>
        <row r="205">
          <cell r="J205" t="str">
            <v>劳动合同</v>
          </cell>
        </row>
        <row r="205">
          <cell r="L205">
            <v>45358</v>
          </cell>
          <cell r="M205">
            <v>46452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不缴</v>
          </cell>
        </row>
        <row r="205">
          <cell r="X205" t="str">
            <v>在职</v>
          </cell>
        </row>
        <row r="205">
          <cell r="AD205" t="str">
            <v>男</v>
          </cell>
        </row>
        <row r="205">
          <cell r="AF205" t="str">
            <v>360502200012161337</v>
          </cell>
          <cell r="AG205" t="str">
            <v>江西新余</v>
          </cell>
          <cell r="AH205" t="str">
            <v>招商银行</v>
          </cell>
          <cell r="AI205" t="str">
            <v>改6214 8327 7710 4113</v>
          </cell>
          <cell r="AJ205" t="str">
            <v>招商银行</v>
          </cell>
          <cell r="AK205">
            <v>18859679075</v>
          </cell>
        </row>
        <row r="206">
          <cell r="D206" t="str">
            <v>新余二店廖琪</v>
          </cell>
          <cell r="E206" t="str">
            <v>运营部</v>
          </cell>
          <cell r="F206" t="str">
            <v>前台主管</v>
          </cell>
          <cell r="G206">
            <v>45380</v>
          </cell>
          <cell r="H206" t="str">
            <v>全职</v>
          </cell>
        </row>
        <row r="206">
          <cell r="J206" t="str">
            <v>劳动合同</v>
          </cell>
        </row>
        <row r="206">
          <cell r="L206">
            <v>45380</v>
          </cell>
          <cell r="M206">
            <v>46474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不缴</v>
          </cell>
        </row>
        <row r="206">
          <cell r="X206" t="str">
            <v>离职</v>
          </cell>
          <cell r="Y206">
            <v>46023</v>
          </cell>
        </row>
        <row r="206">
          <cell r="AD206" t="str">
            <v>女</v>
          </cell>
        </row>
        <row r="206">
          <cell r="AF206" t="str">
            <v>360502200009246022</v>
          </cell>
          <cell r="AG206" t="str">
            <v>江西新余</v>
          </cell>
          <cell r="AH206" t="str">
            <v>招商银行</v>
          </cell>
          <cell r="AI206" t="str">
            <v>改6214832777104139</v>
          </cell>
          <cell r="AJ206" t="str">
            <v>招商银行</v>
          </cell>
          <cell r="AK206">
            <v>18379010927</v>
          </cell>
        </row>
        <row r="207">
          <cell r="D207" t="str">
            <v>新余二店皮文静（皮青青）</v>
          </cell>
          <cell r="E207" t="str">
            <v>私教部</v>
          </cell>
          <cell r="F207" t="str">
            <v>私教</v>
          </cell>
          <cell r="G207">
            <v>45464</v>
          </cell>
          <cell r="H207" t="str">
            <v>全职</v>
          </cell>
        </row>
        <row r="207">
          <cell r="J207" t="str">
            <v>劳动合同</v>
          </cell>
        </row>
        <row r="207">
          <cell r="L207">
            <v>45464</v>
          </cell>
          <cell r="M207">
            <v>46558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X207" t="str">
            <v>在职</v>
          </cell>
        </row>
        <row r="207">
          <cell r="AD207" t="str">
            <v>女</v>
          </cell>
        </row>
        <row r="207">
          <cell r="AF207" t="str">
            <v>360502199410136027（皮青青）</v>
          </cell>
          <cell r="AG207" t="str">
            <v>江西</v>
          </cell>
          <cell r="AH207" t="str">
            <v>工商银行</v>
          </cell>
          <cell r="AI207" t="str">
            <v>6216606500013611309</v>
          </cell>
          <cell r="AJ207" t="str">
            <v>其他</v>
          </cell>
          <cell r="AK207">
            <v>15779003053</v>
          </cell>
        </row>
        <row r="208">
          <cell r="D208" t="str">
            <v>新余二店张媛</v>
          </cell>
          <cell r="E208" t="str">
            <v>会籍部</v>
          </cell>
          <cell r="F208" t="str">
            <v>会籍</v>
          </cell>
          <cell r="G208">
            <v>44992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44992</v>
          </cell>
          <cell r="M208">
            <v>47183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X208" t="str">
            <v>在职</v>
          </cell>
        </row>
        <row r="208">
          <cell r="AD208" t="str">
            <v>女</v>
          </cell>
        </row>
        <row r="208">
          <cell r="AF208" t="str">
            <v>362233197509255529</v>
          </cell>
        </row>
        <row r="208">
          <cell r="AH208" t="str">
            <v>中国支行毓秀支行</v>
          </cell>
          <cell r="AI208" t="str">
            <v>6217566500015660979</v>
          </cell>
          <cell r="AJ208" t="str">
            <v>其他</v>
          </cell>
          <cell r="AK208">
            <v>15679007801</v>
          </cell>
        </row>
        <row r="209">
          <cell r="D209" t="str">
            <v>新余二店黄六妹</v>
          </cell>
          <cell r="E209" t="str">
            <v>运营部</v>
          </cell>
          <cell r="F209" t="str">
            <v>保洁</v>
          </cell>
          <cell r="G209">
            <v>45390</v>
          </cell>
          <cell r="H209" t="str">
            <v>全职</v>
          </cell>
        </row>
        <row r="209">
          <cell r="J209" t="str">
            <v>劳务合同</v>
          </cell>
        </row>
        <row r="209">
          <cell r="L209">
            <v>45390</v>
          </cell>
          <cell r="M209">
            <v>46484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X209" t="str">
            <v>在职</v>
          </cell>
        </row>
        <row r="209">
          <cell r="AD209" t="str">
            <v>女</v>
          </cell>
        </row>
        <row r="209">
          <cell r="AF209" t="str">
            <v>36050219640620402X</v>
          </cell>
          <cell r="AG209" t="str">
            <v>江西新余</v>
          </cell>
        </row>
        <row r="209">
          <cell r="AI209" t="str">
            <v>6226822200006432667</v>
          </cell>
          <cell r="AJ209" t="str">
            <v>其他</v>
          </cell>
          <cell r="AK209">
            <v>13767292860</v>
          </cell>
        </row>
        <row r="210">
          <cell r="D210" t="str">
            <v>新余二店张科杰</v>
          </cell>
          <cell r="E210" t="str">
            <v>泳教部</v>
          </cell>
          <cell r="F210" t="str">
            <v>泳教</v>
          </cell>
          <cell r="G210">
            <v>45400</v>
          </cell>
          <cell r="H210" t="str">
            <v>全职</v>
          </cell>
        </row>
        <row r="210">
          <cell r="J210" t="str">
            <v>劳动合同</v>
          </cell>
        </row>
        <row r="210">
          <cell r="L210">
            <v>45400</v>
          </cell>
          <cell r="M210">
            <v>46494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X210" t="str">
            <v>离职</v>
          </cell>
          <cell r="Y210">
            <v>46023</v>
          </cell>
          <cell r="Z210" t="str">
            <v>已签</v>
          </cell>
          <cell r="AA210" t="str">
            <v>已签</v>
          </cell>
        </row>
        <row r="210">
          <cell r="AC210" t="str">
            <v>是</v>
          </cell>
          <cell r="AD210" t="str">
            <v>男</v>
          </cell>
        </row>
        <row r="210">
          <cell r="AF210" t="str">
            <v>360311199604172558</v>
          </cell>
          <cell r="AG210" t="str">
            <v>江西</v>
          </cell>
          <cell r="AH210" t="str">
            <v>招商银行</v>
          </cell>
          <cell r="AI210" t="str">
            <v>6214832773574517</v>
          </cell>
          <cell r="AJ210" t="str">
            <v>招商银行</v>
          </cell>
          <cell r="AK210">
            <v>13647992174</v>
          </cell>
        </row>
        <row r="211">
          <cell r="D211" t="str">
            <v>新余二店袁丽聪</v>
          </cell>
          <cell r="E211" t="str">
            <v>会籍部</v>
          </cell>
          <cell r="F211" t="str">
            <v>副店长</v>
          </cell>
          <cell r="G211">
            <v>45348</v>
          </cell>
          <cell r="H211" t="str">
            <v>全职</v>
          </cell>
        </row>
        <row r="211">
          <cell r="J211" t="str">
            <v>劳动合同</v>
          </cell>
        </row>
        <row r="211">
          <cell r="L211">
            <v>45348</v>
          </cell>
          <cell r="M211">
            <v>46443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X211" t="str">
            <v>在职</v>
          </cell>
        </row>
        <row r="211">
          <cell r="AD211" t="str">
            <v>女</v>
          </cell>
        </row>
        <row r="211">
          <cell r="AF211" t="str">
            <v>360502199104093321</v>
          </cell>
          <cell r="AG211" t="str">
            <v>江西新余</v>
          </cell>
          <cell r="AH211" t="str">
            <v>招商银行</v>
          </cell>
          <cell r="AI211" t="str">
            <v>改6214832777104121</v>
          </cell>
          <cell r="AJ211" t="str">
            <v>招商银行</v>
          </cell>
          <cell r="AK211">
            <v>15807905559</v>
          </cell>
        </row>
        <row r="212">
          <cell r="D212" t="str">
            <v>新余二店付国槟</v>
          </cell>
          <cell r="E212" t="str">
            <v>会籍部</v>
          </cell>
          <cell r="F212" t="str">
            <v>会籍</v>
          </cell>
          <cell r="G212">
            <v>45472</v>
          </cell>
          <cell r="H212" t="str">
            <v>全职</v>
          </cell>
        </row>
        <row r="212">
          <cell r="J212" t="str">
            <v>劳动合同</v>
          </cell>
        </row>
        <row r="212">
          <cell r="L212">
            <v>45472</v>
          </cell>
          <cell r="M212">
            <v>46566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X212" t="str">
            <v>在职</v>
          </cell>
        </row>
        <row r="212">
          <cell r="AD212" t="str">
            <v>男</v>
          </cell>
        </row>
        <row r="212">
          <cell r="AF212" t="str">
            <v>360902200604075215</v>
          </cell>
          <cell r="AG212" t="str">
            <v>江西</v>
          </cell>
          <cell r="AH212" t="str">
            <v>招商银行</v>
          </cell>
          <cell r="AI212" t="str">
            <v>6214832773574525</v>
          </cell>
          <cell r="AJ212" t="str">
            <v>招商银行</v>
          </cell>
          <cell r="AK212">
            <v>18465734615</v>
          </cell>
        </row>
        <row r="213">
          <cell r="D213" t="str">
            <v>新余二店华云云</v>
          </cell>
          <cell r="E213" t="str">
            <v>私教部</v>
          </cell>
          <cell r="F213" t="str">
            <v>私教</v>
          </cell>
          <cell r="G213">
            <v>45578</v>
          </cell>
          <cell r="H213" t="str">
            <v>全职</v>
          </cell>
        </row>
        <row r="213">
          <cell r="J213" t="str">
            <v>劳动合同</v>
          </cell>
        </row>
        <row r="213">
          <cell r="L213">
            <v>45578</v>
          </cell>
          <cell r="M213">
            <v>46672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X213" t="str">
            <v>在职</v>
          </cell>
        </row>
        <row r="213">
          <cell r="AD213" t="str">
            <v>男</v>
          </cell>
        </row>
        <row r="213">
          <cell r="AF213" t="str">
            <v>360502199007023612</v>
          </cell>
          <cell r="AG213" t="str">
            <v>江西新余</v>
          </cell>
          <cell r="AH213" t="str">
            <v>招商银行</v>
          </cell>
          <cell r="AI213" t="str">
            <v>6214 8327 7357 2545华云云，招商银行</v>
          </cell>
          <cell r="AJ213" t="str">
            <v>招商银行</v>
          </cell>
          <cell r="AK213">
            <v>1510006767</v>
          </cell>
        </row>
        <row r="214">
          <cell r="D214" t="str">
            <v>新余二店朱少斌</v>
          </cell>
          <cell r="E214" t="str">
            <v>会籍部</v>
          </cell>
          <cell r="F214" t="str">
            <v>会籍</v>
          </cell>
          <cell r="G214">
            <v>45717</v>
          </cell>
          <cell r="H214" t="str">
            <v>全职</v>
          </cell>
        </row>
        <row r="214">
          <cell r="J214" t="str">
            <v>劳动合同</v>
          </cell>
        </row>
        <row r="214">
          <cell r="L214">
            <v>45717</v>
          </cell>
          <cell r="M214">
            <v>46812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X214" t="str">
            <v>在职</v>
          </cell>
        </row>
        <row r="214">
          <cell r="AD214" t="str">
            <v>男</v>
          </cell>
        </row>
        <row r="214">
          <cell r="AF214" t="str">
            <v>362329200403140032</v>
          </cell>
          <cell r="AG214" t="str">
            <v>江西</v>
          </cell>
          <cell r="AH214" t="str">
            <v>招商银行</v>
          </cell>
          <cell r="AI214" t="str">
            <v>改6214 8327 7710 4162</v>
          </cell>
          <cell r="AJ214" t="str">
            <v>招商银行</v>
          </cell>
          <cell r="AK214">
            <v>15867454192</v>
          </cell>
        </row>
        <row r="215">
          <cell r="D215" t="str">
            <v>新余二店彭正英</v>
          </cell>
          <cell r="E215" t="str">
            <v>运营部</v>
          </cell>
          <cell r="F215" t="str">
            <v>保洁</v>
          </cell>
          <cell r="G215">
            <v>45738</v>
          </cell>
          <cell r="H215" t="str">
            <v>全职</v>
          </cell>
        </row>
        <row r="215">
          <cell r="J215" t="str">
            <v>劳务合同</v>
          </cell>
        </row>
        <row r="215">
          <cell r="L215">
            <v>45738</v>
          </cell>
          <cell r="M215">
            <v>46833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X215" t="str">
            <v>在职</v>
          </cell>
        </row>
        <row r="215">
          <cell r="AD215" t="str">
            <v>女</v>
          </cell>
        </row>
        <row r="215">
          <cell r="AF215" t="str">
            <v>360502196507156629</v>
          </cell>
          <cell r="AG215" t="str">
            <v>江西新余</v>
          </cell>
        </row>
        <row r="215">
          <cell r="AI215" t="str">
            <v>6226822200004864085</v>
          </cell>
          <cell r="AJ215" t="str">
            <v>其他</v>
          </cell>
          <cell r="AK215">
            <v>19170808356</v>
          </cell>
        </row>
        <row r="216">
          <cell r="D216" t="str">
            <v>新余二店廖霞霞</v>
          </cell>
          <cell r="E216" t="str">
            <v>运营部</v>
          </cell>
          <cell r="F216" t="str">
            <v>前台</v>
          </cell>
          <cell r="G216">
            <v>45756</v>
          </cell>
          <cell r="H216" t="str">
            <v>兼职</v>
          </cell>
        </row>
        <row r="216">
          <cell r="J216" t="str">
            <v>劳动合同</v>
          </cell>
          <cell r="K216" t="str">
            <v>人力</v>
          </cell>
          <cell r="L216">
            <v>45756</v>
          </cell>
          <cell r="M216">
            <v>46851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不缴</v>
          </cell>
        </row>
        <row r="216">
          <cell r="X216" t="str">
            <v>离职</v>
          </cell>
          <cell r="Y216">
            <v>46096</v>
          </cell>
        </row>
        <row r="216">
          <cell r="AD216" t="str">
            <v>女</v>
          </cell>
        </row>
        <row r="216">
          <cell r="AF216" t="str">
            <v>360502200303146049</v>
          </cell>
          <cell r="AG216" t="str">
            <v>江西新余</v>
          </cell>
          <cell r="AH216" t="str">
            <v>农业银行</v>
          </cell>
          <cell r="AI216" t="str">
            <v>改6222031505002015217工商银行 廖霞霞</v>
          </cell>
          <cell r="AJ216" t="str">
            <v>其他</v>
          </cell>
          <cell r="AK216">
            <v>18317903795</v>
          </cell>
        </row>
        <row r="217">
          <cell r="D217" t="str">
            <v>新余二店付莉莉</v>
          </cell>
          <cell r="E217" t="str">
            <v>私教部</v>
          </cell>
          <cell r="F217" t="str">
            <v>私教</v>
          </cell>
          <cell r="G217">
            <v>45778</v>
          </cell>
          <cell r="H217" t="str">
            <v>全职</v>
          </cell>
        </row>
        <row r="217">
          <cell r="J217" t="str">
            <v>劳动合同</v>
          </cell>
        </row>
        <row r="217">
          <cell r="L217">
            <v>46082</v>
          </cell>
          <cell r="M217">
            <v>47177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不缴</v>
          </cell>
        </row>
        <row r="217">
          <cell r="X217" t="str">
            <v>在职</v>
          </cell>
        </row>
        <row r="217">
          <cell r="AD217" t="str">
            <v>女</v>
          </cell>
        </row>
        <row r="217">
          <cell r="AF217" t="str">
            <v>360502199008225021</v>
          </cell>
          <cell r="AG217" t="str">
            <v>江西新余</v>
          </cell>
          <cell r="AH217" t="str">
            <v>农业银行</v>
          </cell>
          <cell r="AI217" t="str">
            <v>6228481761379480417</v>
          </cell>
          <cell r="AJ217" t="str">
            <v>其他</v>
          </cell>
          <cell r="AK217">
            <v>18507902808</v>
          </cell>
        </row>
        <row r="218">
          <cell r="D218" t="str">
            <v>新余店胡杨</v>
          </cell>
          <cell r="E218" t="str">
            <v>私教部</v>
          </cell>
          <cell r="F218" t="str">
            <v>私教经理</v>
          </cell>
          <cell r="G218">
            <v>45717</v>
          </cell>
          <cell r="H218" t="str">
            <v>全职</v>
          </cell>
        </row>
        <row r="218">
          <cell r="J218" t="str">
            <v>劳动合同</v>
          </cell>
        </row>
        <row r="218">
          <cell r="L218">
            <v>45717</v>
          </cell>
          <cell r="M218">
            <v>46812</v>
          </cell>
          <cell r="N218" t="str">
            <v>3年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X218" t="str">
            <v>在职</v>
          </cell>
        </row>
        <row r="218">
          <cell r="AD218" t="str">
            <v>男</v>
          </cell>
        </row>
        <row r="218">
          <cell r="AF218" t="str">
            <v>360502199801130431</v>
          </cell>
          <cell r="AG218" t="str">
            <v>江西</v>
          </cell>
          <cell r="AH218" t="str">
            <v>工商银行</v>
          </cell>
          <cell r="AI218" t="str">
            <v>6215581502011739471</v>
          </cell>
          <cell r="AJ218" t="str">
            <v>其他</v>
          </cell>
          <cell r="AK218">
            <v>19815179269</v>
          </cell>
        </row>
        <row r="219">
          <cell r="D219" t="str">
            <v>新余二店吴红梅</v>
          </cell>
          <cell r="E219" t="str">
            <v>泳教部</v>
          </cell>
          <cell r="F219" t="str">
            <v>泳教</v>
          </cell>
          <cell r="G219">
            <v>45815</v>
          </cell>
          <cell r="H219" t="str">
            <v>兼职</v>
          </cell>
        </row>
        <row r="219">
          <cell r="J219" t="str">
            <v>劳动合同</v>
          </cell>
        </row>
        <row r="219">
          <cell r="L219">
            <v>45815</v>
          </cell>
          <cell r="M219">
            <v>46910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不缴</v>
          </cell>
        </row>
        <row r="219">
          <cell r="X219" t="str">
            <v>在职</v>
          </cell>
        </row>
        <row r="219">
          <cell r="AD219" t="str">
            <v>女</v>
          </cell>
        </row>
        <row r="219">
          <cell r="AF219" t="str">
            <v>360502198309063623</v>
          </cell>
          <cell r="AG219" t="str">
            <v>江西新余</v>
          </cell>
          <cell r="AH219" t="str">
            <v>农商银行</v>
          </cell>
          <cell r="AI219" t="str">
            <v>6226822021007224626</v>
          </cell>
          <cell r="AJ219" t="str">
            <v>其他</v>
          </cell>
          <cell r="AK219">
            <v>18107906980</v>
          </cell>
        </row>
        <row r="220">
          <cell r="D220" t="str">
            <v>新余二店高翔</v>
          </cell>
          <cell r="E220" t="str">
            <v>泳教部</v>
          </cell>
          <cell r="F220" t="str">
            <v>泳教</v>
          </cell>
          <cell r="G220">
            <v>45825</v>
          </cell>
          <cell r="H220" t="str">
            <v>全职</v>
          </cell>
        </row>
        <row r="220">
          <cell r="J220" t="str">
            <v>劳动合同</v>
          </cell>
          <cell r="K220" t="str">
            <v>人力</v>
          </cell>
          <cell r="L220">
            <v>45825</v>
          </cell>
          <cell r="M220">
            <v>46920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不缴</v>
          </cell>
        </row>
        <row r="220">
          <cell r="X220" t="str">
            <v>离职</v>
          </cell>
          <cell r="Y220">
            <v>45948</v>
          </cell>
        </row>
        <row r="220">
          <cell r="AD220" t="str">
            <v>男</v>
          </cell>
        </row>
        <row r="220">
          <cell r="AF220" t="str">
            <v>360502199306206611</v>
          </cell>
          <cell r="AG220" t="str">
            <v>江西新余</v>
          </cell>
          <cell r="AH220" t="str">
            <v>建设银行</v>
          </cell>
          <cell r="AI220" t="str">
            <v>6217002060002737795</v>
          </cell>
          <cell r="AJ220" t="str">
            <v>其他</v>
          </cell>
          <cell r="AK220">
            <v>13340009779</v>
          </cell>
        </row>
        <row r="221">
          <cell r="D221" t="str">
            <v>财富中心店胡镇华</v>
          </cell>
          <cell r="E221" t="str">
            <v>会籍部</v>
          </cell>
          <cell r="F221" t="str">
            <v>会籍经理</v>
          </cell>
          <cell r="G221">
            <v>44828</v>
          </cell>
          <cell r="H221" t="str">
            <v>全职</v>
          </cell>
          <cell r="I221" t="str">
            <v>社保</v>
          </cell>
          <cell r="J221" t="str">
            <v>劳动合同</v>
          </cell>
        </row>
        <row r="221">
          <cell r="L221">
            <v>45896</v>
          </cell>
          <cell r="M221">
            <v>46991</v>
          </cell>
          <cell r="N221" t="str">
            <v>3年</v>
          </cell>
          <cell r="O221" t="str">
            <v>已签</v>
          </cell>
          <cell r="P221" t="str">
            <v>已签</v>
          </cell>
          <cell r="Q221" t="str">
            <v>已签</v>
          </cell>
          <cell r="R221" t="str">
            <v>已签</v>
          </cell>
          <cell r="S221" t="str">
            <v>最低</v>
          </cell>
        </row>
        <row r="221">
          <cell r="W221" t="str">
            <v>是</v>
          </cell>
          <cell r="X221" t="str">
            <v>在职</v>
          </cell>
        </row>
        <row r="221">
          <cell r="AD221" t="str">
            <v>男</v>
          </cell>
        </row>
        <row r="221">
          <cell r="AF221" t="str">
            <v>36223320040618163X</v>
          </cell>
        </row>
        <row r="221">
          <cell r="AH221" t="str">
            <v>招商银行</v>
          </cell>
          <cell r="AI221" t="str">
            <v>6214832775831543</v>
          </cell>
          <cell r="AJ221" t="str">
            <v>招商银行</v>
          </cell>
          <cell r="AK221">
            <v>18146649822</v>
          </cell>
        </row>
        <row r="222">
          <cell r="D222" t="str">
            <v>财富中心店袁佳蓉</v>
          </cell>
          <cell r="E222" t="str">
            <v>运营部</v>
          </cell>
          <cell r="F222" t="str">
            <v>前台主管</v>
          </cell>
          <cell r="G222">
            <v>44961</v>
          </cell>
          <cell r="H222" t="str">
            <v>全职</v>
          </cell>
          <cell r="I222" t="str">
            <v>社保</v>
          </cell>
          <cell r="J222" t="str">
            <v>劳动合同</v>
          </cell>
          <cell r="K222" t="str">
            <v>山道</v>
          </cell>
          <cell r="L222">
            <v>45929</v>
          </cell>
          <cell r="M222">
            <v>47024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最低</v>
          </cell>
        </row>
        <row r="222">
          <cell r="W222" t="str">
            <v>是</v>
          </cell>
          <cell r="X222" t="str">
            <v>离职</v>
          </cell>
          <cell r="Y222">
            <v>46113</v>
          </cell>
        </row>
        <row r="222">
          <cell r="AD222" t="str">
            <v>女</v>
          </cell>
          <cell r="AE222" t="str">
            <v>大专</v>
          </cell>
          <cell r="AF222" t="str">
            <v>362228199908292827</v>
          </cell>
          <cell r="AG222" t="str">
            <v>江西省宜春市上高县徐家渡镇火溪村袁家27号</v>
          </cell>
          <cell r="AH222" t="str">
            <v>招商银行</v>
          </cell>
          <cell r="AI222" t="str">
            <v>6214837905431759</v>
          </cell>
          <cell r="AJ222" t="str">
            <v>招商银行</v>
          </cell>
          <cell r="AK222">
            <v>15770535436</v>
          </cell>
        </row>
        <row r="223">
          <cell r="D223" t="str">
            <v>财富中心店邹冬方</v>
          </cell>
          <cell r="E223" t="str">
            <v>运营部</v>
          </cell>
          <cell r="F223" t="str">
            <v>保洁</v>
          </cell>
          <cell r="G223">
            <v>45194</v>
          </cell>
          <cell r="H223" t="str">
            <v>全职</v>
          </cell>
        </row>
        <row r="223">
          <cell r="J223" t="str">
            <v>劳务合同</v>
          </cell>
        </row>
        <row r="223">
          <cell r="L223">
            <v>45197</v>
          </cell>
          <cell r="M223">
            <v>46292</v>
          </cell>
          <cell r="N223" t="str">
            <v>叁年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不缴</v>
          </cell>
        </row>
        <row r="223">
          <cell r="W223" t="str">
            <v>是</v>
          </cell>
          <cell r="X223" t="str">
            <v>在职</v>
          </cell>
        </row>
        <row r="223">
          <cell r="AD223" t="str">
            <v>女</v>
          </cell>
        </row>
        <row r="223">
          <cell r="AF223" t="str">
            <v>362201197310035026</v>
          </cell>
          <cell r="AG223" t="str">
            <v>江西省宜春市袁州区湖田乡樟树村田背村民小组19号</v>
          </cell>
          <cell r="AH223" t="str">
            <v>中国光大银行</v>
          </cell>
          <cell r="AI223" t="str">
            <v>6226 6333 0135 2897</v>
          </cell>
          <cell r="AJ223" t="str">
            <v>其他</v>
          </cell>
          <cell r="AK223">
            <v>18979508006</v>
          </cell>
        </row>
        <row r="224">
          <cell r="D224" t="str">
            <v>财富中心店童超</v>
          </cell>
          <cell r="E224" t="str">
            <v>私教部</v>
          </cell>
          <cell r="F224" t="str">
            <v>私教主管</v>
          </cell>
          <cell r="G224">
            <v>45201</v>
          </cell>
          <cell r="H224" t="str">
            <v>全职</v>
          </cell>
          <cell r="I224" t="str">
            <v>社保</v>
          </cell>
          <cell r="J224" t="str">
            <v>劳动合同</v>
          </cell>
        </row>
        <row r="224">
          <cell r="L224">
            <v>45777</v>
          </cell>
          <cell r="M224">
            <v>46872</v>
          </cell>
          <cell r="N224" t="str">
            <v>3年</v>
          </cell>
          <cell r="O224" t="str">
            <v>已签</v>
          </cell>
          <cell r="P224" t="str">
            <v>已签</v>
          </cell>
          <cell r="Q224" t="str">
            <v>已签</v>
          </cell>
          <cell r="R224" t="str">
            <v>已签</v>
          </cell>
          <cell r="S224" t="str">
            <v>最低</v>
          </cell>
        </row>
        <row r="224">
          <cell r="W224" t="str">
            <v>是</v>
          </cell>
          <cell r="X224" t="str">
            <v>在职</v>
          </cell>
        </row>
        <row r="224">
          <cell r="AD224" t="str">
            <v>男</v>
          </cell>
        </row>
        <row r="224">
          <cell r="AF224" t="str">
            <v>362201198207161010</v>
          </cell>
          <cell r="AG224" t="str">
            <v>江西省宜春市袁州区湛郎街日升社区农技路68号</v>
          </cell>
          <cell r="AH224" t="str">
            <v>招商银行</v>
          </cell>
          <cell r="AI224" t="str">
            <v>6214832773358895</v>
          </cell>
          <cell r="AJ224" t="str">
            <v>招商银行</v>
          </cell>
          <cell r="AK224">
            <v>13660057085</v>
          </cell>
        </row>
        <row r="225">
          <cell r="D225" t="str">
            <v>财富中心店刘海</v>
          </cell>
          <cell r="E225" t="str">
            <v>私教部</v>
          </cell>
          <cell r="F225" t="str">
            <v>私教经理</v>
          </cell>
          <cell r="G225">
            <v>43566</v>
          </cell>
          <cell r="H225" t="str">
            <v>全职</v>
          </cell>
          <cell r="I225" t="str">
            <v>社保</v>
          </cell>
          <cell r="J225" t="str">
            <v>劳动合同</v>
          </cell>
        </row>
        <row r="225">
          <cell r="L225">
            <v>45780</v>
          </cell>
          <cell r="M225">
            <v>46875</v>
          </cell>
          <cell r="N225" t="str">
            <v>3年</v>
          </cell>
          <cell r="O225" t="str">
            <v>已签</v>
          </cell>
          <cell r="P225" t="str">
            <v>已签</v>
          </cell>
          <cell r="Q225" t="str">
            <v>已签</v>
          </cell>
          <cell r="R225" t="str">
            <v>已签</v>
          </cell>
          <cell r="S225" t="str">
            <v>最低</v>
          </cell>
        </row>
        <row r="225">
          <cell r="W225" t="str">
            <v>是</v>
          </cell>
          <cell r="X225" t="str">
            <v>在职</v>
          </cell>
        </row>
        <row r="225">
          <cell r="AD225" t="str">
            <v>男</v>
          </cell>
          <cell r="AE225" t="str">
            <v>本科</v>
          </cell>
          <cell r="AF225" t="str">
            <v>362201199204140219</v>
          </cell>
        </row>
        <row r="225">
          <cell r="AH225" t="str">
            <v>工商银行</v>
          </cell>
          <cell r="AI225" t="str">
            <v>6215581508008574961</v>
          </cell>
          <cell r="AJ225" t="str">
            <v>其他</v>
          </cell>
          <cell r="AK225">
            <v>18460460101</v>
          </cell>
        </row>
        <row r="226">
          <cell r="D226" t="str">
            <v>财富中心店陈丽</v>
          </cell>
          <cell r="E226" t="str">
            <v>会籍部</v>
          </cell>
          <cell r="F226" t="str">
            <v>会籍</v>
          </cell>
          <cell r="G226">
            <v>45342</v>
          </cell>
          <cell r="H226" t="str">
            <v>全职</v>
          </cell>
        </row>
        <row r="226">
          <cell r="J226" t="str">
            <v>劳动合同</v>
          </cell>
        </row>
        <row r="226">
          <cell r="L226">
            <v>45352</v>
          </cell>
          <cell r="M226">
            <v>46447</v>
          </cell>
          <cell r="N226" t="str">
            <v>3年</v>
          </cell>
        </row>
        <row r="226">
          <cell r="S226" t="str">
            <v>不缴</v>
          </cell>
        </row>
        <row r="226">
          <cell r="W226" t="str">
            <v>是</v>
          </cell>
          <cell r="X226" t="str">
            <v>离职</v>
          </cell>
          <cell r="Y226">
            <v>45950</v>
          </cell>
          <cell r="Z226" t="str">
            <v>已签</v>
          </cell>
          <cell r="AA226" t="str">
            <v>已签</v>
          </cell>
        </row>
        <row r="226">
          <cell r="AC226" t="str">
            <v>是</v>
          </cell>
          <cell r="AD226" t="str">
            <v>女</v>
          </cell>
        </row>
        <row r="226">
          <cell r="AF226" t="str">
            <v>362201199201137700</v>
          </cell>
          <cell r="AG226" t="str">
            <v>江西省宜春市袁州区飞剑潭乡周源村王汤组17号</v>
          </cell>
          <cell r="AH226" t="str">
            <v>招商银行</v>
          </cell>
          <cell r="AI226" t="str">
            <v>6214832773358598</v>
          </cell>
          <cell r="AJ226" t="str">
            <v>招商银行</v>
          </cell>
          <cell r="AK226">
            <v>18779566066</v>
          </cell>
        </row>
        <row r="227">
          <cell r="D227" t="str">
            <v>财富中心店徐懿成</v>
          </cell>
          <cell r="E227" t="str">
            <v>运营部</v>
          </cell>
          <cell r="F227" t="str">
            <v>前台</v>
          </cell>
          <cell r="G227">
            <v>45415</v>
          </cell>
          <cell r="H227" t="str">
            <v>全职</v>
          </cell>
        </row>
        <row r="227">
          <cell r="J227" t="str">
            <v>劳动合同</v>
          </cell>
        </row>
        <row r="227">
          <cell r="L227">
            <v>45415</v>
          </cell>
          <cell r="M227">
            <v>46509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不缴</v>
          </cell>
        </row>
        <row r="227">
          <cell r="W227" t="str">
            <v>是</v>
          </cell>
          <cell r="X227" t="str">
            <v>在职</v>
          </cell>
        </row>
        <row r="227">
          <cell r="AD227" t="str">
            <v>女</v>
          </cell>
        </row>
        <row r="227">
          <cell r="AF227" t="str">
            <v>360902200309025442</v>
          </cell>
          <cell r="AG227" t="str">
            <v>江西省宜春市袁州区西村镇山背村徐家组9号</v>
          </cell>
          <cell r="AH227" t="str">
            <v>招商银行</v>
          </cell>
          <cell r="AI227" t="str">
            <v>6214832773358846</v>
          </cell>
          <cell r="AJ227" t="str">
            <v>招商银行</v>
          </cell>
          <cell r="AK227">
            <v>15579971863</v>
          </cell>
        </row>
        <row r="228">
          <cell r="D228" t="str">
            <v>财富中心店张希伟</v>
          </cell>
          <cell r="E228" t="str">
            <v>私教部</v>
          </cell>
          <cell r="F228" t="str">
            <v>私教主管</v>
          </cell>
          <cell r="G228">
            <v>45432</v>
          </cell>
          <cell r="H228" t="str">
            <v>全职</v>
          </cell>
        </row>
        <row r="228">
          <cell r="J228" t="str">
            <v>劳动合同</v>
          </cell>
        </row>
        <row r="228">
          <cell r="L228">
            <v>45432</v>
          </cell>
          <cell r="M228">
            <v>46526</v>
          </cell>
          <cell r="N228" t="str">
            <v>3年</v>
          </cell>
          <cell r="O228" t="str">
            <v>已签</v>
          </cell>
          <cell r="P228" t="str">
            <v>已签</v>
          </cell>
          <cell r="Q228" t="str">
            <v>已签</v>
          </cell>
          <cell r="R228" t="str">
            <v>已签</v>
          </cell>
          <cell r="S228" t="str">
            <v>不缴</v>
          </cell>
        </row>
        <row r="228">
          <cell r="W228" t="str">
            <v>是</v>
          </cell>
          <cell r="X228" t="str">
            <v>在职</v>
          </cell>
        </row>
        <row r="228">
          <cell r="AD228" t="str">
            <v>男</v>
          </cell>
          <cell r="AE228" t="str">
            <v>大专</v>
          </cell>
          <cell r="AF228" t="str">
            <v>362201200210224019</v>
          </cell>
          <cell r="AG228" t="str">
            <v>江西省宜春市袁州区
天台镇鲁搓村四组10号
</v>
          </cell>
          <cell r="AH228" t="str">
            <v>中国工商银行</v>
          </cell>
          <cell r="AI228" t="str">
            <v>账号:6212264301018578540  张镜蓉</v>
          </cell>
          <cell r="AJ228" t="str">
            <v>其他</v>
          </cell>
          <cell r="AK228">
            <v>13097078502</v>
          </cell>
        </row>
        <row r="229">
          <cell r="D229" t="str">
            <v>财富中心店欧阳波</v>
          </cell>
          <cell r="E229" t="str">
            <v>私教部</v>
          </cell>
          <cell r="F229" t="str">
            <v>私教</v>
          </cell>
          <cell r="G229">
            <v>45441</v>
          </cell>
          <cell r="H229" t="str">
            <v>全职</v>
          </cell>
        </row>
        <row r="229">
          <cell r="J229" t="str">
            <v>劳动合同</v>
          </cell>
        </row>
        <row r="229">
          <cell r="L229">
            <v>45448</v>
          </cell>
          <cell r="M229">
            <v>46542</v>
          </cell>
          <cell r="N229" t="str">
            <v>3年</v>
          </cell>
          <cell r="O229" t="str">
            <v>已签</v>
          </cell>
          <cell r="P229" t="str">
            <v>已签</v>
          </cell>
          <cell r="Q229" t="str">
            <v>已签</v>
          </cell>
          <cell r="R229" t="str">
            <v>已签</v>
          </cell>
          <cell r="S229" t="str">
            <v>不缴</v>
          </cell>
        </row>
        <row r="229">
          <cell r="W229" t="str">
            <v>是</v>
          </cell>
          <cell r="X229" t="str">
            <v>离职</v>
          </cell>
          <cell r="Y229">
            <v>46126</v>
          </cell>
        </row>
        <row r="229">
          <cell r="AD229" t="str">
            <v>女</v>
          </cell>
          <cell r="AE229" t="str">
            <v>大专</v>
          </cell>
          <cell r="AF229" t="str">
            <v>362201198607045449</v>
          </cell>
          <cell r="AG229" t="str">
            <v>江西省宜春市袁州区宜春南路717号13栋4单元201</v>
          </cell>
          <cell r="AH229" t="str">
            <v>招商银行</v>
          </cell>
          <cell r="AI229" t="str">
            <v>6214832773358622</v>
          </cell>
          <cell r="AJ229" t="str">
            <v>招商银行</v>
          </cell>
          <cell r="AK229">
            <v>13755839636</v>
          </cell>
        </row>
        <row r="230">
          <cell r="D230" t="str">
            <v>财富中心店肖金根</v>
          </cell>
          <cell r="E230" t="str">
            <v>会籍部</v>
          </cell>
          <cell r="F230" t="str">
            <v>会籍</v>
          </cell>
          <cell r="G230">
            <v>45472</v>
          </cell>
          <cell r="H230" t="str">
            <v>全职</v>
          </cell>
        </row>
        <row r="230">
          <cell r="J230" t="str">
            <v>劳动合同</v>
          </cell>
        </row>
        <row r="230">
          <cell r="L230">
            <v>45472</v>
          </cell>
          <cell r="M230">
            <v>46566</v>
          </cell>
          <cell r="N230" t="str">
            <v>3年</v>
          </cell>
        </row>
        <row r="230">
          <cell r="S230" t="str">
            <v>不缴</v>
          </cell>
        </row>
        <row r="230">
          <cell r="W230" t="str">
            <v>是</v>
          </cell>
          <cell r="X230" t="str">
            <v>离职</v>
          </cell>
          <cell r="Y230">
            <v>45931</v>
          </cell>
          <cell r="Z230" t="str">
            <v>已签</v>
          </cell>
          <cell r="AA230" t="str">
            <v>已签</v>
          </cell>
        </row>
        <row r="230">
          <cell r="AC230" t="str">
            <v>是</v>
          </cell>
          <cell r="AD230" t="str">
            <v>男</v>
          </cell>
        </row>
        <row r="230">
          <cell r="AF230" t="str">
            <v>360312199912170518</v>
          </cell>
          <cell r="AG230" t="str">
            <v>江西省萍乡市芦溪县宣风镇竹垣村分界埠24号</v>
          </cell>
          <cell r="AH230" t="str">
            <v>招商银行</v>
          </cell>
          <cell r="AI230" t="str">
            <v>6214832773358812</v>
          </cell>
          <cell r="AJ230" t="str">
            <v>招商银行</v>
          </cell>
          <cell r="AK230">
            <v>15297993173</v>
          </cell>
        </row>
        <row r="231">
          <cell r="D231" t="str">
            <v>财富中心店李冬连</v>
          </cell>
          <cell r="E231" t="str">
            <v>运营部</v>
          </cell>
          <cell r="F231" t="str">
            <v>保洁</v>
          </cell>
          <cell r="G231">
            <v>45477</v>
          </cell>
          <cell r="H231" t="str">
            <v>全职</v>
          </cell>
        </row>
        <row r="231">
          <cell r="J231" t="str">
            <v>劳务合同</v>
          </cell>
        </row>
        <row r="231">
          <cell r="L231">
            <v>45477</v>
          </cell>
          <cell r="M231">
            <v>46571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不缴</v>
          </cell>
        </row>
        <row r="231">
          <cell r="W231" t="str">
            <v>是</v>
          </cell>
          <cell r="X231" t="str">
            <v>在职</v>
          </cell>
        </row>
        <row r="231">
          <cell r="AD231" t="str">
            <v>女</v>
          </cell>
        </row>
        <row r="231">
          <cell r="AF231" t="str">
            <v>362201196812092624</v>
          </cell>
          <cell r="AG231" t="str">
            <v>江西省宣春市袁州区柏木乡双园村西边组12号</v>
          </cell>
          <cell r="AH231" t="str">
            <v>中国工商银行</v>
          </cell>
          <cell r="AI231" t="str">
            <v>6222031202009807503</v>
          </cell>
          <cell r="AJ231" t="str">
            <v>其他</v>
          </cell>
          <cell r="AK231">
            <v>19970535082</v>
          </cell>
        </row>
        <row r="232">
          <cell r="D232" t="str">
            <v>财富中心店丰振</v>
          </cell>
          <cell r="E232" t="str">
            <v>私教部</v>
          </cell>
          <cell r="F232" t="str">
            <v>私教</v>
          </cell>
          <cell r="G232">
            <v>45538</v>
          </cell>
          <cell r="H232" t="str">
            <v>全职</v>
          </cell>
        </row>
        <row r="232">
          <cell r="J232" t="str">
            <v>劳动合同</v>
          </cell>
        </row>
        <row r="232">
          <cell r="L232">
            <v>45538</v>
          </cell>
          <cell r="M232">
            <v>46632</v>
          </cell>
          <cell r="N232" t="str">
            <v>3年</v>
          </cell>
          <cell r="O232" t="str">
            <v>已签</v>
          </cell>
          <cell r="P232" t="str">
            <v>已签</v>
          </cell>
          <cell r="Q232" t="str">
            <v>已签</v>
          </cell>
          <cell r="R232" t="str">
            <v>已签</v>
          </cell>
          <cell r="S232" t="str">
            <v>不缴</v>
          </cell>
        </row>
        <row r="232">
          <cell r="W232" t="str">
            <v>是</v>
          </cell>
          <cell r="X232" t="str">
            <v>在职</v>
          </cell>
        </row>
        <row r="232">
          <cell r="AD232" t="str">
            <v>男</v>
          </cell>
        </row>
        <row r="232">
          <cell r="AF232" t="str">
            <v>360481200102190617</v>
          </cell>
          <cell r="AG232" t="str">
            <v>江西省瑞昌市桂林办事处常丰村下丰</v>
          </cell>
          <cell r="AH232" t="str">
            <v>招商银行</v>
          </cell>
          <cell r="AI232" t="str">
            <v>6214837977902679</v>
          </cell>
          <cell r="AJ232" t="str">
            <v>招商银行</v>
          </cell>
          <cell r="AK232">
            <v>18942252409</v>
          </cell>
        </row>
        <row r="233">
          <cell r="D233" t="str">
            <v>财富中心店谢彩贵</v>
          </cell>
          <cell r="E233" t="str">
            <v>私教部</v>
          </cell>
          <cell r="F233" t="str">
            <v>私教</v>
          </cell>
          <cell r="G233">
            <v>45539</v>
          </cell>
          <cell r="H233" t="str">
            <v>全职</v>
          </cell>
        </row>
        <row r="233">
          <cell r="J233" t="str">
            <v>劳动合同</v>
          </cell>
        </row>
        <row r="233">
          <cell r="L233">
            <v>45539</v>
          </cell>
          <cell r="M233">
            <v>46633</v>
          </cell>
          <cell r="N233" t="str">
            <v>3年</v>
          </cell>
          <cell r="O233" t="str">
            <v>已签</v>
          </cell>
          <cell r="P233" t="str">
            <v>已签</v>
          </cell>
          <cell r="Q233" t="str">
            <v>已签</v>
          </cell>
          <cell r="R233" t="str">
            <v>已签</v>
          </cell>
          <cell r="S233" t="str">
            <v>不缴</v>
          </cell>
        </row>
        <row r="233">
          <cell r="W233" t="str">
            <v>是</v>
          </cell>
          <cell r="X233" t="str">
            <v>在职</v>
          </cell>
        </row>
        <row r="233">
          <cell r="AD233" t="str">
            <v>男</v>
          </cell>
        </row>
        <row r="233">
          <cell r="AF233" t="str">
            <v>360322200308103018</v>
          </cell>
          <cell r="AG233" t="str">
            <v>江西省萍乡市开发区彭高镇坛华村张家山16号</v>
          </cell>
          <cell r="AH233" t="str">
            <v>招商银行</v>
          </cell>
          <cell r="AI233" t="str">
            <v>6214832773358648</v>
          </cell>
          <cell r="AJ233" t="str">
            <v>招商银行</v>
          </cell>
          <cell r="AK233">
            <v>13479853786</v>
          </cell>
        </row>
        <row r="234">
          <cell r="D234" t="str">
            <v>财富中心店廖美芳</v>
          </cell>
          <cell r="E234" t="str">
            <v>运营部</v>
          </cell>
          <cell r="F234" t="str">
            <v>前台</v>
          </cell>
          <cell r="G234">
            <v>45560</v>
          </cell>
          <cell r="H234" t="str">
            <v>全职</v>
          </cell>
        </row>
        <row r="234">
          <cell r="J234" t="str">
            <v>劳动合同</v>
          </cell>
        </row>
        <row r="234">
          <cell r="L234">
            <v>45567</v>
          </cell>
          <cell r="M234">
            <v>46661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W234" t="str">
            <v>是</v>
          </cell>
          <cell r="X234" t="str">
            <v>在职</v>
          </cell>
        </row>
        <row r="234">
          <cell r="AD234" t="str">
            <v>女</v>
          </cell>
          <cell r="AE234" t="str">
            <v>中专</v>
          </cell>
          <cell r="AF234" t="str">
            <v>362201199512253047</v>
          </cell>
          <cell r="AG234" t="str">
            <v>江西省宜春市袁州区洪塘镇林场村</v>
          </cell>
          <cell r="AH234" t="str">
            <v>招商银行</v>
          </cell>
          <cell r="AI234" t="str">
            <v>6214832773358903</v>
          </cell>
          <cell r="AJ234" t="str">
            <v>招商银行</v>
          </cell>
          <cell r="AK234">
            <v>13707951326</v>
          </cell>
        </row>
        <row r="235">
          <cell r="D235" t="str">
            <v>财富中心店王如宇</v>
          </cell>
          <cell r="E235" t="str">
            <v>会籍部</v>
          </cell>
          <cell r="F235" t="str">
            <v>会籍</v>
          </cell>
          <cell r="G235">
            <v>45598</v>
          </cell>
          <cell r="H235" t="str">
            <v>全职</v>
          </cell>
        </row>
        <row r="235">
          <cell r="J235" t="str">
            <v>劳动合同</v>
          </cell>
        </row>
        <row r="235">
          <cell r="L235">
            <v>45598</v>
          </cell>
          <cell r="M235">
            <v>46692</v>
          </cell>
          <cell r="N235" t="str">
            <v>3年</v>
          </cell>
          <cell r="O235" t="str">
            <v>已签</v>
          </cell>
          <cell r="P235" t="str">
            <v>已签</v>
          </cell>
          <cell r="Q235" t="str">
            <v>已签</v>
          </cell>
          <cell r="R235" t="str">
            <v>已签</v>
          </cell>
          <cell r="S235" t="str">
            <v>不缴</v>
          </cell>
        </row>
        <row r="235">
          <cell r="W235" t="str">
            <v>是</v>
          </cell>
          <cell r="X235" t="str">
            <v>在职</v>
          </cell>
        </row>
        <row r="235">
          <cell r="AD235" t="str">
            <v>男</v>
          </cell>
        </row>
        <row r="235">
          <cell r="AF235" t="str">
            <v>360926200803201617</v>
          </cell>
          <cell r="AG235" t="str">
            <v>江西省宜春市铜鼓县棋坪镇九峰村神山组</v>
          </cell>
          <cell r="AH235" t="str">
            <v>招商银行</v>
          </cell>
          <cell r="AI235" t="str">
            <v>6214833431211781</v>
          </cell>
          <cell r="AJ235" t="str">
            <v>招商银行</v>
          </cell>
          <cell r="AK235">
            <v>18296562543</v>
          </cell>
        </row>
        <row r="236">
          <cell r="D236" t="str">
            <v>财富中心店钟屹坤</v>
          </cell>
          <cell r="E236" t="str">
            <v>泳教部</v>
          </cell>
          <cell r="F236" t="str">
            <v>泳教</v>
          </cell>
          <cell r="G236">
            <v>45696</v>
          </cell>
          <cell r="H236" t="str">
            <v>兼职</v>
          </cell>
        </row>
        <row r="236">
          <cell r="J236" t="str">
            <v>兼职合同</v>
          </cell>
        </row>
        <row r="236">
          <cell r="L236">
            <v>45696</v>
          </cell>
          <cell r="M236">
            <v>46790</v>
          </cell>
          <cell r="N236" t="str">
            <v>3年</v>
          </cell>
          <cell r="O236" t="str">
            <v>已签</v>
          </cell>
          <cell r="P236" t="str">
            <v>已签</v>
          </cell>
          <cell r="Q236" t="str">
            <v>已签</v>
          </cell>
          <cell r="R236" t="str">
            <v>已签</v>
          </cell>
          <cell r="S236" t="str">
            <v>不缴</v>
          </cell>
        </row>
        <row r="236">
          <cell r="W236" t="str">
            <v>是</v>
          </cell>
          <cell r="X236" t="str">
            <v>在职</v>
          </cell>
          <cell r="Y236">
            <v>45931</v>
          </cell>
          <cell r="Z236" t="str">
            <v>已签</v>
          </cell>
          <cell r="AA236" t="str">
            <v>已签</v>
          </cell>
        </row>
        <row r="236">
          <cell r="AC236" t="str">
            <v>是</v>
          </cell>
          <cell r="AD236" t="str">
            <v>男</v>
          </cell>
          <cell r="AE236" t="str">
            <v>本科</v>
          </cell>
          <cell r="AF236" t="str">
            <v>362227198908150019</v>
          </cell>
          <cell r="AG236" t="str">
            <v>江西省宜春市万载县康乐街道河西路70号3栋2单元401室</v>
          </cell>
          <cell r="AH236" t="str">
            <v>招商银行</v>
          </cell>
          <cell r="AI236" t="str">
            <v>6214830340462562</v>
          </cell>
          <cell r="AJ236" t="str">
            <v>招商银行</v>
          </cell>
          <cell r="AK236">
            <v>18170450255</v>
          </cell>
        </row>
        <row r="237">
          <cell r="D237" t="str">
            <v>财富中心店晏铖</v>
          </cell>
          <cell r="E237" t="str">
            <v>泳教部</v>
          </cell>
          <cell r="F237" t="str">
            <v>泳教</v>
          </cell>
          <cell r="G237">
            <v>45763</v>
          </cell>
          <cell r="H237" t="str">
            <v>兼职</v>
          </cell>
        </row>
        <row r="237">
          <cell r="J237" t="str">
            <v>劳动合同</v>
          </cell>
          <cell r="K237" t="str">
            <v>人力</v>
          </cell>
          <cell r="L237">
            <v>45763</v>
          </cell>
          <cell r="M237">
            <v>46858</v>
          </cell>
          <cell r="N237" t="str">
            <v>3年</v>
          </cell>
        </row>
        <row r="237">
          <cell r="S237" t="str">
            <v>不缴</v>
          </cell>
        </row>
        <row r="237">
          <cell r="W237" t="str">
            <v>是</v>
          </cell>
          <cell r="X237" t="str">
            <v>离职</v>
          </cell>
          <cell r="Y237">
            <v>45931</v>
          </cell>
          <cell r="Z237" t="str">
            <v>已签</v>
          </cell>
          <cell r="AA237" t="str">
            <v>已签</v>
          </cell>
        </row>
        <row r="237">
          <cell r="AC237" t="str">
            <v>是</v>
          </cell>
          <cell r="AD237" t="str">
            <v>男</v>
          </cell>
        </row>
        <row r="237">
          <cell r="AF237" t="str">
            <v>360521199711277017</v>
          </cell>
          <cell r="AG237" t="str">
            <v>江西省新余市分宜县杨桥镇湾里村委第四村民小组
4号</v>
          </cell>
          <cell r="AH237" t="str">
            <v>招商银行</v>
          </cell>
          <cell r="AI237" t="str">
            <v>6214835852321775（招商新办）</v>
          </cell>
          <cell r="AJ237" t="str">
            <v>招商银行</v>
          </cell>
          <cell r="AK237">
            <v>18870291270</v>
          </cell>
        </row>
        <row r="238">
          <cell r="D238" t="str">
            <v>财富中心店潘琴</v>
          </cell>
          <cell r="E238" t="str">
            <v>泳教部</v>
          </cell>
          <cell r="F238" t="str">
            <v>泳教</v>
          </cell>
          <cell r="G238">
            <v>45765</v>
          </cell>
          <cell r="H238" t="str">
            <v>兼职</v>
          </cell>
        </row>
        <row r="238">
          <cell r="J238" t="str">
            <v>兼职合同</v>
          </cell>
        </row>
        <row r="238">
          <cell r="L238">
            <v>45765</v>
          </cell>
          <cell r="M238">
            <v>45948</v>
          </cell>
          <cell r="N238" t="str">
            <v>6个月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W238" t="str">
            <v>是</v>
          </cell>
          <cell r="X238" t="str">
            <v>在职</v>
          </cell>
        </row>
        <row r="238">
          <cell r="AD238" t="str">
            <v>女</v>
          </cell>
        </row>
        <row r="238">
          <cell r="AF238" t="str">
            <v>360428199609250423</v>
          </cell>
          <cell r="AG238" t="str">
            <v>江西省宜春市袁州区芦村乡双江村中坊组35号</v>
          </cell>
          <cell r="AH238" t="str">
            <v>招商银行</v>
          </cell>
          <cell r="AI238" t="str">
            <v>6214 8327 7583 1527(招商新办）</v>
          </cell>
          <cell r="AJ238" t="str">
            <v>招商银行</v>
          </cell>
          <cell r="AK238">
            <v>18870273471</v>
          </cell>
        </row>
        <row r="239">
          <cell r="D239" t="str">
            <v>财富中心店龙子译</v>
          </cell>
          <cell r="E239" t="str">
            <v>会籍部</v>
          </cell>
          <cell r="F239" t="str">
            <v>会籍</v>
          </cell>
          <cell r="G239">
            <v>45706</v>
          </cell>
          <cell r="H239" t="str">
            <v>全职</v>
          </cell>
        </row>
        <row r="239">
          <cell r="J239" t="str">
            <v>劳动合同</v>
          </cell>
        </row>
        <row r="239">
          <cell r="L239">
            <v>45706</v>
          </cell>
          <cell r="M239">
            <v>46800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W239" t="str">
            <v>是</v>
          </cell>
          <cell r="X239" t="str">
            <v>在职</v>
          </cell>
        </row>
        <row r="239">
          <cell r="AC239" t="str">
            <v>是</v>
          </cell>
          <cell r="AD239" t="str">
            <v>男</v>
          </cell>
        </row>
        <row r="239">
          <cell r="AF239" t="str">
            <v>36222720030116123x</v>
          </cell>
        </row>
        <row r="239">
          <cell r="AH239" t="str">
            <v>招商银行</v>
          </cell>
          <cell r="AI239" t="str">
            <v>6214832775831485</v>
          </cell>
          <cell r="AJ239" t="str">
            <v>招商银行</v>
          </cell>
          <cell r="AK239">
            <v>13133797701</v>
          </cell>
        </row>
        <row r="240">
          <cell r="D240" t="str">
            <v>财富中心店陈康</v>
          </cell>
          <cell r="E240" t="str">
            <v>会籍部</v>
          </cell>
          <cell r="F240" t="str">
            <v>会籍</v>
          </cell>
          <cell r="G240">
            <v>45817</v>
          </cell>
          <cell r="H240" t="str">
            <v>全职</v>
          </cell>
        </row>
        <row r="240">
          <cell r="J240" t="str">
            <v>劳动合同</v>
          </cell>
        </row>
        <row r="240">
          <cell r="L240">
            <v>45817</v>
          </cell>
          <cell r="M240">
            <v>46912</v>
          </cell>
          <cell r="N240" t="str">
            <v>3年</v>
          </cell>
          <cell r="O240" t="str">
            <v>已签</v>
          </cell>
          <cell r="P240" t="str">
            <v>已签</v>
          </cell>
          <cell r="Q240" t="str">
            <v>已签</v>
          </cell>
          <cell r="R240" t="str">
            <v>已签</v>
          </cell>
          <cell r="S240" t="str">
            <v>不缴</v>
          </cell>
        </row>
        <row r="240">
          <cell r="W240" t="str">
            <v>是</v>
          </cell>
          <cell r="X240" t="str">
            <v>在职</v>
          </cell>
        </row>
        <row r="240">
          <cell r="AD240" t="str">
            <v>男</v>
          </cell>
        </row>
        <row r="240">
          <cell r="AF240" t="str">
            <v>360902200406013419</v>
          </cell>
          <cell r="AG240" t="str">
            <v>江西省宜春市袁州区金瑞镇西溪村西溪组42号</v>
          </cell>
          <cell r="AH240" t="str">
            <v>招商银行</v>
          </cell>
          <cell r="AI240" t="str">
            <v>6214832775830511</v>
          </cell>
          <cell r="AJ240" t="str">
            <v>招商银行</v>
          </cell>
          <cell r="AK240">
            <v>15507004974</v>
          </cell>
        </row>
        <row r="241">
          <cell r="D241" t="str">
            <v>财富中心店涂文峰</v>
          </cell>
          <cell r="E241" t="str">
            <v>泳教部</v>
          </cell>
          <cell r="F241" t="str">
            <v>泳教</v>
          </cell>
          <cell r="G241">
            <v>45829</v>
          </cell>
          <cell r="H241" t="str">
            <v>全职</v>
          </cell>
        </row>
        <row r="241">
          <cell r="J241" t="str">
            <v>劳动合同</v>
          </cell>
        </row>
        <row r="241">
          <cell r="L241">
            <v>45901</v>
          </cell>
          <cell r="M241">
            <v>46996</v>
          </cell>
          <cell r="N241" t="str">
            <v>3年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不缴</v>
          </cell>
        </row>
        <row r="241">
          <cell r="W241" t="str">
            <v>是</v>
          </cell>
          <cell r="X241" t="str">
            <v>在职</v>
          </cell>
        </row>
        <row r="241">
          <cell r="AD241" t="str">
            <v>男</v>
          </cell>
        </row>
        <row r="241">
          <cell r="AF241" t="str">
            <v>362227199006250074</v>
          </cell>
        </row>
        <row r="241">
          <cell r="AH241" t="str">
            <v>招商银行</v>
          </cell>
          <cell r="AI241" t="str">
            <v>6214 8379 0051 2918（招商新办）</v>
          </cell>
          <cell r="AJ241" t="str">
            <v>招商银行</v>
          </cell>
          <cell r="AK241">
            <v>18770520074</v>
          </cell>
        </row>
        <row r="242">
          <cell r="D242" t="str">
            <v>财富中心店曾德涛</v>
          </cell>
          <cell r="E242" t="str">
            <v>私教部</v>
          </cell>
          <cell r="F242" t="str">
            <v>私教</v>
          </cell>
          <cell r="G242">
            <v>45848</v>
          </cell>
          <cell r="H242" t="str">
            <v>全职</v>
          </cell>
        </row>
        <row r="242">
          <cell r="J242" t="str">
            <v>劳动合同</v>
          </cell>
        </row>
        <row r="242">
          <cell r="L242">
            <v>45848</v>
          </cell>
          <cell r="M242">
            <v>46943</v>
          </cell>
          <cell r="N242" t="str">
            <v>3年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不缴</v>
          </cell>
        </row>
        <row r="242">
          <cell r="W242" t="str">
            <v>是</v>
          </cell>
          <cell r="X242" t="str">
            <v>在职</v>
          </cell>
        </row>
        <row r="242">
          <cell r="AD242" t="str">
            <v>男</v>
          </cell>
        </row>
        <row r="242">
          <cell r="AF242" t="str">
            <v>360323200307060016</v>
          </cell>
        </row>
        <row r="242">
          <cell r="AH242" t="str">
            <v>招商银行</v>
          </cell>
          <cell r="AI242" t="str">
            <v>6214 8327 7583 1535(招商新办）</v>
          </cell>
          <cell r="AJ242" t="str">
            <v>招商银行</v>
          </cell>
          <cell r="AK242">
            <v>18079959450</v>
          </cell>
        </row>
        <row r="243">
          <cell r="D243" t="str">
            <v>财富中心店刘峰磊</v>
          </cell>
          <cell r="E243" t="str">
            <v>泳教部</v>
          </cell>
          <cell r="F243" t="str">
            <v>泳教</v>
          </cell>
          <cell r="G243">
            <v>45931</v>
          </cell>
          <cell r="H243" t="str">
            <v>全职</v>
          </cell>
        </row>
        <row r="243">
          <cell r="J243" t="str">
            <v>劳动合同</v>
          </cell>
          <cell r="K243" t="str">
            <v>人力</v>
          </cell>
          <cell r="L243">
            <v>45931</v>
          </cell>
          <cell r="M243">
            <v>47026</v>
          </cell>
          <cell r="N243" t="str">
            <v>3年</v>
          </cell>
          <cell r="O243" t="str">
            <v>已签</v>
          </cell>
          <cell r="P243" t="str">
            <v>已签</v>
          </cell>
          <cell r="Q243" t="str">
            <v>已签</v>
          </cell>
          <cell r="R243" t="str">
            <v>已签</v>
          </cell>
          <cell r="S243" t="str">
            <v>不缴</v>
          </cell>
        </row>
        <row r="243">
          <cell r="W243" t="str">
            <v>是</v>
          </cell>
          <cell r="X243" t="str">
            <v>离职</v>
          </cell>
          <cell r="Y243">
            <v>46094</v>
          </cell>
          <cell r="Z243" t="str">
            <v>已签</v>
          </cell>
          <cell r="AA243" t="str">
            <v>已签</v>
          </cell>
          <cell r="AB243" t="str">
            <v>已签</v>
          </cell>
          <cell r="AC243" t="str">
            <v>是</v>
          </cell>
          <cell r="AD243" t="str">
            <v>男</v>
          </cell>
        </row>
        <row r="243">
          <cell r="AF243" t="str">
            <v>362201200302185213</v>
          </cell>
          <cell r="AG243" t="str">
            <v>江西省宜春市袁州区新田乡里光村光田组17号</v>
          </cell>
          <cell r="AH243" t="str">
            <v>建设银行</v>
          </cell>
          <cell r="AI243" t="str">
            <v>6217002020085265197</v>
          </cell>
          <cell r="AJ243" t="str">
            <v>其他</v>
          </cell>
          <cell r="AK243">
            <v>18379117563</v>
          </cell>
        </row>
        <row r="244">
          <cell r="D244" t="str">
            <v>财富中心店余世瑾</v>
          </cell>
          <cell r="E244" t="str">
            <v>私教部</v>
          </cell>
          <cell r="F244" t="str">
            <v>私教</v>
          </cell>
          <cell r="G244">
            <v>45945</v>
          </cell>
          <cell r="H244" t="str">
            <v>全职</v>
          </cell>
        </row>
        <row r="244">
          <cell r="J244" t="str">
            <v>劳动合同</v>
          </cell>
          <cell r="K244" t="str">
            <v>人力</v>
          </cell>
          <cell r="L244">
            <v>45945</v>
          </cell>
          <cell r="M244">
            <v>47040</v>
          </cell>
          <cell r="N244" t="str">
            <v>3年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不缴</v>
          </cell>
        </row>
        <row r="244">
          <cell r="W244" t="str">
            <v>是</v>
          </cell>
          <cell r="X244" t="str">
            <v>离职</v>
          </cell>
          <cell r="Y244">
            <v>46127</v>
          </cell>
        </row>
        <row r="244">
          <cell r="AD244" t="str">
            <v>男</v>
          </cell>
        </row>
        <row r="244">
          <cell r="AF244" t="str">
            <v>36092200104184810</v>
          </cell>
        </row>
        <row r="244">
          <cell r="AH244" t="str">
            <v>湖州银行</v>
          </cell>
          <cell r="AI244" t="str">
            <v>6231718888802501524</v>
          </cell>
          <cell r="AJ244" t="str">
            <v>其他</v>
          </cell>
          <cell r="AK244">
            <v>18279545643</v>
          </cell>
        </row>
        <row r="245">
          <cell r="D245" t="str">
            <v>总部刘超</v>
          </cell>
          <cell r="E245" t="str">
            <v>运营部</v>
          </cell>
          <cell r="F245" t="str">
            <v>区域总监</v>
          </cell>
        </row>
        <row r="245">
          <cell r="H245" t="str">
            <v>全职</v>
          </cell>
          <cell r="I245" t="str">
            <v>社保</v>
          </cell>
          <cell r="J245" t="str">
            <v>劳动合同</v>
          </cell>
          <cell r="K245" t="str">
            <v>山道</v>
          </cell>
          <cell r="L245">
            <v>45604</v>
          </cell>
          <cell r="M245">
            <v>47429</v>
          </cell>
          <cell r="N245" t="str">
            <v>5年</v>
          </cell>
        </row>
        <row r="245">
          <cell r="X245" t="str">
            <v>在职</v>
          </cell>
        </row>
        <row r="245">
          <cell r="AD245" t="str">
            <v>男</v>
          </cell>
          <cell r="AE245" t="str">
            <v>大专</v>
          </cell>
          <cell r="AF245" t="str">
            <v>420684199112306039</v>
          </cell>
        </row>
        <row r="245">
          <cell r="AI245" t="str">
            <v>6212883202002457207</v>
          </cell>
          <cell r="AJ245" t="str">
            <v>其他</v>
          </cell>
        </row>
        <row r="246">
          <cell r="D246" t="str">
            <v>宜春店张鹏</v>
          </cell>
          <cell r="E246" t="str">
            <v>私教部</v>
          </cell>
          <cell r="F246" t="str">
            <v>私教经理</v>
          </cell>
          <cell r="G246">
            <v>43676</v>
          </cell>
          <cell r="H246" t="str">
            <v>全职</v>
          </cell>
          <cell r="I246" t="str">
            <v>社保</v>
          </cell>
          <cell r="J246" t="str">
            <v>劳动合同</v>
          </cell>
          <cell r="K246" t="str">
            <v>门店</v>
          </cell>
          <cell r="L246">
            <v>44772</v>
          </cell>
          <cell r="M246">
            <v>46597</v>
          </cell>
          <cell r="N246" t="str">
            <v>5年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最低</v>
          </cell>
        </row>
        <row r="246">
          <cell r="W246" t="str">
            <v>是</v>
          </cell>
          <cell r="X246" t="str">
            <v>在职</v>
          </cell>
        </row>
        <row r="246">
          <cell r="AD246" t="str">
            <v>男</v>
          </cell>
          <cell r="AE246" t="str">
            <v>大专</v>
          </cell>
          <cell r="AF246" t="str">
            <v>421121199303184079</v>
          </cell>
        </row>
        <row r="246">
          <cell r="AH246" t="str">
            <v>工商银行</v>
          </cell>
          <cell r="AI246" t="str">
            <v>6217681505418338</v>
          </cell>
          <cell r="AJ246" t="str">
            <v>其他</v>
          </cell>
          <cell r="AK246">
            <v>18202745875</v>
          </cell>
        </row>
        <row r="247">
          <cell r="D247" t="str">
            <v>宜春店汤情</v>
          </cell>
          <cell r="E247" t="str">
            <v>私教部</v>
          </cell>
          <cell r="F247" t="str">
            <v>私教主管</v>
          </cell>
          <cell r="G247">
            <v>44333</v>
          </cell>
          <cell r="H247" t="str">
            <v>全职</v>
          </cell>
          <cell r="I247" t="str">
            <v>社保</v>
          </cell>
          <cell r="J247" t="str">
            <v>劳动合同</v>
          </cell>
          <cell r="K247" t="str">
            <v>门店</v>
          </cell>
          <cell r="L247">
            <v>45429</v>
          </cell>
          <cell r="M247">
            <v>47254</v>
          </cell>
          <cell r="N247" t="str">
            <v>5年</v>
          </cell>
          <cell r="O247" t="str">
            <v>已签</v>
          </cell>
          <cell r="P247" t="str">
            <v>已签</v>
          </cell>
          <cell r="Q247" t="str">
            <v>已签</v>
          </cell>
          <cell r="R247" t="str">
            <v>已签</v>
          </cell>
          <cell r="S247" t="str">
            <v>最低</v>
          </cell>
        </row>
        <row r="247">
          <cell r="W247" t="str">
            <v>是</v>
          </cell>
          <cell r="X247" t="str">
            <v>在职</v>
          </cell>
        </row>
        <row r="247">
          <cell r="AD247" t="str">
            <v>女</v>
          </cell>
          <cell r="AE247" t="str">
            <v>中专</v>
          </cell>
          <cell r="AF247" t="str">
            <v>362201199202154887</v>
          </cell>
        </row>
        <row r="247">
          <cell r="AH247" t="str">
            <v>招商银行</v>
          </cell>
          <cell r="AI247" t="str">
            <v>6214832773358697</v>
          </cell>
          <cell r="AJ247" t="str">
            <v>招商银行</v>
          </cell>
          <cell r="AK247">
            <v>17688252160</v>
          </cell>
        </row>
        <row r="248">
          <cell r="D248" t="str">
            <v>宜春店余烽</v>
          </cell>
          <cell r="E248" t="str">
            <v>私教部</v>
          </cell>
          <cell r="F248" t="str">
            <v>私教</v>
          </cell>
          <cell r="G248">
            <v>44047</v>
          </cell>
          <cell r="H248" t="str">
            <v>全职</v>
          </cell>
          <cell r="I248" t="str">
            <v>社保</v>
          </cell>
          <cell r="J248" t="str">
            <v>劳动合同</v>
          </cell>
          <cell r="K248" t="str">
            <v>门店</v>
          </cell>
          <cell r="L248">
            <v>45142</v>
          </cell>
          <cell r="M248">
            <v>46968</v>
          </cell>
          <cell r="N248" t="str">
            <v>5年</v>
          </cell>
          <cell r="O248" t="str">
            <v>已签</v>
          </cell>
          <cell r="P248" t="str">
            <v>已签</v>
          </cell>
          <cell r="Q248" t="str">
            <v>已签</v>
          </cell>
          <cell r="R248" t="str">
            <v>已签</v>
          </cell>
          <cell r="S248" t="str">
            <v>最低</v>
          </cell>
        </row>
        <row r="248">
          <cell r="W248" t="str">
            <v>是</v>
          </cell>
          <cell r="X248" t="str">
            <v>在职</v>
          </cell>
        </row>
        <row r="248">
          <cell r="AD248" t="str">
            <v>男</v>
          </cell>
          <cell r="AE248" t="str">
            <v>本科</v>
          </cell>
          <cell r="AF248" t="str">
            <v>421121199303282816</v>
          </cell>
        </row>
        <row r="248">
          <cell r="AH248" t="str">
            <v>工商银行</v>
          </cell>
          <cell r="AI248" t="str">
            <v>6217681505418312</v>
          </cell>
          <cell r="AJ248" t="str">
            <v>其他</v>
          </cell>
          <cell r="AK248">
            <v>13972752717</v>
          </cell>
        </row>
        <row r="249">
          <cell r="D249" t="str">
            <v>宜春店祁锋</v>
          </cell>
          <cell r="E249" t="str">
            <v>私教部</v>
          </cell>
          <cell r="F249" t="str">
            <v>私教主管</v>
          </cell>
          <cell r="G249">
            <v>43922</v>
          </cell>
          <cell r="H249" t="str">
            <v>全职</v>
          </cell>
          <cell r="I249" t="str">
            <v>社保</v>
          </cell>
          <cell r="J249" t="str">
            <v>劳动合同</v>
          </cell>
          <cell r="K249" t="str">
            <v>门店</v>
          </cell>
          <cell r="L249">
            <v>45017</v>
          </cell>
          <cell r="M249">
            <v>46844</v>
          </cell>
          <cell r="N249" t="str">
            <v>5年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最低</v>
          </cell>
        </row>
        <row r="249">
          <cell r="W249" t="str">
            <v>是</v>
          </cell>
          <cell r="X249" t="str">
            <v>离职</v>
          </cell>
          <cell r="Y249">
            <v>46027</v>
          </cell>
        </row>
        <row r="249">
          <cell r="AD249" t="str">
            <v>男</v>
          </cell>
          <cell r="AE249" t="str">
            <v>本科</v>
          </cell>
          <cell r="AF249" t="str">
            <v>421121199305262413</v>
          </cell>
        </row>
        <row r="249">
          <cell r="AH249" t="str">
            <v>招商银行</v>
          </cell>
          <cell r="AI249" t="str">
            <v>6217681505418221</v>
          </cell>
          <cell r="AJ249" t="str">
            <v>招商银行</v>
          </cell>
          <cell r="AK249">
            <v>13476079134</v>
          </cell>
        </row>
        <row r="250">
          <cell r="D250" t="str">
            <v>宜春店李亮</v>
          </cell>
          <cell r="E250" t="str">
            <v>私教部</v>
          </cell>
          <cell r="F250" t="str">
            <v>私教</v>
          </cell>
          <cell r="G250">
            <v>43922</v>
          </cell>
          <cell r="H250" t="str">
            <v>全职</v>
          </cell>
          <cell r="I250" t="str">
            <v>社保</v>
          </cell>
          <cell r="J250" t="str">
            <v>劳动合同</v>
          </cell>
          <cell r="K250" t="str">
            <v>门店</v>
          </cell>
          <cell r="L250">
            <v>45017</v>
          </cell>
          <cell r="M250">
            <v>46844</v>
          </cell>
          <cell r="N250" t="str">
            <v>5年</v>
          </cell>
          <cell r="O250" t="str">
            <v>已签</v>
          </cell>
          <cell r="P250" t="str">
            <v>已签</v>
          </cell>
          <cell r="Q250" t="str">
            <v>已签</v>
          </cell>
          <cell r="R250" t="str">
            <v>已签</v>
          </cell>
          <cell r="S250" t="str">
            <v>最低</v>
          </cell>
        </row>
        <row r="250">
          <cell r="W250" t="str">
            <v>是</v>
          </cell>
          <cell r="X250" t="str">
            <v>在职</v>
          </cell>
        </row>
        <row r="250">
          <cell r="AD250" t="str">
            <v>男</v>
          </cell>
          <cell r="AE250" t="str">
            <v>本科</v>
          </cell>
          <cell r="AF250" t="str">
            <v>42112119940820243X</v>
          </cell>
        </row>
        <row r="250">
          <cell r="AH250" t="str">
            <v>工商银行</v>
          </cell>
          <cell r="AI250" t="str">
            <v>6217681505418114</v>
          </cell>
          <cell r="AJ250" t="str">
            <v>其他</v>
          </cell>
          <cell r="AK250">
            <v>13476721816</v>
          </cell>
        </row>
        <row r="251">
          <cell r="D251" t="str">
            <v>宜春店周玉荣</v>
          </cell>
          <cell r="E251" t="str">
            <v>会籍部</v>
          </cell>
          <cell r="F251" t="str">
            <v>会籍经理</v>
          </cell>
          <cell r="G251">
            <v>44604</v>
          </cell>
          <cell r="H251" t="str">
            <v>全职</v>
          </cell>
        </row>
        <row r="251">
          <cell r="J251" t="str">
            <v>劳动合同</v>
          </cell>
          <cell r="K251" t="str">
            <v>门店</v>
          </cell>
          <cell r="L251">
            <v>45700</v>
          </cell>
          <cell r="M251">
            <v>47525</v>
          </cell>
          <cell r="N251" t="str">
            <v>5年</v>
          </cell>
          <cell r="O251" t="str">
            <v>已签</v>
          </cell>
          <cell r="P251" t="str">
            <v>已签</v>
          </cell>
          <cell r="Q251" t="str">
            <v>已签</v>
          </cell>
          <cell r="R251" t="str">
            <v>已签</v>
          </cell>
          <cell r="S251" t="str">
            <v>不缴</v>
          </cell>
        </row>
        <row r="251">
          <cell r="W251" t="str">
            <v>是</v>
          </cell>
          <cell r="X251" t="str">
            <v>在职</v>
          </cell>
        </row>
        <row r="251">
          <cell r="AD251" t="str">
            <v>男</v>
          </cell>
          <cell r="AE251" t="str">
            <v>中专</v>
          </cell>
          <cell r="AF251" t="str">
            <v>362201198506152413</v>
          </cell>
        </row>
        <row r="251">
          <cell r="AH251" t="str">
            <v>中国农业银行</v>
          </cell>
          <cell r="AI251" t="str">
            <v>6228480310499935719（招商卡限额）</v>
          </cell>
          <cell r="AJ251" t="str">
            <v>其他</v>
          </cell>
          <cell r="AK251">
            <v>15824537583</v>
          </cell>
        </row>
        <row r="252">
          <cell r="D252" t="str">
            <v>总部孙辰文（孙利）</v>
          </cell>
          <cell r="E252" t="str">
            <v>运营部</v>
          </cell>
          <cell r="F252" t="str">
            <v>区域总监</v>
          </cell>
          <cell r="G252">
            <v>44609</v>
          </cell>
          <cell r="H252" t="str">
            <v>全职</v>
          </cell>
          <cell r="I252" t="str">
            <v>社保</v>
          </cell>
          <cell r="J252" t="str">
            <v>劳动合同</v>
          </cell>
          <cell r="K252" t="str">
            <v>门店</v>
          </cell>
          <cell r="L252">
            <v>45704</v>
          </cell>
          <cell r="M252">
            <v>46798</v>
          </cell>
          <cell r="N252" t="str">
            <v>3年</v>
          </cell>
          <cell r="O252" t="str">
            <v>已签</v>
          </cell>
          <cell r="P252" t="str">
            <v>已签</v>
          </cell>
          <cell r="Q252" t="str">
            <v>已签</v>
          </cell>
        </row>
        <row r="252">
          <cell r="S252" t="str">
            <v>最低</v>
          </cell>
        </row>
        <row r="252">
          <cell r="X252" t="str">
            <v>在职</v>
          </cell>
        </row>
        <row r="252">
          <cell r="AD252" t="str">
            <v>男</v>
          </cell>
          <cell r="AE252" t="str">
            <v>大专</v>
          </cell>
          <cell r="AF252" t="str">
            <v>36222719960817251X</v>
          </cell>
        </row>
        <row r="252">
          <cell r="AH252" t="str">
            <v>建设银行</v>
          </cell>
          <cell r="AI252" t="str">
            <v>6217002830006412847</v>
          </cell>
          <cell r="AJ252" t="str">
            <v>其他</v>
          </cell>
          <cell r="AK252">
            <v>18695079607</v>
          </cell>
        </row>
        <row r="253">
          <cell r="D253" t="str">
            <v>宜春店易金梅</v>
          </cell>
          <cell r="E253" t="str">
            <v>运营部</v>
          </cell>
          <cell r="F253" t="str">
            <v>保洁</v>
          </cell>
          <cell r="G253">
            <v>44765</v>
          </cell>
          <cell r="H253" t="str">
            <v>全职</v>
          </cell>
        </row>
        <row r="253">
          <cell r="J253" t="str">
            <v>劳务合同</v>
          </cell>
          <cell r="K253" t="str">
            <v>门店</v>
          </cell>
          <cell r="L253">
            <v>45842</v>
          </cell>
          <cell r="M253">
            <v>46937</v>
          </cell>
          <cell r="N253" t="str">
            <v>3年</v>
          </cell>
          <cell r="O253" t="str">
            <v>已签</v>
          </cell>
          <cell r="P253" t="str">
            <v>已签</v>
          </cell>
          <cell r="Q253" t="str">
            <v>已签</v>
          </cell>
          <cell r="R253" t="str">
            <v>已签</v>
          </cell>
          <cell r="S253" t="str">
            <v>不缴</v>
          </cell>
        </row>
        <row r="253">
          <cell r="W253" t="str">
            <v>是</v>
          </cell>
          <cell r="X253" t="str">
            <v>在职</v>
          </cell>
        </row>
        <row r="253">
          <cell r="AD253" t="str">
            <v>女</v>
          </cell>
        </row>
        <row r="253">
          <cell r="AF253" t="str">
            <v>362201195707213629</v>
          </cell>
        </row>
        <row r="253">
          <cell r="AH253" t="str">
            <v>邮政储蓄</v>
          </cell>
          <cell r="AI253" t="str">
            <v>6217681505418304</v>
          </cell>
          <cell r="AJ253" t="str">
            <v>其他</v>
          </cell>
          <cell r="AK253">
            <v>18779568768</v>
          </cell>
        </row>
        <row r="254">
          <cell r="D254" t="str">
            <v>宜春店李安贵</v>
          </cell>
          <cell r="E254" t="str">
            <v>泳教部</v>
          </cell>
          <cell r="F254" t="str">
            <v>救生员</v>
          </cell>
          <cell r="G254">
            <v>44792</v>
          </cell>
          <cell r="H254" t="str">
            <v>全职</v>
          </cell>
        </row>
        <row r="254">
          <cell r="J254" t="str">
            <v>劳动合同</v>
          </cell>
          <cell r="K254" t="str">
            <v>门店</v>
          </cell>
          <cell r="L254">
            <v>45877</v>
          </cell>
          <cell r="M254">
            <v>46972</v>
          </cell>
          <cell r="N254" t="str">
            <v>3年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不缴</v>
          </cell>
        </row>
        <row r="254">
          <cell r="W254" t="str">
            <v>是</v>
          </cell>
          <cell r="X254" t="str">
            <v>在职</v>
          </cell>
        </row>
        <row r="254">
          <cell r="AD254" t="str">
            <v>男</v>
          </cell>
        </row>
        <row r="254">
          <cell r="AF254" t="str">
            <v>362201197007222056</v>
          </cell>
        </row>
        <row r="254">
          <cell r="AH254" t="str">
            <v>招商银行</v>
          </cell>
          <cell r="AI254" t="str">
            <v>6214832773359356</v>
          </cell>
          <cell r="AJ254" t="str">
            <v>招商银行</v>
          </cell>
          <cell r="AK254">
            <v>15728742583</v>
          </cell>
        </row>
        <row r="255">
          <cell r="D255" t="str">
            <v>宜春店袁文军</v>
          </cell>
          <cell r="E255" t="str">
            <v>私教部</v>
          </cell>
          <cell r="F255" t="str">
            <v>私教</v>
          </cell>
          <cell r="G255">
            <v>44998</v>
          </cell>
          <cell r="H255" t="str">
            <v>全职</v>
          </cell>
          <cell r="I255" t="str">
            <v>社保</v>
          </cell>
          <cell r="J255" t="str">
            <v>劳动合同</v>
          </cell>
          <cell r="K255" t="str">
            <v>门店</v>
          </cell>
          <cell r="L255">
            <v>44998</v>
          </cell>
          <cell r="M255">
            <v>47189</v>
          </cell>
          <cell r="N255" t="str">
            <v>3年</v>
          </cell>
          <cell r="O255" t="str">
            <v>已签</v>
          </cell>
          <cell r="P255" t="str">
            <v>已签</v>
          </cell>
          <cell r="Q255" t="str">
            <v>已签</v>
          </cell>
          <cell r="R255" t="str">
            <v>已签</v>
          </cell>
          <cell r="S255" t="str">
            <v>最低</v>
          </cell>
        </row>
        <row r="255">
          <cell r="W255" t="str">
            <v>是</v>
          </cell>
          <cell r="X255" t="str">
            <v>在职</v>
          </cell>
        </row>
        <row r="255">
          <cell r="AD255" t="str">
            <v>男</v>
          </cell>
          <cell r="AE255" t="str">
            <v>大专</v>
          </cell>
          <cell r="AF255" t="str">
            <v>362201199305102633</v>
          </cell>
        </row>
        <row r="255">
          <cell r="AH255" t="str">
            <v>招商银行</v>
          </cell>
          <cell r="AI255" t="str">
            <v>6214832010822026</v>
          </cell>
          <cell r="AJ255" t="str">
            <v>招商银行</v>
          </cell>
          <cell r="AK255">
            <v>15179511061</v>
          </cell>
        </row>
        <row r="256">
          <cell r="D256" t="str">
            <v>宜春店李妍洋</v>
          </cell>
          <cell r="E256" t="str">
            <v>私教部</v>
          </cell>
          <cell r="F256" t="str">
            <v>私教</v>
          </cell>
          <cell r="G256">
            <v>45093</v>
          </cell>
          <cell r="H256" t="str">
            <v>全职</v>
          </cell>
        </row>
        <row r="256">
          <cell r="J256" t="str">
            <v>劳动合同</v>
          </cell>
          <cell r="K256" t="str">
            <v>门店</v>
          </cell>
          <cell r="L256">
            <v>45093</v>
          </cell>
          <cell r="M256">
            <v>46188</v>
          </cell>
          <cell r="N256" t="str">
            <v>3年</v>
          </cell>
          <cell r="O256" t="str">
            <v>已签</v>
          </cell>
          <cell r="P256" t="str">
            <v>已签</v>
          </cell>
          <cell r="Q256" t="str">
            <v>已签</v>
          </cell>
          <cell r="R256" t="str">
            <v>已签</v>
          </cell>
          <cell r="S256" t="str">
            <v>不缴</v>
          </cell>
        </row>
        <row r="256">
          <cell r="W256" t="str">
            <v>是</v>
          </cell>
          <cell r="X256" t="str">
            <v>在职</v>
          </cell>
        </row>
        <row r="256">
          <cell r="AD256" t="str">
            <v>女</v>
          </cell>
        </row>
        <row r="256">
          <cell r="AF256" t="str">
            <v>622424199002275042</v>
          </cell>
        </row>
        <row r="256">
          <cell r="AH256" t="str">
            <v>农业银行</v>
          </cell>
          <cell r="AI256" t="str">
            <v>6228481768220589775</v>
          </cell>
          <cell r="AJ256" t="str">
            <v>其他</v>
          </cell>
          <cell r="AK256">
            <v>13707054993</v>
          </cell>
        </row>
        <row r="257">
          <cell r="D257" t="str">
            <v>宜春店周利康</v>
          </cell>
          <cell r="E257" t="str">
            <v>会籍部</v>
          </cell>
          <cell r="F257" t="str">
            <v>会籍</v>
          </cell>
          <cell r="G257">
            <v>45112</v>
          </cell>
          <cell r="H257" t="str">
            <v>全职</v>
          </cell>
        </row>
        <row r="257">
          <cell r="J257" t="str">
            <v>劳动合同</v>
          </cell>
          <cell r="K257" t="str">
            <v>门店</v>
          </cell>
          <cell r="L257">
            <v>45112</v>
          </cell>
          <cell r="M257">
            <v>46207</v>
          </cell>
          <cell r="N257" t="str">
            <v>3年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不缴</v>
          </cell>
        </row>
        <row r="257">
          <cell r="W257" t="str">
            <v>是</v>
          </cell>
          <cell r="X257" t="str">
            <v>在职</v>
          </cell>
        </row>
        <row r="257">
          <cell r="AD257" t="str">
            <v>男</v>
          </cell>
        </row>
        <row r="257">
          <cell r="AF257" t="str">
            <v>362201199608271418</v>
          </cell>
          <cell r="AG257" t="str">
            <v>江西省宜春市袁州区黄颇路513号</v>
          </cell>
          <cell r="AH257" t="str">
            <v>中国工商银行</v>
          </cell>
          <cell r="AI257" t="str">
            <v>6222 0315 0800 3682 977</v>
          </cell>
          <cell r="AJ257" t="str">
            <v>其他</v>
          </cell>
          <cell r="AK257">
            <v>15179576662</v>
          </cell>
        </row>
        <row r="258">
          <cell r="D258" t="str">
            <v>宜春店黎文根</v>
          </cell>
          <cell r="E258" t="str">
            <v>运营部</v>
          </cell>
          <cell r="F258" t="str">
            <v>水电安装维修</v>
          </cell>
          <cell r="G258">
            <v>45125</v>
          </cell>
          <cell r="H258" t="str">
            <v>兼职</v>
          </cell>
        </row>
        <row r="258">
          <cell r="J258" t="str">
            <v>兼职合同</v>
          </cell>
          <cell r="K258" t="str">
            <v>门店</v>
          </cell>
          <cell r="L258">
            <v>45125</v>
          </cell>
        </row>
        <row r="258">
          <cell r="X258" t="str">
            <v>在职</v>
          </cell>
        </row>
        <row r="258">
          <cell r="AD258" t="str">
            <v>男</v>
          </cell>
        </row>
        <row r="258">
          <cell r="AF258" t="str">
            <v>362201198812104698</v>
          </cell>
          <cell r="AG258" t="str">
            <v>江西省宜春市袁州区楠木
乡荷溪村杨园组2号</v>
          </cell>
          <cell r="AH258" t="str">
            <v>中国工商银行</v>
          </cell>
          <cell r="AI258" t="str">
            <v>622203 1508004829932</v>
          </cell>
          <cell r="AJ258" t="str">
            <v>其他</v>
          </cell>
          <cell r="AK258">
            <v>18797955900</v>
          </cell>
        </row>
        <row r="259">
          <cell r="D259" t="str">
            <v>宜春店曹玉德</v>
          </cell>
          <cell r="E259" t="str">
            <v>泳教部</v>
          </cell>
          <cell r="F259" t="str">
            <v>泳教</v>
          </cell>
          <cell r="G259">
            <v>45179</v>
          </cell>
          <cell r="H259" t="str">
            <v>全职</v>
          </cell>
        </row>
        <row r="259">
          <cell r="J259" t="str">
            <v>劳动合同</v>
          </cell>
          <cell r="K259" t="str">
            <v>门店</v>
          </cell>
          <cell r="L259">
            <v>45179</v>
          </cell>
          <cell r="M259">
            <v>46274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W259" t="str">
            <v>是</v>
          </cell>
          <cell r="X259" t="str">
            <v>在职</v>
          </cell>
        </row>
        <row r="259">
          <cell r="AD259" t="str">
            <v>男</v>
          </cell>
        </row>
        <row r="259">
          <cell r="AF259" t="str">
            <v>360902200105143818</v>
          </cell>
          <cell r="AG259" t="str">
            <v>江西省宜春市袁州区竹亭乡乡罗布村柳家组18号</v>
          </cell>
          <cell r="AH259" t="str">
            <v>招商银行</v>
          </cell>
          <cell r="AI259" t="str">
            <v>6214832773359406</v>
          </cell>
          <cell r="AJ259" t="str">
            <v>招商银行</v>
          </cell>
          <cell r="AK259">
            <v>18879599033</v>
          </cell>
        </row>
        <row r="260">
          <cell r="D260" t="str">
            <v>宜春店晏嘉洋</v>
          </cell>
          <cell r="E260" t="str">
            <v>会籍部</v>
          </cell>
          <cell r="F260" t="str">
            <v>会籍</v>
          </cell>
          <cell r="G260">
            <v>45355</v>
          </cell>
          <cell r="H260" t="str">
            <v>全职</v>
          </cell>
        </row>
        <row r="260">
          <cell r="J260" t="str">
            <v>劳动合同</v>
          </cell>
          <cell r="K260" t="str">
            <v>门店</v>
          </cell>
          <cell r="L260">
            <v>45355</v>
          </cell>
          <cell r="M260">
            <v>46449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W260" t="str">
            <v>是</v>
          </cell>
          <cell r="X260" t="str">
            <v>在职</v>
          </cell>
        </row>
        <row r="260">
          <cell r="AD260" t="str">
            <v>男</v>
          </cell>
        </row>
        <row r="260">
          <cell r="AF260" t="str">
            <v>362201200204093411</v>
          </cell>
          <cell r="AG260" t="str">
            <v>江西省宜春市袁州区金瑞住址镇前进村老屋组24号</v>
          </cell>
          <cell r="AH260" t="str">
            <v>招商银行</v>
          </cell>
          <cell r="AI260" t="str">
            <v>6214832773358705</v>
          </cell>
          <cell r="AJ260" t="str">
            <v>招商银行</v>
          </cell>
          <cell r="AK260">
            <v>15180593617</v>
          </cell>
        </row>
        <row r="261">
          <cell r="D261" t="str">
            <v>财富中心店胡稳</v>
          </cell>
          <cell r="E261" t="str">
            <v>泳教部</v>
          </cell>
          <cell r="F261" t="str">
            <v>泳教</v>
          </cell>
          <cell r="G261">
            <v>46133</v>
          </cell>
          <cell r="H261" t="str">
            <v>全职</v>
          </cell>
        </row>
        <row r="261">
          <cell r="K261" t="str">
            <v>人力</v>
          </cell>
        </row>
        <row r="261">
          <cell r="P261" t="str">
            <v>已签</v>
          </cell>
          <cell r="Q261" t="str">
            <v>已签</v>
          </cell>
          <cell r="R261" t="str">
            <v>已签</v>
          </cell>
          <cell r="S261" t="str">
            <v>不缴</v>
          </cell>
        </row>
        <row r="261">
          <cell r="W261" t="str">
            <v>是</v>
          </cell>
          <cell r="X261" t="str">
            <v>在职</v>
          </cell>
        </row>
        <row r="261">
          <cell r="AD261" t="str">
            <v>男</v>
          </cell>
        </row>
        <row r="261">
          <cell r="AF261" t="str">
            <v>362201199411041811</v>
          </cell>
          <cell r="AG261" t="str">
            <v>江西省宜春市袁州区渥江乡湾田村麻坑组19号</v>
          </cell>
          <cell r="AH261" t="str">
            <v>招商银行</v>
          </cell>
          <cell r="AI261" t="str">
            <v>6214838643445416</v>
          </cell>
          <cell r="AJ261" t="str">
            <v>招商银行</v>
          </cell>
          <cell r="AK261">
            <v>18379199003</v>
          </cell>
        </row>
        <row r="262">
          <cell r="D262" t="str">
            <v>宜春店孙泽民</v>
          </cell>
          <cell r="E262" t="str">
            <v>会籍部</v>
          </cell>
          <cell r="F262" t="str">
            <v>会籍</v>
          </cell>
          <cell r="G262">
            <v>45564</v>
          </cell>
          <cell r="H262" t="str">
            <v>全职</v>
          </cell>
        </row>
        <row r="262">
          <cell r="J262" t="str">
            <v>劳动合同</v>
          </cell>
          <cell r="K262" t="str">
            <v>门店</v>
          </cell>
          <cell r="L262">
            <v>45564</v>
          </cell>
          <cell r="M262">
            <v>46658</v>
          </cell>
          <cell r="N262" t="str">
            <v>3年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W262" t="str">
            <v>是</v>
          </cell>
          <cell r="X262" t="str">
            <v>在职</v>
          </cell>
        </row>
        <row r="262">
          <cell r="AD262" t="str">
            <v>男</v>
          </cell>
        </row>
        <row r="262">
          <cell r="AF262" t="str">
            <v>360922200311282515</v>
          </cell>
        </row>
        <row r="262">
          <cell r="AH262" t="str">
            <v>招商银行</v>
          </cell>
          <cell r="AI262" t="str">
            <v>6214832773358713</v>
          </cell>
          <cell r="AJ262" t="str">
            <v>招商银行</v>
          </cell>
          <cell r="AK262">
            <v>18296586942</v>
          </cell>
        </row>
        <row r="263">
          <cell r="D263" t="str">
            <v>宜春店周梅连</v>
          </cell>
          <cell r="E263" t="str">
            <v>运营部</v>
          </cell>
          <cell r="F263" t="str">
            <v>保洁</v>
          </cell>
          <cell r="G263">
            <v>45700</v>
          </cell>
          <cell r="H263" t="str">
            <v>全职</v>
          </cell>
        </row>
        <row r="263">
          <cell r="J263" t="str">
            <v>劳务合同</v>
          </cell>
          <cell r="K263" t="str">
            <v>门店</v>
          </cell>
          <cell r="L263">
            <v>45700</v>
          </cell>
          <cell r="M263">
            <v>46794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W263" t="str">
            <v>是</v>
          </cell>
          <cell r="X263" t="str">
            <v>在职</v>
          </cell>
        </row>
        <row r="263">
          <cell r="AD263" t="str">
            <v>女</v>
          </cell>
        </row>
        <row r="263">
          <cell r="AF263" t="str">
            <v>362201196608202224</v>
          </cell>
          <cell r="AG263" t="str">
            <v>江西省宜春市袁州区芦村乡老立村上芦村组17号</v>
          </cell>
          <cell r="AH263" t="str">
            <v>中国农业银行</v>
          </cell>
          <cell r="AI263" t="str">
            <v>6230522320018201275</v>
          </cell>
          <cell r="AJ263" t="str">
            <v>其他</v>
          </cell>
          <cell r="AK263">
            <v>15390781187</v>
          </cell>
        </row>
        <row r="264">
          <cell r="D264" t="str">
            <v>宜春店李潇</v>
          </cell>
          <cell r="E264" t="str">
            <v>私教部</v>
          </cell>
          <cell r="F264" t="str">
            <v>私教</v>
          </cell>
          <cell r="G264">
            <v>45708</v>
          </cell>
          <cell r="H264" t="str">
            <v>全职</v>
          </cell>
        </row>
        <row r="264">
          <cell r="J264" t="str">
            <v>劳动合同</v>
          </cell>
          <cell r="K264" t="str">
            <v>门店</v>
          </cell>
          <cell r="L264">
            <v>45708</v>
          </cell>
          <cell r="M264">
            <v>46802</v>
          </cell>
          <cell r="N264" t="str">
            <v>3年</v>
          </cell>
          <cell r="O264" t="str">
            <v>已签</v>
          </cell>
          <cell r="P264" t="str">
            <v>已签</v>
          </cell>
          <cell r="Q264" t="str">
            <v>已签</v>
          </cell>
          <cell r="R264" t="str">
            <v>已签</v>
          </cell>
          <cell r="S264" t="str">
            <v>不缴</v>
          </cell>
        </row>
        <row r="264">
          <cell r="W264" t="str">
            <v>是</v>
          </cell>
          <cell r="X264" t="str">
            <v>在职</v>
          </cell>
        </row>
        <row r="264">
          <cell r="AD264" t="str">
            <v>男</v>
          </cell>
        </row>
        <row r="264">
          <cell r="AF264" t="str">
            <v>362201199702045417</v>
          </cell>
          <cell r="AG264" t="str">
            <v>江西省宜春市袁州区凤凰街道凤凰巷</v>
          </cell>
          <cell r="AH264" t="str">
            <v>招商银行</v>
          </cell>
          <cell r="AI264" t="str">
            <v>6217857000098973850</v>
          </cell>
          <cell r="AJ264" t="str">
            <v>招商银行</v>
          </cell>
          <cell r="AK264">
            <v>17897959511</v>
          </cell>
        </row>
        <row r="265">
          <cell r="D265" t="str">
            <v>宜春店万子依</v>
          </cell>
          <cell r="E265" t="str">
            <v>私教部</v>
          </cell>
          <cell r="F265" t="str">
            <v>私教</v>
          </cell>
          <cell r="G265">
            <v>45713</v>
          </cell>
          <cell r="H265" t="str">
            <v>全职</v>
          </cell>
        </row>
        <row r="265">
          <cell r="J265" t="str">
            <v>劳动合同</v>
          </cell>
          <cell r="K265" t="str">
            <v>门店</v>
          </cell>
          <cell r="L265">
            <v>45713</v>
          </cell>
          <cell r="M265">
            <v>46807</v>
          </cell>
          <cell r="N265" t="str">
            <v>3年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W265" t="str">
            <v>是</v>
          </cell>
          <cell r="X265" t="str">
            <v>在职</v>
          </cell>
        </row>
        <row r="265">
          <cell r="AD265" t="str">
            <v>女</v>
          </cell>
        </row>
        <row r="265">
          <cell r="AF265" t="str">
            <v>360424200202132169</v>
          </cell>
          <cell r="AG265" t="str">
            <v>江西省九江市修水县渣津镇店前村十八组15号</v>
          </cell>
          <cell r="AH265" t="str">
            <v>招商银行</v>
          </cell>
          <cell r="AI265" t="str">
            <v>6214832773358721</v>
          </cell>
          <cell r="AJ265" t="str">
            <v>招商银行</v>
          </cell>
          <cell r="AK265">
            <v>15079284814</v>
          </cell>
        </row>
        <row r="266">
          <cell r="D266" t="str">
            <v>宜春店刘雨绮</v>
          </cell>
          <cell r="E266" t="str">
            <v>运营部</v>
          </cell>
          <cell r="F266" t="str">
            <v>前台</v>
          </cell>
          <cell r="G266">
            <v>45746</v>
          </cell>
          <cell r="H266" t="str">
            <v>全职</v>
          </cell>
        </row>
        <row r="266">
          <cell r="J266" t="str">
            <v>劳动合同</v>
          </cell>
          <cell r="K266" t="str">
            <v>门店</v>
          </cell>
          <cell r="L266">
            <v>45746</v>
          </cell>
          <cell r="M266">
            <v>46841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W266" t="str">
            <v>是</v>
          </cell>
          <cell r="X266" t="str">
            <v>离职</v>
          </cell>
          <cell r="Y266">
            <v>46054</v>
          </cell>
        </row>
        <row r="266">
          <cell r="AD266" t="str">
            <v>女</v>
          </cell>
        </row>
        <row r="266">
          <cell r="AF266" t="str">
            <v>360902200504213828</v>
          </cell>
          <cell r="AG266" t="str">
            <v>袁山中路</v>
          </cell>
          <cell r="AH266" t="str">
            <v>中国工商银行</v>
          </cell>
          <cell r="AI266" t="str">
            <v>6222 0315 0800 6981 608</v>
          </cell>
          <cell r="AJ266" t="str">
            <v>其他</v>
          </cell>
          <cell r="AK266">
            <v>19965026267</v>
          </cell>
        </row>
        <row r="267">
          <cell r="D267" t="str">
            <v>宜春店孙嘉怡</v>
          </cell>
          <cell r="E267" t="str">
            <v>运营部</v>
          </cell>
          <cell r="F267" t="str">
            <v>前台主管</v>
          </cell>
          <cell r="G267">
            <v>45151</v>
          </cell>
          <cell r="H267" t="str">
            <v>全职</v>
          </cell>
        </row>
        <row r="267">
          <cell r="J267" t="str">
            <v>劳动合同</v>
          </cell>
          <cell r="K267" t="str">
            <v>门店</v>
          </cell>
          <cell r="L267">
            <v>45721</v>
          </cell>
          <cell r="M267">
            <v>46816</v>
          </cell>
          <cell r="N267" t="str">
            <v>2年</v>
          </cell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  <cell r="S267" t="str">
            <v>不缴</v>
          </cell>
        </row>
        <row r="267">
          <cell r="W267" t="str">
            <v>是</v>
          </cell>
          <cell r="X267" t="str">
            <v>离职</v>
          </cell>
          <cell r="Y267">
            <v>46062</v>
          </cell>
        </row>
        <row r="267">
          <cell r="AD267" t="str">
            <v>女</v>
          </cell>
        </row>
        <row r="267">
          <cell r="AF267" t="str">
            <v>360902200612043029</v>
          </cell>
          <cell r="AG267" t="str">
            <v>江西宜春</v>
          </cell>
          <cell r="AH267" t="str">
            <v>招商银行</v>
          </cell>
          <cell r="AI267" t="str">
            <v>6214832775831568</v>
          </cell>
          <cell r="AJ267" t="str">
            <v>招商银行</v>
          </cell>
          <cell r="AK267">
            <v>18178947961</v>
          </cell>
        </row>
        <row r="268">
          <cell r="D268" t="str">
            <v>宜春店陶正发</v>
          </cell>
          <cell r="E268" t="str">
            <v>私教部</v>
          </cell>
          <cell r="F268" t="str">
            <v>私教</v>
          </cell>
          <cell r="G268">
            <v>45778</v>
          </cell>
          <cell r="H268" t="str">
            <v>全职</v>
          </cell>
        </row>
        <row r="268">
          <cell r="J268" t="str">
            <v>劳动合同</v>
          </cell>
          <cell r="K268" t="str">
            <v>人力</v>
          </cell>
          <cell r="L268">
            <v>45778</v>
          </cell>
          <cell r="M268">
            <v>46507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W268" t="str">
            <v>是</v>
          </cell>
          <cell r="X268" t="str">
            <v>离职</v>
          </cell>
          <cell r="Y268">
            <v>45962</v>
          </cell>
        </row>
        <row r="268">
          <cell r="AD268" t="str">
            <v>男</v>
          </cell>
        </row>
        <row r="268">
          <cell r="AF268" t="str">
            <v>532627200006142531</v>
          </cell>
          <cell r="AG268" t="str">
            <v>云南省文山壮族苗族自治州广南县篆角乡干坝村民委张家湾小组5号</v>
          </cell>
          <cell r="AH268" t="str">
            <v>中国农业银行</v>
          </cell>
          <cell r="AI268" t="str">
            <v>623052 2320047610876</v>
          </cell>
          <cell r="AJ268" t="str">
            <v>其他</v>
          </cell>
          <cell r="AK268">
            <v>15570303910</v>
          </cell>
        </row>
        <row r="269">
          <cell r="D269" t="str">
            <v>宜春店易林艳</v>
          </cell>
          <cell r="E269" t="str">
            <v>泳教部</v>
          </cell>
          <cell r="F269" t="str">
            <v>泳教</v>
          </cell>
          <cell r="G269">
            <v>45850</v>
          </cell>
          <cell r="H269" t="str">
            <v>兼职</v>
          </cell>
        </row>
        <row r="269">
          <cell r="J269" t="str">
            <v>兼职合同</v>
          </cell>
        </row>
        <row r="269">
          <cell r="L269">
            <v>45850</v>
          </cell>
        </row>
        <row r="269">
          <cell r="O269" t="str">
            <v>已签</v>
          </cell>
          <cell r="P269" t="str">
            <v>已签</v>
          </cell>
          <cell r="Q269" t="str">
            <v>已签</v>
          </cell>
          <cell r="R269" t="str">
            <v>已签</v>
          </cell>
        </row>
        <row r="269">
          <cell r="W269" t="str">
            <v>是</v>
          </cell>
          <cell r="X269" t="str">
            <v>在职</v>
          </cell>
        </row>
        <row r="269">
          <cell r="AD269" t="str">
            <v>女</v>
          </cell>
        </row>
        <row r="269">
          <cell r="AF269" t="str">
            <v>362201200006153823</v>
          </cell>
          <cell r="AG269" t="str">
            <v>江西省宜春市袁州区竹亭乡南池村竹园组16号</v>
          </cell>
          <cell r="AH269" t="str">
            <v>中国邮政储蓄银行</v>
          </cell>
          <cell r="AI269" t="str">
            <v>6217994310007233849</v>
          </cell>
          <cell r="AJ269" t="str">
            <v>其他</v>
          </cell>
          <cell r="AK269">
            <v>13197875230</v>
          </cell>
        </row>
        <row r="270">
          <cell r="D270" t="str">
            <v>宜春店王心柳</v>
          </cell>
          <cell r="E270" t="str">
            <v>运营部</v>
          </cell>
          <cell r="F270" t="str">
            <v>前台</v>
          </cell>
          <cell r="G270">
            <v>45870</v>
          </cell>
          <cell r="H270" t="str">
            <v>全职</v>
          </cell>
        </row>
        <row r="270">
          <cell r="J270" t="str">
            <v>劳动合同</v>
          </cell>
          <cell r="K270" t="str">
            <v>人力</v>
          </cell>
          <cell r="L270">
            <v>45870</v>
          </cell>
          <cell r="M270">
            <v>46965</v>
          </cell>
          <cell r="N270" t="str">
            <v>3年</v>
          </cell>
          <cell r="O270" t="str">
            <v>已签</v>
          </cell>
          <cell r="P270" t="str">
            <v>已签</v>
          </cell>
          <cell r="Q270" t="str">
            <v>已签</v>
          </cell>
          <cell r="R270" t="str">
            <v>已签</v>
          </cell>
          <cell r="S270" t="str">
            <v>不缴</v>
          </cell>
        </row>
        <row r="270">
          <cell r="W270" t="str">
            <v>是</v>
          </cell>
          <cell r="X270" t="str">
            <v>离职</v>
          </cell>
          <cell r="Y270">
            <v>46023</v>
          </cell>
        </row>
        <row r="270">
          <cell r="AD270" t="str">
            <v>女</v>
          </cell>
        </row>
        <row r="270">
          <cell r="AF270" t="str">
            <v>360902200211014024</v>
          </cell>
        </row>
        <row r="270">
          <cell r="AI270" t="str">
            <v>6217231511002700483</v>
          </cell>
          <cell r="AJ270" t="str">
            <v>其他</v>
          </cell>
        </row>
        <row r="271">
          <cell r="D271" t="str">
            <v>宜春店肖雷宏</v>
          </cell>
          <cell r="E271" t="str">
            <v>会籍部</v>
          </cell>
          <cell r="F271" t="str">
            <v>会籍</v>
          </cell>
          <cell r="G271">
            <v>45874</v>
          </cell>
          <cell r="H271" t="str">
            <v>全职</v>
          </cell>
        </row>
        <row r="271">
          <cell r="J271" t="str">
            <v>劳动合同</v>
          </cell>
          <cell r="K271" t="str">
            <v>人力</v>
          </cell>
          <cell r="L271">
            <v>45874</v>
          </cell>
          <cell r="M271">
            <v>46969</v>
          </cell>
          <cell r="N271" t="str">
            <v>3年</v>
          </cell>
          <cell r="O271" t="str">
            <v>已签</v>
          </cell>
          <cell r="P271" t="str">
            <v>已签</v>
          </cell>
          <cell r="Q271" t="str">
            <v>已签</v>
          </cell>
          <cell r="R271" t="str">
            <v>已签</v>
          </cell>
          <cell r="S271" t="str">
            <v>不缴</v>
          </cell>
        </row>
        <row r="271">
          <cell r="W271" t="str">
            <v>是</v>
          </cell>
          <cell r="X271" t="str">
            <v>离职</v>
          </cell>
          <cell r="Y271">
            <v>45992</v>
          </cell>
        </row>
        <row r="271">
          <cell r="AD271" t="str">
            <v>男</v>
          </cell>
        </row>
        <row r="271">
          <cell r="AF271" t="str">
            <v>360323200607100593</v>
          </cell>
          <cell r="AG271" t="str">
            <v>江西省萍乡市芦溪县宜风镇吐下村磨盘洲18号</v>
          </cell>
          <cell r="AH271" t="str">
            <v>中国银行</v>
          </cell>
          <cell r="AI271" t="str">
            <v>621789 7000001184969</v>
          </cell>
          <cell r="AJ271" t="str">
            <v>其他</v>
          </cell>
          <cell r="AK271">
            <v>13755517697</v>
          </cell>
        </row>
        <row r="272">
          <cell r="D272" t="str">
            <v>宜春店潘意鹏</v>
          </cell>
          <cell r="E272" t="str">
            <v>私教部</v>
          </cell>
          <cell r="F272" t="str">
            <v>私教</v>
          </cell>
          <cell r="G272">
            <v>45908</v>
          </cell>
          <cell r="H272" t="str">
            <v>全职</v>
          </cell>
        </row>
        <row r="272">
          <cell r="J272" t="str">
            <v>劳动合同</v>
          </cell>
          <cell r="K272" t="str">
            <v>人力</v>
          </cell>
          <cell r="L272">
            <v>45908</v>
          </cell>
          <cell r="M272">
            <v>47004</v>
          </cell>
          <cell r="N272" t="str">
            <v>3年</v>
          </cell>
          <cell r="O272" t="str">
            <v>已签</v>
          </cell>
          <cell r="P272" t="str">
            <v>已签</v>
          </cell>
          <cell r="Q272" t="str">
            <v>已签</v>
          </cell>
          <cell r="R272" t="str">
            <v>已签</v>
          </cell>
          <cell r="S272" t="str">
            <v>不缴</v>
          </cell>
        </row>
        <row r="272">
          <cell r="U272" t="str">
            <v>已签</v>
          </cell>
        </row>
        <row r="272">
          <cell r="W272" t="str">
            <v>是</v>
          </cell>
          <cell r="X272" t="str">
            <v>离职</v>
          </cell>
          <cell r="Y272">
            <v>46086</v>
          </cell>
        </row>
        <row r="272">
          <cell r="AD272" t="str">
            <v>男</v>
          </cell>
        </row>
        <row r="272">
          <cell r="AF272" t="str">
            <v>362201199804012210</v>
          </cell>
          <cell r="AG272" t="str">
            <v>江西省宜春市袁州区芦村乡双江村王坊组21号</v>
          </cell>
          <cell r="AH272" t="str">
            <v>中国建设</v>
          </cell>
          <cell r="AI272" t="str">
            <v>6236 5621 0000 3159 268</v>
          </cell>
          <cell r="AJ272" t="str">
            <v>其他</v>
          </cell>
          <cell r="AK272">
            <v>18322926705</v>
          </cell>
        </row>
        <row r="273">
          <cell r="D273" t="str">
            <v>宜春店汪玉琪</v>
          </cell>
          <cell r="E273" t="str">
            <v>私教部</v>
          </cell>
          <cell r="F273" t="str">
            <v>私教</v>
          </cell>
          <cell r="G273">
            <v>45914</v>
          </cell>
          <cell r="H273" t="str">
            <v>全职</v>
          </cell>
        </row>
        <row r="273">
          <cell r="J273" t="str">
            <v>劳动合同</v>
          </cell>
          <cell r="K273" t="str">
            <v>人力</v>
          </cell>
          <cell r="L273">
            <v>45914</v>
          </cell>
          <cell r="M273">
            <v>47010</v>
          </cell>
          <cell r="N273" t="str">
            <v>3年</v>
          </cell>
          <cell r="O273" t="str">
            <v>已签</v>
          </cell>
          <cell r="P273" t="str">
            <v>已签</v>
          </cell>
          <cell r="Q273" t="str">
            <v>已签</v>
          </cell>
          <cell r="R273" t="str">
            <v>已签</v>
          </cell>
          <cell r="S273" t="str">
            <v>不缴</v>
          </cell>
        </row>
        <row r="273">
          <cell r="U273" t="str">
            <v>已签</v>
          </cell>
        </row>
        <row r="273">
          <cell r="W273" t="str">
            <v>是</v>
          </cell>
          <cell r="X273" t="str">
            <v>在职</v>
          </cell>
        </row>
        <row r="273">
          <cell r="AF273" t="str">
            <v>360902200701143080</v>
          </cell>
          <cell r="AG273" t="str">
            <v>江西省宜春市袁州区文体路355号</v>
          </cell>
          <cell r="AH273" t="str">
            <v>招商银行</v>
          </cell>
          <cell r="AI273" t="str">
            <v>6214832773358747</v>
          </cell>
          <cell r="AJ273" t="str">
            <v>招商银行</v>
          </cell>
          <cell r="AK273">
            <v>15270433856</v>
          </cell>
        </row>
        <row r="274">
          <cell r="D274" t="str">
            <v>宜春店周勤</v>
          </cell>
          <cell r="E274" t="str">
            <v>私教部</v>
          </cell>
          <cell r="F274" t="str">
            <v>私教</v>
          </cell>
          <cell r="G274">
            <v>45602</v>
          </cell>
          <cell r="H274" t="str">
            <v>兼职</v>
          </cell>
        </row>
        <row r="274">
          <cell r="J274" t="str">
            <v>劳动合同</v>
          </cell>
        </row>
        <row r="274">
          <cell r="S274" t="str">
            <v>不缴</v>
          </cell>
        </row>
        <row r="274">
          <cell r="X274" t="str">
            <v>离职</v>
          </cell>
          <cell r="Y274">
            <v>46023</v>
          </cell>
        </row>
        <row r="274">
          <cell r="AF274" t="str">
            <v>362201199509035436</v>
          </cell>
          <cell r="AG274" t="str">
            <v>江西省宜春市袁州区西村镇河北村台上组34号</v>
          </cell>
          <cell r="AH274" t="str">
            <v>中国工商银行</v>
          </cell>
          <cell r="AI274" t="str">
            <v>6212261106007693926</v>
          </cell>
          <cell r="AJ274" t="str">
            <v>其他</v>
          </cell>
          <cell r="AK274">
            <v>17840912135</v>
          </cell>
        </row>
        <row r="275">
          <cell r="D275" t="str">
            <v>宜春店潘林根</v>
          </cell>
          <cell r="E275" t="str">
            <v>泳教部</v>
          </cell>
          <cell r="F275" t="str">
            <v>泳教</v>
          </cell>
          <cell r="G275">
            <v>45832</v>
          </cell>
          <cell r="H275" t="str">
            <v>兼职</v>
          </cell>
        </row>
        <row r="275">
          <cell r="J275" t="str">
            <v>兼职合同</v>
          </cell>
        </row>
        <row r="275">
          <cell r="L275">
            <v>45832</v>
          </cell>
          <cell r="M275">
            <v>46196</v>
          </cell>
          <cell r="N275" t="str">
            <v>1年</v>
          </cell>
        </row>
        <row r="275">
          <cell r="W275" t="str">
            <v>是</v>
          </cell>
          <cell r="X275" t="str">
            <v>在职</v>
          </cell>
        </row>
        <row r="275">
          <cell r="AF275" t="str">
            <v>362201199502053033</v>
          </cell>
          <cell r="AG275" t="str">
            <v>江西省宜春市袁州区洪塘镇庄溪村上彭组31号</v>
          </cell>
          <cell r="AH275" t="str">
            <v>中国农业银行</v>
          </cell>
          <cell r="AI275" t="str">
            <v>623052 2320038507073</v>
          </cell>
          <cell r="AJ275" t="str">
            <v>其他</v>
          </cell>
          <cell r="AK275">
            <v>13870597389</v>
          </cell>
        </row>
        <row r="276">
          <cell r="D276" t="str">
            <v>宜春店周韬</v>
          </cell>
          <cell r="E276" t="str">
            <v>泳教部</v>
          </cell>
          <cell r="F276" t="str">
            <v>泳教</v>
          </cell>
          <cell r="G276">
            <v>45865</v>
          </cell>
          <cell r="H276" t="str">
            <v>兼职</v>
          </cell>
        </row>
        <row r="276">
          <cell r="J276" t="str">
            <v>兼职合同</v>
          </cell>
        </row>
        <row r="276">
          <cell r="X276" t="str">
            <v>在职</v>
          </cell>
        </row>
        <row r="276">
          <cell r="AF276" t="str">
            <v>36220419921019655X</v>
          </cell>
        </row>
        <row r="276">
          <cell r="AH276" t="str">
            <v>中国银行</v>
          </cell>
          <cell r="AI276" t="str">
            <v>6217852600005512157</v>
          </cell>
          <cell r="AJ276" t="str">
            <v>其他</v>
          </cell>
          <cell r="AK276">
            <v>18162212768</v>
          </cell>
        </row>
        <row r="277">
          <cell r="D277" t="str">
            <v>宜春店王猛</v>
          </cell>
          <cell r="E277" t="str">
            <v>私教部</v>
          </cell>
          <cell r="F277" t="str">
            <v>私教</v>
          </cell>
          <cell r="G277">
            <v>45919</v>
          </cell>
          <cell r="H277" t="str">
            <v>全职</v>
          </cell>
        </row>
        <row r="277">
          <cell r="J277" t="str">
            <v>劳动合同</v>
          </cell>
          <cell r="K277" t="str">
            <v>人力</v>
          </cell>
          <cell r="L277">
            <v>45919</v>
          </cell>
          <cell r="M277">
            <v>47015</v>
          </cell>
          <cell r="N277" t="str">
            <v>3年</v>
          </cell>
          <cell r="O277" t="str">
            <v>已签</v>
          </cell>
          <cell r="P277" t="str">
            <v>已签</v>
          </cell>
          <cell r="Q277" t="str">
            <v>已签</v>
          </cell>
          <cell r="R277" t="str">
            <v>已签</v>
          </cell>
          <cell r="S277" t="str">
            <v>不缴</v>
          </cell>
        </row>
        <row r="277">
          <cell r="W277" t="str">
            <v>是</v>
          </cell>
          <cell r="X277" t="str">
            <v>离职</v>
          </cell>
          <cell r="Y277">
            <v>45992</v>
          </cell>
        </row>
        <row r="277">
          <cell r="AF277" t="str">
            <v>239005199707061514</v>
          </cell>
          <cell r="AG277" t="str">
            <v>广东省深圳市福田区坭岗西路2012号</v>
          </cell>
        </row>
        <row r="277">
          <cell r="AI277" t="str">
            <v>6235335350009698672</v>
          </cell>
          <cell r="AJ277" t="str">
            <v>其他</v>
          </cell>
          <cell r="AK277" t="str">
            <v>19062518329</v>
          </cell>
        </row>
        <row r="278">
          <cell r="D278" t="str">
            <v>宜春店稂国良</v>
          </cell>
          <cell r="E278" t="str">
            <v>私教部</v>
          </cell>
          <cell r="F278" t="str">
            <v>私教</v>
          </cell>
          <cell r="G278">
            <v>45928</v>
          </cell>
          <cell r="H278" t="str">
            <v>全职</v>
          </cell>
        </row>
        <row r="278">
          <cell r="J278" t="str">
            <v>劳动合同</v>
          </cell>
          <cell r="K278" t="str">
            <v>人力</v>
          </cell>
          <cell r="L278">
            <v>45928</v>
          </cell>
          <cell r="M278">
            <v>47024</v>
          </cell>
          <cell r="N278" t="str">
            <v>3年</v>
          </cell>
          <cell r="O278" t="str">
            <v>已签</v>
          </cell>
          <cell r="P278" t="str">
            <v>已签</v>
          </cell>
          <cell r="Q278" t="str">
            <v>已签</v>
          </cell>
          <cell r="R278" t="str">
            <v>已签</v>
          </cell>
          <cell r="S278" t="str">
            <v>不缴</v>
          </cell>
        </row>
        <row r="278">
          <cell r="W278" t="str">
            <v>是</v>
          </cell>
          <cell r="X278" t="str">
            <v>离职</v>
          </cell>
          <cell r="Y278">
            <v>46083</v>
          </cell>
        </row>
        <row r="278">
          <cell r="AF278" t="str">
            <v>362401200007122835</v>
          </cell>
          <cell r="AG278" t="str">
            <v>江西省吉安市青原区河东街道大路村稂家自然村8栋</v>
          </cell>
          <cell r="AH278" t="str">
            <v>招商银行</v>
          </cell>
          <cell r="AI278" t="str">
            <v>6214 8333 8221 4735</v>
          </cell>
          <cell r="AJ278" t="str">
            <v>招商银行</v>
          </cell>
          <cell r="AK278">
            <v>15279266582</v>
          </cell>
        </row>
        <row r="279">
          <cell r="D279" t="str">
            <v>宜春店钟幸妍</v>
          </cell>
          <cell r="E279" t="str">
            <v>会籍部</v>
          </cell>
          <cell r="F279" t="str">
            <v>会籍</v>
          </cell>
          <cell r="G279">
            <v>45946</v>
          </cell>
          <cell r="H279" t="str">
            <v>全职</v>
          </cell>
        </row>
        <row r="279">
          <cell r="J279" t="str">
            <v>劳动合同</v>
          </cell>
          <cell r="K279" t="str">
            <v>人力</v>
          </cell>
        </row>
        <row r="279">
          <cell r="O279" t="str">
            <v>已签</v>
          </cell>
          <cell r="P279" t="str">
            <v>已签</v>
          </cell>
          <cell r="Q279" t="str">
            <v>已签</v>
          </cell>
          <cell r="R279" t="str">
            <v>已签</v>
          </cell>
          <cell r="S279" t="str">
            <v>不缴</v>
          </cell>
        </row>
        <row r="279">
          <cell r="X279" t="str">
            <v>离职</v>
          </cell>
          <cell r="Y279">
            <v>45971</v>
          </cell>
        </row>
        <row r="279">
          <cell r="AF279" t="str">
            <v>360924200608121627</v>
          </cell>
          <cell r="AG279" t="str">
            <v>江西省宜春市宜丰县天宝乡鸦溪村窑上</v>
          </cell>
          <cell r="AH279" t="str">
            <v>招商银行</v>
          </cell>
          <cell r="AI279" t="str">
            <v>6214 8309 3689 5258</v>
          </cell>
          <cell r="AJ279" t="str">
            <v>招商银行</v>
          </cell>
          <cell r="AK279">
            <v>17770542362</v>
          </cell>
        </row>
        <row r="280">
          <cell r="D280" t="str">
            <v>宜春店罗江豪</v>
          </cell>
          <cell r="E280" t="str">
            <v>会籍部</v>
          </cell>
          <cell r="F280" t="str">
            <v>会籍</v>
          </cell>
          <cell r="G280">
            <v>45953</v>
          </cell>
          <cell r="H280" t="str">
            <v>全职</v>
          </cell>
        </row>
        <row r="280">
          <cell r="J280" t="str">
            <v>劳动合同</v>
          </cell>
          <cell r="K280" t="str">
            <v>人力</v>
          </cell>
        </row>
        <row r="280">
          <cell r="O280" t="str">
            <v>已签</v>
          </cell>
          <cell r="P280" t="str">
            <v>已签</v>
          </cell>
          <cell r="Q280" t="str">
            <v>已签</v>
          </cell>
        </row>
        <row r="280">
          <cell r="S280" t="str">
            <v>不缴</v>
          </cell>
        </row>
        <row r="280">
          <cell r="X280" t="str">
            <v>离职</v>
          </cell>
          <cell r="Y280">
            <v>45961</v>
          </cell>
        </row>
        <row r="280">
          <cell r="AF280" t="str">
            <v>362202200308220637</v>
          </cell>
          <cell r="AG280" t="str">
            <v>江西省丰城市孙渡街道太山社区下塘组66号</v>
          </cell>
          <cell r="AH280" t="str">
            <v>中国银行</v>
          </cell>
          <cell r="AI280" t="str">
            <v>6217906500054627664</v>
          </cell>
          <cell r="AJ280" t="str">
            <v>其他</v>
          </cell>
          <cell r="AK280">
            <v>13647951885</v>
          </cell>
        </row>
        <row r="281">
          <cell r="D281" t="str">
            <v>宜春店易林吉</v>
          </cell>
          <cell r="E281" t="str">
            <v>会籍部</v>
          </cell>
          <cell r="F281" t="str">
            <v>会籍</v>
          </cell>
          <cell r="G281">
            <v>45947</v>
          </cell>
          <cell r="H281" t="str">
            <v>全职</v>
          </cell>
        </row>
        <row r="281">
          <cell r="K281" t="str">
            <v>人力</v>
          </cell>
        </row>
        <row r="281">
          <cell r="R281" t="str">
            <v>已签</v>
          </cell>
        </row>
        <row r="281">
          <cell r="X281" t="str">
            <v>离职</v>
          </cell>
          <cell r="Y281">
            <v>45950</v>
          </cell>
        </row>
        <row r="281">
          <cell r="AF281" t="str">
            <v>362201199811283617</v>
          </cell>
          <cell r="AG281" t="str">
            <v>江西省宜春市袁州区辽市乡上石村老屋下组24号</v>
          </cell>
          <cell r="AH281" t="str">
            <v>中国银行</v>
          </cell>
          <cell r="AI281" t="str">
            <v>6217906500036140554</v>
          </cell>
          <cell r="AJ281" t="str">
            <v>其他</v>
          </cell>
          <cell r="AK281">
            <v>13472606871</v>
          </cell>
        </row>
        <row r="282">
          <cell r="D282" t="str">
            <v>进贤吾悦店许建飞</v>
          </cell>
          <cell r="E282" t="str">
            <v>运营部</v>
          </cell>
          <cell r="F282" t="str">
            <v>店长</v>
          </cell>
          <cell r="G282">
            <v>45226</v>
          </cell>
          <cell r="H282" t="str">
            <v>全职</v>
          </cell>
        </row>
        <row r="282">
          <cell r="J282" t="str">
            <v>劳动合同</v>
          </cell>
          <cell r="K282" t="str">
            <v>门店</v>
          </cell>
          <cell r="L282">
            <v>45226</v>
          </cell>
          <cell r="M282">
            <v>46321</v>
          </cell>
          <cell r="N282" t="str">
            <v>3年</v>
          </cell>
          <cell r="O282" t="str">
            <v>已签</v>
          </cell>
          <cell r="P282" t="str">
            <v>已签</v>
          </cell>
          <cell r="Q282" t="str">
            <v>已签</v>
          </cell>
        </row>
        <row r="282">
          <cell r="S282" t="str">
            <v>不缴</v>
          </cell>
        </row>
        <row r="282">
          <cell r="W282" t="str">
            <v>是</v>
          </cell>
          <cell r="X282" t="str">
            <v>在职</v>
          </cell>
        </row>
        <row r="282">
          <cell r="AD282" t="str">
            <v>男</v>
          </cell>
          <cell r="AE282" t="str">
            <v>高中</v>
          </cell>
          <cell r="AF282" t="str">
            <v>420684198401166074</v>
          </cell>
          <cell r="AG282" t="str">
            <v>湖北省宜城市南营办事处土城村11组</v>
          </cell>
          <cell r="AH282" t="str">
            <v>招商银行</v>
          </cell>
          <cell r="AI282" t="str">
            <v>6214832773574939</v>
          </cell>
          <cell r="AJ282" t="str">
            <v>招商银行</v>
          </cell>
          <cell r="AK282">
            <v>15827152339</v>
          </cell>
        </row>
        <row r="283">
          <cell r="D283" t="str">
            <v>进贤吾悦店陶珊珊</v>
          </cell>
          <cell r="E283" t="str">
            <v>会籍部</v>
          </cell>
          <cell r="F283" t="str">
            <v>会籍</v>
          </cell>
          <cell r="G283">
            <v>45352</v>
          </cell>
          <cell r="H283" t="str">
            <v>全职</v>
          </cell>
        </row>
        <row r="283">
          <cell r="J283" t="str">
            <v>劳动合同</v>
          </cell>
          <cell r="K283" t="str">
            <v>门店</v>
          </cell>
          <cell r="L283">
            <v>45352</v>
          </cell>
          <cell r="M283">
            <v>46446</v>
          </cell>
          <cell r="N283" t="str">
            <v>3年</v>
          </cell>
          <cell r="O283" t="str">
            <v>已签</v>
          </cell>
          <cell r="P283" t="str">
            <v>已签</v>
          </cell>
          <cell r="Q283" t="str">
            <v>已签</v>
          </cell>
          <cell r="R283" t="str">
            <v>已签</v>
          </cell>
          <cell r="S283" t="str">
            <v>不缴</v>
          </cell>
        </row>
        <row r="283">
          <cell r="W283" t="str">
            <v>是</v>
          </cell>
          <cell r="X283" t="str">
            <v>在职</v>
          </cell>
        </row>
        <row r="283">
          <cell r="AD283" t="str">
            <v>女</v>
          </cell>
          <cell r="AE283" t="str">
            <v>高中</v>
          </cell>
          <cell r="AF283" t="str">
            <v>360124198902080068</v>
          </cell>
          <cell r="AG283" t="str">
            <v>江西省南昌市进贤县民和镇风岭村委会塘湾村47号</v>
          </cell>
          <cell r="AH283" t="str">
            <v>招商银行</v>
          </cell>
          <cell r="AI283" t="str">
            <v>6214832775937852</v>
          </cell>
          <cell r="AJ283" t="str">
            <v>招商银行</v>
          </cell>
          <cell r="AK283">
            <v>15870685220</v>
          </cell>
        </row>
        <row r="284">
          <cell r="D284" t="str">
            <v>进贤吾悦店饶兰</v>
          </cell>
          <cell r="E284" t="str">
            <v>会籍部</v>
          </cell>
          <cell r="F284" t="str">
            <v>会籍</v>
          </cell>
          <cell r="G284">
            <v>45352</v>
          </cell>
          <cell r="H284" t="str">
            <v>全职</v>
          </cell>
        </row>
        <row r="284">
          <cell r="J284" t="str">
            <v>劳动合同</v>
          </cell>
          <cell r="K284" t="str">
            <v>门店</v>
          </cell>
          <cell r="L284">
            <v>45352</v>
          </cell>
          <cell r="M284">
            <v>46446</v>
          </cell>
          <cell r="N284" t="str">
            <v>3年</v>
          </cell>
          <cell r="O284" t="str">
            <v>已签</v>
          </cell>
          <cell r="P284" t="str">
            <v>已签</v>
          </cell>
          <cell r="Q284" t="str">
            <v>已签</v>
          </cell>
          <cell r="R284" t="str">
            <v>已签</v>
          </cell>
          <cell r="S284" t="str">
            <v>不缴</v>
          </cell>
        </row>
        <row r="284">
          <cell r="W284" t="str">
            <v>是</v>
          </cell>
          <cell r="X284" t="str">
            <v>在职</v>
          </cell>
        </row>
        <row r="284">
          <cell r="AD284" t="str">
            <v>女</v>
          </cell>
          <cell r="AE284" t="str">
            <v>初中</v>
          </cell>
          <cell r="AF284" t="str">
            <v>360124198907175429</v>
          </cell>
          <cell r="AG284" t="str">
            <v>江西省南昌市进贤县罗溪镇章岗村委会旧下村185号</v>
          </cell>
          <cell r="AH284" t="str">
            <v>招商银行</v>
          </cell>
          <cell r="AI284" t="str">
            <v>6214832773574541</v>
          </cell>
          <cell r="AJ284" t="str">
            <v>招商银行</v>
          </cell>
          <cell r="AK284">
            <v>19979082766</v>
          </cell>
        </row>
        <row r="285">
          <cell r="D285" t="str">
            <v>进贤吾悦店胡军</v>
          </cell>
          <cell r="E285" t="str">
            <v>私教部</v>
          </cell>
          <cell r="F285" t="str">
            <v>私教经理</v>
          </cell>
          <cell r="G285">
            <v>45359</v>
          </cell>
          <cell r="H285" t="str">
            <v>全职</v>
          </cell>
        </row>
        <row r="285">
          <cell r="J285" t="str">
            <v>劳动合同</v>
          </cell>
          <cell r="K285" t="str">
            <v>门店</v>
          </cell>
          <cell r="L285">
            <v>45359</v>
          </cell>
          <cell r="M285">
            <v>46453</v>
          </cell>
          <cell r="N285" t="str">
            <v>3年</v>
          </cell>
          <cell r="O285" t="str">
            <v>已签</v>
          </cell>
          <cell r="P285" t="str">
            <v>已签</v>
          </cell>
          <cell r="Q285" t="str">
            <v>已签</v>
          </cell>
          <cell r="R285" t="str">
            <v>已签</v>
          </cell>
          <cell r="S285" t="str">
            <v>不缴</v>
          </cell>
        </row>
        <row r="285">
          <cell r="W285" t="str">
            <v>是</v>
          </cell>
          <cell r="X285" t="str">
            <v>在职</v>
          </cell>
        </row>
        <row r="285">
          <cell r="AD285" t="str">
            <v>男</v>
          </cell>
          <cell r="AE285" t="str">
            <v>高中</v>
          </cell>
          <cell r="AF285" t="str">
            <v>360124199710123312</v>
          </cell>
          <cell r="AG285" t="str">
            <v>江西省南昌市进贤县南台乡南台村委会江上村008号</v>
          </cell>
          <cell r="AH285" t="str">
            <v>招商银行</v>
          </cell>
          <cell r="AI285" t="str">
            <v>6214832184155906</v>
          </cell>
          <cell r="AJ285" t="str">
            <v>招商银行</v>
          </cell>
          <cell r="AK285">
            <v>13576135365</v>
          </cell>
        </row>
        <row r="286">
          <cell r="D286" t="str">
            <v>进贤吾悦店万义慧</v>
          </cell>
          <cell r="E286" t="str">
            <v>运营部</v>
          </cell>
          <cell r="F286" t="str">
            <v>前台</v>
          </cell>
          <cell r="G286">
            <v>45355</v>
          </cell>
          <cell r="H286" t="str">
            <v>全职</v>
          </cell>
        </row>
        <row r="286">
          <cell r="J286" t="str">
            <v>劳动合同</v>
          </cell>
          <cell r="K286" t="str">
            <v>门店</v>
          </cell>
          <cell r="L286">
            <v>45355</v>
          </cell>
          <cell r="M286">
            <v>46449</v>
          </cell>
          <cell r="N286" t="str">
            <v>3年</v>
          </cell>
          <cell r="O286" t="str">
            <v>已签</v>
          </cell>
          <cell r="P286" t="str">
            <v>已签</v>
          </cell>
          <cell r="Q286" t="str">
            <v>已签</v>
          </cell>
          <cell r="R286" t="str">
            <v>已签</v>
          </cell>
          <cell r="S286" t="str">
            <v>不缴</v>
          </cell>
        </row>
        <row r="286">
          <cell r="W286" t="str">
            <v>是</v>
          </cell>
          <cell r="X286" t="str">
            <v>在职</v>
          </cell>
        </row>
        <row r="286">
          <cell r="AD286" t="str">
            <v>女</v>
          </cell>
          <cell r="AE286" t="str">
            <v>大专</v>
          </cell>
          <cell r="AF286" t="str">
            <v>360124200203101528</v>
          </cell>
          <cell r="AG286" t="str">
            <v>江西省南昌市进贤县前坊镇</v>
          </cell>
          <cell r="AH286" t="str">
            <v>招商银行</v>
          </cell>
          <cell r="AI286" t="str">
            <v>6214837948396837</v>
          </cell>
          <cell r="AJ286" t="str">
            <v>招商银行</v>
          </cell>
          <cell r="AK286">
            <v>18172854145</v>
          </cell>
        </row>
        <row r="287">
          <cell r="D287" t="str">
            <v>进贤吾悦店杨紫君</v>
          </cell>
          <cell r="E287" t="str">
            <v>运营部</v>
          </cell>
          <cell r="F287" t="str">
            <v>前台主管</v>
          </cell>
          <cell r="G287">
            <v>45355</v>
          </cell>
          <cell r="H287" t="str">
            <v>全职</v>
          </cell>
        </row>
        <row r="287">
          <cell r="J287" t="str">
            <v>劳动合同</v>
          </cell>
          <cell r="K287" t="str">
            <v>门店</v>
          </cell>
          <cell r="L287">
            <v>45355</v>
          </cell>
          <cell r="M287">
            <v>46449</v>
          </cell>
          <cell r="N287" t="str">
            <v>3年</v>
          </cell>
          <cell r="O287" t="str">
            <v>已签</v>
          </cell>
          <cell r="P287" t="str">
            <v>已签</v>
          </cell>
          <cell r="Q287" t="str">
            <v>已签</v>
          </cell>
          <cell r="R287" t="str">
            <v>已签</v>
          </cell>
          <cell r="S287" t="str">
            <v>不缴</v>
          </cell>
        </row>
        <row r="287">
          <cell r="W287" t="str">
            <v>是</v>
          </cell>
          <cell r="X287" t="str">
            <v>在职</v>
          </cell>
        </row>
        <row r="287">
          <cell r="AD287" t="str">
            <v>女</v>
          </cell>
        </row>
        <row r="287">
          <cell r="AF287" t="str">
            <v>360428199911012768</v>
          </cell>
          <cell r="AG287" t="str">
            <v>江西省九江市都昌县土塘镇土桥村下海中20号</v>
          </cell>
          <cell r="AH287" t="str">
            <v>招商银行</v>
          </cell>
          <cell r="AI287" t="str">
            <v>6214857907555256</v>
          </cell>
          <cell r="AJ287" t="str">
            <v>招商银行</v>
          </cell>
          <cell r="AK287">
            <v>15679312608</v>
          </cell>
        </row>
        <row r="288">
          <cell r="D288" t="str">
            <v>进贤吾悦店杨小明</v>
          </cell>
          <cell r="E288" t="str">
            <v>运营部</v>
          </cell>
          <cell r="F288" t="str">
            <v>保洁</v>
          </cell>
          <cell r="G288">
            <v>45378</v>
          </cell>
          <cell r="H288" t="str">
            <v>全职</v>
          </cell>
        </row>
        <row r="288">
          <cell r="J288" t="str">
            <v>劳务合同</v>
          </cell>
          <cell r="K288" t="str">
            <v>门店</v>
          </cell>
          <cell r="L288">
            <v>45378</v>
          </cell>
          <cell r="M288">
            <v>46472</v>
          </cell>
          <cell r="N288" t="str">
            <v>3年</v>
          </cell>
          <cell r="O288" t="str">
            <v>已签</v>
          </cell>
          <cell r="P288" t="str">
            <v>已签</v>
          </cell>
          <cell r="Q288" t="str">
            <v>已签</v>
          </cell>
          <cell r="R288" t="str">
            <v>已签</v>
          </cell>
          <cell r="S288" t="str">
            <v>不缴</v>
          </cell>
        </row>
        <row r="288">
          <cell r="W288" t="str">
            <v>是</v>
          </cell>
          <cell r="X288" t="str">
            <v>在职</v>
          </cell>
        </row>
        <row r="288">
          <cell r="AD288" t="str">
            <v>男</v>
          </cell>
        </row>
        <row r="288">
          <cell r="AF288" t="str">
            <v>360124196303095410</v>
          </cell>
          <cell r="AG288" t="str">
            <v>江西省南昌市进贤县罗溪镇南阳村委会南阳村17号</v>
          </cell>
          <cell r="AH288" t="str">
            <v>进贤农商银行罗溪支行</v>
          </cell>
          <cell r="AI288" t="str">
            <v>6226822200398389731</v>
          </cell>
          <cell r="AJ288" t="str">
            <v>其他</v>
          </cell>
          <cell r="AK288">
            <v>15797687689</v>
          </cell>
        </row>
        <row r="289">
          <cell r="D289" t="str">
            <v>进贤吾悦店丁辉龙</v>
          </cell>
          <cell r="E289" t="str">
            <v>泳教部</v>
          </cell>
          <cell r="F289" t="str">
            <v>泳教主管</v>
          </cell>
          <cell r="G289">
            <v>45393</v>
          </cell>
          <cell r="H289" t="str">
            <v>全职</v>
          </cell>
        </row>
        <row r="289">
          <cell r="J289" t="str">
            <v>劳动合同</v>
          </cell>
          <cell r="K289" t="str">
            <v>门店</v>
          </cell>
          <cell r="L289">
            <v>45393</v>
          </cell>
          <cell r="M289">
            <v>46487</v>
          </cell>
          <cell r="N289" t="str">
            <v>3年</v>
          </cell>
          <cell r="O289" t="str">
            <v>已签</v>
          </cell>
          <cell r="P289" t="str">
            <v>已签</v>
          </cell>
          <cell r="Q289" t="str">
            <v>已签</v>
          </cell>
          <cell r="R289" t="str">
            <v>已签</v>
          </cell>
          <cell r="S289" t="str">
            <v>不缴</v>
          </cell>
        </row>
        <row r="289">
          <cell r="W289" t="str">
            <v>是</v>
          </cell>
          <cell r="X289" t="str">
            <v>在职</v>
          </cell>
        </row>
        <row r="289">
          <cell r="AD289" t="str">
            <v>男</v>
          </cell>
          <cell r="AE289" t="str">
            <v>本科</v>
          </cell>
          <cell r="AF289" t="str">
            <v>360731199609213432</v>
          </cell>
          <cell r="AG289" t="str">
            <v>江西省赣州市于都县罗江乡上溪村上排组025号</v>
          </cell>
          <cell r="AH289" t="str">
            <v>九江银行九江市滨兴支行</v>
          </cell>
          <cell r="AI289" t="str">
            <v>6231465200000994920</v>
          </cell>
          <cell r="AJ289" t="str">
            <v>其他</v>
          </cell>
          <cell r="AK289">
            <v>19928742917</v>
          </cell>
        </row>
        <row r="290">
          <cell r="D290" t="str">
            <v>进贤吾悦店熊丹</v>
          </cell>
          <cell r="E290" t="str">
            <v>私教部</v>
          </cell>
          <cell r="F290" t="str">
            <v>私教</v>
          </cell>
          <cell r="G290">
            <v>45417</v>
          </cell>
          <cell r="H290" t="str">
            <v>兼职</v>
          </cell>
        </row>
        <row r="290">
          <cell r="J290" t="str">
            <v>兼职合同</v>
          </cell>
          <cell r="K290" t="str">
            <v>门店</v>
          </cell>
          <cell r="L290">
            <v>45910</v>
          </cell>
          <cell r="M290">
            <v>46275</v>
          </cell>
          <cell r="N290" t="str">
            <v>1年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</row>
        <row r="290">
          <cell r="W290" t="str">
            <v>是</v>
          </cell>
          <cell r="X290" t="str">
            <v>在职</v>
          </cell>
        </row>
        <row r="290">
          <cell r="AD290" t="str">
            <v>女</v>
          </cell>
        </row>
        <row r="290">
          <cell r="AF290" t="str">
            <v>362502198801013240</v>
          </cell>
          <cell r="AG290" t="str">
            <v>江西省南昌市进贤县钟陵乡田南村委会邹溪村22号</v>
          </cell>
          <cell r="AH290" t="str">
            <v>招商银行</v>
          </cell>
          <cell r="AI290" t="str">
            <v>6214837913660555</v>
          </cell>
          <cell r="AJ290" t="str">
            <v>招商银行</v>
          </cell>
          <cell r="AK290">
            <v>15717002035</v>
          </cell>
        </row>
        <row r="291">
          <cell r="D291" t="str">
            <v>进贤吾悦店龚海芳</v>
          </cell>
          <cell r="E291" t="str">
            <v>运营部</v>
          </cell>
          <cell r="F291" t="str">
            <v>前台</v>
          </cell>
          <cell r="G291">
            <v>45448</v>
          </cell>
          <cell r="H291" t="str">
            <v>全职</v>
          </cell>
        </row>
        <row r="291">
          <cell r="J291" t="str">
            <v>劳动合同</v>
          </cell>
          <cell r="K291" t="str">
            <v>门店</v>
          </cell>
          <cell r="L291">
            <v>45813</v>
          </cell>
          <cell r="M291">
            <v>46177</v>
          </cell>
          <cell r="N291" t="str">
            <v>1年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W291" t="str">
            <v>是</v>
          </cell>
          <cell r="X291" t="str">
            <v>在职</v>
          </cell>
        </row>
        <row r="291">
          <cell r="AD291" t="str">
            <v>女</v>
          </cell>
          <cell r="AE291" t="str">
            <v>大专</v>
          </cell>
          <cell r="AF291" t="str">
            <v>360124200404154546</v>
          </cell>
          <cell r="AG291" t="str">
            <v>江西省南昌市进贤县白圩乡流剑溪村委会龚家村一组80号</v>
          </cell>
          <cell r="AH291" t="str">
            <v>招商银行</v>
          </cell>
          <cell r="AI291" t="str">
            <v>6214832773574749</v>
          </cell>
          <cell r="AJ291" t="str">
            <v>招商银行</v>
          </cell>
          <cell r="AK291">
            <v>13803523512</v>
          </cell>
        </row>
        <row r="292">
          <cell r="D292" t="str">
            <v>进贤吾悦店郭海峰</v>
          </cell>
          <cell r="E292" t="str">
            <v>泳教部</v>
          </cell>
          <cell r="F292" t="str">
            <v>泳教</v>
          </cell>
          <cell r="G292">
            <v>45473</v>
          </cell>
          <cell r="H292" t="str">
            <v>兼职</v>
          </cell>
        </row>
        <row r="292">
          <cell r="J292" t="str">
            <v>兼职合同</v>
          </cell>
          <cell r="K292" t="str">
            <v>门店</v>
          </cell>
          <cell r="L292">
            <v>45912</v>
          </cell>
          <cell r="M292">
            <v>46642</v>
          </cell>
          <cell r="N292" t="str">
            <v>2年</v>
          </cell>
          <cell r="O292" t="str">
            <v>已签</v>
          </cell>
          <cell r="P292" t="str">
            <v>已签</v>
          </cell>
          <cell r="Q292" t="str">
            <v>已签</v>
          </cell>
          <cell r="R292" t="str">
            <v>已签</v>
          </cell>
        </row>
        <row r="292">
          <cell r="W292" t="str">
            <v>是</v>
          </cell>
          <cell r="X292" t="str">
            <v>在职</v>
          </cell>
        </row>
        <row r="292">
          <cell r="AD292" t="str">
            <v>男</v>
          </cell>
        </row>
        <row r="292">
          <cell r="AF292" t="str">
            <v>360481199409271213</v>
          </cell>
          <cell r="AG292" t="str">
            <v>江西省瑞昌市横港镇清湓村清湓街</v>
          </cell>
          <cell r="AH292" t="str">
            <v>中国银行进贤中山大道支行</v>
          </cell>
          <cell r="AI292" t="str">
            <v>6213326500009693986（此卡为员工朋友江金荣卡号）</v>
          </cell>
          <cell r="AJ292" t="str">
            <v>其他</v>
          </cell>
          <cell r="AK292">
            <v>15271900500</v>
          </cell>
        </row>
        <row r="293">
          <cell r="D293" t="str">
            <v>进贤吾悦店曹志勇</v>
          </cell>
          <cell r="E293" t="str">
            <v>私教部</v>
          </cell>
          <cell r="F293" t="str">
            <v>私教</v>
          </cell>
          <cell r="G293">
            <v>45694</v>
          </cell>
          <cell r="H293" t="str">
            <v>全职</v>
          </cell>
        </row>
        <row r="293">
          <cell r="J293" t="str">
            <v>劳动合同</v>
          </cell>
          <cell r="K293" t="str">
            <v>门店</v>
          </cell>
          <cell r="L293">
            <v>45912</v>
          </cell>
          <cell r="M293">
            <v>46642</v>
          </cell>
          <cell r="N293" t="str">
            <v>2年</v>
          </cell>
          <cell r="O293" t="str">
            <v>已签</v>
          </cell>
          <cell r="P293" t="str">
            <v>已签</v>
          </cell>
          <cell r="Q293" t="str">
            <v>已签</v>
          </cell>
          <cell r="R293" t="str">
            <v>已签</v>
          </cell>
          <cell r="S293" t="str">
            <v>不缴</v>
          </cell>
        </row>
        <row r="293">
          <cell r="W293" t="str">
            <v>是</v>
          </cell>
          <cell r="X293" t="str">
            <v>在职</v>
          </cell>
        </row>
        <row r="293">
          <cell r="AD293" t="str">
            <v>男</v>
          </cell>
        </row>
        <row r="293">
          <cell r="AF293" t="str">
            <v>360124200309235110</v>
          </cell>
          <cell r="AG293" t="str">
            <v>江西省南昌市进贤县张公镇铜岭村委会曹家村217号</v>
          </cell>
          <cell r="AH293" t="str">
            <v>招商银行</v>
          </cell>
          <cell r="AI293" t="str">
            <v>6214832773574566</v>
          </cell>
          <cell r="AJ293" t="str">
            <v>招商银行</v>
          </cell>
          <cell r="AK293">
            <v>13677089435</v>
          </cell>
        </row>
        <row r="294">
          <cell r="D294" t="str">
            <v>进贤吾悦店胡佳丰</v>
          </cell>
          <cell r="E294" t="str">
            <v>私教部</v>
          </cell>
          <cell r="F294" t="str">
            <v>私教</v>
          </cell>
          <cell r="G294">
            <v>45894</v>
          </cell>
          <cell r="H294" t="str">
            <v>全职</v>
          </cell>
        </row>
        <row r="294">
          <cell r="J294" t="str">
            <v>劳动合同</v>
          </cell>
        </row>
        <row r="294">
          <cell r="L294">
            <v>45894</v>
          </cell>
          <cell r="M294">
            <v>46259</v>
          </cell>
          <cell r="N294" t="str">
            <v>1年</v>
          </cell>
          <cell r="O294" t="str">
            <v>已签</v>
          </cell>
          <cell r="P294" t="str">
            <v>已签</v>
          </cell>
          <cell r="Q294" t="str">
            <v>已签</v>
          </cell>
          <cell r="R294" t="str">
            <v>已签</v>
          </cell>
          <cell r="S294" t="str">
            <v>不缴</v>
          </cell>
        </row>
        <row r="294">
          <cell r="W294" t="str">
            <v>是</v>
          </cell>
          <cell r="X294" t="str">
            <v>离职</v>
          </cell>
          <cell r="Y294">
            <v>46149</v>
          </cell>
        </row>
        <row r="294">
          <cell r="AD294" t="str">
            <v>男</v>
          </cell>
        </row>
        <row r="294">
          <cell r="AF294" t="str">
            <v>36010420020328041X</v>
          </cell>
          <cell r="AG294" t="str">
            <v>江西省南昌市青云谱区城南路255号5栋3单元</v>
          </cell>
          <cell r="AH294" t="str">
            <v>农行昌都聚盛支行</v>
          </cell>
          <cell r="AI294" t="str">
            <v>6228273871603175576</v>
          </cell>
          <cell r="AJ294" t="str">
            <v>其他</v>
          </cell>
          <cell r="AK294">
            <v>18189056732</v>
          </cell>
        </row>
        <row r="295">
          <cell r="D295" t="str">
            <v>进贤吾悦店吴瑜婷</v>
          </cell>
          <cell r="E295" t="str">
            <v>泳教部</v>
          </cell>
          <cell r="F295" t="str">
            <v>泳教</v>
          </cell>
          <cell r="G295">
            <v>45901</v>
          </cell>
          <cell r="H295" t="str">
            <v>全职</v>
          </cell>
        </row>
        <row r="295">
          <cell r="J295" t="str">
            <v>劳动合同</v>
          </cell>
          <cell r="K295" t="str">
            <v>人力</v>
          </cell>
          <cell r="L295">
            <v>45901</v>
          </cell>
          <cell r="M295">
            <v>46266</v>
          </cell>
          <cell r="N295" t="str">
            <v>1年</v>
          </cell>
          <cell r="O295" t="str">
            <v>已签</v>
          </cell>
          <cell r="P295" t="str">
            <v>已签</v>
          </cell>
          <cell r="Q295" t="str">
            <v>已签</v>
          </cell>
          <cell r="R295" t="str">
            <v>已签</v>
          </cell>
          <cell r="S295" t="str">
            <v>不缴</v>
          </cell>
        </row>
        <row r="295">
          <cell r="W295" t="str">
            <v>是</v>
          </cell>
          <cell r="X295" t="str">
            <v>离职</v>
          </cell>
          <cell r="Y295">
            <v>46077</v>
          </cell>
          <cell r="Z295" t="str">
            <v>已签</v>
          </cell>
          <cell r="AA295" t="str">
            <v>已签</v>
          </cell>
        </row>
        <row r="295">
          <cell r="AC295" t="str">
            <v>是</v>
          </cell>
          <cell r="AD295" t="str">
            <v>女</v>
          </cell>
        </row>
        <row r="295">
          <cell r="AF295" t="str">
            <v>36012420071126362X</v>
          </cell>
          <cell r="AG295" t="str">
            <v>江西省南昌市进贤县池溪乡湖田村委会吴家村36号</v>
          </cell>
          <cell r="AH295" t="str">
            <v>招商银行</v>
          </cell>
          <cell r="AI295" t="str">
            <v>6214832776455532</v>
          </cell>
          <cell r="AJ295" t="str">
            <v>招商银行</v>
          </cell>
          <cell r="AK295">
            <v>15879008797</v>
          </cell>
        </row>
        <row r="296">
          <cell r="D296" t="str">
            <v>进贤吾悦店胡金凤</v>
          </cell>
          <cell r="E296" t="str">
            <v>运营部</v>
          </cell>
          <cell r="F296" t="str">
            <v>保洁</v>
          </cell>
          <cell r="G296">
            <v>45905</v>
          </cell>
          <cell r="H296" t="str">
            <v>全职</v>
          </cell>
        </row>
        <row r="296">
          <cell r="J296" t="str">
            <v>劳务合同</v>
          </cell>
        </row>
        <row r="296">
          <cell r="L296">
            <v>45905</v>
          </cell>
          <cell r="M296">
            <v>47000</v>
          </cell>
          <cell r="N296" t="str">
            <v>3年</v>
          </cell>
          <cell r="O296" t="str">
            <v>已签</v>
          </cell>
          <cell r="P296" t="str">
            <v>已签</v>
          </cell>
          <cell r="Q296" t="str">
            <v>已签</v>
          </cell>
          <cell r="R296" t="str">
            <v>已签</v>
          </cell>
          <cell r="S296" t="str">
            <v>不缴</v>
          </cell>
        </row>
        <row r="296">
          <cell r="W296" t="str">
            <v>是</v>
          </cell>
          <cell r="X296" t="str">
            <v>在职</v>
          </cell>
        </row>
        <row r="296">
          <cell r="AD296" t="str">
            <v>女</v>
          </cell>
        </row>
        <row r="296">
          <cell r="AF296" t="str">
            <v>360124196301282423</v>
          </cell>
          <cell r="AG296" t="str">
            <v>江西省南昌市进贤县梅庄镇新瑶村委会张三嘴村022号</v>
          </cell>
          <cell r="AH296" t="str">
            <v>江西银行南昌进贤支行</v>
          </cell>
          <cell r="AI296" t="str">
            <v>6222759526619077</v>
          </cell>
          <cell r="AJ296" t="str">
            <v>其他</v>
          </cell>
          <cell r="AK296">
            <v>13870826901</v>
          </cell>
        </row>
        <row r="297">
          <cell r="D297" t="str">
            <v>进贤吾悦店李涛</v>
          </cell>
          <cell r="E297" t="str">
            <v>泳教部</v>
          </cell>
          <cell r="F297" t="str">
            <v>泳教</v>
          </cell>
          <cell r="G297">
            <v>45606</v>
          </cell>
          <cell r="H297" t="str">
            <v>全职</v>
          </cell>
        </row>
        <row r="297">
          <cell r="J297" t="str">
            <v>劳动合同</v>
          </cell>
        </row>
        <row r="297">
          <cell r="L297">
            <v>45606</v>
          </cell>
          <cell r="M297">
            <v>45971</v>
          </cell>
          <cell r="N297" t="str">
            <v>1年</v>
          </cell>
        </row>
        <row r="297">
          <cell r="S297" t="str">
            <v>不缴</v>
          </cell>
        </row>
        <row r="297">
          <cell r="X297" t="str">
            <v>离职</v>
          </cell>
          <cell r="Y297">
            <v>45948</v>
          </cell>
          <cell r="Z297" t="str">
            <v>已签</v>
          </cell>
          <cell r="AA297" t="str">
            <v>已签</v>
          </cell>
        </row>
        <row r="297">
          <cell r="AF297" t="str">
            <v>362427199902271712</v>
          </cell>
          <cell r="AG297" t="str">
            <v>江西省吉安市遂川县大坑乡灵谭木仚71号</v>
          </cell>
        </row>
        <row r="297">
          <cell r="AI297" t="str">
            <v>6226 8255 1780 0006 885农商银行遂川农商银行大坑分理处</v>
          </cell>
          <cell r="AJ297" t="str">
            <v>其他</v>
          </cell>
          <cell r="AK297">
            <v>15079694110</v>
          </cell>
        </row>
        <row r="298">
          <cell r="D298" t="str">
            <v>进贤吾悦店陶萍萍</v>
          </cell>
          <cell r="E298" t="str">
            <v>会籍部</v>
          </cell>
          <cell r="F298" t="str">
            <v>会籍顾问</v>
          </cell>
          <cell r="G298">
            <v>45925</v>
          </cell>
          <cell r="H298" t="str">
            <v>全职</v>
          </cell>
        </row>
        <row r="298">
          <cell r="J298" t="str">
            <v>劳动合同</v>
          </cell>
          <cell r="K298" t="str">
            <v>人力</v>
          </cell>
          <cell r="L298">
            <v>45925</v>
          </cell>
          <cell r="M298">
            <v>46290</v>
          </cell>
          <cell r="N298" t="str">
            <v>1年</v>
          </cell>
        </row>
        <row r="298">
          <cell r="P298" t="str">
            <v>已签</v>
          </cell>
          <cell r="Q298" t="str">
            <v>已签</v>
          </cell>
        </row>
        <row r="298">
          <cell r="S298" t="str">
            <v>不缴</v>
          </cell>
        </row>
        <row r="298">
          <cell r="W298" t="str">
            <v>是</v>
          </cell>
          <cell r="X298" t="str">
            <v>离职</v>
          </cell>
          <cell r="Y298">
            <v>45935</v>
          </cell>
          <cell r="Z298" t="str">
            <v>已签</v>
          </cell>
          <cell r="AA298" t="str">
            <v>已签</v>
          </cell>
        </row>
        <row r="298">
          <cell r="AC298" t="str">
            <v>是</v>
          </cell>
          <cell r="AD298" t="str">
            <v>女</v>
          </cell>
          <cell r="AE298" t="str">
            <v>大专</v>
          </cell>
          <cell r="AF298" t="str">
            <v>360124200212031525</v>
          </cell>
          <cell r="AG298" t="str">
            <v>江西省南昌市进贤县前坊镇桂花村委会大坊村13号</v>
          </cell>
          <cell r="AH298" t="str">
            <v>建设银行南昌铜锣湾广场支行</v>
          </cell>
          <cell r="AI298" t="str">
            <v>6217002020084006998</v>
          </cell>
          <cell r="AJ298" t="str">
            <v>其他</v>
          </cell>
          <cell r="AK298">
            <v>18770017990</v>
          </cell>
        </row>
        <row r="299">
          <cell r="D299" t="str">
            <v>进贤吾悦店梅佳佳</v>
          </cell>
          <cell r="E299" t="str">
            <v>会籍部</v>
          </cell>
          <cell r="F299" t="str">
            <v>会籍顾问</v>
          </cell>
          <cell r="G299">
            <v>45925</v>
          </cell>
          <cell r="H299" t="str">
            <v>全职</v>
          </cell>
        </row>
        <row r="299">
          <cell r="J299" t="str">
            <v>劳动合同</v>
          </cell>
          <cell r="K299" t="str">
            <v>人力</v>
          </cell>
          <cell r="L299">
            <v>45925</v>
          </cell>
          <cell r="M299">
            <v>46290</v>
          </cell>
          <cell r="N299" t="str">
            <v>1年</v>
          </cell>
        </row>
        <row r="299">
          <cell r="P299" t="str">
            <v>已签</v>
          </cell>
          <cell r="Q299" t="str">
            <v>已签</v>
          </cell>
        </row>
        <row r="299">
          <cell r="S299" t="str">
            <v>不缴</v>
          </cell>
        </row>
        <row r="299">
          <cell r="W299" t="str">
            <v>是</v>
          </cell>
          <cell r="X299" t="str">
            <v>离职</v>
          </cell>
          <cell r="Y299">
            <v>45935</v>
          </cell>
          <cell r="Z299" t="str">
            <v>已签</v>
          </cell>
          <cell r="AA299" t="str">
            <v>已签</v>
          </cell>
        </row>
        <row r="299">
          <cell r="AC299" t="str">
            <v>是</v>
          </cell>
          <cell r="AD299" t="str">
            <v>女</v>
          </cell>
          <cell r="AE299" t="str">
            <v>大专</v>
          </cell>
          <cell r="AF299" t="str">
            <v>360124200310044549</v>
          </cell>
          <cell r="AG299" t="str">
            <v>江西省南昌市进贤县白圩乡葫塘村委会梅家村14号</v>
          </cell>
          <cell r="AH299" t="str">
            <v>农业进贤县支行</v>
          </cell>
          <cell r="AI299" t="str">
            <v>6230520920054242174</v>
          </cell>
          <cell r="AJ299" t="str">
            <v>其他</v>
          </cell>
          <cell r="AK299">
            <v>18279130738</v>
          </cell>
        </row>
        <row r="300">
          <cell r="D300" t="str">
            <v>进贤吾悦店后亚康</v>
          </cell>
          <cell r="E300" t="str">
            <v>私教部</v>
          </cell>
          <cell r="F300" t="str">
            <v>私教</v>
          </cell>
          <cell r="G300">
            <v>45933</v>
          </cell>
          <cell r="H300" t="str">
            <v>全职</v>
          </cell>
        </row>
        <row r="300">
          <cell r="J300" t="str">
            <v>劳动合同</v>
          </cell>
          <cell r="K300" t="str">
            <v>人力</v>
          </cell>
          <cell r="L300">
            <v>45933</v>
          </cell>
          <cell r="M300">
            <v>46298</v>
          </cell>
          <cell r="N300" t="str">
            <v>1年</v>
          </cell>
        </row>
        <row r="300">
          <cell r="P300" t="str">
            <v>已签</v>
          </cell>
          <cell r="Q300" t="str">
            <v>已签</v>
          </cell>
        </row>
        <row r="300">
          <cell r="S300" t="str">
            <v>不缴</v>
          </cell>
        </row>
        <row r="300">
          <cell r="W300" t="str">
            <v>是</v>
          </cell>
          <cell r="X300" t="str">
            <v>离职</v>
          </cell>
          <cell r="Y300">
            <v>45949</v>
          </cell>
          <cell r="Z300" t="str">
            <v>已签</v>
          </cell>
          <cell r="AA300" t="str">
            <v>已签</v>
          </cell>
        </row>
        <row r="300">
          <cell r="AD300" t="str">
            <v>男</v>
          </cell>
        </row>
        <row r="300">
          <cell r="AF300" t="str">
            <v>360124200009072495</v>
          </cell>
          <cell r="AG300" t="str">
            <v>江西省南昌市进贤县梅庄镇滨湖村委会西后村029号</v>
          </cell>
          <cell r="AH300" t="str">
            <v>进贤军湖支行</v>
          </cell>
          <cell r="AI300" t="str">
            <v>6217002020096036991</v>
          </cell>
          <cell r="AJ300" t="str">
            <v>其他</v>
          </cell>
          <cell r="AK300">
            <v>15279143748</v>
          </cell>
        </row>
        <row r="301">
          <cell r="D301" t="str">
            <v>高新吾悦店袁川</v>
          </cell>
          <cell r="E301" t="str">
            <v>私教部</v>
          </cell>
          <cell r="F301" t="str">
            <v>私教</v>
          </cell>
          <cell r="G301">
            <v>45463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45463</v>
          </cell>
          <cell r="M301">
            <v>46557</v>
          </cell>
          <cell r="N301" t="str">
            <v>3年</v>
          </cell>
          <cell r="O301" t="str">
            <v>已签</v>
          </cell>
          <cell r="P301" t="str">
            <v>已签</v>
          </cell>
          <cell r="Q301" t="str">
            <v>已签</v>
          </cell>
        </row>
        <row r="301">
          <cell r="S301" t="str">
            <v>不缴</v>
          </cell>
        </row>
        <row r="301">
          <cell r="W301" t="str">
            <v>是</v>
          </cell>
          <cell r="X301" t="str">
            <v>在职</v>
          </cell>
        </row>
        <row r="301">
          <cell r="AD301" t="str">
            <v>男</v>
          </cell>
        </row>
        <row r="301">
          <cell r="AF301" t="str">
            <v>362226199106121839</v>
          </cell>
          <cell r="AG301" t="str">
            <v>江西省宜春市</v>
          </cell>
          <cell r="AH301" t="str">
            <v>建设银行</v>
          </cell>
          <cell r="AI301" t="str">
            <v>6227000012520173764</v>
          </cell>
          <cell r="AJ301" t="str">
            <v>其他</v>
          </cell>
          <cell r="AK301">
            <v>18210510043</v>
          </cell>
        </row>
        <row r="302">
          <cell r="D302" t="str">
            <v>高新吾悦店熊爱珍</v>
          </cell>
          <cell r="E302" t="str">
            <v>运营部</v>
          </cell>
          <cell r="F302" t="str">
            <v>保洁</v>
          </cell>
          <cell r="G302">
            <v>45451</v>
          </cell>
          <cell r="H302" t="str">
            <v>全职</v>
          </cell>
        </row>
        <row r="302">
          <cell r="J302" t="str">
            <v>劳务合同</v>
          </cell>
        </row>
        <row r="302">
          <cell r="L302">
            <v>45451</v>
          </cell>
          <cell r="M302">
            <v>46545</v>
          </cell>
          <cell r="N302" t="str">
            <v>3年</v>
          </cell>
          <cell r="O302" t="str">
            <v>已签</v>
          </cell>
          <cell r="P302" t="str">
            <v>已签</v>
          </cell>
          <cell r="Q302" t="str">
            <v>已签</v>
          </cell>
        </row>
        <row r="302">
          <cell r="S302" t="str">
            <v>不缴</v>
          </cell>
        </row>
        <row r="302">
          <cell r="W302" t="str">
            <v>是</v>
          </cell>
          <cell r="X302" t="str">
            <v>在职</v>
          </cell>
        </row>
        <row r="302">
          <cell r="AD302" t="str">
            <v>女</v>
          </cell>
        </row>
        <row r="302">
          <cell r="AF302" t="str">
            <v>362401195703190520</v>
          </cell>
          <cell r="AG302" t="str">
            <v>江西省吉安市</v>
          </cell>
          <cell r="AH302" t="str">
            <v>中国农业银行</v>
          </cell>
          <cell r="AI302" t="str">
            <v>6228232315227869164</v>
          </cell>
          <cell r="AJ302" t="str">
            <v>其他</v>
          </cell>
          <cell r="AK302">
            <v>15270885153</v>
          </cell>
        </row>
        <row r="303">
          <cell r="D303" t="str">
            <v>高新吾悦店刘华芬</v>
          </cell>
          <cell r="E303" t="str">
            <v>运营部</v>
          </cell>
          <cell r="F303" t="str">
            <v>保洁</v>
          </cell>
          <cell r="G303">
            <v>45491</v>
          </cell>
          <cell r="H303" t="str">
            <v>全职</v>
          </cell>
        </row>
        <row r="303">
          <cell r="J303" t="str">
            <v>劳务合同</v>
          </cell>
        </row>
        <row r="303">
          <cell r="L303">
            <v>45491</v>
          </cell>
          <cell r="M303">
            <v>46585</v>
          </cell>
          <cell r="N303" t="str">
            <v>3年</v>
          </cell>
          <cell r="O303" t="str">
            <v>已签</v>
          </cell>
          <cell r="P303" t="str">
            <v>已签</v>
          </cell>
          <cell r="Q303" t="str">
            <v>已签</v>
          </cell>
        </row>
        <row r="303">
          <cell r="S303" t="str">
            <v>不缴</v>
          </cell>
        </row>
        <row r="303">
          <cell r="W303" t="str">
            <v>是</v>
          </cell>
          <cell r="X303" t="str">
            <v>在职</v>
          </cell>
        </row>
        <row r="303">
          <cell r="AD303" t="str">
            <v>女</v>
          </cell>
        </row>
        <row r="303">
          <cell r="AF303" t="str">
            <v>132628195812161428</v>
          </cell>
          <cell r="AG303" t="str">
            <v>河北省承德市</v>
          </cell>
          <cell r="AH303" t="str">
            <v>浦发银行</v>
          </cell>
          <cell r="AI303" t="str">
            <v>6217932851322065</v>
          </cell>
          <cell r="AJ303" t="str">
            <v>其他</v>
          </cell>
          <cell r="AK303">
            <v>17770898003</v>
          </cell>
        </row>
        <row r="304">
          <cell r="D304" t="str">
            <v>高新吾悦店艾欣雨</v>
          </cell>
          <cell r="E304" t="str">
            <v>运营部</v>
          </cell>
          <cell r="F304" t="str">
            <v>前台主管</v>
          </cell>
          <cell r="G304">
            <v>45544</v>
          </cell>
          <cell r="H304" t="str">
            <v>全职</v>
          </cell>
        </row>
        <row r="304">
          <cell r="J304" t="str">
            <v>劳动合同</v>
          </cell>
        </row>
        <row r="304">
          <cell r="L304">
            <v>45544</v>
          </cell>
          <cell r="M304">
            <v>46639</v>
          </cell>
          <cell r="N304" t="str">
            <v>3年</v>
          </cell>
          <cell r="O304" t="str">
            <v>已签</v>
          </cell>
          <cell r="P304" t="str">
            <v>已签</v>
          </cell>
          <cell r="Q304" t="str">
            <v>已签</v>
          </cell>
        </row>
        <row r="304">
          <cell r="S304" t="str">
            <v>不缴</v>
          </cell>
        </row>
        <row r="304">
          <cell r="W304" t="str">
            <v>是</v>
          </cell>
          <cell r="X304" t="str">
            <v>在职</v>
          </cell>
        </row>
        <row r="304">
          <cell r="AD304" t="str">
            <v>女</v>
          </cell>
        </row>
        <row r="304">
          <cell r="AF304" t="str">
            <v>36042720030211002X</v>
          </cell>
          <cell r="AG304" t="str">
            <v>江西庐山</v>
          </cell>
          <cell r="AH304" t="str">
            <v>招商银行</v>
          </cell>
          <cell r="AI304" t="str">
            <v>6214832775937977</v>
          </cell>
          <cell r="AJ304" t="str">
            <v>招商银行</v>
          </cell>
          <cell r="AK304">
            <v>18270924070</v>
          </cell>
        </row>
        <row r="305">
          <cell r="D305" t="str">
            <v>高新吾悦店徐文涛</v>
          </cell>
          <cell r="E305" t="str">
            <v>私教部</v>
          </cell>
          <cell r="F305" t="str">
            <v>私教</v>
          </cell>
          <cell r="G305">
            <v>45573</v>
          </cell>
          <cell r="H305" t="str">
            <v>兼职</v>
          </cell>
        </row>
        <row r="305">
          <cell r="J305" t="str">
            <v>兼职合同</v>
          </cell>
        </row>
        <row r="305">
          <cell r="L305">
            <v>45573</v>
          </cell>
          <cell r="M305">
            <v>46668</v>
          </cell>
          <cell r="N305" t="str">
            <v>3年</v>
          </cell>
          <cell r="O305" t="str">
            <v>已签</v>
          </cell>
          <cell r="P305" t="str">
            <v>已签</v>
          </cell>
          <cell r="Q305" t="str">
            <v>已签</v>
          </cell>
        </row>
        <row r="305">
          <cell r="S305" t="str">
            <v>不缴</v>
          </cell>
        </row>
        <row r="305">
          <cell r="W305" t="str">
            <v>是</v>
          </cell>
          <cell r="X305" t="str">
            <v>离职</v>
          </cell>
          <cell r="Y305">
            <v>46028</v>
          </cell>
          <cell r="Z305" t="str">
            <v>已签</v>
          </cell>
          <cell r="AA305" t="str">
            <v>已签</v>
          </cell>
          <cell r="AB305" t="str">
            <v>已签</v>
          </cell>
          <cell r="AC305" t="str">
            <v>是</v>
          </cell>
          <cell r="AD305" t="str">
            <v>男</v>
          </cell>
        </row>
        <row r="305">
          <cell r="AF305" t="str">
            <v>362321199509037512</v>
          </cell>
          <cell r="AG305" t="str">
            <v>江西省上饶市</v>
          </cell>
          <cell r="AH305" t="str">
            <v>建设银行</v>
          </cell>
          <cell r="AI305" t="str">
            <v>6217002020082178880</v>
          </cell>
          <cell r="AJ305" t="str">
            <v>其他</v>
          </cell>
          <cell r="AK305">
            <v>18870857093</v>
          </cell>
        </row>
        <row r="306">
          <cell r="D306" t="str">
            <v>高新吾悦店谢敏辉</v>
          </cell>
          <cell r="E306" t="str">
            <v>会籍部</v>
          </cell>
          <cell r="F306" t="str">
            <v>会籍</v>
          </cell>
          <cell r="G306">
            <v>45413</v>
          </cell>
          <cell r="H306" t="str">
            <v>全职</v>
          </cell>
        </row>
        <row r="306">
          <cell r="J306" t="str">
            <v>劳动合同</v>
          </cell>
        </row>
        <row r="306">
          <cell r="L306">
            <v>45778</v>
          </cell>
          <cell r="M306">
            <v>46874</v>
          </cell>
          <cell r="N306" t="str">
            <v>3年</v>
          </cell>
          <cell r="O306" t="str">
            <v>已签</v>
          </cell>
          <cell r="P306" t="str">
            <v>已签</v>
          </cell>
          <cell r="Q306" t="str">
            <v>已签</v>
          </cell>
        </row>
        <row r="306">
          <cell r="S306" t="str">
            <v>不缴</v>
          </cell>
        </row>
        <row r="306">
          <cell r="W306" t="str">
            <v>是</v>
          </cell>
          <cell r="X306" t="str">
            <v>在职</v>
          </cell>
        </row>
        <row r="306">
          <cell r="AD306" t="str">
            <v>男</v>
          </cell>
        </row>
        <row r="306">
          <cell r="AF306" t="str">
            <v>350721200106170814</v>
          </cell>
          <cell r="AG306" t="str">
            <v>福建省顺昌县</v>
          </cell>
          <cell r="AH306" t="str">
            <v>工商银行</v>
          </cell>
          <cell r="AI306" t="str">
            <v>6215581507007225336 工商银行（艾欣雨代收）</v>
          </cell>
          <cell r="AJ306" t="str">
            <v>其他</v>
          </cell>
          <cell r="AK306">
            <v>18559487223</v>
          </cell>
        </row>
        <row r="307">
          <cell r="D307" t="str">
            <v>高新吾悦店马乐乐</v>
          </cell>
          <cell r="E307" t="str">
            <v>会籍部</v>
          </cell>
          <cell r="F307" t="str">
            <v>会籍</v>
          </cell>
          <cell r="G307">
            <v>45765</v>
          </cell>
          <cell r="H307" t="str">
            <v>全职</v>
          </cell>
        </row>
        <row r="307">
          <cell r="J307" t="str">
            <v>劳动合同</v>
          </cell>
        </row>
        <row r="307">
          <cell r="L307">
            <v>45765</v>
          </cell>
          <cell r="M307">
            <v>46860</v>
          </cell>
          <cell r="N307" t="str">
            <v>3年</v>
          </cell>
          <cell r="O307" t="str">
            <v>已签</v>
          </cell>
          <cell r="P307" t="str">
            <v>已签</v>
          </cell>
          <cell r="Q307" t="str">
            <v>已签</v>
          </cell>
        </row>
        <row r="307">
          <cell r="S307" t="str">
            <v>不缴</v>
          </cell>
        </row>
        <row r="307">
          <cell r="W307" t="str">
            <v>是</v>
          </cell>
          <cell r="X307" t="str">
            <v>在职</v>
          </cell>
        </row>
        <row r="307">
          <cell r="AD307" t="str">
            <v>男</v>
          </cell>
        </row>
        <row r="307">
          <cell r="AF307" t="str">
            <v>341621200510063934</v>
          </cell>
          <cell r="AG307" t="str">
            <v>安徽省涡阳县</v>
          </cell>
          <cell r="AH307" t="str">
            <v>招商银行</v>
          </cell>
          <cell r="AI307" t="str">
            <v>6214832775937811</v>
          </cell>
          <cell r="AJ307" t="str">
            <v>招商银行</v>
          </cell>
          <cell r="AK307">
            <v>18119938652</v>
          </cell>
        </row>
        <row r="308">
          <cell r="D308" t="str">
            <v>高新吾悦店肖丽</v>
          </cell>
          <cell r="E308" t="str">
            <v>私教部</v>
          </cell>
          <cell r="F308" t="str">
            <v>私教</v>
          </cell>
          <cell r="G308">
            <v>45787</v>
          </cell>
          <cell r="H308" t="str">
            <v>兼职</v>
          </cell>
        </row>
        <row r="308">
          <cell r="J308" t="str">
            <v>劳动合同</v>
          </cell>
        </row>
        <row r="308">
          <cell r="L308">
            <v>45787</v>
          </cell>
          <cell r="M308">
            <v>46882</v>
          </cell>
          <cell r="N308" t="str">
            <v>3年</v>
          </cell>
          <cell r="O308" t="str">
            <v>已签</v>
          </cell>
          <cell r="P308" t="str">
            <v>已签</v>
          </cell>
          <cell r="Q308" t="str">
            <v>已签</v>
          </cell>
        </row>
        <row r="308">
          <cell r="S308" t="str">
            <v>不缴</v>
          </cell>
        </row>
        <row r="308">
          <cell r="W308" t="str">
            <v>是</v>
          </cell>
          <cell r="X308" t="str">
            <v>在职</v>
          </cell>
        </row>
        <row r="308">
          <cell r="AD308" t="str">
            <v>女</v>
          </cell>
        </row>
        <row r="308">
          <cell r="AF308" t="str">
            <v>362227199407212925</v>
          </cell>
          <cell r="AG308" t="str">
            <v>江西宜春</v>
          </cell>
          <cell r="AH308" t="str">
            <v>中国银行</v>
          </cell>
          <cell r="AI308" t="str">
            <v>6217853200005749088</v>
          </cell>
          <cell r="AJ308" t="str">
            <v>其他</v>
          </cell>
          <cell r="AK308">
            <v>18883866044</v>
          </cell>
        </row>
        <row r="309">
          <cell r="D309" t="str">
            <v>高新吾悦店彭凯</v>
          </cell>
          <cell r="E309" t="str">
            <v>私教部</v>
          </cell>
          <cell r="F309" t="str">
            <v>私教</v>
          </cell>
          <cell r="G309">
            <v>45864</v>
          </cell>
          <cell r="H309" t="str">
            <v>全职</v>
          </cell>
        </row>
        <row r="309">
          <cell r="J309" t="str">
            <v>劳动合同</v>
          </cell>
          <cell r="K309" t="str">
            <v>人力</v>
          </cell>
        </row>
        <row r="309">
          <cell r="Q309" t="str">
            <v>已签</v>
          </cell>
        </row>
        <row r="309">
          <cell r="S309" t="str">
            <v>不缴</v>
          </cell>
        </row>
        <row r="309">
          <cell r="X309" t="str">
            <v>离职</v>
          </cell>
          <cell r="Y309">
            <v>45920</v>
          </cell>
          <cell r="Z309" t="str">
            <v>已签</v>
          </cell>
          <cell r="AA309" t="str">
            <v>已签</v>
          </cell>
          <cell r="AB309" t="str">
            <v>已签</v>
          </cell>
          <cell r="AC309" t="str">
            <v>是</v>
          </cell>
          <cell r="AD309" t="str">
            <v>男</v>
          </cell>
        </row>
        <row r="309">
          <cell r="AF309" t="str">
            <v>430726200008291817</v>
          </cell>
          <cell r="AG309" t="str">
            <v>湖南省石门县</v>
          </cell>
          <cell r="AH309" t="str">
            <v>农业银行</v>
          </cell>
          <cell r="AI309" t="str">
            <v>6230 5209 2010 1258 470农业银行</v>
          </cell>
          <cell r="AJ309" t="str">
            <v>其他</v>
          </cell>
          <cell r="AK309">
            <v>18720968957</v>
          </cell>
        </row>
        <row r="310">
          <cell r="D310" t="str">
            <v>高新吾悦店赖源静</v>
          </cell>
          <cell r="E310" t="str">
            <v>泳教部</v>
          </cell>
          <cell r="F310" t="str">
            <v>泳教</v>
          </cell>
          <cell r="G310">
            <v>45902</v>
          </cell>
          <cell r="H310" t="str">
            <v>兼职</v>
          </cell>
        </row>
        <row r="310">
          <cell r="J310" t="str">
            <v>兼职合同</v>
          </cell>
        </row>
        <row r="310">
          <cell r="L310">
            <v>45902</v>
          </cell>
          <cell r="M310">
            <v>46266</v>
          </cell>
          <cell r="N310" t="str">
            <v>1年</v>
          </cell>
          <cell r="O310" t="str">
            <v>已签</v>
          </cell>
          <cell r="P310" t="str">
            <v>已签</v>
          </cell>
          <cell r="Q310" t="str">
            <v>已签</v>
          </cell>
          <cell r="R310" t="str">
            <v>已签</v>
          </cell>
        </row>
        <row r="310">
          <cell r="W310" t="str">
            <v>是</v>
          </cell>
          <cell r="X310" t="str">
            <v>在职</v>
          </cell>
        </row>
        <row r="310">
          <cell r="AD310" t="str">
            <v>女</v>
          </cell>
        </row>
        <row r="310">
          <cell r="AF310" t="str">
            <v>360727200602202221</v>
          </cell>
          <cell r="AG310" t="str">
            <v>江西省龙南市</v>
          </cell>
          <cell r="AH310" t="str">
            <v>江西农商联合银行</v>
          </cell>
          <cell r="AI310" t="str">
            <v>6226822200299662194</v>
          </cell>
          <cell r="AJ310" t="str">
            <v>其他</v>
          </cell>
          <cell r="AK310">
            <v>19507017975</v>
          </cell>
        </row>
        <row r="311">
          <cell r="D311" t="str">
            <v>高新吾悦店江志标</v>
          </cell>
          <cell r="E311" t="str">
            <v>泳教部</v>
          </cell>
          <cell r="F311" t="str">
            <v>泳教</v>
          </cell>
          <cell r="G311">
            <v>45904</v>
          </cell>
          <cell r="H311" t="str">
            <v>全职</v>
          </cell>
        </row>
        <row r="311">
          <cell r="J311" t="str">
            <v>劳动合同</v>
          </cell>
          <cell r="K311" t="str">
            <v>人力</v>
          </cell>
          <cell r="L311">
            <v>45904</v>
          </cell>
          <cell r="M311">
            <v>46999</v>
          </cell>
          <cell r="N311" t="str">
            <v>3年</v>
          </cell>
        </row>
        <row r="311">
          <cell r="Q311" t="str">
            <v>已签</v>
          </cell>
        </row>
        <row r="311">
          <cell r="S311" t="str">
            <v>不缴</v>
          </cell>
        </row>
        <row r="311">
          <cell r="W311" t="str">
            <v>是</v>
          </cell>
          <cell r="X311" t="str">
            <v>离职</v>
          </cell>
          <cell r="Y311">
            <v>45931</v>
          </cell>
          <cell r="Z311" t="str">
            <v>已签</v>
          </cell>
          <cell r="AA311" t="str">
            <v>已签</v>
          </cell>
          <cell r="AB311" t="str">
            <v>已签</v>
          </cell>
          <cell r="AC311" t="str">
            <v>是</v>
          </cell>
          <cell r="AD311" t="str">
            <v>男</v>
          </cell>
        </row>
        <row r="311">
          <cell r="AF311" t="str">
            <v>362334200109171218</v>
          </cell>
          <cell r="AG311" t="str">
            <v>江西上饶</v>
          </cell>
          <cell r="AH311" t="str">
            <v>中国建设银行</v>
          </cell>
          <cell r="AI311" t="str">
            <v>6217 0020 8998 9346 171建设银行</v>
          </cell>
          <cell r="AJ311" t="str">
            <v>其他</v>
          </cell>
          <cell r="AK311">
            <v>18720594674</v>
          </cell>
        </row>
        <row r="312">
          <cell r="D312" t="str">
            <v>高新吾悦店杜靓琴</v>
          </cell>
          <cell r="E312" t="str">
            <v>运营部</v>
          </cell>
          <cell r="F312" t="str">
            <v>前台</v>
          </cell>
          <cell r="G312">
            <v>45911</v>
          </cell>
          <cell r="H312" t="str">
            <v>全职</v>
          </cell>
        </row>
        <row r="312">
          <cell r="J312" t="str">
            <v>劳动合同</v>
          </cell>
          <cell r="K312" t="str">
            <v>人力</v>
          </cell>
        </row>
        <row r="312">
          <cell r="O312" t="str">
            <v>已签</v>
          </cell>
          <cell r="P312" t="str">
            <v>已签</v>
          </cell>
          <cell r="Q312" t="str">
            <v>已签</v>
          </cell>
        </row>
        <row r="312">
          <cell r="S312" t="str">
            <v>不缴</v>
          </cell>
        </row>
        <row r="312">
          <cell r="X312" t="str">
            <v>离职</v>
          </cell>
          <cell r="Y312">
            <v>45942</v>
          </cell>
          <cell r="Z312" t="str">
            <v>已签</v>
          </cell>
          <cell r="AA312" t="str">
            <v>已签</v>
          </cell>
        </row>
        <row r="312">
          <cell r="AC312" t="str">
            <v>是</v>
          </cell>
        </row>
        <row r="312">
          <cell r="AF312" t="str">
            <v>360622200311212668</v>
          </cell>
          <cell r="AG312" t="str">
            <v>江西鹰潭</v>
          </cell>
          <cell r="AH312" t="str">
            <v>招商银行</v>
          </cell>
          <cell r="AI312" t="str">
            <v>6214 8333 8270 5401</v>
          </cell>
          <cell r="AJ312" t="str">
            <v>招商银行</v>
          </cell>
          <cell r="AK312">
            <v>18797801121</v>
          </cell>
        </row>
        <row r="313">
          <cell r="D313" t="str">
            <v>高新吾悦店李成成</v>
          </cell>
          <cell r="E313" t="str">
            <v>泳教部</v>
          </cell>
          <cell r="F313" t="str">
            <v>泳教</v>
          </cell>
          <cell r="G313">
            <v>45907</v>
          </cell>
          <cell r="H313" t="str">
            <v>全职</v>
          </cell>
        </row>
        <row r="313">
          <cell r="J313" t="str">
            <v>劳动合同</v>
          </cell>
          <cell r="K313" t="str">
            <v>人力</v>
          </cell>
          <cell r="L313">
            <v>45907</v>
          </cell>
          <cell r="M313">
            <v>47003</v>
          </cell>
          <cell r="N313" t="str">
            <v>3年</v>
          </cell>
          <cell r="O313" t="str">
            <v>已签</v>
          </cell>
          <cell r="P313" t="str">
            <v>已签</v>
          </cell>
          <cell r="Q313" t="str">
            <v>已签</v>
          </cell>
        </row>
        <row r="313">
          <cell r="S313" t="str">
            <v>不缴</v>
          </cell>
        </row>
        <row r="313">
          <cell r="W313" t="str">
            <v>是</v>
          </cell>
          <cell r="X313" t="str">
            <v>离职</v>
          </cell>
          <cell r="Y313">
            <v>46035</v>
          </cell>
          <cell r="Z313" t="str">
            <v>已签</v>
          </cell>
          <cell r="AA313" t="str">
            <v>已签</v>
          </cell>
          <cell r="AB313" t="str">
            <v>是</v>
          </cell>
          <cell r="AC313" t="str">
            <v>是</v>
          </cell>
        </row>
        <row r="313">
          <cell r="AF313" t="str">
            <v>362329199302214519</v>
          </cell>
        </row>
        <row r="313">
          <cell r="AJ313" t="str">
            <v>其他</v>
          </cell>
        </row>
        <row r="314">
          <cell r="D314" t="str">
            <v>高新吾悦店陈贤利</v>
          </cell>
          <cell r="E314" t="str">
            <v>泳教部</v>
          </cell>
          <cell r="F314" t="str">
            <v>泳教</v>
          </cell>
          <cell r="G314">
            <v>45909</v>
          </cell>
          <cell r="H314" t="str">
            <v>全职</v>
          </cell>
        </row>
        <row r="314">
          <cell r="J314" t="str">
            <v>劳动合同</v>
          </cell>
          <cell r="K314" t="str">
            <v>人力</v>
          </cell>
          <cell r="L314">
            <v>45909</v>
          </cell>
          <cell r="M314">
            <v>47005</v>
          </cell>
          <cell r="N314" t="str">
            <v>3年</v>
          </cell>
          <cell r="O314" t="str">
            <v>已签</v>
          </cell>
          <cell r="P314" t="str">
            <v>已签</v>
          </cell>
          <cell r="Q314" t="str">
            <v>已签</v>
          </cell>
        </row>
        <row r="314">
          <cell r="S314" t="str">
            <v>不缴</v>
          </cell>
        </row>
        <row r="314">
          <cell r="W314" t="str">
            <v>是</v>
          </cell>
          <cell r="X314" t="str">
            <v>离职</v>
          </cell>
          <cell r="Y314">
            <v>45962</v>
          </cell>
        </row>
        <row r="314">
          <cell r="AJ314" t="str">
            <v>其他</v>
          </cell>
        </row>
        <row r="315">
          <cell r="D315" t="str">
            <v>淮南吾悦店李振杰</v>
          </cell>
          <cell r="E315" t="str">
            <v>私教部</v>
          </cell>
          <cell r="F315" t="str">
            <v>私教</v>
          </cell>
          <cell r="G315">
            <v>45622</v>
          </cell>
          <cell r="H315" t="str">
            <v>全职</v>
          </cell>
        </row>
        <row r="315">
          <cell r="J315" t="str">
            <v>劳动合同</v>
          </cell>
          <cell r="K315" t="str">
            <v>人力</v>
          </cell>
          <cell r="L315">
            <v>45622</v>
          </cell>
          <cell r="M315">
            <v>46716</v>
          </cell>
          <cell r="N315" t="str">
            <v>3年</v>
          </cell>
          <cell r="O315" t="str">
            <v>已签</v>
          </cell>
          <cell r="P315" t="str">
            <v>已签</v>
          </cell>
          <cell r="Q315" t="str">
            <v>已签</v>
          </cell>
          <cell r="R315" t="str">
            <v>已签</v>
          </cell>
          <cell r="S315" t="str">
            <v>不缴</v>
          </cell>
        </row>
        <row r="315">
          <cell r="X315" t="str">
            <v>在职</v>
          </cell>
        </row>
        <row r="315">
          <cell r="AD315" t="str">
            <v>男</v>
          </cell>
        </row>
        <row r="315">
          <cell r="AF315" t="str">
            <v>350724200110082015</v>
          </cell>
          <cell r="AG315" t="str">
            <v>福建</v>
          </cell>
          <cell r="AH315" t="str">
            <v>招商银行</v>
          </cell>
          <cell r="AI315" t="str">
            <v>6214833379632725</v>
          </cell>
          <cell r="AJ315" t="str">
            <v>招商银行</v>
          </cell>
          <cell r="AK315">
            <v>13889342357</v>
          </cell>
        </row>
        <row r="316">
          <cell r="D316" t="str">
            <v>淮南吾悦店张楠</v>
          </cell>
          <cell r="E316" t="str">
            <v>泳教部</v>
          </cell>
          <cell r="F316" t="str">
            <v>泳教</v>
          </cell>
          <cell r="G316">
            <v>45644</v>
          </cell>
          <cell r="H316" t="str">
            <v>全职</v>
          </cell>
        </row>
        <row r="316">
          <cell r="J316" t="str">
            <v>劳动合同</v>
          </cell>
          <cell r="K316" t="str">
            <v>人力</v>
          </cell>
          <cell r="L316">
            <v>45644</v>
          </cell>
          <cell r="M316">
            <v>46738</v>
          </cell>
          <cell r="N316" t="str">
            <v>3年</v>
          </cell>
          <cell r="O316" t="str">
            <v>已签</v>
          </cell>
          <cell r="P316" t="str">
            <v>已签</v>
          </cell>
          <cell r="Q316" t="str">
            <v>已签</v>
          </cell>
          <cell r="R316" t="str">
            <v>已签</v>
          </cell>
          <cell r="S316" t="str">
            <v>不缴</v>
          </cell>
        </row>
        <row r="316">
          <cell r="X316" t="str">
            <v>在职</v>
          </cell>
        </row>
        <row r="316">
          <cell r="AD316" t="str">
            <v>男</v>
          </cell>
        </row>
        <row r="316">
          <cell r="AF316" t="str">
            <v>341126200010156936</v>
          </cell>
          <cell r="AG316" t="str">
            <v>滁州</v>
          </cell>
          <cell r="AH316" t="str">
            <v>招商银行</v>
          </cell>
          <cell r="AI316" t="str">
            <v>6214835544900119</v>
          </cell>
          <cell r="AJ316" t="str">
            <v>招商银行</v>
          </cell>
          <cell r="AK316">
            <v>17727600461</v>
          </cell>
        </row>
        <row r="317">
          <cell r="D317" t="str">
            <v>淮南吾悦店姚新宇</v>
          </cell>
          <cell r="E317" t="str">
            <v>泳教部</v>
          </cell>
          <cell r="F317" t="str">
            <v>泳教</v>
          </cell>
          <cell r="G317">
            <v>45644</v>
          </cell>
          <cell r="H317" t="str">
            <v>兼职</v>
          </cell>
        </row>
        <row r="317">
          <cell r="J317" t="str">
            <v>兼职合同</v>
          </cell>
          <cell r="K317" t="str">
            <v>人力</v>
          </cell>
          <cell r="L317">
            <v>45644</v>
          </cell>
          <cell r="M317">
            <v>46738</v>
          </cell>
          <cell r="N317" t="str">
            <v>3年</v>
          </cell>
          <cell r="O317" t="str">
            <v>已签</v>
          </cell>
        </row>
        <row r="317">
          <cell r="S317" t="str">
            <v>不缴</v>
          </cell>
        </row>
        <row r="317">
          <cell r="X317" t="str">
            <v>离职</v>
          </cell>
          <cell r="Y317">
            <v>46093</v>
          </cell>
          <cell r="Z317" t="str">
            <v>已签</v>
          </cell>
          <cell r="AA317" t="str">
            <v>已签</v>
          </cell>
        </row>
        <row r="317">
          <cell r="AC317" t="str">
            <v>是</v>
          </cell>
          <cell r="AD317" t="str">
            <v>男</v>
          </cell>
        </row>
        <row r="317">
          <cell r="AF317" t="str">
            <v>340405200104280018</v>
          </cell>
          <cell r="AG317" t="str">
            <v>淮南</v>
          </cell>
          <cell r="AH317" t="str">
            <v>招商银行</v>
          </cell>
          <cell r="AI317" t="str">
            <v>6214833379632691</v>
          </cell>
          <cell r="AJ317" t="str">
            <v>招商银行</v>
          </cell>
          <cell r="AK317">
            <v>17855437839</v>
          </cell>
        </row>
        <row r="318">
          <cell r="D318" t="str">
            <v>淮南吾悦店郑祥泰</v>
          </cell>
          <cell r="E318" t="str">
            <v>私教部</v>
          </cell>
          <cell r="F318" t="str">
            <v>私教</v>
          </cell>
          <cell r="G318">
            <v>45707</v>
          </cell>
          <cell r="H318" t="str">
            <v>全职</v>
          </cell>
        </row>
        <row r="318">
          <cell r="J318" t="str">
            <v>劳动合同</v>
          </cell>
          <cell r="K318" t="str">
            <v>人力</v>
          </cell>
          <cell r="L318">
            <v>45707</v>
          </cell>
          <cell r="M318">
            <v>46801</v>
          </cell>
          <cell r="N318" t="str">
            <v>3年</v>
          </cell>
          <cell r="O318" t="str">
            <v>已签</v>
          </cell>
          <cell r="P318" t="str">
            <v>已签</v>
          </cell>
          <cell r="Q318" t="str">
            <v>已签</v>
          </cell>
          <cell r="R318" t="str">
            <v>已签</v>
          </cell>
          <cell r="S318" t="str">
            <v>不缴</v>
          </cell>
        </row>
        <row r="318">
          <cell r="X318" t="str">
            <v>在职</v>
          </cell>
        </row>
        <row r="318">
          <cell r="AD318" t="str">
            <v>男</v>
          </cell>
        </row>
        <row r="318">
          <cell r="AF318" t="str">
            <v>341621200110014017</v>
          </cell>
          <cell r="AG318" t="str">
            <v>淮南</v>
          </cell>
          <cell r="AH318" t="str">
            <v>招商银行</v>
          </cell>
          <cell r="AI318" t="str">
            <v>6214833379632758</v>
          </cell>
          <cell r="AJ318" t="str">
            <v>招商银行</v>
          </cell>
          <cell r="AK318">
            <v>17555810180</v>
          </cell>
        </row>
        <row r="319">
          <cell r="D319" t="str">
            <v>淮南吾悦店聂单涛</v>
          </cell>
          <cell r="E319" t="str">
            <v>泳教部</v>
          </cell>
          <cell r="F319" t="str">
            <v>泳教</v>
          </cell>
          <cell r="G319">
            <v>45718</v>
          </cell>
          <cell r="H319" t="str">
            <v>兼职</v>
          </cell>
        </row>
        <row r="319">
          <cell r="J319" t="str">
            <v>兼职合同</v>
          </cell>
          <cell r="K319" t="str">
            <v>人力</v>
          </cell>
          <cell r="L319">
            <v>45718</v>
          </cell>
          <cell r="M319">
            <v>46082</v>
          </cell>
          <cell r="N319" t="str">
            <v>1年</v>
          </cell>
          <cell r="O319" t="str">
            <v>已签</v>
          </cell>
          <cell r="P319" t="str">
            <v>已签</v>
          </cell>
          <cell r="Q319" t="str">
            <v>已签</v>
          </cell>
          <cell r="R319" t="str">
            <v>已签</v>
          </cell>
        </row>
        <row r="319">
          <cell r="X319" t="str">
            <v>在职</v>
          </cell>
        </row>
        <row r="319">
          <cell r="AD319" t="str">
            <v>男</v>
          </cell>
        </row>
        <row r="319">
          <cell r="AF319" t="str">
            <v>342221199606169235</v>
          </cell>
          <cell r="AG319" t="str">
            <v>宿州</v>
          </cell>
          <cell r="AH319" t="str">
            <v>招商银行</v>
          </cell>
          <cell r="AI319" t="str">
            <v>6214835541876262</v>
          </cell>
          <cell r="AJ319" t="str">
            <v>招商银行</v>
          </cell>
          <cell r="AK319">
            <v>17344034212</v>
          </cell>
        </row>
        <row r="320">
          <cell r="D320" t="str">
            <v>淮南吾悦店王永瑞</v>
          </cell>
          <cell r="E320" t="str">
            <v>泳教部</v>
          </cell>
          <cell r="F320" t="str">
            <v>泳教</v>
          </cell>
          <cell r="G320">
            <v>45768</v>
          </cell>
          <cell r="H320" t="str">
            <v>全职</v>
          </cell>
        </row>
        <row r="320">
          <cell r="J320" t="str">
            <v>劳动合同</v>
          </cell>
          <cell r="K320" t="str">
            <v>人力</v>
          </cell>
          <cell r="L320">
            <v>45768</v>
          </cell>
          <cell r="M320">
            <v>46863</v>
          </cell>
          <cell r="N320" t="str">
            <v>3年</v>
          </cell>
          <cell r="O320" t="str">
            <v>已签</v>
          </cell>
          <cell r="P320" t="str">
            <v>已签</v>
          </cell>
          <cell r="Q320" t="str">
            <v>已签</v>
          </cell>
          <cell r="R320" t="str">
            <v>已签</v>
          </cell>
          <cell r="S320" t="str">
            <v>不缴</v>
          </cell>
        </row>
        <row r="320">
          <cell r="X320" t="str">
            <v>在职</v>
          </cell>
        </row>
        <row r="320">
          <cell r="AD320" t="str">
            <v>男</v>
          </cell>
        </row>
        <row r="320">
          <cell r="AF320" t="str">
            <v>340406200310081438</v>
          </cell>
          <cell r="AG320" t="str">
            <v>淮南</v>
          </cell>
          <cell r="AH320" t="str">
            <v>招商银行</v>
          </cell>
          <cell r="AI320" t="str">
            <v>6214835545116491/招商</v>
          </cell>
          <cell r="AJ320" t="str">
            <v>招商银行</v>
          </cell>
          <cell r="AK320">
            <v>18155490194</v>
          </cell>
        </row>
        <row r="321">
          <cell r="D321" t="str">
            <v>淮南吾悦店焦家喻</v>
          </cell>
          <cell r="E321" t="str">
            <v>会籍部</v>
          </cell>
          <cell r="F321" t="str">
            <v>会籍经理</v>
          </cell>
          <cell r="G321">
            <v>45775</v>
          </cell>
          <cell r="H321" t="str">
            <v>全职</v>
          </cell>
        </row>
        <row r="321">
          <cell r="J321" t="str">
            <v>劳动合同</v>
          </cell>
          <cell r="K321" t="str">
            <v>人力</v>
          </cell>
          <cell r="L321">
            <v>45775</v>
          </cell>
          <cell r="M321">
            <v>46870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  <cell r="R321" t="str">
            <v>已签</v>
          </cell>
          <cell r="S321" t="str">
            <v>不缴</v>
          </cell>
        </row>
        <row r="321">
          <cell r="X321" t="str">
            <v>在职</v>
          </cell>
        </row>
        <row r="321">
          <cell r="AD321" t="str">
            <v>男</v>
          </cell>
        </row>
        <row r="321">
          <cell r="AF321" t="str">
            <v>422326198512295217</v>
          </cell>
          <cell r="AG321" t="str">
            <v>湖北</v>
          </cell>
          <cell r="AH321" t="str">
            <v>中国邮政储蓄银行通山支行</v>
          </cell>
          <cell r="AI321" t="str">
            <v>6221805200006985880</v>
          </cell>
          <cell r="AJ321" t="str">
            <v>其他</v>
          </cell>
          <cell r="AK321">
            <v>13997538150</v>
          </cell>
        </row>
        <row r="322">
          <cell r="D322" t="str">
            <v>淮南吾悦店马晨晨</v>
          </cell>
          <cell r="E322" t="str">
            <v>会籍部</v>
          </cell>
          <cell r="F322" t="str">
            <v>会籍</v>
          </cell>
          <cell r="G322">
            <v>45771</v>
          </cell>
          <cell r="H322" t="str">
            <v>全职</v>
          </cell>
        </row>
        <row r="322">
          <cell r="J322" t="str">
            <v>劳动合同</v>
          </cell>
          <cell r="K322" t="str">
            <v>人力</v>
          </cell>
          <cell r="L322">
            <v>45778</v>
          </cell>
          <cell r="M322">
            <v>46873</v>
          </cell>
          <cell r="N322" t="str">
            <v>3年</v>
          </cell>
          <cell r="O322" t="str">
            <v>已签</v>
          </cell>
          <cell r="P322" t="str">
            <v>已签</v>
          </cell>
          <cell r="Q322" t="str">
            <v>已签</v>
          </cell>
          <cell r="R322" t="str">
            <v>已签</v>
          </cell>
          <cell r="S322" t="str">
            <v>不缴</v>
          </cell>
        </row>
        <row r="322">
          <cell r="X322" t="str">
            <v>在职</v>
          </cell>
        </row>
        <row r="322">
          <cell r="AD322" t="str">
            <v>女</v>
          </cell>
        </row>
        <row r="322">
          <cell r="AF322" t="str">
            <v>340405199309040047</v>
          </cell>
          <cell r="AG322" t="str">
            <v>淮南</v>
          </cell>
          <cell r="AH322" t="str">
            <v>招商银行</v>
          </cell>
          <cell r="AI322" t="str">
            <v>6214855496185543/招商</v>
          </cell>
          <cell r="AJ322" t="str">
            <v>招商银行</v>
          </cell>
          <cell r="AK322">
            <v>16605542692</v>
          </cell>
        </row>
        <row r="323">
          <cell r="D323" t="str">
            <v>淮南吾悦店黄松</v>
          </cell>
          <cell r="E323" t="str">
            <v>私教部</v>
          </cell>
          <cell r="F323" t="str">
            <v>私教</v>
          </cell>
          <cell r="G323">
            <v>45815</v>
          </cell>
          <cell r="H323" t="str">
            <v>全职</v>
          </cell>
        </row>
        <row r="323">
          <cell r="J323" t="str">
            <v>劳动合同</v>
          </cell>
          <cell r="K323" t="str">
            <v>人力</v>
          </cell>
          <cell r="L323">
            <v>45815</v>
          </cell>
          <cell r="M323">
            <v>46910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X323" t="str">
            <v>离职</v>
          </cell>
          <cell r="Y323">
            <v>46077</v>
          </cell>
          <cell r="Z323" t="str">
            <v>已签</v>
          </cell>
          <cell r="AA323" t="str">
            <v>已签</v>
          </cell>
          <cell r="AB323" t="str">
            <v>已签</v>
          </cell>
          <cell r="AC323" t="str">
            <v>是</v>
          </cell>
          <cell r="AD323" t="str">
            <v>男</v>
          </cell>
        </row>
        <row r="323">
          <cell r="AF323" t="str">
            <v>42011619901011047X</v>
          </cell>
          <cell r="AG323" t="str">
            <v>湖北</v>
          </cell>
          <cell r="AH323" t="str">
            <v>中国银行</v>
          </cell>
          <cell r="AI323" t="str">
            <v>6213360050744757719</v>
          </cell>
          <cell r="AJ323" t="str">
            <v>其他</v>
          </cell>
          <cell r="AK323">
            <v>15827409885</v>
          </cell>
        </row>
        <row r="324">
          <cell r="D324" t="str">
            <v>淮南吾悦店刘徐晴</v>
          </cell>
          <cell r="E324" t="str">
            <v>运营部</v>
          </cell>
          <cell r="F324" t="str">
            <v>前台主管</v>
          </cell>
          <cell r="G324">
            <v>45816</v>
          </cell>
          <cell r="H324" t="str">
            <v>全职</v>
          </cell>
        </row>
        <row r="324">
          <cell r="J324" t="str">
            <v>劳动合同</v>
          </cell>
          <cell r="K324" t="str">
            <v>人力</v>
          </cell>
          <cell r="L324">
            <v>45816</v>
          </cell>
          <cell r="M324">
            <v>46911</v>
          </cell>
          <cell r="N324" t="str">
            <v>3年</v>
          </cell>
          <cell r="O324" t="str">
            <v>已签</v>
          </cell>
          <cell r="P324" t="str">
            <v>已签</v>
          </cell>
          <cell r="Q324" t="str">
            <v>已签</v>
          </cell>
          <cell r="R324" t="str">
            <v>已签</v>
          </cell>
          <cell r="S324" t="str">
            <v>不缴</v>
          </cell>
        </row>
        <row r="324">
          <cell r="X324" t="str">
            <v>在职</v>
          </cell>
        </row>
        <row r="324">
          <cell r="AD324" t="str">
            <v>女</v>
          </cell>
        </row>
        <row r="324">
          <cell r="AF324" t="str">
            <v>340406199205233043</v>
          </cell>
          <cell r="AG324" t="str">
            <v>淮南</v>
          </cell>
          <cell r="AH324" t="str">
            <v>招商银行</v>
          </cell>
          <cell r="AI324" t="str">
            <v>6225885540101177</v>
          </cell>
          <cell r="AJ324" t="str">
            <v>招商银行</v>
          </cell>
          <cell r="AK324">
            <v>17730160242</v>
          </cell>
        </row>
        <row r="325">
          <cell r="D325" t="str">
            <v>淮南吾悦店张晓冬</v>
          </cell>
          <cell r="E325" t="str">
            <v>运营部</v>
          </cell>
          <cell r="F325" t="str">
            <v>前台</v>
          </cell>
          <cell r="G325">
            <v>45816</v>
          </cell>
          <cell r="H325" t="str">
            <v>全职</v>
          </cell>
        </row>
        <row r="325">
          <cell r="J325" t="str">
            <v>劳动合同</v>
          </cell>
          <cell r="K325" t="str">
            <v>人力</v>
          </cell>
          <cell r="L325">
            <v>45816</v>
          </cell>
          <cell r="M325">
            <v>46911</v>
          </cell>
          <cell r="N325" t="str">
            <v>3年</v>
          </cell>
          <cell r="O325" t="str">
            <v>已签</v>
          </cell>
          <cell r="P325" t="str">
            <v>已签</v>
          </cell>
          <cell r="Q325" t="str">
            <v>已签</v>
          </cell>
          <cell r="R325" t="str">
            <v>已签</v>
          </cell>
          <cell r="S325" t="str">
            <v>不缴</v>
          </cell>
        </row>
        <row r="325">
          <cell r="X325" t="str">
            <v>在职</v>
          </cell>
        </row>
        <row r="325">
          <cell r="AD325" t="str">
            <v>女</v>
          </cell>
        </row>
        <row r="325">
          <cell r="AF325" t="str">
            <v>42282519991003064X</v>
          </cell>
          <cell r="AG325" t="str">
            <v>恩施</v>
          </cell>
          <cell r="AH325" t="str">
            <v>招商银行</v>
          </cell>
          <cell r="AI325" t="str">
            <v>6214851272011177</v>
          </cell>
          <cell r="AJ325" t="str">
            <v>招商银行</v>
          </cell>
          <cell r="AK325">
            <v>15623356005</v>
          </cell>
        </row>
        <row r="326">
          <cell r="D326" t="str">
            <v>淮南吾悦店林丽</v>
          </cell>
          <cell r="E326" t="str">
            <v>运营部</v>
          </cell>
          <cell r="F326" t="str">
            <v>保洁</v>
          </cell>
          <cell r="G326">
            <v>45606</v>
          </cell>
          <cell r="H326" t="str">
            <v>全职</v>
          </cell>
        </row>
        <row r="326">
          <cell r="J326" t="str">
            <v>劳务合同</v>
          </cell>
          <cell r="K326" t="str">
            <v>人力</v>
          </cell>
          <cell r="L326">
            <v>45606</v>
          </cell>
          <cell r="M326">
            <v>46700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X326" t="str">
            <v>在职</v>
          </cell>
        </row>
        <row r="326">
          <cell r="AD326" t="str">
            <v>女</v>
          </cell>
        </row>
        <row r="326">
          <cell r="AF326" t="str">
            <v>340406197002032242</v>
          </cell>
          <cell r="AG326" t="str">
            <v>淮南</v>
          </cell>
          <cell r="AH326" t="str">
            <v>招商银行</v>
          </cell>
          <cell r="AI326" t="str">
            <v>6214832773686477</v>
          </cell>
          <cell r="AJ326" t="str">
            <v>招商银行</v>
          </cell>
          <cell r="AK326">
            <v>19855485653</v>
          </cell>
        </row>
        <row r="327">
          <cell r="D327" t="str">
            <v>淮南吾悦店许邦元</v>
          </cell>
          <cell r="E327" t="str">
            <v>运营部</v>
          </cell>
          <cell r="F327" t="str">
            <v>保洁</v>
          </cell>
          <cell r="G327">
            <v>45809</v>
          </cell>
          <cell r="H327" t="str">
            <v>全职</v>
          </cell>
        </row>
        <row r="327">
          <cell r="J327" t="str">
            <v>劳务合同</v>
          </cell>
          <cell r="K327" t="str">
            <v>人力</v>
          </cell>
          <cell r="L327">
            <v>45809</v>
          </cell>
          <cell r="M327">
            <v>46904</v>
          </cell>
          <cell r="N327" t="str">
            <v>3年</v>
          </cell>
          <cell r="O327" t="str">
            <v>已签</v>
          </cell>
          <cell r="P327" t="str">
            <v>已签</v>
          </cell>
          <cell r="Q327" t="str">
            <v>已签</v>
          </cell>
          <cell r="R327" t="str">
            <v>已签</v>
          </cell>
          <cell r="S327" t="str">
            <v>不缴</v>
          </cell>
        </row>
        <row r="327">
          <cell r="X327" t="str">
            <v>在职</v>
          </cell>
        </row>
        <row r="327">
          <cell r="AD327" t="str">
            <v>男</v>
          </cell>
        </row>
        <row r="327">
          <cell r="AF327" t="str">
            <v>340402196002250012</v>
          </cell>
          <cell r="AG327" t="str">
            <v>淮南</v>
          </cell>
          <cell r="AH327" t="str">
            <v>招商银行</v>
          </cell>
          <cell r="AI327" t="str">
            <v>6214838982212203/招商</v>
          </cell>
          <cell r="AJ327" t="str">
            <v>招商银行</v>
          </cell>
          <cell r="AK327">
            <v>15755400059</v>
          </cell>
        </row>
        <row r="328">
          <cell r="D328" t="str">
            <v>淮南吾悦店金全涛</v>
          </cell>
          <cell r="E328" t="str">
            <v>泳教部</v>
          </cell>
          <cell r="F328" t="str">
            <v>泳教</v>
          </cell>
          <cell r="G328">
            <v>45828</v>
          </cell>
          <cell r="H328" t="str">
            <v>兼职</v>
          </cell>
        </row>
        <row r="328">
          <cell r="J328" t="str">
            <v>兼职合同</v>
          </cell>
          <cell r="K328" t="str">
            <v>人力</v>
          </cell>
          <cell r="L328">
            <v>45961</v>
          </cell>
          <cell r="M328">
            <v>47056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X328" t="str">
            <v>在职</v>
          </cell>
        </row>
        <row r="328">
          <cell r="AD328" t="str">
            <v>男</v>
          </cell>
        </row>
        <row r="328">
          <cell r="AF328" t="str">
            <v>340421200012200439</v>
          </cell>
          <cell r="AG328" t="str">
            <v>淮南</v>
          </cell>
          <cell r="AH328" t="str">
            <v>中信银行</v>
          </cell>
          <cell r="AI328" t="str">
            <v>6217788361353014366</v>
          </cell>
          <cell r="AJ328" t="str">
            <v>中信</v>
          </cell>
          <cell r="AK328">
            <v>13013051159</v>
          </cell>
        </row>
        <row r="329">
          <cell r="D329" t="str">
            <v>淮南吾悦店陈一鸣</v>
          </cell>
          <cell r="E329" t="str">
            <v>泳教部</v>
          </cell>
          <cell r="F329" t="str">
            <v>泳教</v>
          </cell>
          <cell r="G329">
            <v>45829</v>
          </cell>
          <cell r="H329" t="str">
            <v>兼职</v>
          </cell>
        </row>
        <row r="329">
          <cell r="J329" t="str">
            <v>兼职合同</v>
          </cell>
          <cell r="K329" t="str">
            <v>人力</v>
          </cell>
          <cell r="L329">
            <v>45829</v>
          </cell>
          <cell r="M329">
            <v>46924</v>
          </cell>
          <cell r="N329" t="str">
            <v>3年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X329" t="str">
            <v>在职</v>
          </cell>
        </row>
        <row r="329">
          <cell r="AD329" t="str">
            <v>男</v>
          </cell>
        </row>
        <row r="329">
          <cell r="AF329" t="str">
            <v>34040320001221001X</v>
          </cell>
          <cell r="AG329" t="str">
            <v>淮南</v>
          </cell>
          <cell r="AH329" t="str">
            <v>徽商银行</v>
          </cell>
          <cell r="AI329" t="str">
            <v>6217758318002344533</v>
          </cell>
          <cell r="AJ329" t="str">
            <v>其他</v>
          </cell>
          <cell r="AK329">
            <v>18130137196</v>
          </cell>
        </row>
        <row r="330">
          <cell r="D330" t="str">
            <v>淮南吾悦店李涛</v>
          </cell>
          <cell r="E330" t="str">
            <v>泳教部</v>
          </cell>
          <cell r="F330" t="str">
            <v>泳教</v>
          </cell>
          <cell r="G330">
            <v>45857</v>
          </cell>
          <cell r="H330" t="str">
            <v>兼职</v>
          </cell>
        </row>
        <row r="330">
          <cell r="J330" t="str">
            <v>兼职合同</v>
          </cell>
          <cell r="K330" t="str">
            <v>人力</v>
          </cell>
          <cell r="L330">
            <v>45857</v>
          </cell>
        </row>
        <row r="330">
          <cell r="X330" t="str">
            <v>离职</v>
          </cell>
          <cell r="Y330">
            <v>45930</v>
          </cell>
        </row>
        <row r="330">
          <cell r="AD330" t="str">
            <v>男</v>
          </cell>
        </row>
        <row r="330">
          <cell r="AF330" t="str">
            <v>340406197901141610</v>
          </cell>
          <cell r="AG330" t="str">
            <v>淮南</v>
          </cell>
          <cell r="AH330" t="str">
            <v>邮政储蓄</v>
          </cell>
          <cell r="AI330" t="str">
            <v>6221803640000560795</v>
          </cell>
          <cell r="AJ330" t="str">
            <v>其他</v>
          </cell>
          <cell r="AK330">
            <v>15395440466</v>
          </cell>
        </row>
        <row r="331">
          <cell r="D331" t="str">
            <v>淮南吾悦店丁志信</v>
          </cell>
          <cell r="E331" t="str">
            <v>会籍部</v>
          </cell>
          <cell r="F331" t="str">
            <v>会籍</v>
          </cell>
          <cell r="G331">
            <v>45957</v>
          </cell>
          <cell r="H331" t="str">
            <v>全职</v>
          </cell>
        </row>
        <row r="331">
          <cell r="J331" t="str">
            <v>劳动合同</v>
          </cell>
          <cell r="K331" t="str">
            <v>人力</v>
          </cell>
          <cell r="L331">
            <v>45957</v>
          </cell>
          <cell r="M331">
            <v>47052</v>
          </cell>
          <cell r="N331" t="str">
            <v>3年</v>
          </cell>
          <cell r="O331" t="str">
            <v>已签</v>
          </cell>
          <cell r="P331" t="str">
            <v>已签</v>
          </cell>
          <cell r="Q331" t="str">
            <v>已签</v>
          </cell>
          <cell r="R331" t="str">
            <v>已签</v>
          </cell>
          <cell r="S331" t="str">
            <v>不缴</v>
          </cell>
        </row>
        <row r="331">
          <cell r="X331" t="str">
            <v>离职</v>
          </cell>
          <cell r="Y331">
            <v>46022</v>
          </cell>
          <cell r="Z331" t="str">
            <v>已签</v>
          </cell>
          <cell r="AA331" t="str">
            <v>已签</v>
          </cell>
        </row>
        <row r="331">
          <cell r="AC331" t="str">
            <v>是</v>
          </cell>
          <cell r="AD331" t="str">
            <v>男</v>
          </cell>
        </row>
        <row r="331">
          <cell r="AF331" t="str">
            <v>340421200509234634</v>
          </cell>
        </row>
        <row r="331">
          <cell r="AH331" t="str">
            <v>招商银行</v>
          </cell>
          <cell r="AI331" t="str">
            <v>6214835543520405</v>
          </cell>
          <cell r="AJ331" t="str">
            <v>招商银行</v>
          </cell>
          <cell r="AK331" t="str">
            <v>19194305532</v>
          </cell>
        </row>
        <row r="332">
          <cell r="D332" t="str">
            <v>淮北吾悦店欧林雨</v>
          </cell>
          <cell r="E332" t="str">
            <v>运营部</v>
          </cell>
          <cell r="F332" t="str">
            <v>前台主管</v>
          </cell>
          <cell r="G332">
            <v>45646</v>
          </cell>
          <cell r="H332" t="str">
            <v>全职</v>
          </cell>
        </row>
        <row r="332">
          <cell r="J332" t="str">
            <v>劳动合同</v>
          </cell>
          <cell r="K332" t="str">
            <v>人力</v>
          </cell>
          <cell r="L332">
            <v>45646</v>
          </cell>
          <cell r="M332">
            <v>46740</v>
          </cell>
          <cell r="N332" t="str">
            <v>3年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X332" t="str">
            <v>在职</v>
          </cell>
        </row>
        <row r="332">
          <cell r="AD332" t="str">
            <v>女</v>
          </cell>
        </row>
        <row r="332">
          <cell r="AF332" t="str">
            <v>342222200201195824</v>
          </cell>
          <cell r="AG332" t="str">
            <v>安徽</v>
          </cell>
          <cell r="AH332" t="str">
            <v>招商银行</v>
          </cell>
          <cell r="AI332" t="str">
            <v>6214832773573196</v>
          </cell>
          <cell r="AJ332" t="str">
            <v>招商银行</v>
          </cell>
          <cell r="AK332">
            <v>19856101932</v>
          </cell>
        </row>
        <row r="333">
          <cell r="D333" t="str">
            <v>淮北吾悦店俞凯乐</v>
          </cell>
          <cell r="E333" t="str">
            <v>泳教部</v>
          </cell>
          <cell r="F333" t="str">
            <v>泳教</v>
          </cell>
          <cell r="G333">
            <v>45700</v>
          </cell>
          <cell r="H333" t="str">
            <v>全职</v>
          </cell>
        </row>
        <row r="333">
          <cell r="J333" t="str">
            <v>劳动合同</v>
          </cell>
          <cell r="K333" t="str">
            <v>人力</v>
          </cell>
          <cell r="L333">
            <v>45702</v>
          </cell>
          <cell r="M333">
            <v>46796</v>
          </cell>
          <cell r="N333" t="str">
            <v>3年</v>
          </cell>
          <cell r="O333" t="str">
            <v>已签</v>
          </cell>
          <cell r="P333" t="str">
            <v>已签</v>
          </cell>
          <cell r="Q333" t="str">
            <v>已签</v>
          </cell>
          <cell r="R333" t="str">
            <v>已签</v>
          </cell>
          <cell r="S333" t="str">
            <v>不缴</v>
          </cell>
        </row>
        <row r="333">
          <cell r="X333" t="str">
            <v>离职</v>
          </cell>
          <cell r="Y333">
            <v>45995</v>
          </cell>
          <cell r="Z333" t="str">
            <v>已签</v>
          </cell>
          <cell r="AA333" t="str">
            <v>已签</v>
          </cell>
        </row>
        <row r="333">
          <cell r="AC333" t="str">
            <v>是</v>
          </cell>
          <cell r="AD333" t="str">
            <v>男</v>
          </cell>
        </row>
        <row r="333">
          <cell r="AF333" t="str">
            <v>340603199611244217</v>
          </cell>
          <cell r="AG333" t="str">
            <v>安徽</v>
          </cell>
          <cell r="AH333" t="str">
            <v>招商银行</v>
          </cell>
          <cell r="AI333" t="str">
            <v>6214832773573477</v>
          </cell>
          <cell r="AJ333" t="str">
            <v>招商银行</v>
          </cell>
          <cell r="AK333">
            <v>18726914619</v>
          </cell>
        </row>
        <row r="334">
          <cell r="D334" t="str">
            <v>淮北吾悦店王紫妍</v>
          </cell>
          <cell r="E334" t="str">
            <v>运营部</v>
          </cell>
          <cell r="F334" t="str">
            <v>前台</v>
          </cell>
          <cell r="G334">
            <v>45702</v>
          </cell>
          <cell r="H334" t="str">
            <v>全职</v>
          </cell>
        </row>
        <row r="334">
          <cell r="J334" t="str">
            <v>劳动合同</v>
          </cell>
          <cell r="K334" t="str">
            <v>人力</v>
          </cell>
          <cell r="L334">
            <v>45705</v>
          </cell>
          <cell r="M334">
            <v>46799</v>
          </cell>
          <cell r="N334" t="str">
            <v>3年</v>
          </cell>
          <cell r="O334" t="str">
            <v>已签</v>
          </cell>
          <cell r="P334" t="str">
            <v>已签</v>
          </cell>
          <cell r="Q334" t="str">
            <v>已签</v>
          </cell>
          <cell r="R334" t="str">
            <v>已签</v>
          </cell>
          <cell r="S334" t="str">
            <v>不缴</v>
          </cell>
        </row>
        <row r="334">
          <cell r="X334" t="str">
            <v>在职</v>
          </cell>
        </row>
        <row r="334">
          <cell r="AD334" t="str">
            <v>女</v>
          </cell>
        </row>
        <row r="334">
          <cell r="AF334" t="str">
            <v>340602200312120424</v>
          </cell>
          <cell r="AG334" t="str">
            <v>安徽</v>
          </cell>
          <cell r="AH334" t="str">
            <v>招商银行</v>
          </cell>
          <cell r="AI334" t="str">
            <v>6214832773573493</v>
          </cell>
          <cell r="AJ334" t="str">
            <v>招商银行</v>
          </cell>
          <cell r="AK334">
            <v>17756143344</v>
          </cell>
        </row>
        <row r="335">
          <cell r="D335" t="str">
            <v>淮北吾悦店高泉</v>
          </cell>
          <cell r="E335" t="str">
            <v>运营部</v>
          </cell>
          <cell r="F335" t="str">
            <v>保洁</v>
          </cell>
          <cell r="G335">
            <v>45714</v>
          </cell>
          <cell r="H335" t="str">
            <v>全职</v>
          </cell>
        </row>
        <row r="335">
          <cell r="J335" t="str">
            <v>劳务合同</v>
          </cell>
          <cell r="K335" t="str">
            <v>人力</v>
          </cell>
          <cell r="L335">
            <v>45717</v>
          </cell>
          <cell r="M335">
            <v>46445</v>
          </cell>
          <cell r="N335" t="str">
            <v>1年</v>
          </cell>
          <cell r="O335" t="str">
            <v>已签</v>
          </cell>
          <cell r="P335" t="str">
            <v>已签</v>
          </cell>
          <cell r="Q335" t="str">
            <v>已签</v>
          </cell>
          <cell r="R335" t="str">
            <v>已签</v>
          </cell>
          <cell r="S335" t="str">
            <v>不缴</v>
          </cell>
        </row>
        <row r="335">
          <cell r="X335" t="str">
            <v>在职</v>
          </cell>
        </row>
        <row r="335">
          <cell r="AD335" t="str">
            <v>男</v>
          </cell>
        </row>
        <row r="335">
          <cell r="AF335" t="str">
            <v>342123196308128893</v>
          </cell>
          <cell r="AG335" t="str">
            <v>安徽</v>
          </cell>
          <cell r="AH335" t="str">
            <v>招商银行</v>
          </cell>
          <cell r="AI335" t="str">
            <v>6214832773573501</v>
          </cell>
          <cell r="AJ335" t="str">
            <v>招商银行</v>
          </cell>
          <cell r="AK335">
            <v>15156191196</v>
          </cell>
        </row>
        <row r="336">
          <cell r="D336" t="str">
            <v>淮北吾悦店李迪辉</v>
          </cell>
          <cell r="E336" t="str">
            <v>会籍部</v>
          </cell>
          <cell r="F336" t="str">
            <v>会籍</v>
          </cell>
          <cell r="G336">
            <v>45858</v>
          </cell>
          <cell r="H336" t="str">
            <v>全职</v>
          </cell>
        </row>
        <row r="336">
          <cell r="J336" t="str">
            <v>劳动合同</v>
          </cell>
          <cell r="K336" t="str">
            <v>人力</v>
          </cell>
          <cell r="L336">
            <v>45858</v>
          </cell>
          <cell r="M336">
            <v>46953</v>
          </cell>
          <cell r="N336" t="str">
            <v>3年</v>
          </cell>
        </row>
        <row r="336">
          <cell r="S336" t="str">
            <v>不缴</v>
          </cell>
        </row>
        <row r="336">
          <cell r="W336" t="str">
            <v>是</v>
          </cell>
          <cell r="X336" t="str">
            <v>离职</v>
          </cell>
          <cell r="Y336">
            <v>45941</v>
          </cell>
          <cell r="Z336" t="str">
            <v>已签</v>
          </cell>
          <cell r="AA336" t="str">
            <v>已签</v>
          </cell>
        </row>
        <row r="336">
          <cell r="AC336" t="str">
            <v>是</v>
          </cell>
          <cell r="AD336" t="str">
            <v>男</v>
          </cell>
        </row>
        <row r="336">
          <cell r="AF336" t="str">
            <v>341224199409158711</v>
          </cell>
          <cell r="AG336" t="str">
            <v>安徽</v>
          </cell>
          <cell r="AH336" t="str">
            <v>中国建设银行</v>
          </cell>
          <cell r="AI336" t="str">
            <v>6217001670010805219</v>
          </cell>
          <cell r="AJ336" t="str">
            <v>其他</v>
          </cell>
          <cell r="AK336">
            <v>19721341173</v>
          </cell>
        </row>
        <row r="337">
          <cell r="D337" t="str">
            <v>蚌埠吾悦店刘备</v>
          </cell>
          <cell r="E337" t="str">
            <v>私教部</v>
          </cell>
          <cell r="F337" t="str">
            <v>私教经理</v>
          </cell>
          <cell r="G337">
            <v>45670</v>
          </cell>
          <cell r="H337" t="str">
            <v>全职</v>
          </cell>
        </row>
        <row r="337">
          <cell r="J337" t="str">
            <v>劳动合同</v>
          </cell>
          <cell r="K337" t="str">
            <v>人力</v>
          </cell>
          <cell r="L337">
            <v>45670</v>
          </cell>
          <cell r="M337">
            <v>46766</v>
          </cell>
          <cell r="N337" t="str">
            <v>3年</v>
          </cell>
        </row>
        <row r="337">
          <cell r="S337" t="str">
            <v>不缴</v>
          </cell>
        </row>
        <row r="337">
          <cell r="W337" t="str">
            <v>是</v>
          </cell>
          <cell r="X337" t="str">
            <v>离职</v>
          </cell>
          <cell r="Y337">
            <v>45969</v>
          </cell>
        </row>
        <row r="337">
          <cell r="AD337" t="str">
            <v>男</v>
          </cell>
        </row>
        <row r="337">
          <cell r="AF337" t="str">
            <v>340321199403172454</v>
          </cell>
          <cell r="AG337" t="str">
            <v>安徽省蚌埠市</v>
          </cell>
          <cell r="AH337" t="str">
            <v>招商银行</v>
          </cell>
          <cell r="AI337" t="str">
            <v>6214835543192486</v>
          </cell>
          <cell r="AJ337" t="str">
            <v>招商银行</v>
          </cell>
          <cell r="AK337">
            <v>15555536558</v>
          </cell>
        </row>
        <row r="338">
          <cell r="D338" t="str">
            <v>蚌埠吾悦店陆春亮</v>
          </cell>
          <cell r="E338" t="str">
            <v>运营部</v>
          </cell>
          <cell r="F338" t="str">
            <v>保洁</v>
          </cell>
          <cell r="G338">
            <v>45738</v>
          </cell>
          <cell r="H338" t="str">
            <v>全职</v>
          </cell>
        </row>
        <row r="338">
          <cell r="J338" t="str">
            <v>劳务合同</v>
          </cell>
          <cell r="K338" t="str">
            <v>人力</v>
          </cell>
          <cell r="L338">
            <v>45738</v>
          </cell>
          <cell r="M338">
            <v>46103</v>
          </cell>
          <cell r="N338" t="str">
            <v>1年</v>
          </cell>
          <cell r="O338" t="str">
            <v>已签</v>
          </cell>
          <cell r="P338" t="str">
            <v>已签</v>
          </cell>
          <cell r="Q338" t="str">
            <v>已签</v>
          </cell>
          <cell r="R338" t="str">
            <v>已签</v>
          </cell>
          <cell r="S338" t="str">
            <v>不缴</v>
          </cell>
        </row>
        <row r="338">
          <cell r="W338" t="str">
            <v>是</v>
          </cell>
          <cell r="X338" t="str">
            <v>在职</v>
          </cell>
        </row>
        <row r="338">
          <cell r="AD338" t="str">
            <v>男</v>
          </cell>
        </row>
        <row r="338">
          <cell r="AF338" t="str">
            <v>340302196303260411</v>
          </cell>
          <cell r="AG338" t="str">
            <v>安徽省蚌埠市</v>
          </cell>
          <cell r="AH338" t="str">
            <v>中国建设银行</v>
          </cell>
          <cell r="AI338" t="str">
            <v>6217001640016849172</v>
          </cell>
          <cell r="AJ338" t="str">
            <v>其他</v>
          </cell>
          <cell r="AK338">
            <v>13093664952</v>
          </cell>
        </row>
        <row r="339">
          <cell r="D339" t="str">
            <v>蚌埠吾悦店万小建</v>
          </cell>
          <cell r="E339" t="str">
            <v>会籍部</v>
          </cell>
          <cell r="F339" t="str">
            <v>会籍经理</v>
          </cell>
          <cell r="G339">
            <v>45701</v>
          </cell>
          <cell r="H339" t="str">
            <v>全职</v>
          </cell>
        </row>
        <row r="339">
          <cell r="J339" t="str">
            <v>劳动合同</v>
          </cell>
          <cell r="K339" t="str">
            <v>人力</v>
          </cell>
          <cell r="L339">
            <v>45701</v>
          </cell>
          <cell r="M339">
            <v>46796</v>
          </cell>
          <cell r="N339" t="str">
            <v>3年</v>
          </cell>
          <cell r="O339" t="str">
            <v>已签</v>
          </cell>
          <cell r="P339" t="str">
            <v>已签</v>
          </cell>
          <cell r="Q339" t="str">
            <v>已签</v>
          </cell>
          <cell r="R339" t="str">
            <v>已签</v>
          </cell>
          <cell r="S339" t="str">
            <v>不缴</v>
          </cell>
        </row>
        <row r="339">
          <cell r="W339" t="str">
            <v>是</v>
          </cell>
          <cell r="X339" t="str">
            <v>在职</v>
          </cell>
        </row>
        <row r="339">
          <cell r="AD339" t="str">
            <v>男</v>
          </cell>
        </row>
        <row r="339">
          <cell r="AF339" t="str">
            <v>340321198606010899</v>
          </cell>
          <cell r="AG339" t="str">
            <v>安徽省蚌埠市</v>
          </cell>
          <cell r="AH339" t="str">
            <v>招商银行</v>
          </cell>
          <cell r="AI339" t="str">
            <v>6214832773359638</v>
          </cell>
          <cell r="AJ339" t="str">
            <v>招商银行</v>
          </cell>
          <cell r="AK339" t="str">
            <v>1396528/6269</v>
          </cell>
        </row>
        <row r="340">
          <cell r="D340" t="str">
            <v>蚌埠吾悦店邵家文</v>
          </cell>
          <cell r="E340" t="str">
            <v>会籍部</v>
          </cell>
          <cell r="F340" t="str">
            <v>会籍</v>
          </cell>
          <cell r="G340">
            <v>45713</v>
          </cell>
          <cell r="H340" t="str">
            <v>全职</v>
          </cell>
        </row>
        <row r="340">
          <cell r="J340" t="str">
            <v>劳动合同</v>
          </cell>
          <cell r="K340" t="str">
            <v>人力</v>
          </cell>
          <cell r="L340">
            <v>45713</v>
          </cell>
          <cell r="M340">
            <v>46807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是</v>
          </cell>
          <cell r="X340" t="str">
            <v>在职</v>
          </cell>
        </row>
        <row r="340">
          <cell r="AD340" t="str">
            <v>男</v>
          </cell>
        </row>
        <row r="340">
          <cell r="AF340" t="str">
            <v>340321200412065031</v>
          </cell>
          <cell r="AG340" t="str">
            <v>安徽省蚌埠市</v>
          </cell>
          <cell r="AH340" t="str">
            <v>招商银行</v>
          </cell>
          <cell r="AI340" t="str">
            <v>6214830924273369</v>
          </cell>
          <cell r="AJ340" t="str">
            <v>招商银行</v>
          </cell>
          <cell r="AK340">
            <v>17201600134</v>
          </cell>
        </row>
        <row r="341">
          <cell r="D341" t="str">
            <v>蚌埠吾悦店韦云</v>
          </cell>
          <cell r="E341" t="str">
            <v>私教部</v>
          </cell>
          <cell r="F341" t="str">
            <v>私教</v>
          </cell>
          <cell r="G341">
            <v>45710</v>
          </cell>
          <cell r="H341" t="str">
            <v>全职</v>
          </cell>
        </row>
        <row r="341">
          <cell r="J341" t="str">
            <v>劳动合同</v>
          </cell>
          <cell r="K341" t="str">
            <v>人力</v>
          </cell>
          <cell r="L341">
            <v>45710</v>
          </cell>
          <cell r="M341">
            <v>46805</v>
          </cell>
          <cell r="N341" t="str">
            <v>3年</v>
          </cell>
          <cell r="O341" t="str">
            <v>已签</v>
          </cell>
          <cell r="P341" t="str">
            <v>已签</v>
          </cell>
          <cell r="Q341" t="str">
            <v>已签</v>
          </cell>
          <cell r="R341" t="str">
            <v>已签</v>
          </cell>
          <cell r="S341" t="str">
            <v>不缴</v>
          </cell>
        </row>
        <row r="341">
          <cell r="W341" t="str">
            <v>是</v>
          </cell>
          <cell r="X341" t="str">
            <v>离职</v>
          </cell>
          <cell r="Y341">
            <v>45993</v>
          </cell>
        </row>
        <row r="341">
          <cell r="AD341" t="str">
            <v>女</v>
          </cell>
        </row>
        <row r="341">
          <cell r="AF341" t="str">
            <v>340321200008202145</v>
          </cell>
          <cell r="AG341" t="str">
            <v>安徽省蚌埠市</v>
          </cell>
          <cell r="AH341" t="str">
            <v>招商银行</v>
          </cell>
          <cell r="AI341" t="str">
            <v>6214832773686386</v>
          </cell>
          <cell r="AJ341" t="str">
            <v>招商银行</v>
          </cell>
          <cell r="AK341">
            <v>15755244417</v>
          </cell>
        </row>
        <row r="342">
          <cell r="D342" t="str">
            <v>蚌埠吾悦店栾金良</v>
          </cell>
          <cell r="E342" t="str">
            <v>私教部</v>
          </cell>
          <cell r="F342" t="str">
            <v>私教经理</v>
          </cell>
          <cell r="G342">
            <v>45404</v>
          </cell>
          <cell r="H342" t="str">
            <v>全职</v>
          </cell>
        </row>
        <row r="342">
          <cell r="J342" t="str">
            <v>劳动合同</v>
          </cell>
          <cell r="K342" t="str">
            <v>人力</v>
          </cell>
          <cell r="L342">
            <v>45404</v>
          </cell>
          <cell r="M342">
            <v>46498</v>
          </cell>
          <cell r="N342" t="str">
            <v>3年</v>
          </cell>
          <cell r="O342" t="str">
            <v>已签</v>
          </cell>
          <cell r="P342" t="str">
            <v>已签</v>
          </cell>
          <cell r="Q342" t="str">
            <v>已签</v>
          </cell>
          <cell r="R342" t="str">
            <v>已签</v>
          </cell>
          <cell r="S342" t="str">
            <v>不缴</v>
          </cell>
        </row>
        <row r="342">
          <cell r="W342" t="str">
            <v>是</v>
          </cell>
          <cell r="X342" t="str">
            <v>在职</v>
          </cell>
        </row>
        <row r="342">
          <cell r="AD342" t="str">
            <v>男</v>
          </cell>
        </row>
        <row r="342">
          <cell r="AF342" t="str">
            <v>321302198506180055</v>
          </cell>
          <cell r="AG342" t="str">
            <v>江苏</v>
          </cell>
          <cell r="AH342" t="str">
            <v>江苏民丰农商银行宿迁总行</v>
          </cell>
          <cell r="AI342" t="str">
            <v>6230667331020052692</v>
          </cell>
          <cell r="AJ342" t="str">
            <v>其他</v>
          </cell>
          <cell r="AK342">
            <v>13815786616</v>
          </cell>
        </row>
        <row r="343">
          <cell r="D343" t="str">
            <v>蚌埠吾悦店赵红</v>
          </cell>
          <cell r="E343" t="str">
            <v>运营部</v>
          </cell>
          <cell r="F343" t="str">
            <v>保洁</v>
          </cell>
          <cell r="G343">
            <v>45765</v>
          </cell>
          <cell r="H343" t="str">
            <v>全职</v>
          </cell>
        </row>
        <row r="343">
          <cell r="J343" t="str">
            <v>劳务合同</v>
          </cell>
          <cell r="K343" t="str">
            <v>人力</v>
          </cell>
          <cell r="L343">
            <v>45765</v>
          </cell>
          <cell r="M343">
            <v>46860</v>
          </cell>
          <cell r="N343" t="str">
            <v>3年</v>
          </cell>
          <cell r="O343" t="str">
            <v>已签</v>
          </cell>
          <cell r="P343" t="str">
            <v>已签</v>
          </cell>
          <cell r="Q343" t="str">
            <v>已签</v>
          </cell>
          <cell r="R343" t="str">
            <v>已签</v>
          </cell>
          <cell r="S343" t="str">
            <v>不缴</v>
          </cell>
        </row>
        <row r="343">
          <cell r="W343" t="str">
            <v>是</v>
          </cell>
          <cell r="X343" t="str">
            <v>在职</v>
          </cell>
        </row>
        <row r="343">
          <cell r="AD343" t="str">
            <v>女</v>
          </cell>
        </row>
        <row r="343">
          <cell r="AF343" t="str">
            <v>340321197012310428</v>
          </cell>
          <cell r="AG343" t="str">
            <v>安徽省蚌埠市</v>
          </cell>
          <cell r="AH343" t="str">
            <v>中国农业银行</v>
          </cell>
          <cell r="AI343" t="str">
            <v>6228480679219147973</v>
          </cell>
          <cell r="AJ343" t="str">
            <v>其他</v>
          </cell>
          <cell r="AK343">
            <v>15955209937</v>
          </cell>
        </row>
        <row r="344">
          <cell r="D344" t="str">
            <v>蚌埠吾悦店朱明慧</v>
          </cell>
          <cell r="E344" t="str">
            <v>会籍部</v>
          </cell>
          <cell r="F344" t="str">
            <v>会籍</v>
          </cell>
          <cell r="G344">
            <v>45809</v>
          </cell>
          <cell r="H344" t="str">
            <v>兼职</v>
          </cell>
        </row>
        <row r="344">
          <cell r="J344" t="str">
            <v>兼职合同</v>
          </cell>
          <cell r="K344" t="str">
            <v>人力</v>
          </cell>
          <cell r="L344">
            <v>45727</v>
          </cell>
          <cell r="M344">
            <v>46091</v>
          </cell>
          <cell r="N344" t="str">
            <v>1年</v>
          </cell>
        </row>
        <row r="344">
          <cell r="S344" t="str">
            <v>不缴</v>
          </cell>
        </row>
        <row r="344">
          <cell r="X344" t="str">
            <v>离职</v>
          </cell>
        </row>
        <row r="344">
          <cell r="AD344" t="str">
            <v>女</v>
          </cell>
        </row>
        <row r="344">
          <cell r="AF344" t="str">
            <v>340311200007292529</v>
          </cell>
          <cell r="AG344" t="str">
            <v>安徽省蚌埠市</v>
          </cell>
          <cell r="AH344" t="str">
            <v>招商银行</v>
          </cell>
          <cell r="AI344" t="str">
            <v>6214832773359679</v>
          </cell>
          <cell r="AJ344" t="str">
            <v>招商银行</v>
          </cell>
          <cell r="AK344">
            <v>15556901016</v>
          </cell>
        </row>
        <row r="345">
          <cell r="D345" t="str">
            <v>蚌埠吾悦店吴子莫</v>
          </cell>
          <cell r="E345" t="str">
            <v>泳教部</v>
          </cell>
          <cell r="F345" t="str">
            <v>泳教</v>
          </cell>
          <cell r="G345">
            <v>45827</v>
          </cell>
          <cell r="H345" t="str">
            <v>兼职</v>
          </cell>
        </row>
        <row r="345">
          <cell r="J345" t="str">
            <v>兼职合同</v>
          </cell>
          <cell r="K345" t="str">
            <v>人力</v>
          </cell>
          <cell r="L345">
            <v>45827</v>
          </cell>
          <cell r="M345">
            <v>46922</v>
          </cell>
          <cell r="N345" t="str">
            <v>3年</v>
          </cell>
          <cell r="O345" t="str">
            <v>已签</v>
          </cell>
          <cell r="P345" t="str">
            <v>已签</v>
          </cell>
          <cell r="Q345" t="str">
            <v>已签</v>
          </cell>
          <cell r="R345" t="str">
            <v>已签</v>
          </cell>
          <cell r="S345" t="str">
            <v>不缴</v>
          </cell>
        </row>
        <row r="345">
          <cell r="W345" t="str">
            <v>是</v>
          </cell>
          <cell r="X345" t="str">
            <v>离职</v>
          </cell>
        </row>
        <row r="345">
          <cell r="AD345" t="str">
            <v>女</v>
          </cell>
        </row>
        <row r="345">
          <cell r="AF345" t="str">
            <v>340321199610102176</v>
          </cell>
          <cell r="AG345" t="str">
            <v>安徽省蚌埠市</v>
          </cell>
          <cell r="AH345" t="str">
            <v>中国建设银行股份有限公司蚌埠建龙支行</v>
          </cell>
          <cell r="AI345" t="str">
            <v>6217001640014356055</v>
          </cell>
          <cell r="AJ345" t="str">
            <v>其他</v>
          </cell>
          <cell r="AK345">
            <v>18175088968</v>
          </cell>
        </row>
        <row r="346">
          <cell r="D346" t="str">
            <v>蚌埠吾悦店赵惠春</v>
          </cell>
          <cell r="E346" t="str">
            <v>会籍部</v>
          </cell>
          <cell r="F346" t="str">
            <v>会籍</v>
          </cell>
          <cell r="G346">
            <v>45819</v>
          </cell>
          <cell r="H346" t="str">
            <v>全职</v>
          </cell>
        </row>
        <row r="346">
          <cell r="J346" t="str">
            <v>劳动合同</v>
          </cell>
          <cell r="K346" t="str">
            <v>人力</v>
          </cell>
          <cell r="L346">
            <v>45819</v>
          </cell>
          <cell r="M346">
            <v>46914</v>
          </cell>
          <cell r="N346" t="str">
            <v>3年</v>
          </cell>
          <cell r="O346" t="str">
            <v>已签</v>
          </cell>
          <cell r="P346" t="str">
            <v>已签</v>
          </cell>
          <cell r="Q346" t="str">
            <v>已签</v>
          </cell>
          <cell r="R346" t="str">
            <v>已签</v>
          </cell>
          <cell r="S346" t="str">
            <v>不缴</v>
          </cell>
        </row>
        <row r="346">
          <cell r="W346" t="str">
            <v>是</v>
          </cell>
          <cell r="X346" t="str">
            <v>在职</v>
          </cell>
        </row>
        <row r="346">
          <cell r="AD346" t="str">
            <v>女</v>
          </cell>
        </row>
        <row r="346">
          <cell r="AF346" t="str">
            <v>370406200602046621</v>
          </cell>
          <cell r="AG346" t="str">
            <v>山东省枣庄市</v>
          </cell>
          <cell r="AH346" t="str">
            <v>招商银行</v>
          </cell>
          <cell r="AI346" t="str">
            <v>6214853370373467</v>
          </cell>
          <cell r="AJ346" t="str">
            <v>招商银行</v>
          </cell>
          <cell r="AK346">
            <v>19055243298</v>
          </cell>
        </row>
        <row r="347">
          <cell r="D347" t="str">
            <v>蚌埠吾悦店王格</v>
          </cell>
          <cell r="E347" t="str">
            <v>运营部</v>
          </cell>
          <cell r="F347" t="str">
            <v>前台主管</v>
          </cell>
          <cell r="G347">
            <v>45850</v>
          </cell>
          <cell r="H347" t="str">
            <v>全职</v>
          </cell>
        </row>
        <row r="347">
          <cell r="J347" t="str">
            <v>劳动合同</v>
          </cell>
          <cell r="K347" t="str">
            <v>人力</v>
          </cell>
          <cell r="L347">
            <v>45850</v>
          </cell>
          <cell r="M347">
            <v>46945</v>
          </cell>
          <cell r="N347" t="str">
            <v>3年</v>
          </cell>
          <cell r="O347" t="str">
            <v>已签</v>
          </cell>
          <cell r="P347" t="str">
            <v>已签</v>
          </cell>
          <cell r="Q347" t="str">
            <v>已签</v>
          </cell>
          <cell r="R347" t="str">
            <v>已签</v>
          </cell>
          <cell r="S347" t="str">
            <v>不缴</v>
          </cell>
        </row>
        <row r="347">
          <cell r="W347" t="str">
            <v>是</v>
          </cell>
          <cell r="X347" t="str">
            <v>在职</v>
          </cell>
        </row>
        <row r="347">
          <cell r="AD347" t="str">
            <v>女</v>
          </cell>
        </row>
        <row r="347">
          <cell r="AF347" t="str">
            <v>340322200502054623</v>
          </cell>
          <cell r="AG347" t="str">
            <v>安徽省蚌埠市</v>
          </cell>
          <cell r="AH347" t="str">
            <v>招商银行</v>
          </cell>
          <cell r="AI347" t="str">
            <v>6214832776454808</v>
          </cell>
          <cell r="AJ347" t="str">
            <v>招商银行</v>
          </cell>
          <cell r="AK347">
            <v>15375468652</v>
          </cell>
        </row>
        <row r="348">
          <cell r="D348" t="str">
            <v>蚌埠吾悦店乔威</v>
          </cell>
          <cell r="E348" t="str">
            <v>泳教部</v>
          </cell>
          <cell r="F348" t="str">
            <v>泳教</v>
          </cell>
          <cell r="G348">
            <v>45824</v>
          </cell>
          <cell r="H348" t="str">
            <v>兼职</v>
          </cell>
        </row>
        <row r="348">
          <cell r="J348" t="str">
            <v>兼职合同</v>
          </cell>
          <cell r="K348" t="str">
            <v>人力</v>
          </cell>
          <cell r="L348">
            <v>45824</v>
          </cell>
        </row>
        <row r="348">
          <cell r="O348" t="str">
            <v>已签</v>
          </cell>
          <cell r="P348" t="str">
            <v>已签</v>
          </cell>
          <cell r="Q348" t="str">
            <v>已签</v>
          </cell>
          <cell r="R348" t="str">
            <v>已签</v>
          </cell>
        </row>
        <row r="348">
          <cell r="W348" t="str">
            <v>是</v>
          </cell>
          <cell r="X348" t="str">
            <v>离职</v>
          </cell>
        </row>
        <row r="348">
          <cell r="AD348" t="str">
            <v>男</v>
          </cell>
        </row>
        <row r="348">
          <cell r="AF348" t="str">
            <v>340311200001110819</v>
          </cell>
          <cell r="AG348" t="str">
            <v>安徽省蚌埠市</v>
          </cell>
          <cell r="AH348" t="str">
            <v>徽商银行</v>
          </cell>
          <cell r="AI348" t="str">
            <v>6217 7583 1200 3777 106</v>
          </cell>
          <cell r="AJ348" t="str">
            <v>其他</v>
          </cell>
          <cell r="AK348">
            <v>17718222789</v>
          </cell>
        </row>
        <row r="349">
          <cell r="D349" t="str">
            <v>蚌埠吾悦店曹克荣</v>
          </cell>
          <cell r="E349" t="str">
            <v>泳教部</v>
          </cell>
          <cell r="F349" t="str">
            <v>救生员</v>
          </cell>
          <cell r="G349">
            <v>45840</v>
          </cell>
          <cell r="H349" t="str">
            <v>兼职</v>
          </cell>
        </row>
        <row r="349">
          <cell r="J349" t="str">
            <v>兼职合同</v>
          </cell>
          <cell r="K349" t="str">
            <v>人力</v>
          </cell>
          <cell r="L349">
            <v>45840</v>
          </cell>
        </row>
        <row r="349">
          <cell r="X349" t="str">
            <v>离职</v>
          </cell>
          <cell r="Y349">
            <v>45931</v>
          </cell>
        </row>
        <row r="349">
          <cell r="AD349" t="str">
            <v>男</v>
          </cell>
        </row>
        <row r="349">
          <cell r="AF349" t="str">
            <v>340303195112170212</v>
          </cell>
          <cell r="AG349" t="str">
            <v>安徽省蚌埠市</v>
          </cell>
          <cell r="AH349" t="str">
            <v>中信银行</v>
          </cell>
          <cell r="AI349" t="str">
            <v>6217751112003751680</v>
          </cell>
          <cell r="AJ349" t="str">
            <v>中信</v>
          </cell>
          <cell r="AK349">
            <v>15056370736</v>
          </cell>
        </row>
        <row r="350">
          <cell r="D350" t="str">
            <v>蚌埠吾悦店薛艺</v>
          </cell>
          <cell r="E350" t="str">
            <v>运营部</v>
          </cell>
          <cell r="F350" t="str">
            <v>前台</v>
          </cell>
          <cell r="G350">
            <v>45893</v>
          </cell>
          <cell r="H350" t="str">
            <v>全职</v>
          </cell>
        </row>
        <row r="350">
          <cell r="J350" t="str">
            <v>劳动合同</v>
          </cell>
          <cell r="K350" t="str">
            <v>人力</v>
          </cell>
          <cell r="L350">
            <v>45893</v>
          </cell>
          <cell r="M350">
            <v>46988</v>
          </cell>
          <cell r="N350" t="str">
            <v>3年</v>
          </cell>
          <cell r="O350" t="str">
            <v>已签</v>
          </cell>
          <cell r="P350" t="str">
            <v>已签</v>
          </cell>
          <cell r="Q350" t="str">
            <v>已签</v>
          </cell>
          <cell r="R350" t="str">
            <v>已签</v>
          </cell>
          <cell r="S350" t="str">
            <v>不缴</v>
          </cell>
        </row>
        <row r="350">
          <cell r="W350" t="str">
            <v>是</v>
          </cell>
          <cell r="X350" t="str">
            <v>离职</v>
          </cell>
          <cell r="Y350">
            <v>45968</v>
          </cell>
        </row>
        <row r="350">
          <cell r="AD350" t="str">
            <v>女</v>
          </cell>
        </row>
        <row r="350">
          <cell r="AF350" t="str">
            <v>340304200306130649</v>
          </cell>
          <cell r="AG350" t="str">
            <v>安徽省蚌埠市</v>
          </cell>
          <cell r="AH350" t="str">
            <v>中国银行</v>
          </cell>
          <cell r="AI350" t="str">
            <v>6216616302000925794</v>
          </cell>
          <cell r="AJ350" t="str">
            <v>其他</v>
          </cell>
          <cell r="AK350">
            <v>15255282978</v>
          </cell>
        </row>
        <row r="351">
          <cell r="D351" t="str">
            <v>蚌埠吾悦店林康</v>
          </cell>
          <cell r="E351" t="str">
            <v>泳教部</v>
          </cell>
          <cell r="F351" t="str">
            <v>泳教主管</v>
          </cell>
          <cell r="G351">
            <v>45913</v>
          </cell>
          <cell r="H351" t="str">
            <v>全职</v>
          </cell>
        </row>
        <row r="351">
          <cell r="J351" t="str">
            <v>劳动合同</v>
          </cell>
          <cell r="K351" t="str">
            <v>人力</v>
          </cell>
          <cell r="L351">
            <v>45913</v>
          </cell>
          <cell r="M351">
            <v>47009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W351" t="str">
            <v>是</v>
          </cell>
          <cell r="X351" t="str">
            <v>在职</v>
          </cell>
        </row>
        <row r="351">
          <cell r="AD351" t="str">
            <v>男</v>
          </cell>
        </row>
        <row r="351">
          <cell r="AF351" t="str">
            <v>340321200212060850</v>
          </cell>
          <cell r="AG351" t="str">
            <v>安徽省蚌埠市</v>
          </cell>
          <cell r="AH351" t="str">
            <v>中信银行</v>
          </cell>
          <cell r="AI351" t="str">
            <v>6217751112004538755</v>
          </cell>
          <cell r="AJ351" t="str">
            <v>中信</v>
          </cell>
          <cell r="AK351">
            <v>15056356955</v>
          </cell>
        </row>
        <row r="352">
          <cell r="D352" t="str">
            <v>蚌埠吾悦店张恩泽</v>
          </cell>
          <cell r="E352" t="str">
            <v>泳教部</v>
          </cell>
          <cell r="F352" t="str">
            <v>泳教</v>
          </cell>
          <cell r="G352">
            <v>45924</v>
          </cell>
          <cell r="H352" t="str">
            <v>全职</v>
          </cell>
        </row>
        <row r="352">
          <cell r="J352" t="str">
            <v>劳动合同</v>
          </cell>
          <cell r="K352" t="str">
            <v>人力</v>
          </cell>
        </row>
        <row r="352"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W352" t="str">
            <v>是</v>
          </cell>
          <cell r="X352" t="str">
            <v>离职</v>
          </cell>
          <cell r="Y352">
            <v>45937</v>
          </cell>
        </row>
        <row r="352">
          <cell r="AD352" t="str">
            <v>男</v>
          </cell>
        </row>
        <row r="352">
          <cell r="AF352" t="str">
            <v>340321200312201518</v>
          </cell>
          <cell r="AG352" t="str">
            <v>安徽省蚌埠市</v>
          </cell>
          <cell r="AH352" t="str">
            <v>中国农业银行</v>
          </cell>
          <cell r="AI352" t="str">
            <v>6228480329714587675</v>
          </cell>
          <cell r="AJ352" t="str">
            <v>其他</v>
          </cell>
          <cell r="AK352">
            <v>17795089684</v>
          </cell>
        </row>
        <row r="353">
          <cell r="D353" t="str">
            <v>蚌埠吾悦店曹芷莹</v>
          </cell>
          <cell r="E353" t="str">
            <v>会籍部</v>
          </cell>
          <cell r="F353" t="str">
            <v>会籍</v>
          </cell>
          <cell r="G353">
            <v>45940</v>
          </cell>
          <cell r="H353" t="str">
            <v>全职</v>
          </cell>
        </row>
        <row r="353">
          <cell r="J353" t="str">
            <v>劳动合同</v>
          </cell>
          <cell r="K353" t="str">
            <v>人力</v>
          </cell>
        </row>
        <row r="353">
          <cell r="O353" t="str">
            <v>已签</v>
          </cell>
          <cell r="P353" t="str">
            <v>已签</v>
          </cell>
          <cell r="Q353" t="str">
            <v>已签</v>
          </cell>
          <cell r="R353" t="str">
            <v>已签</v>
          </cell>
          <cell r="S353" t="str">
            <v>不缴</v>
          </cell>
        </row>
        <row r="353">
          <cell r="W353" t="str">
            <v>是</v>
          </cell>
          <cell r="X353" t="str">
            <v>离职</v>
          </cell>
          <cell r="Y353">
            <v>45975</v>
          </cell>
        </row>
        <row r="353">
          <cell r="AD353" t="str">
            <v>女</v>
          </cell>
        </row>
        <row r="353">
          <cell r="AF353" t="str">
            <v>340323200802166965</v>
          </cell>
          <cell r="AG353" t="str">
            <v>安徽省蚌埠市</v>
          </cell>
          <cell r="AH353" t="str">
            <v>中国农业银行</v>
          </cell>
          <cell r="AI353" t="str">
            <v>（黄素雅）6228480388918133777</v>
          </cell>
          <cell r="AJ353" t="str">
            <v>其他</v>
          </cell>
          <cell r="AK353">
            <v>15155224390</v>
          </cell>
        </row>
        <row r="354">
          <cell r="D354" t="str">
            <v>蚌埠吾悦店李响</v>
          </cell>
          <cell r="E354" t="str">
            <v>泳教部</v>
          </cell>
          <cell r="F354" t="str">
            <v>泳教</v>
          </cell>
          <cell r="G354">
            <v>45962</v>
          </cell>
          <cell r="H354" t="str">
            <v>兼职</v>
          </cell>
        </row>
        <row r="354">
          <cell r="J354" t="str">
            <v>劳动合同</v>
          </cell>
          <cell r="K354" t="str">
            <v>人力</v>
          </cell>
          <cell r="L354">
            <v>45962</v>
          </cell>
          <cell r="M354">
            <v>47058</v>
          </cell>
          <cell r="N354" t="str">
            <v>3年</v>
          </cell>
          <cell r="O354" t="str">
            <v>已签</v>
          </cell>
          <cell r="P354" t="str">
            <v>已签</v>
          </cell>
          <cell r="Q354" t="str">
            <v>已签</v>
          </cell>
          <cell r="R354" t="str">
            <v>已签</v>
          </cell>
          <cell r="S354" t="str">
            <v>不缴</v>
          </cell>
        </row>
        <row r="354">
          <cell r="W354" t="str">
            <v>是</v>
          </cell>
          <cell r="X354" t="str">
            <v>在职</v>
          </cell>
        </row>
        <row r="354">
          <cell r="AD354" t="str">
            <v>男</v>
          </cell>
        </row>
        <row r="354">
          <cell r="AF354" t="str">
            <v>34030219860130002X</v>
          </cell>
        </row>
        <row r="354">
          <cell r="AJ354" t="str">
            <v>其他</v>
          </cell>
        </row>
        <row r="355">
          <cell r="D355" t="str">
            <v>蚌埠吾悦店刘庆康</v>
          </cell>
          <cell r="E355" t="str">
            <v>会籍部</v>
          </cell>
          <cell r="F355" t="str">
            <v>会籍</v>
          </cell>
          <cell r="G355">
            <v>45962</v>
          </cell>
          <cell r="H355" t="str">
            <v>全职</v>
          </cell>
        </row>
        <row r="355">
          <cell r="J355" t="str">
            <v>劳动合同</v>
          </cell>
          <cell r="K355" t="str">
            <v>人力</v>
          </cell>
          <cell r="L355">
            <v>45962</v>
          </cell>
          <cell r="M355">
            <v>47058</v>
          </cell>
          <cell r="N355" t="str">
            <v>3年</v>
          </cell>
          <cell r="O355" t="str">
            <v>已签</v>
          </cell>
          <cell r="P355" t="str">
            <v>已签</v>
          </cell>
          <cell r="Q355" t="str">
            <v>已签</v>
          </cell>
          <cell r="R355" t="str">
            <v>已签</v>
          </cell>
          <cell r="S355" t="str">
            <v>不缴</v>
          </cell>
        </row>
        <row r="355">
          <cell r="W355" t="str">
            <v>是</v>
          </cell>
          <cell r="X355" t="str">
            <v>在职</v>
          </cell>
        </row>
        <row r="355">
          <cell r="AD355" t="str">
            <v>男</v>
          </cell>
        </row>
        <row r="355">
          <cell r="AF355" t="str">
            <v>340302200512121011</v>
          </cell>
        </row>
        <row r="355">
          <cell r="AJ355" t="str">
            <v>其他</v>
          </cell>
        </row>
        <row r="356">
          <cell r="D356" t="str">
            <v>荆州二店张丽华</v>
          </cell>
          <cell r="E356" t="str">
            <v>运营部</v>
          </cell>
          <cell r="F356" t="str">
            <v>保洁</v>
          </cell>
          <cell r="G356">
            <v>45757</v>
          </cell>
          <cell r="H356" t="str">
            <v>全职</v>
          </cell>
        </row>
        <row r="356">
          <cell r="J356" t="str">
            <v>劳务合同</v>
          </cell>
          <cell r="K356" t="str">
            <v>人力</v>
          </cell>
          <cell r="L356">
            <v>45757</v>
          </cell>
          <cell r="M356">
            <v>46852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W356" t="str">
            <v>是</v>
          </cell>
          <cell r="X356" t="str">
            <v>在职</v>
          </cell>
        </row>
        <row r="356">
          <cell r="AF356" t="str">
            <v>420400196206261482</v>
          </cell>
        </row>
        <row r="356">
          <cell r="AH356" t="str">
            <v>农业银行</v>
          </cell>
          <cell r="AI356" t="str">
            <v>6228480799754837778</v>
          </cell>
          <cell r="AJ356" t="str">
            <v>其他</v>
          </cell>
          <cell r="AK356">
            <v>17798353605</v>
          </cell>
        </row>
        <row r="357">
          <cell r="D357" t="str">
            <v>荆州二店马萍思</v>
          </cell>
          <cell r="E357" t="str">
            <v>运营部</v>
          </cell>
          <cell r="F357" t="str">
            <v>前台主管</v>
          </cell>
          <cell r="G357">
            <v>45759</v>
          </cell>
          <cell r="H357" t="str">
            <v>全职</v>
          </cell>
        </row>
        <row r="357">
          <cell r="J357" t="str">
            <v>劳动合同</v>
          </cell>
          <cell r="K357" t="str">
            <v>人力</v>
          </cell>
          <cell r="L357">
            <v>45759</v>
          </cell>
          <cell r="M357">
            <v>46854</v>
          </cell>
          <cell r="N357" t="str">
            <v>3年</v>
          </cell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  <cell r="S357" t="str">
            <v>不缴</v>
          </cell>
        </row>
        <row r="357">
          <cell r="W357" t="str">
            <v>是</v>
          </cell>
          <cell r="X357" t="str">
            <v>在职</v>
          </cell>
        </row>
        <row r="357">
          <cell r="AF357" t="str">
            <v>421002200401305023</v>
          </cell>
        </row>
        <row r="357">
          <cell r="AH357" t="str">
            <v>招商银行</v>
          </cell>
          <cell r="AI357" t="str">
            <v>6214837168531139</v>
          </cell>
          <cell r="AJ357" t="str">
            <v>招商银行</v>
          </cell>
          <cell r="AK357">
            <v>15727237247</v>
          </cell>
        </row>
        <row r="358">
          <cell r="D358" t="str">
            <v>荆州二店黄荣海</v>
          </cell>
          <cell r="E358" t="str">
            <v>运营部</v>
          </cell>
          <cell r="F358" t="str">
            <v>保洁</v>
          </cell>
          <cell r="G358">
            <v>45758</v>
          </cell>
          <cell r="H358" t="str">
            <v>全职</v>
          </cell>
        </row>
        <row r="358">
          <cell r="J358" t="str">
            <v>劳动合同</v>
          </cell>
          <cell r="K358" t="str">
            <v>人力</v>
          </cell>
          <cell r="L358">
            <v>45758</v>
          </cell>
          <cell r="M358">
            <v>46853</v>
          </cell>
          <cell r="N358" t="str">
            <v>3年</v>
          </cell>
          <cell r="O358" t="str">
            <v>已签</v>
          </cell>
          <cell r="P358" t="str">
            <v>已签</v>
          </cell>
          <cell r="Q358" t="str">
            <v>已签</v>
          </cell>
          <cell r="R358" t="str">
            <v>已签</v>
          </cell>
          <cell r="S358" t="str">
            <v>不缴</v>
          </cell>
        </row>
        <row r="358">
          <cell r="W358" t="str">
            <v>是</v>
          </cell>
          <cell r="X358" t="str">
            <v>在职</v>
          </cell>
        </row>
        <row r="358">
          <cell r="AF358" t="str">
            <v>420400195712101014</v>
          </cell>
        </row>
        <row r="358">
          <cell r="AH358" t="str">
            <v>建设银行</v>
          </cell>
          <cell r="AI358" t="str">
            <v>6217002660018419369  孟昭兰建设银行  黄荣海</v>
          </cell>
          <cell r="AJ358" t="str">
            <v>其他</v>
          </cell>
          <cell r="AK358">
            <v>15572198880</v>
          </cell>
        </row>
        <row r="359">
          <cell r="D359" t="str">
            <v>荆州二店徐方圆</v>
          </cell>
          <cell r="E359" t="str">
            <v>会籍部</v>
          </cell>
          <cell r="F359" t="str">
            <v>会籍主管</v>
          </cell>
          <cell r="G359">
            <v>45387</v>
          </cell>
          <cell r="H359" t="str">
            <v>全职</v>
          </cell>
        </row>
        <row r="359">
          <cell r="J359" t="str">
            <v>劳动合同</v>
          </cell>
          <cell r="K359" t="str">
            <v>人力</v>
          </cell>
          <cell r="L359">
            <v>45536</v>
          </cell>
          <cell r="M359">
            <v>46630</v>
          </cell>
          <cell r="N359" t="str">
            <v>3年</v>
          </cell>
          <cell r="O359" t="str">
            <v>已签</v>
          </cell>
          <cell r="P359" t="str">
            <v>已签</v>
          </cell>
          <cell r="Q359" t="str">
            <v>已签</v>
          </cell>
          <cell r="R359" t="str">
            <v>已签</v>
          </cell>
          <cell r="S359" t="str">
            <v>不缴</v>
          </cell>
        </row>
        <row r="359">
          <cell r="W359" t="str">
            <v>是</v>
          </cell>
          <cell r="X359" t="str">
            <v>在职</v>
          </cell>
        </row>
        <row r="359">
          <cell r="AE359" t="str">
            <v>大专</v>
          </cell>
          <cell r="AF359" t="str">
            <v>420323200205035510</v>
          </cell>
        </row>
        <row r="359">
          <cell r="AH359" t="str">
            <v>中信银行</v>
          </cell>
          <cell r="AI359" t="str">
            <v>6217681505418411</v>
          </cell>
          <cell r="AJ359" t="str">
            <v>中信</v>
          </cell>
          <cell r="AK359">
            <v>18679654540</v>
          </cell>
        </row>
        <row r="360">
          <cell r="D360" t="str">
            <v>荆州二店余东杰</v>
          </cell>
          <cell r="E360" t="str">
            <v>会籍部</v>
          </cell>
          <cell r="F360" t="str">
            <v>会籍</v>
          </cell>
          <cell r="G360">
            <v>45706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  <cell r="L360">
            <v>45702</v>
          </cell>
          <cell r="M360">
            <v>46796</v>
          </cell>
          <cell r="N360" t="str">
            <v>3年</v>
          </cell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W360" t="str">
            <v>是</v>
          </cell>
          <cell r="X360" t="str">
            <v>在职</v>
          </cell>
        </row>
        <row r="360">
          <cell r="AF360" t="str">
            <v>420322200702252712</v>
          </cell>
        </row>
        <row r="360">
          <cell r="AH360" t="str">
            <v>交通银行</v>
          </cell>
          <cell r="AI360" t="str">
            <v>6222620610043552637  交通银行武汉江岸支行  余东杰</v>
          </cell>
          <cell r="AJ360" t="str">
            <v>其他</v>
          </cell>
          <cell r="AK360">
            <v>18572510225</v>
          </cell>
        </row>
        <row r="361">
          <cell r="D361" t="str">
            <v>荆州二店陈明涛</v>
          </cell>
          <cell r="E361" t="str">
            <v>泳教部</v>
          </cell>
          <cell r="F361" t="str">
            <v>泳教</v>
          </cell>
          <cell r="G361">
            <v>45705</v>
          </cell>
          <cell r="H361" t="str">
            <v>全职</v>
          </cell>
        </row>
        <row r="361">
          <cell r="J361" t="str">
            <v>劳动合同</v>
          </cell>
          <cell r="K361" t="str">
            <v>人力</v>
          </cell>
          <cell r="L361">
            <v>45705</v>
          </cell>
          <cell r="M361">
            <v>46799</v>
          </cell>
          <cell r="N361" t="str">
            <v>3年</v>
          </cell>
          <cell r="O361" t="str">
            <v>已签</v>
          </cell>
          <cell r="P361" t="str">
            <v>已签</v>
          </cell>
          <cell r="Q361" t="str">
            <v>已签</v>
          </cell>
          <cell r="R361" t="str">
            <v>已签</v>
          </cell>
          <cell r="S361" t="str">
            <v>不缴</v>
          </cell>
        </row>
        <row r="361">
          <cell r="W361" t="str">
            <v>是</v>
          </cell>
          <cell r="X361" t="str">
            <v>在职</v>
          </cell>
        </row>
        <row r="361">
          <cell r="AF361" t="str">
            <v>362321199901181017</v>
          </cell>
        </row>
        <row r="361">
          <cell r="AH361" t="str">
            <v>招商银行</v>
          </cell>
          <cell r="AI361" t="str">
            <v>6214832774182617</v>
          </cell>
          <cell r="AJ361" t="str">
            <v>招商银行</v>
          </cell>
          <cell r="AK361">
            <v>18480915685</v>
          </cell>
        </row>
        <row r="362">
          <cell r="D362" t="str">
            <v>荆州二店周志伟</v>
          </cell>
          <cell r="E362" t="str">
            <v>会籍部</v>
          </cell>
          <cell r="F362" t="str">
            <v>会籍</v>
          </cell>
          <cell r="G362">
            <v>45705</v>
          </cell>
          <cell r="H362" t="str">
            <v>全职</v>
          </cell>
        </row>
        <row r="362">
          <cell r="J362" t="str">
            <v>劳动合同</v>
          </cell>
          <cell r="K362" t="str">
            <v>人力</v>
          </cell>
          <cell r="L362">
            <v>45705</v>
          </cell>
          <cell r="M362">
            <v>46799</v>
          </cell>
          <cell r="N362" t="str">
            <v>3年</v>
          </cell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W362" t="str">
            <v>是</v>
          </cell>
          <cell r="X362" t="str">
            <v>在职</v>
          </cell>
        </row>
        <row r="362">
          <cell r="AF362" t="str">
            <v>421003200306093518</v>
          </cell>
        </row>
        <row r="362">
          <cell r="AH362" t="str">
            <v>邮政储蓄</v>
          </cell>
          <cell r="AI362" t="str">
            <v>6221805200003533345</v>
          </cell>
          <cell r="AJ362" t="str">
            <v>其他</v>
          </cell>
          <cell r="AK362">
            <v>13972335027</v>
          </cell>
        </row>
        <row r="363">
          <cell r="D363" t="str">
            <v>荆州二店周琛</v>
          </cell>
          <cell r="E363" t="str">
            <v>私教部</v>
          </cell>
          <cell r="F363" t="str">
            <v>私教</v>
          </cell>
          <cell r="G363">
            <v>45705</v>
          </cell>
          <cell r="H363" t="str">
            <v>全职</v>
          </cell>
        </row>
        <row r="363">
          <cell r="J363" t="str">
            <v>劳动合同</v>
          </cell>
          <cell r="K363" t="str">
            <v>人力</v>
          </cell>
          <cell r="L363">
            <v>45705</v>
          </cell>
          <cell r="M363">
            <v>46799</v>
          </cell>
          <cell r="N363" t="str">
            <v>3年</v>
          </cell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W363" t="str">
            <v>是</v>
          </cell>
          <cell r="X363" t="str">
            <v>离职</v>
          </cell>
          <cell r="Y363">
            <v>46142</v>
          </cell>
        </row>
        <row r="363">
          <cell r="AF363" t="str">
            <v>42108719960603371x</v>
          </cell>
        </row>
        <row r="363">
          <cell r="AH363" t="str">
            <v>中国工商银行</v>
          </cell>
          <cell r="AI363" t="str">
            <v>6222031813003594481</v>
          </cell>
          <cell r="AJ363" t="str">
            <v>其他</v>
          </cell>
          <cell r="AK363">
            <v>16671664828</v>
          </cell>
        </row>
        <row r="364">
          <cell r="D364" t="str">
            <v>荆州二店严小虎</v>
          </cell>
          <cell r="E364" t="str">
            <v>私教部</v>
          </cell>
          <cell r="F364" t="str">
            <v>私教</v>
          </cell>
          <cell r="G364">
            <v>45706</v>
          </cell>
          <cell r="H364" t="str">
            <v>全职</v>
          </cell>
        </row>
        <row r="364">
          <cell r="J364" t="str">
            <v>劳动合同</v>
          </cell>
          <cell r="K364" t="str">
            <v>人力</v>
          </cell>
          <cell r="L364">
            <v>45706</v>
          </cell>
          <cell r="M364">
            <v>46800</v>
          </cell>
          <cell r="N364" t="str">
            <v>3年</v>
          </cell>
          <cell r="O364" t="str">
            <v>已签</v>
          </cell>
          <cell r="P364" t="str">
            <v>已签</v>
          </cell>
          <cell r="Q364" t="str">
            <v>已签</v>
          </cell>
          <cell r="R364" t="str">
            <v>已签</v>
          </cell>
          <cell r="S364" t="str">
            <v>不缴</v>
          </cell>
        </row>
        <row r="364">
          <cell r="W364" t="str">
            <v>是</v>
          </cell>
          <cell r="X364" t="str">
            <v>离职</v>
          </cell>
          <cell r="Y364">
            <v>46111</v>
          </cell>
        </row>
        <row r="364">
          <cell r="AF364" t="str">
            <v>421003198603121536</v>
          </cell>
        </row>
        <row r="364">
          <cell r="AH364" t="str">
            <v>建设银行</v>
          </cell>
          <cell r="AI364" t="str">
            <v>6217 6815 0743 9936</v>
          </cell>
          <cell r="AJ364" t="str">
            <v>其他</v>
          </cell>
          <cell r="AK364">
            <v>13545792120</v>
          </cell>
        </row>
        <row r="365">
          <cell r="D365" t="str">
            <v>荆州二店黄涛</v>
          </cell>
          <cell r="E365" t="str">
            <v>私教部</v>
          </cell>
          <cell r="F365" t="str">
            <v>私教</v>
          </cell>
          <cell r="G365">
            <v>45756</v>
          </cell>
          <cell r="H365" t="str">
            <v>全职</v>
          </cell>
        </row>
        <row r="365">
          <cell r="J365" t="str">
            <v>劳动合同</v>
          </cell>
          <cell r="K365" t="str">
            <v>人力</v>
          </cell>
          <cell r="L365">
            <v>45756</v>
          </cell>
          <cell r="M365">
            <v>46851</v>
          </cell>
          <cell r="N365" t="str">
            <v>3年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W365" t="str">
            <v>是</v>
          </cell>
          <cell r="X365" t="str">
            <v>离职</v>
          </cell>
          <cell r="Y365">
            <v>46085</v>
          </cell>
        </row>
        <row r="365">
          <cell r="AF365" t="str">
            <v>522121200312193233</v>
          </cell>
        </row>
        <row r="365">
          <cell r="AH365" t="str">
            <v>遵义象山支行</v>
          </cell>
          <cell r="AI365" t="str">
            <v>6215582403002304533</v>
          </cell>
          <cell r="AJ365" t="str">
            <v>其他</v>
          </cell>
          <cell r="AK365">
            <v>18285253529</v>
          </cell>
        </row>
        <row r="366">
          <cell r="D366" t="str">
            <v>荆州二店周国豪</v>
          </cell>
          <cell r="E366" t="str">
            <v>私教部</v>
          </cell>
          <cell r="F366" t="str">
            <v>私教</v>
          </cell>
          <cell r="G366">
            <v>45756</v>
          </cell>
          <cell r="H366" t="str">
            <v>全职</v>
          </cell>
        </row>
        <row r="366">
          <cell r="J366" t="str">
            <v>劳动合同</v>
          </cell>
          <cell r="K366" t="str">
            <v>人力</v>
          </cell>
          <cell r="L366">
            <v>45756</v>
          </cell>
          <cell r="M366">
            <v>46851</v>
          </cell>
          <cell r="N366" t="str">
            <v>3年</v>
          </cell>
          <cell r="O366" t="str">
            <v>已签</v>
          </cell>
          <cell r="P366" t="str">
            <v>已签</v>
          </cell>
          <cell r="Q366" t="str">
            <v>已签</v>
          </cell>
          <cell r="R366" t="str">
            <v>已签</v>
          </cell>
          <cell r="S366" t="str">
            <v>不缴</v>
          </cell>
        </row>
        <row r="366">
          <cell r="W366" t="str">
            <v>是</v>
          </cell>
          <cell r="X366" t="str">
            <v>离职</v>
          </cell>
          <cell r="Y366">
            <v>46111</v>
          </cell>
        </row>
        <row r="366">
          <cell r="AF366" t="str">
            <v>421003199402080058</v>
          </cell>
        </row>
        <row r="366">
          <cell r="AH366" t="str">
            <v>招商银行</v>
          </cell>
          <cell r="AI366" t="str">
            <v>6214 8371 6729 2428</v>
          </cell>
          <cell r="AJ366" t="str">
            <v>招商银行</v>
          </cell>
          <cell r="AK366">
            <v>17786673042</v>
          </cell>
        </row>
        <row r="367">
          <cell r="D367" t="str">
            <v>荆州二店魏宋阳</v>
          </cell>
          <cell r="E367" t="str">
            <v>私教部</v>
          </cell>
          <cell r="F367" t="str">
            <v>私教</v>
          </cell>
          <cell r="G367">
            <v>45955</v>
          </cell>
          <cell r="H367" t="str">
            <v>兼职</v>
          </cell>
        </row>
        <row r="367">
          <cell r="J367" t="str">
            <v>兼职合同</v>
          </cell>
          <cell r="K367" t="str">
            <v>人力</v>
          </cell>
        </row>
        <row r="367">
          <cell r="N367" t="str">
            <v>3年</v>
          </cell>
        </row>
        <row r="367">
          <cell r="S367" t="str">
            <v>不缴</v>
          </cell>
        </row>
        <row r="367">
          <cell r="X367" t="str">
            <v>在职</v>
          </cell>
        </row>
        <row r="367">
          <cell r="AF367" t="str">
            <v>421022199503115415</v>
          </cell>
        </row>
        <row r="367">
          <cell r="AH367" t="str">
            <v>农行荆州沙市支行</v>
          </cell>
          <cell r="AI367" t="str">
            <v>6228480799193353775</v>
          </cell>
          <cell r="AJ367" t="str">
            <v>其他</v>
          </cell>
          <cell r="AK367">
            <v>15926611043</v>
          </cell>
        </row>
        <row r="368">
          <cell r="D368" t="str">
            <v>荆州二店覃雨歌</v>
          </cell>
          <cell r="E368" t="str">
            <v>私教部</v>
          </cell>
          <cell r="F368" t="str">
            <v>私教</v>
          </cell>
          <cell r="G368">
            <v>45777</v>
          </cell>
          <cell r="H368" t="str">
            <v>全职</v>
          </cell>
        </row>
        <row r="368">
          <cell r="J368" t="str">
            <v>劳动合同</v>
          </cell>
          <cell r="K368" t="str">
            <v>人力</v>
          </cell>
          <cell r="L368">
            <v>45777</v>
          </cell>
          <cell r="M368">
            <v>46872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W368" t="str">
            <v>是</v>
          </cell>
          <cell r="X368" t="str">
            <v>离职</v>
          </cell>
          <cell r="Y368">
            <v>45962</v>
          </cell>
          <cell r="Z368" t="str">
            <v>已签</v>
          </cell>
          <cell r="AA368" t="str">
            <v>已签</v>
          </cell>
          <cell r="AB368" t="str">
            <v>已签</v>
          </cell>
        </row>
        <row r="368">
          <cell r="AF368" t="str">
            <v>420606200108072520</v>
          </cell>
        </row>
        <row r="368">
          <cell r="AH368" t="str">
            <v>建设银行高邮盂城支行</v>
          </cell>
          <cell r="AI368" t="str">
            <v>6217 0013 3002 1856 954</v>
          </cell>
          <cell r="AJ368" t="str">
            <v>其他</v>
          </cell>
          <cell r="AK368">
            <v>15172514808</v>
          </cell>
        </row>
        <row r="369">
          <cell r="D369" t="str">
            <v>荆州二店何鑫</v>
          </cell>
          <cell r="E369" t="str">
            <v>泳教部</v>
          </cell>
          <cell r="F369" t="str">
            <v>泳教</v>
          </cell>
          <cell r="G369">
            <v>45783</v>
          </cell>
          <cell r="H369" t="str">
            <v>兼职</v>
          </cell>
        </row>
        <row r="369">
          <cell r="J369" t="str">
            <v>兼职合同</v>
          </cell>
          <cell r="K369" t="str">
            <v>人力</v>
          </cell>
          <cell r="L369">
            <v>45918</v>
          </cell>
          <cell r="M369">
            <v>47013</v>
          </cell>
          <cell r="N369" t="str">
            <v>3年</v>
          </cell>
        </row>
        <row r="369">
          <cell r="S369" t="str">
            <v>不缴</v>
          </cell>
        </row>
        <row r="369">
          <cell r="X369" t="str">
            <v>在职</v>
          </cell>
        </row>
        <row r="369">
          <cell r="AD369" t="str">
            <v>男</v>
          </cell>
          <cell r="AE369" t="str">
            <v>本科</v>
          </cell>
          <cell r="AF369" t="str">
            <v>421125200312315254</v>
          </cell>
        </row>
        <row r="369">
          <cell r="AH369" t="str">
            <v>中国工商银行</v>
          </cell>
          <cell r="AI369" t="str">
            <v>6215581814012691274</v>
          </cell>
          <cell r="AJ369" t="str">
            <v>其他</v>
          </cell>
          <cell r="AK369">
            <v>13409771559</v>
          </cell>
        </row>
        <row r="370">
          <cell r="D370" t="str">
            <v>荆州二店尹成成</v>
          </cell>
          <cell r="E370" t="str">
            <v>私教部</v>
          </cell>
          <cell r="F370" t="str">
            <v>私教</v>
          </cell>
          <cell r="G370">
            <v>45787</v>
          </cell>
          <cell r="H370" t="str">
            <v>兼职</v>
          </cell>
        </row>
        <row r="370">
          <cell r="J370" t="str">
            <v>劳动合同</v>
          </cell>
          <cell r="K370" t="str">
            <v>人力</v>
          </cell>
          <cell r="L370">
            <v>45787</v>
          </cell>
          <cell r="M370">
            <v>46882</v>
          </cell>
          <cell r="N370" t="str">
            <v>3年</v>
          </cell>
          <cell r="O370" t="str">
            <v>已签</v>
          </cell>
          <cell r="P370" t="str">
            <v>已签</v>
          </cell>
          <cell r="Q370" t="str">
            <v>已签</v>
          </cell>
          <cell r="R370" t="str">
            <v>已签</v>
          </cell>
          <cell r="S370" t="str">
            <v>不缴</v>
          </cell>
        </row>
        <row r="370">
          <cell r="W370" t="str">
            <v>是</v>
          </cell>
          <cell r="X370" t="str">
            <v>离职</v>
          </cell>
          <cell r="Y370">
            <v>46051</v>
          </cell>
        </row>
        <row r="370">
          <cell r="AD370" t="str">
            <v>女</v>
          </cell>
          <cell r="AE370" t="str">
            <v>高中</v>
          </cell>
          <cell r="AF370" t="str">
            <v>421003198908283261</v>
          </cell>
        </row>
        <row r="370">
          <cell r="AH370" t="str">
            <v>中国建设银行</v>
          </cell>
          <cell r="AI370" t="str">
            <v>6214662662663588中国建设银行股份有限公司荆州北京路支行</v>
          </cell>
          <cell r="AJ370" t="str">
            <v>其他</v>
          </cell>
          <cell r="AK370">
            <v>18986690343</v>
          </cell>
        </row>
        <row r="371">
          <cell r="D371" t="str">
            <v>荆州二店刘圣超</v>
          </cell>
          <cell r="E371" t="str">
            <v>泳教部</v>
          </cell>
          <cell r="F371" t="str">
            <v>泳教</v>
          </cell>
          <cell r="G371">
            <v>45800</v>
          </cell>
          <cell r="H371" t="str">
            <v>全职</v>
          </cell>
        </row>
        <row r="371">
          <cell r="J371" t="str">
            <v>劳动合同</v>
          </cell>
          <cell r="K371" t="str">
            <v>人力</v>
          </cell>
          <cell r="L371">
            <v>45901</v>
          </cell>
          <cell r="M371">
            <v>46996</v>
          </cell>
          <cell r="N371" t="str">
            <v>3年</v>
          </cell>
          <cell r="O371" t="str">
            <v>已签</v>
          </cell>
          <cell r="P371" t="str">
            <v>已签</v>
          </cell>
          <cell r="Q371" t="str">
            <v>已签</v>
          </cell>
          <cell r="R371" t="str">
            <v>已签</v>
          </cell>
          <cell r="S371" t="str">
            <v>不缴</v>
          </cell>
        </row>
        <row r="371">
          <cell r="W371" t="str">
            <v>是</v>
          </cell>
          <cell r="X371" t="str">
            <v>在职</v>
          </cell>
        </row>
        <row r="371">
          <cell r="AC371" t="str">
            <v>是</v>
          </cell>
          <cell r="AD371" t="str">
            <v>男</v>
          </cell>
        </row>
        <row r="371">
          <cell r="AF371" t="str">
            <v>421002200211064214</v>
          </cell>
        </row>
        <row r="371">
          <cell r="AH371" t="str">
            <v>招商银行</v>
          </cell>
          <cell r="AI371" t="str">
            <v>6214837166783351</v>
          </cell>
          <cell r="AJ371" t="str">
            <v>招商银行</v>
          </cell>
          <cell r="AK371">
            <v>13697230241</v>
          </cell>
        </row>
        <row r="372">
          <cell r="D372" t="str">
            <v>荆州二店陈全晟</v>
          </cell>
          <cell r="E372" t="str">
            <v>泳教部</v>
          </cell>
          <cell r="F372" t="str">
            <v>泳教主管</v>
          </cell>
          <cell r="G372">
            <v>45822</v>
          </cell>
          <cell r="H372" t="str">
            <v>全职</v>
          </cell>
        </row>
        <row r="372">
          <cell r="J372" t="str">
            <v>劳动合同</v>
          </cell>
          <cell r="K372" t="str">
            <v>人力</v>
          </cell>
          <cell r="L372">
            <v>45822</v>
          </cell>
          <cell r="M372">
            <v>46917</v>
          </cell>
          <cell r="N372" t="str">
            <v>3年</v>
          </cell>
          <cell r="O372" t="str">
            <v>已签</v>
          </cell>
          <cell r="P372" t="str">
            <v>已签</v>
          </cell>
          <cell r="Q372" t="str">
            <v>已签</v>
          </cell>
          <cell r="R372" t="str">
            <v>已签</v>
          </cell>
          <cell r="S372" t="str">
            <v>不缴</v>
          </cell>
        </row>
        <row r="372">
          <cell r="W372" t="str">
            <v>是</v>
          </cell>
          <cell r="X372" t="str">
            <v>在职</v>
          </cell>
        </row>
        <row r="372">
          <cell r="AD372" t="str">
            <v>男</v>
          </cell>
        </row>
        <row r="372">
          <cell r="AF372" t="str">
            <v>421126199501101416</v>
          </cell>
        </row>
        <row r="372">
          <cell r="AH372" t="str">
            <v>中国银行</v>
          </cell>
          <cell r="AI372" t="str">
            <v>6217857600038997727</v>
          </cell>
          <cell r="AJ372" t="str">
            <v>其他</v>
          </cell>
          <cell r="AK372">
            <v>17771316646</v>
          </cell>
        </row>
        <row r="373">
          <cell r="D373" t="str">
            <v>荆州二店李清何</v>
          </cell>
          <cell r="E373" t="str">
            <v>泳教部</v>
          </cell>
          <cell r="F373" t="str">
            <v>救生员</v>
          </cell>
          <cell r="G373">
            <v>45830</v>
          </cell>
          <cell r="H373" t="str">
            <v>全职</v>
          </cell>
        </row>
        <row r="373">
          <cell r="J373" t="str">
            <v>劳动合同</v>
          </cell>
          <cell r="K373" t="str">
            <v>人力</v>
          </cell>
          <cell r="L373">
            <v>45830</v>
          </cell>
          <cell r="M373">
            <v>46022</v>
          </cell>
          <cell r="N373" t="str">
            <v>半年</v>
          </cell>
          <cell r="O373" t="str">
            <v>已签</v>
          </cell>
          <cell r="P373" t="str">
            <v>已签</v>
          </cell>
          <cell r="Q373" t="str">
            <v>已签</v>
          </cell>
          <cell r="R373" t="str">
            <v>已签</v>
          </cell>
          <cell r="S373" t="str">
            <v>不缴</v>
          </cell>
        </row>
        <row r="373">
          <cell r="W373" t="str">
            <v>是</v>
          </cell>
          <cell r="X373" t="str">
            <v>离职</v>
          </cell>
          <cell r="Y373">
            <v>45962</v>
          </cell>
        </row>
        <row r="373">
          <cell r="AD373" t="str">
            <v>男</v>
          </cell>
        </row>
        <row r="373">
          <cell r="AF373" t="str">
            <v>421022200211062433</v>
          </cell>
        </row>
        <row r="373">
          <cell r="AH373" t="str">
            <v>招商银行</v>
          </cell>
          <cell r="AI373" t="str">
            <v>6214 8327 5281 3738</v>
          </cell>
          <cell r="AJ373" t="str">
            <v>招商银行</v>
          </cell>
          <cell r="AK373">
            <v>15671377786</v>
          </cell>
        </row>
        <row r="374">
          <cell r="D374" t="str">
            <v>荆州二店王寒</v>
          </cell>
          <cell r="E374" t="str">
            <v>泳教部</v>
          </cell>
          <cell r="F374" t="str">
            <v>泳教</v>
          </cell>
          <cell r="G374">
            <v>45842</v>
          </cell>
          <cell r="H374" t="str">
            <v>兼职</v>
          </cell>
        </row>
        <row r="374">
          <cell r="J374" t="str">
            <v>兼职合同</v>
          </cell>
          <cell r="K374" t="str">
            <v>人力</v>
          </cell>
          <cell r="L374">
            <v>45842</v>
          </cell>
        </row>
        <row r="374">
          <cell r="X374" t="str">
            <v>在职</v>
          </cell>
        </row>
        <row r="374">
          <cell r="AD374" t="str">
            <v>男</v>
          </cell>
        </row>
        <row r="374">
          <cell r="AF374" t="str">
            <v>421003198801100074</v>
          </cell>
        </row>
        <row r="374">
          <cell r="AH374" t="str">
            <v>中国工商银行</v>
          </cell>
          <cell r="AI374" t="str">
            <v>6222031813004535285</v>
          </cell>
          <cell r="AJ374" t="str">
            <v>其他</v>
          </cell>
          <cell r="AK374">
            <v>18627286626</v>
          </cell>
        </row>
        <row r="375">
          <cell r="D375" t="str">
            <v>荆州二店李忠斌</v>
          </cell>
          <cell r="E375" t="str">
            <v>泳教部</v>
          </cell>
          <cell r="F375" t="str">
            <v>泳教</v>
          </cell>
          <cell r="G375">
            <v>45849</v>
          </cell>
          <cell r="H375" t="str">
            <v>兼职</v>
          </cell>
        </row>
        <row r="375">
          <cell r="J375" t="str">
            <v>兼职合同</v>
          </cell>
          <cell r="K375" t="str">
            <v>人力</v>
          </cell>
          <cell r="L375">
            <v>45849</v>
          </cell>
        </row>
        <row r="375">
          <cell r="X375" t="str">
            <v>在职</v>
          </cell>
        </row>
        <row r="375">
          <cell r="AD375" t="str">
            <v>男</v>
          </cell>
        </row>
        <row r="375">
          <cell r="AF375" t="str">
            <v>4210021999010234218</v>
          </cell>
        </row>
        <row r="375">
          <cell r="AH375" t="str">
            <v>中国银行</v>
          </cell>
          <cell r="AI375" t="str">
            <v>6217560800023533119</v>
          </cell>
          <cell r="AJ375" t="str">
            <v>其他</v>
          </cell>
          <cell r="AK375">
            <v>18972126391</v>
          </cell>
        </row>
        <row r="376">
          <cell r="D376" t="str">
            <v>荆州二店高怡云</v>
          </cell>
          <cell r="E376" t="str">
            <v>运营部</v>
          </cell>
          <cell r="F376" t="str">
            <v>前台</v>
          </cell>
          <cell r="G376">
            <v>45868</v>
          </cell>
          <cell r="H376" t="str">
            <v>全职</v>
          </cell>
        </row>
        <row r="376">
          <cell r="J376" t="str">
            <v>劳动合同</v>
          </cell>
          <cell r="K376" t="str">
            <v>人力</v>
          </cell>
          <cell r="L376">
            <v>45868</v>
          </cell>
          <cell r="M376">
            <v>46963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W376" t="str">
            <v>是</v>
          </cell>
          <cell r="X376" t="str">
            <v>离职</v>
          </cell>
          <cell r="Y376">
            <v>45992</v>
          </cell>
        </row>
        <row r="376">
          <cell r="AD376" t="str">
            <v>女</v>
          </cell>
        </row>
        <row r="376">
          <cell r="AF376" t="str">
            <v>420922200306151429</v>
          </cell>
        </row>
        <row r="376">
          <cell r="AH376" t="str">
            <v>招商银行</v>
          </cell>
          <cell r="AI376" t="str">
            <v>6214832773897405</v>
          </cell>
          <cell r="AJ376" t="str">
            <v>招商银行</v>
          </cell>
          <cell r="AK376">
            <v>18071464080</v>
          </cell>
        </row>
        <row r="377">
          <cell r="D377" t="str">
            <v>荆州二店孙吕芳</v>
          </cell>
          <cell r="E377" t="str">
            <v>会籍部</v>
          </cell>
          <cell r="F377" t="str">
            <v>会籍</v>
          </cell>
          <cell r="G377">
            <v>45864</v>
          </cell>
          <cell r="H377" t="str">
            <v>全职</v>
          </cell>
        </row>
        <row r="377">
          <cell r="J377" t="str">
            <v>劳动合同</v>
          </cell>
          <cell r="K377" t="str">
            <v>人力</v>
          </cell>
          <cell r="L377">
            <v>45864</v>
          </cell>
          <cell r="M377">
            <v>46959</v>
          </cell>
          <cell r="N377" t="str">
            <v>3年</v>
          </cell>
          <cell r="O377" t="str">
            <v>已签</v>
          </cell>
          <cell r="P377" t="str">
            <v>已签</v>
          </cell>
          <cell r="Q377" t="str">
            <v>已签</v>
          </cell>
          <cell r="R377" t="str">
            <v>已签</v>
          </cell>
          <cell r="S377" t="str">
            <v>不缴</v>
          </cell>
        </row>
        <row r="377">
          <cell r="W377" t="str">
            <v>是</v>
          </cell>
          <cell r="X377" t="str">
            <v>在职</v>
          </cell>
        </row>
        <row r="377">
          <cell r="AD377" t="str">
            <v>女</v>
          </cell>
        </row>
        <row r="377">
          <cell r="AF377" t="str">
            <v>421002199704231820</v>
          </cell>
        </row>
        <row r="377">
          <cell r="AH377" t="str">
            <v>中国工商银行</v>
          </cell>
          <cell r="AI377" t="str">
            <v>6222031813003313957</v>
          </cell>
          <cell r="AJ377" t="str">
            <v>其他</v>
          </cell>
          <cell r="AK377">
            <v>15927881087</v>
          </cell>
        </row>
        <row r="378">
          <cell r="D378" t="str">
            <v>荆州二店毕劲松</v>
          </cell>
          <cell r="E378" t="str">
            <v>泳教部</v>
          </cell>
          <cell r="F378" t="str">
            <v>泳教</v>
          </cell>
          <cell r="G378">
            <v>45818</v>
          </cell>
          <cell r="H378" t="str">
            <v>兼职</v>
          </cell>
        </row>
        <row r="378">
          <cell r="J378" t="str">
            <v>兼职合同</v>
          </cell>
          <cell r="K378" t="str">
            <v>人力</v>
          </cell>
          <cell r="L378">
            <v>45818</v>
          </cell>
        </row>
        <row r="378">
          <cell r="O378" t="str">
            <v>已签</v>
          </cell>
          <cell r="P378" t="str">
            <v>已签</v>
          </cell>
          <cell r="Q378" t="str">
            <v>已签</v>
          </cell>
          <cell r="R378" t="str">
            <v>已签</v>
          </cell>
          <cell r="S378" t="str">
            <v>不缴</v>
          </cell>
        </row>
        <row r="378">
          <cell r="W378" t="str">
            <v>是</v>
          </cell>
          <cell r="X378" t="str">
            <v>在职</v>
          </cell>
        </row>
        <row r="378">
          <cell r="AD378" t="str">
            <v>男</v>
          </cell>
        </row>
        <row r="378">
          <cell r="AF378" t="str">
            <v>421003199307171015</v>
          </cell>
        </row>
        <row r="378">
          <cell r="AH378" t="str">
            <v>中国工商银行</v>
          </cell>
          <cell r="AI378" t="str">
            <v>6215581813008418916</v>
          </cell>
          <cell r="AJ378" t="str">
            <v>其他</v>
          </cell>
          <cell r="AK378">
            <v>18120585377</v>
          </cell>
        </row>
        <row r="379">
          <cell r="D379" t="str">
            <v>荆州二店宁帆</v>
          </cell>
          <cell r="E379" t="str">
            <v>会籍部</v>
          </cell>
          <cell r="F379" t="str">
            <v>会籍经理</v>
          </cell>
          <cell r="G379">
            <v>42778</v>
          </cell>
          <cell r="H379" t="str">
            <v>全职</v>
          </cell>
        </row>
        <row r="379">
          <cell r="J379" t="str">
            <v>劳动合同</v>
          </cell>
          <cell r="K379" t="str">
            <v>人力</v>
          </cell>
          <cell r="L379">
            <v>45627</v>
          </cell>
          <cell r="M379">
            <v>46721</v>
          </cell>
          <cell r="N379" t="str">
            <v>3年</v>
          </cell>
          <cell r="O379" t="str">
            <v>已签</v>
          </cell>
          <cell r="P379" t="str">
            <v>已签</v>
          </cell>
          <cell r="Q379" t="str">
            <v>已签</v>
          </cell>
          <cell r="R379" t="str">
            <v>已签</v>
          </cell>
          <cell r="S379" t="str">
            <v>不缴</v>
          </cell>
        </row>
        <row r="379">
          <cell r="W379" t="str">
            <v>是</v>
          </cell>
          <cell r="X379" t="str">
            <v>在职</v>
          </cell>
        </row>
        <row r="379">
          <cell r="AD379" t="str">
            <v>男</v>
          </cell>
          <cell r="AE379" t="str">
            <v>中专</v>
          </cell>
          <cell r="AF379" t="str">
            <v>420684199002286030</v>
          </cell>
        </row>
        <row r="379">
          <cell r="AH379" t="str">
            <v>中信银行</v>
          </cell>
          <cell r="AI379" t="str">
            <v>6217731508519143</v>
          </cell>
          <cell r="AJ379" t="str">
            <v>中信</v>
          </cell>
          <cell r="AK379">
            <v>13296690800</v>
          </cell>
        </row>
        <row r="380">
          <cell r="D380" t="str">
            <v>荆州二店杨洋</v>
          </cell>
          <cell r="E380" t="str">
            <v>会籍部</v>
          </cell>
          <cell r="F380" t="str">
            <v>会籍</v>
          </cell>
          <cell r="G380">
            <v>45901</v>
          </cell>
          <cell r="H380" t="str">
            <v>全职</v>
          </cell>
        </row>
        <row r="380">
          <cell r="J380" t="str">
            <v>劳动合同</v>
          </cell>
          <cell r="K380" t="str">
            <v>人力</v>
          </cell>
          <cell r="L380">
            <v>45901</v>
          </cell>
          <cell r="M380">
            <v>46997</v>
          </cell>
          <cell r="N380" t="str">
            <v>3年</v>
          </cell>
          <cell r="O380" t="str">
            <v>已签</v>
          </cell>
          <cell r="P380" t="str">
            <v>已签</v>
          </cell>
          <cell r="Q380" t="str">
            <v>已签</v>
          </cell>
          <cell r="R380" t="str">
            <v>已签</v>
          </cell>
          <cell r="S380" t="str">
            <v>不缴</v>
          </cell>
        </row>
        <row r="380">
          <cell r="W380" t="str">
            <v>是</v>
          </cell>
          <cell r="X380" t="str">
            <v>在职</v>
          </cell>
        </row>
        <row r="380">
          <cell r="AC380" t="str">
            <v>是</v>
          </cell>
          <cell r="AD380" t="str">
            <v>男</v>
          </cell>
          <cell r="AE380" t="str">
            <v>大专</v>
          </cell>
          <cell r="AF380" t="str">
            <v>429005199711172650</v>
          </cell>
        </row>
        <row r="380">
          <cell r="AH380" t="str">
            <v>中国邮政储蓄银行</v>
          </cell>
          <cell r="AI380" t="str">
            <v>6217995200043813275</v>
          </cell>
          <cell r="AJ380" t="str">
            <v>其他</v>
          </cell>
          <cell r="AK380">
            <v>13593989043</v>
          </cell>
        </row>
        <row r="381">
          <cell r="D381" t="str">
            <v>荆州二店平浩天</v>
          </cell>
          <cell r="E381" t="str">
            <v>会籍部</v>
          </cell>
          <cell r="F381" t="str">
            <v>会籍</v>
          </cell>
          <cell r="G381">
            <v>45945</v>
          </cell>
          <cell r="H381" t="str">
            <v>全职</v>
          </cell>
        </row>
        <row r="381">
          <cell r="J381" t="str">
            <v>劳动合同</v>
          </cell>
          <cell r="K381" t="str">
            <v>人力</v>
          </cell>
        </row>
        <row r="381">
          <cell r="O381" t="str">
            <v>已签</v>
          </cell>
          <cell r="P381" t="str">
            <v>已签</v>
          </cell>
          <cell r="Q381" t="str">
            <v>已签</v>
          </cell>
        </row>
        <row r="381">
          <cell r="S381" t="str">
            <v>不缴</v>
          </cell>
        </row>
        <row r="381">
          <cell r="W381" t="str">
            <v>是</v>
          </cell>
          <cell r="X381" t="str">
            <v>离职</v>
          </cell>
          <cell r="Y381">
            <v>45970</v>
          </cell>
        </row>
        <row r="381">
          <cell r="AD381" t="str">
            <v>男</v>
          </cell>
        </row>
        <row r="381">
          <cell r="AF381" t="str">
            <v>421023200201013714</v>
          </cell>
        </row>
        <row r="381">
          <cell r="AH381" t="str">
            <v>中国工商银行</v>
          </cell>
          <cell r="AI381" t="str">
            <v>6215583202016138708</v>
          </cell>
          <cell r="AJ381" t="str">
            <v>其他</v>
          </cell>
          <cell r="AK381">
            <v>13135772558</v>
          </cell>
        </row>
        <row r="382">
          <cell r="D382" t="str">
            <v>宿州吾悦店杨子席</v>
          </cell>
          <cell r="E382" t="str">
            <v>会籍部</v>
          </cell>
          <cell r="F382" t="str">
            <v>会籍</v>
          </cell>
          <cell r="G382">
            <v>45787</v>
          </cell>
          <cell r="H382" t="str">
            <v>全职</v>
          </cell>
        </row>
        <row r="382">
          <cell r="J382" t="str">
            <v>劳动合同</v>
          </cell>
          <cell r="K382" t="str">
            <v>人力</v>
          </cell>
          <cell r="L382">
            <v>45787</v>
          </cell>
          <cell r="M382">
            <v>46882</v>
          </cell>
          <cell r="N382" t="str">
            <v>3年</v>
          </cell>
          <cell r="O382" t="str">
            <v>已签</v>
          </cell>
          <cell r="P382" t="str">
            <v>已签</v>
          </cell>
          <cell r="Q382" t="str">
            <v>已签</v>
          </cell>
          <cell r="R382" t="str">
            <v>已签</v>
          </cell>
          <cell r="S382" t="str">
            <v>不缴</v>
          </cell>
        </row>
        <row r="382">
          <cell r="W382" t="str">
            <v>是</v>
          </cell>
          <cell r="X382" t="str">
            <v>在职</v>
          </cell>
        </row>
        <row r="382">
          <cell r="AD382" t="str">
            <v>男</v>
          </cell>
        </row>
        <row r="382">
          <cell r="AF382" t="str">
            <v>34130220060305285X</v>
          </cell>
          <cell r="AG382" t="str">
            <v>安徽省宿州市</v>
          </cell>
          <cell r="AH382" t="str">
            <v>招商银行</v>
          </cell>
          <cell r="AI382" t="str">
            <v>6214832776454857</v>
          </cell>
          <cell r="AJ382" t="str">
            <v>招商银行</v>
          </cell>
          <cell r="AK382">
            <v>18895767395</v>
          </cell>
        </row>
        <row r="383">
          <cell r="D383" t="str">
            <v>宿州吾悦店王佳康</v>
          </cell>
          <cell r="E383" t="str">
            <v>私教部</v>
          </cell>
          <cell r="F383" t="str">
            <v>私教</v>
          </cell>
          <cell r="G383">
            <v>45787</v>
          </cell>
          <cell r="H383" t="str">
            <v>全职</v>
          </cell>
        </row>
        <row r="383">
          <cell r="J383" t="str">
            <v>劳动合同</v>
          </cell>
          <cell r="K383" t="str">
            <v>人力</v>
          </cell>
          <cell r="L383">
            <v>45787</v>
          </cell>
          <cell r="M383">
            <v>46882</v>
          </cell>
          <cell r="N383" t="str">
            <v>3年</v>
          </cell>
          <cell r="O383" t="str">
            <v>已签</v>
          </cell>
          <cell r="P383" t="str">
            <v>已签</v>
          </cell>
          <cell r="Q383" t="str">
            <v>已签</v>
          </cell>
        </row>
        <row r="383">
          <cell r="W383" t="str">
            <v>是</v>
          </cell>
          <cell r="X383" t="str">
            <v>离职</v>
          </cell>
          <cell r="Y383">
            <v>45946</v>
          </cell>
          <cell r="Z383" t="str">
            <v>已签</v>
          </cell>
          <cell r="AA383" t="str">
            <v>已签</v>
          </cell>
        </row>
        <row r="383">
          <cell r="AC383" t="str">
            <v>是</v>
          </cell>
          <cell r="AD383" t="str">
            <v>男</v>
          </cell>
        </row>
        <row r="383">
          <cell r="AF383" t="str">
            <v>341302200407228512</v>
          </cell>
          <cell r="AG383" t="str">
            <v>安徽省宿州市</v>
          </cell>
          <cell r="AH383" t="str">
            <v>招商银行</v>
          </cell>
          <cell r="AI383" t="str">
            <v>6214853370373459</v>
          </cell>
          <cell r="AJ383" t="str">
            <v>招商银行</v>
          </cell>
          <cell r="AK383">
            <v>18325719903</v>
          </cell>
        </row>
        <row r="384">
          <cell r="D384" t="str">
            <v>宿州吾悦店吴忠虎</v>
          </cell>
          <cell r="E384" t="str">
            <v>私教部</v>
          </cell>
          <cell r="F384" t="str">
            <v>私教经理</v>
          </cell>
          <cell r="G384">
            <v>45773</v>
          </cell>
          <cell r="H384" t="str">
            <v>全职</v>
          </cell>
        </row>
        <row r="384">
          <cell r="J384" t="str">
            <v>劳动合同</v>
          </cell>
          <cell r="K384" t="str">
            <v>人力</v>
          </cell>
          <cell r="L384">
            <v>45773</v>
          </cell>
          <cell r="M384">
            <v>46868</v>
          </cell>
          <cell r="N384" t="str">
            <v>3年</v>
          </cell>
          <cell r="O384" t="str">
            <v>已签</v>
          </cell>
          <cell r="P384" t="str">
            <v>已签</v>
          </cell>
          <cell r="Q384" t="str">
            <v>已签</v>
          </cell>
          <cell r="R384" t="str">
            <v>已签</v>
          </cell>
          <cell r="S384" t="str">
            <v>不缴</v>
          </cell>
        </row>
        <row r="384">
          <cell r="W384" t="str">
            <v>是</v>
          </cell>
          <cell r="X384" t="str">
            <v>在职</v>
          </cell>
        </row>
        <row r="384">
          <cell r="AD384" t="str">
            <v>男</v>
          </cell>
        </row>
        <row r="384">
          <cell r="AF384" t="str">
            <v>342201199703101616</v>
          </cell>
          <cell r="AG384" t="str">
            <v>安徽省宿州市</v>
          </cell>
          <cell r="AH384" t="str">
            <v>招商银行</v>
          </cell>
          <cell r="AI384" t="str">
            <v>6214832776454956</v>
          </cell>
          <cell r="AJ384" t="str">
            <v>招商银行</v>
          </cell>
          <cell r="AK384">
            <v>13855722392</v>
          </cell>
        </row>
        <row r="385">
          <cell r="D385" t="str">
            <v>宿州吾悦店陈晨</v>
          </cell>
          <cell r="E385" t="str">
            <v>私教部</v>
          </cell>
          <cell r="F385" t="str">
            <v>私教</v>
          </cell>
          <cell r="G385">
            <v>45784</v>
          </cell>
          <cell r="H385" t="str">
            <v>全职</v>
          </cell>
        </row>
        <row r="385">
          <cell r="J385" t="str">
            <v>劳动合同</v>
          </cell>
          <cell r="K385" t="str">
            <v>人力</v>
          </cell>
          <cell r="L385">
            <v>45784</v>
          </cell>
          <cell r="M385">
            <v>46879</v>
          </cell>
          <cell r="N385" t="str">
            <v>3年</v>
          </cell>
          <cell r="O385" t="str">
            <v>已签</v>
          </cell>
          <cell r="P385" t="str">
            <v>已签</v>
          </cell>
          <cell r="Q385" t="str">
            <v>已签</v>
          </cell>
          <cell r="R385" t="str">
            <v>已签</v>
          </cell>
          <cell r="S385" t="str">
            <v>不缴</v>
          </cell>
        </row>
        <row r="385">
          <cell r="W385" t="str">
            <v>是</v>
          </cell>
          <cell r="X385" t="str">
            <v>在职</v>
          </cell>
        </row>
        <row r="385">
          <cell r="AD385" t="str">
            <v>男</v>
          </cell>
        </row>
        <row r="385">
          <cell r="AF385" t="str">
            <v>342201199508031835</v>
          </cell>
          <cell r="AG385" t="str">
            <v>安徽省宿州市</v>
          </cell>
          <cell r="AH385" t="str">
            <v>招商银行</v>
          </cell>
          <cell r="AI385" t="str">
            <v>6214855126070768</v>
          </cell>
          <cell r="AJ385" t="str">
            <v>招商银行</v>
          </cell>
          <cell r="AK385">
            <v>15306265124</v>
          </cell>
        </row>
        <row r="386">
          <cell r="D386" t="str">
            <v>宿州吾悦店孙璐</v>
          </cell>
          <cell r="E386" t="str">
            <v>泳教部</v>
          </cell>
          <cell r="F386" t="str">
            <v>泳教</v>
          </cell>
          <cell r="G386">
            <v>45773</v>
          </cell>
          <cell r="H386" t="str">
            <v>全职</v>
          </cell>
        </row>
        <row r="386">
          <cell r="J386" t="str">
            <v>劳动合同</v>
          </cell>
          <cell r="K386" t="str">
            <v>人力</v>
          </cell>
          <cell r="L386">
            <v>45773</v>
          </cell>
          <cell r="M386">
            <v>46868</v>
          </cell>
          <cell r="N386" t="str">
            <v>3年</v>
          </cell>
          <cell r="O386" t="str">
            <v>已签</v>
          </cell>
          <cell r="P386" t="str">
            <v>已签</v>
          </cell>
          <cell r="Q386" t="str">
            <v>已签</v>
          </cell>
          <cell r="R386" t="str">
            <v>已签</v>
          </cell>
          <cell r="S386" t="str">
            <v>不缴</v>
          </cell>
        </row>
        <row r="386">
          <cell r="W386" t="str">
            <v>是</v>
          </cell>
          <cell r="X386" t="str">
            <v>在职</v>
          </cell>
        </row>
        <row r="386">
          <cell r="AD386" t="str">
            <v>男</v>
          </cell>
        </row>
        <row r="386">
          <cell r="AF386" t="str">
            <v>341302200205149015</v>
          </cell>
          <cell r="AG386" t="str">
            <v>安徽省宿州市</v>
          </cell>
          <cell r="AH386" t="str">
            <v>招商银行</v>
          </cell>
          <cell r="AI386" t="str">
            <v>6214832776454923</v>
          </cell>
          <cell r="AJ386" t="str">
            <v>招商银行</v>
          </cell>
          <cell r="AK386">
            <v>19955776097</v>
          </cell>
        </row>
        <row r="387">
          <cell r="D387" t="str">
            <v>宿州吾悦店武梦瑶</v>
          </cell>
          <cell r="E387" t="str">
            <v>运营部</v>
          </cell>
          <cell r="F387" t="str">
            <v>前台主管</v>
          </cell>
          <cell r="G387">
            <v>45796</v>
          </cell>
          <cell r="H387" t="str">
            <v>全职</v>
          </cell>
        </row>
        <row r="387">
          <cell r="J387" t="str">
            <v>劳动合同</v>
          </cell>
          <cell r="K387" t="str">
            <v>人力</v>
          </cell>
          <cell r="L387">
            <v>45796</v>
          </cell>
          <cell r="M387">
            <v>46891</v>
          </cell>
          <cell r="N387" t="str">
            <v>3年</v>
          </cell>
          <cell r="O387" t="str">
            <v>已签</v>
          </cell>
          <cell r="P387" t="str">
            <v>已签</v>
          </cell>
          <cell r="Q387" t="str">
            <v>已签</v>
          </cell>
          <cell r="R387" t="str">
            <v>已签</v>
          </cell>
          <cell r="S387" t="str">
            <v>不缴</v>
          </cell>
        </row>
        <row r="387">
          <cell r="W387" t="str">
            <v>是</v>
          </cell>
          <cell r="X387" t="str">
            <v>离职</v>
          </cell>
          <cell r="Y387">
            <v>45989</v>
          </cell>
          <cell r="Z387" t="str">
            <v>已签</v>
          </cell>
          <cell r="AA387" t="str">
            <v>已签</v>
          </cell>
        </row>
        <row r="387">
          <cell r="AC387" t="str">
            <v>是</v>
          </cell>
          <cell r="AD387" t="str">
            <v>女</v>
          </cell>
        </row>
        <row r="387">
          <cell r="AF387" t="str">
            <v>341302200407280425</v>
          </cell>
          <cell r="AG387" t="str">
            <v>安徽省宿州市</v>
          </cell>
          <cell r="AH387" t="str">
            <v>招商银行</v>
          </cell>
          <cell r="AI387" t="str">
            <v>6214832776454865</v>
          </cell>
          <cell r="AJ387" t="str">
            <v>招商银行</v>
          </cell>
          <cell r="AK387">
            <v>15720578797</v>
          </cell>
        </row>
        <row r="388">
          <cell r="D388" t="str">
            <v>宿州吾悦店涂佩</v>
          </cell>
          <cell r="E388" t="str">
            <v>运营部</v>
          </cell>
          <cell r="F388" t="str">
            <v>前台主管</v>
          </cell>
          <cell r="G388">
            <v>45797</v>
          </cell>
          <cell r="H388" t="str">
            <v>全职</v>
          </cell>
        </row>
        <row r="388">
          <cell r="J388" t="str">
            <v>劳动合同</v>
          </cell>
          <cell r="K388" t="str">
            <v>人力</v>
          </cell>
          <cell r="L388">
            <v>45797</v>
          </cell>
          <cell r="M388">
            <v>46892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W388" t="str">
            <v>是</v>
          </cell>
          <cell r="X388" t="str">
            <v>在职</v>
          </cell>
        </row>
        <row r="388">
          <cell r="AD388" t="str">
            <v>女</v>
          </cell>
        </row>
        <row r="388">
          <cell r="AF388" t="str">
            <v>421122199006094225</v>
          </cell>
          <cell r="AG388" t="str">
            <v>安徽省宿州市</v>
          </cell>
          <cell r="AH388" t="str">
            <v>招商银行</v>
          </cell>
          <cell r="AI388" t="str">
            <v>6214832776454915</v>
          </cell>
          <cell r="AJ388" t="str">
            <v>招商银行</v>
          </cell>
          <cell r="AK388">
            <v>15655706018</v>
          </cell>
        </row>
        <row r="389">
          <cell r="D389" t="str">
            <v>宿州吾悦店李金鞠</v>
          </cell>
          <cell r="E389" t="str">
            <v>会籍部</v>
          </cell>
          <cell r="F389" t="str">
            <v>会籍经理</v>
          </cell>
          <cell r="G389">
            <v>45773</v>
          </cell>
          <cell r="H389" t="str">
            <v>全职</v>
          </cell>
          <cell r="I389" t="str">
            <v>社保</v>
          </cell>
          <cell r="J389" t="str">
            <v>劳动合同</v>
          </cell>
          <cell r="K389" t="str">
            <v>人力</v>
          </cell>
          <cell r="L389">
            <v>45773</v>
          </cell>
          <cell r="M389">
            <v>46868</v>
          </cell>
          <cell r="N389" t="str">
            <v>3年</v>
          </cell>
          <cell r="O389" t="str">
            <v>已签</v>
          </cell>
          <cell r="P389" t="str">
            <v>已签</v>
          </cell>
          <cell r="Q389" t="str">
            <v>已签</v>
          </cell>
          <cell r="R389" t="str">
            <v>已签</v>
          </cell>
          <cell r="S389" t="str">
            <v>不缴</v>
          </cell>
        </row>
        <row r="389">
          <cell r="W389" t="str">
            <v>是</v>
          </cell>
          <cell r="X389" t="str">
            <v>在职</v>
          </cell>
        </row>
        <row r="389">
          <cell r="AD389" t="str">
            <v>女</v>
          </cell>
        </row>
        <row r="389">
          <cell r="AF389" t="str">
            <v>342201198804070420</v>
          </cell>
          <cell r="AG389" t="str">
            <v>安徽省宿州市</v>
          </cell>
          <cell r="AH389" t="str">
            <v>中国建设银行</v>
          </cell>
          <cell r="AI389" t="str">
            <v>6228483161201086011（李汪洋）</v>
          </cell>
          <cell r="AJ389" t="str">
            <v>其他</v>
          </cell>
          <cell r="AK389">
            <v>18705579951</v>
          </cell>
        </row>
        <row r="390">
          <cell r="D390" t="str">
            <v>宿州吾悦店王宁</v>
          </cell>
          <cell r="E390" t="str">
            <v>会籍部</v>
          </cell>
          <cell r="F390" t="str">
            <v>会籍</v>
          </cell>
          <cell r="G390">
            <v>45784</v>
          </cell>
          <cell r="H390" t="str">
            <v>全职</v>
          </cell>
        </row>
        <row r="390">
          <cell r="J390" t="str">
            <v>劳动合同</v>
          </cell>
          <cell r="K390" t="str">
            <v>人力</v>
          </cell>
          <cell r="L390">
            <v>45784</v>
          </cell>
          <cell r="M390">
            <v>46879</v>
          </cell>
          <cell r="N390" t="str">
            <v>3年</v>
          </cell>
          <cell r="O390" t="str">
            <v>已签</v>
          </cell>
          <cell r="P390" t="str">
            <v>已签</v>
          </cell>
          <cell r="Q390" t="str">
            <v>已签</v>
          </cell>
          <cell r="R390" t="str">
            <v>已签</v>
          </cell>
          <cell r="S390" t="str">
            <v>不缴</v>
          </cell>
        </row>
        <row r="390">
          <cell r="W390" t="str">
            <v>是</v>
          </cell>
          <cell r="X390" t="str">
            <v>在职</v>
          </cell>
        </row>
        <row r="390">
          <cell r="AD390" t="str">
            <v>男</v>
          </cell>
        </row>
        <row r="390">
          <cell r="AF390" t="str">
            <v>342201199210316416</v>
          </cell>
          <cell r="AG390" t="str">
            <v>安徽省宿州市</v>
          </cell>
          <cell r="AH390" t="str">
            <v>招商银行</v>
          </cell>
          <cell r="AI390" t="str">
            <v>6214832776454998</v>
          </cell>
          <cell r="AJ390" t="str">
            <v>招商银行</v>
          </cell>
          <cell r="AK390">
            <v>18714903660</v>
          </cell>
        </row>
        <row r="391">
          <cell r="D391" t="str">
            <v>宿州吾悦店邢雪雪</v>
          </cell>
          <cell r="E391" t="str">
            <v>泳教部</v>
          </cell>
          <cell r="F391" t="str">
            <v>泳教</v>
          </cell>
          <cell r="G391">
            <v>45784</v>
          </cell>
          <cell r="H391" t="str">
            <v>全职</v>
          </cell>
        </row>
        <row r="391">
          <cell r="J391" t="str">
            <v>劳动合同</v>
          </cell>
          <cell r="K391" t="str">
            <v>人力</v>
          </cell>
          <cell r="L391">
            <v>45784</v>
          </cell>
          <cell r="M391">
            <v>46879</v>
          </cell>
          <cell r="N391" t="str">
            <v>3年</v>
          </cell>
          <cell r="O391" t="str">
            <v>已签</v>
          </cell>
          <cell r="P391" t="str">
            <v>已签</v>
          </cell>
          <cell r="Q391" t="str">
            <v>已签</v>
          </cell>
          <cell r="R391" t="str">
            <v>已签</v>
          </cell>
          <cell r="S391" t="str">
            <v>不缴</v>
          </cell>
        </row>
        <row r="391">
          <cell r="W391" t="str">
            <v>是</v>
          </cell>
          <cell r="X391" t="str">
            <v>在职</v>
          </cell>
        </row>
        <row r="391">
          <cell r="AD391" t="str">
            <v>女</v>
          </cell>
        </row>
        <row r="391">
          <cell r="AF391" t="str">
            <v>342201199008083284</v>
          </cell>
          <cell r="AG391" t="str">
            <v>安徽省宿州市</v>
          </cell>
          <cell r="AH391" t="str">
            <v>中国工商银行</v>
          </cell>
          <cell r="AI391" t="str">
            <v>6212251312001775576</v>
          </cell>
          <cell r="AJ391" t="str">
            <v>其他</v>
          </cell>
          <cell r="AK391">
            <v>15155702610</v>
          </cell>
        </row>
        <row r="392">
          <cell r="D392" t="str">
            <v>宿州吾悦店王淑萍</v>
          </cell>
          <cell r="E392" t="str">
            <v>运营部</v>
          </cell>
          <cell r="F392" t="str">
            <v>保洁</v>
          </cell>
          <cell r="G392">
            <v>45823</v>
          </cell>
          <cell r="H392" t="str">
            <v>全职</v>
          </cell>
        </row>
        <row r="392">
          <cell r="J392" t="str">
            <v>劳务合同</v>
          </cell>
          <cell r="K392" t="str">
            <v>人力</v>
          </cell>
          <cell r="L392">
            <v>45823</v>
          </cell>
          <cell r="M392">
            <v>46918</v>
          </cell>
          <cell r="N392" t="str">
            <v>3年</v>
          </cell>
          <cell r="O392" t="str">
            <v>已签</v>
          </cell>
          <cell r="P392" t="str">
            <v>已签</v>
          </cell>
          <cell r="Q392" t="str">
            <v>已签</v>
          </cell>
          <cell r="R392" t="str">
            <v>已签</v>
          </cell>
          <cell r="S392" t="str">
            <v>不缴</v>
          </cell>
        </row>
        <row r="392">
          <cell r="W392" t="str">
            <v>是</v>
          </cell>
          <cell r="X392" t="str">
            <v>在职</v>
          </cell>
        </row>
        <row r="392">
          <cell r="AD392" t="str">
            <v>女</v>
          </cell>
        </row>
        <row r="392">
          <cell r="AF392" t="str">
            <v>340604196008270480</v>
          </cell>
          <cell r="AG392" t="str">
            <v>安徽省淮北市</v>
          </cell>
          <cell r="AH392" t="str">
            <v>中国邮政储蓄银行</v>
          </cell>
          <cell r="AI392" t="str">
            <v>6217973660003831177</v>
          </cell>
          <cell r="AJ392" t="str">
            <v>其他</v>
          </cell>
          <cell r="AK392">
            <v>13026041688</v>
          </cell>
        </row>
        <row r="393">
          <cell r="D393" t="str">
            <v>宿州吾悦店王宇杰</v>
          </cell>
          <cell r="E393" t="str">
            <v>泳教部</v>
          </cell>
          <cell r="F393" t="str">
            <v>泳教</v>
          </cell>
          <cell r="G393">
            <v>45823</v>
          </cell>
          <cell r="H393" t="str">
            <v>兼职</v>
          </cell>
        </row>
        <row r="393">
          <cell r="J393" t="str">
            <v>兼职合同</v>
          </cell>
          <cell r="K393" t="str">
            <v>人力</v>
          </cell>
          <cell r="L393">
            <v>45823</v>
          </cell>
        </row>
        <row r="393">
          <cell r="O393" t="str">
            <v>已签</v>
          </cell>
          <cell r="P393" t="str">
            <v>已签</v>
          </cell>
          <cell r="Q393" t="str">
            <v>已签</v>
          </cell>
        </row>
        <row r="393">
          <cell r="W393" t="str">
            <v>是</v>
          </cell>
          <cell r="X393" t="str">
            <v>在职</v>
          </cell>
        </row>
        <row r="393">
          <cell r="AD393" t="str">
            <v>男</v>
          </cell>
        </row>
        <row r="393">
          <cell r="AF393" t="str">
            <v>341302200409157711</v>
          </cell>
          <cell r="AG393" t="str">
            <v>安徽省宿州市</v>
          </cell>
          <cell r="AH393" t="str">
            <v>中国农行银行</v>
          </cell>
          <cell r="AI393" t="str">
            <v>6228483167101544579</v>
          </cell>
          <cell r="AJ393" t="str">
            <v>其他</v>
          </cell>
          <cell r="AK393">
            <v>19856073949</v>
          </cell>
        </row>
        <row r="394">
          <cell r="D394" t="str">
            <v>宿州吾悦店陈冲</v>
          </cell>
          <cell r="E394" t="str">
            <v>泳教部</v>
          </cell>
          <cell r="F394" t="str">
            <v>泳教</v>
          </cell>
          <cell r="G394">
            <v>45823</v>
          </cell>
          <cell r="H394" t="str">
            <v>兼职</v>
          </cell>
        </row>
        <row r="394">
          <cell r="J394" t="str">
            <v>兼职合同</v>
          </cell>
          <cell r="K394" t="str">
            <v>人力</v>
          </cell>
        </row>
        <row r="394">
          <cell r="O394" t="str">
            <v>已签</v>
          </cell>
          <cell r="P394" t="str">
            <v>已签</v>
          </cell>
          <cell r="Q394" t="str">
            <v>已签</v>
          </cell>
        </row>
        <row r="394">
          <cell r="W394" t="str">
            <v>是</v>
          </cell>
          <cell r="X394" t="str">
            <v>在职</v>
          </cell>
        </row>
        <row r="394">
          <cell r="AD394" t="str">
            <v>男</v>
          </cell>
        </row>
        <row r="394">
          <cell r="AF394" t="str">
            <v>342201199910039018</v>
          </cell>
          <cell r="AG394" t="str">
            <v>安徽省宿州市</v>
          </cell>
          <cell r="AH394" t="str">
            <v>中国建设银行</v>
          </cell>
          <cell r="AI394" t="str">
            <v>6217001740014673333</v>
          </cell>
          <cell r="AJ394" t="str">
            <v>其他</v>
          </cell>
          <cell r="AK394">
            <v>15391850788</v>
          </cell>
        </row>
        <row r="395">
          <cell r="D395" t="str">
            <v>宿州吾悦店李婕</v>
          </cell>
          <cell r="E395" t="str">
            <v>泳教部</v>
          </cell>
          <cell r="F395" t="str">
            <v>泳教</v>
          </cell>
          <cell r="G395">
            <v>45840</v>
          </cell>
          <cell r="H395" t="str">
            <v>兼职</v>
          </cell>
        </row>
        <row r="395">
          <cell r="J395" t="str">
            <v>兼职合同</v>
          </cell>
          <cell r="K395" t="str">
            <v>人力</v>
          </cell>
          <cell r="L395">
            <v>45840</v>
          </cell>
        </row>
        <row r="395">
          <cell r="O395" t="str">
            <v>已签</v>
          </cell>
          <cell r="P395" t="str">
            <v>已签</v>
          </cell>
          <cell r="Q395" t="str">
            <v>已签</v>
          </cell>
        </row>
        <row r="395">
          <cell r="W395" t="str">
            <v>是</v>
          </cell>
          <cell r="X395" t="str">
            <v>在职</v>
          </cell>
        </row>
        <row r="395">
          <cell r="AD395" t="str">
            <v>女</v>
          </cell>
        </row>
        <row r="395">
          <cell r="AF395" t="str">
            <v>342201200110117548</v>
          </cell>
          <cell r="AG395" t="str">
            <v>安徽省宿州市</v>
          </cell>
          <cell r="AH395" t="str">
            <v>中国邮政储蓄银行</v>
          </cell>
          <cell r="AI395" t="str">
            <v>6221803610005897344</v>
          </cell>
          <cell r="AJ395" t="str">
            <v>其他</v>
          </cell>
        </row>
        <row r="396">
          <cell r="D396" t="str">
            <v>宿州吾悦店张鹏</v>
          </cell>
          <cell r="E396" t="str">
            <v>泳教部</v>
          </cell>
          <cell r="F396" t="str">
            <v>泳教</v>
          </cell>
          <cell r="G396">
            <v>45840</v>
          </cell>
          <cell r="H396" t="str">
            <v>兼职</v>
          </cell>
        </row>
        <row r="396">
          <cell r="J396" t="str">
            <v>兼职合同</v>
          </cell>
          <cell r="K396" t="str">
            <v>人力</v>
          </cell>
          <cell r="L396">
            <v>45840</v>
          </cell>
        </row>
        <row r="396">
          <cell r="O396" t="str">
            <v>已签</v>
          </cell>
          <cell r="P396" t="str">
            <v>已签</v>
          </cell>
          <cell r="Q396" t="str">
            <v>已签</v>
          </cell>
        </row>
        <row r="396">
          <cell r="W396" t="str">
            <v>是</v>
          </cell>
          <cell r="X396" t="str">
            <v>在职</v>
          </cell>
        </row>
        <row r="396">
          <cell r="AD396" t="str">
            <v>女</v>
          </cell>
        </row>
        <row r="396">
          <cell r="AF396" t="str">
            <v>342201186802280417</v>
          </cell>
          <cell r="AG396" t="str">
            <v>安徽省宿州市</v>
          </cell>
          <cell r="AH396" t="str">
            <v>中国邮政储蓄银行</v>
          </cell>
          <cell r="AI396" t="str">
            <v>6217993740024152732</v>
          </cell>
          <cell r="AJ396" t="str">
            <v>其他</v>
          </cell>
          <cell r="AK396">
            <v>15755710088</v>
          </cell>
        </row>
        <row r="397">
          <cell r="D397" t="str">
            <v>宿州吾悦店朱欣园</v>
          </cell>
          <cell r="E397" t="str">
            <v>私教部</v>
          </cell>
          <cell r="F397" t="str">
            <v>私教</v>
          </cell>
          <cell r="G397">
            <v>45845</v>
          </cell>
          <cell r="H397" t="str">
            <v>全职</v>
          </cell>
        </row>
        <row r="397">
          <cell r="J397" t="str">
            <v>实习协议</v>
          </cell>
          <cell r="K397" t="str">
            <v>人力</v>
          </cell>
          <cell r="L397">
            <v>45845</v>
          </cell>
          <cell r="M397">
            <v>46941</v>
          </cell>
          <cell r="N397" t="str">
            <v>3年</v>
          </cell>
          <cell r="O397" t="str">
            <v>已签</v>
          </cell>
          <cell r="P397" t="str">
            <v>已签</v>
          </cell>
          <cell r="Q397" t="str">
            <v>已签</v>
          </cell>
          <cell r="R397" t="str">
            <v>已签</v>
          </cell>
          <cell r="S397" t="str">
            <v>不缴</v>
          </cell>
        </row>
        <row r="397">
          <cell r="W397" t="str">
            <v>是</v>
          </cell>
          <cell r="X397" t="str">
            <v>在职</v>
          </cell>
        </row>
        <row r="397">
          <cell r="AD397" t="str">
            <v>男</v>
          </cell>
        </row>
        <row r="397">
          <cell r="AF397" t="str">
            <v>340621200508084436</v>
          </cell>
          <cell r="AG397" t="str">
            <v>安徽省淮北市</v>
          </cell>
          <cell r="AH397" t="str">
            <v>招商银行</v>
          </cell>
          <cell r="AI397" t="str">
            <v>6214832776454907</v>
          </cell>
          <cell r="AJ397" t="str">
            <v>招商银行</v>
          </cell>
          <cell r="AK397">
            <v>17682726539</v>
          </cell>
        </row>
        <row r="398">
          <cell r="D398" t="str">
            <v>宿州吾悦店哈大宝</v>
          </cell>
          <cell r="E398" t="str">
            <v>运营部</v>
          </cell>
          <cell r="F398" t="str">
            <v>保洁</v>
          </cell>
          <cell r="G398">
            <v>45874</v>
          </cell>
          <cell r="H398" t="str">
            <v>全职</v>
          </cell>
        </row>
        <row r="398">
          <cell r="J398" t="str">
            <v>劳务合同</v>
          </cell>
          <cell r="K398" t="str">
            <v>人力</v>
          </cell>
          <cell r="L398">
            <v>45874</v>
          </cell>
          <cell r="M398">
            <v>46969</v>
          </cell>
          <cell r="N398" t="str">
            <v>3年</v>
          </cell>
          <cell r="O398" t="str">
            <v>已签</v>
          </cell>
          <cell r="P398" t="str">
            <v>已签</v>
          </cell>
          <cell r="Q398" t="str">
            <v>已签</v>
          </cell>
          <cell r="R398" t="str">
            <v>已签</v>
          </cell>
          <cell r="S398" t="str">
            <v>不缴</v>
          </cell>
        </row>
        <row r="398">
          <cell r="W398" t="str">
            <v>是</v>
          </cell>
          <cell r="X398" t="str">
            <v>在职</v>
          </cell>
        </row>
        <row r="398">
          <cell r="AD398" t="str">
            <v>男</v>
          </cell>
        </row>
        <row r="398">
          <cell r="AF398" t="str">
            <v>340621196008214813</v>
          </cell>
          <cell r="AG398" t="str">
            <v>安徽省淮北市</v>
          </cell>
          <cell r="AH398" t="str">
            <v>中国建设银行</v>
          </cell>
          <cell r="AI398" t="str">
            <v>6214671740000861237</v>
          </cell>
          <cell r="AJ398" t="str">
            <v>其他</v>
          </cell>
          <cell r="AK398">
            <v>13866590052</v>
          </cell>
        </row>
        <row r="399">
          <cell r="D399" t="str">
            <v>宿州吾悦店黄一哲</v>
          </cell>
          <cell r="E399" t="str">
            <v>泳教部</v>
          </cell>
          <cell r="F399" t="str">
            <v>救生员</v>
          </cell>
          <cell r="G399">
            <v>45883</v>
          </cell>
          <cell r="H399" t="str">
            <v>全职</v>
          </cell>
        </row>
        <row r="399">
          <cell r="J399" t="str">
            <v>劳动合同</v>
          </cell>
          <cell r="K399" t="str">
            <v>人力</v>
          </cell>
          <cell r="L399">
            <v>45883</v>
          </cell>
          <cell r="M399">
            <v>46978</v>
          </cell>
          <cell r="N399" t="str">
            <v>3年</v>
          </cell>
        </row>
        <row r="399">
          <cell r="X399" t="str">
            <v>离职</v>
          </cell>
          <cell r="Y399">
            <v>45931</v>
          </cell>
          <cell r="Z399" t="str">
            <v>已签</v>
          </cell>
          <cell r="AA399" t="str">
            <v>已签</v>
          </cell>
        </row>
        <row r="399">
          <cell r="AC399" t="str">
            <v>是</v>
          </cell>
          <cell r="AD399" t="str">
            <v>男</v>
          </cell>
        </row>
        <row r="399">
          <cell r="AF399" t="str">
            <v>341302200611179033</v>
          </cell>
          <cell r="AG399" t="str">
            <v>安徽省宿州市</v>
          </cell>
          <cell r="AH399" t="str">
            <v>中国农业银行</v>
          </cell>
          <cell r="AI399" t="str">
            <v>6228483167105443075</v>
          </cell>
          <cell r="AJ399" t="str">
            <v>其他</v>
          </cell>
          <cell r="AK399">
            <v>17755704802</v>
          </cell>
        </row>
        <row r="400">
          <cell r="D400" t="str">
            <v>宿州吾悦店解天佑</v>
          </cell>
          <cell r="E400" t="str">
            <v>会籍部</v>
          </cell>
          <cell r="F400" t="str">
            <v>会籍</v>
          </cell>
          <cell r="G400">
            <v>45917</v>
          </cell>
          <cell r="H400" t="str">
            <v>全职</v>
          </cell>
        </row>
        <row r="400">
          <cell r="J400" t="str">
            <v>实习协议</v>
          </cell>
          <cell r="K400" t="str">
            <v>人力</v>
          </cell>
        </row>
        <row r="400">
          <cell r="X400" t="str">
            <v>离职</v>
          </cell>
          <cell r="Y400">
            <v>45945</v>
          </cell>
          <cell r="Z400" t="str">
            <v>已签</v>
          </cell>
          <cell r="AA400" t="str">
            <v>已签</v>
          </cell>
        </row>
        <row r="400">
          <cell r="AC400" t="str">
            <v>是</v>
          </cell>
          <cell r="AD400" t="str">
            <v>男</v>
          </cell>
        </row>
        <row r="400">
          <cell r="AF400" t="str">
            <v>341302200701011816</v>
          </cell>
          <cell r="AG400" t="str">
            <v>安徽省宿州市</v>
          </cell>
        </row>
        <row r="400">
          <cell r="AI400" t="str">
            <v>6222031312003620263</v>
          </cell>
          <cell r="AJ400" t="str">
            <v>其他</v>
          </cell>
          <cell r="AK400">
            <v>15956005578</v>
          </cell>
        </row>
        <row r="401">
          <cell r="D401" t="str">
            <v>宿州吾悦店张辰</v>
          </cell>
          <cell r="E401" t="str">
            <v>会籍部</v>
          </cell>
          <cell r="F401" t="str">
            <v>会籍</v>
          </cell>
          <cell r="G401">
            <v>45917</v>
          </cell>
          <cell r="H401" t="str">
            <v>全职</v>
          </cell>
        </row>
        <row r="401">
          <cell r="J401" t="str">
            <v>劳动合同</v>
          </cell>
          <cell r="K401" t="str">
            <v>人力</v>
          </cell>
          <cell r="L401">
            <v>47013</v>
          </cell>
          <cell r="M401">
            <v>48107</v>
          </cell>
          <cell r="N401" t="str">
            <v>3年</v>
          </cell>
        </row>
        <row r="401">
          <cell r="X401" t="str">
            <v>离职</v>
          </cell>
          <cell r="Y401">
            <v>45945</v>
          </cell>
          <cell r="Z401" t="str">
            <v>已签</v>
          </cell>
          <cell r="AA401" t="str">
            <v>已签</v>
          </cell>
        </row>
        <row r="401">
          <cell r="AC401" t="str">
            <v>是</v>
          </cell>
          <cell r="AD401" t="str">
            <v>男</v>
          </cell>
        </row>
        <row r="401">
          <cell r="AF401" t="str">
            <v>341302200610097511</v>
          </cell>
          <cell r="AG401" t="str">
            <v>安徽省宿州市</v>
          </cell>
        </row>
        <row r="401">
          <cell r="AI401" t="str">
            <v>6215 5913 1200 0185 860  张小伍 工商</v>
          </cell>
          <cell r="AJ401" t="str">
            <v>其他</v>
          </cell>
          <cell r="AK401">
            <v>18712112827</v>
          </cell>
        </row>
        <row r="402">
          <cell r="D402" t="str">
            <v>蚌埠银泰店周涛</v>
          </cell>
        </row>
        <row r="402">
          <cell r="H402" t="str">
            <v>全职</v>
          </cell>
        </row>
        <row r="402">
          <cell r="J402" t="str">
            <v>劳动合同</v>
          </cell>
          <cell r="K402" t="str">
            <v>人力</v>
          </cell>
          <cell r="L402">
            <v>45454</v>
          </cell>
          <cell r="M402">
            <v>46548</v>
          </cell>
          <cell r="N402" t="str">
            <v>3年</v>
          </cell>
        </row>
        <row r="402">
          <cell r="S402" t="str">
            <v>最低</v>
          </cell>
        </row>
        <row r="402">
          <cell r="X402" t="str">
            <v>在职</v>
          </cell>
        </row>
        <row r="403">
          <cell r="D403" t="str">
            <v>蚌埠银泰店彭莹莹</v>
          </cell>
          <cell r="E403" t="str">
            <v>运营部</v>
          </cell>
          <cell r="F403" t="str">
            <v>前台主管</v>
          </cell>
          <cell r="G403">
            <v>45954</v>
          </cell>
          <cell r="H403" t="str">
            <v>全职</v>
          </cell>
        </row>
        <row r="403">
          <cell r="J403" t="str">
            <v>劳动合同</v>
          </cell>
          <cell r="K403" t="str">
            <v>人力</v>
          </cell>
          <cell r="L403">
            <v>45954</v>
          </cell>
          <cell r="M403">
            <v>47049</v>
          </cell>
          <cell r="N403" t="str">
            <v>3年</v>
          </cell>
          <cell r="O403" t="str">
            <v>已签</v>
          </cell>
          <cell r="P403" t="str">
            <v>已签</v>
          </cell>
          <cell r="Q403" t="str">
            <v>已签</v>
          </cell>
          <cell r="R403" t="str">
            <v>已签</v>
          </cell>
          <cell r="S403" t="str">
            <v>不缴</v>
          </cell>
        </row>
        <row r="403">
          <cell r="W403" t="str">
            <v>是</v>
          </cell>
          <cell r="X403" t="str">
            <v>在职</v>
          </cell>
        </row>
        <row r="403">
          <cell r="AF403" t="str">
            <v>34031119930920142X</v>
          </cell>
        </row>
        <row r="403">
          <cell r="AJ403" t="str">
            <v>其他</v>
          </cell>
        </row>
        <row r="404">
          <cell r="D404" t="str">
            <v>蚌埠银泰店田雨鑫</v>
          </cell>
          <cell r="E404" t="str">
            <v>运营部</v>
          </cell>
          <cell r="F404" t="str">
            <v>前台</v>
          </cell>
          <cell r="G404">
            <v>45914</v>
          </cell>
          <cell r="H404" t="str">
            <v>全职</v>
          </cell>
        </row>
        <row r="404">
          <cell r="J404" t="str">
            <v>实习协议</v>
          </cell>
          <cell r="K404" t="str">
            <v>人力</v>
          </cell>
          <cell r="L404">
            <v>45914</v>
          </cell>
        </row>
        <row r="404">
          <cell r="O404" t="str">
            <v>已签</v>
          </cell>
        </row>
        <row r="404">
          <cell r="S404" t="str">
            <v>不缴</v>
          </cell>
        </row>
        <row r="404">
          <cell r="W404" t="str">
            <v>是</v>
          </cell>
          <cell r="X404" t="str">
            <v>离职</v>
          </cell>
          <cell r="Y404">
            <v>45967</v>
          </cell>
          <cell r="Z404" t="str">
            <v>已签</v>
          </cell>
        </row>
        <row r="404">
          <cell r="AD404" t="str">
            <v>女</v>
          </cell>
        </row>
        <row r="404">
          <cell r="AF404" t="str">
            <v>341282200503124621</v>
          </cell>
          <cell r="AG404" t="str">
            <v>安徽省界首市田营镇吴桥行政村姜小寨</v>
          </cell>
          <cell r="AH404" t="str">
            <v>农业银行肥西紫蓬山旅游开发区支行</v>
          </cell>
          <cell r="AI404" t="str">
            <v>6230520660168916277</v>
          </cell>
          <cell r="AJ404" t="str">
            <v>其他</v>
          </cell>
          <cell r="AK404">
            <v>13696683639</v>
          </cell>
        </row>
        <row r="405">
          <cell r="D405" t="str">
            <v>蚌埠银泰店沈诗玉</v>
          </cell>
          <cell r="E405" t="str">
            <v>会籍部</v>
          </cell>
          <cell r="F405" t="str">
            <v>会籍</v>
          </cell>
          <cell r="G405">
            <v>45928</v>
          </cell>
          <cell r="H405" t="str">
            <v>全职</v>
          </cell>
        </row>
        <row r="405">
          <cell r="J405" t="str">
            <v>劳动合同</v>
          </cell>
          <cell r="K405" t="str">
            <v>人力</v>
          </cell>
          <cell r="L405">
            <v>45928</v>
          </cell>
          <cell r="M405">
            <v>47024</v>
          </cell>
          <cell r="N405" t="str">
            <v>3年</v>
          </cell>
          <cell r="O405" t="str">
            <v>已签</v>
          </cell>
          <cell r="P405" t="str">
            <v>已签</v>
          </cell>
          <cell r="Q405" t="str">
            <v>已签</v>
          </cell>
        </row>
        <row r="405">
          <cell r="S405" t="str">
            <v>不缴</v>
          </cell>
        </row>
        <row r="405">
          <cell r="W405" t="str">
            <v>是</v>
          </cell>
          <cell r="X405" t="str">
            <v>离职</v>
          </cell>
          <cell r="Y405">
            <v>45991</v>
          </cell>
          <cell r="Z405" t="str">
            <v>已签</v>
          </cell>
          <cell r="AA405" t="str">
            <v>已签</v>
          </cell>
        </row>
        <row r="405">
          <cell r="AC405" t="str">
            <v>是</v>
          </cell>
          <cell r="AD405" t="str">
            <v>女</v>
          </cell>
        </row>
        <row r="405">
          <cell r="AF405" t="str">
            <v>340321199808313104</v>
          </cell>
          <cell r="AG405" t="str">
            <v>安徽省蚌埠市怀远县荆山镇禹王路广夏步行街7号楼3单元511号</v>
          </cell>
          <cell r="AH405" t="str">
            <v>建设银行</v>
          </cell>
          <cell r="AI405" t="str">
            <v>6217001630069210133</v>
          </cell>
          <cell r="AJ405" t="str">
            <v>其他</v>
          </cell>
          <cell r="AK405">
            <v>18096548666</v>
          </cell>
        </row>
        <row r="406">
          <cell r="D406" t="str">
            <v>蚌埠银泰店蔡龙飞</v>
          </cell>
          <cell r="E406" t="str">
            <v>会籍部</v>
          </cell>
          <cell r="F406" t="str">
            <v>会籍</v>
          </cell>
          <cell r="G406">
            <v>45915</v>
          </cell>
          <cell r="H406" t="str">
            <v>全职</v>
          </cell>
        </row>
        <row r="406">
          <cell r="J406" t="str">
            <v>劳动合同</v>
          </cell>
          <cell r="K406" t="str">
            <v>人力</v>
          </cell>
          <cell r="L406">
            <v>45958</v>
          </cell>
          <cell r="M406">
            <v>47053</v>
          </cell>
          <cell r="N406" t="str">
            <v>3年</v>
          </cell>
          <cell r="O406" t="str">
            <v>已签</v>
          </cell>
          <cell r="P406" t="str">
            <v>已签</v>
          </cell>
          <cell r="Q406" t="str">
            <v>已签</v>
          </cell>
          <cell r="R406" t="str">
            <v>已签</v>
          </cell>
          <cell r="S406" t="str">
            <v>不缴</v>
          </cell>
        </row>
        <row r="406">
          <cell r="W406" t="str">
            <v>是</v>
          </cell>
          <cell r="X406" t="str">
            <v>离职</v>
          </cell>
          <cell r="Y406">
            <v>46023</v>
          </cell>
        </row>
        <row r="406">
          <cell r="AJ406" t="str">
            <v>其他</v>
          </cell>
        </row>
        <row r="407">
          <cell r="D407" t="str">
            <v>蚌埠银泰店史玲娟</v>
          </cell>
          <cell r="E407" t="str">
            <v>会籍部</v>
          </cell>
          <cell r="F407" t="str">
            <v>会籍</v>
          </cell>
          <cell r="G407">
            <v>45914</v>
          </cell>
          <cell r="H407" t="str">
            <v>全职</v>
          </cell>
        </row>
        <row r="407">
          <cell r="J407" t="str">
            <v>劳动合同</v>
          </cell>
          <cell r="K407" t="str">
            <v>人力</v>
          </cell>
          <cell r="L407">
            <v>45914</v>
          </cell>
          <cell r="M407">
            <v>47010</v>
          </cell>
          <cell r="N407" t="str">
            <v>3年</v>
          </cell>
          <cell r="O407" t="str">
            <v>已签</v>
          </cell>
          <cell r="P407" t="str">
            <v>已签</v>
          </cell>
          <cell r="Q407" t="str">
            <v>已签</v>
          </cell>
          <cell r="R407" t="str">
            <v>已签</v>
          </cell>
          <cell r="S407" t="str">
            <v>不缴</v>
          </cell>
        </row>
        <row r="407">
          <cell r="W407" t="str">
            <v>是</v>
          </cell>
          <cell r="X407" t="str">
            <v>在职</v>
          </cell>
        </row>
        <row r="407">
          <cell r="AD407" t="str">
            <v>女</v>
          </cell>
        </row>
        <row r="407">
          <cell r="AF407" t="str">
            <v>340323200311216227</v>
          </cell>
          <cell r="AG407" t="str">
            <v>安徽省固镇县新马桥镇</v>
          </cell>
          <cell r="AH407" t="str">
            <v>中国邮政储蓄银行 蚌埠市解放路营业所</v>
          </cell>
          <cell r="AI407" t="str">
            <v>6221803630000324649</v>
          </cell>
          <cell r="AJ407" t="str">
            <v>其他</v>
          </cell>
          <cell r="AK407">
            <v>15755212422</v>
          </cell>
        </row>
        <row r="408">
          <cell r="D408" t="str">
            <v>蚌埠银泰店屈小凡</v>
          </cell>
          <cell r="E408" t="str">
            <v>会籍部</v>
          </cell>
          <cell r="F408" t="str">
            <v>会籍</v>
          </cell>
          <cell r="G408">
            <v>45914</v>
          </cell>
          <cell r="H408" t="str">
            <v>全职</v>
          </cell>
        </row>
        <row r="408">
          <cell r="J408" t="str">
            <v>劳动合同</v>
          </cell>
          <cell r="K408" t="str">
            <v>人力</v>
          </cell>
          <cell r="L408">
            <v>45914</v>
          </cell>
          <cell r="M408">
            <v>47010</v>
          </cell>
          <cell r="N408" t="str">
            <v>3年</v>
          </cell>
          <cell r="O408" t="str">
            <v>已签</v>
          </cell>
          <cell r="P408" t="str">
            <v>已签</v>
          </cell>
          <cell r="Q408" t="str">
            <v>已签</v>
          </cell>
        </row>
        <row r="408">
          <cell r="S408" t="str">
            <v>不缴</v>
          </cell>
        </row>
        <row r="408">
          <cell r="W408" t="str">
            <v>是</v>
          </cell>
          <cell r="X408" t="str">
            <v>在职</v>
          </cell>
        </row>
        <row r="408">
          <cell r="AD408" t="str">
            <v>女</v>
          </cell>
        </row>
        <row r="408">
          <cell r="AF408" t="str">
            <v>340302200311020425</v>
          </cell>
          <cell r="AG408" t="str">
            <v>安徽省蚌埠市龙子湖区曙光七巷109号</v>
          </cell>
          <cell r="AH408" t="str">
            <v>中国农业银行蚌埠振华支行</v>
          </cell>
          <cell r="AI408" t="str">
            <v>6228480679230544679</v>
          </cell>
          <cell r="AJ408" t="str">
            <v>其他</v>
          </cell>
          <cell r="AK408">
            <v>18226590327</v>
          </cell>
        </row>
        <row r="409">
          <cell r="D409" t="str">
            <v>蚌埠银泰店丁武帅</v>
          </cell>
          <cell r="E409" t="str">
            <v>会籍部</v>
          </cell>
          <cell r="F409" t="str">
            <v>会籍</v>
          </cell>
          <cell r="G409">
            <v>45914</v>
          </cell>
          <cell r="H409" t="str">
            <v>全职</v>
          </cell>
        </row>
        <row r="409">
          <cell r="J409" t="str">
            <v>劳动合同</v>
          </cell>
          <cell r="K409" t="str">
            <v>人力</v>
          </cell>
          <cell r="L409">
            <v>45958</v>
          </cell>
        </row>
        <row r="409">
          <cell r="O409" t="str">
            <v>已签</v>
          </cell>
          <cell r="P409" t="str">
            <v>已签</v>
          </cell>
          <cell r="Q409" t="str">
            <v>已签</v>
          </cell>
        </row>
        <row r="409">
          <cell r="S409" t="str">
            <v>不缴</v>
          </cell>
        </row>
        <row r="409">
          <cell r="W409" t="str">
            <v>是</v>
          </cell>
          <cell r="X409" t="str">
            <v>离职</v>
          </cell>
          <cell r="Y409">
            <v>45975</v>
          </cell>
          <cell r="Z409" t="str">
            <v>已签</v>
          </cell>
          <cell r="AA409" t="str">
            <v>已签</v>
          </cell>
        </row>
        <row r="409">
          <cell r="AC409" t="str">
            <v>是</v>
          </cell>
          <cell r="AD409" t="str">
            <v>男</v>
          </cell>
        </row>
        <row r="409">
          <cell r="AF409" t="str">
            <v>340321200211081852</v>
          </cell>
          <cell r="AG409" t="str">
            <v>安徽省怀远县魏庄镇湖东村丁湖组39号</v>
          </cell>
          <cell r="AH409" t="str">
            <v>招商银行</v>
          </cell>
          <cell r="AI409" t="str">
            <v>6214 8333 7963 2808</v>
          </cell>
          <cell r="AJ409" t="str">
            <v>招商银行</v>
          </cell>
          <cell r="AK409">
            <v>18055277868</v>
          </cell>
        </row>
        <row r="410">
          <cell r="D410" t="str">
            <v>蚌埠银泰店李彬</v>
          </cell>
          <cell r="E410" t="str">
            <v>泳教部</v>
          </cell>
          <cell r="F410" t="str">
            <v>泳教</v>
          </cell>
          <cell r="G410">
            <v>45914</v>
          </cell>
          <cell r="H410" t="str">
            <v>全职</v>
          </cell>
        </row>
        <row r="410">
          <cell r="J410" t="str">
            <v>劳动合同</v>
          </cell>
          <cell r="K410" t="str">
            <v>人力</v>
          </cell>
          <cell r="L410">
            <v>45958</v>
          </cell>
          <cell r="M410">
            <v>47054</v>
          </cell>
          <cell r="N410" t="str">
            <v>3年</v>
          </cell>
          <cell r="O410" t="str">
            <v>已签</v>
          </cell>
          <cell r="P410" t="str">
            <v>已签</v>
          </cell>
          <cell r="Q410" t="str">
            <v>已签</v>
          </cell>
          <cell r="R410" t="str">
            <v>已签</v>
          </cell>
          <cell r="S410" t="str">
            <v>不缴</v>
          </cell>
        </row>
        <row r="410">
          <cell r="W410" t="str">
            <v>是</v>
          </cell>
          <cell r="X410" t="str">
            <v>离职</v>
          </cell>
          <cell r="Y410">
            <v>46100</v>
          </cell>
          <cell r="Z410" t="str">
            <v>已签</v>
          </cell>
          <cell r="AA410" t="str">
            <v>已签</v>
          </cell>
        </row>
        <row r="410">
          <cell r="AC410" t="str">
            <v>是</v>
          </cell>
          <cell r="AD410" t="str">
            <v>男</v>
          </cell>
        </row>
        <row r="410">
          <cell r="AF410" t="str">
            <v>340321199910036238</v>
          </cell>
          <cell r="AG410" t="str">
            <v>安徽省蚌埠市怀远县徐圩乡陆湖村朱郢组23号</v>
          </cell>
          <cell r="AH410" t="str">
            <v>招商银行</v>
          </cell>
          <cell r="AI410" t="str">
            <v>6214 8355 3714 6357</v>
          </cell>
          <cell r="AJ410" t="str">
            <v>招商银行</v>
          </cell>
          <cell r="AK410">
            <v>15050227449</v>
          </cell>
        </row>
        <row r="411">
          <cell r="D411" t="str">
            <v>蚌埠银泰店王世俊</v>
          </cell>
          <cell r="E411" t="str">
            <v>私教部</v>
          </cell>
          <cell r="F411" t="str">
            <v>私教</v>
          </cell>
          <cell r="G411">
            <v>45914</v>
          </cell>
          <cell r="H411" t="str">
            <v>全职</v>
          </cell>
        </row>
        <row r="411">
          <cell r="J411" t="str">
            <v>劳动合同</v>
          </cell>
          <cell r="K411" t="str">
            <v>人力</v>
          </cell>
          <cell r="L411">
            <v>45958</v>
          </cell>
          <cell r="M411">
            <v>47054</v>
          </cell>
          <cell r="N411" t="str">
            <v>3年</v>
          </cell>
          <cell r="O411" t="str">
            <v>已签</v>
          </cell>
          <cell r="P411" t="str">
            <v>已签</v>
          </cell>
          <cell r="Q411" t="str">
            <v>已签</v>
          </cell>
        </row>
        <row r="411">
          <cell r="S411" t="str">
            <v>不缴</v>
          </cell>
        </row>
        <row r="411">
          <cell r="W411" t="str">
            <v>是</v>
          </cell>
          <cell r="X411" t="str">
            <v>离职</v>
          </cell>
          <cell r="Y411">
            <v>45991</v>
          </cell>
          <cell r="Z411" t="str">
            <v>已签</v>
          </cell>
          <cell r="AA411" t="str">
            <v>已签</v>
          </cell>
        </row>
        <row r="411">
          <cell r="AC411" t="str">
            <v>是</v>
          </cell>
          <cell r="AD411" t="str">
            <v>男</v>
          </cell>
        </row>
        <row r="411">
          <cell r="AF411" t="str">
            <v>341126200502185637</v>
          </cell>
          <cell r="AG411" t="str">
            <v>蚌埠蚌山区绿地中央广场六期4号楼1-2层1-3号</v>
          </cell>
          <cell r="AH411" t="str">
            <v>蚌埠中央广场支行</v>
          </cell>
          <cell r="AI411" t="str">
            <v>6212251303000769959</v>
          </cell>
          <cell r="AJ411" t="str">
            <v>其他</v>
          </cell>
          <cell r="AK411">
            <v>15755297200</v>
          </cell>
        </row>
        <row r="412">
          <cell r="D412" t="str">
            <v>蚌埠银泰店孙齐云</v>
          </cell>
          <cell r="E412" t="str">
            <v>私教部</v>
          </cell>
          <cell r="F412" t="str">
            <v>私教经理</v>
          </cell>
          <cell r="G412">
            <v>45909</v>
          </cell>
          <cell r="H412" t="str">
            <v>全职</v>
          </cell>
        </row>
        <row r="412">
          <cell r="J412" t="str">
            <v>劳动合同</v>
          </cell>
          <cell r="K412" t="str">
            <v>人力</v>
          </cell>
          <cell r="L412">
            <v>45909</v>
          </cell>
          <cell r="M412">
            <v>47005</v>
          </cell>
          <cell r="N412" t="str">
            <v>3年</v>
          </cell>
          <cell r="O412" t="str">
            <v>已签</v>
          </cell>
          <cell r="P412" t="str">
            <v>已签</v>
          </cell>
          <cell r="Q412" t="str">
            <v>已签</v>
          </cell>
          <cell r="R412" t="str">
            <v>已签</v>
          </cell>
          <cell r="S412" t="str">
            <v>不缴</v>
          </cell>
        </row>
        <row r="412">
          <cell r="W412" t="str">
            <v>是</v>
          </cell>
          <cell r="X412" t="str">
            <v>在职</v>
          </cell>
        </row>
        <row r="412">
          <cell r="AD412" t="str">
            <v>男</v>
          </cell>
        </row>
        <row r="412">
          <cell r="AF412" t="str">
            <v>342626199407204919</v>
          </cell>
          <cell r="AG412" t="str">
            <v>安徽省蚌埠市</v>
          </cell>
          <cell r="AH412" t="str">
            <v>交通银行</v>
          </cell>
          <cell r="AI412" t="str">
            <v>6222620110023180046</v>
          </cell>
          <cell r="AJ412" t="str">
            <v>其他</v>
          </cell>
          <cell r="AK412">
            <v>13851536096</v>
          </cell>
        </row>
        <row r="413">
          <cell r="D413" t="str">
            <v>蚌埠银泰店郑贤发</v>
          </cell>
          <cell r="E413" t="str">
            <v>私教部</v>
          </cell>
          <cell r="F413" t="str">
            <v>私教</v>
          </cell>
          <cell r="G413">
            <v>45962</v>
          </cell>
          <cell r="H413" t="str">
            <v>全职</v>
          </cell>
        </row>
        <row r="413">
          <cell r="J413" t="str">
            <v>劳动合同</v>
          </cell>
          <cell r="K413" t="str">
            <v>人力</v>
          </cell>
          <cell r="L413">
            <v>45962</v>
          </cell>
          <cell r="M413">
            <v>47057</v>
          </cell>
          <cell r="N413" t="str">
            <v>3年</v>
          </cell>
          <cell r="O413" t="str">
            <v>已签</v>
          </cell>
          <cell r="P413" t="str">
            <v>已签</v>
          </cell>
          <cell r="Q413" t="str">
            <v>已签</v>
          </cell>
          <cell r="R413" t="str">
            <v>已签</v>
          </cell>
          <cell r="S413" t="str">
            <v>不缴</v>
          </cell>
        </row>
        <row r="413">
          <cell r="W413" t="str">
            <v>是</v>
          </cell>
          <cell r="X413" t="str">
            <v>离职</v>
          </cell>
          <cell r="Y413">
            <v>46079</v>
          </cell>
          <cell r="Z413" t="str">
            <v>已签</v>
          </cell>
          <cell r="AA413" t="str">
            <v>已签</v>
          </cell>
        </row>
        <row r="413">
          <cell r="AC413" t="str">
            <v>是</v>
          </cell>
        </row>
        <row r="413">
          <cell r="AF413" t="str">
            <v>411524199010213613</v>
          </cell>
        </row>
        <row r="413">
          <cell r="AH413" t="str">
            <v>南京紫东银行</v>
          </cell>
          <cell r="AI413" t="str">
            <v>6217772425496734</v>
          </cell>
          <cell r="AJ413" t="str">
            <v>其他</v>
          </cell>
          <cell r="AK413">
            <v>15162958171</v>
          </cell>
        </row>
        <row r="414">
          <cell r="D414" t="str">
            <v>蚌埠银泰店王秉江</v>
          </cell>
          <cell r="E414" t="str">
            <v>运营部</v>
          </cell>
          <cell r="F414" t="str">
            <v>保洁</v>
          </cell>
          <cell r="G414">
            <v>45946</v>
          </cell>
          <cell r="H414" t="str">
            <v>兼职</v>
          </cell>
        </row>
        <row r="414">
          <cell r="J414" t="str">
            <v>兼职合同</v>
          </cell>
          <cell r="K414" t="str">
            <v>人力</v>
          </cell>
          <cell r="L414">
            <v>45946</v>
          </cell>
        </row>
        <row r="414">
          <cell r="X414" t="str">
            <v>离职</v>
          </cell>
          <cell r="Y414">
            <v>45972</v>
          </cell>
          <cell r="Z414" t="str">
            <v>已签</v>
          </cell>
          <cell r="AA414" t="str">
            <v>已签</v>
          </cell>
        </row>
        <row r="414">
          <cell r="AC414" t="str">
            <v>是</v>
          </cell>
        </row>
        <row r="414">
          <cell r="AJ414" t="str">
            <v>其他</v>
          </cell>
        </row>
        <row r="415">
          <cell r="D415" t="str">
            <v>蚌埠银泰店李桂华</v>
          </cell>
          <cell r="E415" t="str">
            <v>运营部</v>
          </cell>
          <cell r="F415" t="str">
            <v>保洁</v>
          </cell>
          <cell r="G415">
            <v>45946</v>
          </cell>
          <cell r="H415" t="str">
            <v>兼职</v>
          </cell>
        </row>
        <row r="415">
          <cell r="J415" t="str">
            <v>兼职合同</v>
          </cell>
          <cell r="K415" t="str">
            <v>人力</v>
          </cell>
          <cell r="L415">
            <v>45946</v>
          </cell>
          <cell r="M415">
            <v>46310</v>
          </cell>
          <cell r="N415" t="str">
            <v>1年</v>
          </cell>
          <cell r="O415" t="str">
            <v>已签</v>
          </cell>
          <cell r="P415" t="str">
            <v>已签</v>
          </cell>
          <cell r="Q415" t="str">
            <v>已签</v>
          </cell>
          <cell r="R415" t="str">
            <v>已签</v>
          </cell>
        </row>
        <row r="415">
          <cell r="X415" t="str">
            <v>在职</v>
          </cell>
        </row>
        <row r="415">
          <cell r="AJ415" t="str">
            <v>其他</v>
          </cell>
        </row>
        <row r="416">
          <cell r="D416" t="str">
            <v>蚌埠银泰店项鑫宇</v>
          </cell>
          <cell r="E416" t="str">
            <v>一部</v>
          </cell>
          <cell r="F416" t="str">
            <v>会籍</v>
          </cell>
          <cell r="G416">
            <v>45914</v>
          </cell>
          <cell r="H416" t="str">
            <v>全职</v>
          </cell>
        </row>
        <row r="416">
          <cell r="K416" t="str">
            <v>人力</v>
          </cell>
        </row>
        <row r="416">
          <cell r="X416" t="str">
            <v>离职</v>
          </cell>
        </row>
        <row r="416">
          <cell r="AD416" t="str">
            <v>男</v>
          </cell>
        </row>
        <row r="416">
          <cell r="AF416" t="str">
            <v>330382200805178011</v>
          </cell>
          <cell r="AG416" t="str">
            <v>安徽</v>
          </cell>
          <cell r="AH416" t="str">
            <v>台州储蓄银行
台州路桥支行</v>
          </cell>
          <cell r="AI416" t="str">
            <v>6230399991039653346</v>
          </cell>
          <cell r="AJ416" t="str">
            <v>其他</v>
          </cell>
          <cell r="AK416">
            <v>15967699563</v>
          </cell>
        </row>
        <row r="417">
          <cell r="D417" t="str">
            <v>蚌埠银泰店肖纪雨</v>
          </cell>
          <cell r="E417" t="str">
            <v>一部</v>
          </cell>
          <cell r="F417" t="str">
            <v>会籍</v>
          </cell>
          <cell r="G417">
            <v>45915</v>
          </cell>
          <cell r="H417" t="str">
            <v>全职</v>
          </cell>
        </row>
        <row r="417">
          <cell r="K417" t="str">
            <v>人力</v>
          </cell>
        </row>
        <row r="417">
          <cell r="X417" t="str">
            <v>离职</v>
          </cell>
          <cell r="Y417">
            <v>45953</v>
          </cell>
          <cell r="Z417" t="str">
            <v>已签</v>
          </cell>
        </row>
        <row r="417">
          <cell r="AC417" t="str">
            <v>是</v>
          </cell>
          <cell r="AD417" t="str">
            <v>女</v>
          </cell>
        </row>
        <row r="417">
          <cell r="AF417" t="str">
            <v>340302200407071825</v>
          </cell>
          <cell r="AG417" t="str">
            <v>蚌埠蚌山区滨湖花园二期</v>
          </cell>
          <cell r="AH417" t="str">
            <v>交通银行</v>
          </cell>
          <cell r="AI417" t="str">
            <v>6222620280006702726</v>
          </cell>
          <cell r="AJ417" t="str">
            <v>其他</v>
          </cell>
          <cell r="AK417">
            <v>19155291675</v>
          </cell>
        </row>
        <row r="418">
          <cell r="D418" t="str">
            <v>蚌埠银泰店凌梦璇</v>
          </cell>
          <cell r="E418" t="str">
            <v>一部</v>
          </cell>
          <cell r="F418" t="str">
            <v>会籍</v>
          </cell>
          <cell r="G418">
            <v>45914</v>
          </cell>
          <cell r="H418" t="str">
            <v>全职</v>
          </cell>
        </row>
        <row r="418">
          <cell r="K418" t="str">
            <v>人力</v>
          </cell>
        </row>
        <row r="418">
          <cell r="X418" t="str">
            <v>离职</v>
          </cell>
        </row>
        <row r="418">
          <cell r="AD418" t="str">
            <v>女</v>
          </cell>
        </row>
        <row r="418">
          <cell r="AF418" t="str">
            <v>340402200301200428</v>
          </cell>
          <cell r="AG418" t="str">
            <v>安徽省淮南市大通区上窑镇上窑村</v>
          </cell>
          <cell r="AH418" t="str">
            <v>中信银行</v>
          </cell>
          <cell r="AI418" t="str">
            <v>6217751118003326449</v>
          </cell>
          <cell r="AJ418" t="str">
            <v>中信</v>
          </cell>
          <cell r="AK418">
            <v>19855420857</v>
          </cell>
        </row>
        <row r="419">
          <cell r="D419" t="str">
            <v>蚌埠银泰店陈子晴</v>
          </cell>
          <cell r="E419" t="str">
            <v>一部</v>
          </cell>
          <cell r="F419" t="str">
            <v>会籍</v>
          </cell>
          <cell r="G419">
            <v>45910</v>
          </cell>
          <cell r="H419" t="str">
            <v>全职</v>
          </cell>
        </row>
        <row r="419">
          <cell r="K419" t="str">
            <v>人力</v>
          </cell>
        </row>
        <row r="419">
          <cell r="X419" t="str">
            <v>离职</v>
          </cell>
        </row>
        <row r="419">
          <cell r="AD419" t="str">
            <v>女</v>
          </cell>
        </row>
        <row r="419">
          <cell r="AF419" t="str">
            <v>340323200412201921</v>
          </cell>
          <cell r="AG419" t="str">
            <v>安徽省蚌埠市固镇县仲兴镇</v>
          </cell>
          <cell r="AH419" t="str">
            <v>交通银行</v>
          </cell>
          <cell r="AI419" t="str">
            <v>6222620280005867959</v>
          </cell>
          <cell r="AJ419" t="str">
            <v>其他</v>
          </cell>
          <cell r="AK419">
            <v>18326931362</v>
          </cell>
        </row>
        <row r="420">
          <cell r="D420" t="str">
            <v>蚌埠银泰店董玟</v>
          </cell>
          <cell r="E420" t="str">
            <v>一部</v>
          </cell>
          <cell r="F420" t="str">
            <v>会籍</v>
          </cell>
          <cell r="G420">
            <v>45921</v>
          </cell>
          <cell r="H420" t="str">
            <v>全职</v>
          </cell>
        </row>
        <row r="420">
          <cell r="K420" t="str">
            <v>人力</v>
          </cell>
        </row>
        <row r="420">
          <cell r="X420" t="str">
            <v>离职</v>
          </cell>
        </row>
        <row r="420">
          <cell r="AD420" t="str">
            <v>女</v>
          </cell>
        </row>
        <row r="420">
          <cell r="AF420" t="str">
            <v>341126200307163627</v>
          </cell>
          <cell r="AG420" t="str">
            <v>凤阳县县政府</v>
          </cell>
          <cell r="AH420" t="str">
            <v>招商银行</v>
          </cell>
          <cell r="AI420" t="str">
            <v>6214832773686428</v>
          </cell>
          <cell r="AJ420" t="str">
            <v>招商银行</v>
          </cell>
          <cell r="AK420">
            <v>18455067918</v>
          </cell>
        </row>
        <row r="421">
          <cell r="D421" t="str">
            <v>蚌埠银泰店方金</v>
          </cell>
          <cell r="E421" t="str">
            <v>三部</v>
          </cell>
          <cell r="F421" t="str">
            <v>一组组长</v>
          </cell>
          <cell r="G421">
            <v>45914</v>
          </cell>
          <cell r="H421" t="str">
            <v>全职</v>
          </cell>
        </row>
        <row r="421">
          <cell r="K421" t="str">
            <v>人力</v>
          </cell>
        </row>
        <row r="421">
          <cell r="X421" t="str">
            <v>离职</v>
          </cell>
        </row>
        <row r="421">
          <cell r="AD421" t="str">
            <v>男</v>
          </cell>
        </row>
        <row r="421">
          <cell r="AF421" t="str">
            <v>421123199101041611</v>
          </cell>
        </row>
        <row r="421">
          <cell r="AH421" t="str">
            <v>招商银行</v>
          </cell>
          <cell r="AI421" t="str">
            <v>6214 8371 4726 3101</v>
          </cell>
          <cell r="AJ421" t="str">
            <v>招商银行</v>
          </cell>
          <cell r="AK421">
            <v>13971105121</v>
          </cell>
        </row>
        <row r="422">
          <cell r="D422" t="str">
            <v>蚌埠银泰店官紫鹏</v>
          </cell>
          <cell r="E422" t="str">
            <v>三部</v>
          </cell>
          <cell r="F422" t="str">
            <v>会籍</v>
          </cell>
          <cell r="G422">
            <v>45914</v>
          </cell>
          <cell r="H422" t="str">
            <v>全职</v>
          </cell>
        </row>
        <row r="422">
          <cell r="K422" t="str">
            <v>人力</v>
          </cell>
        </row>
        <row r="422">
          <cell r="X422" t="str">
            <v>离职</v>
          </cell>
        </row>
        <row r="422">
          <cell r="AD422" t="str">
            <v>男</v>
          </cell>
        </row>
        <row r="422">
          <cell r="AF422" t="str">
            <v>362531200007304819</v>
          </cell>
          <cell r="AG422" t="str">
            <v>抚州市东乡区孝岗镇</v>
          </cell>
          <cell r="AH422" t="str">
            <v>招商银行</v>
          </cell>
          <cell r="AI422" t="str">
            <v>6214837942221908</v>
          </cell>
          <cell r="AJ422" t="str">
            <v>招商银行</v>
          </cell>
          <cell r="AK422">
            <v>15679348520</v>
          </cell>
        </row>
        <row r="423">
          <cell r="D423" t="str">
            <v>蚌埠银泰店李志鸿</v>
          </cell>
          <cell r="E423" t="str">
            <v>三部</v>
          </cell>
          <cell r="F423" t="str">
            <v>会籍</v>
          </cell>
          <cell r="G423">
            <v>45914</v>
          </cell>
          <cell r="H423" t="str">
            <v>全职</v>
          </cell>
        </row>
        <row r="423">
          <cell r="K423" t="str">
            <v>人力</v>
          </cell>
        </row>
        <row r="423">
          <cell r="X423" t="str">
            <v>离职</v>
          </cell>
        </row>
        <row r="423">
          <cell r="AD423" t="str">
            <v>男</v>
          </cell>
        </row>
        <row r="423">
          <cell r="AF423" t="str">
            <v>441302200605048719</v>
          </cell>
          <cell r="AG423" t="str">
            <v>广东省 惠州</v>
          </cell>
          <cell r="AH423" t="str">
            <v>工商银行</v>
          </cell>
          <cell r="AI423" t="str">
            <v>6222 0320 0802 0949 110</v>
          </cell>
          <cell r="AJ423" t="str">
            <v>其他</v>
          </cell>
          <cell r="AK423">
            <v>17727259538</v>
          </cell>
        </row>
        <row r="424">
          <cell r="D424" t="str">
            <v>钟祥店刘君瑶</v>
          </cell>
          <cell r="E424" t="str">
            <v>运营部</v>
          </cell>
          <cell r="F424" t="str">
            <v>前台</v>
          </cell>
          <cell r="G424">
            <v>45952</v>
          </cell>
          <cell r="H424" t="str">
            <v>全职</v>
          </cell>
        </row>
        <row r="424">
          <cell r="J424" t="str">
            <v>劳动合同</v>
          </cell>
        </row>
        <row r="424">
          <cell r="L424">
            <v>45952</v>
          </cell>
          <cell r="M424">
            <v>47047</v>
          </cell>
          <cell r="N424" t="str">
            <v>3年</v>
          </cell>
          <cell r="O424" t="str">
            <v>已签</v>
          </cell>
          <cell r="P424" t="str">
            <v>已签</v>
          </cell>
          <cell r="Q424" t="str">
            <v>已签</v>
          </cell>
          <cell r="R424" t="str">
            <v>已签</v>
          </cell>
          <cell r="S424" t="str">
            <v>不缴</v>
          </cell>
        </row>
        <row r="424">
          <cell r="W424" t="str">
            <v>是</v>
          </cell>
          <cell r="X424" t="str">
            <v>在职</v>
          </cell>
        </row>
        <row r="424">
          <cell r="AD424" t="str">
            <v>女</v>
          </cell>
          <cell r="AE424" t="str">
            <v>大学</v>
          </cell>
          <cell r="AF424" t="str">
            <v>420881200309260027</v>
          </cell>
        </row>
        <row r="424">
          <cell r="AH424" t="str">
            <v>招商银行</v>
          </cell>
          <cell r="AI424" t="str">
            <v>6214832761143853</v>
          </cell>
          <cell r="AJ424" t="str">
            <v>招商银行</v>
          </cell>
          <cell r="AK424">
            <v>17786237519</v>
          </cell>
        </row>
        <row r="425">
          <cell r="D425" t="str">
            <v>新力店熊鹏鹏</v>
          </cell>
          <cell r="E425" t="str">
            <v>私教部</v>
          </cell>
          <cell r="F425" t="str">
            <v>健身教练</v>
          </cell>
          <cell r="G425">
            <v>45953</v>
          </cell>
          <cell r="H425" t="str">
            <v>全职</v>
          </cell>
        </row>
        <row r="425">
          <cell r="K425" t="str">
            <v>人力</v>
          </cell>
        </row>
        <row r="425">
          <cell r="X425" t="str">
            <v>离职</v>
          </cell>
          <cell r="Y425">
            <v>45979</v>
          </cell>
        </row>
        <row r="425">
          <cell r="AJ425" t="str">
            <v>其他</v>
          </cell>
          <cell r="AK425">
            <v>18070298203</v>
          </cell>
        </row>
        <row r="426">
          <cell r="D426" t="str">
            <v>高新吾悦店洪思颖</v>
          </cell>
          <cell r="E426" t="str">
            <v>运营部</v>
          </cell>
          <cell r="F426" t="str">
            <v>前台</v>
          </cell>
          <cell r="G426">
            <v>45937</v>
          </cell>
          <cell r="H426" t="str">
            <v>全职</v>
          </cell>
        </row>
        <row r="426">
          <cell r="J426" t="str">
            <v>劳动合同</v>
          </cell>
          <cell r="K426" t="str">
            <v>人力</v>
          </cell>
          <cell r="L426">
            <v>45937</v>
          </cell>
          <cell r="M426">
            <v>47033</v>
          </cell>
          <cell r="N426" t="str">
            <v>3年</v>
          </cell>
          <cell r="O426" t="str">
            <v>已签</v>
          </cell>
          <cell r="P426" t="str">
            <v>已签</v>
          </cell>
          <cell r="Q426" t="str">
            <v>已签</v>
          </cell>
        </row>
        <row r="426">
          <cell r="S426" t="str">
            <v>不缴</v>
          </cell>
        </row>
        <row r="426">
          <cell r="W426" t="str">
            <v>是</v>
          </cell>
          <cell r="X426" t="str">
            <v>离职</v>
          </cell>
          <cell r="Y426">
            <v>46001</v>
          </cell>
          <cell r="Z426" t="str">
            <v>已签</v>
          </cell>
          <cell r="AA426" t="str">
            <v>已签</v>
          </cell>
        </row>
        <row r="426">
          <cell r="AC426" t="str">
            <v>是</v>
          </cell>
        </row>
        <row r="426">
          <cell r="AF426" t="str">
            <v>42112720061110227</v>
          </cell>
          <cell r="AG426" t="str">
            <v>湖北黄梅县</v>
          </cell>
        </row>
        <row r="426">
          <cell r="AJ426" t="str">
            <v>其他</v>
          </cell>
        </row>
        <row r="427">
          <cell r="D427" t="str">
            <v>瑶湖店上官雅玲</v>
          </cell>
          <cell r="E427" t="str">
            <v>会籍部</v>
          </cell>
          <cell r="F427" t="str">
            <v>会籍</v>
          </cell>
          <cell r="G427">
            <v>45952</v>
          </cell>
          <cell r="H427" t="str">
            <v>全职</v>
          </cell>
        </row>
        <row r="427">
          <cell r="J427" t="str">
            <v>劳动合同</v>
          </cell>
          <cell r="K427" t="str">
            <v>人力</v>
          </cell>
          <cell r="L427">
            <v>45952</v>
          </cell>
          <cell r="M427">
            <v>47047</v>
          </cell>
          <cell r="N427" t="str">
            <v>3年</v>
          </cell>
          <cell r="O427" t="str">
            <v>已签</v>
          </cell>
          <cell r="P427" t="str">
            <v>已签</v>
          </cell>
          <cell r="Q427" t="str">
            <v>已签</v>
          </cell>
          <cell r="R427" t="str">
            <v>已签</v>
          </cell>
          <cell r="S427" t="str">
            <v>不缴</v>
          </cell>
        </row>
        <row r="427">
          <cell r="W427" t="str">
            <v>是</v>
          </cell>
          <cell r="X427" t="str">
            <v>离职</v>
          </cell>
          <cell r="Y427">
            <v>45985</v>
          </cell>
          <cell r="Z427" t="str">
            <v>已签</v>
          </cell>
          <cell r="AA427" t="str">
            <v>已签</v>
          </cell>
        </row>
        <row r="427">
          <cell r="AC427" t="str">
            <v>是</v>
          </cell>
          <cell r="AD427" t="str">
            <v>女</v>
          </cell>
        </row>
        <row r="427">
          <cell r="AF427" t="str">
            <v>361127200603044825</v>
          </cell>
        </row>
        <row r="427">
          <cell r="AH427" t="str">
            <v>招商银行</v>
          </cell>
          <cell r="AI427" t="str">
            <v>6214831990016047</v>
          </cell>
          <cell r="AJ427" t="str">
            <v>招商银行</v>
          </cell>
          <cell r="AK427">
            <v>18479350372</v>
          </cell>
        </row>
        <row r="428">
          <cell r="D428" t="str">
            <v>瑶湖店罗东扬</v>
          </cell>
          <cell r="E428" t="str">
            <v>私教部</v>
          </cell>
          <cell r="F428" t="str">
            <v>私教</v>
          </cell>
          <cell r="G428">
            <v>45955</v>
          </cell>
          <cell r="H428" t="str">
            <v>全职</v>
          </cell>
        </row>
        <row r="428">
          <cell r="J428" t="str">
            <v>劳动合同</v>
          </cell>
        </row>
        <row r="428">
          <cell r="L428">
            <v>45955</v>
          </cell>
          <cell r="M428">
            <v>47050</v>
          </cell>
          <cell r="N428" t="str">
            <v>3年</v>
          </cell>
          <cell r="O428" t="str">
            <v>已签</v>
          </cell>
          <cell r="P428" t="str">
            <v>已签</v>
          </cell>
          <cell r="Q428" t="str">
            <v>已签</v>
          </cell>
          <cell r="R428" t="str">
            <v>已签</v>
          </cell>
          <cell r="S428" t="str">
            <v>不缴</v>
          </cell>
        </row>
        <row r="428">
          <cell r="W428" t="str">
            <v>是</v>
          </cell>
          <cell r="X428" t="str">
            <v>在职</v>
          </cell>
        </row>
        <row r="428">
          <cell r="AD428" t="str">
            <v>男</v>
          </cell>
        </row>
        <row r="428">
          <cell r="AF428" t="str">
            <v>411725200405082032</v>
          </cell>
        </row>
        <row r="428">
          <cell r="AH428" t="str">
            <v>农业银行</v>
          </cell>
          <cell r="AI428" t="str">
            <v>623520920094709174</v>
          </cell>
          <cell r="AJ428" t="str">
            <v>其他</v>
          </cell>
          <cell r="AK428">
            <v>18974749423</v>
          </cell>
        </row>
        <row r="429">
          <cell r="D429" t="str">
            <v>财富中心店刘芊羽</v>
          </cell>
          <cell r="E429" t="str">
            <v>会籍部</v>
          </cell>
          <cell r="F429" t="str">
            <v>会籍</v>
          </cell>
          <cell r="G429">
            <v>45958</v>
          </cell>
          <cell r="H429" t="str">
            <v>全职</v>
          </cell>
        </row>
        <row r="429">
          <cell r="J429" t="str">
            <v>劳动合同</v>
          </cell>
          <cell r="K429" t="str">
            <v>人力</v>
          </cell>
        </row>
        <row r="429">
          <cell r="O429" t="str">
            <v>已签</v>
          </cell>
          <cell r="P429" t="str">
            <v>已签</v>
          </cell>
          <cell r="Q429" t="str">
            <v>已签</v>
          </cell>
          <cell r="R429" t="str">
            <v>已签</v>
          </cell>
          <cell r="S429" t="str">
            <v>不缴</v>
          </cell>
        </row>
        <row r="429">
          <cell r="W429" t="str">
            <v>是</v>
          </cell>
          <cell r="X429" t="str">
            <v>离职</v>
          </cell>
          <cell r="Y429">
            <v>45959</v>
          </cell>
          <cell r="Z429" t="str">
            <v>已签</v>
          </cell>
          <cell r="AA429" t="str">
            <v>已签</v>
          </cell>
          <cell r="AB429" t="str">
            <v>已签</v>
          </cell>
          <cell r="AC429" t="str">
            <v>是</v>
          </cell>
          <cell r="AD429" t="str">
            <v>女</v>
          </cell>
        </row>
        <row r="429">
          <cell r="AF429" t="str">
            <v>362201200112265028</v>
          </cell>
          <cell r="AG429" t="str">
            <v>江西省宜春市袁州区湖田乡一寺岭背村民小组13号</v>
          </cell>
          <cell r="AH429" t="str">
            <v>中国工商银行</v>
          </cell>
          <cell r="AI429" t="str">
            <v>6222031508000670611</v>
          </cell>
          <cell r="AJ429" t="str">
            <v>其他</v>
          </cell>
          <cell r="AK429">
            <v>18046752519</v>
          </cell>
        </row>
        <row r="430">
          <cell r="D430" t="str">
            <v>杨家湾张志瑞</v>
          </cell>
          <cell r="E430" t="str">
            <v>泳教部</v>
          </cell>
          <cell r="F430" t="str">
            <v>兼职泳教</v>
          </cell>
          <cell r="G430">
            <v>45958</v>
          </cell>
          <cell r="H430" t="str">
            <v>兼职</v>
          </cell>
        </row>
        <row r="430">
          <cell r="J430" t="str">
            <v>兼职合同</v>
          </cell>
        </row>
        <row r="430">
          <cell r="L430">
            <v>45958</v>
          </cell>
          <cell r="M430">
            <v>46050</v>
          </cell>
        </row>
        <row r="430">
          <cell r="O430" t="str">
            <v>已签</v>
          </cell>
          <cell r="P430" t="str">
            <v>已签</v>
          </cell>
          <cell r="Q430" t="str">
            <v>已签</v>
          </cell>
          <cell r="R430" t="str">
            <v>已签</v>
          </cell>
        </row>
        <row r="430">
          <cell r="W430" t="str">
            <v>是</v>
          </cell>
          <cell r="X430" t="str">
            <v>在职</v>
          </cell>
        </row>
        <row r="430">
          <cell r="AF430" t="str">
            <v>420921200401294413</v>
          </cell>
        </row>
        <row r="430">
          <cell r="AH430" t="str">
            <v>招商银行</v>
          </cell>
          <cell r="AI430" t="str">
            <v>6214832765266221</v>
          </cell>
          <cell r="AJ430" t="str">
            <v>招商银行</v>
          </cell>
          <cell r="AK430">
            <v>17362679172</v>
          </cell>
        </row>
        <row r="431">
          <cell r="D431" t="str">
            <v>总部刘琴</v>
          </cell>
          <cell r="E431" t="str">
            <v>财务部</v>
          </cell>
          <cell r="F431" t="str">
            <v>财务经理</v>
          </cell>
          <cell r="G431">
            <v>41671</v>
          </cell>
          <cell r="H431" t="str">
            <v>全职</v>
          </cell>
        </row>
        <row r="431">
          <cell r="J431" t="str">
            <v>劳动合同</v>
          </cell>
        </row>
        <row r="431">
          <cell r="L431">
            <v>44621</v>
          </cell>
          <cell r="M431">
            <v>46446</v>
          </cell>
          <cell r="N431" t="str">
            <v>5年</v>
          </cell>
          <cell r="O431" t="str">
            <v>已签</v>
          </cell>
          <cell r="P431" t="str">
            <v>已签</v>
          </cell>
          <cell r="Q431" t="str">
            <v>已签</v>
          </cell>
        </row>
        <row r="431">
          <cell r="S431" t="str">
            <v>不缴</v>
          </cell>
        </row>
        <row r="431">
          <cell r="X431" t="str">
            <v>在职</v>
          </cell>
        </row>
        <row r="431">
          <cell r="AD431" t="str">
            <v>女</v>
          </cell>
          <cell r="AE431" t="str">
            <v>本科</v>
          </cell>
          <cell r="AF431" t="str">
            <v>420607199309124949</v>
          </cell>
        </row>
        <row r="431">
          <cell r="AI431" t="str">
            <v>6214832714160749</v>
          </cell>
          <cell r="AJ431" t="str">
            <v>招商银行</v>
          </cell>
          <cell r="AK431">
            <v>13554633501</v>
          </cell>
        </row>
        <row r="432">
          <cell r="D432" t="str">
            <v>总部汪玉婷</v>
          </cell>
          <cell r="E432" t="str">
            <v>财务部</v>
          </cell>
          <cell r="F432" t="str">
            <v>财务经理</v>
          </cell>
          <cell r="G432">
            <v>44691</v>
          </cell>
          <cell r="H432" t="str">
            <v>全职</v>
          </cell>
          <cell r="I432" t="str">
            <v>社保</v>
          </cell>
          <cell r="J432" t="str">
            <v>劳动合同</v>
          </cell>
        </row>
        <row r="432">
          <cell r="L432">
            <v>45793</v>
          </cell>
          <cell r="M432">
            <v>47618</v>
          </cell>
          <cell r="N432" t="str">
            <v>5年</v>
          </cell>
          <cell r="O432" t="str">
            <v>已签</v>
          </cell>
          <cell r="P432" t="str">
            <v>已签</v>
          </cell>
          <cell r="Q432" t="str">
            <v>已签</v>
          </cell>
        </row>
        <row r="432">
          <cell r="S432" t="str">
            <v>最低</v>
          </cell>
        </row>
        <row r="432">
          <cell r="X432" t="str">
            <v>在职</v>
          </cell>
        </row>
        <row r="432">
          <cell r="AD432" t="str">
            <v>女</v>
          </cell>
          <cell r="AE432" t="str">
            <v>本科</v>
          </cell>
          <cell r="AF432" t="str">
            <v>421122199303122165</v>
          </cell>
        </row>
        <row r="432">
          <cell r="AI432" t="str">
            <v>6226228900720428</v>
          </cell>
          <cell r="AJ432" t="str">
            <v>其他</v>
          </cell>
          <cell r="AK432">
            <v>19118071884</v>
          </cell>
        </row>
        <row r="433">
          <cell r="D433" t="str">
            <v>总部王巧巧</v>
          </cell>
          <cell r="E433" t="str">
            <v>财务部</v>
          </cell>
          <cell r="F433" t="str">
            <v>出纳</v>
          </cell>
          <cell r="G433">
            <v>45138</v>
          </cell>
          <cell r="H433" t="str">
            <v>全职</v>
          </cell>
          <cell r="I433" t="str">
            <v>社保</v>
          </cell>
          <cell r="J433" t="str">
            <v>劳动合同</v>
          </cell>
        </row>
        <row r="433">
          <cell r="L433">
            <v>45138</v>
          </cell>
          <cell r="M433">
            <v>46233</v>
          </cell>
          <cell r="N433" t="str">
            <v>3年</v>
          </cell>
          <cell r="O433" t="str">
            <v>已签</v>
          </cell>
          <cell r="P433" t="str">
            <v>已签</v>
          </cell>
        </row>
        <row r="433">
          <cell r="X433" t="str">
            <v>在职</v>
          </cell>
        </row>
        <row r="433">
          <cell r="AD433" t="str">
            <v>女</v>
          </cell>
          <cell r="AE433" t="str">
            <v>本科</v>
          </cell>
          <cell r="AF433" t="str">
            <v>421087199910023727</v>
          </cell>
        </row>
        <row r="433">
          <cell r="AI433" t="str">
            <v>6212261812010695580</v>
          </cell>
          <cell r="AJ433" t="str">
            <v>其他</v>
          </cell>
          <cell r="AK433">
            <v>19972657268</v>
          </cell>
        </row>
        <row r="434">
          <cell r="D434" t="str">
            <v>总部李慧</v>
          </cell>
          <cell r="E434" t="str">
            <v>财务部</v>
          </cell>
          <cell r="F434" t="str">
            <v>会计</v>
          </cell>
          <cell r="G434">
            <v>45812</v>
          </cell>
          <cell r="H434" t="str">
            <v>全职</v>
          </cell>
          <cell r="I434" t="str">
            <v>社保</v>
          </cell>
          <cell r="J434" t="str">
            <v>劳动合同</v>
          </cell>
        </row>
        <row r="434">
          <cell r="L434">
            <v>45812</v>
          </cell>
          <cell r="M434">
            <v>46907</v>
          </cell>
          <cell r="N434" t="str">
            <v>3年</v>
          </cell>
          <cell r="O434" t="str">
            <v>已签</v>
          </cell>
          <cell r="P434" t="str">
            <v>已签</v>
          </cell>
          <cell r="Q434" t="str">
            <v>已签</v>
          </cell>
          <cell r="R434" t="str">
            <v>已签</v>
          </cell>
          <cell r="S434" t="str">
            <v>最低</v>
          </cell>
        </row>
        <row r="434">
          <cell r="X434" t="str">
            <v>在职</v>
          </cell>
        </row>
        <row r="434">
          <cell r="AD434" t="str">
            <v>女</v>
          </cell>
          <cell r="AE434" t="str">
            <v>本科</v>
          </cell>
        </row>
        <row r="434">
          <cell r="AI434" t="str">
            <v>6214837416414377</v>
          </cell>
          <cell r="AJ434" t="str">
            <v>招商银行</v>
          </cell>
        </row>
        <row r="435">
          <cell r="D435" t="str">
            <v>总部陈旭</v>
          </cell>
          <cell r="E435" t="str">
            <v>财务部</v>
          </cell>
          <cell r="F435" t="str">
            <v>会计</v>
          </cell>
          <cell r="G435">
            <v>45880</v>
          </cell>
          <cell r="H435" t="str">
            <v>全职</v>
          </cell>
        </row>
        <row r="435">
          <cell r="J435" t="str">
            <v>劳动合同</v>
          </cell>
        </row>
        <row r="435">
          <cell r="L435">
            <v>45880</v>
          </cell>
          <cell r="M435">
            <v>46976</v>
          </cell>
          <cell r="N435" t="str">
            <v>3年</v>
          </cell>
          <cell r="O435" t="str">
            <v>已签</v>
          </cell>
          <cell r="P435" t="str">
            <v>已签</v>
          </cell>
          <cell r="Q435" t="str">
            <v>已签</v>
          </cell>
          <cell r="R435" t="str">
            <v>已签</v>
          </cell>
          <cell r="S435" t="str">
            <v>最低</v>
          </cell>
        </row>
        <row r="435">
          <cell r="X435" t="str">
            <v>在职</v>
          </cell>
        </row>
        <row r="435">
          <cell r="AD435" t="str">
            <v>女</v>
          </cell>
          <cell r="AE435" t="str">
            <v>本科</v>
          </cell>
          <cell r="AF435" t="str">
            <v>429006200209160920</v>
          </cell>
        </row>
        <row r="435">
          <cell r="AI435" t="str">
            <v>6212262012019765513</v>
          </cell>
          <cell r="AJ435" t="str">
            <v>其他</v>
          </cell>
          <cell r="AK435">
            <v>15817179165</v>
          </cell>
        </row>
        <row r="436">
          <cell r="D436" t="str">
            <v>总部罗婷</v>
          </cell>
          <cell r="E436" t="str">
            <v>财务部</v>
          </cell>
          <cell r="F436" t="str">
            <v>出纳</v>
          </cell>
          <cell r="G436">
            <v>45947</v>
          </cell>
          <cell r="H436" t="str">
            <v>全职</v>
          </cell>
        </row>
        <row r="436">
          <cell r="J436" t="str">
            <v>劳动合同</v>
          </cell>
          <cell r="K436" t="str">
            <v>人力</v>
          </cell>
        </row>
        <row r="436">
          <cell r="O436" t="str">
            <v>已签</v>
          </cell>
          <cell r="P436" t="str">
            <v>已签</v>
          </cell>
          <cell r="Q436" t="str">
            <v>已签</v>
          </cell>
        </row>
        <row r="436">
          <cell r="S436" t="str">
            <v>不缴</v>
          </cell>
        </row>
        <row r="436">
          <cell r="X436" t="str">
            <v>离职</v>
          </cell>
        </row>
        <row r="436">
          <cell r="AD436" t="str">
            <v>女</v>
          </cell>
          <cell r="AE436" t="str">
            <v>本科</v>
          </cell>
          <cell r="AF436" t="str">
            <v>421181200407173528</v>
          </cell>
        </row>
        <row r="436">
          <cell r="AH436" t="str">
            <v>中国建设银行</v>
          </cell>
          <cell r="AI436" t="str">
            <v>6217002730010114167</v>
          </cell>
          <cell r="AJ436" t="str">
            <v>其他</v>
          </cell>
          <cell r="AK436">
            <v>18086149093</v>
          </cell>
        </row>
        <row r="437">
          <cell r="D437" t="str">
            <v>宿州吾悦店韩涛</v>
          </cell>
          <cell r="E437" t="str">
            <v>运营部</v>
          </cell>
          <cell r="F437" t="str">
            <v>店长</v>
          </cell>
          <cell r="G437">
            <v>43243</v>
          </cell>
          <cell r="H437" t="str">
            <v>全职</v>
          </cell>
          <cell r="I437" t="str">
            <v>社保</v>
          </cell>
          <cell r="J437" t="str">
            <v>劳动合同</v>
          </cell>
          <cell r="K437" t="str">
            <v>人力</v>
          </cell>
          <cell r="L437">
            <v>44339</v>
          </cell>
          <cell r="M437">
            <v>46164</v>
          </cell>
          <cell r="N437" t="str">
            <v>5年</v>
          </cell>
        </row>
        <row r="437">
          <cell r="W437" t="str">
            <v>是</v>
          </cell>
          <cell r="X437" t="str">
            <v>在职</v>
          </cell>
        </row>
        <row r="437">
          <cell r="AD437" t="str">
            <v>男</v>
          </cell>
          <cell r="AE437" t="str">
            <v>本科</v>
          </cell>
          <cell r="AF437" t="str">
            <v>420527198706285338</v>
          </cell>
        </row>
        <row r="437">
          <cell r="AI437" t="str">
            <v>户名：韩涛
卡号：6225882703229119
开户行: 武汉武昌支行</v>
          </cell>
          <cell r="AJ437" t="str">
            <v>其他</v>
          </cell>
          <cell r="AK437">
            <v>17771855035</v>
          </cell>
        </row>
        <row r="438">
          <cell r="D438" t="str">
            <v>总部胡方</v>
          </cell>
          <cell r="E438" t="str">
            <v>人力资源部</v>
          </cell>
          <cell r="F438" t="str">
            <v>人事经理</v>
          </cell>
          <cell r="G438">
            <v>45072</v>
          </cell>
          <cell r="H438" t="str">
            <v>全职</v>
          </cell>
          <cell r="I438" t="str">
            <v>社保</v>
          </cell>
          <cell r="J438" t="str">
            <v>劳动合同</v>
          </cell>
        </row>
        <row r="438">
          <cell r="L438">
            <v>45072</v>
          </cell>
          <cell r="M438">
            <v>46167</v>
          </cell>
          <cell r="N438" t="str">
            <v>3年</v>
          </cell>
          <cell r="O438" t="str">
            <v>已签</v>
          </cell>
          <cell r="P438" t="str">
            <v>已签</v>
          </cell>
          <cell r="Q438" t="str">
            <v>已签</v>
          </cell>
        </row>
        <row r="438">
          <cell r="S438" t="str">
            <v>最低</v>
          </cell>
        </row>
        <row r="438">
          <cell r="X438" t="str">
            <v>在职</v>
          </cell>
        </row>
        <row r="438">
          <cell r="AD438" t="str">
            <v>女</v>
          </cell>
          <cell r="AE438" t="str">
            <v>本科</v>
          </cell>
          <cell r="AF438" t="str">
            <v>421087198402022766</v>
          </cell>
        </row>
        <row r="438">
          <cell r="AI438" t="str">
            <v>6214830271425026</v>
          </cell>
          <cell r="AJ438" t="str">
            <v>招商银行</v>
          </cell>
          <cell r="AK438">
            <v>13436553585</v>
          </cell>
        </row>
        <row r="439">
          <cell r="D439" t="str">
            <v>总部周厚梅</v>
          </cell>
          <cell r="E439" t="str">
            <v>人力资源部</v>
          </cell>
          <cell r="F439" t="str">
            <v>人事专员</v>
          </cell>
          <cell r="G439">
            <v>45945</v>
          </cell>
          <cell r="H439" t="str">
            <v>全职</v>
          </cell>
        </row>
        <row r="439">
          <cell r="J439" t="str">
            <v>劳动合同</v>
          </cell>
          <cell r="K439" t="str">
            <v>人力</v>
          </cell>
        </row>
        <row r="439">
          <cell r="X439" t="str">
            <v>离职</v>
          </cell>
        </row>
        <row r="439">
          <cell r="AD439" t="str">
            <v>女</v>
          </cell>
          <cell r="AE439" t="str">
            <v>大专</v>
          </cell>
          <cell r="AF439" t="str">
            <v>429005200006043947</v>
          </cell>
        </row>
        <row r="439">
          <cell r="AH439" t="str">
            <v>招商银行</v>
          </cell>
          <cell r="AI439" t="str">
            <v>6214832749584327</v>
          </cell>
          <cell r="AJ439" t="str">
            <v>招商银行</v>
          </cell>
          <cell r="AK439">
            <v>15623555937</v>
          </cell>
        </row>
        <row r="440">
          <cell r="D440" t="str">
            <v>总部张婧雯</v>
          </cell>
          <cell r="E440" t="str">
            <v>人力资源部</v>
          </cell>
          <cell r="F440" t="str">
            <v>人事专员</v>
          </cell>
          <cell r="G440">
            <v>45964</v>
          </cell>
          <cell r="H440" t="str">
            <v>全职</v>
          </cell>
        </row>
        <row r="440">
          <cell r="J440" t="str">
            <v>实习协议</v>
          </cell>
          <cell r="K440" t="str">
            <v>人力</v>
          </cell>
          <cell r="L440">
            <v>45964</v>
          </cell>
          <cell r="M440">
            <v>47060</v>
          </cell>
          <cell r="N440" t="str">
            <v>3年</v>
          </cell>
          <cell r="O440" t="str">
            <v>已签</v>
          </cell>
          <cell r="P440" t="str">
            <v>已签</v>
          </cell>
          <cell r="Q440" t="str">
            <v>已签</v>
          </cell>
        </row>
        <row r="440">
          <cell r="S440" t="str">
            <v>不缴</v>
          </cell>
        </row>
        <row r="440">
          <cell r="X440" t="str">
            <v>离职</v>
          </cell>
        </row>
        <row r="440">
          <cell r="AD440" t="str">
            <v>女</v>
          </cell>
          <cell r="AE440" t="str">
            <v>大专</v>
          </cell>
          <cell r="AF440" t="str">
            <v>420607200512185347</v>
          </cell>
        </row>
        <row r="440">
          <cell r="AH440" t="str">
            <v>工商银行</v>
          </cell>
          <cell r="AI440" t="str">
            <v>6222033202016608769</v>
          </cell>
          <cell r="AJ440" t="str">
            <v>其他</v>
          </cell>
          <cell r="AK440">
            <v>18859720283</v>
          </cell>
        </row>
        <row r="441">
          <cell r="D441" t="str">
            <v>总部王健</v>
          </cell>
          <cell r="E441" t="str">
            <v>运营部</v>
          </cell>
          <cell r="F441" t="str">
            <v>运营总监</v>
          </cell>
          <cell r="G441">
            <v>44517</v>
          </cell>
          <cell r="H441" t="str">
            <v>全职</v>
          </cell>
          <cell r="I441" t="str">
            <v>社保</v>
          </cell>
          <cell r="J441" t="str">
            <v>劳动合同</v>
          </cell>
        </row>
        <row r="441">
          <cell r="L441">
            <v>45613</v>
          </cell>
          <cell r="M441">
            <v>46707</v>
          </cell>
          <cell r="N441" t="str">
            <v>3年</v>
          </cell>
          <cell r="O441" t="str">
            <v>已签</v>
          </cell>
          <cell r="P441" t="str">
            <v>已签</v>
          </cell>
          <cell r="Q441" t="str">
            <v>已签</v>
          </cell>
        </row>
        <row r="441">
          <cell r="S441" t="str">
            <v>最低</v>
          </cell>
        </row>
        <row r="441">
          <cell r="X441" t="str">
            <v>在职</v>
          </cell>
        </row>
        <row r="441">
          <cell r="AD441" t="str">
            <v>男</v>
          </cell>
          <cell r="AE441" t="str">
            <v>本科</v>
          </cell>
          <cell r="AF441" t="str">
            <v>420684198502132017</v>
          </cell>
        </row>
        <row r="441">
          <cell r="AI441" t="str">
            <v>6215581804003717782</v>
          </cell>
          <cell r="AJ441" t="str">
            <v>其他</v>
          </cell>
          <cell r="AK441">
            <v>17371055355</v>
          </cell>
        </row>
        <row r="442">
          <cell r="D442" t="str">
            <v>总部李琼</v>
          </cell>
          <cell r="E442" t="str">
            <v>运营部</v>
          </cell>
          <cell r="F442" t="str">
            <v>运营总监</v>
          </cell>
          <cell r="G442">
            <v>45365</v>
          </cell>
          <cell r="H442" t="str">
            <v>全职</v>
          </cell>
          <cell r="I442" t="str">
            <v>社保</v>
          </cell>
          <cell r="J442" t="str">
            <v>劳动合同</v>
          </cell>
        </row>
        <row r="442">
          <cell r="L442">
            <v>45365</v>
          </cell>
          <cell r="M442">
            <v>46459</v>
          </cell>
          <cell r="N442" t="str">
            <v>3年</v>
          </cell>
          <cell r="O442" t="str">
            <v>已签</v>
          </cell>
          <cell r="P442" t="str">
            <v>已签</v>
          </cell>
          <cell r="Q442" t="str">
            <v>已签</v>
          </cell>
        </row>
        <row r="442">
          <cell r="S442" t="str">
            <v>最低</v>
          </cell>
        </row>
        <row r="442">
          <cell r="X442" t="str">
            <v>在职</v>
          </cell>
        </row>
        <row r="442">
          <cell r="AD442" t="str">
            <v>女</v>
          </cell>
        </row>
        <row r="442">
          <cell r="AF442" t="str">
            <v>420104198301273041</v>
          </cell>
        </row>
        <row r="442">
          <cell r="AI442" t="str">
            <v>工行 6215583202005095869李琼</v>
          </cell>
          <cell r="AJ442" t="str">
            <v>其他</v>
          </cell>
          <cell r="AK442">
            <v>15071219778</v>
          </cell>
        </row>
        <row r="443">
          <cell r="D443" t="str">
            <v>总部黄石</v>
          </cell>
          <cell r="E443" t="str">
            <v>工程部</v>
          </cell>
          <cell r="F443" t="str">
            <v>工程部经理</v>
          </cell>
          <cell r="G443">
            <v>41609</v>
          </cell>
          <cell r="H443" t="str">
            <v>全职</v>
          </cell>
          <cell r="I443" t="str">
            <v>社保</v>
          </cell>
          <cell r="J443" t="str">
            <v>劳动合同</v>
          </cell>
        </row>
        <row r="443">
          <cell r="L443">
            <v>44531</v>
          </cell>
          <cell r="M443">
            <v>46356</v>
          </cell>
          <cell r="N443" t="str">
            <v>5年</v>
          </cell>
        </row>
        <row r="443">
          <cell r="X443" t="str">
            <v>在职</v>
          </cell>
        </row>
        <row r="443">
          <cell r="AD443" t="str">
            <v>男</v>
          </cell>
          <cell r="AE443" t="str">
            <v>本科</v>
          </cell>
          <cell r="AF443" t="str">
            <v>420684198711205032</v>
          </cell>
        </row>
        <row r="443">
          <cell r="AI443" t="str">
            <v>6215593202024438759</v>
          </cell>
          <cell r="AJ443" t="str">
            <v>其他</v>
          </cell>
          <cell r="AK443">
            <v>15271810703</v>
          </cell>
        </row>
        <row r="444">
          <cell r="D444" t="str">
            <v>总部张鹏</v>
          </cell>
          <cell r="E444" t="str">
            <v>直播中心</v>
          </cell>
          <cell r="F444" t="str">
            <v>直播</v>
          </cell>
          <cell r="G444">
            <v>43346</v>
          </cell>
          <cell r="H444" t="str">
            <v>全职</v>
          </cell>
          <cell r="I444" t="str">
            <v>社保</v>
          </cell>
          <cell r="J444" t="str">
            <v>劳动合同</v>
          </cell>
        </row>
        <row r="444">
          <cell r="L444">
            <v>45538</v>
          </cell>
          <cell r="M444">
            <v>47363</v>
          </cell>
          <cell r="N444" t="str">
            <v>5年</v>
          </cell>
          <cell r="O444" t="str">
            <v>已签</v>
          </cell>
          <cell r="P444" t="str">
            <v>已签</v>
          </cell>
          <cell r="Q444" t="str">
            <v>已签</v>
          </cell>
        </row>
        <row r="444">
          <cell r="S444" t="str">
            <v>最低</v>
          </cell>
        </row>
        <row r="444">
          <cell r="X444" t="str">
            <v>在职</v>
          </cell>
        </row>
        <row r="444">
          <cell r="AD444" t="str">
            <v>男</v>
          </cell>
          <cell r="AE444" t="str">
            <v>本科</v>
          </cell>
          <cell r="AF444" t="str">
            <v>420582198610051697</v>
          </cell>
        </row>
        <row r="444">
          <cell r="AI444" t="str">
            <v>6225880275720358</v>
          </cell>
          <cell r="AJ444" t="str">
            <v>其他</v>
          </cell>
          <cell r="AK444">
            <v>15872406661</v>
          </cell>
        </row>
        <row r="445">
          <cell r="D445" t="str">
            <v>总部王敬保</v>
          </cell>
          <cell r="E445" t="str">
            <v>区域总</v>
          </cell>
          <cell r="F445" t="str">
            <v>区域总</v>
          </cell>
        </row>
        <row r="445">
          <cell r="H445" t="str">
            <v>全职</v>
          </cell>
          <cell r="I445" t="str">
            <v>社保</v>
          </cell>
          <cell r="J445" t="str">
            <v>劳动合同</v>
          </cell>
        </row>
        <row r="445">
          <cell r="X445" t="str">
            <v>在职</v>
          </cell>
        </row>
        <row r="445">
          <cell r="AD445" t="str">
            <v>男</v>
          </cell>
          <cell r="AE445" t="str">
            <v>大专</v>
          </cell>
          <cell r="AF445" t="str">
            <v>130229198804184052</v>
          </cell>
        </row>
        <row r="445">
          <cell r="AI445" t="str">
            <v>6217857600049398568</v>
          </cell>
          <cell r="AJ445" t="str">
            <v>其他</v>
          </cell>
          <cell r="AK445">
            <v>13177000950</v>
          </cell>
        </row>
        <row r="446">
          <cell r="D446" t="str">
            <v>总部周涛</v>
          </cell>
        </row>
        <row r="446">
          <cell r="F446" t="str">
            <v>销售总监</v>
          </cell>
          <cell r="G446">
            <v>45454</v>
          </cell>
          <cell r="H446" t="str">
            <v>全职</v>
          </cell>
          <cell r="I446" t="str">
            <v>社保</v>
          </cell>
          <cell r="J446" t="str">
            <v>劳动合同</v>
          </cell>
        </row>
        <row r="446">
          <cell r="L446">
            <v>45454</v>
          </cell>
          <cell r="M446">
            <v>46548</v>
          </cell>
          <cell r="N446" t="str">
            <v>3年</v>
          </cell>
          <cell r="O446" t="str">
            <v>已签</v>
          </cell>
          <cell r="P446" t="str">
            <v>已签</v>
          </cell>
        </row>
        <row r="446">
          <cell r="S446" t="str">
            <v>最低</v>
          </cell>
        </row>
        <row r="446">
          <cell r="X446" t="str">
            <v>在职</v>
          </cell>
        </row>
        <row r="446">
          <cell r="AD446" t="str">
            <v>男</v>
          </cell>
        </row>
        <row r="446">
          <cell r="AF446" t="str">
            <v>421125198511060012</v>
          </cell>
        </row>
        <row r="446">
          <cell r="AI446" t="str">
            <v>6217995200310867293</v>
          </cell>
          <cell r="AJ446" t="str">
            <v>其他</v>
          </cell>
          <cell r="AK446">
            <v>15927100269</v>
          </cell>
        </row>
        <row r="447">
          <cell r="D447" t="str">
            <v>高新吾悦店刘荧超</v>
          </cell>
          <cell r="E447" t="str">
            <v>会籍部</v>
          </cell>
          <cell r="F447" t="str">
            <v>会籍</v>
          </cell>
          <cell r="G447">
            <v>45966</v>
          </cell>
          <cell r="H447" t="str">
            <v>全职</v>
          </cell>
        </row>
        <row r="447">
          <cell r="J447" t="str">
            <v>劳动合同</v>
          </cell>
          <cell r="K447" t="str">
            <v>人力</v>
          </cell>
          <cell r="L447">
            <v>45966</v>
          </cell>
          <cell r="M447">
            <v>47062</v>
          </cell>
          <cell r="N447" t="str">
            <v>3年</v>
          </cell>
          <cell r="O447" t="str">
            <v>已签</v>
          </cell>
          <cell r="P447" t="str">
            <v>已签</v>
          </cell>
          <cell r="Q447" t="str">
            <v>已签</v>
          </cell>
          <cell r="R447" t="str">
            <v>已签</v>
          </cell>
          <cell r="S447" t="str">
            <v>不缴</v>
          </cell>
        </row>
        <row r="447">
          <cell r="X447" t="str">
            <v>离职</v>
          </cell>
          <cell r="Y447">
            <v>46002</v>
          </cell>
          <cell r="Z447" t="str">
            <v>已签</v>
          </cell>
          <cell r="AA447" t="str">
            <v>已签</v>
          </cell>
        </row>
        <row r="447">
          <cell r="AC447" t="str">
            <v>是</v>
          </cell>
        </row>
        <row r="447">
          <cell r="AF447" t="str">
            <v> 360123200702260025</v>
          </cell>
          <cell r="AG447" t="str">
            <v>南昌安义县</v>
          </cell>
          <cell r="AH447" t="str">
            <v>招商银行</v>
          </cell>
          <cell r="AI447" t="str">
            <v>6214 8333 8274 8393</v>
          </cell>
        </row>
        <row r="447">
          <cell r="AK447">
            <v>19579578958</v>
          </cell>
        </row>
        <row r="448">
          <cell r="D448" t="str">
            <v>瑶湖店熊海飞</v>
          </cell>
          <cell r="E448" t="str">
            <v>会籍部</v>
          </cell>
          <cell r="F448" t="str">
            <v>会籍</v>
          </cell>
          <cell r="G448">
            <v>45962</v>
          </cell>
          <cell r="H448" t="str">
            <v>实习生</v>
          </cell>
        </row>
        <row r="448">
          <cell r="J448" t="str">
            <v>实习协议</v>
          </cell>
          <cell r="K448" t="str">
            <v>人力</v>
          </cell>
          <cell r="L448">
            <v>45962</v>
          </cell>
          <cell r="M448">
            <v>47057</v>
          </cell>
          <cell r="N448" t="str">
            <v>3年</v>
          </cell>
          <cell r="O448" t="str">
            <v>已签</v>
          </cell>
          <cell r="P448" t="str">
            <v>已签</v>
          </cell>
          <cell r="Q448" t="str">
            <v>已签</v>
          </cell>
          <cell r="R448" t="str">
            <v>已签</v>
          </cell>
          <cell r="S448" t="str">
            <v>不缴</v>
          </cell>
        </row>
        <row r="448">
          <cell r="W448" t="str">
            <v>是</v>
          </cell>
          <cell r="X448" t="str">
            <v>离职</v>
          </cell>
          <cell r="Y448">
            <v>46010</v>
          </cell>
        </row>
        <row r="448">
          <cell r="AF448" t="str">
            <v>36252720050815341x</v>
          </cell>
        </row>
        <row r="448">
          <cell r="AH448" t="str">
            <v>中国建设银行</v>
          </cell>
          <cell r="AI448" t="str">
            <v>6212842020000885538</v>
          </cell>
        </row>
        <row r="448">
          <cell r="AK448">
            <v>17602832546</v>
          </cell>
        </row>
        <row r="449">
          <cell r="D449" t="str">
            <v>荆州店杨成</v>
          </cell>
          <cell r="E449" t="str">
            <v>泳教部</v>
          </cell>
          <cell r="F449" t="str">
            <v>救生员</v>
          </cell>
          <cell r="G449">
            <v>45971</v>
          </cell>
          <cell r="H449" t="str">
            <v>全职</v>
          </cell>
        </row>
        <row r="449">
          <cell r="J449" t="str">
            <v>实习协议</v>
          </cell>
        </row>
        <row r="449">
          <cell r="L449">
            <v>45971</v>
          </cell>
          <cell r="M449">
            <v>49805</v>
          </cell>
          <cell r="N449" t="str">
            <v>1年</v>
          </cell>
          <cell r="O449" t="str">
            <v>已签</v>
          </cell>
          <cell r="P449" t="str">
            <v>已签</v>
          </cell>
          <cell r="Q449" t="str">
            <v>已签</v>
          </cell>
          <cell r="R449" t="str">
            <v>已签</v>
          </cell>
          <cell r="S449" t="str">
            <v>不缴</v>
          </cell>
        </row>
        <row r="449">
          <cell r="W449" t="str">
            <v>是</v>
          </cell>
          <cell r="X449" t="str">
            <v>在职</v>
          </cell>
        </row>
        <row r="449">
          <cell r="AF449" t="str">
            <v>“530627200601144994</v>
          </cell>
        </row>
        <row r="449">
          <cell r="AH449" t="str">
            <v>招商银行</v>
          </cell>
          <cell r="AI449" t="str">
            <v>6214832768347473</v>
          </cell>
        </row>
        <row r="449">
          <cell r="AK449">
            <v>18972132085</v>
          </cell>
        </row>
        <row r="450">
          <cell r="D450" t="str">
            <v>蚌埠吾悦店蒋维月</v>
          </cell>
          <cell r="E450" t="str">
            <v>私教部</v>
          </cell>
          <cell r="F450" t="str">
            <v>私教</v>
          </cell>
          <cell r="G450">
            <v>45962</v>
          </cell>
          <cell r="H450" t="str">
            <v>全职</v>
          </cell>
        </row>
        <row r="450">
          <cell r="J450" t="str">
            <v>劳动合同</v>
          </cell>
          <cell r="K450" t="str">
            <v>人力</v>
          </cell>
          <cell r="L450">
            <v>45962</v>
          </cell>
          <cell r="M450">
            <v>47058</v>
          </cell>
          <cell r="N450" t="str">
            <v>3年</v>
          </cell>
          <cell r="O450" t="str">
            <v>已签</v>
          </cell>
          <cell r="P450" t="str">
            <v>已签</v>
          </cell>
          <cell r="Q450" t="str">
            <v>已签</v>
          </cell>
          <cell r="R450" t="str">
            <v>已签</v>
          </cell>
          <cell r="S450" t="str">
            <v>不缴</v>
          </cell>
        </row>
        <row r="450">
          <cell r="W450" t="str">
            <v>是</v>
          </cell>
          <cell r="X450" t="str">
            <v>在职</v>
          </cell>
        </row>
        <row r="450">
          <cell r="AD450" t="str">
            <v>女</v>
          </cell>
        </row>
        <row r="450">
          <cell r="AF450" t="str">
            <v>34032200712043869</v>
          </cell>
          <cell r="AG450" t="str">
            <v>安徽省蚌埠市</v>
          </cell>
          <cell r="AH450" t="str">
            <v>中国农业银行</v>
          </cell>
          <cell r="AI450" t="str">
            <v>6228410670560331212</v>
          </cell>
        </row>
        <row r="450">
          <cell r="AK450">
            <v>18714837986</v>
          </cell>
        </row>
        <row r="451">
          <cell r="D451" t="str">
            <v>蚌埠银泰店高传宏</v>
          </cell>
          <cell r="E451" t="str">
            <v>泳教部</v>
          </cell>
          <cell r="F451" t="str">
            <v>安全员</v>
          </cell>
          <cell r="G451">
            <v>45968</v>
          </cell>
          <cell r="H451" t="str">
            <v>全职</v>
          </cell>
        </row>
        <row r="451">
          <cell r="J451" t="str">
            <v>兼职合同</v>
          </cell>
          <cell r="K451" t="str">
            <v>人力</v>
          </cell>
          <cell r="L451">
            <v>45968</v>
          </cell>
          <cell r="M451">
            <v>46332</v>
          </cell>
          <cell r="N451" t="str">
            <v>1年</v>
          </cell>
          <cell r="O451" t="str">
            <v>已签</v>
          </cell>
          <cell r="P451" t="str">
            <v>已签</v>
          </cell>
          <cell r="Q451" t="str">
            <v>已签</v>
          </cell>
          <cell r="R451" t="str">
            <v>已签</v>
          </cell>
          <cell r="S451" t="str">
            <v>不缴</v>
          </cell>
        </row>
        <row r="451">
          <cell r="X451" t="str">
            <v>在职</v>
          </cell>
        </row>
        <row r="451">
          <cell r="AD451" t="str">
            <v>男</v>
          </cell>
        </row>
        <row r="451">
          <cell r="AF451" t="str">
            <v>340304196904170633</v>
          </cell>
        </row>
        <row r="451">
          <cell r="AH451" t="str">
            <v>中国银行中平街支行</v>
          </cell>
          <cell r="AI451" t="str">
            <v>6217566300050614829</v>
          </cell>
        </row>
        <row r="451">
          <cell r="AK451">
            <v>13295524310</v>
          </cell>
        </row>
        <row r="452">
          <cell r="D452" t="str">
            <v>蚌埠银泰店沈智淮</v>
          </cell>
          <cell r="E452" t="str">
            <v>运营部</v>
          </cell>
          <cell r="F452" t="str">
            <v>保洁</v>
          </cell>
          <cell r="G452">
            <v>45973</v>
          </cell>
          <cell r="H452" t="str">
            <v>全职</v>
          </cell>
        </row>
        <row r="452">
          <cell r="J452" t="str">
            <v>兼职合同</v>
          </cell>
          <cell r="K452" t="str">
            <v>人力</v>
          </cell>
          <cell r="L452">
            <v>45973</v>
          </cell>
          <cell r="M452">
            <v>46337</v>
          </cell>
          <cell r="N452" t="str">
            <v>1年</v>
          </cell>
          <cell r="O452" t="str">
            <v>已签</v>
          </cell>
          <cell r="P452" t="str">
            <v>已签</v>
          </cell>
          <cell r="Q452" t="str">
            <v>已签</v>
          </cell>
          <cell r="R452" t="str">
            <v>已签</v>
          </cell>
          <cell r="S452" t="str">
            <v>不缴</v>
          </cell>
        </row>
        <row r="452">
          <cell r="X452" t="str">
            <v>离职</v>
          </cell>
          <cell r="Y452">
            <v>46054</v>
          </cell>
          <cell r="Z452" t="str">
            <v>已签</v>
          </cell>
        </row>
        <row r="452">
          <cell r="AC452" t="str">
            <v>是</v>
          </cell>
          <cell r="AD452" t="str">
            <v>男</v>
          </cell>
        </row>
        <row r="452">
          <cell r="AF452" t="str">
            <v>340302195510010496</v>
          </cell>
        </row>
        <row r="452">
          <cell r="AH452" t="str">
            <v>工商银行</v>
          </cell>
          <cell r="AI452" t="str">
            <v>62122613 03003527345</v>
          </cell>
        </row>
        <row r="452">
          <cell r="AK452">
            <v>18109655880</v>
          </cell>
        </row>
        <row r="453">
          <cell r="D453" t="str">
            <v>财富中心店宋旭安</v>
          </cell>
          <cell r="E453" t="str">
            <v>会籍部</v>
          </cell>
          <cell r="F453" t="str">
            <v>会籍</v>
          </cell>
          <cell r="G453">
            <v>45973</v>
          </cell>
          <cell r="H453" t="str">
            <v>全职</v>
          </cell>
        </row>
        <row r="453">
          <cell r="J453" t="str">
            <v>劳动合同</v>
          </cell>
          <cell r="K453" t="str">
            <v>人力</v>
          </cell>
          <cell r="L453">
            <v>45973</v>
          </cell>
        </row>
        <row r="453">
          <cell r="O453" t="str">
            <v>已签</v>
          </cell>
          <cell r="P453" t="str">
            <v>已签</v>
          </cell>
          <cell r="Q453" t="str">
            <v>已签</v>
          </cell>
          <cell r="R453" t="str">
            <v>已签</v>
          </cell>
          <cell r="S453" t="str">
            <v>不缴</v>
          </cell>
        </row>
        <row r="453">
          <cell r="W453" t="str">
            <v>是</v>
          </cell>
          <cell r="X453" t="str">
            <v>离职</v>
          </cell>
          <cell r="Y453">
            <v>46028</v>
          </cell>
        </row>
        <row r="453">
          <cell r="AH453" t="str">
            <v>中国工商银行</v>
          </cell>
          <cell r="AI453" t="str">
            <v>6212261502014076297</v>
          </cell>
        </row>
        <row r="453">
          <cell r="AK453">
            <v>13479559001</v>
          </cell>
        </row>
        <row r="454">
          <cell r="D454" t="str">
            <v>蚌埠银泰店钱晴</v>
          </cell>
          <cell r="E454" t="str">
            <v>运营部</v>
          </cell>
          <cell r="F454" t="str">
            <v>前台</v>
          </cell>
          <cell r="G454">
            <v>45974</v>
          </cell>
          <cell r="H454" t="str">
            <v>全职</v>
          </cell>
        </row>
        <row r="454">
          <cell r="J454" t="str">
            <v>劳动合同</v>
          </cell>
          <cell r="K454" t="str">
            <v>人力</v>
          </cell>
          <cell r="L454">
            <v>45974</v>
          </cell>
        </row>
        <row r="454">
          <cell r="O454" t="str">
            <v>已签</v>
          </cell>
          <cell r="P454" t="str">
            <v>已签</v>
          </cell>
          <cell r="Q454" t="str">
            <v>已签</v>
          </cell>
        </row>
        <row r="454">
          <cell r="S454" t="str">
            <v>不缴</v>
          </cell>
        </row>
        <row r="454">
          <cell r="W454" t="str">
            <v>是</v>
          </cell>
          <cell r="X454" t="str">
            <v>离职</v>
          </cell>
          <cell r="Y454">
            <v>45996</v>
          </cell>
          <cell r="Z454" t="str">
            <v>已签</v>
          </cell>
        </row>
        <row r="454">
          <cell r="AD454" t="str">
            <v>女</v>
          </cell>
        </row>
        <row r="454">
          <cell r="AF454" t="str">
            <v>340311200011021625</v>
          </cell>
        </row>
        <row r="455">
          <cell r="D455" t="str">
            <v>新余店吴小兰</v>
          </cell>
          <cell r="E455" t="str">
            <v>运营部</v>
          </cell>
          <cell r="F455" t="str">
            <v>保洁</v>
          </cell>
          <cell r="G455">
            <v>45954</v>
          </cell>
          <cell r="H455" t="str">
            <v>全职</v>
          </cell>
        </row>
        <row r="455">
          <cell r="J455" t="str">
            <v>劳务合同</v>
          </cell>
          <cell r="K455" t="str">
            <v>人力</v>
          </cell>
          <cell r="L455">
            <v>45954</v>
          </cell>
        </row>
        <row r="455">
          <cell r="O455" t="str">
            <v>已签</v>
          </cell>
          <cell r="P455" t="str">
            <v>已签</v>
          </cell>
          <cell r="Q455" t="str">
            <v>已签</v>
          </cell>
          <cell r="R455" t="str">
            <v>已签</v>
          </cell>
          <cell r="S455" t="str">
            <v>不缴</v>
          </cell>
        </row>
        <row r="455">
          <cell r="W455" t="str">
            <v>是</v>
          </cell>
          <cell r="X455" t="str">
            <v>离职</v>
          </cell>
          <cell r="Y455">
            <v>45980</v>
          </cell>
          <cell r="Z455" t="str">
            <v>已签</v>
          </cell>
          <cell r="AA455" t="str">
            <v>已签</v>
          </cell>
        </row>
        <row r="455">
          <cell r="AC455" t="str">
            <v>是</v>
          </cell>
        </row>
        <row r="455">
          <cell r="AF455" t="str">
            <v>362201196706080267</v>
          </cell>
          <cell r="AG455" t="str">
            <v>江西新余</v>
          </cell>
          <cell r="AH455" t="str">
            <v>中国农业银行</v>
          </cell>
          <cell r="AI455" t="str">
            <v>6228231769001425976</v>
          </cell>
        </row>
        <row r="455">
          <cell r="AK455">
            <v>13197842775</v>
          </cell>
        </row>
        <row r="456">
          <cell r="D456" t="str">
            <v>蚌埠银泰店王宇恒</v>
          </cell>
          <cell r="E456" t="str">
            <v>泳教部</v>
          </cell>
          <cell r="F456" t="str">
            <v>泳教</v>
          </cell>
          <cell r="G456">
            <v>45975</v>
          </cell>
          <cell r="H456" t="str">
            <v>全职</v>
          </cell>
        </row>
        <row r="456">
          <cell r="J456" t="str">
            <v>实习协议</v>
          </cell>
          <cell r="K456" t="str">
            <v>人力</v>
          </cell>
          <cell r="L456">
            <v>45975</v>
          </cell>
          <cell r="M456">
            <v>46339</v>
          </cell>
          <cell r="N456" t="str">
            <v>1年</v>
          </cell>
          <cell r="O456" t="str">
            <v>已签</v>
          </cell>
          <cell r="P456" t="str">
            <v>已签</v>
          </cell>
          <cell r="Q456" t="str">
            <v>已签</v>
          </cell>
          <cell r="R456" t="str">
            <v>已签</v>
          </cell>
          <cell r="S456" t="str">
            <v>不缴</v>
          </cell>
        </row>
        <row r="456">
          <cell r="W456" t="str">
            <v>是</v>
          </cell>
          <cell r="X456" t="str">
            <v>离职</v>
          </cell>
          <cell r="Y456">
            <v>46111</v>
          </cell>
          <cell r="Z456" t="str">
            <v>已签</v>
          </cell>
          <cell r="AA456" t="str">
            <v>已签</v>
          </cell>
        </row>
        <row r="456">
          <cell r="AC456" t="str">
            <v>是</v>
          </cell>
        </row>
        <row r="456">
          <cell r="AF456" t="str">
            <v>340321200206273438</v>
          </cell>
        </row>
        <row r="456">
          <cell r="AH456" t="str">
            <v>农行蚌埠光彩支行</v>
          </cell>
          <cell r="AI456" t="str">
            <v>623052 06700 29824479</v>
          </cell>
        </row>
        <row r="456">
          <cell r="AK456">
            <v>18155415334</v>
          </cell>
        </row>
        <row r="457">
          <cell r="D457" t="str">
            <v>新余店杨岚云</v>
          </cell>
          <cell r="E457" t="str">
            <v>运营部</v>
          </cell>
          <cell r="F457" t="str">
            <v>前台</v>
          </cell>
          <cell r="G457">
            <v>45976</v>
          </cell>
          <cell r="H457" t="str">
            <v>全职</v>
          </cell>
        </row>
        <row r="457">
          <cell r="J457" t="str">
            <v>劳动合同</v>
          </cell>
        </row>
        <row r="457">
          <cell r="L457">
            <v>45976</v>
          </cell>
          <cell r="M457">
            <v>47071</v>
          </cell>
          <cell r="N457" t="str">
            <v>3年</v>
          </cell>
          <cell r="O457" t="str">
            <v>已签</v>
          </cell>
          <cell r="P457" t="str">
            <v>已签</v>
          </cell>
          <cell r="Q457" t="str">
            <v>已签</v>
          </cell>
          <cell r="R457" t="str">
            <v>已签</v>
          </cell>
          <cell r="S457" t="str">
            <v>不缴</v>
          </cell>
        </row>
        <row r="457">
          <cell r="W457" t="str">
            <v>是</v>
          </cell>
          <cell r="X457" t="str">
            <v>在职</v>
          </cell>
        </row>
        <row r="457">
          <cell r="AD457" t="str">
            <v>女</v>
          </cell>
        </row>
        <row r="457">
          <cell r="AF457" t="str">
            <v>360502200102210040</v>
          </cell>
          <cell r="AG457" t="str">
            <v>江西新余</v>
          </cell>
          <cell r="AH457" t="str">
            <v>招商银行</v>
          </cell>
          <cell r="AI457" t="str">
            <v>6214832773572586</v>
          </cell>
        </row>
        <row r="457">
          <cell r="AK457">
            <v>13907909091</v>
          </cell>
        </row>
        <row r="458">
          <cell r="D458" t="str">
            <v>新余店罗新兰</v>
          </cell>
          <cell r="E458" t="str">
            <v>运营部</v>
          </cell>
          <cell r="F458" t="str">
            <v>保洁</v>
          </cell>
          <cell r="G458">
            <v>45978</v>
          </cell>
          <cell r="H458" t="str">
            <v>全职</v>
          </cell>
        </row>
        <row r="458">
          <cell r="J458" t="str">
            <v>劳动合同</v>
          </cell>
          <cell r="K458" t="str">
            <v>人力</v>
          </cell>
          <cell r="L458">
            <v>45978</v>
          </cell>
          <cell r="M458">
            <v>47073</v>
          </cell>
          <cell r="N458" t="str">
            <v>3年</v>
          </cell>
          <cell r="O458" t="str">
            <v>已签</v>
          </cell>
          <cell r="P458" t="str">
            <v>已签</v>
          </cell>
          <cell r="Q458" t="str">
            <v>已签</v>
          </cell>
          <cell r="R458" t="str">
            <v>已签</v>
          </cell>
          <cell r="S458" t="str">
            <v>不缴</v>
          </cell>
        </row>
        <row r="458">
          <cell r="W458" t="str">
            <v>是</v>
          </cell>
          <cell r="X458" t="str">
            <v>离职</v>
          </cell>
          <cell r="Y458">
            <v>46122</v>
          </cell>
        </row>
        <row r="458">
          <cell r="AD458" t="str">
            <v>女</v>
          </cell>
        </row>
        <row r="458">
          <cell r="AF458" t="str">
            <v>36050219700107222x</v>
          </cell>
          <cell r="AG458" t="str">
            <v>江西新余</v>
          </cell>
          <cell r="AH458" t="str">
            <v>中国银行</v>
          </cell>
          <cell r="AI458" t="str">
            <v>6216606500020632942</v>
          </cell>
        </row>
        <row r="458">
          <cell r="AK458">
            <v>15979875626</v>
          </cell>
        </row>
        <row r="459">
          <cell r="D459" t="str">
            <v>进贤吾悦店许宇帆</v>
          </cell>
          <cell r="E459" t="str">
            <v>私教部</v>
          </cell>
          <cell r="F459" t="str">
            <v>私教</v>
          </cell>
          <cell r="G459">
            <v>45974</v>
          </cell>
          <cell r="H459" t="str">
            <v>全职</v>
          </cell>
        </row>
        <row r="459">
          <cell r="J459" t="str">
            <v>劳务合同</v>
          </cell>
          <cell r="K459" t="str">
            <v>人力</v>
          </cell>
          <cell r="L459">
            <v>45974</v>
          </cell>
        </row>
        <row r="459">
          <cell r="O459" t="str">
            <v>已签</v>
          </cell>
          <cell r="P459" t="str">
            <v>已签</v>
          </cell>
          <cell r="Q459" t="str">
            <v>已签</v>
          </cell>
          <cell r="R459" t="str">
            <v>已签</v>
          </cell>
          <cell r="S459" t="str">
            <v>不缴</v>
          </cell>
        </row>
        <row r="459">
          <cell r="X459" t="str">
            <v>离职</v>
          </cell>
          <cell r="Y459">
            <v>46000</v>
          </cell>
        </row>
        <row r="459">
          <cell r="AF459" t="str">
            <v>360124200205266916</v>
          </cell>
          <cell r="AG459" t="str">
            <v>江西省南昌市进贤县民和镇凤凰东街189号</v>
          </cell>
          <cell r="AH459" t="str">
            <v>建设银行进贤军湖支行</v>
          </cell>
          <cell r="AI459" t="str">
            <v>6217002020081322729</v>
          </cell>
        </row>
        <row r="459">
          <cell r="AK459">
            <v>18279104826</v>
          </cell>
        </row>
        <row r="460">
          <cell r="D460" t="str">
            <v>高新吾悦店贾大圣</v>
          </cell>
          <cell r="E460" t="str">
            <v>私教部</v>
          </cell>
          <cell r="F460" t="str">
            <v>私教</v>
          </cell>
          <cell r="G460">
            <v>45979</v>
          </cell>
          <cell r="H460" t="str">
            <v>全职</v>
          </cell>
        </row>
        <row r="460">
          <cell r="K460" t="str">
            <v>人力</v>
          </cell>
        </row>
        <row r="460">
          <cell r="O460" t="str">
            <v>已签</v>
          </cell>
          <cell r="P460" t="str">
            <v>已签</v>
          </cell>
          <cell r="Q460" t="str">
            <v>已签</v>
          </cell>
          <cell r="R460" t="str">
            <v>已签</v>
          </cell>
        </row>
        <row r="460">
          <cell r="X460" t="str">
            <v>离职</v>
          </cell>
          <cell r="Y460">
            <v>46035</v>
          </cell>
          <cell r="Z460" t="str">
            <v>已签</v>
          </cell>
          <cell r="AA460" t="str">
            <v>已签</v>
          </cell>
          <cell r="AB460" t="str">
            <v>已签</v>
          </cell>
          <cell r="AC460" t="str">
            <v>是</v>
          </cell>
        </row>
        <row r="460">
          <cell r="AF460" t="str">
            <v>32012120040125211x</v>
          </cell>
        </row>
        <row r="460">
          <cell r="AH460" t="str">
            <v>中国农业银行</v>
          </cell>
          <cell r="AI460" t="str">
            <v>6230520390122400479</v>
          </cell>
        </row>
        <row r="460">
          <cell r="AK460">
            <v>13626105663</v>
          </cell>
        </row>
        <row r="461">
          <cell r="D461" t="str">
            <v>高新吾悦店蔡启汶</v>
          </cell>
          <cell r="E461" t="str">
            <v>私教部</v>
          </cell>
          <cell r="F461" t="str">
            <v>私教</v>
          </cell>
          <cell r="G461">
            <v>45979</v>
          </cell>
          <cell r="H461" t="str">
            <v>全职</v>
          </cell>
        </row>
        <row r="461">
          <cell r="J461" t="str">
            <v>实习协议</v>
          </cell>
        </row>
        <row r="461">
          <cell r="L461">
            <v>45979</v>
          </cell>
          <cell r="M461">
            <v>46159</v>
          </cell>
          <cell r="N461" t="str">
            <v>6个月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</row>
        <row r="461">
          <cell r="X461" t="str">
            <v>在职</v>
          </cell>
        </row>
        <row r="461">
          <cell r="AF461" t="str">
            <v>360427200407120515</v>
          </cell>
        </row>
        <row r="461">
          <cell r="AH461" t="str">
            <v>中国邮政储蓄银行</v>
          </cell>
          <cell r="AI461" t="str">
            <v>6221804240002644868</v>
          </cell>
        </row>
        <row r="461">
          <cell r="AK461">
            <v>15979921096</v>
          </cell>
        </row>
        <row r="462">
          <cell r="D462" t="str">
            <v>宿州吾悦店王佳康</v>
          </cell>
          <cell r="E462" t="str">
            <v>私教部</v>
          </cell>
          <cell r="F462" t="str">
            <v>兼职私教</v>
          </cell>
          <cell r="G462">
            <v>45978</v>
          </cell>
          <cell r="H462" t="str">
            <v>兼职</v>
          </cell>
        </row>
        <row r="462">
          <cell r="J462" t="str">
            <v>兼职合同</v>
          </cell>
          <cell r="K462" t="str">
            <v>人力</v>
          </cell>
          <cell r="L462">
            <v>45978</v>
          </cell>
        </row>
        <row r="462">
          <cell r="O462" t="str">
            <v>已签</v>
          </cell>
          <cell r="P462" t="str">
            <v>已签</v>
          </cell>
          <cell r="Q462" t="str">
            <v>已签</v>
          </cell>
          <cell r="R462" t="str">
            <v>已签</v>
          </cell>
          <cell r="S462" t="str">
            <v>不缴</v>
          </cell>
        </row>
        <row r="462">
          <cell r="W462" t="str">
            <v>是</v>
          </cell>
          <cell r="X462" t="str">
            <v>在职</v>
          </cell>
        </row>
        <row r="462">
          <cell r="AF462" t="str">
            <v>341302200407228512</v>
          </cell>
          <cell r="AG462" t="str">
            <v>安徽省宿州市</v>
          </cell>
          <cell r="AH462" t="str">
            <v>招商银行</v>
          </cell>
          <cell r="AI462" t="str">
            <v>6214853370373459</v>
          </cell>
        </row>
        <row r="462">
          <cell r="AK462">
            <v>18325719903</v>
          </cell>
        </row>
        <row r="463">
          <cell r="D463" t="str">
            <v>新力店刘信伟</v>
          </cell>
          <cell r="E463" t="str">
            <v>私教部</v>
          </cell>
          <cell r="F463" t="str">
            <v>健身教练</v>
          </cell>
          <cell r="G463">
            <v>45982</v>
          </cell>
          <cell r="H463" t="str">
            <v>全职</v>
          </cell>
        </row>
        <row r="463">
          <cell r="K463" t="str">
            <v>人力</v>
          </cell>
        </row>
        <row r="463">
          <cell r="X463" t="str">
            <v>离职</v>
          </cell>
          <cell r="Y463">
            <v>45990</v>
          </cell>
        </row>
        <row r="463">
          <cell r="AF463" t="str">
            <v>360722200311111512</v>
          </cell>
        </row>
        <row r="463">
          <cell r="AH463" t="str">
            <v>江西农商银行</v>
          </cell>
          <cell r="AI463" t="str">
            <v>6226822200302601379</v>
          </cell>
        </row>
        <row r="463">
          <cell r="AK463">
            <v>19142176936</v>
          </cell>
        </row>
        <row r="464">
          <cell r="D464" t="str">
            <v>财富中心店吴淳</v>
          </cell>
          <cell r="E464" t="str">
            <v>会籍部</v>
          </cell>
          <cell r="F464" t="str">
            <v>会籍</v>
          </cell>
          <cell r="G464">
            <v>45982</v>
          </cell>
          <cell r="H464" t="str">
            <v>全职</v>
          </cell>
        </row>
        <row r="464">
          <cell r="K464" t="str">
            <v>人力</v>
          </cell>
          <cell r="L464">
            <v>45982</v>
          </cell>
        </row>
        <row r="464">
          <cell r="O464" t="str">
            <v>已签</v>
          </cell>
          <cell r="P464" t="str">
            <v>已签</v>
          </cell>
          <cell r="Q464" t="str">
            <v>已签</v>
          </cell>
          <cell r="R464" t="str">
            <v>已签</v>
          </cell>
          <cell r="S464" t="str">
            <v>不缴</v>
          </cell>
        </row>
        <row r="464">
          <cell r="W464" t="str">
            <v>是</v>
          </cell>
          <cell r="X464" t="str">
            <v>离职</v>
          </cell>
          <cell r="Y464">
            <v>45985</v>
          </cell>
        </row>
        <row r="464">
          <cell r="AF464" t="str">
            <v>36220120040306041X</v>
          </cell>
          <cell r="AG464" t="str">
            <v>江西省宜春市袁州区锦绣大道1019号东升花园27栋1单元402室</v>
          </cell>
          <cell r="AH464" t="str">
            <v>建设银行</v>
          </cell>
          <cell r="AI464" t="str">
            <v>6217002100011735495</v>
          </cell>
        </row>
        <row r="464">
          <cell r="AK464">
            <v>15879594684</v>
          </cell>
        </row>
        <row r="465">
          <cell r="D465" t="str">
            <v>杨家湾杨子涵</v>
          </cell>
          <cell r="E465" t="str">
            <v>会籍部</v>
          </cell>
          <cell r="F465" t="str">
            <v>会籍</v>
          </cell>
          <cell r="G465">
            <v>45978</v>
          </cell>
          <cell r="H465" t="str">
            <v>实习</v>
          </cell>
        </row>
        <row r="465">
          <cell r="J465" t="str">
            <v>实习协议</v>
          </cell>
          <cell r="K465" t="str">
            <v>人力</v>
          </cell>
          <cell r="L465">
            <v>45983</v>
          </cell>
          <cell r="M465">
            <v>46075</v>
          </cell>
          <cell r="N465" t="str">
            <v>3个月</v>
          </cell>
          <cell r="O465" t="str">
            <v>已签</v>
          </cell>
          <cell r="P465" t="str">
            <v>已签</v>
          </cell>
          <cell r="Q465" t="str">
            <v>已签</v>
          </cell>
          <cell r="R465" t="str">
            <v>已签</v>
          </cell>
          <cell r="S465" t="str">
            <v>不缴</v>
          </cell>
        </row>
        <row r="465">
          <cell r="X465" t="str">
            <v>离职</v>
          </cell>
          <cell r="Y465">
            <v>46023</v>
          </cell>
        </row>
        <row r="465">
          <cell r="AF465" t="str">
            <v>420982200510233815</v>
          </cell>
        </row>
        <row r="465">
          <cell r="AH465" t="str">
            <v>中国银行</v>
          </cell>
          <cell r="AI465" t="str">
            <v>6217897600001053955</v>
          </cell>
        </row>
        <row r="465">
          <cell r="AK465">
            <v>19807125291</v>
          </cell>
        </row>
        <row r="466">
          <cell r="D466" t="str">
            <v>蚌埠吾悦店曲蓝鹤</v>
          </cell>
          <cell r="E466" t="str">
            <v>私教部</v>
          </cell>
          <cell r="F466" t="str">
            <v>私教</v>
          </cell>
          <cell r="G466">
            <v>45982</v>
          </cell>
          <cell r="H466" t="str">
            <v>全职</v>
          </cell>
        </row>
        <row r="466">
          <cell r="J466" t="str">
            <v>劳动合同</v>
          </cell>
          <cell r="K466" t="str">
            <v>人力</v>
          </cell>
          <cell r="L466">
            <v>45982</v>
          </cell>
        </row>
        <row r="466">
          <cell r="N466" t="str">
            <v>3年</v>
          </cell>
          <cell r="O466" t="str">
            <v>已签</v>
          </cell>
          <cell r="P466" t="str">
            <v>已签</v>
          </cell>
          <cell r="Q466" t="str">
            <v>已签</v>
          </cell>
          <cell r="R466" t="str">
            <v>已签</v>
          </cell>
          <cell r="S466" t="str">
            <v>不缴</v>
          </cell>
        </row>
        <row r="466">
          <cell r="W466" t="str">
            <v>是</v>
          </cell>
          <cell r="X466" t="str">
            <v>在职</v>
          </cell>
        </row>
        <row r="466">
          <cell r="AD466" t="str">
            <v>男</v>
          </cell>
        </row>
        <row r="466">
          <cell r="AF466" t="str">
            <v>230505199011080214</v>
          </cell>
          <cell r="AG466" t="str">
            <v>黑龙江省双鸭山市</v>
          </cell>
          <cell r="AH466" t="str">
            <v>徽商银行</v>
          </cell>
          <cell r="AI466" t="str">
            <v>6217751112004679708</v>
          </cell>
        </row>
        <row r="466">
          <cell r="AK466">
            <v>17755263617</v>
          </cell>
        </row>
        <row r="467">
          <cell r="D467" t="str">
            <v>宿州吾悦店陈晨</v>
          </cell>
          <cell r="E467" t="str">
            <v>运营部</v>
          </cell>
          <cell r="F467" t="str">
            <v>前台</v>
          </cell>
          <cell r="G467">
            <v>45981</v>
          </cell>
          <cell r="H467" t="str">
            <v>全职</v>
          </cell>
        </row>
        <row r="467">
          <cell r="J467" t="str">
            <v>实习协议</v>
          </cell>
          <cell r="K467" t="str">
            <v>人力</v>
          </cell>
          <cell r="L467">
            <v>45981</v>
          </cell>
          <cell r="M467">
            <v>46345</v>
          </cell>
          <cell r="N467" t="str">
            <v>1年</v>
          </cell>
          <cell r="O467" t="str">
            <v>已签</v>
          </cell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W467" t="str">
            <v>是</v>
          </cell>
          <cell r="X467" t="str">
            <v>离职</v>
          </cell>
          <cell r="Y467">
            <v>46106</v>
          </cell>
        </row>
        <row r="467">
          <cell r="AF467" t="str">
            <v>341323200406160562</v>
          </cell>
          <cell r="AG467" t="str">
            <v>安徽省宿州市</v>
          </cell>
          <cell r="AH467" t="str">
            <v>中国邮政储蓄银行</v>
          </cell>
          <cell r="AI467" t="str">
            <v>6221803740003477490</v>
          </cell>
        </row>
        <row r="467">
          <cell r="AK467">
            <v>15398200885</v>
          </cell>
        </row>
        <row r="468">
          <cell r="D468" t="str">
            <v>蚌埠银泰店迟宁</v>
          </cell>
          <cell r="E468" t="str">
            <v>私教部</v>
          </cell>
          <cell r="F468" t="str">
            <v>私教</v>
          </cell>
          <cell r="G468">
            <v>45985</v>
          </cell>
          <cell r="H468" t="str">
            <v>全职</v>
          </cell>
        </row>
        <row r="468">
          <cell r="J468" t="str">
            <v>劳动合同</v>
          </cell>
          <cell r="K468" t="str">
            <v>人力</v>
          </cell>
          <cell r="L468">
            <v>45985</v>
          </cell>
          <cell r="M468">
            <v>47080</v>
          </cell>
          <cell r="N468" t="str">
            <v>3年</v>
          </cell>
          <cell r="O468" t="str">
            <v>已签</v>
          </cell>
          <cell r="P468" t="str">
            <v>已签</v>
          </cell>
          <cell r="Q468" t="str">
            <v>已签</v>
          </cell>
        </row>
        <row r="468">
          <cell r="S468" t="str">
            <v>不缴</v>
          </cell>
        </row>
        <row r="468">
          <cell r="W468" t="str">
            <v>是</v>
          </cell>
          <cell r="X468" t="str">
            <v>在职</v>
          </cell>
        </row>
        <row r="468">
          <cell r="AF468" t="str">
            <v>340311199711100644</v>
          </cell>
        </row>
        <row r="468">
          <cell r="AH468" t="str">
            <v> 蚌埠淮河水利支行</v>
          </cell>
          <cell r="AI468" t="str">
            <v>6217001640010272033</v>
          </cell>
        </row>
        <row r="468">
          <cell r="AK468">
            <v>18855296695</v>
          </cell>
        </row>
        <row r="469">
          <cell r="D469" t="str">
            <v>宜春店万子煜</v>
          </cell>
          <cell r="E469" t="str">
            <v>会籍部</v>
          </cell>
          <cell r="F469" t="str">
            <v>全职会籍</v>
          </cell>
          <cell r="G469">
            <v>45986</v>
          </cell>
          <cell r="H469" t="str">
            <v>全职</v>
          </cell>
        </row>
        <row r="469">
          <cell r="J469" t="str">
            <v>劳动合同</v>
          </cell>
          <cell r="K469" t="str">
            <v>人力</v>
          </cell>
          <cell r="L469">
            <v>45986</v>
          </cell>
        </row>
        <row r="469">
          <cell r="O469" t="str">
            <v>已签</v>
          </cell>
          <cell r="P469" t="str">
            <v>已签</v>
          </cell>
          <cell r="Q469" t="str">
            <v>已签</v>
          </cell>
          <cell r="R469" t="str">
            <v>已签</v>
          </cell>
          <cell r="S469" t="str">
            <v>不缴</v>
          </cell>
        </row>
        <row r="469">
          <cell r="X469" t="str">
            <v>离职</v>
          </cell>
          <cell r="Y469">
            <v>46031</v>
          </cell>
        </row>
        <row r="469">
          <cell r="AF469" t="str">
            <v>360902200605110211</v>
          </cell>
          <cell r="AG469" t="str">
            <v>江西省宜春市袁州区环城西路358号附96号</v>
          </cell>
          <cell r="AH469" t="str">
            <v>中国工商银行</v>
          </cell>
          <cell r="AI469" t="str">
            <v>622203 1508007846339</v>
          </cell>
        </row>
        <row r="469">
          <cell r="AK469">
            <v>19916044451</v>
          </cell>
        </row>
        <row r="470">
          <cell r="D470" t="str">
            <v>宜春店夏婷婷</v>
          </cell>
          <cell r="E470" t="str">
            <v>会籍部</v>
          </cell>
          <cell r="F470" t="str">
            <v>全职会籍</v>
          </cell>
          <cell r="G470">
            <v>45986</v>
          </cell>
          <cell r="H470" t="str">
            <v>全职</v>
          </cell>
        </row>
        <row r="470">
          <cell r="K470" t="str">
            <v>人力</v>
          </cell>
        </row>
        <row r="470">
          <cell r="R470" t="str">
            <v>已签</v>
          </cell>
        </row>
        <row r="470">
          <cell r="X470" t="str">
            <v>离职</v>
          </cell>
          <cell r="Y470">
            <v>45986</v>
          </cell>
        </row>
        <row r="470">
          <cell r="AF470" t="str">
            <v>36220120040420282X</v>
          </cell>
          <cell r="AG470" t="str">
            <v>江西省宜春市袁州区三阳镇蕉溪村石坑组1号</v>
          </cell>
          <cell r="AH470" t="str">
            <v>中国农业银行</v>
          </cell>
          <cell r="AI470" t="str">
            <v>622823 2329000139174</v>
          </cell>
        </row>
        <row r="470">
          <cell r="AK470">
            <v>18379463347</v>
          </cell>
        </row>
        <row r="471">
          <cell r="D471" t="str">
            <v>财富中心店付永康</v>
          </cell>
          <cell r="E471" t="str">
            <v>会籍部</v>
          </cell>
          <cell r="F471" t="str">
            <v>会籍</v>
          </cell>
          <cell r="G471">
            <v>45987</v>
          </cell>
          <cell r="H471" t="str">
            <v>全职</v>
          </cell>
        </row>
        <row r="471">
          <cell r="J471" t="str">
            <v>劳动合同</v>
          </cell>
          <cell r="K471" t="str">
            <v>人力</v>
          </cell>
          <cell r="L471">
            <v>45987</v>
          </cell>
        </row>
        <row r="471">
          <cell r="O471" t="str">
            <v>已签</v>
          </cell>
          <cell r="P471" t="str">
            <v>已签</v>
          </cell>
          <cell r="Q471" t="str">
            <v>已签</v>
          </cell>
          <cell r="R471" t="str">
            <v>已签</v>
          </cell>
          <cell r="S471" t="str">
            <v>不缴</v>
          </cell>
        </row>
        <row r="471">
          <cell r="W471" t="str">
            <v>是</v>
          </cell>
          <cell r="X471" t="str">
            <v>离职</v>
          </cell>
          <cell r="Y471">
            <v>45996</v>
          </cell>
        </row>
        <row r="471">
          <cell r="AD471" t="str">
            <v>男</v>
          </cell>
        </row>
        <row r="471">
          <cell r="AF471" t="str">
            <v>360902200306161617</v>
          </cell>
        </row>
        <row r="471">
          <cell r="AH471" t="str">
            <v>招商银行</v>
          </cell>
          <cell r="AI471" t="str">
            <v>6214833383931766</v>
          </cell>
        </row>
        <row r="471">
          <cell r="AK471">
            <v>18770543314</v>
          </cell>
        </row>
        <row r="472">
          <cell r="D472" t="str">
            <v>蚌埠吾悦店王新</v>
          </cell>
          <cell r="E472" t="str">
            <v>泳教部</v>
          </cell>
          <cell r="F472" t="str">
            <v>泳教</v>
          </cell>
          <cell r="G472">
            <v>45988</v>
          </cell>
          <cell r="H472" t="str">
            <v>全职</v>
          </cell>
        </row>
        <row r="472">
          <cell r="J472" t="str">
            <v>劳动合同</v>
          </cell>
          <cell r="K472" t="str">
            <v>人力</v>
          </cell>
          <cell r="L472">
            <v>45988</v>
          </cell>
        </row>
        <row r="472">
          <cell r="O472" t="str">
            <v>已签</v>
          </cell>
          <cell r="P472" t="str">
            <v>已签</v>
          </cell>
          <cell r="Q472" t="str">
            <v>已签</v>
          </cell>
          <cell r="R472" t="str">
            <v>已签</v>
          </cell>
          <cell r="S472" t="str">
            <v>不缴</v>
          </cell>
        </row>
        <row r="472">
          <cell r="W472" t="str">
            <v>是</v>
          </cell>
          <cell r="X472" t="str">
            <v>离职</v>
          </cell>
          <cell r="Y472">
            <v>46008</v>
          </cell>
        </row>
        <row r="473">
          <cell r="D473" t="str">
            <v>新余店何嘉文</v>
          </cell>
          <cell r="E473" t="str">
            <v>私教部</v>
          </cell>
          <cell r="F473" t="str">
            <v>私教</v>
          </cell>
          <cell r="G473">
            <v>45992</v>
          </cell>
          <cell r="H473" t="str">
            <v>全职</v>
          </cell>
        </row>
        <row r="473">
          <cell r="J473" t="str">
            <v>劳动合同</v>
          </cell>
        </row>
        <row r="473">
          <cell r="L473">
            <v>45992</v>
          </cell>
          <cell r="M473">
            <v>47087</v>
          </cell>
          <cell r="N473" t="str">
            <v>3年</v>
          </cell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  <cell r="S473" t="str">
            <v>不缴</v>
          </cell>
        </row>
        <row r="473">
          <cell r="W473" t="str">
            <v>是</v>
          </cell>
          <cell r="X473" t="str">
            <v>在职</v>
          </cell>
        </row>
        <row r="473">
          <cell r="AD473" t="str">
            <v>男</v>
          </cell>
        </row>
        <row r="473">
          <cell r="AF473" t="str">
            <v>360502200512092016</v>
          </cell>
          <cell r="AG473" t="str">
            <v>江西新余</v>
          </cell>
          <cell r="AH473" t="str">
            <v>邮政银行</v>
          </cell>
          <cell r="AI473" t="str">
            <v>6217 9742 1001 1868826</v>
          </cell>
        </row>
        <row r="473">
          <cell r="AK473">
            <v>13317909752</v>
          </cell>
        </row>
        <row r="474">
          <cell r="D474" t="str">
            <v>瑶湖店李俊</v>
          </cell>
          <cell r="E474" t="str">
            <v>会籍部</v>
          </cell>
          <cell r="F474" t="str">
            <v>会籍经理</v>
          </cell>
          <cell r="G474">
            <v>45998</v>
          </cell>
          <cell r="H474" t="str">
            <v>全职</v>
          </cell>
        </row>
        <row r="474">
          <cell r="J474" t="str">
            <v>劳动合同</v>
          </cell>
        </row>
        <row r="474">
          <cell r="L474">
            <v>45998</v>
          </cell>
          <cell r="M474">
            <v>47093</v>
          </cell>
          <cell r="N474" t="str">
            <v>3年</v>
          </cell>
          <cell r="O474" t="str">
            <v>已签</v>
          </cell>
          <cell r="P474" t="str">
            <v>已签</v>
          </cell>
          <cell r="Q474" t="str">
            <v>已签</v>
          </cell>
          <cell r="R474" t="str">
            <v>已签</v>
          </cell>
          <cell r="S474" t="str">
            <v>不缴</v>
          </cell>
        </row>
        <row r="474">
          <cell r="W474" t="str">
            <v>是</v>
          </cell>
          <cell r="X474" t="str">
            <v>在职</v>
          </cell>
        </row>
        <row r="474">
          <cell r="AF474" t="str">
            <v>360730199401083812</v>
          </cell>
        </row>
        <row r="474">
          <cell r="AH474" t="str">
            <v>招商银行</v>
          </cell>
          <cell r="AI474" t="str">
            <v>6214 8320 1366 2528</v>
          </cell>
        </row>
        <row r="475">
          <cell r="D475" t="str">
            <v>蚌埠吾悦店郭锋</v>
          </cell>
          <cell r="E475" t="str">
            <v>泳教部</v>
          </cell>
          <cell r="F475" t="str">
            <v>泳教</v>
          </cell>
          <cell r="G475">
            <v>45997</v>
          </cell>
          <cell r="H475" t="str">
            <v>全职</v>
          </cell>
        </row>
        <row r="475">
          <cell r="J475" t="str">
            <v>劳动合同</v>
          </cell>
          <cell r="K475" t="str">
            <v>人力</v>
          </cell>
          <cell r="L475">
            <v>45997</v>
          </cell>
        </row>
        <row r="475">
          <cell r="O475" t="str">
            <v>已签</v>
          </cell>
          <cell r="P475" t="str">
            <v>已签</v>
          </cell>
          <cell r="Q475" t="str">
            <v>已签</v>
          </cell>
          <cell r="R475" t="str">
            <v>已签</v>
          </cell>
          <cell r="S475" t="str">
            <v>不缴</v>
          </cell>
        </row>
        <row r="475">
          <cell r="W475" t="str">
            <v>是</v>
          </cell>
          <cell r="X475" t="str">
            <v>离职</v>
          </cell>
          <cell r="Y475">
            <v>46023</v>
          </cell>
        </row>
        <row r="475">
          <cell r="AF475" t="str">
            <v>340323199306046037</v>
          </cell>
          <cell r="AG475" t="str">
            <v>安徽省蚌埠市</v>
          </cell>
          <cell r="AH475" t="str">
            <v>交通银行北京玉泉营支行</v>
          </cell>
          <cell r="AI475" t="str">
            <v>6222620910034747687</v>
          </cell>
        </row>
        <row r="475">
          <cell r="AK475">
            <v>15855781030</v>
          </cell>
        </row>
        <row r="476">
          <cell r="D476" t="str">
            <v>宜春店张小艳</v>
          </cell>
          <cell r="E476" t="str">
            <v>私教部</v>
          </cell>
          <cell r="F476" t="str">
            <v>私教</v>
          </cell>
          <cell r="G476">
            <v>45996</v>
          </cell>
          <cell r="H476" t="str">
            <v>全职</v>
          </cell>
        </row>
        <row r="476">
          <cell r="K476" t="str">
            <v>人力</v>
          </cell>
        </row>
        <row r="476">
          <cell r="X476" t="str">
            <v>离职</v>
          </cell>
          <cell r="Y476">
            <v>46003</v>
          </cell>
        </row>
        <row r="476">
          <cell r="AF476" t="str">
            <v>360902200605110211</v>
          </cell>
          <cell r="AG476" t="str">
            <v>江西省宜春市袁州区环城西路358号附96号</v>
          </cell>
          <cell r="AH476" t="str">
            <v>中国工商银行</v>
          </cell>
          <cell r="AI476" t="str">
            <v>622203 1508007846339</v>
          </cell>
        </row>
        <row r="476">
          <cell r="AK476">
            <v>19916044451</v>
          </cell>
        </row>
        <row r="477">
          <cell r="D477" t="str">
            <v>宜春店张蓉燕</v>
          </cell>
          <cell r="E477" t="str">
            <v>私教部</v>
          </cell>
          <cell r="F477" t="str">
            <v>私教</v>
          </cell>
          <cell r="G477">
            <v>46000</v>
          </cell>
          <cell r="H477" t="str">
            <v>全职</v>
          </cell>
        </row>
        <row r="477">
          <cell r="J477" t="str">
            <v>劳动合同</v>
          </cell>
          <cell r="K477" t="str">
            <v>人力</v>
          </cell>
          <cell r="L477">
            <v>46023</v>
          </cell>
          <cell r="M477">
            <v>47095</v>
          </cell>
          <cell r="N477" t="str">
            <v>3年</v>
          </cell>
        </row>
        <row r="477">
          <cell r="X477" t="str">
            <v>离职</v>
          </cell>
          <cell r="Y477">
            <v>46085</v>
          </cell>
        </row>
        <row r="477">
          <cell r="AF477" t="str">
            <v>360902200605110211</v>
          </cell>
          <cell r="AG477" t="str">
            <v>江西省宜春市袁州区环城西路358号附96号</v>
          </cell>
          <cell r="AH477" t="str">
            <v>中国工商银行</v>
          </cell>
          <cell r="AI477" t="str">
            <v>622203 1508007846339</v>
          </cell>
        </row>
        <row r="477">
          <cell r="AK477">
            <v>19916044451</v>
          </cell>
        </row>
        <row r="478">
          <cell r="D478" t="str">
            <v>宜春店张智勇</v>
          </cell>
          <cell r="E478" t="str">
            <v>会籍部</v>
          </cell>
          <cell r="F478" t="str">
            <v>会籍</v>
          </cell>
          <cell r="G478">
            <v>45990</v>
          </cell>
          <cell r="H478" t="str">
            <v>全职</v>
          </cell>
        </row>
        <row r="478">
          <cell r="K478" t="str">
            <v>人力</v>
          </cell>
          <cell r="L478">
            <v>45990</v>
          </cell>
        </row>
        <row r="478">
          <cell r="O478" t="str">
            <v>已签</v>
          </cell>
          <cell r="P478" t="str">
            <v>已签</v>
          </cell>
          <cell r="Q478" t="str">
            <v>已签</v>
          </cell>
          <cell r="R478" t="str">
            <v>已签</v>
          </cell>
          <cell r="S478" t="str">
            <v>不缴</v>
          </cell>
        </row>
        <row r="478">
          <cell r="X478" t="str">
            <v>离职</v>
          </cell>
          <cell r="Y478">
            <v>45996</v>
          </cell>
        </row>
        <row r="478">
          <cell r="AF478" t="str">
            <v>360902200605110211</v>
          </cell>
          <cell r="AG478" t="str">
            <v>江西省宜春市袁州区环城西路358号附96号</v>
          </cell>
          <cell r="AH478" t="str">
            <v>中国工商银行</v>
          </cell>
          <cell r="AI478" t="str">
            <v>622203 1508007846339</v>
          </cell>
        </row>
        <row r="478">
          <cell r="AK478">
            <v>19916044451</v>
          </cell>
        </row>
        <row r="479">
          <cell r="D479" t="str">
            <v>宿州吾悦店孟鑫</v>
          </cell>
          <cell r="E479" t="str">
            <v>私教部</v>
          </cell>
          <cell r="F479" t="str">
            <v>兼职私教</v>
          </cell>
          <cell r="G479">
            <v>45987</v>
          </cell>
          <cell r="H479" t="str">
            <v>兼职</v>
          </cell>
        </row>
        <row r="479">
          <cell r="J479" t="str">
            <v>兼职合同</v>
          </cell>
          <cell r="K479" t="str">
            <v>人力</v>
          </cell>
          <cell r="L479">
            <v>45987</v>
          </cell>
        </row>
        <row r="479">
          <cell r="O479" t="str">
            <v>已签</v>
          </cell>
          <cell r="P479" t="str">
            <v>已签</v>
          </cell>
          <cell r="Q479" t="str">
            <v>已签</v>
          </cell>
          <cell r="R479" t="str">
            <v>已签</v>
          </cell>
          <cell r="S479" t="str">
            <v>不缴</v>
          </cell>
        </row>
        <row r="479">
          <cell r="W479" t="str">
            <v>是</v>
          </cell>
          <cell r="X479" t="str">
            <v>在职</v>
          </cell>
        </row>
        <row r="480">
          <cell r="D480" t="str">
            <v>瑶湖店刘安然</v>
          </cell>
          <cell r="E480" t="str">
            <v>运营部</v>
          </cell>
          <cell r="F480" t="str">
            <v>前台</v>
          </cell>
          <cell r="G480">
            <v>45992</v>
          </cell>
          <cell r="H480" t="str">
            <v>全职</v>
          </cell>
        </row>
        <row r="480">
          <cell r="J480" t="str">
            <v>劳动合同</v>
          </cell>
          <cell r="K480" t="str">
            <v>人力</v>
          </cell>
          <cell r="L480">
            <v>45992</v>
          </cell>
          <cell r="M480">
            <v>47087</v>
          </cell>
          <cell r="N480" t="str">
            <v>3年</v>
          </cell>
          <cell r="O480" t="str">
            <v>已签</v>
          </cell>
          <cell r="P480" t="str">
            <v>已签</v>
          </cell>
          <cell r="Q480" t="str">
            <v>已签</v>
          </cell>
          <cell r="R480" t="str">
            <v>已签</v>
          </cell>
          <cell r="S480" t="str">
            <v>不缴</v>
          </cell>
        </row>
        <row r="480">
          <cell r="X480" t="str">
            <v>在职</v>
          </cell>
        </row>
        <row r="481">
          <cell r="D481" t="str">
            <v>荆州二店黄熙悦</v>
          </cell>
          <cell r="E481" t="str">
            <v>运营部</v>
          </cell>
          <cell r="F481" t="str">
            <v>前台</v>
          </cell>
          <cell r="G481">
            <v>45992</v>
          </cell>
          <cell r="H481" t="str">
            <v>全职</v>
          </cell>
        </row>
        <row r="481">
          <cell r="J481" t="str">
            <v>劳动合同</v>
          </cell>
          <cell r="K481" t="str">
            <v>人力</v>
          </cell>
          <cell r="L481">
            <v>45992</v>
          </cell>
          <cell r="M481">
            <v>47087</v>
          </cell>
          <cell r="N481" t="str">
            <v>3年</v>
          </cell>
          <cell r="O481" t="str">
            <v>已签</v>
          </cell>
          <cell r="P481" t="str">
            <v>已签</v>
          </cell>
          <cell r="Q481" t="str">
            <v>已签</v>
          </cell>
          <cell r="R481" t="str">
            <v>已签</v>
          </cell>
          <cell r="S481" t="str">
            <v>不缴</v>
          </cell>
        </row>
        <row r="481">
          <cell r="W481" t="str">
            <v>是</v>
          </cell>
          <cell r="X481" t="str">
            <v>在职</v>
          </cell>
        </row>
        <row r="481">
          <cell r="AF481" t="str">
            <v>421002200411101446</v>
          </cell>
        </row>
        <row r="481">
          <cell r="AH481" t="str">
            <v>中国建设银行</v>
          </cell>
          <cell r="AI481" t="str">
            <v>6217001180083292097</v>
          </cell>
        </row>
        <row r="482">
          <cell r="D482" t="str">
            <v>蚌埠银泰店王引</v>
          </cell>
          <cell r="E482" t="str">
            <v>运营部</v>
          </cell>
          <cell r="F482" t="str">
            <v>前台</v>
          </cell>
          <cell r="G482">
            <v>45996</v>
          </cell>
          <cell r="H482" t="str">
            <v>全职</v>
          </cell>
        </row>
        <row r="482">
          <cell r="J482" t="str">
            <v>劳动合同</v>
          </cell>
          <cell r="K482" t="str">
            <v>人力</v>
          </cell>
          <cell r="L482">
            <v>45996</v>
          </cell>
          <cell r="M482">
            <v>47091</v>
          </cell>
          <cell r="N482" t="str">
            <v>3年</v>
          </cell>
          <cell r="O482" t="str">
            <v>已签</v>
          </cell>
          <cell r="P482" t="str">
            <v>已签</v>
          </cell>
          <cell r="Q482" t="str">
            <v>已签</v>
          </cell>
          <cell r="R482" t="str">
            <v>已签</v>
          </cell>
          <cell r="S482" t="str">
            <v>不缴</v>
          </cell>
        </row>
        <row r="482">
          <cell r="W482" t="str">
            <v>是</v>
          </cell>
          <cell r="X482" t="str">
            <v>离职</v>
          </cell>
          <cell r="Y482">
            <v>46090</v>
          </cell>
          <cell r="Z482" t="str">
            <v>已签</v>
          </cell>
          <cell r="AA482" t="str">
            <v>已签</v>
          </cell>
        </row>
        <row r="482">
          <cell r="AC482" t="str">
            <v>是</v>
          </cell>
        </row>
        <row r="482">
          <cell r="AF482" t="str">
            <v>340311199603300024</v>
          </cell>
        </row>
        <row r="482">
          <cell r="AH482" t="str">
            <v>中国银行蚌埠工农支行</v>
          </cell>
          <cell r="AI482" t="str">
            <v>6217856300014327509</v>
          </cell>
        </row>
        <row r="482">
          <cell r="AK482">
            <v>18297325069</v>
          </cell>
        </row>
        <row r="483">
          <cell r="D483" t="str">
            <v>高新吾悦店王丹</v>
          </cell>
          <cell r="E483" t="str">
            <v>私教部</v>
          </cell>
          <cell r="F483" t="str">
            <v>私教</v>
          </cell>
          <cell r="G483">
            <v>46006</v>
          </cell>
          <cell r="H483" t="str">
            <v>全职</v>
          </cell>
        </row>
        <row r="483">
          <cell r="J483" t="str">
            <v>劳动合同</v>
          </cell>
        </row>
        <row r="483">
          <cell r="L483">
            <v>45969</v>
          </cell>
          <cell r="M483">
            <v>47064</v>
          </cell>
          <cell r="N483" t="str">
            <v>3年</v>
          </cell>
          <cell r="O483" t="str">
            <v>已签</v>
          </cell>
          <cell r="P483" t="str">
            <v>已签</v>
          </cell>
          <cell r="Q483" t="str">
            <v>已签</v>
          </cell>
          <cell r="R483" t="str">
            <v>已签</v>
          </cell>
          <cell r="S483" t="str">
            <v>不缴</v>
          </cell>
        </row>
        <row r="483">
          <cell r="X483" t="str">
            <v>在职</v>
          </cell>
        </row>
        <row r="483">
          <cell r="AD483" t="str">
            <v>女</v>
          </cell>
        </row>
        <row r="483">
          <cell r="AF483" t="str">
            <v>41100219830303204X</v>
          </cell>
          <cell r="AG483" t="str">
            <v>江西南昌</v>
          </cell>
          <cell r="AH483" t="str">
            <v>中国民生银行</v>
          </cell>
          <cell r="AI483" t="str">
            <v>6216 9135 0148 6477</v>
          </cell>
        </row>
        <row r="483">
          <cell r="AK483">
            <v>15679188303</v>
          </cell>
        </row>
        <row r="484">
          <cell r="D484" t="str">
            <v>高新吾悦店张先萃</v>
          </cell>
          <cell r="E484" t="str">
            <v>运营部</v>
          </cell>
          <cell r="F484" t="str">
            <v>店长</v>
          </cell>
          <cell r="G484">
            <v>46003</v>
          </cell>
          <cell r="H484" t="str">
            <v>全职</v>
          </cell>
        </row>
        <row r="484">
          <cell r="J484" t="str">
            <v>劳动合同</v>
          </cell>
          <cell r="K484" t="str">
            <v>人力</v>
          </cell>
          <cell r="L484">
            <v>46003</v>
          </cell>
          <cell r="M484">
            <v>47098</v>
          </cell>
          <cell r="N484" t="str">
            <v>3年</v>
          </cell>
          <cell r="O484" t="str">
            <v>已签</v>
          </cell>
          <cell r="P484" t="str">
            <v>已签</v>
          </cell>
          <cell r="Q484" t="str">
            <v>已签</v>
          </cell>
          <cell r="R484" t="str">
            <v>已签</v>
          </cell>
          <cell r="S484" t="str">
            <v>不缴</v>
          </cell>
        </row>
        <row r="484">
          <cell r="V484" t="str">
            <v>已签</v>
          </cell>
        </row>
        <row r="484">
          <cell r="X484" t="str">
            <v>离职</v>
          </cell>
          <cell r="Y484">
            <v>46086</v>
          </cell>
          <cell r="Z484" t="str">
            <v>已签</v>
          </cell>
          <cell r="AA484" t="str">
            <v>已签</v>
          </cell>
        </row>
        <row r="484">
          <cell r="AC484" t="str">
            <v>是</v>
          </cell>
          <cell r="AD484" t="str">
            <v>男</v>
          </cell>
        </row>
        <row r="484">
          <cell r="AF484" t="str">
            <v>362421199305136813</v>
          </cell>
          <cell r="AG484" t="str">
            <v>江西省吉安市</v>
          </cell>
          <cell r="AH484" t="str">
            <v>中国农业银行</v>
          </cell>
          <cell r="AI484" t="str">
            <v>6228482318747195372</v>
          </cell>
        </row>
        <row r="484">
          <cell r="AK484">
            <v>18827760100</v>
          </cell>
        </row>
        <row r="485">
          <cell r="D485" t="str">
            <v>高新吾悦店杨嘉翔</v>
          </cell>
          <cell r="E485" t="str">
            <v>会籍部</v>
          </cell>
          <cell r="F485" t="str">
            <v>会籍</v>
          </cell>
          <cell r="G485">
            <v>46007</v>
          </cell>
          <cell r="H485" t="str">
            <v>全职</v>
          </cell>
        </row>
        <row r="485">
          <cell r="J485" t="str">
            <v>劳动合同</v>
          </cell>
          <cell r="K485" t="str">
            <v>人力</v>
          </cell>
          <cell r="L485">
            <v>46007</v>
          </cell>
          <cell r="M485">
            <v>47102</v>
          </cell>
          <cell r="N485" t="str">
            <v>3年</v>
          </cell>
          <cell r="O485" t="str">
            <v>已签</v>
          </cell>
          <cell r="P485" t="str">
            <v>已签</v>
          </cell>
          <cell r="Q485" t="str">
            <v>已签</v>
          </cell>
          <cell r="R485" t="str">
            <v>已签</v>
          </cell>
          <cell r="S485" t="str">
            <v>不缴</v>
          </cell>
        </row>
        <row r="485">
          <cell r="X485" t="str">
            <v>离职</v>
          </cell>
          <cell r="Y485">
            <v>46095</v>
          </cell>
        </row>
        <row r="485">
          <cell r="AD485" t="str">
            <v>男</v>
          </cell>
        </row>
        <row r="485">
          <cell r="AF485" t="str">
            <v>360982200712036837</v>
          </cell>
          <cell r="AG485" t="str">
            <v>江西南昌</v>
          </cell>
          <cell r="AH485" t="str">
            <v>招商银行</v>
          </cell>
          <cell r="AI485" t="str">
            <v>6214 8333 8269 0306</v>
          </cell>
        </row>
        <row r="485">
          <cell r="AK485">
            <v>13697007724</v>
          </cell>
        </row>
        <row r="486">
          <cell r="D486" t="str">
            <v>宜春店李雪琪</v>
          </cell>
          <cell r="E486" t="str">
            <v>会籍部</v>
          </cell>
          <cell r="F486" t="str">
            <v>会籍</v>
          </cell>
          <cell r="G486">
            <v>46004</v>
          </cell>
          <cell r="H486" t="str">
            <v>全职</v>
          </cell>
        </row>
        <row r="486">
          <cell r="K486" t="str">
            <v>人力</v>
          </cell>
        </row>
        <row r="486">
          <cell r="X486" t="str">
            <v>离职</v>
          </cell>
          <cell r="Y486">
            <v>46031</v>
          </cell>
        </row>
        <row r="486">
          <cell r="AF486" t="str">
            <v>360902200509034829</v>
          </cell>
          <cell r="AG486" t="str">
            <v>江西省宜春市袁州区慈化镇慈化村红屋组21号</v>
          </cell>
          <cell r="AH486" t="str">
            <v>中国九江银行</v>
          </cell>
          <cell r="AI486" t="str">
            <v>623146 0000017671049</v>
          </cell>
        </row>
        <row r="486">
          <cell r="AK486">
            <v>19916044451</v>
          </cell>
        </row>
        <row r="487">
          <cell r="D487" t="str">
            <v>宜春店易芬</v>
          </cell>
          <cell r="E487" t="str">
            <v>会籍部</v>
          </cell>
          <cell r="F487" t="str">
            <v>会籍</v>
          </cell>
          <cell r="G487">
            <v>46009</v>
          </cell>
          <cell r="H487" t="str">
            <v>全职</v>
          </cell>
        </row>
        <row r="487">
          <cell r="K487" t="str">
            <v>人力</v>
          </cell>
        </row>
        <row r="487">
          <cell r="X487" t="str">
            <v>离职</v>
          </cell>
          <cell r="Y487">
            <v>46031</v>
          </cell>
        </row>
        <row r="487">
          <cell r="AF487" t="str">
            <v>362201200401163626</v>
          </cell>
          <cell r="AG487" t="str">
            <v>江西省宜春市袁州区辽市乡肯塘村下一组9号</v>
          </cell>
          <cell r="AH487" t="str">
            <v>江西省农村信用社</v>
          </cell>
          <cell r="AI487" t="str">
            <v>622682 2200255882588</v>
          </cell>
        </row>
        <row r="487">
          <cell r="AK487">
            <v>17607956596</v>
          </cell>
        </row>
        <row r="488">
          <cell r="D488" t="str">
            <v>新力店何宇翔</v>
          </cell>
          <cell r="E488" t="str">
            <v>私教部</v>
          </cell>
          <cell r="F488" t="str">
            <v>健身教练</v>
          </cell>
          <cell r="G488">
            <v>46012</v>
          </cell>
          <cell r="H488" t="str">
            <v>全职</v>
          </cell>
        </row>
        <row r="488">
          <cell r="J488" t="str">
            <v>劳动合同</v>
          </cell>
          <cell r="K488" t="str">
            <v>人力</v>
          </cell>
          <cell r="L488">
            <v>46012</v>
          </cell>
          <cell r="M488">
            <v>47107</v>
          </cell>
          <cell r="N488" t="str">
            <v>3年</v>
          </cell>
          <cell r="O488" t="str">
            <v>已签</v>
          </cell>
          <cell r="P488" t="str">
            <v>已签</v>
          </cell>
          <cell r="Q488" t="str">
            <v>已签</v>
          </cell>
          <cell r="R488" t="str">
            <v>已签</v>
          </cell>
          <cell r="S488" t="str">
            <v>已签</v>
          </cell>
        </row>
        <row r="488">
          <cell r="W488" t="str">
            <v>是</v>
          </cell>
          <cell r="X488" t="str">
            <v>在职</v>
          </cell>
        </row>
        <row r="488">
          <cell r="AF488" t="str">
            <v>360722200311111512</v>
          </cell>
        </row>
        <row r="488">
          <cell r="AH488" t="str">
            <v>江西农商银行</v>
          </cell>
          <cell r="AI488" t="str">
            <v>6226822200302601379</v>
          </cell>
        </row>
        <row r="488">
          <cell r="AK488">
            <v>19142176936</v>
          </cell>
        </row>
        <row r="489">
          <cell r="D489" t="str">
            <v>新余二店辛泉</v>
          </cell>
          <cell r="E489" t="str">
            <v>运营部</v>
          </cell>
          <cell r="F489" t="str">
            <v>前台</v>
          </cell>
          <cell r="G489">
            <v>45707</v>
          </cell>
          <cell r="H489" t="str">
            <v>全职</v>
          </cell>
        </row>
        <row r="489">
          <cell r="J489" t="str">
            <v>劳动合同</v>
          </cell>
        </row>
        <row r="489">
          <cell r="L489">
            <v>45707</v>
          </cell>
          <cell r="M489">
            <v>46801</v>
          </cell>
          <cell r="N489" t="str">
            <v>3年</v>
          </cell>
          <cell r="O489" t="str">
            <v>已签</v>
          </cell>
          <cell r="P489" t="str">
            <v>已签</v>
          </cell>
          <cell r="Q489" t="str">
            <v>已签</v>
          </cell>
          <cell r="R489" t="str">
            <v>已签</v>
          </cell>
          <cell r="S489" t="str">
            <v>不缴</v>
          </cell>
        </row>
        <row r="489">
          <cell r="W489" t="str">
            <v>是</v>
          </cell>
          <cell r="X489" t="str">
            <v>在职</v>
          </cell>
        </row>
        <row r="489">
          <cell r="AD489" t="str">
            <v>女</v>
          </cell>
        </row>
        <row r="489">
          <cell r="AF489" t="str">
            <v>362227200109013827</v>
          </cell>
          <cell r="AG489" t="str">
            <v>江西宜春</v>
          </cell>
          <cell r="AH489" t="str">
            <v>招商银行</v>
          </cell>
          <cell r="AI489" t="str">
            <v>6214832773574475</v>
          </cell>
          <cell r="AJ489" t="str">
            <v>招商银行</v>
          </cell>
          <cell r="AK489">
            <v>15727583581</v>
          </cell>
        </row>
        <row r="490">
          <cell r="D490" t="str">
            <v>新余二店赵志鹏</v>
          </cell>
          <cell r="E490" t="str">
            <v>私教部</v>
          </cell>
          <cell r="F490" t="str">
            <v>私教</v>
          </cell>
          <cell r="G490">
            <v>46017</v>
          </cell>
          <cell r="H490" t="str">
            <v>全职</v>
          </cell>
        </row>
        <row r="490">
          <cell r="J490" t="str">
            <v>劳动合同</v>
          </cell>
          <cell r="K490" t="str">
            <v>人力</v>
          </cell>
          <cell r="L490">
            <v>46017</v>
          </cell>
          <cell r="M490">
            <v>47112</v>
          </cell>
          <cell r="N490" t="str">
            <v>3年</v>
          </cell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W490" t="str">
            <v>是</v>
          </cell>
          <cell r="X490" t="str">
            <v>离职</v>
          </cell>
          <cell r="Y490">
            <v>46113</v>
          </cell>
        </row>
        <row r="490">
          <cell r="AD490" t="str">
            <v>男</v>
          </cell>
        </row>
        <row r="490">
          <cell r="AF490" t="str">
            <v>340311200208070880</v>
          </cell>
          <cell r="AG490" t="str">
            <v>安徽</v>
          </cell>
          <cell r="AH490" t="str">
            <v>中国农业银行</v>
          </cell>
          <cell r="AI490" t="str">
            <v>6230520660117194471</v>
          </cell>
        </row>
        <row r="490">
          <cell r="AK490">
            <v>19810750686</v>
          </cell>
        </row>
        <row r="491">
          <cell r="D491" t="str">
            <v>新余二店陈铖</v>
          </cell>
          <cell r="E491" t="str">
            <v>泳教部</v>
          </cell>
          <cell r="F491" t="str">
            <v>泳教</v>
          </cell>
          <cell r="G491">
            <v>46023</v>
          </cell>
          <cell r="H491" t="str">
            <v>全职</v>
          </cell>
        </row>
        <row r="491">
          <cell r="J491" t="str">
            <v>劳动合同</v>
          </cell>
          <cell r="K491" t="str">
            <v>人力</v>
          </cell>
          <cell r="L491">
            <v>46023</v>
          </cell>
          <cell r="M491">
            <v>47118</v>
          </cell>
          <cell r="N491" t="str">
            <v>3年</v>
          </cell>
          <cell r="O491" t="str">
            <v>已签</v>
          </cell>
          <cell r="P491" t="str">
            <v>已签</v>
          </cell>
          <cell r="Q491" t="str">
            <v>已签</v>
          </cell>
          <cell r="R491" t="str">
            <v>已签</v>
          </cell>
          <cell r="S491" t="str">
            <v>不缴</v>
          </cell>
        </row>
        <row r="491">
          <cell r="W491" t="str">
            <v>是</v>
          </cell>
          <cell r="X491" t="str">
            <v>离职</v>
          </cell>
          <cell r="Y491">
            <v>46063</v>
          </cell>
          <cell r="Z491" t="str">
            <v>已签</v>
          </cell>
          <cell r="AA491" t="str">
            <v>已签</v>
          </cell>
        </row>
        <row r="491">
          <cell r="AC491" t="str">
            <v>是</v>
          </cell>
        </row>
        <row r="491">
          <cell r="AF491" t="str">
            <v>360502200601190013</v>
          </cell>
          <cell r="AG491" t="str">
            <v>江西新余</v>
          </cell>
          <cell r="AH491" t="str">
            <v>工商银行</v>
          </cell>
          <cell r="AI491" t="str">
            <v>6215582402000918492</v>
          </cell>
        </row>
        <row r="491">
          <cell r="AK491">
            <v>13979087237</v>
          </cell>
        </row>
        <row r="492">
          <cell r="D492" t="str">
            <v>蚌埠银泰店张健</v>
          </cell>
          <cell r="E492" t="str">
            <v>运营部</v>
          </cell>
          <cell r="F492" t="str">
            <v>店长</v>
          </cell>
          <cell r="G492">
            <v>46028</v>
          </cell>
          <cell r="H492" t="str">
            <v>全职</v>
          </cell>
        </row>
        <row r="492">
          <cell r="J492" t="str">
            <v>劳动合同</v>
          </cell>
          <cell r="K492" t="str">
            <v>人力</v>
          </cell>
          <cell r="L492">
            <v>46029</v>
          </cell>
          <cell r="M492">
            <v>47124</v>
          </cell>
          <cell r="N492" t="str">
            <v>3年</v>
          </cell>
          <cell r="O492" t="str">
            <v>已签</v>
          </cell>
          <cell r="P492" t="str">
            <v>已签</v>
          </cell>
          <cell r="Q492" t="str">
            <v>已签</v>
          </cell>
          <cell r="R492" t="str">
            <v>已签</v>
          </cell>
          <cell r="S492" t="str">
            <v>不缴</v>
          </cell>
        </row>
        <row r="492">
          <cell r="V492" t="str">
            <v>已签</v>
          </cell>
          <cell r="W492" t="str">
            <v>是</v>
          </cell>
          <cell r="X492" t="str">
            <v>在职</v>
          </cell>
        </row>
        <row r="492">
          <cell r="AF492" t="str">
            <v>342601199308085099</v>
          </cell>
        </row>
        <row r="492">
          <cell r="AH492" t="str">
            <v>徽商银行合肥肥西路支行</v>
          </cell>
          <cell r="AI492" t="str">
            <v>6217 7525 1000 3875 251</v>
          </cell>
        </row>
        <row r="492">
          <cell r="AK492">
            <v>18556503671</v>
          </cell>
        </row>
        <row r="493">
          <cell r="D493" t="str">
            <v>新力店李羽</v>
          </cell>
          <cell r="E493" t="str">
            <v>私教部</v>
          </cell>
          <cell r="F493" t="str">
            <v>健身教练</v>
          </cell>
          <cell r="G493">
            <v>45996</v>
          </cell>
          <cell r="H493" t="str">
            <v>兼职</v>
          </cell>
        </row>
        <row r="493">
          <cell r="J493" t="str">
            <v>兼职合同</v>
          </cell>
        </row>
        <row r="493">
          <cell r="L493">
            <v>45996</v>
          </cell>
          <cell r="M493">
            <v>46360</v>
          </cell>
          <cell r="N493" t="str">
            <v>1年</v>
          </cell>
          <cell r="O493" t="str">
            <v>已签</v>
          </cell>
          <cell r="P493" t="str">
            <v>已签</v>
          </cell>
          <cell r="Q493" t="str">
            <v>已签</v>
          </cell>
        </row>
        <row r="493">
          <cell r="W493" t="str">
            <v>是</v>
          </cell>
          <cell r="X493" t="str">
            <v>在职</v>
          </cell>
        </row>
        <row r="493">
          <cell r="AF493" t="str">
            <v>360121199301290081</v>
          </cell>
        </row>
        <row r="493">
          <cell r="AH493" t="str">
            <v>中国工商银行</v>
          </cell>
          <cell r="AI493" t="str">
            <v>6212261502012957274</v>
          </cell>
        </row>
        <row r="493">
          <cell r="AK493">
            <v>15870029054</v>
          </cell>
        </row>
        <row r="494">
          <cell r="D494" t="str">
            <v>蚌埠吾悦店荣闯</v>
          </cell>
          <cell r="E494" t="str">
            <v>会籍部</v>
          </cell>
          <cell r="F494" t="str">
            <v>会籍</v>
          </cell>
          <cell r="G494">
            <v>46034</v>
          </cell>
          <cell r="H494" t="str">
            <v>兼职</v>
          </cell>
        </row>
        <row r="494">
          <cell r="J494" t="str">
            <v>劳动合同</v>
          </cell>
          <cell r="K494" t="str">
            <v>人力</v>
          </cell>
          <cell r="L494">
            <v>46034</v>
          </cell>
          <cell r="M494">
            <v>47129</v>
          </cell>
          <cell r="N494" t="str">
            <v>3年</v>
          </cell>
          <cell r="O494" t="str">
            <v>已签</v>
          </cell>
          <cell r="P494" t="str">
            <v>已签</v>
          </cell>
          <cell r="Q494" t="str">
            <v>已签</v>
          </cell>
          <cell r="R494" t="str">
            <v>已签</v>
          </cell>
          <cell r="S494" t="str">
            <v>不缴</v>
          </cell>
        </row>
        <row r="494">
          <cell r="W494" t="str">
            <v>是</v>
          </cell>
          <cell r="X494" t="str">
            <v>在职</v>
          </cell>
        </row>
        <row r="494">
          <cell r="AF494" t="str">
            <v>340321200411126533</v>
          </cell>
        </row>
        <row r="494">
          <cell r="AH494" t="str">
            <v>中国农业银行怀远县支行</v>
          </cell>
          <cell r="AI494" t="str">
            <v>6228230669073751377</v>
          </cell>
        </row>
        <row r="494">
          <cell r="AK494">
            <v>13695526081</v>
          </cell>
        </row>
        <row r="495">
          <cell r="D495" t="str">
            <v>淮南吾悦店孟祥</v>
          </cell>
          <cell r="E495" t="str">
            <v>私教部</v>
          </cell>
          <cell r="F495" t="str">
            <v>私教主管</v>
          </cell>
          <cell r="G495">
            <v>46036</v>
          </cell>
          <cell r="H495" t="str">
            <v>全职</v>
          </cell>
        </row>
        <row r="495">
          <cell r="J495" t="str">
            <v>劳动合同</v>
          </cell>
          <cell r="K495" t="str">
            <v>人力</v>
          </cell>
          <cell r="L495">
            <v>46036</v>
          </cell>
          <cell r="M495">
            <v>47131</v>
          </cell>
          <cell r="N495" t="str">
            <v>3年</v>
          </cell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V495" t="str">
            <v>已签</v>
          </cell>
          <cell r="W495" t="str">
            <v>是</v>
          </cell>
          <cell r="X495" t="str">
            <v>在职</v>
          </cell>
        </row>
        <row r="495">
          <cell r="AF495" t="str">
            <v>340421199412063853</v>
          </cell>
          <cell r="AG495" t="str">
            <v>淮南</v>
          </cell>
          <cell r="AH495" t="str">
            <v>邮政储蓄</v>
          </cell>
          <cell r="AI495" t="str">
            <v>6217993640003780141</v>
          </cell>
        </row>
        <row r="495">
          <cell r="AK495">
            <v>18558655504</v>
          </cell>
        </row>
        <row r="496">
          <cell r="D496" t="str">
            <v>荆州二店周砚驰</v>
          </cell>
          <cell r="E496" t="str">
            <v>私教部</v>
          </cell>
          <cell r="F496" t="str">
            <v>私教</v>
          </cell>
          <cell r="G496">
            <v>46032</v>
          </cell>
          <cell r="H496" t="str">
            <v>全职</v>
          </cell>
        </row>
        <row r="496">
          <cell r="J496" t="str">
            <v>劳动合同</v>
          </cell>
          <cell r="K496" t="str">
            <v>人力</v>
          </cell>
          <cell r="L496">
            <v>46032</v>
          </cell>
          <cell r="M496">
            <v>47127</v>
          </cell>
          <cell r="N496" t="str">
            <v>3年</v>
          </cell>
          <cell r="O496" t="str">
            <v>已签</v>
          </cell>
          <cell r="P496" t="str">
            <v>已签</v>
          </cell>
          <cell r="Q496" t="str">
            <v>已签</v>
          </cell>
        </row>
        <row r="496">
          <cell r="S496" t="str">
            <v>不缴</v>
          </cell>
        </row>
        <row r="496">
          <cell r="W496" t="str">
            <v>是</v>
          </cell>
          <cell r="X496" t="str">
            <v>离职</v>
          </cell>
          <cell r="Y496">
            <v>46077</v>
          </cell>
        </row>
        <row r="496">
          <cell r="AF496" t="str">
            <v>42100320070823051X</v>
          </cell>
        </row>
        <row r="496">
          <cell r="AH496" t="str">
            <v>中国农业银行</v>
          </cell>
          <cell r="AI496" t="str">
            <v>6230520790027068273</v>
          </cell>
        </row>
        <row r="496">
          <cell r="AK496">
            <v>13197267309</v>
          </cell>
        </row>
        <row r="497">
          <cell r="D497" t="str">
            <v>宜春店翟婷</v>
          </cell>
          <cell r="E497" t="str">
            <v>运营部</v>
          </cell>
          <cell r="F497" t="str">
            <v>运营前台</v>
          </cell>
          <cell r="G497">
            <v>46036</v>
          </cell>
          <cell r="H497" t="str">
            <v>全职</v>
          </cell>
        </row>
        <row r="497">
          <cell r="J497" t="str">
            <v>劳动合同</v>
          </cell>
          <cell r="K497" t="str">
            <v>人力</v>
          </cell>
          <cell r="L497">
            <v>46043</v>
          </cell>
          <cell r="M497">
            <v>47138</v>
          </cell>
          <cell r="N497" t="str">
            <v>3年</v>
          </cell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已签</v>
          </cell>
          <cell r="S497" t="str">
            <v>不缴</v>
          </cell>
        </row>
        <row r="497">
          <cell r="W497" t="str">
            <v>是</v>
          </cell>
          <cell r="X497" t="str">
            <v>离职</v>
          </cell>
          <cell r="Y497">
            <v>46148</v>
          </cell>
        </row>
        <row r="497">
          <cell r="AF497" t="str">
            <v>360902200311103024</v>
          </cell>
          <cell r="AG497" t="str">
            <v>江西省宜春市袁州区洪塘镇石门村对不上组18号</v>
          </cell>
          <cell r="AH497" t="str">
            <v>兴业银行</v>
          </cell>
          <cell r="AI497" t="str">
            <v>622908503090897098</v>
          </cell>
        </row>
        <row r="497">
          <cell r="AK497">
            <v>19907956152</v>
          </cell>
        </row>
        <row r="498">
          <cell r="D498" t="str">
            <v>宜春店黄雅欣</v>
          </cell>
          <cell r="E498" t="str">
            <v>运营部</v>
          </cell>
          <cell r="F498" t="str">
            <v>运营前台</v>
          </cell>
          <cell r="G498">
            <v>46037</v>
          </cell>
          <cell r="H498" t="str">
            <v>全职</v>
          </cell>
        </row>
        <row r="498">
          <cell r="J498" t="str">
            <v>劳动合同</v>
          </cell>
          <cell r="K498" t="str">
            <v>人力</v>
          </cell>
          <cell r="L498">
            <v>46043</v>
          </cell>
          <cell r="M498">
            <v>47138</v>
          </cell>
          <cell r="N498" t="str">
            <v>3年</v>
          </cell>
          <cell r="O498" t="str">
            <v>已签</v>
          </cell>
          <cell r="P498" t="str">
            <v>已签</v>
          </cell>
          <cell r="Q498" t="str">
            <v>已签</v>
          </cell>
          <cell r="R498" t="str">
            <v>已签</v>
          </cell>
          <cell r="S498" t="str">
            <v>不缴</v>
          </cell>
        </row>
        <row r="498">
          <cell r="W498" t="str">
            <v>是</v>
          </cell>
          <cell r="X498" t="str">
            <v>离职</v>
          </cell>
          <cell r="Y498">
            <v>46093</v>
          </cell>
          <cell r="Z498" t="str">
            <v>已签</v>
          </cell>
          <cell r="AA498" t="str">
            <v>已签</v>
          </cell>
        </row>
        <row r="498">
          <cell r="AC498" t="str">
            <v>是</v>
          </cell>
        </row>
        <row r="498">
          <cell r="AF498" t="str">
            <v>360902200502253623</v>
          </cell>
        </row>
        <row r="498">
          <cell r="AH498" t="str">
            <v>中国工商银行</v>
          </cell>
          <cell r="AI498" t="str">
            <v>6222031504002079091</v>
          </cell>
        </row>
        <row r="498">
          <cell r="AK498">
            <v>18296418426</v>
          </cell>
        </row>
        <row r="499">
          <cell r="D499" t="str">
            <v>蚌埠银泰店邵怡</v>
          </cell>
          <cell r="E499" t="str">
            <v>会籍部</v>
          </cell>
          <cell r="F499" t="str">
            <v>会籍</v>
          </cell>
          <cell r="G499">
            <v>46038</v>
          </cell>
          <cell r="H499" t="str">
            <v>全职</v>
          </cell>
        </row>
        <row r="499">
          <cell r="J499" t="str">
            <v>劳动合同</v>
          </cell>
          <cell r="K499" t="str">
            <v>人力</v>
          </cell>
          <cell r="L499">
            <v>46038</v>
          </cell>
          <cell r="M499">
            <v>47133</v>
          </cell>
          <cell r="N499" t="str">
            <v>3年</v>
          </cell>
          <cell r="O499" t="str">
            <v>已签</v>
          </cell>
          <cell r="P499" t="str">
            <v>已签</v>
          </cell>
          <cell r="Q499" t="str">
            <v>已签</v>
          </cell>
          <cell r="R499" t="str">
            <v>已签</v>
          </cell>
          <cell r="S499" t="str">
            <v>不缴</v>
          </cell>
        </row>
        <row r="499">
          <cell r="W499" t="str">
            <v>是</v>
          </cell>
          <cell r="X499" t="str">
            <v>离职</v>
          </cell>
          <cell r="Y499">
            <v>46081</v>
          </cell>
          <cell r="Z499" t="str">
            <v>已签</v>
          </cell>
          <cell r="AA499" t="str">
            <v>已签</v>
          </cell>
        </row>
        <row r="499">
          <cell r="AC499" t="str">
            <v>是</v>
          </cell>
          <cell r="AD499" t="str">
            <v>男</v>
          </cell>
        </row>
        <row r="499">
          <cell r="AF499" t="str">
            <v>340321200508126572</v>
          </cell>
        </row>
        <row r="499">
          <cell r="AH499" t="str">
            <v>招商银行</v>
          </cell>
          <cell r="AI499" t="str">
            <v>6214 8327 7645 4782</v>
          </cell>
        </row>
        <row r="499">
          <cell r="AK499">
            <v>19215600959</v>
          </cell>
        </row>
        <row r="500">
          <cell r="D500" t="str">
            <v>蚌埠银泰店李可</v>
          </cell>
          <cell r="E500" t="str">
            <v>私教部</v>
          </cell>
          <cell r="F500" t="str">
            <v>私教</v>
          </cell>
          <cell r="G500">
            <v>46027</v>
          </cell>
          <cell r="H500" t="str">
            <v>全职</v>
          </cell>
        </row>
        <row r="500">
          <cell r="J500" t="str">
            <v>劳动合同</v>
          </cell>
          <cell r="K500" t="str">
            <v>人力</v>
          </cell>
          <cell r="L500">
            <v>46027</v>
          </cell>
          <cell r="M500">
            <v>47122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不缴</v>
          </cell>
        </row>
        <row r="500">
          <cell r="W500" t="str">
            <v>是</v>
          </cell>
          <cell r="X500" t="str">
            <v>在职</v>
          </cell>
        </row>
        <row r="500">
          <cell r="AF500" t="str">
            <v>340404200104240028</v>
          </cell>
        </row>
        <row r="500">
          <cell r="AH500" t="str">
            <v>招商银行淮南谢家集支行</v>
          </cell>
          <cell r="AI500" t="str">
            <v>6214 8355 4467 0696</v>
          </cell>
        </row>
        <row r="500">
          <cell r="AK500">
            <v>18055464203</v>
          </cell>
        </row>
        <row r="501">
          <cell r="D501" t="str">
            <v>新余店沈博林</v>
          </cell>
          <cell r="E501" t="str">
            <v>会籍部</v>
          </cell>
          <cell r="F501" t="str">
            <v>会籍</v>
          </cell>
          <cell r="G501">
            <v>46025</v>
          </cell>
          <cell r="H501" t="str">
            <v>全职</v>
          </cell>
        </row>
        <row r="501">
          <cell r="J501" t="str">
            <v>劳动合同</v>
          </cell>
          <cell r="K501" t="str">
            <v>人力</v>
          </cell>
          <cell r="L501">
            <v>46025</v>
          </cell>
          <cell r="M501">
            <v>47120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W501" t="str">
            <v>是</v>
          </cell>
          <cell r="X501" t="str">
            <v>离职</v>
          </cell>
          <cell r="Y501">
            <v>46054</v>
          </cell>
        </row>
        <row r="501">
          <cell r="AF501" t="str">
            <v>36050220040412093x</v>
          </cell>
          <cell r="AG501" t="str">
            <v>江西新余</v>
          </cell>
          <cell r="AH501" t="str">
            <v>中国农业银行</v>
          </cell>
          <cell r="AI501" t="str">
            <v>6228369219023282</v>
          </cell>
        </row>
        <row r="501">
          <cell r="AK501">
            <v>18879066673</v>
          </cell>
        </row>
        <row r="502">
          <cell r="D502" t="str">
            <v>宜春店林杨</v>
          </cell>
          <cell r="E502" t="str">
            <v>运营部</v>
          </cell>
          <cell r="F502" t="str">
            <v>前台主管</v>
          </cell>
          <cell r="G502">
            <v>46046</v>
          </cell>
          <cell r="H502" t="str">
            <v>全职</v>
          </cell>
        </row>
        <row r="502">
          <cell r="J502" t="str">
            <v>劳动合同</v>
          </cell>
          <cell r="K502" t="str">
            <v>人力</v>
          </cell>
          <cell r="L502">
            <v>46046</v>
          </cell>
          <cell r="M502">
            <v>47141</v>
          </cell>
          <cell r="N502" t="str">
            <v>3年</v>
          </cell>
          <cell r="O502" t="str">
            <v>已签</v>
          </cell>
          <cell r="P502" t="str">
            <v>已签</v>
          </cell>
          <cell r="Q502" t="str">
            <v>已签</v>
          </cell>
          <cell r="R502" t="str">
            <v>已签</v>
          </cell>
          <cell r="S502" t="str">
            <v>不缴</v>
          </cell>
        </row>
        <row r="502">
          <cell r="W502" t="str">
            <v>是</v>
          </cell>
          <cell r="X502" t="str">
            <v>离职</v>
          </cell>
          <cell r="Y502">
            <v>46148</v>
          </cell>
        </row>
        <row r="502">
          <cell r="AF502" t="str">
            <v>360902200208014429</v>
          </cell>
        </row>
        <row r="502">
          <cell r="AH502" t="str">
            <v>平安银行</v>
          </cell>
          <cell r="AI502" t="str">
            <v>623058 0000215603098</v>
          </cell>
        </row>
        <row r="502">
          <cell r="AK502">
            <v>13170833252</v>
          </cell>
        </row>
        <row r="503">
          <cell r="D503" t="str">
            <v>新余二店李跞杰</v>
          </cell>
          <cell r="E503" t="str">
            <v>私教部</v>
          </cell>
          <cell r="F503" t="str">
            <v>私教</v>
          </cell>
          <cell r="G503">
            <v>46051</v>
          </cell>
          <cell r="H503" t="str">
            <v>兼职</v>
          </cell>
        </row>
        <row r="503">
          <cell r="J503" t="str">
            <v>兼职合同</v>
          </cell>
          <cell r="K503" t="str">
            <v>人力</v>
          </cell>
          <cell r="L503">
            <v>46051</v>
          </cell>
          <cell r="M503">
            <v>46415</v>
          </cell>
          <cell r="N503" t="str">
            <v>1年</v>
          </cell>
          <cell r="O503" t="str">
            <v>已签</v>
          </cell>
          <cell r="P503" t="str">
            <v>已签</v>
          </cell>
          <cell r="Q503" t="str">
            <v>已签</v>
          </cell>
          <cell r="R503" t="str">
            <v>已签</v>
          </cell>
          <cell r="S503" t="str">
            <v>不缴</v>
          </cell>
        </row>
        <row r="503">
          <cell r="W503" t="str">
            <v>是</v>
          </cell>
          <cell r="X503" t="str">
            <v>在职</v>
          </cell>
        </row>
        <row r="503">
          <cell r="AF503" t="str">
            <v>360521200301180015</v>
          </cell>
        </row>
        <row r="503">
          <cell r="AH503" t="str">
            <v>中国银行</v>
          </cell>
          <cell r="AI503" t="str">
            <v>6217256000023833911</v>
          </cell>
        </row>
        <row r="503">
          <cell r="AK503">
            <v>18870288595</v>
          </cell>
        </row>
        <row r="504">
          <cell r="D504" t="str">
            <v>蚌埠银泰店王良顺</v>
          </cell>
          <cell r="E504" t="str">
            <v>运营部</v>
          </cell>
          <cell r="F504" t="str">
            <v>保洁</v>
          </cell>
          <cell r="G504">
            <v>46053</v>
          </cell>
          <cell r="H504" t="str">
            <v>全职</v>
          </cell>
        </row>
        <row r="504">
          <cell r="J504" t="str">
            <v>劳务合同</v>
          </cell>
          <cell r="K504" t="str">
            <v>人力</v>
          </cell>
          <cell r="L504">
            <v>46053</v>
          </cell>
          <cell r="M504">
            <v>46417</v>
          </cell>
          <cell r="N504" t="str">
            <v>1年</v>
          </cell>
          <cell r="O504" t="str">
            <v>已签</v>
          </cell>
          <cell r="P504" t="str">
            <v>已签</v>
          </cell>
          <cell r="Q504" t="str">
            <v>已签</v>
          </cell>
          <cell r="R504" t="str">
            <v>已签</v>
          </cell>
          <cell r="S504" t="str">
            <v>不缴</v>
          </cell>
        </row>
        <row r="504">
          <cell r="W504" t="str">
            <v>是</v>
          </cell>
          <cell r="X504" t="str">
            <v>在职</v>
          </cell>
        </row>
        <row r="504">
          <cell r="AF504" t="str">
            <v>340301196210230030</v>
          </cell>
        </row>
        <row r="504">
          <cell r="AH504" t="str">
            <v>中国银行</v>
          </cell>
          <cell r="AI504" t="str">
            <v>621790 6300020 992908</v>
          </cell>
        </row>
        <row r="504">
          <cell r="AK504">
            <v>13965298264</v>
          </cell>
        </row>
        <row r="505">
          <cell r="D505" t="str">
            <v>杨家湾李冰艳</v>
          </cell>
          <cell r="E505" t="str">
            <v>运营部</v>
          </cell>
          <cell r="F505" t="str">
            <v>前台</v>
          </cell>
          <cell r="G505">
            <v>46042</v>
          </cell>
          <cell r="H505" t="str">
            <v>全职</v>
          </cell>
        </row>
        <row r="505">
          <cell r="J505" t="str">
            <v>劳动合同</v>
          </cell>
          <cell r="K505" t="str">
            <v>人力</v>
          </cell>
          <cell r="L505">
            <v>46042</v>
          </cell>
          <cell r="M505">
            <v>47137</v>
          </cell>
          <cell r="N505" t="str">
            <v>3年</v>
          </cell>
          <cell r="O505" t="str">
            <v>已签</v>
          </cell>
          <cell r="P505" t="str">
            <v>已签</v>
          </cell>
          <cell r="Q505" t="str">
            <v>已签</v>
          </cell>
          <cell r="R505" t="str">
            <v>已签</v>
          </cell>
          <cell r="S505" t="str">
            <v>不缴</v>
          </cell>
        </row>
        <row r="505">
          <cell r="W505" t="str">
            <v>是</v>
          </cell>
          <cell r="X505" t="str">
            <v>离职</v>
          </cell>
          <cell r="Y505">
            <v>46113</v>
          </cell>
        </row>
        <row r="505">
          <cell r="AF505" t="str">
            <v>429005200109046980</v>
          </cell>
        </row>
        <row r="505">
          <cell r="AH505" t="str">
            <v>交通银行</v>
          </cell>
          <cell r="AI505" t="str">
            <v>6222620610045984424</v>
          </cell>
        </row>
        <row r="505">
          <cell r="AK505">
            <v>13407267421</v>
          </cell>
        </row>
        <row r="506">
          <cell r="D506" t="str">
            <v>瑶湖店刘子坤</v>
          </cell>
          <cell r="E506" t="str">
            <v>会籍部</v>
          </cell>
          <cell r="F506" t="str">
            <v>会籍</v>
          </cell>
          <cell r="G506">
            <v>46077</v>
          </cell>
          <cell r="H506" t="str">
            <v>全职</v>
          </cell>
        </row>
        <row r="506">
          <cell r="J506" t="str">
            <v>劳动合同</v>
          </cell>
          <cell r="K506" t="str">
            <v>人力</v>
          </cell>
          <cell r="L506">
            <v>46080</v>
          </cell>
          <cell r="M506">
            <v>47175</v>
          </cell>
          <cell r="N506" t="str">
            <v>3年</v>
          </cell>
          <cell r="O506" t="str">
            <v>已签</v>
          </cell>
          <cell r="P506" t="str">
            <v>已签</v>
          </cell>
          <cell r="Q506" t="str">
            <v>已签</v>
          </cell>
          <cell r="R506" t="str">
            <v>已签</v>
          </cell>
          <cell r="S506" t="str">
            <v>不缴</v>
          </cell>
        </row>
        <row r="506">
          <cell r="W506" t="str">
            <v>是</v>
          </cell>
          <cell r="X506" t="str">
            <v>在职</v>
          </cell>
        </row>
        <row r="506">
          <cell r="AF506" t="str">
            <v>360121200206162474</v>
          </cell>
        </row>
        <row r="506">
          <cell r="AH506" t="str">
            <v>中国农业银行</v>
          </cell>
          <cell r="AI506" t="str">
            <v>6230520730100989870</v>
          </cell>
        </row>
        <row r="506">
          <cell r="AK506">
            <v>18296118512</v>
          </cell>
        </row>
        <row r="507">
          <cell r="D507" t="str">
            <v>民院店刘文昌</v>
          </cell>
          <cell r="E507" t="str">
            <v>泳教部</v>
          </cell>
          <cell r="F507" t="str">
            <v>泳教</v>
          </cell>
          <cell r="G507">
            <v>46077</v>
          </cell>
          <cell r="H507" t="str">
            <v>全职</v>
          </cell>
        </row>
        <row r="507">
          <cell r="J507" t="str">
            <v>劳动合同</v>
          </cell>
          <cell r="K507" t="str">
            <v>人力</v>
          </cell>
          <cell r="L507">
            <v>46077</v>
          </cell>
          <cell r="M507">
            <v>47172</v>
          </cell>
          <cell r="N507" t="str">
            <v>3年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已签</v>
          </cell>
          <cell r="S507" t="str">
            <v>不缴</v>
          </cell>
        </row>
        <row r="507">
          <cell r="W507" t="str">
            <v>是</v>
          </cell>
          <cell r="X507" t="str">
            <v>在职</v>
          </cell>
        </row>
        <row r="507">
          <cell r="AF507" t="str">
            <v>421126200202260076</v>
          </cell>
        </row>
        <row r="507">
          <cell r="AH507" t="str">
            <v>招商银行</v>
          </cell>
          <cell r="AI507" t="str">
            <v>6214832732272823</v>
          </cell>
        </row>
        <row r="507">
          <cell r="AK507">
            <v>13212728561</v>
          </cell>
        </row>
        <row r="508">
          <cell r="D508" t="str">
            <v>荆州二店江新林</v>
          </cell>
          <cell r="E508" t="str">
            <v>会籍部</v>
          </cell>
          <cell r="F508" t="str">
            <v>会籍</v>
          </cell>
          <cell r="G508">
            <v>46078</v>
          </cell>
          <cell r="H508" t="str">
            <v>全职</v>
          </cell>
        </row>
        <row r="508">
          <cell r="K508" t="str">
            <v>人力</v>
          </cell>
        </row>
        <row r="508">
          <cell r="X508" t="str">
            <v>离职</v>
          </cell>
          <cell r="Y508">
            <v>46079</v>
          </cell>
        </row>
        <row r="508">
          <cell r="AF508" t="str">
            <v>421182200310125518</v>
          </cell>
        </row>
        <row r="508">
          <cell r="AH508" t="str">
            <v>中国银行</v>
          </cell>
          <cell r="AI508" t="str">
            <v>6214 8327 7713 8582</v>
          </cell>
        </row>
        <row r="508">
          <cell r="AK508">
            <v>13797541330</v>
          </cell>
        </row>
        <row r="509">
          <cell r="D509" t="str">
            <v>高新吾悦店鄢少青</v>
          </cell>
          <cell r="E509" t="str">
            <v>会籍部</v>
          </cell>
          <cell r="F509" t="str">
            <v>会籍</v>
          </cell>
          <cell r="G509">
            <v>46078</v>
          </cell>
          <cell r="H509" t="str">
            <v>全职</v>
          </cell>
        </row>
        <row r="509">
          <cell r="J509" t="str">
            <v>劳动合同</v>
          </cell>
          <cell r="K509" t="str">
            <v>人力</v>
          </cell>
          <cell r="L509">
            <v>46078</v>
          </cell>
          <cell r="M509">
            <v>47173</v>
          </cell>
          <cell r="N509" t="str">
            <v>3年</v>
          </cell>
          <cell r="O509" t="str">
            <v>已签</v>
          </cell>
          <cell r="P509" t="str">
            <v>已签</v>
          </cell>
          <cell r="Q509" t="str">
            <v>已签</v>
          </cell>
          <cell r="R509" t="str">
            <v>已签</v>
          </cell>
          <cell r="S509" t="str">
            <v>不缴</v>
          </cell>
        </row>
        <row r="509">
          <cell r="W509" t="str">
            <v>是</v>
          </cell>
          <cell r="X509" t="str">
            <v>离职</v>
          </cell>
          <cell r="Y509">
            <v>46091</v>
          </cell>
        </row>
        <row r="509">
          <cell r="AF509" t="str">
            <v>36220419960116431X</v>
          </cell>
          <cell r="AG509" t="str">
            <v>江西高安</v>
          </cell>
          <cell r="AH509" t="str">
            <v>中国农业银行</v>
          </cell>
          <cell r="AI509" t="str">
            <v>6228482328716611572</v>
          </cell>
        </row>
        <row r="509">
          <cell r="AK509">
            <v>19170715485</v>
          </cell>
        </row>
        <row r="510">
          <cell r="D510" t="str">
            <v>新余店黄林翔</v>
          </cell>
          <cell r="E510" t="str">
            <v>私教部</v>
          </cell>
          <cell r="F510" t="str">
            <v>私教</v>
          </cell>
          <cell r="G510">
            <v>46079</v>
          </cell>
          <cell r="H510" t="str">
            <v>全职</v>
          </cell>
        </row>
        <row r="510">
          <cell r="K510" t="str">
            <v>人力</v>
          </cell>
        </row>
        <row r="510">
          <cell r="O510" t="str">
            <v>已签</v>
          </cell>
          <cell r="P510" t="str">
            <v>已签</v>
          </cell>
          <cell r="Q510" t="str">
            <v>已签</v>
          </cell>
          <cell r="R510" t="str">
            <v>已签</v>
          </cell>
          <cell r="S510" t="str">
            <v>不缴</v>
          </cell>
        </row>
        <row r="510">
          <cell r="W510" t="str">
            <v>是</v>
          </cell>
          <cell r="X510" t="str">
            <v>离职</v>
          </cell>
          <cell r="Y510">
            <v>46084</v>
          </cell>
        </row>
        <row r="510">
          <cell r="AF510" t="str">
            <v>360502200501284354</v>
          </cell>
        </row>
        <row r="510">
          <cell r="AH510" t="str">
            <v>建设银行</v>
          </cell>
          <cell r="AI510" t="str">
            <v>6217002060006393991</v>
          </cell>
        </row>
        <row r="510">
          <cell r="AK510">
            <v>17779031927</v>
          </cell>
        </row>
        <row r="511">
          <cell r="D511" t="str">
            <v>宿州吾悦店亢荣萍</v>
          </cell>
          <cell r="E511" t="str">
            <v>会籍部</v>
          </cell>
          <cell r="F511" t="str">
            <v>会籍</v>
          </cell>
          <cell r="G511">
            <v>46079</v>
          </cell>
          <cell r="H511" t="str">
            <v>全职</v>
          </cell>
        </row>
        <row r="511">
          <cell r="K511" t="str">
            <v>人力</v>
          </cell>
        </row>
        <row r="511">
          <cell r="X511" t="str">
            <v>离职</v>
          </cell>
          <cell r="Y511">
            <v>46080</v>
          </cell>
        </row>
        <row r="511">
          <cell r="AF511" t="str">
            <v>342201200008302446</v>
          </cell>
          <cell r="AG511" t="str">
            <v>安徽省宿州市</v>
          </cell>
          <cell r="AH511" t="str">
            <v>中国建设银行</v>
          </cell>
          <cell r="AI511" t="str">
            <v>6217001740015903804</v>
          </cell>
        </row>
        <row r="511">
          <cell r="AK511">
            <v>13034003671</v>
          </cell>
        </row>
        <row r="512">
          <cell r="D512" t="str">
            <v>荆州二店林子洋</v>
          </cell>
          <cell r="E512" t="str">
            <v>会籍部</v>
          </cell>
          <cell r="F512" t="str">
            <v>会籍</v>
          </cell>
          <cell r="G512">
            <v>46080</v>
          </cell>
          <cell r="H512" t="str">
            <v>全职</v>
          </cell>
        </row>
        <row r="512">
          <cell r="K512" t="str">
            <v>人力</v>
          </cell>
        </row>
        <row r="512">
          <cell r="O512" t="str">
            <v>已签</v>
          </cell>
          <cell r="P512" t="str">
            <v>已签</v>
          </cell>
          <cell r="Q512" t="str">
            <v>已签</v>
          </cell>
          <cell r="R512" t="str">
            <v>未签</v>
          </cell>
          <cell r="S512" t="str">
            <v>不缴</v>
          </cell>
        </row>
        <row r="512">
          <cell r="W512" t="str">
            <v>否</v>
          </cell>
          <cell r="X512" t="str">
            <v>在职</v>
          </cell>
        </row>
        <row r="512">
          <cell r="AF512" t="str">
            <v>421003200510153213</v>
          </cell>
        </row>
        <row r="512">
          <cell r="AH512" t="str">
            <v>招商银行</v>
          </cell>
          <cell r="AI512" t="str">
            <v>621483273686345</v>
          </cell>
        </row>
        <row r="512">
          <cell r="AK512">
            <v>15727163071</v>
          </cell>
        </row>
        <row r="513">
          <cell r="D513" t="str">
            <v>民院店徐启斌</v>
          </cell>
          <cell r="E513" t="str">
            <v>运营部</v>
          </cell>
          <cell r="F513" t="str">
            <v>保洁</v>
          </cell>
          <cell r="G513">
            <v>46079</v>
          </cell>
          <cell r="H513" t="str">
            <v>全职</v>
          </cell>
        </row>
        <row r="513">
          <cell r="K513" t="str">
            <v>人力</v>
          </cell>
        </row>
        <row r="513">
          <cell r="O513" t="str">
            <v>已签</v>
          </cell>
          <cell r="P513" t="str">
            <v>已签</v>
          </cell>
          <cell r="Q513" t="str">
            <v>已签</v>
          </cell>
          <cell r="R513" t="str">
            <v>已签</v>
          </cell>
          <cell r="S513" t="str">
            <v>不缴</v>
          </cell>
        </row>
        <row r="513">
          <cell r="W513" t="str">
            <v>是</v>
          </cell>
          <cell r="X513" t="str">
            <v>在职</v>
          </cell>
        </row>
        <row r="513">
          <cell r="AF513" t="str">
            <v>420800196208034816</v>
          </cell>
        </row>
        <row r="513">
          <cell r="AH513" t="str">
            <v>招商银行</v>
          </cell>
          <cell r="AI513" t="str">
            <v>6214832746511406 徐启斌</v>
          </cell>
        </row>
        <row r="513">
          <cell r="AK513">
            <v>15271760771</v>
          </cell>
        </row>
        <row r="514">
          <cell r="D514" t="str">
            <v>民院店杨翠玲</v>
          </cell>
          <cell r="E514" t="str">
            <v>运营部</v>
          </cell>
          <cell r="F514" t="str">
            <v>保洁</v>
          </cell>
          <cell r="G514">
            <v>46081</v>
          </cell>
          <cell r="H514" t="str">
            <v>全职</v>
          </cell>
        </row>
        <row r="514">
          <cell r="K514" t="str">
            <v>人力</v>
          </cell>
        </row>
        <row r="514">
          <cell r="O514" t="str">
            <v>已签</v>
          </cell>
          <cell r="P514" t="str">
            <v>已签</v>
          </cell>
          <cell r="Q514" t="str">
            <v>已签</v>
          </cell>
          <cell r="R514" t="str">
            <v>已签</v>
          </cell>
          <cell r="S514" t="str">
            <v>不缴</v>
          </cell>
        </row>
        <row r="514">
          <cell r="W514" t="str">
            <v>是</v>
          </cell>
          <cell r="X514" t="str">
            <v>在职</v>
          </cell>
        </row>
        <row r="514">
          <cell r="AF514" t="str">
            <v>420800196202224862</v>
          </cell>
        </row>
        <row r="514">
          <cell r="AH514" t="str">
            <v>招商银行</v>
          </cell>
          <cell r="AI514" t="str">
            <v>6214832746511406 徐启斌代收</v>
          </cell>
        </row>
        <row r="514">
          <cell r="AK514">
            <v>15872985701</v>
          </cell>
        </row>
        <row r="515">
          <cell r="D515" t="str">
            <v>蚌埠银泰店王紫贵</v>
          </cell>
          <cell r="E515" t="str">
            <v>会籍部</v>
          </cell>
          <cell r="F515" t="str">
            <v>会籍</v>
          </cell>
          <cell r="G515">
            <v>46080</v>
          </cell>
          <cell r="H515" t="str">
            <v>全职</v>
          </cell>
        </row>
        <row r="515">
          <cell r="J515" t="str">
            <v>劳动合同</v>
          </cell>
          <cell r="K515" t="str">
            <v>人力</v>
          </cell>
          <cell r="L515">
            <v>46080</v>
          </cell>
          <cell r="M515">
            <v>47175</v>
          </cell>
          <cell r="N515" t="str">
            <v>3年</v>
          </cell>
          <cell r="O515" t="str">
            <v>已签</v>
          </cell>
          <cell r="P515" t="str">
            <v>已签</v>
          </cell>
          <cell r="Q515" t="str">
            <v>已签</v>
          </cell>
          <cell r="R515" t="str">
            <v>已签</v>
          </cell>
          <cell r="S515" t="str">
            <v>不缴</v>
          </cell>
        </row>
        <row r="515">
          <cell r="W515" t="str">
            <v>是</v>
          </cell>
          <cell r="X515" t="str">
            <v>离职</v>
          </cell>
          <cell r="Y515">
            <v>46103</v>
          </cell>
        </row>
        <row r="515">
          <cell r="AF515" t="str">
            <v>340303200302060616</v>
          </cell>
          <cell r="AG515" t="str">
            <v>安徽省蚌埠市蚌山区胜利街道代湖村代塘路220号</v>
          </cell>
          <cell r="AH515" t="str">
            <v>招商银行</v>
          </cell>
          <cell r="AI515" t="str">
            <v>6214 8327 7368 6451</v>
          </cell>
        </row>
        <row r="515">
          <cell r="AK515">
            <v>18255215140</v>
          </cell>
        </row>
        <row r="516">
          <cell r="D516" t="str">
            <v>淮北吾悦店王志鹏</v>
          </cell>
          <cell r="E516" t="str">
            <v>私教部</v>
          </cell>
          <cell r="F516" t="str">
            <v>私教</v>
          </cell>
          <cell r="G516">
            <v>46081</v>
          </cell>
          <cell r="H516" t="str">
            <v>全职</v>
          </cell>
        </row>
        <row r="516">
          <cell r="J516" t="str">
            <v>劳动合同</v>
          </cell>
          <cell r="K516" t="str">
            <v>人力</v>
          </cell>
          <cell r="L516">
            <v>46081</v>
          </cell>
          <cell r="M516">
            <v>47176</v>
          </cell>
          <cell r="N516" t="str">
            <v>3年</v>
          </cell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已签</v>
          </cell>
        </row>
        <row r="516">
          <cell r="X516" t="str">
            <v>在职</v>
          </cell>
        </row>
        <row r="516">
          <cell r="AF516" t="str">
            <v>340123200211201676</v>
          </cell>
          <cell r="AG516" t="str">
            <v>安徽</v>
          </cell>
          <cell r="AH516" t="str">
            <v>招商银行武汉江夏支行</v>
          </cell>
          <cell r="AI516" t="str">
            <v>6214832773573485</v>
          </cell>
        </row>
        <row r="516">
          <cell r="AK516">
            <v>18955104181</v>
          </cell>
        </row>
        <row r="517">
          <cell r="D517" t="str">
            <v>新力店杨飞</v>
          </cell>
          <cell r="E517" t="str">
            <v>运营部</v>
          </cell>
          <cell r="F517" t="str">
            <v>店长</v>
          </cell>
          <cell r="G517">
            <v>46080</v>
          </cell>
          <cell r="H517" t="str">
            <v>全职</v>
          </cell>
        </row>
        <row r="517">
          <cell r="J517" t="str">
            <v>劳动合同</v>
          </cell>
          <cell r="K517" t="str">
            <v>人力</v>
          </cell>
          <cell r="L517">
            <v>46080</v>
          </cell>
          <cell r="M517">
            <v>47175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已签</v>
          </cell>
          <cell r="S517" t="str">
            <v>不缴</v>
          </cell>
        </row>
        <row r="517">
          <cell r="V517" t="str">
            <v>已签</v>
          </cell>
          <cell r="W517" t="str">
            <v>是</v>
          </cell>
          <cell r="X517" t="str">
            <v>在职</v>
          </cell>
        </row>
        <row r="517">
          <cell r="AF517" t="str">
            <v>420321199304235114</v>
          </cell>
        </row>
        <row r="517">
          <cell r="AH517" t="str">
            <v>农业银行</v>
          </cell>
          <cell r="AI517" t="str">
            <v>6228480059788334775</v>
          </cell>
        </row>
        <row r="517">
          <cell r="AK517">
            <v>18571599059</v>
          </cell>
        </row>
        <row r="518">
          <cell r="D518" t="str">
            <v>钟祥店吴化钦</v>
          </cell>
          <cell r="E518" t="str">
            <v>会籍部</v>
          </cell>
          <cell r="F518" t="str">
            <v>会籍</v>
          </cell>
          <cell r="G518">
            <v>46082</v>
          </cell>
          <cell r="H518" t="str">
            <v>全职</v>
          </cell>
        </row>
        <row r="518">
          <cell r="J518" t="str">
            <v>劳动合同</v>
          </cell>
          <cell r="K518" t="str">
            <v>人力</v>
          </cell>
          <cell r="L518">
            <v>46082</v>
          </cell>
          <cell r="M518">
            <v>47177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  <cell r="R518" t="str">
            <v>已签</v>
          </cell>
          <cell r="S518" t="str">
            <v>不缴</v>
          </cell>
        </row>
        <row r="518">
          <cell r="W518" t="str">
            <v>是</v>
          </cell>
          <cell r="X518" t="str">
            <v>在职</v>
          </cell>
        </row>
        <row r="518">
          <cell r="AF518" t="str">
            <v>420881200204085947</v>
          </cell>
        </row>
        <row r="518">
          <cell r="AH518" t="str">
            <v>交通银行</v>
          </cell>
          <cell r="AI518" t="str">
            <v>6222620610043515006</v>
          </cell>
        </row>
        <row r="518">
          <cell r="AK518">
            <v>18872418762</v>
          </cell>
        </row>
        <row r="519">
          <cell r="D519" t="str">
            <v>钟祥店叶海松</v>
          </cell>
          <cell r="E519" t="str">
            <v>会籍部</v>
          </cell>
          <cell r="F519" t="str">
            <v>会籍</v>
          </cell>
          <cell r="G519">
            <v>46082</v>
          </cell>
          <cell r="H519" t="str">
            <v>全职</v>
          </cell>
        </row>
        <row r="519">
          <cell r="J519" t="str">
            <v>劳动合同</v>
          </cell>
          <cell r="K519" t="str">
            <v>人力</v>
          </cell>
          <cell r="L519">
            <v>46081</v>
          </cell>
          <cell r="M519">
            <v>47176</v>
          </cell>
          <cell r="N519" t="str">
            <v>3年</v>
          </cell>
          <cell r="O519" t="str">
            <v>已签</v>
          </cell>
          <cell r="P519" t="str">
            <v>已签</v>
          </cell>
          <cell r="Q519" t="str">
            <v>已签</v>
          </cell>
          <cell r="R519" t="str">
            <v>已签</v>
          </cell>
          <cell r="S519" t="str">
            <v>不缴</v>
          </cell>
        </row>
        <row r="519">
          <cell r="W519" t="str">
            <v>是</v>
          </cell>
          <cell r="X519" t="str">
            <v>在职</v>
          </cell>
        </row>
        <row r="519">
          <cell r="AF519" t="str">
            <v>421302200412246491</v>
          </cell>
        </row>
        <row r="519">
          <cell r="AH519" t="str">
            <v>工商银行</v>
          </cell>
          <cell r="AI519" t="str">
            <v>6222031813003494112</v>
          </cell>
        </row>
        <row r="519">
          <cell r="AK519">
            <v>13554572452</v>
          </cell>
        </row>
        <row r="520">
          <cell r="D520" t="str">
            <v>钟祥店龚正星</v>
          </cell>
          <cell r="E520" t="str">
            <v>运营部</v>
          </cell>
          <cell r="F520" t="str">
            <v>保洁</v>
          </cell>
          <cell r="G520">
            <v>46082</v>
          </cell>
          <cell r="H520" t="str">
            <v>全职</v>
          </cell>
        </row>
        <row r="520">
          <cell r="J520" t="str">
            <v>劳务合同</v>
          </cell>
          <cell r="K520" t="str">
            <v>人力</v>
          </cell>
          <cell r="L520">
            <v>46082</v>
          </cell>
          <cell r="M520">
            <v>46446</v>
          </cell>
          <cell r="N520" t="str">
            <v>1年</v>
          </cell>
          <cell r="O520" t="str">
            <v>已签</v>
          </cell>
          <cell r="P520" t="str">
            <v>已签</v>
          </cell>
          <cell r="Q520" t="str">
            <v>已签</v>
          </cell>
          <cell r="R520" t="str">
            <v>已签</v>
          </cell>
          <cell r="S520" t="str">
            <v>不缴</v>
          </cell>
        </row>
        <row r="520">
          <cell r="W520" t="str">
            <v>是</v>
          </cell>
          <cell r="X520" t="str">
            <v>在职</v>
          </cell>
        </row>
        <row r="520">
          <cell r="AF520" t="str">
            <v>420881195603047039</v>
          </cell>
        </row>
        <row r="520">
          <cell r="AH520" t="str">
            <v>邮政银行</v>
          </cell>
          <cell r="AI520" t="str">
            <v>6217995200254328492</v>
          </cell>
        </row>
        <row r="520">
          <cell r="AK520">
            <v>13774075047</v>
          </cell>
        </row>
        <row r="521">
          <cell r="D521" t="str">
            <v>进贤吾悦店李涛</v>
          </cell>
          <cell r="E521" t="str">
            <v>泳教部</v>
          </cell>
          <cell r="F521" t="str">
            <v>泳教</v>
          </cell>
          <cell r="G521">
            <v>46082</v>
          </cell>
          <cell r="H521" t="str">
            <v>全职</v>
          </cell>
        </row>
        <row r="521">
          <cell r="J521" t="str">
            <v>劳动合同</v>
          </cell>
          <cell r="K521" t="str">
            <v>人力</v>
          </cell>
          <cell r="L521">
            <v>46086</v>
          </cell>
          <cell r="M521">
            <v>47181</v>
          </cell>
          <cell r="N521" t="str">
            <v>3年</v>
          </cell>
          <cell r="O521" t="str">
            <v>已签</v>
          </cell>
          <cell r="P521" t="str">
            <v>已签</v>
          </cell>
          <cell r="Q521" t="str">
            <v>已签</v>
          </cell>
          <cell r="R521" t="str">
            <v>已签</v>
          </cell>
          <cell r="S521" t="str">
            <v>不缴</v>
          </cell>
        </row>
        <row r="521">
          <cell r="W521" t="str">
            <v>是</v>
          </cell>
          <cell r="X521" t="str">
            <v>在职</v>
          </cell>
        </row>
        <row r="521">
          <cell r="AF521" t="str">
            <v>362427199902271712</v>
          </cell>
          <cell r="AG521" t="str">
            <v>江西省吉安市遂川县大坑乡灵谭木仚71号</v>
          </cell>
          <cell r="AH521" t="str">
            <v>中国银行进贤县中山大道支行</v>
          </cell>
          <cell r="AI521" t="str">
            <v>6213326500013317085</v>
          </cell>
        </row>
        <row r="521">
          <cell r="AK521">
            <v>15079694110</v>
          </cell>
        </row>
        <row r="522">
          <cell r="D522" t="str">
            <v>荆州二店马静怡</v>
          </cell>
          <cell r="E522" t="str">
            <v>私教部</v>
          </cell>
          <cell r="F522" t="str">
            <v>私教</v>
          </cell>
          <cell r="G522">
            <v>46082</v>
          </cell>
          <cell r="H522" t="str">
            <v>全职</v>
          </cell>
        </row>
        <row r="522">
          <cell r="K522" t="str">
            <v>人力</v>
          </cell>
        </row>
        <row r="522">
          <cell r="O522" t="str">
            <v>已签</v>
          </cell>
          <cell r="P522" t="str">
            <v>已签</v>
          </cell>
          <cell r="Q522" t="str">
            <v>已签</v>
          </cell>
          <cell r="R522" t="str">
            <v>未签</v>
          </cell>
          <cell r="S522" t="str">
            <v>不缴</v>
          </cell>
        </row>
        <row r="522">
          <cell r="W522" t="str">
            <v>否</v>
          </cell>
          <cell r="X522" t="str">
            <v>离职</v>
          </cell>
          <cell r="Y522">
            <v>46104</v>
          </cell>
        </row>
        <row r="522">
          <cell r="AF522" t="str">
            <v>632122200310280044</v>
          </cell>
        </row>
        <row r="522">
          <cell r="AH522" t="str">
            <v>中国农业银行</v>
          </cell>
          <cell r="AI522" t="str">
            <v>6228480797101480276</v>
          </cell>
        </row>
        <row r="522">
          <cell r="AK522">
            <v>19897047852</v>
          </cell>
        </row>
        <row r="523">
          <cell r="D523" t="str">
            <v>蚌埠吾悦店孙颖</v>
          </cell>
          <cell r="E523" t="str">
            <v>运营部</v>
          </cell>
          <cell r="F523" t="str">
            <v>前台</v>
          </cell>
          <cell r="G523">
            <v>46080</v>
          </cell>
          <cell r="H523" t="str">
            <v>全职</v>
          </cell>
        </row>
        <row r="523">
          <cell r="K523" t="str">
            <v>人力</v>
          </cell>
        </row>
        <row r="523">
          <cell r="O523" t="str">
            <v>已签</v>
          </cell>
          <cell r="P523" t="str">
            <v>已签</v>
          </cell>
          <cell r="Q523" t="str">
            <v>已签</v>
          </cell>
          <cell r="R523" t="str">
            <v>已签</v>
          </cell>
          <cell r="S523" t="str">
            <v>不缴</v>
          </cell>
        </row>
        <row r="523">
          <cell r="W523" t="str">
            <v>否</v>
          </cell>
          <cell r="X523" t="str">
            <v>在职</v>
          </cell>
        </row>
        <row r="523">
          <cell r="AF523" t="str">
            <v>340321200212088263</v>
          </cell>
          <cell r="AG523" t="str">
            <v>安徽省蚌埠市</v>
          </cell>
          <cell r="AH523" t="str">
            <v>徽商银行</v>
          </cell>
          <cell r="AI523" t="str">
            <v>6217751112003692553</v>
          </cell>
        </row>
        <row r="523">
          <cell r="AK523">
            <v>13155218936</v>
          </cell>
        </row>
        <row r="524">
          <cell r="D524" t="str">
            <v>蚌埠吾悦店邵云龙</v>
          </cell>
          <cell r="E524" t="str">
            <v>泳教部</v>
          </cell>
          <cell r="F524" t="str">
            <v>泳教</v>
          </cell>
          <cell r="G524">
            <v>46079</v>
          </cell>
          <cell r="H524" t="str">
            <v>全职</v>
          </cell>
        </row>
        <row r="524">
          <cell r="K524" t="str">
            <v>人力</v>
          </cell>
        </row>
        <row r="524">
          <cell r="X524" t="str">
            <v>离职</v>
          </cell>
          <cell r="Y524">
            <v>46082</v>
          </cell>
        </row>
        <row r="524">
          <cell r="AF524" t="str">
            <v>340321200111225935</v>
          </cell>
          <cell r="AG524" t="str">
            <v>安徽省蚌埠市</v>
          </cell>
          <cell r="AH524" t="str">
            <v>中国建设银行</v>
          </cell>
          <cell r="AI524" t="str">
            <v>6215340300704343913</v>
          </cell>
        </row>
        <row r="524">
          <cell r="AK524">
            <v>13695528913</v>
          </cell>
        </row>
        <row r="525">
          <cell r="D525" t="str">
            <v>蚌埠银泰店赵亮</v>
          </cell>
          <cell r="E525" t="str">
            <v>私教部</v>
          </cell>
          <cell r="F525" t="str">
            <v>私教</v>
          </cell>
          <cell r="G525">
            <v>46082</v>
          </cell>
          <cell r="H525" t="str">
            <v>全职</v>
          </cell>
        </row>
        <row r="525">
          <cell r="J525" t="str">
            <v>劳动合同</v>
          </cell>
          <cell r="K525" t="str">
            <v>人力</v>
          </cell>
          <cell r="L525">
            <v>46082</v>
          </cell>
          <cell r="M525">
            <v>47177</v>
          </cell>
          <cell r="N525" t="str">
            <v>3年</v>
          </cell>
          <cell r="O525" t="str">
            <v>已签</v>
          </cell>
          <cell r="P525" t="str">
            <v>已签</v>
          </cell>
          <cell r="Q525" t="str">
            <v>已签</v>
          </cell>
          <cell r="R525" t="str">
            <v>已签</v>
          </cell>
        </row>
        <row r="525">
          <cell r="W525" t="str">
            <v>是</v>
          </cell>
          <cell r="X525" t="str">
            <v>离职</v>
          </cell>
          <cell r="Y525">
            <v>46090</v>
          </cell>
          <cell r="Z525" t="str">
            <v>已签</v>
          </cell>
          <cell r="AA525" t="str">
            <v>已签</v>
          </cell>
        </row>
        <row r="525">
          <cell r="AC525" t="str">
            <v>是</v>
          </cell>
        </row>
        <row r="525">
          <cell r="AF525" t="str">
            <v>34304198404280011</v>
          </cell>
        </row>
        <row r="525">
          <cell r="AH525" t="str">
            <v>农业银行开户网点农行苏州城东支行</v>
          </cell>
          <cell r="AI525" t="str">
            <v>6230520400150312072</v>
          </cell>
        </row>
        <row r="525">
          <cell r="AK525">
            <v>13732608501</v>
          </cell>
        </row>
        <row r="526">
          <cell r="D526" t="str">
            <v>新余店任旺</v>
          </cell>
          <cell r="E526" t="str">
            <v>泳教部</v>
          </cell>
          <cell r="F526" t="str">
            <v>泳教</v>
          </cell>
          <cell r="G526">
            <v>46082</v>
          </cell>
          <cell r="H526" t="str">
            <v>全职</v>
          </cell>
        </row>
        <row r="526">
          <cell r="K526" t="str">
            <v>人力</v>
          </cell>
        </row>
        <row r="526">
          <cell r="O526" t="str">
            <v>已签</v>
          </cell>
          <cell r="P526" t="str">
            <v>已签</v>
          </cell>
          <cell r="Q526" t="str">
            <v>已签</v>
          </cell>
          <cell r="R526" t="str">
            <v>已签</v>
          </cell>
          <cell r="S526" t="str">
            <v>不缴</v>
          </cell>
        </row>
        <row r="526">
          <cell r="W526" t="str">
            <v>是</v>
          </cell>
          <cell r="X526" t="str">
            <v>在职</v>
          </cell>
        </row>
        <row r="526">
          <cell r="AF526" t="str">
            <v>360521200008211011</v>
          </cell>
          <cell r="AG526" t="str">
            <v>江西萍乡</v>
          </cell>
          <cell r="AH526" t="str">
            <v>中国银行</v>
          </cell>
          <cell r="AI526" t="str">
            <v>6216636506000180046</v>
          </cell>
        </row>
        <row r="526">
          <cell r="AK526">
            <v>19179921840</v>
          </cell>
        </row>
        <row r="527">
          <cell r="D527" t="str">
            <v>荆州店成传友</v>
          </cell>
          <cell r="E527" t="str">
            <v>会籍部</v>
          </cell>
          <cell r="F527" t="str">
            <v>会籍</v>
          </cell>
          <cell r="G527">
            <v>46082</v>
          </cell>
          <cell r="H527" t="str">
            <v>全职</v>
          </cell>
        </row>
        <row r="527">
          <cell r="J527" t="str">
            <v>实习协议</v>
          </cell>
          <cell r="K527" t="str">
            <v>人力</v>
          </cell>
          <cell r="L527">
            <v>46082</v>
          </cell>
          <cell r="M527">
            <v>46446</v>
          </cell>
          <cell r="N527" t="str">
            <v>1年</v>
          </cell>
          <cell r="O527" t="str">
            <v>已签</v>
          </cell>
          <cell r="P527" t="str">
            <v>已签</v>
          </cell>
          <cell r="Q527" t="str">
            <v>已签</v>
          </cell>
          <cell r="R527" t="str">
            <v>已签</v>
          </cell>
          <cell r="S527" t="str">
            <v>不缴</v>
          </cell>
        </row>
        <row r="527">
          <cell r="X527" t="str">
            <v>在职</v>
          </cell>
        </row>
        <row r="527">
          <cell r="AF527" t="str">
            <v>421224200512255814</v>
          </cell>
        </row>
        <row r="527">
          <cell r="AH527" t="str">
            <v>中国银行</v>
          </cell>
          <cell r="AI527" t="str">
            <v>6216637607000048560</v>
          </cell>
        </row>
        <row r="527">
          <cell r="AK527">
            <v>13291579862</v>
          </cell>
        </row>
        <row r="528">
          <cell r="D528" t="str">
            <v>宿州吾悦店邓浩</v>
          </cell>
          <cell r="E528" t="str">
            <v>私教部</v>
          </cell>
          <cell r="F528" t="str">
            <v>私教</v>
          </cell>
          <cell r="G528">
            <v>46083</v>
          </cell>
          <cell r="H528" t="str">
            <v>全职</v>
          </cell>
        </row>
        <row r="528">
          <cell r="K528" t="str">
            <v>人力</v>
          </cell>
        </row>
        <row r="528">
          <cell r="X528" t="str">
            <v>离职</v>
          </cell>
          <cell r="Y528">
            <v>46093</v>
          </cell>
        </row>
        <row r="528">
          <cell r="AF528" t="str">
            <v>341621200010104592</v>
          </cell>
          <cell r="AG528" t="str">
            <v>安徽省宿州市</v>
          </cell>
          <cell r="AH528" t="str">
            <v>中国农业银行</v>
          </cell>
          <cell r="AI528" t="str">
            <v>6228484079210291571</v>
          </cell>
        </row>
        <row r="528">
          <cell r="AK528">
            <v>19930188385</v>
          </cell>
        </row>
        <row r="529">
          <cell r="D529" t="str">
            <v>宜春店巫鑫岚</v>
          </cell>
          <cell r="E529" t="str">
            <v>私教部</v>
          </cell>
          <cell r="F529" t="str">
            <v>私教</v>
          </cell>
          <cell r="G529">
            <v>46082</v>
          </cell>
          <cell r="H529" t="str">
            <v>全职</v>
          </cell>
        </row>
        <row r="529">
          <cell r="K529" t="str">
            <v>人力</v>
          </cell>
        </row>
        <row r="529">
          <cell r="X529" t="str">
            <v>离职</v>
          </cell>
        </row>
        <row r="529">
          <cell r="AF529" t="str">
            <v>360922199805120406</v>
          </cell>
          <cell r="AG529" t="str">
            <v>江西省宜春市万载县株潭镇亭下村冷塘组15号</v>
          </cell>
          <cell r="AH529" t="str">
            <v>农业银行</v>
          </cell>
          <cell r="AI529" t="str">
            <v>6228482328781583979</v>
          </cell>
        </row>
        <row r="529">
          <cell r="AK529">
            <v>18322920826</v>
          </cell>
        </row>
        <row r="530">
          <cell r="D530" t="str">
            <v>宜春店易天成</v>
          </cell>
          <cell r="E530" t="str">
            <v>私教部</v>
          </cell>
          <cell r="F530" t="str">
            <v>私教</v>
          </cell>
          <cell r="G530">
            <v>46083</v>
          </cell>
          <cell r="H530" t="str">
            <v>全职</v>
          </cell>
        </row>
        <row r="530">
          <cell r="J530" t="str">
            <v>劳动合同</v>
          </cell>
          <cell r="K530" t="str">
            <v>人力</v>
          </cell>
          <cell r="L530">
            <v>46083</v>
          </cell>
          <cell r="M530">
            <v>47178</v>
          </cell>
          <cell r="N530" t="str">
            <v>3年</v>
          </cell>
          <cell r="O530" t="str">
            <v>已签</v>
          </cell>
          <cell r="P530" t="str">
            <v>已签</v>
          </cell>
          <cell r="Q530" t="str">
            <v>已签</v>
          </cell>
        </row>
        <row r="530">
          <cell r="S530" t="str">
            <v>不缴</v>
          </cell>
        </row>
        <row r="530">
          <cell r="W530" t="str">
            <v>是</v>
          </cell>
          <cell r="X530" t="str">
            <v>在职</v>
          </cell>
        </row>
        <row r="530">
          <cell r="AF530" t="str">
            <v>362201199506113419</v>
          </cell>
          <cell r="AG530" t="str">
            <v>江西省宜春市袁州区金瑞镇吼里布村袁家组4号</v>
          </cell>
          <cell r="AH530" t="str">
            <v>中国建设银行</v>
          </cell>
          <cell r="AI530" t="str">
            <v>6217 002100004326 245</v>
          </cell>
        </row>
        <row r="531">
          <cell r="D531" t="str">
            <v>新余二店肖飞遥</v>
          </cell>
          <cell r="E531" t="str">
            <v>泳教部</v>
          </cell>
          <cell r="F531" t="str">
            <v>泳教主管</v>
          </cell>
          <cell r="G531">
            <v>46081</v>
          </cell>
          <cell r="H531" t="str">
            <v>全职</v>
          </cell>
        </row>
        <row r="531">
          <cell r="J531" t="str">
            <v>劳动合同</v>
          </cell>
          <cell r="K531" t="str">
            <v>人力</v>
          </cell>
          <cell r="L531">
            <v>46081</v>
          </cell>
          <cell r="M531">
            <v>47176</v>
          </cell>
          <cell r="N531" t="str">
            <v>3年</v>
          </cell>
          <cell r="O531" t="str">
            <v>已签</v>
          </cell>
          <cell r="P531" t="str">
            <v>已签</v>
          </cell>
          <cell r="Q531" t="str">
            <v>已签</v>
          </cell>
          <cell r="R531" t="str">
            <v>已签</v>
          </cell>
          <cell r="S531" t="str">
            <v>不缴</v>
          </cell>
        </row>
        <row r="531">
          <cell r="V531" t="str">
            <v>已签</v>
          </cell>
          <cell r="W531" t="str">
            <v>是</v>
          </cell>
          <cell r="X531" t="str">
            <v>在职</v>
          </cell>
        </row>
        <row r="531">
          <cell r="AF531" t="str">
            <v>360502199807011337</v>
          </cell>
          <cell r="AG531" t="str">
            <v>江西新余</v>
          </cell>
          <cell r="AH531" t="str">
            <v>招商银行</v>
          </cell>
          <cell r="AI531" t="str">
            <v>6214832777104089</v>
          </cell>
        </row>
        <row r="531">
          <cell r="AK531">
            <v>18579090968</v>
          </cell>
        </row>
        <row r="532">
          <cell r="D532" t="str">
            <v>新余店敖强</v>
          </cell>
          <cell r="E532" t="str">
            <v>私教部</v>
          </cell>
          <cell r="F532" t="str">
            <v>私教</v>
          </cell>
          <cell r="G532">
            <v>46083</v>
          </cell>
          <cell r="H532" t="str">
            <v>全职</v>
          </cell>
        </row>
        <row r="532">
          <cell r="J532" t="str">
            <v>劳动合同</v>
          </cell>
          <cell r="K532" t="str">
            <v>人力</v>
          </cell>
          <cell r="L532">
            <v>46083</v>
          </cell>
          <cell r="M532">
            <v>47178</v>
          </cell>
        </row>
        <row r="532">
          <cell r="O532" t="str">
            <v>已签</v>
          </cell>
          <cell r="P532" t="str">
            <v>已签</v>
          </cell>
          <cell r="Q532" t="str">
            <v>已签</v>
          </cell>
          <cell r="R532" t="str">
            <v>未签</v>
          </cell>
          <cell r="S532" t="str">
            <v>不缴</v>
          </cell>
        </row>
        <row r="532">
          <cell r="W532" t="str">
            <v>是</v>
          </cell>
          <cell r="X532" t="str">
            <v>离职</v>
          </cell>
          <cell r="Y532">
            <v>46086</v>
          </cell>
        </row>
        <row r="532">
          <cell r="AF532" t="str">
            <v>36050219861215363X</v>
          </cell>
          <cell r="AG532" t="str">
            <v>江西新余</v>
          </cell>
          <cell r="AH532" t="str">
            <v>招商银行</v>
          </cell>
          <cell r="AI532" t="str">
            <v>6214 8319 1279 1115</v>
          </cell>
        </row>
        <row r="532">
          <cell r="AK532">
            <v>13979042077</v>
          </cell>
        </row>
        <row r="533">
          <cell r="D533" t="str">
            <v>进贤吾悦店付力豪</v>
          </cell>
          <cell r="E533" t="str">
            <v>私教部</v>
          </cell>
          <cell r="F533" t="str">
            <v>私教</v>
          </cell>
          <cell r="G533">
            <v>46082</v>
          </cell>
          <cell r="H533" t="str">
            <v>全职</v>
          </cell>
        </row>
        <row r="533">
          <cell r="J533" t="str">
            <v>劳动合同</v>
          </cell>
          <cell r="K533" t="str">
            <v>人力</v>
          </cell>
          <cell r="L533">
            <v>46082</v>
          </cell>
          <cell r="M533">
            <v>47177</v>
          </cell>
          <cell r="N533" t="str">
            <v>3年</v>
          </cell>
          <cell r="O533" t="str">
            <v>已签</v>
          </cell>
          <cell r="P533" t="str">
            <v>已签</v>
          </cell>
          <cell r="Q533" t="str">
            <v>已签</v>
          </cell>
          <cell r="R533" t="str">
            <v>已签</v>
          </cell>
          <cell r="S533" t="str">
            <v>不缴</v>
          </cell>
        </row>
        <row r="533">
          <cell r="W533" t="str">
            <v>是</v>
          </cell>
          <cell r="X533" t="str">
            <v>在职</v>
          </cell>
        </row>
        <row r="533">
          <cell r="AF533" t="str">
            <v>360124200407025117</v>
          </cell>
          <cell r="AG533" t="str">
            <v>江西省南昌市进贤县张公镇党溪村委会付家村61号</v>
          </cell>
          <cell r="AH533" t="str">
            <v>中国工商银行进贤新城支行</v>
          </cell>
          <cell r="AI533" t="str">
            <v>6215581502013458013</v>
          </cell>
        </row>
        <row r="533">
          <cell r="AK533">
            <v>15970439298</v>
          </cell>
        </row>
        <row r="534">
          <cell r="D534" t="str">
            <v>宜春店张云飞</v>
          </cell>
          <cell r="E534" t="str">
            <v>会籍部</v>
          </cell>
          <cell r="F534" t="str">
            <v>会籍</v>
          </cell>
          <cell r="G534">
            <v>46084</v>
          </cell>
          <cell r="H534" t="str">
            <v>全职</v>
          </cell>
        </row>
        <row r="534">
          <cell r="J534" t="str">
            <v>劳动合同</v>
          </cell>
          <cell r="K534" t="str">
            <v>人力</v>
          </cell>
          <cell r="L534">
            <v>46084</v>
          </cell>
          <cell r="M534">
            <v>47179</v>
          </cell>
          <cell r="N534" t="str">
            <v>3年</v>
          </cell>
          <cell r="O534" t="str">
            <v>已签</v>
          </cell>
          <cell r="P534" t="str">
            <v>已签</v>
          </cell>
          <cell r="Q534" t="str">
            <v>已签</v>
          </cell>
        </row>
        <row r="534">
          <cell r="S534" t="str">
            <v>不缴</v>
          </cell>
        </row>
        <row r="534">
          <cell r="X534" t="str">
            <v>在职</v>
          </cell>
        </row>
        <row r="534">
          <cell r="AF534" t="str">
            <v>360902200209122616</v>
          </cell>
          <cell r="AG534" t="str">
            <v>江西省宜春市袁州区寨下乡园岭村东岭组8号</v>
          </cell>
          <cell r="AH534" t="str">
            <v>招商银行</v>
          </cell>
          <cell r="AI534" t="str">
            <v>6214832773358796</v>
          </cell>
        </row>
        <row r="534">
          <cell r="AK534">
            <v>17879571275</v>
          </cell>
        </row>
        <row r="535">
          <cell r="D535" t="str">
            <v>宜春店吴静</v>
          </cell>
          <cell r="E535" t="str">
            <v>会籍部</v>
          </cell>
          <cell r="F535" t="str">
            <v>会籍</v>
          </cell>
          <cell r="G535">
            <v>46084</v>
          </cell>
          <cell r="H535" t="str">
            <v>全职</v>
          </cell>
        </row>
        <row r="535">
          <cell r="J535" t="str">
            <v>劳动合同</v>
          </cell>
          <cell r="K535" t="str">
            <v>人力</v>
          </cell>
          <cell r="L535">
            <v>46084</v>
          </cell>
          <cell r="M535">
            <v>47179</v>
          </cell>
          <cell r="N535" t="str">
            <v>3年</v>
          </cell>
          <cell r="O535" t="str">
            <v>已签</v>
          </cell>
          <cell r="P535" t="str">
            <v>已签</v>
          </cell>
          <cell r="Q535" t="str">
            <v>已签</v>
          </cell>
        </row>
        <row r="535">
          <cell r="S535" t="str">
            <v>不缴</v>
          </cell>
        </row>
        <row r="535">
          <cell r="W535" t="str">
            <v>是</v>
          </cell>
          <cell r="X535" t="str">
            <v>离职</v>
          </cell>
          <cell r="Y535">
            <v>46116</v>
          </cell>
        </row>
        <row r="535">
          <cell r="AF535" t="str">
            <v>360922200004180324</v>
          </cell>
          <cell r="AG535" t="str">
            <v>江西省宜春市万载县株潭镇获富村东背埚组8号</v>
          </cell>
          <cell r="AH535" t="str">
            <v>平安银行</v>
          </cell>
          <cell r="AI535" t="str">
            <v>6230580000424819220</v>
          </cell>
        </row>
        <row r="535">
          <cell r="AK535">
            <v>18296500418</v>
          </cell>
        </row>
        <row r="536">
          <cell r="D536" t="str">
            <v>新余二店陈雨璐</v>
          </cell>
          <cell r="E536" t="str">
            <v>会籍部</v>
          </cell>
          <cell r="F536" t="str">
            <v>会籍</v>
          </cell>
          <cell r="G536">
            <v>46085</v>
          </cell>
          <cell r="H536" t="str">
            <v>全职</v>
          </cell>
        </row>
        <row r="536">
          <cell r="J536" t="str">
            <v>劳动合同</v>
          </cell>
          <cell r="K536" t="str">
            <v>人力</v>
          </cell>
          <cell r="L536">
            <v>46085</v>
          </cell>
          <cell r="M536">
            <v>47180</v>
          </cell>
          <cell r="N536" t="str">
            <v>3年</v>
          </cell>
          <cell r="O536" t="str">
            <v>已签</v>
          </cell>
          <cell r="P536" t="str">
            <v>已签</v>
          </cell>
          <cell r="Q536" t="str">
            <v>已签</v>
          </cell>
          <cell r="R536" t="str">
            <v>已签</v>
          </cell>
          <cell r="S536" t="str">
            <v>不缴</v>
          </cell>
        </row>
        <row r="536">
          <cell r="W536" t="str">
            <v>是</v>
          </cell>
          <cell r="X536" t="str">
            <v>在职</v>
          </cell>
        </row>
        <row r="536">
          <cell r="AF536" t="str">
            <v>360502200403147145</v>
          </cell>
          <cell r="AG536" t="str">
            <v>江西新余</v>
          </cell>
          <cell r="AH536" t="str">
            <v>农业银行</v>
          </cell>
          <cell r="AI536" t="str">
            <v>6230521770056772473</v>
          </cell>
        </row>
        <row r="536">
          <cell r="AK536">
            <v>18279055997</v>
          </cell>
        </row>
        <row r="537">
          <cell r="D537" t="str">
            <v>宜春店杨金峰</v>
          </cell>
          <cell r="E537" t="str">
            <v>会籍部</v>
          </cell>
          <cell r="F537" t="str">
            <v>会籍</v>
          </cell>
          <cell r="G537">
            <v>46085</v>
          </cell>
          <cell r="H537" t="str">
            <v>全职</v>
          </cell>
        </row>
        <row r="537">
          <cell r="K537" t="str">
            <v>人力</v>
          </cell>
        </row>
        <row r="537">
          <cell r="X537" t="str">
            <v>离职</v>
          </cell>
          <cell r="Y537">
            <v>46096</v>
          </cell>
          <cell r="Z537" t="str">
            <v>已签</v>
          </cell>
        </row>
        <row r="537">
          <cell r="AC537" t="str">
            <v>是</v>
          </cell>
        </row>
        <row r="537">
          <cell r="AF537" t="str">
            <v>360922200801164132</v>
          </cell>
          <cell r="AG537" t="str">
            <v>江西省宜春市万载县茭湖乡上丰村槽上组11号</v>
          </cell>
          <cell r="AH537" t="str">
            <v>中国银行</v>
          </cell>
          <cell r="AI537" t="str">
            <v>621560 6500023772554</v>
          </cell>
        </row>
        <row r="537">
          <cell r="AK537">
            <v>19195482037</v>
          </cell>
        </row>
        <row r="538">
          <cell r="D538" t="str">
            <v>宜春店蓝喻龙</v>
          </cell>
          <cell r="E538" t="str">
            <v>会籍部</v>
          </cell>
          <cell r="F538" t="str">
            <v>会籍</v>
          </cell>
          <cell r="G538">
            <v>46086</v>
          </cell>
          <cell r="H538" t="str">
            <v>全职</v>
          </cell>
        </row>
        <row r="538">
          <cell r="J538" t="str">
            <v>劳动合同</v>
          </cell>
          <cell r="K538" t="str">
            <v>人力</v>
          </cell>
          <cell r="L538">
            <v>46086</v>
          </cell>
          <cell r="M538">
            <v>47181</v>
          </cell>
          <cell r="N538" t="str">
            <v>3年</v>
          </cell>
          <cell r="O538" t="str">
            <v>已签</v>
          </cell>
          <cell r="P538" t="str">
            <v>已签</v>
          </cell>
          <cell r="Q538" t="str">
            <v>已签</v>
          </cell>
        </row>
        <row r="538">
          <cell r="S538" t="str">
            <v>不缴</v>
          </cell>
        </row>
        <row r="538">
          <cell r="W538" t="str">
            <v>是</v>
          </cell>
          <cell r="X538" t="str">
            <v>离职</v>
          </cell>
          <cell r="Y538">
            <v>46123</v>
          </cell>
        </row>
        <row r="538">
          <cell r="AF538" t="str">
            <v>360922200801164132</v>
          </cell>
          <cell r="AG538" t="str">
            <v>江西省宜春市万载县茭湖乡上丰村槽上组11号</v>
          </cell>
          <cell r="AH538" t="str">
            <v>中国银行</v>
          </cell>
          <cell r="AI538" t="str">
            <v>621560 6500023772554</v>
          </cell>
        </row>
        <row r="538">
          <cell r="AK538">
            <v>19195482037</v>
          </cell>
        </row>
        <row r="539">
          <cell r="D539" t="str">
            <v>新余店刘晟</v>
          </cell>
          <cell r="E539" t="str">
            <v>私教部</v>
          </cell>
          <cell r="F539" t="str">
            <v>私教</v>
          </cell>
          <cell r="G539">
            <v>46085</v>
          </cell>
          <cell r="H539" t="str">
            <v>全职</v>
          </cell>
        </row>
        <row r="539">
          <cell r="K539" t="str">
            <v>人力</v>
          </cell>
        </row>
        <row r="539">
          <cell r="O539" t="str">
            <v>已签</v>
          </cell>
          <cell r="P539" t="str">
            <v>已签</v>
          </cell>
          <cell r="Q539" t="str">
            <v>已签</v>
          </cell>
          <cell r="R539" t="str">
            <v>已签</v>
          </cell>
          <cell r="S539" t="str">
            <v>不缴</v>
          </cell>
        </row>
        <row r="539">
          <cell r="W539" t="str">
            <v>是</v>
          </cell>
          <cell r="X539" t="str">
            <v>在职</v>
          </cell>
        </row>
        <row r="539">
          <cell r="AF539" t="str">
            <v>360502200407255645</v>
          </cell>
          <cell r="AG539" t="str">
            <v>江西新余</v>
          </cell>
          <cell r="AH539" t="str">
            <v>建设银行</v>
          </cell>
          <cell r="AI539" t="str">
            <v>6217003760175726413</v>
          </cell>
        </row>
        <row r="539">
          <cell r="AK539">
            <v>18779006354</v>
          </cell>
        </row>
        <row r="540">
          <cell r="D540" t="str">
            <v>民院店丁雯</v>
          </cell>
          <cell r="E540" t="str">
            <v>运营部</v>
          </cell>
          <cell r="F540" t="str">
            <v>前台</v>
          </cell>
          <cell r="G540">
            <v>46082</v>
          </cell>
          <cell r="H540" t="str">
            <v>全职</v>
          </cell>
        </row>
        <row r="540">
          <cell r="J540" t="str">
            <v>劳动合同</v>
          </cell>
          <cell r="K540" t="str">
            <v>人力</v>
          </cell>
          <cell r="L540">
            <v>46085</v>
          </cell>
          <cell r="M540">
            <v>47180</v>
          </cell>
          <cell r="N540" t="str">
            <v>3年</v>
          </cell>
          <cell r="O540" t="str">
            <v>已签</v>
          </cell>
          <cell r="P540" t="str">
            <v>已签</v>
          </cell>
          <cell r="Q540" t="str">
            <v>已签</v>
          </cell>
          <cell r="R540" t="str">
            <v>已签</v>
          </cell>
          <cell r="S540" t="str">
            <v>不缴</v>
          </cell>
        </row>
        <row r="540">
          <cell r="W540" t="str">
            <v>是</v>
          </cell>
          <cell r="X540" t="str">
            <v>离职</v>
          </cell>
          <cell r="Y540">
            <v>46143</v>
          </cell>
        </row>
        <row r="540">
          <cell r="AF540" t="str">
            <v>420111200408095568</v>
          </cell>
        </row>
        <row r="540">
          <cell r="AH540" t="str">
            <v>中国银行</v>
          </cell>
          <cell r="AI540" t="str">
            <v>6217857600068354922</v>
          </cell>
        </row>
        <row r="540">
          <cell r="AK540">
            <v>13924643106</v>
          </cell>
        </row>
        <row r="541">
          <cell r="D541" t="str">
            <v>民院店夏婧</v>
          </cell>
          <cell r="E541" t="str">
            <v>运营部</v>
          </cell>
          <cell r="F541" t="str">
            <v>前台</v>
          </cell>
          <cell r="G541">
            <v>46082</v>
          </cell>
          <cell r="H541" t="str">
            <v>全职</v>
          </cell>
        </row>
        <row r="541">
          <cell r="J541" t="str">
            <v>劳动合同</v>
          </cell>
          <cell r="K541" t="str">
            <v>人力</v>
          </cell>
          <cell r="L541">
            <v>46085</v>
          </cell>
          <cell r="M541">
            <v>47180</v>
          </cell>
          <cell r="N541" t="str">
            <v>3年</v>
          </cell>
          <cell r="O541" t="str">
            <v>已签</v>
          </cell>
          <cell r="P541" t="str">
            <v>已签</v>
          </cell>
          <cell r="Q541" t="str">
            <v>已签</v>
          </cell>
          <cell r="R541" t="str">
            <v>已签</v>
          </cell>
          <cell r="S541" t="str">
            <v>不缴</v>
          </cell>
        </row>
        <row r="541">
          <cell r="W541" t="str">
            <v>是</v>
          </cell>
          <cell r="X541" t="str">
            <v>离职</v>
          </cell>
          <cell r="Y541">
            <v>46143</v>
          </cell>
        </row>
        <row r="541">
          <cell r="AF541" t="str">
            <v>420106200202231623</v>
          </cell>
        </row>
        <row r="541">
          <cell r="AH541" t="str">
            <v>中国民生银行</v>
          </cell>
          <cell r="AI541" t="str">
            <v>6226220528775975</v>
          </cell>
        </row>
        <row r="541">
          <cell r="AK541">
            <v>13296635125</v>
          </cell>
        </row>
        <row r="542">
          <cell r="D542" t="str">
            <v>新力店肖翠</v>
          </cell>
          <cell r="E542" t="str">
            <v>会籍部</v>
          </cell>
          <cell r="F542" t="str">
            <v>会籍</v>
          </cell>
          <cell r="G542">
            <v>46085</v>
          </cell>
          <cell r="H542" t="str">
            <v>全职</v>
          </cell>
        </row>
        <row r="542">
          <cell r="K542" t="str">
            <v>人力</v>
          </cell>
        </row>
        <row r="542">
          <cell r="O542" t="str">
            <v>已签</v>
          </cell>
          <cell r="P542" t="str">
            <v>已签</v>
          </cell>
          <cell r="Q542" t="str">
            <v>已签</v>
          </cell>
          <cell r="R542" t="str">
            <v>已签</v>
          </cell>
          <cell r="S542" t="str">
            <v>不缴</v>
          </cell>
        </row>
        <row r="542">
          <cell r="W542" t="str">
            <v>否</v>
          </cell>
          <cell r="X542" t="str">
            <v>在职</v>
          </cell>
        </row>
        <row r="542">
          <cell r="AF542" t="str">
            <v>360981200708274441</v>
          </cell>
        </row>
        <row r="542">
          <cell r="AH542" t="str">
            <v>中国工商银行</v>
          </cell>
          <cell r="AI542" t="str">
            <v>6222031502007633797</v>
          </cell>
        </row>
        <row r="542">
          <cell r="AK542">
            <v>18720098234</v>
          </cell>
        </row>
        <row r="543">
          <cell r="D543" t="str">
            <v>宿州吾悦店韩翠兰</v>
          </cell>
          <cell r="E543" t="str">
            <v>会籍部</v>
          </cell>
          <cell r="F543" t="str">
            <v>会籍</v>
          </cell>
          <cell r="G543">
            <v>46086</v>
          </cell>
          <cell r="H543" t="str">
            <v>全职</v>
          </cell>
        </row>
        <row r="543">
          <cell r="K543" t="str">
            <v>人力</v>
          </cell>
        </row>
        <row r="543">
          <cell r="X543" t="str">
            <v>离职</v>
          </cell>
          <cell r="Y543">
            <v>46088</v>
          </cell>
        </row>
        <row r="543">
          <cell r="AF543" t="str">
            <v>342201198307050461</v>
          </cell>
          <cell r="AG543" t="str">
            <v>安徽省宿州市</v>
          </cell>
          <cell r="AH543" t="str">
            <v>中国建设银行</v>
          </cell>
          <cell r="AI543" t="str">
            <v>6217001740011309428</v>
          </cell>
        </row>
        <row r="543">
          <cell r="AK543">
            <v>13733089608</v>
          </cell>
        </row>
        <row r="544">
          <cell r="D544" t="str">
            <v>淮南吾悦店韩召君</v>
          </cell>
          <cell r="E544" t="str">
            <v>运营部</v>
          </cell>
          <cell r="F544" t="str">
            <v>店长</v>
          </cell>
          <cell r="G544">
            <v>46086</v>
          </cell>
          <cell r="H544" t="str">
            <v>全职</v>
          </cell>
        </row>
        <row r="544">
          <cell r="J544" t="str">
            <v>劳动合同</v>
          </cell>
          <cell r="K544" t="str">
            <v>人力</v>
          </cell>
          <cell r="L544">
            <v>46086</v>
          </cell>
          <cell r="M544">
            <v>47181</v>
          </cell>
          <cell r="N544" t="str">
            <v>3年</v>
          </cell>
          <cell r="O544" t="str">
            <v>已签</v>
          </cell>
          <cell r="P544" t="str">
            <v>已签</v>
          </cell>
          <cell r="Q544" t="str">
            <v>已签</v>
          </cell>
        </row>
        <row r="544">
          <cell r="S544" t="str">
            <v>不缴</v>
          </cell>
        </row>
        <row r="544">
          <cell r="W544" t="str">
            <v>是</v>
          </cell>
          <cell r="X544" t="str">
            <v>在职</v>
          </cell>
        </row>
        <row r="544">
          <cell r="AF544" t="str">
            <v>342201198506070414</v>
          </cell>
          <cell r="AG544" t="str">
            <v>安徽</v>
          </cell>
          <cell r="AH544" t="str">
            <v>中国建设银行</v>
          </cell>
          <cell r="AI544" t="str">
            <v>6217001740017070560</v>
          </cell>
        </row>
        <row r="544">
          <cell r="AK544">
            <v>13955704373</v>
          </cell>
        </row>
        <row r="545">
          <cell r="D545" t="str">
            <v>蚌埠银泰店王梦蝶</v>
          </cell>
          <cell r="E545" t="str">
            <v>运营部</v>
          </cell>
          <cell r="F545" t="str">
            <v>前台</v>
          </cell>
          <cell r="G545">
            <v>46085</v>
          </cell>
          <cell r="H545" t="str">
            <v>全职</v>
          </cell>
        </row>
        <row r="545">
          <cell r="J545" t="str">
            <v>劳动合同</v>
          </cell>
          <cell r="K545" t="str">
            <v>人力</v>
          </cell>
          <cell r="L545">
            <v>46087</v>
          </cell>
          <cell r="M545">
            <v>47182</v>
          </cell>
          <cell r="N545" t="str">
            <v>3年</v>
          </cell>
          <cell r="O545" t="str">
            <v>已签</v>
          </cell>
          <cell r="P545" t="str">
            <v>已签</v>
          </cell>
          <cell r="Q545" t="str">
            <v>已签</v>
          </cell>
          <cell r="R545" t="str">
            <v>已签</v>
          </cell>
          <cell r="S545" t="str">
            <v>不缴</v>
          </cell>
        </row>
        <row r="545">
          <cell r="W545" t="str">
            <v>是</v>
          </cell>
          <cell r="X545" t="str">
            <v>在职</v>
          </cell>
        </row>
        <row r="545">
          <cell r="AF545" t="str">
            <v>340321199903303123</v>
          </cell>
        </row>
        <row r="545">
          <cell r="AH545" t="str">
            <v>农业银行农行上海曹行支行</v>
          </cell>
          <cell r="AI545" t="str">
            <v>6228480038802258277</v>
          </cell>
        </row>
        <row r="545">
          <cell r="AK545">
            <v>15021243059</v>
          </cell>
        </row>
        <row r="546">
          <cell r="D546" t="str">
            <v>蚌埠银泰店顾帅帅</v>
          </cell>
          <cell r="E546" t="str">
            <v>会籍部</v>
          </cell>
          <cell r="F546" t="str">
            <v>会籍</v>
          </cell>
          <cell r="G546">
            <v>46086</v>
          </cell>
          <cell r="H546" t="str">
            <v>全职</v>
          </cell>
        </row>
        <row r="546">
          <cell r="J546" t="str">
            <v>劳动合同</v>
          </cell>
          <cell r="K546" t="str">
            <v>人力</v>
          </cell>
          <cell r="L546">
            <v>46086</v>
          </cell>
          <cell r="M546">
            <v>47181</v>
          </cell>
          <cell r="N546" t="str">
            <v>3年</v>
          </cell>
          <cell r="O546" t="str">
            <v>已签</v>
          </cell>
          <cell r="P546" t="str">
            <v>已签</v>
          </cell>
          <cell r="Q546" t="str">
            <v>已签</v>
          </cell>
          <cell r="R546" t="str">
            <v>已签</v>
          </cell>
          <cell r="S546" t="str">
            <v>不缴</v>
          </cell>
        </row>
        <row r="546">
          <cell r="W546" t="str">
            <v>是</v>
          </cell>
          <cell r="X546" t="str">
            <v>离职</v>
          </cell>
          <cell r="Y546">
            <v>46133</v>
          </cell>
        </row>
        <row r="547">
          <cell r="D547" t="str">
            <v>新余二店周永萍</v>
          </cell>
          <cell r="E547" t="str">
            <v>泳教部</v>
          </cell>
          <cell r="F547" t="str">
            <v>泳教</v>
          </cell>
          <cell r="G547">
            <v>46086</v>
          </cell>
          <cell r="H547" t="str">
            <v>全职</v>
          </cell>
        </row>
        <row r="547">
          <cell r="J547" t="str">
            <v>劳动合同</v>
          </cell>
          <cell r="K547" t="str">
            <v>人力</v>
          </cell>
          <cell r="L547">
            <v>46086</v>
          </cell>
          <cell r="M547">
            <v>47181</v>
          </cell>
          <cell r="N547" t="str">
            <v>3年</v>
          </cell>
          <cell r="O547" t="str">
            <v>已签</v>
          </cell>
          <cell r="P547" t="str">
            <v>已签</v>
          </cell>
          <cell r="Q547" t="str">
            <v>已签</v>
          </cell>
          <cell r="R547" t="str">
            <v>已签</v>
          </cell>
          <cell r="S547" t="str">
            <v>不缴</v>
          </cell>
        </row>
        <row r="547">
          <cell r="W547" t="str">
            <v>是</v>
          </cell>
          <cell r="X547" t="str">
            <v>离职</v>
          </cell>
          <cell r="Y547">
            <v>46129</v>
          </cell>
        </row>
        <row r="547">
          <cell r="AF547" t="str">
            <v>36050219780602281x</v>
          </cell>
          <cell r="AG547" t="str">
            <v>江西新余</v>
          </cell>
          <cell r="AH547" t="str">
            <v>建设银行</v>
          </cell>
          <cell r="AI547" t="str">
            <v>6227001935190397512</v>
          </cell>
        </row>
        <row r="547">
          <cell r="AK547">
            <v>18759203016</v>
          </cell>
        </row>
        <row r="548">
          <cell r="D548" t="str">
            <v>新余二店彭玲玲</v>
          </cell>
          <cell r="E548" t="str">
            <v>会籍部</v>
          </cell>
          <cell r="F548" t="str">
            <v>会籍</v>
          </cell>
          <cell r="G548">
            <v>46086</v>
          </cell>
          <cell r="H548" t="str">
            <v>全职</v>
          </cell>
        </row>
        <row r="548">
          <cell r="J548" t="str">
            <v>劳动合同</v>
          </cell>
          <cell r="K548" t="str">
            <v>人力</v>
          </cell>
          <cell r="L548">
            <v>46086</v>
          </cell>
          <cell r="M548">
            <v>47181</v>
          </cell>
          <cell r="N548" t="str">
            <v>3年</v>
          </cell>
          <cell r="O548" t="str">
            <v>已签</v>
          </cell>
          <cell r="P548" t="str">
            <v>已签</v>
          </cell>
          <cell r="Q548" t="str">
            <v>已签</v>
          </cell>
          <cell r="R548" t="str">
            <v>已签</v>
          </cell>
          <cell r="S548" t="str">
            <v>不缴</v>
          </cell>
        </row>
        <row r="548">
          <cell r="W548" t="str">
            <v>是</v>
          </cell>
          <cell r="X548" t="str">
            <v>离职</v>
          </cell>
          <cell r="Y548">
            <v>46096</v>
          </cell>
        </row>
        <row r="548">
          <cell r="AF548" t="str">
            <v>360502198007065623</v>
          </cell>
          <cell r="AG548" t="str">
            <v>江西新余</v>
          </cell>
          <cell r="AH548" t="str">
            <v>工商银行</v>
          </cell>
          <cell r="AI548" t="str">
            <v>6212261505000282928</v>
          </cell>
        </row>
        <row r="548">
          <cell r="AK548">
            <v>18179015360</v>
          </cell>
        </row>
        <row r="549">
          <cell r="D549" t="str">
            <v>进贤吾悦店刘文强</v>
          </cell>
          <cell r="E549" t="str">
            <v>泳教部</v>
          </cell>
          <cell r="F549" t="str">
            <v>泳教</v>
          </cell>
          <cell r="G549">
            <v>46086</v>
          </cell>
          <cell r="H549" t="str">
            <v>全职</v>
          </cell>
        </row>
        <row r="549">
          <cell r="J549" t="str">
            <v>劳动合同</v>
          </cell>
          <cell r="K549" t="str">
            <v>人力</v>
          </cell>
          <cell r="L549">
            <v>46086</v>
          </cell>
          <cell r="M549">
            <v>47181</v>
          </cell>
          <cell r="N549" t="str">
            <v>3年</v>
          </cell>
          <cell r="O549" t="str">
            <v>已签</v>
          </cell>
          <cell r="P549" t="str">
            <v>已签</v>
          </cell>
          <cell r="Q549" t="str">
            <v>已签</v>
          </cell>
          <cell r="R549" t="str">
            <v>已签</v>
          </cell>
          <cell r="S549" t="str">
            <v>不缴</v>
          </cell>
        </row>
        <row r="549">
          <cell r="W549" t="str">
            <v>是</v>
          </cell>
          <cell r="X549" t="str">
            <v>在职</v>
          </cell>
        </row>
        <row r="549">
          <cell r="AF549" t="str">
            <v>360825200509090213</v>
          </cell>
          <cell r="AG549" t="str">
            <v>江西省吉安市永丰县佐龙乡罗富村塘头自然村177号</v>
          </cell>
          <cell r="AH549" t="str">
            <v>招商银行绍兴城东支行</v>
          </cell>
          <cell r="AI549" t="str">
            <v>6214835634925802</v>
          </cell>
        </row>
        <row r="549">
          <cell r="AK549" t="str">
            <v>17807960384</v>
          </cell>
        </row>
        <row r="550">
          <cell r="D550" t="str">
            <v>新余店何静</v>
          </cell>
          <cell r="E550" t="str">
            <v>会籍部</v>
          </cell>
          <cell r="F550" t="str">
            <v>会籍</v>
          </cell>
          <cell r="G550">
            <v>46086</v>
          </cell>
          <cell r="H550" t="str">
            <v>全职</v>
          </cell>
        </row>
        <row r="550">
          <cell r="K550" t="str">
            <v>人力</v>
          </cell>
        </row>
        <row r="550">
          <cell r="O550" t="str">
            <v>已签</v>
          </cell>
          <cell r="P550" t="str">
            <v>已签</v>
          </cell>
          <cell r="Q550" t="str">
            <v>已签</v>
          </cell>
          <cell r="R550" t="str">
            <v>未签</v>
          </cell>
          <cell r="S550" t="str">
            <v>不缴</v>
          </cell>
        </row>
        <row r="550">
          <cell r="W550" t="str">
            <v>是</v>
          </cell>
          <cell r="X550" t="str">
            <v>离职</v>
          </cell>
          <cell r="Y550">
            <v>46096</v>
          </cell>
          <cell r="Z550" t="str">
            <v>已签</v>
          </cell>
          <cell r="AA550" t="str">
            <v>已签</v>
          </cell>
        </row>
        <row r="550">
          <cell r="AC550" t="str">
            <v>是</v>
          </cell>
        </row>
        <row r="550">
          <cell r="AF550" t="str">
            <v>360502200401281626</v>
          </cell>
          <cell r="AG550" t="str">
            <v>江西新余</v>
          </cell>
          <cell r="AH550" t="str">
            <v>工商银行</v>
          </cell>
          <cell r="AI550" t="str">
            <v>6222031502007285853</v>
          </cell>
        </row>
        <row r="550">
          <cell r="AK550">
            <v>15279079673</v>
          </cell>
        </row>
        <row r="551">
          <cell r="D551" t="str">
            <v>新余店龚文清</v>
          </cell>
          <cell r="E551" t="str">
            <v>会籍部</v>
          </cell>
          <cell r="F551" t="str">
            <v>会籍</v>
          </cell>
          <cell r="G551">
            <v>46086</v>
          </cell>
          <cell r="H551" t="str">
            <v>全职</v>
          </cell>
        </row>
        <row r="551">
          <cell r="J551" t="str">
            <v>劳动合同</v>
          </cell>
          <cell r="K551" t="str">
            <v>人力</v>
          </cell>
          <cell r="L551">
            <v>46100</v>
          </cell>
          <cell r="M551">
            <v>47195</v>
          </cell>
          <cell r="N551" t="str">
            <v>3年</v>
          </cell>
          <cell r="O551" t="str">
            <v>已签</v>
          </cell>
          <cell r="P551" t="str">
            <v>已签</v>
          </cell>
          <cell r="Q551" t="str">
            <v>已签</v>
          </cell>
          <cell r="R551" t="str">
            <v>已签</v>
          </cell>
          <cell r="S551" t="str">
            <v>不缴</v>
          </cell>
        </row>
        <row r="551">
          <cell r="W551" t="str">
            <v>是</v>
          </cell>
          <cell r="X551" t="str">
            <v>在职</v>
          </cell>
        </row>
        <row r="551">
          <cell r="AF551" t="str">
            <v>360502200412247113</v>
          </cell>
          <cell r="AG551" t="str">
            <v>江西新余</v>
          </cell>
          <cell r="AH551" t="str">
            <v>农业银行</v>
          </cell>
          <cell r="AI551" t="str">
            <v>6228481767100820979</v>
          </cell>
        </row>
        <row r="551">
          <cell r="AK551">
            <v>19047900360</v>
          </cell>
        </row>
        <row r="552">
          <cell r="D552" t="str">
            <v>新余店傅子豪</v>
          </cell>
          <cell r="E552" t="str">
            <v>会籍部</v>
          </cell>
          <cell r="F552" t="str">
            <v>会籍</v>
          </cell>
          <cell r="G552">
            <v>46086</v>
          </cell>
          <cell r="H552" t="str">
            <v>全职</v>
          </cell>
        </row>
        <row r="552">
          <cell r="K552" t="str">
            <v>人力</v>
          </cell>
        </row>
        <row r="552">
          <cell r="O552" t="str">
            <v>已签</v>
          </cell>
          <cell r="P552" t="str">
            <v>已签</v>
          </cell>
          <cell r="Q552" t="str">
            <v>已签</v>
          </cell>
          <cell r="R552" t="str">
            <v>已签</v>
          </cell>
          <cell r="S552" t="str">
            <v>不缴</v>
          </cell>
        </row>
        <row r="552">
          <cell r="W552" t="str">
            <v>是</v>
          </cell>
          <cell r="X552" t="str">
            <v>离职</v>
          </cell>
          <cell r="Y552">
            <v>46098</v>
          </cell>
        </row>
        <row r="552">
          <cell r="AF552" t="str">
            <v>360502200010280033</v>
          </cell>
          <cell r="AG552" t="str">
            <v>江西新余</v>
          </cell>
          <cell r="AH552" t="str">
            <v>工商银行</v>
          </cell>
          <cell r="AI552" t="str">
            <v>6215581505001395881</v>
          </cell>
        </row>
        <row r="552">
          <cell r="AK552">
            <v>15347900486</v>
          </cell>
        </row>
        <row r="553">
          <cell r="D553" t="str">
            <v>财富中心店陈小凤</v>
          </cell>
          <cell r="E553" t="str">
            <v>会籍部</v>
          </cell>
          <cell r="F553" t="str">
            <v>会籍</v>
          </cell>
          <cell r="G553">
            <v>46086</v>
          </cell>
          <cell r="H553" t="str">
            <v>全职</v>
          </cell>
        </row>
        <row r="553">
          <cell r="J553" t="str">
            <v>劳动合同</v>
          </cell>
          <cell r="K553" t="str">
            <v>人力</v>
          </cell>
          <cell r="L553">
            <v>46093</v>
          </cell>
          <cell r="M553">
            <v>47188</v>
          </cell>
          <cell r="N553" t="str">
            <v>3年</v>
          </cell>
          <cell r="O553" t="str">
            <v>已签</v>
          </cell>
          <cell r="P553" t="str">
            <v>已签</v>
          </cell>
          <cell r="Q553" t="str">
            <v>已签</v>
          </cell>
          <cell r="R553" t="str">
            <v>已签</v>
          </cell>
          <cell r="S553" t="str">
            <v>不缴</v>
          </cell>
        </row>
        <row r="553">
          <cell r="W553" t="str">
            <v>是</v>
          </cell>
          <cell r="X553" t="str">
            <v>在职</v>
          </cell>
        </row>
        <row r="553">
          <cell r="AF553" t="str">
            <v>360902200704025223</v>
          </cell>
          <cell r="AG553" t="str">
            <v>江西省宜春市袁州区新田乡光村高塘组4号</v>
          </cell>
          <cell r="AH553" t="str">
            <v>建设银行</v>
          </cell>
          <cell r="AI553" t="str">
            <v>6217002100017854001</v>
          </cell>
        </row>
        <row r="553">
          <cell r="AK553">
            <v>13507053466</v>
          </cell>
        </row>
        <row r="554">
          <cell r="D554" t="str">
            <v>荆州二店谭鹏</v>
          </cell>
          <cell r="E554" t="str">
            <v>泳教部</v>
          </cell>
          <cell r="F554" t="str">
            <v>泳教</v>
          </cell>
          <cell r="G554">
            <v>46087</v>
          </cell>
          <cell r="H554" t="str">
            <v>全职</v>
          </cell>
        </row>
        <row r="554">
          <cell r="K554" t="str">
            <v>人力</v>
          </cell>
        </row>
        <row r="554">
          <cell r="O554" t="str">
            <v>已签</v>
          </cell>
          <cell r="P554" t="str">
            <v>已签</v>
          </cell>
          <cell r="Q554" t="str">
            <v>已签</v>
          </cell>
          <cell r="R554" t="str">
            <v>未签</v>
          </cell>
          <cell r="S554" t="str">
            <v>不缴</v>
          </cell>
        </row>
        <row r="554">
          <cell r="W554" t="str">
            <v>否</v>
          </cell>
          <cell r="X554" t="str">
            <v>在职</v>
          </cell>
        </row>
        <row r="554">
          <cell r="AF554" t="str">
            <v>422801200302182417</v>
          </cell>
        </row>
        <row r="554">
          <cell r="AH554" t="str">
            <v>招商银行武汉江岸支行</v>
          </cell>
          <cell r="AI554" t="str">
            <v>6214832752810866</v>
          </cell>
        </row>
        <row r="554">
          <cell r="AK554">
            <v>15572109760</v>
          </cell>
        </row>
        <row r="555">
          <cell r="D555" t="str">
            <v>蚌埠银泰店谢震威</v>
          </cell>
          <cell r="E555" t="str">
            <v>泳教部</v>
          </cell>
          <cell r="F555" t="str">
            <v>泳教主管</v>
          </cell>
          <cell r="G555">
            <v>46087</v>
          </cell>
          <cell r="H555" t="str">
            <v>全职</v>
          </cell>
        </row>
        <row r="555">
          <cell r="J555" t="str">
            <v>劳动合同</v>
          </cell>
          <cell r="K555" t="str">
            <v>人力</v>
          </cell>
          <cell r="L555">
            <v>46087</v>
          </cell>
          <cell r="M555">
            <v>47182</v>
          </cell>
          <cell r="N555" t="str">
            <v>3年</v>
          </cell>
          <cell r="O555" t="str">
            <v>已签</v>
          </cell>
          <cell r="P555" t="str">
            <v>已签</v>
          </cell>
          <cell r="Q555" t="str">
            <v>已签</v>
          </cell>
          <cell r="R555" t="str">
            <v>已签</v>
          </cell>
          <cell r="S555" t="str">
            <v>不缴</v>
          </cell>
        </row>
        <row r="555">
          <cell r="V555" t="str">
            <v>已签</v>
          </cell>
          <cell r="W555" t="str">
            <v>是</v>
          </cell>
          <cell r="X555" t="str">
            <v>在职</v>
          </cell>
        </row>
        <row r="555">
          <cell r="AF555" t="str">
            <v>340621199808143236</v>
          </cell>
        </row>
        <row r="555">
          <cell r="AH555" t="str">
            <v>淮北农村商业银行股份有限公司南黎支行</v>
          </cell>
          <cell r="AI555" t="str">
            <v>6217788301900891239</v>
          </cell>
        </row>
        <row r="555">
          <cell r="AK555">
            <v>15756166520</v>
          </cell>
        </row>
        <row r="556">
          <cell r="D556" t="str">
            <v>蚌埠银泰店张磊</v>
          </cell>
          <cell r="E556" t="str">
            <v>泳教部</v>
          </cell>
          <cell r="F556" t="str">
            <v>泳教</v>
          </cell>
          <cell r="G556">
            <v>46085</v>
          </cell>
          <cell r="H556" t="str">
            <v>全职</v>
          </cell>
        </row>
        <row r="556">
          <cell r="J556" t="str">
            <v>劳动合同</v>
          </cell>
          <cell r="K556" t="str">
            <v>人力</v>
          </cell>
          <cell r="L556">
            <v>46085</v>
          </cell>
          <cell r="M556">
            <v>47180</v>
          </cell>
          <cell r="N556" t="str">
            <v>3年</v>
          </cell>
          <cell r="O556" t="str">
            <v>已签</v>
          </cell>
          <cell r="P556" t="str">
            <v>已签</v>
          </cell>
          <cell r="Q556" t="str">
            <v>已签</v>
          </cell>
          <cell r="R556" t="str">
            <v>已签</v>
          </cell>
          <cell r="S556" t="str">
            <v>不缴</v>
          </cell>
        </row>
        <row r="556">
          <cell r="W556" t="str">
            <v>是</v>
          </cell>
          <cell r="X556" t="str">
            <v>离职</v>
          </cell>
          <cell r="Y556">
            <v>45738</v>
          </cell>
          <cell r="Z556" t="str">
            <v>已签</v>
          </cell>
          <cell r="AA556" t="str">
            <v>已签</v>
          </cell>
        </row>
        <row r="556">
          <cell r="AC556" t="str">
            <v>是</v>
          </cell>
        </row>
        <row r="556">
          <cell r="AF556" t="str">
            <v>342224199210161156</v>
          </cell>
        </row>
        <row r="556">
          <cell r="AH556" t="str">
            <v>建设银行灵璧解放中路支行</v>
          </cell>
          <cell r="AI556" t="str">
            <v>6215340300709430624</v>
          </cell>
        </row>
        <row r="556">
          <cell r="AK556">
            <v>15262349964</v>
          </cell>
        </row>
        <row r="557">
          <cell r="D557" t="str">
            <v>民院店周桂珍</v>
          </cell>
          <cell r="E557" t="str">
            <v>运营部</v>
          </cell>
          <cell r="F557" t="str">
            <v>保洁</v>
          </cell>
          <cell r="G557">
            <v>46082</v>
          </cell>
          <cell r="H557" t="str">
            <v>全职</v>
          </cell>
        </row>
        <row r="557">
          <cell r="K557" t="str">
            <v>人力</v>
          </cell>
        </row>
        <row r="557">
          <cell r="O557" t="str">
            <v>已签</v>
          </cell>
          <cell r="P557" t="str">
            <v>已签</v>
          </cell>
          <cell r="Q557" t="str">
            <v>已签</v>
          </cell>
          <cell r="R557" t="str">
            <v>已签</v>
          </cell>
          <cell r="S557" t="str">
            <v>不缴</v>
          </cell>
        </row>
        <row r="557">
          <cell r="W557" t="str">
            <v>是</v>
          </cell>
          <cell r="X557" t="str">
            <v>在职</v>
          </cell>
        </row>
        <row r="557">
          <cell r="AF557" t="str">
            <v>422124195910043923</v>
          </cell>
        </row>
        <row r="557">
          <cell r="AH557" t="str">
            <v>中国建设银行</v>
          </cell>
          <cell r="AI557" t="str">
            <v>6217002870101217253</v>
          </cell>
        </row>
        <row r="557">
          <cell r="AK557">
            <v>13296579119</v>
          </cell>
        </row>
        <row r="558">
          <cell r="D558" t="str">
            <v>高新吾悦店温俊辉</v>
          </cell>
          <cell r="E558" t="str">
            <v>私教部</v>
          </cell>
          <cell r="F558" t="str">
            <v>私教</v>
          </cell>
          <cell r="G558">
            <v>46089</v>
          </cell>
          <cell r="H558" t="str">
            <v>全职</v>
          </cell>
        </row>
        <row r="558">
          <cell r="K558" t="str">
            <v>人力</v>
          </cell>
        </row>
        <row r="558">
          <cell r="X558" t="str">
            <v>离职</v>
          </cell>
          <cell r="Y558">
            <v>46090</v>
          </cell>
        </row>
        <row r="558">
          <cell r="AF558" t="str">
            <v>360730200406241731</v>
          </cell>
          <cell r="AG558" t="str">
            <v>江西赣州</v>
          </cell>
          <cell r="AH558" t="str">
            <v>中国农业银行</v>
          </cell>
          <cell r="AI558" t="str">
            <v>6230523470041152372</v>
          </cell>
        </row>
        <row r="558">
          <cell r="AK558">
            <v>15879799584</v>
          </cell>
        </row>
        <row r="559">
          <cell r="D559" t="str">
            <v>高新吾悦店谢子钰</v>
          </cell>
          <cell r="E559" t="str">
            <v>运营部</v>
          </cell>
          <cell r="F559" t="str">
            <v>前台</v>
          </cell>
          <cell r="G559">
            <v>46085</v>
          </cell>
          <cell r="H559" t="str">
            <v>全职</v>
          </cell>
        </row>
        <row r="559">
          <cell r="J559" t="str">
            <v>劳动合同</v>
          </cell>
          <cell r="K559" t="str">
            <v>人力</v>
          </cell>
          <cell r="L559">
            <v>46085</v>
          </cell>
          <cell r="M559">
            <v>47180</v>
          </cell>
          <cell r="N559" t="str">
            <v>3年</v>
          </cell>
          <cell r="O559" t="str">
            <v>已签</v>
          </cell>
          <cell r="P559" t="str">
            <v>已签</v>
          </cell>
          <cell r="Q559" t="str">
            <v>已签</v>
          </cell>
          <cell r="R559" t="str">
            <v>已签</v>
          </cell>
          <cell r="S559" t="str">
            <v>不缴</v>
          </cell>
        </row>
        <row r="559">
          <cell r="W559" t="str">
            <v>是</v>
          </cell>
          <cell r="X559" t="str">
            <v>在职</v>
          </cell>
        </row>
        <row r="559">
          <cell r="AF559" t="str">
            <v>360111200811202523</v>
          </cell>
          <cell r="AG559" t="str">
            <v>江西南昌</v>
          </cell>
          <cell r="AH559" t="str">
            <v>工商银行</v>
          </cell>
          <cell r="AI559" t="str">
            <v>6215581507007225336(艾欣雨代收）</v>
          </cell>
        </row>
        <row r="559">
          <cell r="AK559">
            <v>19917936736</v>
          </cell>
        </row>
        <row r="560">
          <cell r="D560" t="str">
            <v>蚌埠吾悦店朱文娟</v>
          </cell>
          <cell r="E560" t="str">
            <v>会籍部</v>
          </cell>
          <cell r="F560" t="str">
            <v>会籍</v>
          </cell>
          <cell r="G560">
            <v>46081</v>
          </cell>
          <cell r="H560" t="str">
            <v>全职</v>
          </cell>
        </row>
        <row r="560">
          <cell r="K560" t="str">
            <v>人力</v>
          </cell>
        </row>
        <row r="560">
          <cell r="O560" t="str">
            <v>已签</v>
          </cell>
          <cell r="P560" t="str">
            <v>已签</v>
          </cell>
          <cell r="Q560" t="str">
            <v>已签</v>
          </cell>
          <cell r="R560" t="str">
            <v>已签</v>
          </cell>
          <cell r="S560" t="str">
            <v>不缴</v>
          </cell>
        </row>
        <row r="560">
          <cell r="W560" t="str">
            <v>否</v>
          </cell>
          <cell r="X560" t="str">
            <v>离职</v>
          </cell>
          <cell r="Y560">
            <v>46118</v>
          </cell>
        </row>
        <row r="560">
          <cell r="AF560" t="str">
            <v>340321199612088646</v>
          </cell>
          <cell r="AG560" t="str">
            <v>安徽省蚌埠市</v>
          </cell>
        </row>
        <row r="561">
          <cell r="D561" t="str">
            <v>宜春店李欣艳</v>
          </cell>
          <cell r="E561" t="str">
            <v>运营部</v>
          </cell>
          <cell r="F561" t="str">
            <v>前台</v>
          </cell>
          <cell r="G561">
            <v>46088</v>
          </cell>
          <cell r="H561" t="str">
            <v>全职</v>
          </cell>
        </row>
        <row r="561">
          <cell r="K561" t="str">
            <v>人力</v>
          </cell>
        </row>
        <row r="561">
          <cell r="X561" t="str">
            <v>离职</v>
          </cell>
          <cell r="Y561">
            <v>46094</v>
          </cell>
        </row>
        <row r="561">
          <cell r="AF561" t="str">
            <v>36090220060830402X</v>
          </cell>
          <cell r="AG561" t="str">
            <v>江西省宜春市袁州区天台镇流田村上水组6号</v>
          </cell>
          <cell r="AH561" t="str">
            <v>中国工商银行</v>
          </cell>
          <cell r="AI561" t="str">
            <v>621558 1102014324809</v>
          </cell>
        </row>
        <row r="561">
          <cell r="AK561">
            <v>15180039764</v>
          </cell>
        </row>
        <row r="562">
          <cell r="D562" t="str">
            <v>宜春店邓玉萍</v>
          </cell>
          <cell r="E562" t="str">
            <v>运营部</v>
          </cell>
          <cell r="F562" t="str">
            <v>前台</v>
          </cell>
          <cell r="G562">
            <v>46089</v>
          </cell>
          <cell r="H562" t="str">
            <v>全职</v>
          </cell>
        </row>
        <row r="562">
          <cell r="J562" t="str">
            <v>劳动合同</v>
          </cell>
          <cell r="K562" t="str">
            <v>人力</v>
          </cell>
          <cell r="L562">
            <v>46089</v>
          </cell>
          <cell r="M562">
            <v>47184</v>
          </cell>
          <cell r="N562" t="str">
            <v>3年</v>
          </cell>
          <cell r="O562" t="str">
            <v>已签</v>
          </cell>
          <cell r="P562" t="str">
            <v>已签</v>
          </cell>
          <cell r="Q562" t="str">
            <v>已签</v>
          </cell>
        </row>
        <row r="562">
          <cell r="S562" t="str">
            <v>不缴</v>
          </cell>
        </row>
        <row r="562">
          <cell r="W562" t="str">
            <v>是</v>
          </cell>
          <cell r="X562" t="str">
            <v>离职</v>
          </cell>
          <cell r="Y562">
            <v>46148</v>
          </cell>
        </row>
        <row r="562">
          <cell r="AF562" t="str">
            <v>360902200801164049</v>
          </cell>
          <cell r="AG562" t="str">
            <v>江西省宜春市袁州区天台镇会塘村新屋组31号</v>
          </cell>
          <cell r="AH562" t="str">
            <v>中国建设银行</v>
          </cell>
          <cell r="AI562" t="str">
            <v>6217 0021 0000 9730 383</v>
          </cell>
        </row>
        <row r="562">
          <cell r="AK562">
            <v>18162235526</v>
          </cell>
        </row>
        <row r="563">
          <cell r="D563" t="str">
            <v>新余二店杨其进</v>
          </cell>
          <cell r="E563" t="str">
            <v>泳教部</v>
          </cell>
          <cell r="F563" t="str">
            <v>救生员</v>
          </cell>
          <cell r="G563">
            <v>46090</v>
          </cell>
          <cell r="H563" t="str">
            <v>全职</v>
          </cell>
        </row>
        <row r="563">
          <cell r="J563" t="str">
            <v>劳动合同</v>
          </cell>
          <cell r="K563" t="str">
            <v>人力</v>
          </cell>
          <cell r="L563">
            <v>46090</v>
          </cell>
          <cell r="M563">
            <v>47185</v>
          </cell>
          <cell r="N563" t="str">
            <v>3年</v>
          </cell>
          <cell r="O563" t="str">
            <v>已签</v>
          </cell>
          <cell r="P563" t="str">
            <v>已签</v>
          </cell>
          <cell r="Q563" t="str">
            <v>已签</v>
          </cell>
          <cell r="R563" t="str">
            <v>已签</v>
          </cell>
          <cell r="S563" t="str">
            <v>不缴</v>
          </cell>
        </row>
        <row r="563">
          <cell r="W563" t="str">
            <v>是</v>
          </cell>
          <cell r="X563" t="str">
            <v>在职</v>
          </cell>
        </row>
        <row r="563">
          <cell r="AF563" t="str">
            <v>360281197204135912</v>
          </cell>
          <cell r="AG563" t="str">
            <v>江西</v>
          </cell>
          <cell r="AH563" t="str">
            <v>工商银行</v>
          </cell>
          <cell r="AI563" t="str">
            <v>6127211505001620043</v>
          </cell>
        </row>
        <row r="563">
          <cell r="AK563">
            <v>13807909649</v>
          </cell>
        </row>
        <row r="564">
          <cell r="D564" t="str">
            <v>新余二店刘嘉俊</v>
          </cell>
          <cell r="E564" t="str">
            <v>泳教部</v>
          </cell>
          <cell r="F564" t="str">
            <v>泳教</v>
          </cell>
          <cell r="G564">
            <v>46091</v>
          </cell>
          <cell r="H564" t="str">
            <v>全职</v>
          </cell>
        </row>
        <row r="564">
          <cell r="J564" t="str">
            <v>劳动合同</v>
          </cell>
          <cell r="K564" t="str">
            <v>人力</v>
          </cell>
          <cell r="L564">
            <v>46091</v>
          </cell>
          <cell r="M564">
            <v>47186</v>
          </cell>
          <cell r="N564" t="str">
            <v>3年</v>
          </cell>
          <cell r="O564" t="str">
            <v>已签</v>
          </cell>
          <cell r="P564" t="str">
            <v>已签</v>
          </cell>
          <cell r="Q564" t="str">
            <v>已签</v>
          </cell>
          <cell r="R564" t="str">
            <v>已签</v>
          </cell>
          <cell r="S564" t="str">
            <v>不缴</v>
          </cell>
        </row>
        <row r="564">
          <cell r="W564" t="str">
            <v>是</v>
          </cell>
          <cell r="X564" t="str">
            <v>离职</v>
          </cell>
          <cell r="Y564">
            <v>46096</v>
          </cell>
        </row>
        <row r="564">
          <cell r="AF564" t="str">
            <v>360502199905311616</v>
          </cell>
          <cell r="AG564" t="str">
            <v>江西新余</v>
          </cell>
          <cell r="AH564" t="str">
            <v>农业银行</v>
          </cell>
          <cell r="AI564" t="str">
            <v>6228481768719945579</v>
          </cell>
        </row>
        <row r="564">
          <cell r="AK564">
            <v>15279077220</v>
          </cell>
        </row>
        <row r="565">
          <cell r="D565" t="str">
            <v>新余二店李炳开</v>
          </cell>
          <cell r="E565" t="str">
            <v>泳教部</v>
          </cell>
          <cell r="F565" t="str">
            <v>泳教</v>
          </cell>
          <cell r="G565">
            <v>46091</v>
          </cell>
          <cell r="H565" t="str">
            <v>全职</v>
          </cell>
        </row>
        <row r="565">
          <cell r="J565" t="str">
            <v>劳动合同</v>
          </cell>
          <cell r="K565" t="str">
            <v>人力</v>
          </cell>
          <cell r="L565">
            <v>46091</v>
          </cell>
          <cell r="M565">
            <v>47186</v>
          </cell>
          <cell r="N565" t="str">
            <v>3年</v>
          </cell>
          <cell r="O565" t="str">
            <v>已签</v>
          </cell>
          <cell r="P565" t="str">
            <v>已签</v>
          </cell>
          <cell r="Q565" t="str">
            <v>已签</v>
          </cell>
          <cell r="R565" t="str">
            <v>已签</v>
          </cell>
          <cell r="S565" t="str">
            <v>不缴</v>
          </cell>
        </row>
        <row r="565">
          <cell r="W565" t="str">
            <v>是</v>
          </cell>
          <cell r="X565" t="str">
            <v>在职</v>
          </cell>
        </row>
        <row r="565">
          <cell r="AF565" t="str">
            <v>522634200206114414</v>
          </cell>
          <cell r="AG565" t="str">
            <v>贵州</v>
          </cell>
          <cell r="AH565" t="str">
            <v>农业银行</v>
          </cell>
          <cell r="AI565" t="str">
            <v>6228231769000098774</v>
          </cell>
        </row>
        <row r="565">
          <cell r="AK565">
            <v>13017424552</v>
          </cell>
        </row>
        <row r="566">
          <cell r="D566" t="str">
            <v>财富中心店黄媛婷</v>
          </cell>
          <cell r="E566" t="str">
            <v>会籍部</v>
          </cell>
          <cell r="F566" t="str">
            <v>会籍</v>
          </cell>
          <cell r="G566">
            <v>46091</v>
          </cell>
          <cell r="H566" t="str">
            <v>全职</v>
          </cell>
        </row>
        <row r="566">
          <cell r="J566" t="str">
            <v>劳动合同</v>
          </cell>
          <cell r="K566" t="str">
            <v>人力</v>
          </cell>
          <cell r="L566">
            <v>46098</v>
          </cell>
          <cell r="M566">
            <v>47193</v>
          </cell>
          <cell r="N566" t="str">
            <v>3年</v>
          </cell>
          <cell r="O566" t="str">
            <v>已签</v>
          </cell>
          <cell r="P566" t="str">
            <v>已签</v>
          </cell>
          <cell r="Q566" t="str">
            <v>已签</v>
          </cell>
          <cell r="R566" t="str">
            <v>已签</v>
          </cell>
          <cell r="S566" t="str">
            <v>不缴</v>
          </cell>
        </row>
        <row r="566">
          <cell r="W566" t="str">
            <v>是</v>
          </cell>
          <cell r="X566" t="str">
            <v>在职</v>
          </cell>
        </row>
        <row r="566">
          <cell r="AF566" t="str">
            <v>362429200506183647</v>
          </cell>
        </row>
        <row r="566">
          <cell r="AH566" t="str">
            <v>建设银行</v>
          </cell>
          <cell r="AI566" t="str">
            <v>6215340300306711616</v>
          </cell>
        </row>
        <row r="566">
          <cell r="AK566">
            <v>17879597391</v>
          </cell>
        </row>
        <row r="567">
          <cell r="D567" t="str">
            <v>财富中心店黄弘磊</v>
          </cell>
          <cell r="E567" t="str">
            <v>会籍部</v>
          </cell>
          <cell r="F567" t="str">
            <v>会籍</v>
          </cell>
          <cell r="G567">
            <v>46091</v>
          </cell>
          <cell r="H567" t="str">
            <v>全职</v>
          </cell>
        </row>
        <row r="567">
          <cell r="K567" t="str">
            <v>人力</v>
          </cell>
        </row>
        <row r="567">
          <cell r="X567" t="str">
            <v>离职</v>
          </cell>
          <cell r="Y567">
            <v>46092</v>
          </cell>
        </row>
        <row r="567">
          <cell r="AF567" t="str">
            <v>360902200503044012</v>
          </cell>
        </row>
        <row r="567">
          <cell r="AH567" t="str">
            <v>中国工商银行</v>
          </cell>
          <cell r="AI567" t="str">
            <v>6222031508007359945</v>
          </cell>
        </row>
        <row r="567">
          <cell r="AK567">
            <v>19807043267</v>
          </cell>
        </row>
        <row r="568">
          <cell r="D568" t="str">
            <v>财富中心店周奕武</v>
          </cell>
          <cell r="E568" t="str">
            <v>会籍部</v>
          </cell>
          <cell r="F568" t="str">
            <v>会籍</v>
          </cell>
          <cell r="G568">
            <v>46091</v>
          </cell>
          <cell r="H568" t="str">
            <v>全职</v>
          </cell>
        </row>
        <row r="568">
          <cell r="K568" t="str">
            <v>人力</v>
          </cell>
        </row>
        <row r="568">
          <cell r="X568" t="str">
            <v>离职</v>
          </cell>
          <cell r="Y568">
            <v>46092</v>
          </cell>
        </row>
        <row r="568">
          <cell r="AF568" t="str">
            <v>362201200502026014</v>
          </cell>
        </row>
        <row r="568">
          <cell r="AH568" t="str">
            <v>中国工商银行</v>
          </cell>
          <cell r="AI568" t="str">
            <v>6222031508006505357</v>
          </cell>
        </row>
        <row r="568">
          <cell r="AK568">
            <v>13507956286</v>
          </cell>
        </row>
        <row r="569">
          <cell r="D569" t="str">
            <v>新余店张方文静</v>
          </cell>
          <cell r="E569" t="str">
            <v>私教部</v>
          </cell>
          <cell r="F569" t="str">
            <v>私教</v>
          </cell>
          <cell r="G569">
            <v>46087</v>
          </cell>
          <cell r="H569" t="str">
            <v>全职</v>
          </cell>
        </row>
        <row r="569">
          <cell r="K569" t="str">
            <v>人力</v>
          </cell>
        </row>
        <row r="569">
          <cell r="O569" t="str">
            <v>已签</v>
          </cell>
          <cell r="P569" t="str">
            <v>已签</v>
          </cell>
          <cell r="Q569" t="str">
            <v>已签</v>
          </cell>
          <cell r="R569" t="str">
            <v>已签</v>
          </cell>
          <cell r="S569" t="str">
            <v>不缴</v>
          </cell>
        </row>
        <row r="569">
          <cell r="W569" t="str">
            <v>是</v>
          </cell>
          <cell r="X569" t="str">
            <v>离职</v>
          </cell>
          <cell r="Y569">
            <v>46141</v>
          </cell>
        </row>
        <row r="569">
          <cell r="AF569" t="str">
            <v>36050220051227862x</v>
          </cell>
          <cell r="AG569" t="str">
            <v>江西新余</v>
          </cell>
          <cell r="AH569" t="str">
            <v>建设银行</v>
          </cell>
          <cell r="AI569" t="str">
            <v>6217002060005487653</v>
          </cell>
        </row>
        <row r="569">
          <cell r="AK569">
            <v>18879083379</v>
          </cell>
        </row>
        <row r="570">
          <cell r="D570" t="str">
            <v>新余店祝晨宇</v>
          </cell>
          <cell r="E570" t="str">
            <v>私教部</v>
          </cell>
          <cell r="F570" t="str">
            <v>私教</v>
          </cell>
          <cell r="G570">
            <v>46087</v>
          </cell>
          <cell r="H570" t="str">
            <v>全职</v>
          </cell>
        </row>
        <row r="570">
          <cell r="K570" t="str">
            <v>人力</v>
          </cell>
        </row>
        <row r="570">
          <cell r="O570" t="str">
            <v>已签</v>
          </cell>
          <cell r="P570" t="str">
            <v>已签</v>
          </cell>
          <cell r="Q570" t="str">
            <v>已签</v>
          </cell>
          <cell r="R570" t="str">
            <v>已签</v>
          </cell>
          <cell r="S570" t="str">
            <v>不缴</v>
          </cell>
        </row>
        <row r="570">
          <cell r="W570" t="str">
            <v>是</v>
          </cell>
          <cell r="X570" t="str">
            <v>离职</v>
          </cell>
          <cell r="Y570">
            <v>46141</v>
          </cell>
        </row>
        <row r="570">
          <cell r="AF570" t="str">
            <v>362301200508205019</v>
          </cell>
          <cell r="AG570" t="str">
            <v>江西上饶</v>
          </cell>
          <cell r="AH570" t="str">
            <v>农业银行</v>
          </cell>
          <cell r="AI570" t="str">
            <v> 6230 52177005 8336 376</v>
          </cell>
        </row>
        <row r="570">
          <cell r="AK570">
            <v>17879316230</v>
          </cell>
        </row>
        <row r="571">
          <cell r="D571" t="str">
            <v>新余店黄嘉晟</v>
          </cell>
          <cell r="E571" t="str">
            <v>泳教部</v>
          </cell>
          <cell r="F571" t="str">
            <v>泳教 </v>
          </cell>
          <cell r="G571">
            <v>46092</v>
          </cell>
          <cell r="H571" t="str">
            <v>全职</v>
          </cell>
        </row>
        <row r="571">
          <cell r="J571" t="str">
            <v>劳动合同</v>
          </cell>
          <cell r="K571" t="str">
            <v>人力</v>
          </cell>
          <cell r="L571">
            <v>46092</v>
          </cell>
          <cell r="M571">
            <v>47187</v>
          </cell>
          <cell r="N571" t="str">
            <v>3年</v>
          </cell>
          <cell r="O571" t="str">
            <v>已签</v>
          </cell>
          <cell r="P571" t="str">
            <v>已签</v>
          </cell>
          <cell r="Q571" t="str">
            <v>已签</v>
          </cell>
          <cell r="R571" t="str">
            <v>已签</v>
          </cell>
          <cell r="S571" t="str">
            <v>不缴</v>
          </cell>
        </row>
        <row r="571">
          <cell r="W571" t="str">
            <v>是</v>
          </cell>
          <cell r="X571" t="str">
            <v>在职</v>
          </cell>
        </row>
        <row r="571">
          <cell r="AF571" t="str">
            <v>360502200307060437</v>
          </cell>
          <cell r="AG571" t="str">
            <v>江西新余</v>
          </cell>
          <cell r="AH571" t="str">
            <v>农商银行</v>
          </cell>
          <cell r="AI571" t="str">
            <v>6226 82 2010 6085 04049</v>
          </cell>
        </row>
        <row r="571">
          <cell r="AK571">
            <v>13979079972</v>
          </cell>
        </row>
        <row r="572">
          <cell r="D572" t="str">
            <v>新余店陶海</v>
          </cell>
          <cell r="E572" t="str">
            <v>泳教部</v>
          </cell>
          <cell r="F572" t="str">
            <v>救生员</v>
          </cell>
          <cell r="G572">
            <v>46092</v>
          </cell>
          <cell r="H572" t="str">
            <v>全职</v>
          </cell>
        </row>
        <row r="572">
          <cell r="J572" t="str">
            <v>劳动合同</v>
          </cell>
          <cell r="K572" t="str">
            <v>人力</v>
          </cell>
          <cell r="L572">
            <v>46092</v>
          </cell>
          <cell r="M572">
            <v>47187</v>
          </cell>
          <cell r="N572" t="str">
            <v>3年</v>
          </cell>
          <cell r="O572" t="str">
            <v>已签</v>
          </cell>
          <cell r="P572" t="str">
            <v>已签</v>
          </cell>
          <cell r="Q572" t="str">
            <v>已签</v>
          </cell>
          <cell r="R572" t="str">
            <v>已签</v>
          </cell>
          <cell r="S572" t="str">
            <v>不缴</v>
          </cell>
        </row>
        <row r="572">
          <cell r="W572" t="str">
            <v>是</v>
          </cell>
          <cell r="X572" t="str">
            <v>离职</v>
          </cell>
          <cell r="Y572">
            <v>46143</v>
          </cell>
        </row>
        <row r="572">
          <cell r="AF572" t="str">
            <v>360121200312204412</v>
          </cell>
          <cell r="AG572" t="str">
            <v>江西新余</v>
          </cell>
          <cell r="AH572" t="str">
            <v>工商银行</v>
          </cell>
          <cell r="AI572" t="str">
            <v>6222031505001466544</v>
          </cell>
        </row>
        <row r="572">
          <cell r="AK572">
            <v>15083640302</v>
          </cell>
        </row>
        <row r="573">
          <cell r="D573" t="str">
            <v>华农店简安珍</v>
          </cell>
          <cell r="E573" t="str">
            <v>运营部</v>
          </cell>
          <cell r="F573" t="str">
            <v>前台</v>
          </cell>
          <cell r="G573">
            <v>46090</v>
          </cell>
          <cell r="H573" t="str">
            <v>全职</v>
          </cell>
        </row>
        <row r="573">
          <cell r="K573" t="str">
            <v>人力</v>
          </cell>
        </row>
        <row r="573">
          <cell r="S573" t="str">
            <v>不缴</v>
          </cell>
        </row>
        <row r="573">
          <cell r="W573" t="str">
            <v>是</v>
          </cell>
          <cell r="X573" t="str">
            <v>在职</v>
          </cell>
        </row>
        <row r="573">
          <cell r="AF573" t="str">
            <v>532627200211250929</v>
          </cell>
        </row>
        <row r="573">
          <cell r="AH573" t="str">
            <v>建设银行</v>
          </cell>
          <cell r="AI573" t="str">
            <v>6217003920009205873</v>
          </cell>
        </row>
        <row r="573">
          <cell r="AK573">
            <v>15390887764</v>
          </cell>
        </row>
        <row r="574">
          <cell r="D574" t="str">
            <v>新力店孔凌锋</v>
          </cell>
          <cell r="E574" t="str">
            <v>会籍部</v>
          </cell>
          <cell r="F574" t="str">
            <v>会籍</v>
          </cell>
          <cell r="G574">
            <v>46091</v>
          </cell>
          <cell r="H574" t="str">
            <v>全职</v>
          </cell>
        </row>
        <row r="574">
          <cell r="K574" t="str">
            <v>人力</v>
          </cell>
        </row>
        <row r="574">
          <cell r="O574" t="str">
            <v>已签</v>
          </cell>
          <cell r="P574" t="str">
            <v>已签</v>
          </cell>
          <cell r="Q574" t="str">
            <v>已签</v>
          </cell>
          <cell r="R574" t="str">
            <v>已签</v>
          </cell>
          <cell r="S574" t="str">
            <v>不缴</v>
          </cell>
        </row>
        <row r="574">
          <cell r="W574" t="str">
            <v>否</v>
          </cell>
          <cell r="X574" t="str">
            <v>离职</v>
          </cell>
          <cell r="Y574">
            <v>46104</v>
          </cell>
        </row>
        <row r="574">
          <cell r="AF574" t="str">
            <v>360981200912262835</v>
          </cell>
        </row>
        <row r="574">
          <cell r="AH574" t="str">
            <v>招商银行</v>
          </cell>
          <cell r="AI574" t="str">
            <v>6214833386823713</v>
          </cell>
        </row>
        <row r="574">
          <cell r="AK574">
            <v>18146649067</v>
          </cell>
        </row>
        <row r="575">
          <cell r="D575" t="str">
            <v>高新吾悦店梁宏宇</v>
          </cell>
          <cell r="E575" t="str">
            <v>泳教部</v>
          </cell>
          <cell r="F575" t="str">
            <v>泳教</v>
          </cell>
          <cell r="G575">
            <v>46082</v>
          </cell>
          <cell r="H575" t="str">
            <v>全职</v>
          </cell>
        </row>
        <row r="575">
          <cell r="J575" t="str">
            <v>劳动合同</v>
          </cell>
          <cell r="K575" t="str">
            <v>人力</v>
          </cell>
          <cell r="L575">
            <v>46082</v>
          </cell>
          <cell r="M575">
            <v>47177</v>
          </cell>
          <cell r="N575" t="str">
            <v>3年</v>
          </cell>
          <cell r="O575" t="str">
            <v>已签</v>
          </cell>
          <cell r="P575" t="str">
            <v>已签</v>
          </cell>
          <cell r="Q575" t="str">
            <v>已签</v>
          </cell>
        </row>
        <row r="575">
          <cell r="S575" t="str">
            <v>不缴</v>
          </cell>
        </row>
        <row r="575">
          <cell r="W575" t="str">
            <v>是</v>
          </cell>
          <cell r="X575" t="str">
            <v>在职</v>
          </cell>
        </row>
        <row r="575">
          <cell r="AD575" t="str">
            <v>男</v>
          </cell>
        </row>
        <row r="575">
          <cell r="AF575" t="str">
            <v>360122200603310916</v>
          </cell>
          <cell r="AG575" t="str">
            <v>江西省南昌市新建区西山镇</v>
          </cell>
          <cell r="AH575" t="str">
            <v>招商银行</v>
          </cell>
          <cell r="AI575" t="str">
            <v>6214 8333 8197 4719</v>
          </cell>
        </row>
        <row r="575">
          <cell r="AK575">
            <v>18379151653</v>
          </cell>
        </row>
        <row r="576">
          <cell r="D576" t="str">
            <v>旭辉店李翔</v>
          </cell>
          <cell r="E576" t="str">
            <v>会籍部</v>
          </cell>
          <cell r="F576" t="str">
            <v>会籍主管</v>
          </cell>
          <cell r="G576">
            <v>46092</v>
          </cell>
          <cell r="H576" t="str">
            <v>全职</v>
          </cell>
        </row>
        <row r="576">
          <cell r="K576" t="str">
            <v>人力</v>
          </cell>
        </row>
        <row r="576">
          <cell r="O576" t="str">
            <v>已签</v>
          </cell>
          <cell r="P576" t="str">
            <v>已签</v>
          </cell>
          <cell r="Q576" t="str">
            <v>已签</v>
          </cell>
          <cell r="R576" t="str">
            <v>已签</v>
          </cell>
          <cell r="S576" t="str">
            <v>不缴</v>
          </cell>
        </row>
        <row r="576">
          <cell r="W576" t="str">
            <v>否</v>
          </cell>
          <cell r="X576" t="str">
            <v>在职</v>
          </cell>
        </row>
        <row r="576">
          <cell r="AF576" t="str">
            <v>36012119900824123X</v>
          </cell>
        </row>
        <row r="576">
          <cell r="AH576" t="str">
            <v>中国工商银行</v>
          </cell>
          <cell r="AI576" t="str">
            <v>6212261202022667142</v>
          </cell>
        </row>
        <row r="576">
          <cell r="AK576">
            <v>13870050050</v>
          </cell>
        </row>
        <row r="577">
          <cell r="D577" t="str">
            <v>杨家湾王平</v>
          </cell>
          <cell r="E577" t="str">
            <v>泳教部</v>
          </cell>
          <cell r="F577" t="str">
            <v>救生员</v>
          </cell>
          <cell r="G577">
            <v>46087</v>
          </cell>
          <cell r="H577" t="str">
            <v>全职</v>
          </cell>
        </row>
        <row r="577">
          <cell r="J577" t="str">
            <v>劳动合同</v>
          </cell>
          <cell r="K577" t="str">
            <v>人力</v>
          </cell>
          <cell r="L577">
            <v>46087</v>
          </cell>
          <cell r="M577">
            <v>47182</v>
          </cell>
          <cell r="N577" t="str">
            <v>3年</v>
          </cell>
          <cell r="O577" t="str">
            <v>已签</v>
          </cell>
          <cell r="P577" t="str">
            <v>已签</v>
          </cell>
          <cell r="Q577" t="str">
            <v>已签</v>
          </cell>
          <cell r="R577" t="str">
            <v>已签</v>
          </cell>
          <cell r="S577" t="str">
            <v>不缴</v>
          </cell>
        </row>
        <row r="577">
          <cell r="W577" t="str">
            <v>是</v>
          </cell>
          <cell r="X577" t="str">
            <v>在职</v>
          </cell>
        </row>
        <row r="577">
          <cell r="AF577" t="str">
            <v>429001196609193114</v>
          </cell>
        </row>
        <row r="577">
          <cell r="AH577" t="str">
            <v>招商银行</v>
          </cell>
          <cell r="AI577" t="str">
            <v>6214832746511315</v>
          </cell>
        </row>
        <row r="577">
          <cell r="AK577">
            <v>15807172540</v>
          </cell>
        </row>
        <row r="578">
          <cell r="D578" t="str">
            <v>高新吾悦店宋亚其</v>
          </cell>
          <cell r="E578" t="str">
            <v>会籍部</v>
          </cell>
          <cell r="F578" t="str">
            <v>会籍</v>
          </cell>
          <cell r="G578">
            <v>46092</v>
          </cell>
          <cell r="H578" t="str">
            <v>全职</v>
          </cell>
        </row>
        <row r="578">
          <cell r="K578" t="str">
            <v>人力</v>
          </cell>
        </row>
        <row r="578">
          <cell r="O578" t="str">
            <v>已签</v>
          </cell>
          <cell r="P578" t="str">
            <v>已签</v>
          </cell>
          <cell r="Q578" t="str">
            <v>已签</v>
          </cell>
          <cell r="R578" t="str">
            <v>未签</v>
          </cell>
          <cell r="S578" t="str">
            <v>不缴</v>
          </cell>
        </row>
        <row r="578">
          <cell r="W578" t="str">
            <v>否</v>
          </cell>
          <cell r="X578" t="str">
            <v>离职</v>
          </cell>
          <cell r="Y578">
            <v>46135</v>
          </cell>
        </row>
        <row r="578">
          <cell r="AF578" t="str">
            <v>360124200311163910</v>
          </cell>
          <cell r="AG578" t="str">
            <v>江西南昌</v>
          </cell>
          <cell r="AH578" t="str">
            <v>中国工商银行</v>
          </cell>
          <cell r="AI578" t="str">
            <v>6222031502007139399</v>
          </cell>
        </row>
        <row r="578">
          <cell r="AK578">
            <v>18720965693</v>
          </cell>
        </row>
        <row r="579">
          <cell r="D579" t="str">
            <v>宿州吾悦店彭玥</v>
          </cell>
          <cell r="E579" t="str">
            <v>运营部</v>
          </cell>
          <cell r="F579" t="str">
            <v>前台</v>
          </cell>
          <cell r="G579">
            <v>46093</v>
          </cell>
          <cell r="H579" t="str">
            <v>全职</v>
          </cell>
        </row>
        <row r="579">
          <cell r="K579" t="str">
            <v>人力</v>
          </cell>
        </row>
        <row r="579">
          <cell r="X579" t="str">
            <v>离职</v>
          </cell>
          <cell r="Y579">
            <v>46095</v>
          </cell>
        </row>
        <row r="579">
          <cell r="AF579" t="str">
            <v>340602200306210028</v>
          </cell>
          <cell r="AG579" t="str">
            <v>安徽省宿州市</v>
          </cell>
          <cell r="AH579" t="str">
            <v>中国建设银行</v>
          </cell>
          <cell r="AI579" t="str">
            <v>6217001630071079765</v>
          </cell>
        </row>
        <row r="579">
          <cell r="AK579">
            <v>15155920680</v>
          </cell>
        </row>
        <row r="580">
          <cell r="D580" t="str">
            <v>财富中心店谢嘉欣</v>
          </cell>
          <cell r="E580" t="str">
            <v>会籍部</v>
          </cell>
          <cell r="F580" t="str">
            <v>会籍</v>
          </cell>
          <cell r="G580">
            <v>46094</v>
          </cell>
          <cell r="H580" t="str">
            <v>全职</v>
          </cell>
        </row>
        <row r="580">
          <cell r="K580" t="str">
            <v>人力</v>
          </cell>
        </row>
        <row r="580">
          <cell r="X580" t="str">
            <v>离职</v>
          </cell>
          <cell r="Y580">
            <v>46096</v>
          </cell>
        </row>
        <row r="581">
          <cell r="D581" t="str">
            <v>钟祥店刘双</v>
          </cell>
          <cell r="E581" t="str">
            <v>泳教部</v>
          </cell>
          <cell r="F581" t="str">
            <v>泳教</v>
          </cell>
          <cell r="G581">
            <v>46095</v>
          </cell>
          <cell r="H581" t="str">
            <v>全职</v>
          </cell>
        </row>
        <row r="581">
          <cell r="J581" t="str">
            <v>劳动合同</v>
          </cell>
          <cell r="K581" t="str">
            <v>人力</v>
          </cell>
          <cell r="L581">
            <v>46095</v>
          </cell>
          <cell r="M581">
            <v>47190</v>
          </cell>
          <cell r="N581" t="str">
            <v>3年</v>
          </cell>
          <cell r="O581" t="str">
            <v>已签</v>
          </cell>
          <cell r="P581" t="str">
            <v>已签</v>
          </cell>
          <cell r="Q581" t="str">
            <v>已签</v>
          </cell>
          <cell r="R581" t="str">
            <v>已签</v>
          </cell>
          <cell r="S581" t="str">
            <v>不缴</v>
          </cell>
        </row>
        <row r="581">
          <cell r="W581" t="str">
            <v>是</v>
          </cell>
          <cell r="X581" t="str">
            <v>在职</v>
          </cell>
        </row>
        <row r="581">
          <cell r="AF581" t="str">
            <v>42088119900822051x</v>
          </cell>
        </row>
        <row r="581">
          <cell r="AH581" t="str">
            <v>建设银行</v>
          </cell>
          <cell r="AI581" t="str">
            <v>6217001270031537402</v>
          </cell>
        </row>
        <row r="581">
          <cell r="AK581">
            <v>18672462040</v>
          </cell>
        </row>
        <row r="582">
          <cell r="D582" t="str">
            <v>高新吾悦店滕家辉</v>
          </cell>
          <cell r="E582" t="str">
            <v>会籍部</v>
          </cell>
          <cell r="F582" t="str">
            <v>会籍</v>
          </cell>
          <cell r="G582">
            <v>46095</v>
          </cell>
          <cell r="H582" t="str">
            <v>全职</v>
          </cell>
        </row>
        <row r="582">
          <cell r="K582" t="str">
            <v>人力</v>
          </cell>
        </row>
        <row r="582">
          <cell r="O582" t="str">
            <v>已签</v>
          </cell>
          <cell r="P582" t="str">
            <v>已签</v>
          </cell>
          <cell r="Q582" t="str">
            <v>已签</v>
          </cell>
          <cell r="R582" t="str">
            <v>未签</v>
          </cell>
          <cell r="S582" t="str">
            <v>不缴</v>
          </cell>
        </row>
        <row r="582">
          <cell r="W582" t="str">
            <v>否</v>
          </cell>
          <cell r="X582" t="str">
            <v>在职</v>
          </cell>
        </row>
        <row r="582">
          <cell r="AF582" t="str">
            <v>360121199903131918</v>
          </cell>
          <cell r="AG582" t="str">
            <v>江西南昌</v>
          </cell>
          <cell r="AH582" t="str">
            <v>招商银行</v>
          </cell>
          <cell r="AI582" t="str">
            <v>6214 8379 4722 2976</v>
          </cell>
        </row>
        <row r="583">
          <cell r="D583" t="str">
            <v>瑶湖店王海乐</v>
          </cell>
          <cell r="E583" t="str">
            <v>会籍部</v>
          </cell>
          <cell r="F583" t="str">
            <v>会籍</v>
          </cell>
          <cell r="G583">
            <v>46088</v>
          </cell>
          <cell r="H583" t="str">
            <v>全职</v>
          </cell>
        </row>
        <row r="583">
          <cell r="J583" t="str">
            <v>劳动合同</v>
          </cell>
          <cell r="K583" t="str">
            <v>人力</v>
          </cell>
          <cell r="L583">
            <v>46088</v>
          </cell>
          <cell r="M583">
            <v>47183</v>
          </cell>
          <cell r="N583" t="str">
            <v>3年</v>
          </cell>
          <cell r="O583" t="str">
            <v>已签</v>
          </cell>
          <cell r="P583" t="str">
            <v>已签</v>
          </cell>
          <cell r="Q583" t="str">
            <v>已签</v>
          </cell>
          <cell r="R583" t="str">
            <v>已签</v>
          </cell>
          <cell r="S583" t="str">
            <v>不缴</v>
          </cell>
        </row>
        <row r="583">
          <cell r="W583" t="str">
            <v>是</v>
          </cell>
          <cell r="X583" t="str">
            <v>在职</v>
          </cell>
        </row>
        <row r="583">
          <cell r="AF583" t="str">
            <v>361025200411144110</v>
          </cell>
        </row>
        <row r="583">
          <cell r="AH583" t="str">
            <v>中国银行</v>
          </cell>
          <cell r="AI583" t="str">
            <v>6217906500055215691</v>
          </cell>
        </row>
        <row r="583">
          <cell r="AK583">
            <v>15807043119</v>
          </cell>
        </row>
        <row r="584">
          <cell r="D584" t="str">
            <v>瑶湖店林子萱</v>
          </cell>
          <cell r="E584" t="str">
            <v>泳教部</v>
          </cell>
          <cell r="F584" t="str">
            <v>泳教</v>
          </cell>
          <cell r="G584">
            <v>46095</v>
          </cell>
          <cell r="H584" t="str">
            <v>兼职</v>
          </cell>
        </row>
        <row r="584">
          <cell r="J584" t="str">
            <v>兼职合同</v>
          </cell>
          <cell r="K584" t="str">
            <v>人力</v>
          </cell>
          <cell r="L584">
            <v>46095</v>
          </cell>
          <cell r="M584">
            <v>46459</v>
          </cell>
          <cell r="N584" t="str">
            <v>1年</v>
          </cell>
          <cell r="O584" t="str">
            <v>已签</v>
          </cell>
          <cell r="P584" t="str">
            <v>已签</v>
          </cell>
          <cell r="Q584" t="str">
            <v>已签</v>
          </cell>
          <cell r="R584" t="str">
            <v>已签</v>
          </cell>
          <cell r="S584" t="str">
            <v>不缴</v>
          </cell>
        </row>
        <row r="584">
          <cell r="W584" t="str">
            <v>是</v>
          </cell>
          <cell r="X584" t="str">
            <v>在职</v>
          </cell>
        </row>
        <row r="584">
          <cell r="AF584" t="str">
            <v>361124200602196043</v>
          </cell>
        </row>
        <row r="584">
          <cell r="AH584" t="str">
            <v>中国农业银行</v>
          </cell>
          <cell r="AI584" t="str">
            <v>6230520920107289875</v>
          </cell>
        </row>
        <row r="584">
          <cell r="AK584">
            <v>15270341648</v>
          </cell>
        </row>
        <row r="585">
          <cell r="D585" t="str">
            <v>新力店熊鑫</v>
          </cell>
          <cell r="E585" t="str">
            <v>会籍部</v>
          </cell>
          <cell r="F585" t="str">
            <v>会籍</v>
          </cell>
          <cell r="G585">
            <v>46096</v>
          </cell>
          <cell r="H585" t="str">
            <v>全职</v>
          </cell>
        </row>
        <row r="585">
          <cell r="K585" t="str">
            <v>人力</v>
          </cell>
        </row>
        <row r="585">
          <cell r="X585" t="str">
            <v>离职</v>
          </cell>
          <cell r="Y585">
            <v>46125</v>
          </cell>
        </row>
        <row r="585">
          <cell r="AF585" t="str">
            <v>36012120090920751x</v>
          </cell>
        </row>
        <row r="585">
          <cell r="AH585" t="str">
            <v>中国工商银行</v>
          </cell>
          <cell r="AI585" t="str">
            <v>6212251502001682547</v>
          </cell>
        </row>
        <row r="585">
          <cell r="AK585">
            <v>18379996462</v>
          </cell>
        </row>
        <row r="586">
          <cell r="D586" t="str">
            <v>新力店邹盛付</v>
          </cell>
          <cell r="E586" t="str">
            <v>泳教部</v>
          </cell>
          <cell r="F586" t="str">
            <v>救生员</v>
          </cell>
          <cell r="G586">
            <v>46097</v>
          </cell>
          <cell r="H586" t="str">
            <v>全职</v>
          </cell>
        </row>
        <row r="586">
          <cell r="K586" t="str">
            <v>人力</v>
          </cell>
        </row>
        <row r="586">
          <cell r="O586" t="str">
            <v>已签</v>
          </cell>
          <cell r="P586" t="str">
            <v>已签</v>
          </cell>
          <cell r="Q586" t="str">
            <v>已签</v>
          </cell>
          <cell r="R586" t="str">
            <v>已签</v>
          </cell>
          <cell r="S586" t="str">
            <v>不缴</v>
          </cell>
        </row>
        <row r="586">
          <cell r="W586" t="str">
            <v>否</v>
          </cell>
          <cell r="X586" t="str">
            <v>离职</v>
          </cell>
          <cell r="Y586">
            <v>46126</v>
          </cell>
        </row>
        <row r="586">
          <cell r="AF586" t="str">
            <v>360423196602183218</v>
          </cell>
        </row>
        <row r="586">
          <cell r="AH586" t="str">
            <v>农村信用社</v>
          </cell>
          <cell r="AI586" t="str">
            <v>6226820010800643282</v>
          </cell>
        </row>
        <row r="586">
          <cell r="AK586">
            <v>13479279778</v>
          </cell>
        </row>
        <row r="587">
          <cell r="D587" t="str">
            <v>宿州吾悦店李婷</v>
          </cell>
          <cell r="E587" t="str">
            <v>运营部</v>
          </cell>
          <cell r="F587" t="str">
            <v>前台</v>
          </cell>
          <cell r="G587">
            <v>46097</v>
          </cell>
          <cell r="H587" t="str">
            <v>全职</v>
          </cell>
        </row>
        <row r="587">
          <cell r="K587" t="str">
            <v>人力</v>
          </cell>
        </row>
        <row r="587">
          <cell r="X587" t="str">
            <v>离职</v>
          </cell>
          <cell r="Y587">
            <v>46098</v>
          </cell>
        </row>
        <row r="587">
          <cell r="AF587" t="str">
            <v>340021199312164842</v>
          </cell>
          <cell r="AG587" t="str">
            <v>安徽省淮北市</v>
          </cell>
          <cell r="AH587" t="str">
            <v>中国建设银行</v>
          </cell>
          <cell r="AI587" t="str">
            <v>6217001740013539071</v>
          </cell>
        </row>
        <row r="587">
          <cell r="AK587">
            <v>19855979016</v>
          </cell>
        </row>
        <row r="588">
          <cell r="D588" t="str">
            <v>杨家湾龚玮</v>
          </cell>
          <cell r="E588" t="str">
            <v>运营部</v>
          </cell>
          <cell r="F588" t="str">
            <v>前台</v>
          </cell>
          <cell r="G588">
            <v>46094</v>
          </cell>
          <cell r="H588" t="str">
            <v>全职</v>
          </cell>
        </row>
        <row r="588">
          <cell r="J588" t="str">
            <v>劳动合同</v>
          </cell>
          <cell r="K588" t="str">
            <v>人力</v>
          </cell>
          <cell r="L588">
            <v>46094</v>
          </cell>
          <cell r="M588">
            <v>47189</v>
          </cell>
          <cell r="N588" t="str">
            <v>3年</v>
          </cell>
          <cell r="O588" t="str">
            <v>已签</v>
          </cell>
          <cell r="P588" t="str">
            <v>已签</v>
          </cell>
          <cell r="Q588" t="str">
            <v>已签</v>
          </cell>
          <cell r="R588" t="str">
            <v>已签</v>
          </cell>
          <cell r="S588" t="str">
            <v>不缴</v>
          </cell>
        </row>
        <row r="588">
          <cell r="W588" t="str">
            <v>是</v>
          </cell>
          <cell r="X588" t="str">
            <v>在职</v>
          </cell>
        </row>
        <row r="588">
          <cell r="AF588" t="str">
            <v>520424200008219826</v>
          </cell>
        </row>
        <row r="588">
          <cell r="AH588" t="str">
            <v>招商银行武汉积玉桥支行</v>
          </cell>
          <cell r="AI588" t="str">
            <v>6214832777146429</v>
          </cell>
        </row>
        <row r="588">
          <cell r="AK588">
            <v>15271807400</v>
          </cell>
        </row>
        <row r="589">
          <cell r="D589" t="str">
            <v>财富中心店唐磊</v>
          </cell>
          <cell r="E589" t="str">
            <v>私教部</v>
          </cell>
          <cell r="F589" t="str">
            <v>私教</v>
          </cell>
          <cell r="G589">
            <v>46097</v>
          </cell>
          <cell r="H589" t="str">
            <v>全职</v>
          </cell>
        </row>
        <row r="589">
          <cell r="K589" t="str">
            <v>人力</v>
          </cell>
        </row>
        <row r="589">
          <cell r="X589" t="str">
            <v>离职</v>
          </cell>
          <cell r="Y589">
            <v>46101</v>
          </cell>
        </row>
        <row r="589">
          <cell r="AF589" t="str">
            <v>431103199905010032</v>
          </cell>
        </row>
        <row r="589">
          <cell r="AH589" t="str">
            <v>建设银行</v>
          </cell>
          <cell r="AI589" t="str">
            <v>6217002100010557304</v>
          </cell>
        </row>
        <row r="589">
          <cell r="AK589">
            <v>17707959923</v>
          </cell>
        </row>
        <row r="590">
          <cell r="D590" t="str">
            <v>杨家湾李思宇</v>
          </cell>
          <cell r="E590" t="str">
            <v>运营部</v>
          </cell>
          <cell r="F590" t="str">
            <v>前台/主播</v>
          </cell>
          <cell r="G590">
            <v>46095</v>
          </cell>
          <cell r="H590" t="str">
            <v>全职</v>
          </cell>
        </row>
        <row r="590">
          <cell r="J590" t="str">
            <v>劳动合同</v>
          </cell>
          <cell r="K590" t="str">
            <v>人力</v>
          </cell>
          <cell r="L590">
            <v>46095</v>
          </cell>
          <cell r="M590">
            <v>47190</v>
          </cell>
          <cell r="N590" t="str">
            <v>3年</v>
          </cell>
          <cell r="O590" t="str">
            <v>已签</v>
          </cell>
          <cell r="P590" t="str">
            <v>已签</v>
          </cell>
          <cell r="Q590" t="str">
            <v>已签</v>
          </cell>
          <cell r="R590" t="str">
            <v>已签</v>
          </cell>
          <cell r="S590" t="str">
            <v>不缴</v>
          </cell>
        </row>
        <row r="590">
          <cell r="W590" t="str">
            <v>是</v>
          </cell>
          <cell r="X590" t="str">
            <v>离职</v>
          </cell>
          <cell r="Y590">
            <v>46113</v>
          </cell>
        </row>
        <row r="590">
          <cell r="AF590" t="str">
            <v>420902200701178124</v>
          </cell>
        </row>
        <row r="590">
          <cell r="AH590" t="str">
            <v>武汉空港支行</v>
          </cell>
          <cell r="AI590" t="str">
            <v>6222033202019341251</v>
          </cell>
        </row>
        <row r="590">
          <cell r="AK590">
            <v>13476839194</v>
          </cell>
        </row>
        <row r="591">
          <cell r="D591" t="str">
            <v>总部赖洋欢</v>
          </cell>
          <cell r="E591" t="str">
            <v>人事部</v>
          </cell>
          <cell r="F591" t="str">
            <v>人事经理</v>
          </cell>
          <cell r="G591">
            <v>46086</v>
          </cell>
          <cell r="H591" t="str">
            <v>全职</v>
          </cell>
        </row>
        <row r="591">
          <cell r="K591" t="str">
            <v>山道</v>
          </cell>
          <cell r="L591">
            <v>46086</v>
          </cell>
          <cell r="M591">
            <v>47181</v>
          </cell>
          <cell r="N591" t="str">
            <v>3年</v>
          </cell>
          <cell r="O591" t="str">
            <v>已签</v>
          </cell>
          <cell r="P591" t="str">
            <v>已签</v>
          </cell>
          <cell r="Q591" t="str">
            <v>已签</v>
          </cell>
          <cell r="R591" t="str">
            <v>已签</v>
          </cell>
          <cell r="S591" t="str">
            <v>最低</v>
          </cell>
        </row>
        <row r="591">
          <cell r="W591" t="str">
            <v>是</v>
          </cell>
          <cell r="X591" t="str">
            <v>在职</v>
          </cell>
        </row>
        <row r="591">
          <cell r="AF591" t="str">
            <v>36010219881118201x</v>
          </cell>
        </row>
        <row r="591">
          <cell r="AH591" t="str">
            <v>中国农业银行</v>
          </cell>
          <cell r="AI591" t="str">
            <v>6228480927106847373</v>
          </cell>
        </row>
        <row r="591">
          <cell r="AK591">
            <v>13330107567</v>
          </cell>
        </row>
        <row r="592">
          <cell r="D592" t="str">
            <v>旭辉店赵雨欣</v>
          </cell>
          <cell r="E592" t="str">
            <v>运营部</v>
          </cell>
          <cell r="F592" t="str">
            <v>前台</v>
          </cell>
          <cell r="G592">
            <v>46087</v>
          </cell>
          <cell r="H592" t="str">
            <v>全职</v>
          </cell>
        </row>
        <row r="592">
          <cell r="K592" t="str">
            <v>人力</v>
          </cell>
        </row>
        <row r="592">
          <cell r="O592" t="str">
            <v>已签</v>
          </cell>
          <cell r="P592" t="str">
            <v>已签</v>
          </cell>
          <cell r="Q592" t="str">
            <v>已签</v>
          </cell>
          <cell r="R592" t="str">
            <v>已签</v>
          </cell>
          <cell r="S592" t="str">
            <v>不缴</v>
          </cell>
        </row>
        <row r="592">
          <cell r="W592" t="str">
            <v>是</v>
          </cell>
          <cell r="X592" t="str">
            <v>在职</v>
          </cell>
        </row>
        <row r="593">
          <cell r="D593" t="str">
            <v>宜春店陈浩清</v>
          </cell>
          <cell r="E593" t="str">
            <v>运营部</v>
          </cell>
          <cell r="F593" t="str">
            <v>前台</v>
          </cell>
          <cell r="G593">
            <v>46095</v>
          </cell>
          <cell r="H593" t="str">
            <v>全职</v>
          </cell>
        </row>
        <row r="593">
          <cell r="J593" t="str">
            <v>劳动合同</v>
          </cell>
          <cell r="K593" t="str">
            <v>人力</v>
          </cell>
          <cell r="L593">
            <v>46095</v>
          </cell>
          <cell r="M593">
            <v>47190</v>
          </cell>
          <cell r="N593" t="str">
            <v>3年</v>
          </cell>
          <cell r="O593" t="str">
            <v>已签</v>
          </cell>
          <cell r="P593" t="str">
            <v>已签</v>
          </cell>
          <cell r="Q593" t="str">
            <v>已签</v>
          </cell>
        </row>
        <row r="593">
          <cell r="S593" t="str">
            <v>不缴</v>
          </cell>
        </row>
        <row r="593">
          <cell r="W593" t="str">
            <v>是</v>
          </cell>
          <cell r="X593" t="str">
            <v>离职</v>
          </cell>
          <cell r="Y593">
            <v>46116</v>
          </cell>
        </row>
        <row r="594">
          <cell r="D594" t="str">
            <v>淮南吾悦店许子恒</v>
          </cell>
          <cell r="E594" t="str">
            <v>会籍部</v>
          </cell>
          <cell r="F594" t="str">
            <v>会籍</v>
          </cell>
          <cell r="G594">
            <v>46098</v>
          </cell>
          <cell r="H594" t="str">
            <v>全职</v>
          </cell>
        </row>
        <row r="594">
          <cell r="J594" t="str">
            <v>劳动合同</v>
          </cell>
          <cell r="K594" t="str">
            <v>人力</v>
          </cell>
          <cell r="L594">
            <v>46098</v>
          </cell>
          <cell r="M594">
            <v>47193</v>
          </cell>
          <cell r="N594" t="str">
            <v>3年</v>
          </cell>
          <cell r="O594" t="str">
            <v>已签</v>
          </cell>
          <cell r="P594" t="str">
            <v>已签</v>
          </cell>
          <cell r="Q594" t="str">
            <v>已签</v>
          </cell>
          <cell r="R594" t="str">
            <v>已签</v>
          </cell>
          <cell r="S594" t="str">
            <v>不缴</v>
          </cell>
        </row>
        <row r="594">
          <cell r="W594" t="str">
            <v>是</v>
          </cell>
          <cell r="X594" t="str">
            <v>离职</v>
          </cell>
          <cell r="Y594">
            <v>46140</v>
          </cell>
        </row>
        <row r="594">
          <cell r="AF594" t="str">
            <v>340602200912112831</v>
          </cell>
          <cell r="AG594" t="str">
            <v>淮南</v>
          </cell>
          <cell r="AH594" t="str">
            <v>招商银行</v>
          </cell>
          <cell r="AI594" t="str">
            <v>6214835542259419</v>
          </cell>
        </row>
        <row r="594">
          <cell r="AK594">
            <v>19955443825</v>
          </cell>
        </row>
        <row r="595">
          <cell r="D595" t="str">
            <v>杨家湾常珈铭</v>
          </cell>
          <cell r="E595" t="str">
            <v>泳教部</v>
          </cell>
          <cell r="F595" t="str">
            <v>泳教</v>
          </cell>
          <cell r="G595">
            <v>46086</v>
          </cell>
          <cell r="H595" t="str">
            <v>全职</v>
          </cell>
        </row>
        <row r="595">
          <cell r="J595" t="str">
            <v>劳动合同</v>
          </cell>
          <cell r="K595" t="str">
            <v>人力</v>
          </cell>
          <cell r="L595">
            <v>46086</v>
          </cell>
          <cell r="M595">
            <v>47181</v>
          </cell>
          <cell r="N595" t="str">
            <v>3年</v>
          </cell>
          <cell r="O595" t="str">
            <v>已签</v>
          </cell>
          <cell r="P595" t="str">
            <v>已签</v>
          </cell>
          <cell r="Q595" t="str">
            <v>已签</v>
          </cell>
          <cell r="R595" t="str">
            <v>已签</v>
          </cell>
          <cell r="S595" t="str">
            <v>不缴</v>
          </cell>
        </row>
        <row r="595">
          <cell r="W595" t="str">
            <v>是</v>
          </cell>
          <cell r="X595" t="str">
            <v>在职</v>
          </cell>
        </row>
        <row r="595">
          <cell r="AF595" t="str">
            <v>420321200209232113</v>
          </cell>
        </row>
        <row r="595">
          <cell r="AH595" t="str">
            <v>招商银行十堰东岳支行</v>
          </cell>
          <cell r="AI595" t="str">
            <v>6214 8371 9632 8441 </v>
          </cell>
        </row>
        <row r="595">
          <cell r="AK595">
            <v>15671912115</v>
          </cell>
        </row>
        <row r="596">
          <cell r="D596" t="str">
            <v>淮南吾悦店刘少辉</v>
          </cell>
          <cell r="E596" t="str">
            <v>会籍部</v>
          </cell>
          <cell r="F596" t="str">
            <v>会籍</v>
          </cell>
          <cell r="G596">
            <v>46101</v>
          </cell>
          <cell r="H596" t="str">
            <v>全职</v>
          </cell>
        </row>
        <row r="596">
          <cell r="J596" t="str">
            <v>劳动合同</v>
          </cell>
          <cell r="K596" t="str">
            <v>人力</v>
          </cell>
          <cell r="L596">
            <v>46101</v>
          </cell>
          <cell r="M596">
            <v>47196</v>
          </cell>
          <cell r="N596" t="str">
            <v>3年</v>
          </cell>
          <cell r="O596" t="str">
            <v>已签</v>
          </cell>
          <cell r="P596" t="str">
            <v>已签</v>
          </cell>
          <cell r="Q596" t="str">
            <v>已签</v>
          </cell>
          <cell r="R596" t="str">
            <v>已签</v>
          </cell>
          <cell r="S596" t="str">
            <v>不缴</v>
          </cell>
        </row>
        <row r="596">
          <cell r="W596" t="str">
            <v>是</v>
          </cell>
          <cell r="X596" t="str">
            <v>离职</v>
          </cell>
          <cell r="Y596">
            <v>46140</v>
          </cell>
        </row>
        <row r="596">
          <cell r="AF596" t="str">
            <v>340406199912073018</v>
          </cell>
          <cell r="AG596" t="str">
            <v>淮南</v>
          </cell>
          <cell r="AH596" t="str">
            <v>招商银行</v>
          </cell>
          <cell r="AI596" t="str">
            <v>6214835543146482</v>
          </cell>
        </row>
        <row r="596">
          <cell r="AK596">
            <v>15240043745</v>
          </cell>
        </row>
        <row r="597">
          <cell r="D597" t="str">
            <v>宿州吾悦店赵丽</v>
          </cell>
          <cell r="E597" t="str">
            <v>运营部</v>
          </cell>
          <cell r="F597" t="str">
            <v>前台</v>
          </cell>
          <cell r="G597">
            <v>46101</v>
          </cell>
          <cell r="H597" t="str">
            <v>全职</v>
          </cell>
        </row>
        <row r="597">
          <cell r="K597" t="str">
            <v>人力</v>
          </cell>
        </row>
        <row r="597">
          <cell r="X597" t="str">
            <v>在职</v>
          </cell>
        </row>
        <row r="597">
          <cell r="AF597" t="str">
            <v>341302200308232823</v>
          </cell>
          <cell r="AG597" t="str">
            <v>安徽省宿州市</v>
          </cell>
          <cell r="AH597" t="str">
            <v>中国邮政储蓄银行</v>
          </cell>
          <cell r="AI597" t="str">
            <v>6221803740001041330</v>
          </cell>
        </row>
        <row r="597">
          <cell r="AK597">
            <v>15240079764</v>
          </cell>
        </row>
        <row r="598">
          <cell r="D598" t="str">
            <v>新力店赖宇航</v>
          </cell>
          <cell r="E598" t="str">
            <v>泳教部</v>
          </cell>
          <cell r="F598" t="str">
            <v>泳教</v>
          </cell>
          <cell r="G598">
            <v>46102</v>
          </cell>
          <cell r="H598" t="str">
            <v>兼职</v>
          </cell>
        </row>
        <row r="598">
          <cell r="K598" t="str">
            <v>人力</v>
          </cell>
        </row>
        <row r="598">
          <cell r="O598" t="str">
            <v>已签</v>
          </cell>
          <cell r="P598" t="str">
            <v>已签</v>
          </cell>
          <cell r="Q598" t="str">
            <v>已签</v>
          </cell>
          <cell r="R598" t="str">
            <v>已签</v>
          </cell>
          <cell r="S598" t="str">
            <v>不缴</v>
          </cell>
        </row>
        <row r="598">
          <cell r="W598" t="str">
            <v>否</v>
          </cell>
          <cell r="X598" t="str">
            <v>离职</v>
          </cell>
          <cell r="Y598">
            <v>46135</v>
          </cell>
        </row>
        <row r="598">
          <cell r="AF598" t="str">
            <v>360313200310110018</v>
          </cell>
        </row>
        <row r="598">
          <cell r="AH598" t="str">
            <v>中国建设银行</v>
          </cell>
          <cell r="AI598" t="str">
            <v>6214672050001226615</v>
          </cell>
        </row>
        <row r="598">
          <cell r="AK598">
            <v>18879965970</v>
          </cell>
        </row>
        <row r="599">
          <cell r="D599" t="str">
            <v>新余二店邹雨珎</v>
          </cell>
          <cell r="E599" t="str">
            <v>运营部</v>
          </cell>
          <cell r="F599" t="str">
            <v>前台</v>
          </cell>
          <cell r="G599">
            <v>46099</v>
          </cell>
          <cell r="H599" t="str">
            <v>全职</v>
          </cell>
        </row>
        <row r="599">
          <cell r="J599" t="str">
            <v>劳动合同</v>
          </cell>
          <cell r="K599" t="str">
            <v>人力</v>
          </cell>
          <cell r="L599">
            <v>46099</v>
          </cell>
          <cell r="M599">
            <v>47194</v>
          </cell>
          <cell r="N599" t="str">
            <v>3年</v>
          </cell>
          <cell r="O599" t="str">
            <v>已签</v>
          </cell>
          <cell r="P599" t="str">
            <v>已签</v>
          </cell>
          <cell r="Q599" t="str">
            <v>已签</v>
          </cell>
          <cell r="R599" t="str">
            <v>已签</v>
          </cell>
          <cell r="S599" t="str">
            <v>不缴</v>
          </cell>
        </row>
        <row r="599">
          <cell r="W599" t="str">
            <v>是</v>
          </cell>
          <cell r="X599" t="str">
            <v>离职</v>
          </cell>
          <cell r="Y599">
            <v>46117</v>
          </cell>
        </row>
        <row r="599">
          <cell r="AF599" t="str">
            <v>362203200411256829</v>
          </cell>
          <cell r="AG599" t="str">
            <v>江西樟树</v>
          </cell>
          <cell r="AH599" t="str">
            <v>农商银行</v>
          </cell>
          <cell r="AI599" t="str">
            <v>622682 2200231459964</v>
          </cell>
        </row>
        <row r="599">
          <cell r="AK599">
            <v>18079048651</v>
          </cell>
        </row>
        <row r="600">
          <cell r="D600" t="str">
            <v>蚌埠银泰店黄少聪</v>
          </cell>
          <cell r="E600" t="str">
            <v>私教部</v>
          </cell>
          <cell r="F600" t="str">
            <v>私教</v>
          </cell>
          <cell r="G600">
            <v>46102</v>
          </cell>
          <cell r="H600" t="str">
            <v>全职</v>
          </cell>
        </row>
        <row r="600">
          <cell r="J600" t="str">
            <v>劳动合同</v>
          </cell>
          <cell r="K600" t="str">
            <v>人力</v>
          </cell>
          <cell r="L600">
            <v>46102</v>
          </cell>
          <cell r="M600">
            <v>47197</v>
          </cell>
          <cell r="N600" t="str">
            <v>3年</v>
          </cell>
          <cell r="O600" t="str">
            <v>已签</v>
          </cell>
          <cell r="P600" t="str">
            <v>已签</v>
          </cell>
          <cell r="Q600" t="str">
            <v>已签</v>
          </cell>
          <cell r="R600" t="str">
            <v>已签</v>
          </cell>
          <cell r="S600" t="str">
            <v>不缴</v>
          </cell>
        </row>
        <row r="600">
          <cell r="W600" t="str">
            <v>是</v>
          </cell>
          <cell r="X600" t="str">
            <v>离职</v>
          </cell>
          <cell r="Y600">
            <v>45740</v>
          </cell>
        </row>
        <row r="600">
          <cell r="AF600" t="str">
            <v>340321200201193092</v>
          </cell>
        </row>
        <row r="600">
          <cell r="AH600" t="str">
            <v>蚌埠淮河支行营业室</v>
          </cell>
          <cell r="AI600" t="str">
            <v>6228480677105330976</v>
          </cell>
        </row>
        <row r="600">
          <cell r="AK600">
            <v>13075571359</v>
          </cell>
        </row>
        <row r="601">
          <cell r="D601" t="str">
            <v>荆州店王源鑫</v>
          </cell>
          <cell r="E601" t="str">
            <v>私教部</v>
          </cell>
          <cell r="F601" t="str">
            <v>私教</v>
          </cell>
          <cell r="G601">
            <v>46102</v>
          </cell>
          <cell r="H601" t="str">
            <v>全职</v>
          </cell>
        </row>
        <row r="601">
          <cell r="K601" t="str">
            <v>人力</v>
          </cell>
        </row>
        <row r="601">
          <cell r="X601" t="str">
            <v>在职</v>
          </cell>
        </row>
        <row r="601">
          <cell r="AF601" t="str">
            <v>37068520040521651x</v>
          </cell>
        </row>
        <row r="601">
          <cell r="AH601" t="str">
            <v>中国银行</v>
          </cell>
          <cell r="AI601" t="str">
            <v>6216637607000175124</v>
          </cell>
        </row>
        <row r="601">
          <cell r="AK601">
            <v>15684076367</v>
          </cell>
        </row>
        <row r="602">
          <cell r="D602" t="str">
            <v>宜春店李涛</v>
          </cell>
          <cell r="E602" t="str">
            <v>私教部</v>
          </cell>
          <cell r="F602" t="str">
            <v>私教</v>
          </cell>
          <cell r="G602">
            <v>46102</v>
          </cell>
          <cell r="H602" t="str">
            <v>全职</v>
          </cell>
        </row>
        <row r="602">
          <cell r="K602" t="str">
            <v>人力</v>
          </cell>
        </row>
        <row r="602">
          <cell r="X602" t="str">
            <v>离职</v>
          </cell>
          <cell r="Y602">
            <v>46105</v>
          </cell>
        </row>
        <row r="602">
          <cell r="AF602" t="str">
            <v>36092220020520293X</v>
          </cell>
          <cell r="AG602" t="str">
            <v>江西省宜春市万载县黄茅镇大土村梅湾组15号</v>
          </cell>
          <cell r="AH602" t="str">
            <v>中国建设银行</v>
          </cell>
          <cell r="AI602" t="str">
            <v>6217 0021 0001 2877 627</v>
          </cell>
        </row>
        <row r="602">
          <cell r="AK602">
            <v>19179576497</v>
          </cell>
        </row>
        <row r="603">
          <cell r="D603" t="str">
            <v>宜春店易新梅</v>
          </cell>
          <cell r="E603" t="str">
            <v>会籍部</v>
          </cell>
          <cell r="F603" t="str">
            <v>会籍</v>
          </cell>
          <cell r="G603">
            <v>46100</v>
          </cell>
          <cell r="H603" t="str">
            <v>全职</v>
          </cell>
        </row>
        <row r="603">
          <cell r="J603" t="str">
            <v>劳动合同</v>
          </cell>
          <cell r="K603" t="str">
            <v>人力</v>
          </cell>
          <cell r="L603">
            <v>46100</v>
          </cell>
          <cell r="M603">
            <v>47195</v>
          </cell>
          <cell r="N603" t="str">
            <v>3年</v>
          </cell>
          <cell r="O603" t="str">
            <v>已签</v>
          </cell>
          <cell r="P603" t="str">
            <v>已签</v>
          </cell>
          <cell r="Q603" t="str">
            <v>已签</v>
          </cell>
        </row>
        <row r="603">
          <cell r="S603" t="str">
            <v>不缴</v>
          </cell>
        </row>
        <row r="603">
          <cell r="W603" t="str">
            <v>是</v>
          </cell>
          <cell r="X603" t="str">
            <v>在职</v>
          </cell>
        </row>
        <row r="603">
          <cell r="AF603" t="str">
            <v>362201199105055449</v>
          </cell>
          <cell r="AG603" t="str">
            <v>江西省宜春市袁州区竹亭乡銮坑村石岸组67号</v>
          </cell>
          <cell r="AH603" t="str">
            <v>中国农业银行</v>
          </cell>
          <cell r="AI603" t="str">
            <v>621336 2329904931373</v>
          </cell>
        </row>
        <row r="603">
          <cell r="AK603">
            <v>15985189501</v>
          </cell>
        </row>
        <row r="604">
          <cell r="D604" t="str">
            <v>总部胡千</v>
          </cell>
          <cell r="E604" t="str">
            <v>财务部</v>
          </cell>
          <cell r="F604" t="str">
            <v>会计</v>
          </cell>
          <cell r="G604">
            <v>46105</v>
          </cell>
          <cell r="H604" t="str">
            <v>全职</v>
          </cell>
        </row>
        <row r="604">
          <cell r="J604" t="str">
            <v>劳动合同</v>
          </cell>
          <cell r="K604" t="str">
            <v>山道</v>
          </cell>
          <cell r="L604">
            <v>46105</v>
          </cell>
          <cell r="M604">
            <v>47200</v>
          </cell>
          <cell r="N604" t="str">
            <v>3年</v>
          </cell>
          <cell r="O604" t="str">
            <v>已签</v>
          </cell>
          <cell r="P604" t="str">
            <v>已签</v>
          </cell>
          <cell r="Q604" t="str">
            <v>已签</v>
          </cell>
          <cell r="R604" t="str">
            <v>已签</v>
          </cell>
          <cell r="S604" t="str">
            <v>最低</v>
          </cell>
        </row>
        <row r="604">
          <cell r="W604" t="str">
            <v>是</v>
          </cell>
          <cell r="X604" t="str">
            <v>在职</v>
          </cell>
        </row>
        <row r="604">
          <cell r="AF604" t="str">
            <v>429004200010042983</v>
          </cell>
          <cell r="AG604" t="str">
            <v>湖北省仙桃市</v>
          </cell>
          <cell r="AH604" t="str">
            <v>招商银行武汉江岸支行</v>
          </cell>
          <cell r="AI604" t="str">
            <v>6214832759551299</v>
          </cell>
        </row>
        <row r="604">
          <cell r="AK604">
            <v>13277477679</v>
          </cell>
        </row>
        <row r="605">
          <cell r="D605" t="str">
            <v>民院店黄梓恒</v>
          </cell>
          <cell r="E605" t="str">
            <v>私教部</v>
          </cell>
          <cell r="F605" t="str">
            <v>私教</v>
          </cell>
          <cell r="G605">
            <v>46092</v>
          </cell>
          <cell r="H605" t="str">
            <v>全职</v>
          </cell>
        </row>
        <row r="605">
          <cell r="J605" t="str">
            <v>劳动合同</v>
          </cell>
          <cell r="K605" t="str">
            <v>人力</v>
          </cell>
          <cell r="L605">
            <v>46092</v>
          </cell>
          <cell r="M605">
            <v>47187</v>
          </cell>
          <cell r="N605" t="str">
            <v>3年</v>
          </cell>
          <cell r="O605" t="str">
            <v>已签</v>
          </cell>
          <cell r="P605" t="str">
            <v>已签</v>
          </cell>
          <cell r="Q605" t="str">
            <v>已签</v>
          </cell>
          <cell r="R605" t="str">
            <v>已签</v>
          </cell>
          <cell r="S605" t="str">
            <v>不缴</v>
          </cell>
          <cell r="T605">
            <v>1000</v>
          </cell>
        </row>
        <row r="605">
          <cell r="W605" t="str">
            <v>是</v>
          </cell>
          <cell r="X605" t="str">
            <v>在职</v>
          </cell>
        </row>
        <row r="605">
          <cell r="AF605" t="str">
            <v>420984200308238914</v>
          </cell>
        </row>
        <row r="605">
          <cell r="AH605" t="str">
            <v>招商银行</v>
          </cell>
          <cell r="AI605" t="str">
            <v>6214832782808401</v>
          </cell>
        </row>
        <row r="605">
          <cell r="AK605">
            <v>18838171744</v>
          </cell>
        </row>
        <row r="606">
          <cell r="D606" t="str">
            <v>民院店龚响</v>
          </cell>
          <cell r="E606" t="str">
            <v>私教部</v>
          </cell>
          <cell r="F606" t="str">
            <v>私教</v>
          </cell>
          <cell r="G606">
            <v>46094</v>
          </cell>
          <cell r="H606" t="str">
            <v>全职</v>
          </cell>
        </row>
        <row r="606">
          <cell r="J606" t="str">
            <v>劳动合同</v>
          </cell>
          <cell r="K606" t="str">
            <v>人力</v>
          </cell>
          <cell r="L606">
            <v>46094</v>
          </cell>
          <cell r="M606">
            <v>47189</v>
          </cell>
          <cell r="N606" t="str">
            <v>3年</v>
          </cell>
          <cell r="O606" t="str">
            <v>已签</v>
          </cell>
          <cell r="P606" t="str">
            <v>已签</v>
          </cell>
          <cell r="Q606" t="str">
            <v>已签</v>
          </cell>
          <cell r="R606" t="str">
            <v>已签</v>
          </cell>
          <cell r="S606" t="str">
            <v>不缴</v>
          </cell>
          <cell r="T606">
            <v>1000</v>
          </cell>
        </row>
        <row r="606">
          <cell r="W606" t="str">
            <v>是</v>
          </cell>
          <cell r="X606" t="str">
            <v>在职</v>
          </cell>
        </row>
        <row r="606">
          <cell r="AF606" t="str">
            <v>421181200211182318</v>
          </cell>
        </row>
        <row r="606">
          <cell r="AH606" t="str">
            <v>中国工商银行</v>
          </cell>
          <cell r="AI606" t="str">
            <v>6215593202040087903</v>
          </cell>
        </row>
        <row r="606">
          <cell r="AK606">
            <v>18772417033</v>
          </cell>
        </row>
        <row r="607">
          <cell r="D607" t="str">
            <v>钟祥店李征岗</v>
          </cell>
          <cell r="E607" t="str">
            <v>泳教部</v>
          </cell>
          <cell r="F607" t="str">
            <v>泳教</v>
          </cell>
          <cell r="G607">
            <v>46100</v>
          </cell>
          <cell r="H607" t="str">
            <v>兼职</v>
          </cell>
        </row>
        <row r="607">
          <cell r="J607" t="str">
            <v>兼职合同</v>
          </cell>
          <cell r="K607" t="str">
            <v>门店</v>
          </cell>
          <cell r="L607">
            <v>46100</v>
          </cell>
          <cell r="M607">
            <v>46464</v>
          </cell>
          <cell r="N607" t="str">
            <v>1年</v>
          </cell>
          <cell r="O607" t="str">
            <v>已签</v>
          </cell>
          <cell r="P607" t="str">
            <v>已签</v>
          </cell>
          <cell r="Q607" t="str">
            <v>已签</v>
          </cell>
          <cell r="R607" t="str">
            <v>已签</v>
          </cell>
          <cell r="S607" t="str">
            <v>不缴</v>
          </cell>
        </row>
        <row r="607">
          <cell r="W607" t="str">
            <v>是</v>
          </cell>
          <cell r="X607" t="str">
            <v>在职</v>
          </cell>
        </row>
        <row r="607">
          <cell r="AF607" t="str">
            <v>420881199001246215</v>
          </cell>
        </row>
        <row r="607">
          <cell r="AH607" t="str">
            <v>中信银行</v>
          </cell>
          <cell r="AI607" t="str">
            <v>6217731504620499</v>
          </cell>
        </row>
        <row r="607">
          <cell r="AK607">
            <v>18671992167</v>
          </cell>
        </row>
        <row r="608">
          <cell r="D608" t="str">
            <v>蚌埠银泰店马涵</v>
          </cell>
          <cell r="E608" t="str">
            <v>会籍部</v>
          </cell>
          <cell r="F608" t="str">
            <v>会籍</v>
          </cell>
          <cell r="G608">
            <v>46090</v>
          </cell>
          <cell r="H608" t="str">
            <v>全职</v>
          </cell>
        </row>
        <row r="608">
          <cell r="J608" t="str">
            <v>劳动合同</v>
          </cell>
          <cell r="K608" t="str">
            <v>人力</v>
          </cell>
          <cell r="L608">
            <v>46090</v>
          </cell>
          <cell r="M608">
            <v>47185</v>
          </cell>
          <cell r="N608" t="str">
            <v>3年</v>
          </cell>
          <cell r="O608" t="str">
            <v>已签</v>
          </cell>
          <cell r="P608" t="str">
            <v>已签</v>
          </cell>
          <cell r="Q608" t="str">
            <v>已签</v>
          </cell>
          <cell r="R608" t="str">
            <v>已签</v>
          </cell>
          <cell r="S608" t="str">
            <v>不缴</v>
          </cell>
        </row>
        <row r="608">
          <cell r="W608" t="str">
            <v>是</v>
          </cell>
          <cell r="X608" t="str">
            <v>离职</v>
          </cell>
          <cell r="Y608">
            <v>46143</v>
          </cell>
        </row>
        <row r="608">
          <cell r="AF608" t="str">
            <v>340322200402200814</v>
          </cell>
        </row>
        <row r="608">
          <cell r="AH608" t="str">
            <v>中国工商银行蚌埠五河支行营业室</v>
          </cell>
          <cell r="AI608" t="str">
            <v>6222031303002388770</v>
          </cell>
        </row>
        <row r="608">
          <cell r="AK608">
            <v>18160811362</v>
          </cell>
        </row>
        <row r="609">
          <cell r="D609" t="str">
            <v>高新吾悦店吕俊强</v>
          </cell>
          <cell r="E609" t="str">
            <v>会籍部</v>
          </cell>
          <cell r="F609" t="str">
            <v>会籍经理</v>
          </cell>
          <cell r="G609">
            <v>46107</v>
          </cell>
          <cell r="H609" t="str">
            <v>全职</v>
          </cell>
        </row>
        <row r="609">
          <cell r="K609" t="str">
            <v>人力</v>
          </cell>
        </row>
        <row r="609">
          <cell r="X609" t="str">
            <v>在职</v>
          </cell>
        </row>
        <row r="609">
          <cell r="AF609" t="str">
            <v>362322199805172459</v>
          </cell>
          <cell r="AG609" t="str">
            <v>江西上饶</v>
          </cell>
          <cell r="AH609" t="str">
            <v>中国工商银行</v>
          </cell>
          <cell r="AI609" t="str">
            <v>6222031502001517780</v>
          </cell>
        </row>
        <row r="609">
          <cell r="AK609">
            <v>13755733994</v>
          </cell>
        </row>
        <row r="610">
          <cell r="D610" t="str">
            <v>高新吾悦店李想</v>
          </cell>
          <cell r="E610" t="str">
            <v>私教部</v>
          </cell>
          <cell r="F610" t="str">
            <v>私教</v>
          </cell>
          <cell r="G610">
            <v>46107</v>
          </cell>
          <cell r="H610" t="str">
            <v>全职</v>
          </cell>
        </row>
        <row r="610">
          <cell r="K610" t="str">
            <v>人力</v>
          </cell>
        </row>
        <row r="610">
          <cell r="X610" t="str">
            <v>在职</v>
          </cell>
        </row>
        <row r="610">
          <cell r="AF610" t="str">
            <v>360426200506284033</v>
          </cell>
          <cell r="AG610" t="str">
            <v>江西省九江市</v>
          </cell>
        </row>
        <row r="611">
          <cell r="D611" t="str">
            <v>新余店肖康平</v>
          </cell>
          <cell r="E611" t="str">
            <v>会籍部</v>
          </cell>
          <cell r="F611" t="str">
            <v>会籍</v>
          </cell>
          <cell r="G611">
            <v>46108</v>
          </cell>
          <cell r="H611" t="str">
            <v>全职</v>
          </cell>
        </row>
        <row r="611">
          <cell r="K611" t="str">
            <v>人力</v>
          </cell>
        </row>
        <row r="611">
          <cell r="X611" t="str">
            <v>离职</v>
          </cell>
          <cell r="Y611">
            <v>46110</v>
          </cell>
        </row>
        <row r="611">
          <cell r="AF611" t="str">
            <v>360982200704236831</v>
          </cell>
          <cell r="AG611" t="str">
            <v>江西新余</v>
          </cell>
          <cell r="AH611" t="str">
            <v>工商银行</v>
          </cell>
          <cell r="AI611" t="str">
            <v>6222031505001760649</v>
          </cell>
        </row>
        <row r="611">
          <cell r="AK611">
            <v>13257066369</v>
          </cell>
        </row>
        <row r="612">
          <cell r="D612" t="str">
            <v>新余店梁泽远</v>
          </cell>
          <cell r="E612" t="str">
            <v>会籍部</v>
          </cell>
          <cell r="F612" t="str">
            <v>会籍</v>
          </cell>
          <cell r="G612">
            <v>46108</v>
          </cell>
          <cell r="H612" t="str">
            <v>全职</v>
          </cell>
        </row>
        <row r="612">
          <cell r="K612" t="str">
            <v>人力</v>
          </cell>
        </row>
        <row r="612">
          <cell r="X612" t="str">
            <v>离职</v>
          </cell>
          <cell r="Y612">
            <v>46110</v>
          </cell>
        </row>
        <row r="612">
          <cell r="AF612" t="str">
            <v>36098320070328351x</v>
          </cell>
          <cell r="AG612" t="str">
            <v>江西新余</v>
          </cell>
          <cell r="AH612" t="str">
            <v>工商银行</v>
          </cell>
          <cell r="AI612" t="str">
            <v>6222031505001761597</v>
          </cell>
        </row>
        <row r="612">
          <cell r="AK612">
            <v>15397906190</v>
          </cell>
        </row>
        <row r="613">
          <cell r="D613" t="str">
            <v>新余二店刘佳慧</v>
          </cell>
          <cell r="E613" t="str">
            <v>泳教部</v>
          </cell>
          <cell r="F613" t="str">
            <v>泳教</v>
          </cell>
          <cell r="G613">
            <v>46107</v>
          </cell>
          <cell r="H613" t="str">
            <v>兼职</v>
          </cell>
        </row>
        <row r="613">
          <cell r="K613" t="str">
            <v>人力</v>
          </cell>
        </row>
        <row r="613">
          <cell r="X613" t="str">
            <v>在职</v>
          </cell>
        </row>
        <row r="613">
          <cell r="AF613" t="str">
            <v>360502200211080089</v>
          </cell>
          <cell r="AG613" t="str">
            <v>江西新余</v>
          </cell>
          <cell r="AH613" t="str">
            <v>农业银行</v>
          </cell>
          <cell r="AI613" t="str">
            <v>6228480059846838379</v>
          </cell>
        </row>
        <row r="613">
          <cell r="AK613">
            <v>13979068845</v>
          </cell>
        </row>
        <row r="614">
          <cell r="D614" t="str">
            <v>宜春店李玉剑</v>
          </cell>
          <cell r="E614" t="str">
            <v>私教部</v>
          </cell>
          <cell r="F614" t="str">
            <v>私教</v>
          </cell>
          <cell r="G614">
            <v>46103</v>
          </cell>
          <cell r="H614" t="str">
            <v>全职</v>
          </cell>
        </row>
        <row r="614">
          <cell r="J614" t="str">
            <v>劳动合同</v>
          </cell>
          <cell r="K614" t="str">
            <v>人力</v>
          </cell>
          <cell r="L614">
            <v>46103</v>
          </cell>
          <cell r="M614">
            <v>47198</v>
          </cell>
          <cell r="N614" t="str">
            <v>3年</v>
          </cell>
          <cell r="O614" t="str">
            <v>已签</v>
          </cell>
          <cell r="P614" t="str">
            <v>已签</v>
          </cell>
          <cell r="Q614" t="str">
            <v>已签</v>
          </cell>
        </row>
        <row r="614">
          <cell r="S614" t="str">
            <v>不缴</v>
          </cell>
        </row>
        <row r="614">
          <cell r="W614" t="str">
            <v>是</v>
          </cell>
          <cell r="X614" t="str">
            <v>在职</v>
          </cell>
        </row>
        <row r="614">
          <cell r="AF614" t="str">
            <v>362201199406120451</v>
          </cell>
          <cell r="AG614" t="str">
            <v>江西省宜春市袁州区中山中路37号</v>
          </cell>
          <cell r="AH614" t="str">
            <v>中国工商银行</v>
          </cell>
          <cell r="AI614" t="str">
            <v>621226 1508003004158</v>
          </cell>
        </row>
        <row r="614">
          <cell r="AK614">
            <v>13026285588</v>
          </cell>
        </row>
        <row r="615">
          <cell r="D615" t="str">
            <v>蚌埠银泰店黄顺顺</v>
          </cell>
          <cell r="E615" t="str">
            <v>私教部</v>
          </cell>
          <cell r="F615" t="str">
            <v>私教</v>
          </cell>
          <cell r="G615">
            <v>46110</v>
          </cell>
          <cell r="H615" t="str">
            <v>全职</v>
          </cell>
        </row>
        <row r="615">
          <cell r="J615" t="str">
            <v>劳动合同</v>
          </cell>
          <cell r="K615" t="str">
            <v>人力</v>
          </cell>
          <cell r="L615">
            <v>46110</v>
          </cell>
          <cell r="M615">
            <v>47205</v>
          </cell>
          <cell r="N615" t="str">
            <v>3年</v>
          </cell>
          <cell r="O615" t="str">
            <v>已签</v>
          </cell>
          <cell r="P615" t="str">
            <v>已签</v>
          </cell>
          <cell r="Q615" t="str">
            <v>已签</v>
          </cell>
          <cell r="R615" t="str">
            <v>已签</v>
          </cell>
          <cell r="S615" t="str">
            <v>不缴</v>
          </cell>
        </row>
        <row r="615">
          <cell r="W615" t="str">
            <v>是</v>
          </cell>
          <cell r="X615" t="str">
            <v>在职</v>
          </cell>
        </row>
        <row r="616">
          <cell r="D616" t="str">
            <v>蚌埠银泰店张建成</v>
          </cell>
          <cell r="E616" t="str">
            <v>泳教部</v>
          </cell>
          <cell r="F616" t="str">
            <v>泳教</v>
          </cell>
          <cell r="G616">
            <v>46109</v>
          </cell>
          <cell r="H616" t="str">
            <v>全职</v>
          </cell>
        </row>
        <row r="616">
          <cell r="J616" t="str">
            <v>劳动合同</v>
          </cell>
          <cell r="K616" t="str">
            <v>人力</v>
          </cell>
          <cell r="L616">
            <v>46112</v>
          </cell>
          <cell r="M616">
            <v>47207</v>
          </cell>
          <cell r="N616" t="str">
            <v>3年</v>
          </cell>
          <cell r="O616" t="str">
            <v>已签</v>
          </cell>
          <cell r="P616" t="str">
            <v>已签</v>
          </cell>
          <cell r="Q616" t="str">
            <v>已签</v>
          </cell>
          <cell r="R616" t="str">
            <v>已签</v>
          </cell>
          <cell r="S616" t="str">
            <v>不缴</v>
          </cell>
        </row>
        <row r="616">
          <cell r="W616" t="str">
            <v>是</v>
          </cell>
          <cell r="X616" t="str">
            <v>在职</v>
          </cell>
        </row>
        <row r="617">
          <cell r="D617" t="str">
            <v>财富中心店袁文君</v>
          </cell>
          <cell r="E617" t="str">
            <v>运营部</v>
          </cell>
          <cell r="F617" t="str">
            <v>前台主管</v>
          </cell>
          <cell r="G617">
            <v>46106</v>
          </cell>
          <cell r="H617" t="str">
            <v>全职</v>
          </cell>
        </row>
        <row r="617">
          <cell r="J617" t="str">
            <v>劳动合同</v>
          </cell>
          <cell r="K617" t="str">
            <v>人力</v>
          </cell>
          <cell r="L617">
            <v>46106</v>
          </cell>
          <cell r="M617">
            <v>47201</v>
          </cell>
          <cell r="N617" t="str">
            <v>3年</v>
          </cell>
          <cell r="O617" t="str">
            <v>已签</v>
          </cell>
          <cell r="P617" t="str">
            <v>已签</v>
          </cell>
          <cell r="Q617" t="str">
            <v>已签</v>
          </cell>
          <cell r="R617" t="str">
            <v>已签</v>
          </cell>
          <cell r="S617" t="str">
            <v>不缴</v>
          </cell>
        </row>
        <row r="617">
          <cell r="W617" t="str">
            <v>是</v>
          </cell>
          <cell r="X617" t="str">
            <v>离职</v>
          </cell>
          <cell r="Y617">
            <v>46117</v>
          </cell>
        </row>
        <row r="617">
          <cell r="AF617" t="str">
            <v>430525200009020069</v>
          </cell>
          <cell r="AG617" t="str">
            <v>湖南省邵阳市洞口县</v>
          </cell>
          <cell r="AH617" t="str">
            <v>建设银行</v>
          </cell>
          <cell r="AI617" t="str">
            <v>6236692390000431975</v>
          </cell>
        </row>
        <row r="617">
          <cell r="AK617">
            <v>18207024230</v>
          </cell>
        </row>
        <row r="618">
          <cell r="D618" t="str">
            <v>新力店斯景成</v>
          </cell>
          <cell r="E618" t="str">
            <v>会籍部</v>
          </cell>
          <cell r="F618" t="str">
            <v>会籍</v>
          </cell>
          <cell r="G618">
            <v>46112</v>
          </cell>
          <cell r="H618" t="str">
            <v>全职</v>
          </cell>
        </row>
        <row r="618">
          <cell r="K618" t="str">
            <v>人力</v>
          </cell>
        </row>
        <row r="618">
          <cell r="X618" t="str">
            <v>在职</v>
          </cell>
        </row>
        <row r="618">
          <cell r="AF618" t="str">
            <v>330702200412246757</v>
          </cell>
        </row>
        <row r="618">
          <cell r="AH618" t="str">
            <v>中国建设银行</v>
          </cell>
          <cell r="AI618" t="str">
            <v>6215340301517012901</v>
          </cell>
        </row>
        <row r="618">
          <cell r="AK618">
            <v>18989410109</v>
          </cell>
        </row>
        <row r="619">
          <cell r="D619" t="str">
            <v>淮北吾悦店陈赛</v>
          </cell>
          <cell r="E619" t="str">
            <v>泳教部</v>
          </cell>
          <cell r="F619" t="str">
            <v>泳教</v>
          </cell>
          <cell r="G619">
            <v>46110</v>
          </cell>
          <cell r="H619" t="str">
            <v>全职</v>
          </cell>
        </row>
        <row r="619">
          <cell r="K619" t="str">
            <v>人力</v>
          </cell>
        </row>
        <row r="619">
          <cell r="X619" t="str">
            <v>在职</v>
          </cell>
        </row>
        <row r="619">
          <cell r="AF619" t="str">
            <v>340621200602032819</v>
          </cell>
          <cell r="AG619" t="str">
            <v>安徽</v>
          </cell>
          <cell r="AH619" t="str">
            <v>招商银行杭州钱塘支行</v>
          </cell>
          <cell r="AI619" t="str">
            <v>6214833471206477</v>
          </cell>
        </row>
        <row r="619">
          <cell r="AK619">
            <v>17356127536</v>
          </cell>
        </row>
        <row r="620">
          <cell r="D620" t="str">
            <v>高新吾悦店熊狮武</v>
          </cell>
          <cell r="E620" t="str">
            <v>会籍部</v>
          </cell>
          <cell r="F620" t="str">
            <v>会籍经理</v>
          </cell>
          <cell r="G620">
            <v>46101</v>
          </cell>
          <cell r="H620" t="str">
            <v>全职</v>
          </cell>
        </row>
        <row r="620">
          <cell r="K620" t="str">
            <v>人力</v>
          </cell>
        </row>
        <row r="620">
          <cell r="X620" t="str">
            <v>离职</v>
          </cell>
          <cell r="Y620">
            <v>46113</v>
          </cell>
        </row>
        <row r="620">
          <cell r="AF620" t="str">
            <v>362228199705124612</v>
          </cell>
          <cell r="AG620" t="str">
            <v>江西高安</v>
          </cell>
          <cell r="AH620" t="str">
            <v>中国工商银行</v>
          </cell>
          <cell r="AI620" t="str">
            <v>6222031502000951725</v>
          </cell>
        </row>
        <row r="620">
          <cell r="AK620">
            <v>17370056543</v>
          </cell>
        </row>
        <row r="621">
          <cell r="D621" t="str">
            <v>宜春店骆星臻</v>
          </cell>
          <cell r="E621" t="str">
            <v>会籍部</v>
          </cell>
          <cell r="F621" t="str">
            <v>会籍</v>
          </cell>
          <cell r="G621">
            <v>46113</v>
          </cell>
          <cell r="H621" t="str">
            <v>全职</v>
          </cell>
        </row>
        <row r="621">
          <cell r="K621" t="str">
            <v>人力</v>
          </cell>
        </row>
        <row r="621">
          <cell r="X621" t="str">
            <v>离职</v>
          </cell>
          <cell r="Y621">
            <v>46142</v>
          </cell>
        </row>
        <row r="622">
          <cell r="D622" t="str">
            <v>蚌埠吾悦店周凯乐</v>
          </cell>
          <cell r="E622" t="str">
            <v>泳教部</v>
          </cell>
          <cell r="F622" t="str">
            <v>泳教</v>
          </cell>
          <cell r="G622">
            <v>46112</v>
          </cell>
          <cell r="H622" t="str">
            <v>全职</v>
          </cell>
        </row>
        <row r="622">
          <cell r="K622" t="str">
            <v>人力</v>
          </cell>
        </row>
        <row r="622">
          <cell r="X622" t="str">
            <v>在职</v>
          </cell>
        </row>
        <row r="622">
          <cell r="AF622" t="str">
            <v>340321200108182495</v>
          </cell>
          <cell r="AG622" t="str">
            <v>安徽省蚌埠市</v>
          </cell>
          <cell r="AH622" t="str">
            <v>中国农业银行</v>
          </cell>
          <cell r="AI622" t="str">
            <v>6230520670020162077</v>
          </cell>
        </row>
        <row r="622">
          <cell r="AK622">
            <v>18715261682</v>
          </cell>
        </row>
        <row r="623">
          <cell r="D623" t="str">
            <v>宿州吾悦店韩君翔</v>
          </cell>
          <cell r="E623" t="str">
            <v>私教部</v>
          </cell>
          <cell r="F623" t="str">
            <v>私教</v>
          </cell>
          <cell r="G623">
            <v>46115</v>
          </cell>
          <cell r="H623" t="str">
            <v>全职</v>
          </cell>
        </row>
        <row r="623">
          <cell r="K623" t="str">
            <v>人力</v>
          </cell>
        </row>
        <row r="623">
          <cell r="X623" t="str">
            <v>离职</v>
          </cell>
          <cell r="Y623">
            <v>46124</v>
          </cell>
        </row>
        <row r="623">
          <cell r="AF623" t="str">
            <v>341302200202181853</v>
          </cell>
          <cell r="AG623" t="str">
            <v>安徽省宿州市</v>
          </cell>
        </row>
        <row r="623">
          <cell r="AK623">
            <v>18133787079</v>
          </cell>
        </row>
        <row r="624">
          <cell r="D624" t="str">
            <v>瑶湖店闵奇伟</v>
          </cell>
          <cell r="E624" t="str">
            <v>私教部</v>
          </cell>
          <cell r="F624" t="str">
            <v>私教</v>
          </cell>
          <cell r="G624">
            <v>46113</v>
          </cell>
          <cell r="H624" t="str">
            <v>全职</v>
          </cell>
        </row>
        <row r="624">
          <cell r="K624" t="str">
            <v>人力</v>
          </cell>
        </row>
        <row r="624">
          <cell r="X624" t="str">
            <v>在职</v>
          </cell>
        </row>
        <row r="624">
          <cell r="AF624" t="str">
            <v>360121199603293157</v>
          </cell>
        </row>
        <row r="624">
          <cell r="AH624" t="str">
            <v>招商银行</v>
          </cell>
          <cell r="AI624" t="str">
            <v>6214857805203983</v>
          </cell>
        </row>
        <row r="624">
          <cell r="AK624">
            <v>18179182226</v>
          </cell>
        </row>
        <row r="625">
          <cell r="D625" t="str">
            <v>瑶湖店张家宝</v>
          </cell>
          <cell r="E625" t="str">
            <v>泳教部</v>
          </cell>
          <cell r="F625" t="str">
            <v>泳教</v>
          </cell>
          <cell r="G625">
            <v>46113</v>
          </cell>
          <cell r="H625" t="str">
            <v>全职</v>
          </cell>
        </row>
        <row r="625">
          <cell r="K625" t="str">
            <v>人力</v>
          </cell>
        </row>
        <row r="625">
          <cell r="X625" t="str">
            <v>在职</v>
          </cell>
        </row>
        <row r="625">
          <cell r="AF625" t="str">
            <v>230623200507011638</v>
          </cell>
        </row>
        <row r="625">
          <cell r="AH625" t="str">
            <v>上饶银行</v>
          </cell>
          <cell r="AI625" t="str">
            <v>6214169110280742</v>
          </cell>
        </row>
        <row r="625">
          <cell r="AK625">
            <v>18545755160</v>
          </cell>
        </row>
        <row r="626">
          <cell r="D626" t="str">
            <v>瑶湖店梅燕平</v>
          </cell>
          <cell r="E626" t="str">
            <v>泳教部</v>
          </cell>
          <cell r="F626" t="str">
            <v>兼职泳教</v>
          </cell>
          <cell r="G626">
            <v>46114</v>
          </cell>
          <cell r="H626" t="str">
            <v>兼职</v>
          </cell>
        </row>
        <row r="626">
          <cell r="K626" t="str">
            <v>人力</v>
          </cell>
        </row>
        <row r="626">
          <cell r="X626" t="str">
            <v>在职</v>
          </cell>
        </row>
        <row r="626">
          <cell r="AF626" t="str">
            <v>360722200504240046</v>
          </cell>
        </row>
        <row r="626">
          <cell r="AH626" t="str">
            <v>中国工商银行</v>
          </cell>
          <cell r="AI626" t="str">
            <v>6217211510005648693</v>
          </cell>
        </row>
        <row r="626">
          <cell r="AK626">
            <v>17879738969</v>
          </cell>
        </row>
        <row r="627">
          <cell r="D627" t="str">
            <v>民院店王文会</v>
          </cell>
          <cell r="E627" t="str">
            <v>运营部</v>
          </cell>
          <cell r="F627" t="str">
            <v>保洁</v>
          </cell>
          <cell r="G627">
            <v>46113</v>
          </cell>
          <cell r="H627" t="str">
            <v>全职</v>
          </cell>
        </row>
        <row r="627">
          <cell r="K627" t="str">
            <v>人力</v>
          </cell>
        </row>
        <row r="627">
          <cell r="X627" t="str">
            <v>在职</v>
          </cell>
        </row>
        <row r="627">
          <cell r="AF627" t="str">
            <v>420621195910245126</v>
          </cell>
        </row>
        <row r="627">
          <cell r="AH627" t="str">
            <v>中国招商银行</v>
          </cell>
          <cell r="AI627" t="str">
            <v>6214833374175167</v>
          </cell>
        </row>
        <row r="627">
          <cell r="AK627">
            <v>18971536452</v>
          </cell>
        </row>
        <row r="628">
          <cell r="D628" t="str">
            <v>蚌埠吾悦店曹泽</v>
          </cell>
          <cell r="E628" t="str">
            <v>会籍部</v>
          </cell>
          <cell r="F628" t="str">
            <v>会籍</v>
          </cell>
          <cell r="G628">
            <v>46118</v>
          </cell>
          <cell r="H628" t="str">
            <v>全职</v>
          </cell>
        </row>
        <row r="628">
          <cell r="K628" t="str">
            <v>人力</v>
          </cell>
        </row>
        <row r="628">
          <cell r="X628" t="str">
            <v>在职</v>
          </cell>
        </row>
        <row r="628">
          <cell r="AF628" t="str">
            <v>340323200404246919</v>
          </cell>
          <cell r="AG628" t="str">
            <v>安徽省蚌埠市</v>
          </cell>
          <cell r="AH628" t="str">
            <v>工商银行</v>
          </cell>
          <cell r="AI628" t="str">
            <v>6222031303006022490</v>
          </cell>
        </row>
        <row r="628">
          <cell r="AK628">
            <v>19556139314</v>
          </cell>
        </row>
        <row r="629">
          <cell r="D629" t="str">
            <v>高新吾悦店吴坚乐</v>
          </cell>
          <cell r="E629" t="str">
            <v>会籍部</v>
          </cell>
          <cell r="F629" t="str">
            <v>会籍</v>
          </cell>
          <cell r="G629">
            <v>46120</v>
          </cell>
          <cell r="H629" t="str">
            <v>全职</v>
          </cell>
        </row>
        <row r="629">
          <cell r="K629" t="str">
            <v>人力</v>
          </cell>
        </row>
        <row r="629">
          <cell r="X629" t="str">
            <v>在职</v>
          </cell>
        </row>
        <row r="629">
          <cell r="AF629" t="str">
            <v>361130200608061219</v>
          </cell>
          <cell r="AG629" t="str">
            <v>江西上饶</v>
          </cell>
          <cell r="AH629" t="str">
            <v>中国银行</v>
          </cell>
          <cell r="AI629" t="str">
            <v>6217906500046718423</v>
          </cell>
        </row>
        <row r="629">
          <cell r="AK629">
            <v>18779307237</v>
          </cell>
        </row>
        <row r="630">
          <cell r="D630" t="str">
            <v>旭辉店方甜</v>
          </cell>
          <cell r="E630" t="str">
            <v>私教部</v>
          </cell>
          <cell r="F630" t="str">
            <v>私教</v>
          </cell>
          <cell r="G630">
            <v>46121</v>
          </cell>
          <cell r="H630" t="str">
            <v>全职</v>
          </cell>
        </row>
        <row r="630">
          <cell r="K630" t="str">
            <v>人力</v>
          </cell>
        </row>
        <row r="630">
          <cell r="X630" t="str">
            <v>在职</v>
          </cell>
        </row>
        <row r="630">
          <cell r="AF630" t="str">
            <v>421127199303230862</v>
          </cell>
          <cell r="AG630" t="str">
            <v>湖北省黄梅县小池镇朱楼村二组</v>
          </cell>
          <cell r="AH630" t="str">
            <v>兴业银行杭州搞新支行</v>
          </cell>
          <cell r="AI630" t="str">
            <v>622908353140873016</v>
          </cell>
        </row>
        <row r="630">
          <cell r="AK630">
            <v>17637404617</v>
          </cell>
        </row>
        <row r="631">
          <cell r="D631" t="str">
            <v>蚌埠银泰店张鑫杰</v>
          </cell>
          <cell r="E631" t="str">
            <v>会籍部</v>
          </cell>
          <cell r="F631" t="str">
            <v>会籍</v>
          </cell>
          <cell r="G631">
            <v>46124</v>
          </cell>
          <cell r="H631" t="str">
            <v>全职</v>
          </cell>
        </row>
        <row r="631">
          <cell r="K631" t="str">
            <v>人力</v>
          </cell>
        </row>
        <row r="631">
          <cell r="X631" t="str">
            <v>在职</v>
          </cell>
        </row>
        <row r="631">
          <cell r="AF631" t="str">
            <v>410221200502176512</v>
          </cell>
        </row>
        <row r="631">
          <cell r="AH631" t="str">
            <v>建设银行</v>
          </cell>
          <cell r="AI631" t="str">
            <v>6217002020092770460</v>
          </cell>
        </row>
        <row r="631">
          <cell r="AK631">
            <v>18836866156</v>
          </cell>
        </row>
        <row r="632">
          <cell r="D632" t="str">
            <v>淮南吾悦店周茂斌</v>
          </cell>
          <cell r="E632" t="str">
            <v>泳教部</v>
          </cell>
          <cell r="F632" t="str">
            <v>救生员</v>
          </cell>
          <cell r="G632">
            <v>46124</v>
          </cell>
          <cell r="H632" t="str">
            <v>兼职</v>
          </cell>
        </row>
        <row r="632">
          <cell r="K632" t="str">
            <v>人力</v>
          </cell>
        </row>
        <row r="632">
          <cell r="X632" t="str">
            <v>在职</v>
          </cell>
        </row>
        <row r="632">
          <cell r="AF632" t="str">
            <v>340402197202271613</v>
          </cell>
          <cell r="AG632" t="str">
            <v>淮南</v>
          </cell>
          <cell r="AH632" t="str">
            <v>建设银行</v>
          </cell>
          <cell r="AI632" t="str">
            <v>6217001660000287346</v>
          </cell>
        </row>
        <row r="632">
          <cell r="AK632">
            <v>15256715888</v>
          </cell>
        </row>
        <row r="633">
          <cell r="D633" t="str">
            <v>宿州吾悦店张文轩</v>
          </cell>
          <cell r="E633" t="str">
            <v>泳教部</v>
          </cell>
          <cell r="F633" t="str">
            <v>泳教</v>
          </cell>
          <cell r="G633">
            <v>46124</v>
          </cell>
          <cell r="H633" t="str">
            <v>兼职</v>
          </cell>
        </row>
        <row r="633">
          <cell r="K633" t="str">
            <v>人力</v>
          </cell>
        </row>
        <row r="633">
          <cell r="X633" t="str">
            <v>在职</v>
          </cell>
        </row>
        <row r="633">
          <cell r="AF633" t="str">
            <v>341322200303210444</v>
          </cell>
          <cell r="AG633" t="str">
            <v>安徽省宿州市</v>
          </cell>
          <cell r="AH633" t="str">
            <v>中国建设银行</v>
          </cell>
          <cell r="AI633" t="str">
            <v>6236681670000545921</v>
          </cell>
        </row>
        <row r="633">
          <cell r="AK633">
            <v>18709800900</v>
          </cell>
        </row>
        <row r="634">
          <cell r="D634" t="str">
            <v>新力店胡张鸿</v>
          </cell>
          <cell r="E634" t="str">
            <v>泳教部</v>
          </cell>
          <cell r="F634" t="str">
            <v>泳教</v>
          </cell>
          <cell r="G634">
            <v>46125</v>
          </cell>
          <cell r="H634" t="str">
            <v>兼职</v>
          </cell>
        </row>
        <row r="634">
          <cell r="K634" t="str">
            <v>人力</v>
          </cell>
        </row>
        <row r="634">
          <cell r="X634" t="str">
            <v>在职</v>
          </cell>
        </row>
        <row r="634">
          <cell r="AF634" t="str">
            <v>360881200506030515</v>
          </cell>
        </row>
        <row r="634">
          <cell r="AH634" t="str">
            <v>工商银行</v>
          </cell>
          <cell r="AI634" t="str">
            <v>6215581509005746693</v>
          </cell>
        </row>
        <row r="634">
          <cell r="AK634">
            <v>18058302408</v>
          </cell>
        </row>
        <row r="635">
          <cell r="D635" t="str">
            <v>新余店周欣妍</v>
          </cell>
          <cell r="E635" t="str">
            <v>会籍部</v>
          </cell>
          <cell r="F635" t="str">
            <v>会籍</v>
          </cell>
          <cell r="G635">
            <v>46126</v>
          </cell>
          <cell r="H635" t="str">
            <v>全职</v>
          </cell>
        </row>
        <row r="635">
          <cell r="K635" t="str">
            <v>人力</v>
          </cell>
        </row>
        <row r="635">
          <cell r="X635" t="str">
            <v>离职</v>
          </cell>
          <cell r="Y635">
            <v>46134</v>
          </cell>
        </row>
        <row r="635">
          <cell r="AF635" t="str">
            <v>360502200807150420</v>
          </cell>
          <cell r="AG635" t="str">
            <v>江西新余</v>
          </cell>
        </row>
        <row r="635">
          <cell r="AK635">
            <v>18879094465</v>
          </cell>
        </row>
        <row r="636">
          <cell r="D636" t="str">
            <v>进贤吾悦店焦志杰</v>
          </cell>
          <cell r="E636" t="str">
            <v>私教部</v>
          </cell>
          <cell r="F636" t="str">
            <v>私教</v>
          </cell>
          <cell r="G636">
            <v>46125</v>
          </cell>
          <cell r="H636" t="str">
            <v>全职</v>
          </cell>
        </row>
        <row r="636">
          <cell r="K636" t="str">
            <v>人力</v>
          </cell>
        </row>
        <row r="636">
          <cell r="X636" t="str">
            <v>在职</v>
          </cell>
        </row>
        <row r="636">
          <cell r="AF636" t="str">
            <v>360124200510292416</v>
          </cell>
          <cell r="AG636" t="str">
            <v>江西省南昌市进贤县民和镇雁鱼塘路3号2栋2单元801室</v>
          </cell>
          <cell r="AH636" t="str">
            <v>中国工商银行进贤支行营业厅</v>
          </cell>
          <cell r="AI636" t="str">
            <v>6222031502005038981</v>
          </cell>
        </row>
        <row r="636">
          <cell r="AK636">
            <v>17816506195</v>
          </cell>
        </row>
        <row r="637">
          <cell r="D637" t="str">
            <v>新余店郭子捷</v>
          </cell>
          <cell r="E637" t="str">
            <v>会籍部</v>
          </cell>
          <cell r="F637" t="str">
            <v>会籍</v>
          </cell>
          <cell r="G637">
            <v>46127</v>
          </cell>
          <cell r="H637" t="str">
            <v>全职</v>
          </cell>
        </row>
        <row r="637">
          <cell r="K637" t="str">
            <v>人力</v>
          </cell>
        </row>
        <row r="637">
          <cell r="X637" t="str">
            <v>离职</v>
          </cell>
          <cell r="Y637">
            <v>46137</v>
          </cell>
        </row>
        <row r="637">
          <cell r="AF637" t="str">
            <v>360521200809140014</v>
          </cell>
          <cell r="AG637" t="str">
            <v>江西新余</v>
          </cell>
        </row>
        <row r="637">
          <cell r="AK637">
            <v>15679068315</v>
          </cell>
        </row>
        <row r="638">
          <cell r="D638" t="str">
            <v>宿州吾悦店董鸿博</v>
          </cell>
          <cell r="E638" t="str">
            <v>泳教部</v>
          </cell>
          <cell r="F638" t="str">
            <v>泳教</v>
          </cell>
          <cell r="G638">
            <v>46129</v>
          </cell>
          <cell r="H638" t="str">
            <v>全职</v>
          </cell>
        </row>
        <row r="638">
          <cell r="K638" t="str">
            <v>人力</v>
          </cell>
        </row>
        <row r="638">
          <cell r="X638" t="str">
            <v>离职</v>
          </cell>
          <cell r="Y638">
            <v>46137</v>
          </cell>
        </row>
        <row r="638">
          <cell r="AF638" t="str">
            <v>341302200310304435</v>
          </cell>
          <cell r="AG638" t="str">
            <v>安徽省宿州市</v>
          </cell>
          <cell r="AH638" t="str">
            <v>中国农业银行</v>
          </cell>
          <cell r="AI638" t="str">
            <v>6230523160040654979</v>
          </cell>
        </row>
        <row r="638">
          <cell r="AK638">
            <v>15398253590</v>
          </cell>
        </row>
        <row r="639">
          <cell r="D639" t="str">
            <v>瑶湖店周志敏</v>
          </cell>
          <cell r="E639" t="str">
            <v>会籍部</v>
          </cell>
          <cell r="F639" t="str">
            <v>会籍</v>
          </cell>
          <cell r="G639">
            <v>46127</v>
          </cell>
          <cell r="H639" t="str">
            <v>全职</v>
          </cell>
        </row>
        <row r="639">
          <cell r="K639" t="str">
            <v>人力</v>
          </cell>
        </row>
        <row r="639">
          <cell r="X639" t="str">
            <v>离职</v>
          </cell>
          <cell r="Y639">
            <v>46133</v>
          </cell>
        </row>
        <row r="639">
          <cell r="AF639" t="str">
            <v>362527200304020551</v>
          </cell>
        </row>
        <row r="639">
          <cell r="AH639" t="str">
            <v>北京银行</v>
          </cell>
          <cell r="AI639" t="str">
            <v>6214680220548133</v>
          </cell>
        </row>
        <row r="639">
          <cell r="AK639">
            <v>13290043264</v>
          </cell>
        </row>
        <row r="640">
          <cell r="D640" t="str">
            <v>民院店陈江丽</v>
          </cell>
          <cell r="E640" t="str">
            <v>会籍部</v>
          </cell>
          <cell r="F640" t="str">
            <v>会籍</v>
          </cell>
          <cell r="G640">
            <v>46127</v>
          </cell>
          <cell r="H640" t="str">
            <v>全职</v>
          </cell>
        </row>
        <row r="640">
          <cell r="K640" t="str">
            <v>人力</v>
          </cell>
        </row>
        <row r="640">
          <cell r="X640" t="str">
            <v>在职</v>
          </cell>
        </row>
        <row r="640">
          <cell r="AF640" t="str">
            <v>36427199806090821</v>
          </cell>
        </row>
        <row r="640">
          <cell r="AH640" t="str">
            <v>农商银行</v>
          </cell>
          <cell r="AI640" t="str">
            <v>6226822011500428055</v>
          </cell>
        </row>
        <row r="640">
          <cell r="AK640">
            <v>18879265373</v>
          </cell>
        </row>
        <row r="641">
          <cell r="D641" t="str">
            <v>蚌埠吾悦店朱家安</v>
          </cell>
          <cell r="E641" t="str">
            <v>泳教部</v>
          </cell>
          <cell r="F641" t="str">
            <v>泳教</v>
          </cell>
          <cell r="G641">
            <v>46127</v>
          </cell>
          <cell r="H641" t="str">
            <v>全职</v>
          </cell>
        </row>
        <row r="641">
          <cell r="K641" t="str">
            <v>人力</v>
          </cell>
        </row>
        <row r="641">
          <cell r="X641" t="str">
            <v>离职</v>
          </cell>
          <cell r="Y641">
            <v>46142</v>
          </cell>
        </row>
        <row r="641">
          <cell r="AF641" t="str">
            <v>3406212003011908130</v>
          </cell>
          <cell r="AG641" t="str">
            <v>安徽省蚌埠市</v>
          </cell>
          <cell r="AH641" t="str">
            <v>中国银行</v>
          </cell>
          <cell r="AI641" t="str">
            <v>62166606300017495589</v>
          </cell>
        </row>
        <row r="641">
          <cell r="AK641">
            <v>18656140985</v>
          </cell>
        </row>
        <row r="642">
          <cell r="D642" t="str">
            <v>旭辉店黄佳</v>
          </cell>
          <cell r="E642" t="str">
            <v>运营</v>
          </cell>
          <cell r="F642" t="str">
            <v>前台</v>
          </cell>
          <cell r="G642">
            <v>46122</v>
          </cell>
          <cell r="H642" t="str">
            <v>全职</v>
          </cell>
        </row>
        <row r="642">
          <cell r="K642" t="str">
            <v>人力</v>
          </cell>
        </row>
        <row r="642">
          <cell r="X642" t="str">
            <v>在职</v>
          </cell>
        </row>
        <row r="642">
          <cell r="AF642" t="str">
            <v>361024200501276022</v>
          </cell>
          <cell r="AG642" t="str">
            <v>江西省抚州市</v>
          </cell>
          <cell r="AH642" t="str">
            <v>邮储银行</v>
          </cell>
          <cell r="AI642" t="str">
            <v>6221804210001655165</v>
          </cell>
        </row>
        <row r="642">
          <cell r="AK642">
            <v>15797713639</v>
          </cell>
        </row>
        <row r="643">
          <cell r="D643" t="str">
            <v>旭辉店张健康</v>
          </cell>
          <cell r="E643" t="str">
            <v>私教部</v>
          </cell>
          <cell r="F643" t="str">
            <v>私教经理</v>
          </cell>
          <cell r="G643">
            <v>46120</v>
          </cell>
          <cell r="H643" t="str">
            <v>全职</v>
          </cell>
        </row>
        <row r="643">
          <cell r="K643" t="str">
            <v>人力</v>
          </cell>
        </row>
        <row r="643">
          <cell r="X643" t="str">
            <v>在职</v>
          </cell>
        </row>
        <row r="643">
          <cell r="AF643" t="str">
            <v>230606199611125617</v>
          </cell>
          <cell r="AG643" t="str">
            <v>黑龙江省大庆市</v>
          </cell>
          <cell r="AH643" t="str">
            <v>交通银行</v>
          </cell>
          <cell r="AI643" t="str">
            <v>6222620670004535690</v>
          </cell>
        </row>
        <row r="643">
          <cell r="AK643">
            <v>15557121120</v>
          </cell>
        </row>
        <row r="644">
          <cell r="D644" t="str">
            <v>旭辉店王殿华</v>
          </cell>
          <cell r="E644" t="str">
            <v>会籍部</v>
          </cell>
          <cell r="F644" t="str">
            <v>泳教</v>
          </cell>
          <cell r="G644">
            <v>46121</v>
          </cell>
          <cell r="H644" t="str">
            <v>全职</v>
          </cell>
        </row>
        <row r="644">
          <cell r="K644" t="str">
            <v>人力</v>
          </cell>
        </row>
        <row r="644">
          <cell r="X644" t="str">
            <v>在职</v>
          </cell>
        </row>
        <row r="644">
          <cell r="AF644" t="str">
            <v>36010520001114281X</v>
          </cell>
          <cell r="AG644" t="str">
            <v>江西省南昌市</v>
          </cell>
          <cell r="AH644" t="str">
            <v>工商银行</v>
          </cell>
          <cell r="AI644" t="str">
            <v>6212 2615 0300 1702 739</v>
          </cell>
        </row>
        <row r="644">
          <cell r="AK644">
            <v>13647094073</v>
          </cell>
        </row>
        <row r="645">
          <cell r="D645" t="str">
            <v>旭辉店王丰</v>
          </cell>
          <cell r="E645" t="str">
            <v>会籍部</v>
          </cell>
          <cell r="F645" t="str">
            <v>泳教</v>
          </cell>
          <cell r="G645">
            <v>46121</v>
          </cell>
          <cell r="H645" t="str">
            <v>全职</v>
          </cell>
        </row>
        <row r="645">
          <cell r="K645" t="str">
            <v>人力</v>
          </cell>
        </row>
        <row r="645">
          <cell r="X645" t="str">
            <v>在职</v>
          </cell>
        </row>
        <row r="645">
          <cell r="AF645" t="str">
            <v>360428200503041012</v>
          </cell>
          <cell r="AG645" t="str">
            <v>江西省南昌市</v>
          </cell>
          <cell r="AH645" t="str">
            <v>中国工商银行</v>
          </cell>
          <cell r="AI645" t="str">
            <v>6215581502012192035</v>
          </cell>
        </row>
        <row r="645">
          <cell r="AK645">
            <v>18979161470</v>
          </cell>
        </row>
        <row r="646">
          <cell r="D646" t="str">
            <v>旭辉店万晨宇</v>
          </cell>
          <cell r="E646" t="str">
            <v>私教部</v>
          </cell>
          <cell r="F646" t="str">
            <v>私教</v>
          </cell>
          <cell r="G646">
            <v>46121</v>
          </cell>
          <cell r="H646" t="str">
            <v>全职</v>
          </cell>
        </row>
        <row r="646">
          <cell r="K646" t="str">
            <v>人力</v>
          </cell>
        </row>
        <row r="646">
          <cell r="X646" t="str">
            <v>在职</v>
          </cell>
        </row>
        <row r="646">
          <cell r="AF646" t="str">
            <v>360122200505224213</v>
          </cell>
          <cell r="AG646" t="str">
            <v>江西省南昌市</v>
          </cell>
          <cell r="AH646" t="str">
            <v>中国银行</v>
          </cell>
          <cell r="AI646" t="str">
            <v>6217566500038371067</v>
          </cell>
        </row>
        <row r="646">
          <cell r="AK646">
            <v>13027236275</v>
          </cell>
        </row>
        <row r="647">
          <cell r="D647" t="str">
            <v>旭辉店汪苏洋</v>
          </cell>
          <cell r="E647" t="str">
            <v>私教部</v>
          </cell>
          <cell r="F647" t="str">
            <v>私教</v>
          </cell>
          <cell r="G647">
            <v>46121</v>
          </cell>
          <cell r="H647" t="str">
            <v>全职</v>
          </cell>
        </row>
        <row r="647">
          <cell r="K647" t="str">
            <v>人力</v>
          </cell>
        </row>
        <row r="647">
          <cell r="X647" t="str">
            <v>离职</v>
          </cell>
          <cell r="Y647">
            <v>46121</v>
          </cell>
        </row>
        <row r="647">
          <cell r="AF647" t="str">
            <v>360222200410260516</v>
          </cell>
          <cell r="AG647" t="str">
            <v>江西省景德镇</v>
          </cell>
          <cell r="AH647" t="str">
            <v>中国建设银行股份有限公司南昌昌北支行</v>
          </cell>
          <cell r="AI647" t="str">
            <v>6217002020092056225</v>
          </cell>
        </row>
        <row r="647">
          <cell r="AK647">
            <v>17779896754</v>
          </cell>
        </row>
        <row r="648">
          <cell r="D648" t="str">
            <v>旭辉店何智洋</v>
          </cell>
          <cell r="E648" t="str">
            <v>私教部</v>
          </cell>
          <cell r="F648" t="str">
            <v>私教</v>
          </cell>
          <cell r="G648">
            <v>46125</v>
          </cell>
          <cell r="H648" t="str">
            <v>全职</v>
          </cell>
        </row>
        <row r="648">
          <cell r="K648" t="str">
            <v>人力</v>
          </cell>
        </row>
        <row r="648">
          <cell r="X648" t="str">
            <v>在职</v>
          </cell>
        </row>
        <row r="648">
          <cell r="AF648" t="str">
            <v>360122200312123918</v>
          </cell>
          <cell r="AG648" t="str">
            <v>江西省南昌市</v>
          </cell>
          <cell r="AH648" t="str">
            <v>广发银行</v>
          </cell>
          <cell r="AI648" t="str">
            <v>6225685622000660183</v>
          </cell>
        </row>
        <row r="648">
          <cell r="AK648">
            <v>17370043515</v>
          </cell>
        </row>
        <row r="649">
          <cell r="D649" t="str">
            <v>旭辉店曹梦雪</v>
          </cell>
          <cell r="E649" t="str">
            <v>运营部</v>
          </cell>
          <cell r="F649" t="str">
            <v>前台</v>
          </cell>
          <cell r="G649">
            <v>46127</v>
          </cell>
          <cell r="H649" t="str">
            <v>全职</v>
          </cell>
        </row>
        <row r="649">
          <cell r="K649" t="str">
            <v>人力</v>
          </cell>
        </row>
        <row r="649">
          <cell r="X649" t="str">
            <v>离职</v>
          </cell>
          <cell r="Y649">
            <v>46127</v>
          </cell>
        </row>
        <row r="649">
          <cell r="AF649" t="str">
            <v>360481199910090440</v>
          </cell>
          <cell r="AG649" t="str">
            <v>江西省九江市</v>
          </cell>
          <cell r="AH649" t="str">
            <v>建行银行</v>
          </cell>
          <cell r="AI649" t="str">
            <v>6217002020062580675</v>
          </cell>
        </row>
        <row r="649">
          <cell r="AK649">
            <v>15070906670</v>
          </cell>
        </row>
        <row r="650">
          <cell r="D650" t="str">
            <v>旭辉店胡敏娟</v>
          </cell>
          <cell r="E650" t="str">
            <v>运营部</v>
          </cell>
          <cell r="F650" t="str">
            <v>保洁</v>
          </cell>
          <cell r="G650">
            <v>46110</v>
          </cell>
          <cell r="H650" t="str">
            <v>全职</v>
          </cell>
        </row>
        <row r="650">
          <cell r="K650" t="str">
            <v>人力</v>
          </cell>
        </row>
        <row r="650">
          <cell r="X650" t="str">
            <v>在职</v>
          </cell>
        </row>
        <row r="650">
          <cell r="AF650" t="str">
            <v>360111197508270027</v>
          </cell>
          <cell r="AG650" t="str">
            <v>江西省南昌市</v>
          </cell>
          <cell r="AH650" t="str">
            <v>中国工商银行</v>
          </cell>
          <cell r="AI650" t="str">
            <v>6212261502001156532</v>
          </cell>
        </row>
        <row r="650">
          <cell r="AK650">
            <v>15070906670</v>
          </cell>
        </row>
        <row r="651">
          <cell r="D651" t="str">
            <v>旭辉店邹鑫</v>
          </cell>
          <cell r="E651" t="str">
            <v>泳教部</v>
          </cell>
          <cell r="F651" t="str">
            <v>泳教</v>
          </cell>
          <cell r="G651">
            <v>46130</v>
          </cell>
          <cell r="H651" t="str">
            <v>全职</v>
          </cell>
        </row>
        <row r="651">
          <cell r="K651" t="str">
            <v>人力</v>
          </cell>
        </row>
        <row r="651">
          <cell r="X651" t="str">
            <v>在职</v>
          </cell>
        </row>
        <row r="651">
          <cell r="AF651" t="str">
            <v>430721200305171676</v>
          </cell>
          <cell r="AG651" t="str">
            <v>湖南省安乡县</v>
          </cell>
          <cell r="AH651" t="str">
            <v>中国农业银行</v>
          </cell>
          <cell r="AI651" t="str">
            <v>6230523160055091778</v>
          </cell>
        </row>
        <row r="651">
          <cell r="AK651">
            <v>18792177361</v>
          </cell>
        </row>
        <row r="652">
          <cell r="D652" t="str">
            <v>旭辉店刘智轩</v>
          </cell>
          <cell r="E652" t="str">
            <v>会籍部</v>
          </cell>
          <cell r="F652" t="str">
            <v>会籍</v>
          </cell>
          <cell r="G652">
            <v>46129</v>
          </cell>
          <cell r="H652" t="str">
            <v>全职</v>
          </cell>
        </row>
        <row r="652">
          <cell r="K652" t="str">
            <v>人力</v>
          </cell>
        </row>
        <row r="652">
          <cell r="X652" t="str">
            <v>在职</v>
          </cell>
        </row>
        <row r="652">
          <cell r="AF652" t="str">
            <v>360123200803262417</v>
          </cell>
          <cell r="AG652" t="str">
            <v>江西省南昌市</v>
          </cell>
          <cell r="AH652" t="str">
            <v>招商银行</v>
          </cell>
          <cell r="AI652" t="str">
            <v>6214833387427621</v>
          </cell>
        </row>
        <row r="652">
          <cell r="AK652">
            <v>18317915852</v>
          </cell>
        </row>
        <row r="653">
          <cell r="D653" t="str">
            <v>旭辉店蒋天浩</v>
          </cell>
          <cell r="E653" t="str">
            <v>泳教部</v>
          </cell>
          <cell r="F653" t="str">
            <v>泳教</v>
          </cell>
          <cell r="G653">
            <v>46127</v>
          </cell>
          <cell r="H653" t="str">
            <v>全职</v>
          </cell>
        </row>
        <row r="653">
          <cell r="K653" t="str">
            <v>人力</v>
          </cell>
        </row>
        <row r="653">
          <cell r="X653" t="str">
            <v>在职</v>
          </cell>
        </row>
        <row r="653">
          <cell r="AF653" t="str">
            <v>3601001200209047513</v>
          </cell>
          <cell r="AG653" t="str">
            <v>江西省南昌市</v>
          </cell>
          <cell r="AH653" t="str">
            <v>工商银行</v>
          </cell>
          <cell r="AI653" t="str">
            <v>6215581502012279253</v>
          </cell>
        </row>
        <row r="653">
          <cell r="AK653">
            <v>18507089605</v>
          </cell>
        </row>
        <row r="654">
          <cell r="D654" t="str">
            <v>旭辉店曹雪连</v>
          </cell>
          <cell r="E654" t="str">
            <v>运营部</v>
          </cell>
          <cell r="F654" t="str">
            <v>保洁</v>
          </cell>
          <cell r="G654">
            <v>46127</v>
          </cell>
          <cell r="H654" t="str">
            <v>全职</v>
          </cell>
        </row>
        <row r="654">
          <cell r="K654" t="str">
            <v>人力</v>
          </cell>
        </row>
        <row r="654">
          <cell r="X654" t="str">
            <v>在职</v>
          </cell>
        </row>
        <row r="654">
          <cell r="AF654" t="str">
            <v>360428197105102583</v>
          </cell>
          <cell r="AG654" t="str">
            <v>江西省南昌市</v>
          </cell>
          <cell r="AH654" t="str">
            <v>建行银行</v>
          </cell>
          <cell r="AI654" t="str">
            <v>6217001850017775736</v>
          </cell>
        </row>
        <row r="654">
          <cell r="AK654">
            <v>15970617013</v>
          </cell>
        </row>
        <row r="655">
          <cell r="D655" t="str">
            <v>旭辉店任思骞</v>
          </cell>
          <cell r="E655" t="str">
            <v>会籍部</v>
          </cell>
          <cell r="F655" t="str">
            <v>会籍</v>
          </cell>
          <cell r="G655">
            <v>46130</v>
          </cell>
          <cell r="H655" t="str">
            <v>全职</v>
          </cell>
        </row>
        <row r="655">
          <cell r="K655" t="str">
            <v>人力</v>
          </cell>
        </row>
        <row r="655">
          <cell r="X655" t="str">
            <v>在职</v>
          </cell>
        </row>
        <row r="655">
          <cell r="AF655" t="str">
            <v>360101200712269017</v>
          </cell>
          <cell r="AG655" t="str">
            <v>江西省南昌市</v>
          </cell>
          <cell r="AH655" t="str">
            <v>招商银行</v>
          </cell>
          <cell r="AI655" t="str">
            <v>6214833387140299</v>
          </cell>
        </row>
        <row r="655">
          <cell r="AK655">
            <v>18879147213</v>
          </cell>
        </row>
        <row r="656">
          <cell r="D656" t="str">
            <v>旭辉店吕小双</v>
          </cell>
          <cell r="E656" t="str">
            <v>会籍部</v>
          </cell>
          <cell r="F656" t="str">
            <v>前台</v>
          </cell>
          <cell r="G656">
            <v>46130</v>
          </cell>
          <cell r="H656" t="str">
            <v>全职</v>
          </cell>
        </row>
        <row r="656">
          <cell r="K656" t="str">
            <v>人力</v>
          </cell>
        </row>
        <row r="656">
          <cell r="X656" t="str">
            <v>离职</v>
          </cell>
          <cell r="Y656">
            <v>46141</v>
          </cell>
        </row>
        <row r="656">
          <cell r="AF656" t="str">
            <v>360101200202026023</v>
          </cell>
          <cell r="AG656" t="str">
            <v>江西省南昌市</v>
          </cell>
          <cell r="AH656" t="str">
            <v>农业银行</v>
          </cell>
          <cell r="AI656" t="str">
            <v>6230520920109708674</v>
          </cell>
        </row>
        <row r="656">
          <cell r="AK656">
            <v>13077948121</v>
          </cell>
        </row>
        <row r="657">
          <cell r="D657" t="str">
            <v>荆州店陈晓云</v>
          </cell>
          <cell r="E657" t="str">
            <v>私教部</v>
          </cell>
          <cell r="F657" t="str">
            <v>私教</v>
          </cell>
          <cell r="G657">
            <v>46132</v>
          </cell>
          <cell r="H657" t="str">
            <v>全职</v>
          </cell>
        </row>
        <row r="657">
          <cell r="K657" t="str">
            <v>人力</v>
          </cell>
        </row>
        <row r="657">
          <cell r="X657" t="str">
            <v>在职</v>
          </cell>
        </row>
        <row r="657">
          <cell r="AF657" t="str">
            <v>500236200310175650</v>
          </cell>
        </row>
        <row r="657">
          <cell r="AK657">
            <v>19164097537</v>
          </cell>
        </row>
        <row r="658">
          <cell r="D658" t="str">
            <v>进贤吾悦店徐阳阳</v>
          </cell>
          <cell r="E658" t="str">
            <v>会籍部</v>
          </cell>
          <cell r="F658" t="str">
            <v>会籍</v>
          </cell>
          <cell r="G658">
            <v>46130</v>
          </cell>
          <cell r="H658" t="str">
            <v>全职</v>
          </cell>
        </row>
        <row r="658">
          <cell r="K658" t="str">
            <v>人力</v>
          </cell>
        </row>
        <row r="658">
          <cell r="X658" t="str">
            <v>在职</v>
          </cell>
        </row>
        <row r="658">
          <cell r="AF658" t="str">
            <v>422828200509012925</v>
          </cell>
          <cell r="AG658" t="str">
            <v>江西省南昌市进贤县三阳集乡赵埠村委会陶思模村096号附2号</v>
          </cell>
          <cell r="AH658" t="str">
            <v>中国银行进贤县文化宫支行</v>
          </cell>
          <cell r="AI658" t="str">
            <v>6217906500055072498</v>
          </cell>
        </row>
        <row r="658">
          <cell r="AK658">
            <v>18074805330</v>
          </cell>
        </row>
        <row r="659">
          <cell r="D659" t="str">
            <v>旭辉店孙浴钊</v>
          </cell>
          <cell r="E659" t="str">
            <v>私教部</v>
          </cell>
          <cell r="F659" t="str">
            <v>私教</v>
          </cell>
          <cell r="G659">
            <v>46131</v>
          </cell>
          <cell r="H659" t="str">
            <v>全职</v>
          </cell>
        </row>
        <row r="659">
          <cell r="K659" t="str">
            <v>人力</v>
          </cell>
        </row>
        <row r="659">
          <cell r="X659" t="str">
            <v>在职</v>
          </cell>
        </row>
        <row r="659">
          <cell r="AF659" t="str">
            <v>360902200610150218</v>
          </cell>
          <cell r="AG659" t="str">
            <v>江西省宜春市</v>
          </cell>
          <cell r="AH659" t="str">
            <v>北京银行</v>
          </cell>
          <cell r="AI659" t="str">
            <v>6214686620217500</v>
          </cell>
        </row>
        <row r="659">
          <cell r="AK659">
            <v>15581015087</v>
          </cell>
        </row>
        <row r="660">
          <cell r="D660" t="str">
            <v>宿州吾悦店昌蓓蓓</v>
          </cell>
          <cell r="E660" t="str">
            <v>会籍部</v>
          </cell>
          <cell r="F660" t="str">
            <v>会籍</v>
          </cell>
          <cell r="G660">
            <v>46132</v>
          </cell>
          <cell r="H660" t="str">
            <v>全职</v>
          </cell>
        </row>
        <row r="660">
          <cell r="K660" t="str">
            <v>人力</v>
          </cell>
        </row>
        <row r="660">
          <cell r="X660" t="str">
            <v>离职</v>
          </cell>
          <cell r="Y660">
            <v>46144</v>
          </cell>
        </row>
        <row r="660">
          <cell r="AF660" t="str">
            <v>341302200810297948</v>
          </cell>
          <cell r="AG660" t="str">
            <v>安徽省宿州市</v>
          </cell>
        </row>
        <row r="660">
          <cell r="AK660">
            <v>17355752370</v>
          </cell>
        </row>
        <row r="661">
          <cell r="D661" t="str">
            <v>宿州吾悦店赵思雨</v>
          </cell>
          <cell r="E661" t="str">
            <v>会籍部</v>
          </cell>
          <cell r="F661" t="str">
            <v>会籍</v>
          </cell>
          <cell r="G661">
            <v>46132</v>
          </cell>
          <cell r="H661" t="str">
            <v>全职</v>
          </cell>
        </row>
        <row r="661">
          <cell r="K661" t="str">
            <v>人力</v>
          </cell>
        </row>
        <row r="661">
          <cell r="X661" t="str">
            <v>离职</v>
          </cell>
          <cell r="Y661">
            <v>46144</v>
          </cell>
        </row>
        <row r="661">
          <cell r="AF661" t="str">
            <v>341202200809027721</v>
          </cell>
          <cell r="AG661" t="str">
            <v>安徽省宿州市</v>
          </cell>
        </row>
        <row r="661">
          <cell r="AK661">
            <v>19856059135</v>
          </cell>
        </row>
        <row r="662">
          <cell r="D662" t="str">
            <v>宿州吾悦店刘宇皓</v>
          </cell>
          <cell r="E662" t="str">
            <v>会籍部</v>
          </cell>
          <cell r="F662" t="str">
            <v>会籍</v>
          </cell>
          <cell r="G662">
            <v>46132</v>
          </cell>
          <cell r="H662" t="str">
            <v>全职</v>
          </cell>
        </row>
        <row r="662">
          <cell r="K662" t="str">
            <v>人力</v>
          </cell>
        </row>
        <row r="662">
          <cell r="X662" t="str">
            <v>离职</v>
          </cell>
          <cell r="Y662">
            <v>46136</v>
          </cell>
        </row>
        <row r="662">
          <cell r="AG662" t="str">
            <v>安徽省宿州市</v>
          </cell>
        </row>
        <row r="662">
          <cell r="AK662">
            <v>19155736992</v>
          </cell>
        </row>
        <row r="663">
          <cell r="D663" t="str">
            <v>旭辉店万文慧</v>
          </cell>
          <cell r="E663" t="str">
            <v>私教部</v>
          </cell>
          <cell r="F663" t="str">
            <v>私教</v>
          </cell>
          <cell r="G663">
            <v>46132</v>
          </cell>
          <cell r="H663" t="str">
            <v>全职</v>
          </cell>
        </row>
        <row r="663">
          <cell r="K663" t="str">
            <v>人力</v>
          </cell>
        </row>
        <row r="663">
          <cell r="X663" t="str">
            <v>离职</v>
          </cell>
          <cell r="Y663" t="str">
            <v>20264/20</v>
          </cell>
        </row>
        <row r="663">
          <cell r="AF663" t="str">
            <v>360122200403204529</v>
          </cell>
          <cell r="AG663" t="str">
            <v>江西省南昌市</v>
          </cell>
          <cell r="AH663" t="str">
            <v>招商银行</v>
          </cell>
          <cell r="AI663" t="str">
            <v>6214830377806921</v>
          </cell>
        </row>
        <row r="663">
          <cell r="AK663">
            <v>15079150762</v>
          </cell>
        </row>
        <row r="664">
          <cell r="D664" t="str">
            <v>阜阳宝龙店徐欢欢</v>
          </cell>
          <cell r="E664" t="str">
            <v>运营</v>
          </cell>
          <cell r="F664" t="str">
            <v>前台</v>
          </cell>
          <cell r="G664">
            <v>46085</v>
          </cell>
          <cell r="H664" t="str">
            <v>全职</v>
          </cell>
        </row>
        <row r="664">
          <cell r="K664" t="str">
            <v>人力</v>
          </cell>
        </row>
        <row r="664">
          <cell r="X664" t="str">
            <v>在职</v>
          </cell>
        </row>
        <row r="664">
          <cell r="AF664" t="str">
            <v>341221200307207320</v>
          </cell>
        </row>
        <row r="664">
          <cell r="AH664" t="str">
            <v>中国工商银行</v>
          </cell>
          <cell r="AI664" t="str">
            <v>6217211311002213429</v>
          </cell>
        </row>
        <row r="664">
          <cell r="AK664">
            <v>18368091893</v>
          </cell>
        </row>
        <row r="665">
          <cell r="D665" t="str">
            <v>阜阳宝龙店贾琳</v>
          </cell>
          <cell r="E665" t="str">
            <v>运营</v>
          </cell>
          <cell r="F665" t="str">
            <v>前台</v>
          </cell>
          <cell r="G665">
            <v>46085</v>
          </cell>
          <cell r="H665" t="str">
            <v>全职</v>
          </cell>
        </row>
        <row r="665">
          <cell r="K665" t="str">
            <v>人力</v>
          </cell>
        </row>
        <row r="665">
          <cell r="X665" t="str">
            <v>离职</v>
          </cell>
          <cell r="Y665">
            <v>46147</v>
          </cell>
        </row>
        <row r="665">
          <cell r="AF665" t="str">
            <v>341281198912214648</v>
          </cell>
        </row>
        <row r="665">
          <cell r="AH665" t="str">
            <v>农行阜阳颍东支行</v>
          </cell>
          <cell r="AI665" t="str">
            <v>6217788364451040093</v>
          </cell>
        </row>
        <row r="665">
          <cell r="AK665">
            <v>15077918851</v>
          </cell>
        </row>
        <row r="666">
          <cell r="D666" t="str">
            <v>阜阳宝龙店郭艳芳</v>
          </cell>
          <cell r="E666" t="str">
            <v>运营</v>
          </cell>
          <cell r="F666" t="str">
            <v>保洁</v>
          </cell>
          <cell r="G666">
            <v>46128</v>
          </cell>
          <cell r="H666" t="str">
            <v>全职</v>
          </cell>
        </row>
        <row r="666">
          <cell r="K666" t="str">
            <v>人力</v>
          </cell>
        </row>
        <row r="666">
          <cell r="X666" t="str">
            <v>离职</v>
          </cell>
          <cell r="Y666">
            <v>46143</v>
          </cell>
        </row>
        <row r="667">
          <cell r="D667" t="str">
            <v>阜阳宝龙店杨华</v>
          </cell>
          <cell r="E667" t="str">
            <v>运营</v>
          </cell>
          <cell r="F667" t="str">
            <v>保洁</v>
          </cell>
          <cell r="G667">
            <v>46131</v>
          </cell>
          <cell r="H667" t="str">
            <v>全职</v>
          </cell>
        </row>
        <row r="667">
          <cell r="K667" t="str">
            <v>人力</v>
          </cell>
        </row>
        <row r="667">
          <cell r="X667" t="str">
            <v>离职</v>
          </cell>
          <cell r="Y667">
            <v>46143</v>
          </cell>
        </row>
        <row r="668">
          <cell r="D668" t="str">
            <v>蚌埠吾悦店王欣悦</v>
          </cell>
          <cell r="E668" t="str">
            <v>泳教部</v>
          </cell>
          <cell r="F668" t="str">
            <v>泳教</v>
          </cell>
          <cell r="G668">
            <v>46135</v>
          </cell>
          <cell r="H668" t="str">
            <v>全职</v>
          </cell>
        </row>
        <row r="668">
          <cell r="K668" t="str">
            <v>人力</v>
          </cell>
        </row>
        <row r="668">
          <cell r="X668" t="str">
            <v>在职</v>
          </cell>
        </row>
        <row r="668">
          <cell r="AF668" t="str">
            <v>34030220050401024x</v>
          </cell>
          <cell r="AG668" t="str">
            <v>安徽省蚌埠市</v>
          </cell>
          <cell r="AH668" t="str">
            <v>中国工商银行</v>
          </cell>
          <cell r="AI668" t="str">
            <v>622203 1302015576876</v>
          </cell>
        </row>
        <row r="668">
          <cell r="AK668">
            <v>17201602086</v>
          </cell>
        </row>
        <row r="669">
          <cell r="D669" t="str">
            <v>高新吾悦店梅燕平</v>
          </cell>
          <cell r="E669" t="str">
            <v>泳教部</v>
          </cell>
          <cell r="F669" t="str">
            <v>兼职泳教</v>
          </cell>
          <cell r="G669">
            <v>46134</v>
          </cell>
          <cell r="H669" t="str">
            <v>兼职</v>
          </cell>
        </row>
        <row r="669">
          <cell r="K669" t="str">
            <v>人力</v>
          </cell>
        </row>
        <row r="669">
          <cell r="X669" t="str">
            <v>在职</v>
          </cell>
        </row>
        <row r="669">
          <cell r="AF669" t="str">
            <v>360722200504240046</v>
          </cell>
          <cell r="AG669" t="str">
            <v>江西赣州</v>
          </cell>
          <cell r="AH669" t="str">
            <v>中国工商银行</v>
          </cell>
          <cell r="AI669" t="str">
            <v>6217 2115 1000 5648 693</v>
          </cell>
        </row>
        <row r="669">
          <cell r="AK669">
            <v>17879738969</v>
          </cell>
        </row>
        <row r="670">
          <cell r="D670" t="str">
            <v>总部曾曼佳</v>
          </cell>
          <cell r="E670" t="str">
            <v>财务部</v>
          </cell>
          <cell r="F670" t="str">
            <v>财务助理</v>
          </cell>
          <cell r="G670">
            <v>46139</v>
          </cell>
          <cell r="H670" t="str">
            <v>全职</v>
          </cell>
        </row>
        <row r="670">
          <cell r="K670" t="str">
            <v>山道</v>
          </cell>
        </row>
        <row r="670">
          <cell r="X670" t="str">
            <v>离职</v>
          </cell>
          <cell r="Y670">
            <v>46142</v>
          </cell>
          <cell r="Z670" t="str">
            <v>已签</v>
          </cell>
          <cell r="AA670" t="str">
            <v>已签</v>
          </cell>
        </row>
        <row r="670">
          <cell r="AC670" t="str">
            <v>是</v>
          </cell>
        </row>
        <row r="670">
          <cell r="AF670" t="str">
            <v>420606200411011026</v>
          </cell>
          <cell r="AG670" t="str">
            <v>湖北襄阳</v>
          </cell>
          <cell r="AH670" t="str">
            <v>中国工商银行</v>
          </cell>
          <cell r="AI670" t="str">
            <v>6222033202009923985</v>
          </cell>
        </row>
        <row r="670">
          <cell r="AK670">
            <v>19986447613</v>
          </cell>
        </row>
        <row r="671">
          <cell r="D671" t="str">
            <v>进贤吾悦店胡晴梅</v>
          </cell>
          <cell r="E671" t="str">
            <v>会籍部</v>
          </cell>
          <cell r="F671" t="str">
            <v>会籍</v>
          </cell>
          <cell r="G671">
            <v>46134</v>
          </cell>
          <cell r="H671" t="str">
            <v>全职</v>
          </cell>
        </row>
        <row r="671">
          <cell r="K671" t="str">
            <v>人力</v>
          </cell>
        </row>
        <row r="671">
          <cell r="X671" t="str">
            <v>在职</v>
          </cell>
        </row>
        <row r="671">
          <cell r="AF671" t="str">
            <v>360124200311255145</v>
          </cell>
          <cell r="AG671" t="str">
            <v>江西省南昌市进贤县张公镇邵窝村委会横岭胡家村11号</v>
          </cell>
          <cell r="AH671" t="str">
            <v>南昌进贤支行营业厅</v>
          </cell>
          <cell r="AI671" t="str">
            <v>6215581502012323861</v>
          </cell>
        </row>
        <row r="671">
          <cell r="AK671">
            <v>15970463246</v>
          </cell>
        </row>
        <row r="672">
          <cell r="D672" t="str">
            <v>旭辉店杨龙</v>
          </cell>
          <cell r="E672" t="str">
            <v>私教部</v>
          </cell>
          <cell r="F672" t="str">
            <v>私教</v>
          </cell>
          <cell r="G672">
            <v>46137</v>
          </cell>
          <cell r="H672" t="str">
            <v>全职</v>
          </cell>
        </row>
        <row r="672">
          <cell r="K672" t="str">
            <v>人力</v>
          </cell>
        </row>
        <row r="672">
          <cell r="X672" t="str">
            <v>在职</v>
          </cell>
        </row>
        <row r="672">
          <cell r="AF672" t="str">
            <v>361123200405121716</v>
          </cell>
          <cell r="AG672" t="str">
            <v>江西省上饶市</v>
          </cell>
          <cell r="AH672" t="str">
            <v>农业银行</v>
          </cell>
          <cell r="AI672" t="str">
            <v>6230520920094724371</v>
          </cell>
        </row>
        <row r="672">
          <cell r="AK672">
            <v>18720305261</v>
          </cell>
        </row>
        <row r="673">
          <cell r="D673" t="str">
            <v>宿州吾悦店曹宇乐</v>
          </cell>
          <cell r="E673" t="str">
            <v>会籍部</v>
          </cell>
          <cell r="F673" t="str">
            <v>会籍</v>
          </cell>
          <cell r="G673">
            <v>46134</v>
          </cell>
          <cell r="H673" t="str">
            <v>全职</v>
          </cell>
        </row>
        <row r="673">
          <cell r="K673" t="str">
            <v>人力</v>
          </cell>
        </row>
        <row r="673">
          <cell r="X673" t="str">
            <v>离职</v>
          </cell>
          <cell r="Y673">
            <v>46137</v>
          </cell>
        </row>
        <row r="674">
          <cell r="D674" t="str">
            <v>宜春店潘旭瑾</v>
          </cell>
          <cell r="E674" t="str">
            <v>运营部</v>
          </cell>
          <cell r="F674" t="str">
            <v>运营前台</v>
          </cell>
          <cell r="G674">
            <v>46137</v>
          </cell>
          <cell r="H674" t="str">
            <v>全职</v>
          </cell>
        </row>
        <row r="674">
          <cell r="K674" t="str">
            <v>人力</v>
          </cell>
        </row>
        <row r="674">
          <cell r="X674" t="str">
            <v>在职</v>
          </cell>
        </row>
        <row r="674">
          <cell r="AF674" t="str">
            <v>36220120031104122X</v>
          </cell>
          <cell r="AG674" t="str">
            <v>江西省宜春市袁州区锦绣大道176号景福花园12栋1单元401室</v>
          </cell>
          <cell r="AH674" t="str">
            <v>中国工商银行</v>
          </cell>
          <cell r="AI674" t="str">
            <v>6222031508007141103</v>
          </cell>
        </row>
        <row r="674">
          <cell r="AK674">
            <v>15770546960</v>
          </cell>
        </row>
        <row r="675">
          <cell r="D675" t="str">
            <v>高新吾悦店王泽宇</v>
          </cell>
          <cell r="E675" t="str">
            <v>泳教部</v>
          </cell>
          <cell r="F675" t="str">
            <v>兼职泳教</v>
          </cell>
          <cell r="G675">
            <v>46139</v>
          </cell>
          <cell r="H675" t="str">
            <v>全职</v>
          </cell>
        </row>
        <row r="675">
          <cell r="K675" t="str">
            <v>人力</v>
          </cell>
        </row>
        <row r="675">
          <cell r="X675" t="str">
            <v>在职</v>
          </cell>
        </row>
        <row r="675">
          <cell r="AF675" t="str">
            <v>410804200707300034</v>
          </cell>
          <cell r="AG675" t="str">
            <v>河南焦作</v>
          </cell>
          <cell r="AH675" t="str">
            <v> 河南农商银行 </v>
          </cell>
          <cell r="AI675" t="str">
            <v>623059429000603571</v>
          </cell>
        </row>
        <row r="675">
          <cell r="AK675">
            <v>15639177133</v>
          </cell>
        </row>
        <row r="676">
          <cell r="D676" t="str">
            <v>阜阳宝龙店汤文霞</v>
          </cell>
          <cell r="E676" t="str">
            <v>私教部</v>
          </cell>
          <cell r="F676" t="str">
            <v>私教</v>
          </cell>
          <cell r="G676">
            <v>46139</v>
          </cell>
          <cell r="H676" t="str">
            <v>全职</v>
          </cell>
        </row>
        <row r="676">
          <cell r="K676" t="str">
            <v>人力</v>
          </cell>
        </row>
        <row r="676">
          <cell r="X676" t="str">
            <v>在职</v>
          </cell>
        </row>
        <row r="676">
          <cell r="AF676" t="str">
            <v>412727199405131242</v>
          </cell>
        </row>
        <row r="676">
          <cell r="AH676" t="str">
            <v>阜阳颍泉农村商业银行股份有限公司清河路支行</v>
          </cell>
          <cell r="AI676" t="str">
            <v>6217788313802718048</v>
          </cell>
        </row>
        <row r="676">
          <cell r="AK676">
            <v>15856889121</v>
          </cell>
        </row>
        <row r="677">
          <cell r="D677" t="str">
            <v>新余二店陶波文</v>
          </cell>
          <cell r="E677" t="str">
            <v>泳教部</v>
          </cell>
          <cell r="F677" t="str">
            <v>泳教</v>
          </cell>
          <cell r="G677">
            <v>46140</v>
          </cell>
          <cell r="H677" t="str">
            <v>全职</v>
          </cell>
        </row>
        <row r="677">
          <cell r="K677" t="str">
            <v>人力</v>
          </cell>
        </row>
        <row r="677">
          <cell r="X677" t="str">
            <v>在职</v>
          </cell>
        </row>
        <row r="677">
          <cell r="AF677" t="str">
            <v>360502199905175618</v>
          </cell>
          <cell r="AG677" t="str">
            <v>江西新余</v>
          </cell>
          <cell r="AH677" t="str">
            <v>建设银行</v>
          </cell>
          <cell r="AI677" t="str">
            <v>6217002060002410351</v>
          </cell>
        </row>
        <row r="677">
          <cell r="AK677">
            <v>13979005274</v>
          </cell>
        </row>
        <row r="678">
          <cell r="D678" t="str">
            <v>旭辉店林家靖</v>
          </cell>
          <cell r="E678" t="str">
            <v>私教部</v>
          </cell>
          <cell r="F678" t="str">
            <v>私教</v>
          </cell>
          <cell r="G678">
            <v>46138</v>
          </cell>
          <cell r="H678" t="str">
            <v>全职</v>
          </cell>
        </row>
        <row r="678">
          <cell r="K678" t="str">
            <v>人力</v>
          </cell>
        </row>
        <row r="678">
          <cell r="X678" t="str">
            <v>在职</v>
          </cell>
        </row>
        <row r="678">
          <cell r="AF678" t="str">
            <v>350104200401061718</v>
          </cell>
          <cell r="AG678" t="str">
            <v>福建福州</v>
          </cell>
          <cell r="AH678" t="str">
            <v>建设银行</v>
          </cell>
          <cell r="AI678" t="str">
            <v>6214672020010574313</v>
          </cell>
        </row>
        <row r="678">
          <cell r="AK678">
            <v>18059087605</v>
          </cell>
        </row>
        <row r="679">
          <cell r="D679" t="str">
            <v>瑶湖店付令香</v>
          </cell>
          <cell r="E679" t="str">
            <v>运营部</v>
          </cell>
          <cell r="F679" t="str">
            <v>保洁</v>
          </cell>
          <cell r="G679">
            <v>46137</v>
          </cell>
          <cell r="H679" t="str">
            <v>全职</v>
          </cell>
        </row>
        <row r="679">
          <cell r="K679" t="str">
            <v>人力</v>
          </cell>
        </row>
        <row r="679">
          <cell r="X679" t="str">
            <v>在职</v>
          </cell>
        </row>
        <row r="679">
          <cell r="AF679" t="str">
            <v>360121197105152440</v>
          </cell>
        </row>
        <row r="679">
          <cell r="AH679" t="str">
            <v>兴业银行</v>
          </cell>
          <cell r="AI679" t="str">
            <v>622908503096688608</v>
          </cell>
        </row>
        <row r="679">
          <cell r="AK679">
            <v>18296146067</v>
          </cell>
        </row>
        <row r="680">
          <cell r="D680" t="str">
            <v>新力店漆金菊</v>
          </cell>
          <cell r="E680" t="str">
            <v>运营部</v>
          </cell>
          <cell r="F680" t="str">
            <v>保洁</v>
          </cell>
          <cell r="G680">
            <v>46140</v>
          </cell>
          <cell r="H680" t="str">
            <v>全职</v>
          </cell>
        </row>
        <row r="680">
          <cell r="K680" t="str">
            <v>人力</v>
          </cell>
        </row>
        <row r="680">
          <cell r="X680" t="str">
            <v>在职</v>
          </cell>
        </row>
        <row r="680">
          <cell r="AF680" t="str">
            <v>360121196104145228</v>
          </cell>
        </row>
        <row r="681">
          <cell r="D681" t="str">
            <v>财富中心店易海林</v>
          </cell>
          <cell r="E681" t="str">
            <v>私教部</v>
          </cell>
          <cell r="F681" t="str">
            <v>私教</v>
          </cell>
          <cell r="G681">
            <v>46140</v>
          </cell>
          <cell r="H681" t="str">
            <v>全职</v>
          </cell>
        </row>
        <row r="681">
          <cell r="K681" t="str">
            <v>人力</v>
          </cell>
        </row>
        <row r="681">
          <cell r="X681" t="str">
            <v>离职</v>
          </cell>
          <cell r="Y681">
            <v>46149</v>
          </cell>
        </row>
        <row r="681">
          <cell r="AF681" t="str">
            <v>362201199601105011</v>
          </cell>
        </row>
        <row r="681">
          <cell r="AH681" t="str">
            <v>建设银行</v>
          </cell>
          <cell r="AI681" t="str">
            <v>6217002100013323779</v>
          </cell>
        </row>
        <row r="681">
          <cell r="AK681">
            <v>15079537798</v>
          </cell>
        </row>
        <row r="682">
          <cell r="D682" t="str">
            <v>杨家湾闵佳宇</v>
          </cell>
          <cell r="E682" t="str">
            <v>运营部</v>
          </cell>
          <cell r="F682" t="str">
            <v>前台</v>
          </cell>
          <cell r="G682">
            <v>46139</v>
          </cell>
          <cell r="H682" t="str">
            <v>全职</v>
          </cell>
        </row>
        <row r="682">
          <cell r="K682" t="str">
            <v>人力</v>
          </cell>
        </row>
        <row r="682">
          <cell r="X682" t="str">
            <v>在职</v>
          </cell>
        </row>
        <row r="682">
          <cell r="AF682" t="str">
            <v>420504200012275747</v>
          </cell>
        </row>
        <row r="682">
          <cell r="AH682" t="str">
            <v>中国银行宜昌长江广场支行</v>
          </cell>
          <cell r="AI682" t="str">
            <v>6216607600006674345</v>
          </cell>
        </row>
        <row r="682">
          <cell r="AK682">
            <v>18527309082</v>
          </cell>
        </row>
        <row r="683">
          <cell r="D683" t="str">
            <v>旭辉店易涵</v>
          </cell>
          <cell r="E683" t="str">
            <v>运营部</v>
          </cell>
          <cell r="F683" t="str">
            <v>前台</v>
          </cell>
          <cell r="G683">
            <v>46141</v>
          </cell>
          <cell r="H683" t="str">
            <v>全职</v>
          </cell>
        </row>
        <row r="683">
          <cell r="K683" t="str">
            <v>人力</v>
          </cell>
        </row>
        <row r="683">
          <cell r="X683" t="str">
            <v>在职</v>
          </cell>
        </row>
        <row r="683">
          <cell r="AF683" t="str">
            <v>360702199908030642</v>
          </cell>
          <cell r="AG683" t="str">
            <v>江西省南昌市</v>
          </cell>
          <cell r="AH683" t="str">
            <v>工商银行</v>
          </cell>
          <cell r="AI683" t="str">
            <v>6222031502006900866</v>
          </cell>
        </row>
        <row r="683">
          <cell r="AK683">
            <v>18079158978</v>
          </cell>
        </row>
        <row r="684">
          <cell r="D684" t="str">
            <v>新力店乔治</v>
          </cell>
          <cell r="E684" t="str">
            <v>会籍部</v>
          </cell>
          <cell r="F684" t="str">
            <v>会籍</v>
          </cell>
          <cell r="G684">
            <v>46141</v>
          </cell>
          <cell r="H684" t="str">
            <v>全职</v>
          </cell>
        </row>
        <row r="684">
          <cell r="K684" t="str">
            <v>人力</v>
          </cell>
        </row>
        <row r="684">
          <cell r="X684" t="str">
            <v>在职</v>
          </cell>
        </row>
        <row r="684">
          <cell r="AF684" t="str">
            <v>411726200112065251</v>
          </cell>
        </row>
        <row r="684">
          <cell r="AH684" t="str">
            <v>中国邮政储蓄银行</v>
          </cell>
          <cell r="AI684" t="str">
            <v>6217994910168061341</v>
          </cell>
        </row>
        <row r="684">
          <cell r="AK684">
            <v>16639619332</v>
          </cell>
        </row>
        <row r="685">
          <cell r="D685" t="str">
            <v>新余店喻雯慧</v>
          </cell>
          <cell r="E685" t="str">
            <v>会籍部</v>
          </cell>
          <cell r="F685" t="str">
            <v>会籍</v>
          </cell>
          <cell r="G685">
            <v>46143</v>
          </cell>
          <cell r="H685" t="str">
            <v>全职</v>
          </cell>
        </row>
        <row r="685">
          <cell r="K685" t="str">
            <v>人力</v>
          </cell>
        </row>
        <row r="685">
          <cell r="X685" t="str">
            <v>在职</v>
          </cell>
        </row>
        <row r="685">
          <cell r="AF685" t="str">
            <v>360502200207132229</v>
          </cell>
          <cell r="AG685" t="str">
            <v>江西新余</v>
          </cell>
          <cell r="AH685" t="str">
            <v>农商银行</v>
          </cell>
          <cell r="AI685" t="str">
            <v>6226822200197732941</v>
          </cell>
        </row>
        <row r="685">
          <cell r="AK685">
            <v>15907985631</v>
          </cell>
        </row>
        <row r="686">
          <cell r="D686" t="str">
            <v>新余店简毅斌</v>
          </cell>
          <cell r="E686" t="str">
            <v>会籍部</v>
          </cell>
          <cell r="F686" t="str">
            <v>会籍</v>
          </cell>
          <cell r="G686">
            <v>46143</v>
          </cell>
          <cell r="H686" t="str">
            <v>全职</v>
          </cell>
        </row>
        <row r="686">
          <cell r="K686" t="str">
            <v>人力</v>
          </cell>
        </row>
        <row r="686">
          <cell r="X686" t="str">
            <v>离职</v>
          </cell>
          <cell r="Y686">
            <v>46144</v>
          </cell>
        </row>
        <row r="686">
          <cell r="AF686" t="str">
            <v>360502200612214658</v>
          </cell>
          <cell r="AG686" t="str">
            <v>江西新余</v>
          </cell>
        </row>
        <row r="686">
          <cell r="AK686">
            <v>18296205453</v>
          </cell>
        </row>
        <row r="687">
          <cell r="D687" t="str">
            <v>新余店何英杰</v>
          </cell>
          <cell r="E687" t="str">
            <v>会籍部</v>
          </cell>
          <cell r="F687" t="str">
            <v>会籍</v>
          </cell>
          <cell r="G687">
            <v>46143</v>
          </cell>
          <cell r="H687" t="str">
            <v>全职</v>
          </cell>
        </row>
        <row r="687">
          <cell r="K687" t="str">
            <v>人力</v>
          </cell>
        </row>
        <row r="687">
          <cell r="X687" t="str">
            <v>离职</v>
          </cell>
          <cell r="Y687">
            <v>46144</v>
          </cell>
        </row>
        <row r="687">
          <cell r="AF687" t="str">
            <v>360981200608225714</v>
          </cell>
          <cell r="AG687" t="str">
            <v>江西新余</v>
          </cell>
          <cell r="AH687" t="str">
            <v>工商银行</v>
          </cell>
          <cell r="AI687" t="str">
            <v>6222031509005619553</v>
          </cell>
        </row>
        <row r="687">
          <cell r="AK687">
            <v>13426670783</v>
          </cell>
        </row>
        <row r="688">
          <cell r="D688" t="str">
            <v>新余二店刘飞飞</v>
          </cell>
          <cell r="E688" t="str">
            <v>泳教部</v>
          </cell>
          <cell r="F688" t="str">
            <v>泳教</v>
          </cell>
          <cell r="G688">
            <v>46144</v>
          </cell>
          <cell r="H688" t="str">
            <v>全职</v>
          </cell>
        </row>
        <row r="688">
          <cell r="K688" t="str">
            <v>人力</v>
          </cell>
        </row>
        <row r="688">
          <cell r="X688" t="str">
            <v>在职</v>
          </cell>
        </row>
        <row r="688">
          <cell r="AF688" t="str">
            <v>36050220021209401x</v>
          </cell>
          <cell r="AG688" t="str">
            <v>江西新余</v>
          </cell>
          <cell r="AH688" t="str">
            <v>工商银行</v>
          </cell>
          <cell r="AI688" t="str">
            <v>6212261503003390400</v>
          </cell>
        </row>
        <row r="688">
          <cell r="AK688">
            <v>15279074851</v>
          </cell>
        </row>
        <row r="689">
          <cell r="D689" t="str">
            <v>阜阳店宝龙司甜甜</v>
          </cell>
          <cell r="E689" t="str">
            <v>运营部</v>
          </cell>
          <cell r="F689" t="str">
            <v>店长</v>
          </cell>
          <cell r="G689">
            <v>46078</v>
          </cell>
          <cell r="H689" t="str">
            <v>全职</v>
          </cell>
        </row>
        <row r="689">
          <cell r="K689" t="str">
            <v>人力</v>
          </cell>
        </row>
        <row r="689">
          <cell r="X689" t="str">
            <v>在职</v>
          </cell>
        </row>
        <row r="689">
          <cell r="AF689" t="str">
            <v>411324199102025280</v>
          </cell>
        </row>
        <row r="689">
          <cell r="AH689" t="str">
            <v>建设银行</v>
          </cell>
          <cell r="AI689" t="str">
            <v>6215340300701327356</v>
          </cell>
        </row>
        <row r="689">
          <cell r="AK689">
            <v>15956849825</v>
          </cell>
        </row>
        <row r="690">
          <cell r="D690" t="str">
            <v>阜阳店宝龙郭艳芳</v>
          </cell>
          <cell r="E690" t="str">
            <v>运营部</v>
          </cell>
          <cell r="F690" t="str">
            <v>保洁</v>
          </cell>
          <cell r="G690">
            <v>46128</v>
          </cell>
          <cell r="H690" t="str">
            <v>全职</v>
          </cell>
        </row>
        <row r="690">
          <cell r="K690" t="str">
            <v>人力</v>
          </cell>
        </row>
        <row r="690">
          <cell r="X690" t="str">
            <v>在职</v>
          </cell>
        </row>
        <row r="691">
          <cell r="D691" t="str">
            <v>阜阳店宝龙季冰雪</v>
          </cell>
          <cell r="E691" t="str">
            <v>会籍部</v>
          </cell>
          <cell r="F691" t="str">
            <v>会籍</v>
          </cell>
          <cell r="G691">
            <v>46090</v>
          </cell>
          <cell r="H691" t="str">
            <v>全职</v>
          </cell>
        </row>
        <row r="691">
          <cell r="K691" t="str">
            <v>人力</v>
          </cell>
        </row>
        <row r="691">
          <cell r="X691" t="str">
            <v>在职</v>
          </cell>
        </row>
        <row r="691">
          <cell r="AF691" t="str">
            <v>341225200206104926</v>
          </cell>
        </row>
        <row r="691">
          <cell r="AH691" t="str">
            <v>中国建设银行</v>
          </cell>
          <cell r="AI691" t="str">
            <v>6217001630065531938</v>
          </cell>
        </row>
        <row r="691">
          <cell r="AK691">
            <v>17201802740</v>
          </cell>
        </row>
        <row r="692">
          <cell r="D692" t="str">
            <v>阜阳店宝龙沈世贤</v>
          </cell>
          <cell r="E692" t="str">
            <v>会籍部</v>
          </cell>
          <cell r="F692" t="str">
            <v>会籍</v>
          </cell>
          <cell r="G692">
            <v>46080</v>
          </cell>
          <cell r="H692" t="str">
            <v>全职</v>
          </cell>
        </row>
        <row r="692">
          <cell r="K692" t="str">
            <v>人力</v>
          </cell>
        </row>
        <row r="692">
          <cell r="X692" t="str">
            <v>在职</v>
          </cell>
        </row>
        <row r="692">
          <cell r="AF692" t="str">
            <v>421023200601050418</v>
          </cell>
        </row>
        <row r="692">
          <cell r="AH692" t="str">
            <v>中国工商银行</v>
          </cell>
          <cell r="AI692" t="str">
            <v>6215591813007136715</v>
          </cell>
        </row>
        <row r="692">
          <cell r="AK692">
            <v>18086360195</v>
          </cell>
        </row>
        <row r="693">
          <cell r="D693" t="str">
            <v>阜阳店宝龙韩文壮</v>
          </cell>
          <cell r="E693" t="str">
            <v>会籍部</v>
          </cell>
          <cell r="F693" t="str">
            <v>会籍</v>
          </cell>
          <cell r="G693">
            <v>46084</v>
          </cell>
          <cell r="H693" t="str">
            <v>全职</v>
          </cell>
        </row>
        <row r="693">
          <cell r="K693" t="str">
            <v>人力</v>
          </cell>
        </row>
        <row r="693">
          <cell r="X693" t="str">
            <v>在职</v>
          </cell>
        </row>
        <row r="693">
          <cell r="AF693" t="str">
            <v>341226200409191552</v>
          </cell>
        </row>
        <row r="693">
          <cell r="AH693" t="str">
            <v>中国工商银行</v>
          </cell>
          <cell r="AI693" t="str">
            <v>6212251105003181086</v>
          </cell>
        </row>
        <row r="693">
          <cell r="AK693">
            <v>13866254942</v>
          </cell>
        </row>
        <row r="694">
          <cell r="D694" t="str">
            <v>阜阳店宝龙许梦元</v>
          </cell>
          <cell r="E694" t="str">
            <v>会籍部</v>
          </cell>
          <cell r="F694" t="str">
            <v>会籍</v>
          </cell>
          <cell r="G694">
            <v>46086</v>
          </cell>
          <cell r="H694" t="str">
            <v>全职</v>
          </cell>
        </row>
        <row r="694">
          <cell r="K694" t="str">
            <v>人力</v>
          </cell>
        </row>
        <row r="694">
          <cell r="X694" t="str">
            <v>在职</v>
          </cell>
        </row>
        <row r="694">
          <cell r="AF694" t="str">
            <v>420684198712246012</v>
          </cell>
        </row>
        <row r="694">
          <cell r="AH694" t="str">
            <v>武汉招商银行</v>
          </cell>
          <cell r="AI694" t="str">
            <v>6214832773574939</v>
          </cell>
        </row>
        <row r="694">
          <cell r="AK694">
            <v>13037193998</v>
          </cell>
        </row>
        <row r="695">
          <cell r="D695" t="str">
            <v>阜阳店宝龙吴昌远</v>
          </cell>
          <cell r="E695" t="str">
            <v>私教部</v>
          </cell>
          <cell r="F695" t="str">
            <v>私教经理</v>
          </cell>
          <cell r="G695">
            <v>46127</v>
          </cell>
          <cell r="H695" t="str">
            <v>全职</v>
          </cell>
        </row>
        <row r="695">
          <cell r="K695" t="str">
            <v>人力</v>
          </cell>
        </row>
        <row r="695">
          <cell r="X695" t="str">
            <v>在职</v>
          </cell>
        </row>
        <row r="695">
          <cell r="AF695" t="str">
            <v>422326199803296719</v>
          </cell>
        </row>
        <row r="695">
          <cell r="AH695" t="str">
            <v>交通银行</v>
          </cell>
          <cell r="AI695" t="str">
            <v>6222624230000816135</v>
          </cell>
        </row>
        <row r="696">
          <cell r="D696" t="str">
            <v>阜阳店宝龙李想龙</v>
          </cell>
          <cell r="E696" t="str">
            <v>私教部</v>
          </cell>
          <cell r="F696" t="str">
            <v>私教</v>
          </cell>
          <cell r="G696">
            <v>46126</v>
          </cell>
          <cell r="H696" t="str">
            <v>全职</v>
          </cell>
        </row>
        <row r="696">
          <cell r="K696" t="str">
            <v>人力</v>
          </cell>
        </row>
        <row r="696">
          <cell r="X696" t="str">
            <v>在职</v>
          </cell>
        </row>
        <row r="696">
          <cell r="AF696" t="str">
            <v>341203200011112215</v>
          </cell>
        </row>
        <row r="696">
          <cell r="AH696" t="str">
            <v>中国工商银行</v>
          </cell>
          <cell r="AI696" t="str">
            <v>6212263901019906904</v>
          </cell>
        </row>
        <row r="696">
          <cell r="AK696">
            <v>18368460520</v>
          </cell>
        </row>
        <row r="697">
          <cell r="D697" t="str">
            <v>阜阳店宝龙郝军强</v>
          </cell>
          <cell r="E697" t="str">
            <v>私教部</v>
          </cell>
          <cell r="F697" t="str">
            <v>私教</v>
          </cell>
          <cell r="G697">
            <v>46126</v>
          </cell>
          <cell r="H697" t="str">
            <v>全职</v>
          </cell>
        </row>
        <row r="697">
          <cell r="K697" t="str">
            <v>人力</v>
          </cell>
        </row>
        <row r="697">
          <cell r="X697" t="str">
            <v>在职</v>
          </cell>
        </row>
        <row r="697">
          <cell r="AF697" t="str">
            <v>341202200211202112</v>
          </cell>
        </row>
        <row r="697">
          <cell r="AH697" t="str">
            <v>阜阳文峰支行，中国工商银行</v>
          </cell>
          <cell r="AI697" t="str">
            <v>6222031311001721909</v>
          </cell>
        </row>
        <row r="697">
          <cell r="AK697">
            <v>19156819448</v>
          </cell>
        </row>
        <row r="698">
          <cell r="D698" t="str">
            <v>阜阳店宝龙柯基银</v>
          </cell>
          <cell r="E698" t="str">
            <v>私教部</v>
          </cell>
          <cell r="F698" t="str">
            <v>私教</v>
          </cell>
          <cell r="G698">
            <v>46080</v>
          </cell>
          <cell r="H698" t="str">
            <v>全职</v>
          </cell>
        </row>
        <row r="698">
          <cell r="K698" t="str">
            <v>人力</v>
          </cell>
        </row>
        <row r="698">
          <cell r="X698" t="str">
            <v>在职</v>
          </cell>
        </row>
        <row r="698">
          <cell r="AF698" t="str">
            <v>420324200412162754</v>
          </cell>
        </row>
        <row r="698">
          <cell r="AH698" t="str">
            <v>招商银行</v>
          </cell>
          <cell r="AI698" t="str">
            <v>6214832773684183</v>
          </cell>
        </row>
        <row r="698">
          <cell r="AK698">
            <v>19217264103</v>
          </cell>
        </row>
        <row r="699">
          <cell r="D699" t="str">
            <v>阜阳店宝龙成世奇</v>
          </cell>
          <cell r="E699" t="str">
            <v>私教部</v>
          </cell>
          <cell r="F699" t="str">
            <v>私教</v>
          </cell>
          <cell r="G699">
            <v>46096</v>
          </cell>
          <cell r="H699" t="str">
            <v>全职</v>
          </cell>
        </row>
        <row r="699">
          <cell r="K699" t="str">
            <v>人力</v>
          </cell>
        </row>
        <row r="699">
          <cell r="X699" t="str">
            <v>在职</v>
          </cell>
        </row>
        <row r="699">
          <cell r="AF699" t="str">
            <v>421224199604135531</v>
          </cell>
        </row>
        <row r="699">
          <cell r="AH699" t="str">
            <v>招商银行苏州独墅湖支行</v>
          </cell>
          <cell r="AI699" t="str">
            <v>6214855127302582</v>
          </cell>
        </row>
        <row r="699">
          <cell r="AK699">
            <v>19571261008</v>
          </cell>
        </row>
        <row r="700">
          <cell r="D700" t="str">
            <v>阜阳店宝龙刘鸿波</v>
          </cell>
          <cell r="E700" t="str">
            <v>泳教部</v>
          </cell>
          <cell r="F700" t="str">
            <v>泳教主管</v>
          </cell>
          <cell r="G700">
            <v>46086</v>
          </cell>
          <cell r="H700" t="str">
            <v>全职</v>
          </cell>
        </row>
        <row r="700">
          <cell r="K700" t="str">
            <v>人力</v>
          </cell>
        </row>
        <row r="700">
          <cell r="X700" t="str">
            <v>在职</v>
          </cell>
        </row>
        <row r="700">
          <cell r="AF700" t="str">
            <v>420525199804202817</v>
          </cell>
        </row>
        <row r="700">
          <cell r="AH700" t="str">
            <v>中信银行</v>
          </cell>
          <cell r="AI700" t="str">
            <v>6217731507148514</v>
          </cell>
        </row>
        <row r="700">
          <cell r="AK700">
            <v>15871468565</v>
          </cell>
        </row>
        <row r="701">
          <cell r="D701" t="str">
            <v>阜阳店宝龙瞿晟</v>
          </cell>
          <cell r="E701" t="str">
            <v>泳教部</v>
          </cell>
          <cell r="F701" t="str">
            <v>泳教</v>
          </cell>
          <cell r="G701">
            <v>46087</v>
          </cell>
          <cell r="H701" t="str">
            <v>全职</v>
          </cell>
        </row>
        <row r="701">
          <cell r="K701" t="str">
            <v>人力</v>
          </cell>
        </row>
        <row r="701">
          <cell r="X701" t="str">
            <v>在职</v>
          </cell>
        </row>
        <row r="701">
          <cell r="AF701" t="str">
            <v>422802200302183918</v>
          </cell>
        </row>
        <row r="701">
          <cell r="AH701" t="str">
            <v>中国工商银行</v>
          </cell>
          <cell r="AI701" t="str">
            <v>6222031817001697477</v>
          </cell>
        </row>
        <row r="701">
          <cell r="AK701">
            <v>18995927238</v>
          </cell>
        </row>
        <row r="702">
          <cell r="D702" t="str">
            <v>阜阳店宝龙唐俊杰</v>
          </cell>
          <cell r="E702" t="str">
            <v>泳教部</v>
          </cell>
          <cell r="F702" t="str">
            <v>泳教</v>
          </cell>
          <cell r="G702">
            <v>46091</v>
          </cell>
          <cell r="H702" t="str">
            <v>全职</v>
          </cell>
        </row>
        <row r="702">
          <cell r="K702" t="str">
            <v>人力</v>
          </cell>
        </row>
        <row r="702">
          <cell r="X702" t="str">
            <v>在职</v>
          </cell>
        </row>
        <row r="702">
          <cell r="AF702" t="str">
            <v>341225200405148331</v>
          </cell>
        </row>
        <row r="702">
          <cell r="AH702" t="str">
            <v>中国银行</v>
          </cell>
          <cell r="AI702" t="str">
            <v>6216606300011070156</v>
          </cell>
        </row>
        <row r="702">
          <cell r="AK702">
            <v>18762332781</v>
          </cell>
        </row>
        <row r="703">
          <cell r="D703" t="str">
            <v>阜阳店宝龙贾梦杰</v>
          </cell>
          <cell r="E703" t="str">
            <v>泳教部</v>
          </cell>
          <cell r="F703" t="str">
            <v>泳教</v>
          </cell>
          <cell r="G703">
            <v>46092</v>
          </cell>
          <cell r="H703" t="str">
            <v>全职</v>
          </cell>
        </row>
        <row r="703">
          <cell r="K703" t="str">
            <v>人力</v>
          </cell>
        </row>
        <row r="703">
          <cell r="X703" t="str">
            <v>在职</v>
          </cell>
        </row>
        <row r="703">
          <cell r="AF703" t="str">
            <v>341202200403202512</v>
          </cell>
        </row>
        <row r="703">
          <cell r="AH703" t="str">
            <v>农行阜阳颖州支行</v>
          </cell>
          <cell r="AI703" t="str">
            <v>6228212299035058174</v>
          </cell>
        </row>
        <row r="703">
          <cell r="AK703">
            <v>17856747620</v>
          </cell>
        </row>
        <row r="704">
          <cell r="D704" t="str">
            <v>阜阳店宝龙李伟彬</v>
          </cell>
          <cell r="E704" t="str">
            <v>泳教部</v>
          </cell>
          <cell r="F704" t="str">
            <v>泳教</v>
          </cell>
          <cell r="G704">
            <v>46095</v>
          </cell>
          <cell r="H704" t="str">
            <v>全职</v>
          </cell>
        </row>
        <row r="704">
          <cell r="K704" t="str">
            <v>人力</v>
          </cell>
        </row>
        <row r="704">
          <cell r="X704" t="str">
            <v>在职</v>
          </cell>
        </row>
        <row r="704">
          <cell r="AF704" t="str">
            <v>341623200305253731</v>
          </cell>
        </row>
        <row r="704">
          <cell r="AH704" t="str">
            <v>中国工商银行</v>
          </cell>
          <cell r="AI704" t="str">
            <v>6222031102014451133</v>
          </cell>
        </row>
        <row r="704">
          <cell r="AK704">
            <v>19969789821</v>
          </cell>
        </row>
        <row r="705">
          <cell r="D705" t="str">
            <v>阜阳店宝龙易成龙</v>
          </cell>
          <cell r="E705" t="str">
            <v>泳教部</v>
          </cell>
          <cell r="F705" t="str">
            <v>泳教</v>
          </cell>
          <cell r="G705">
            <v>46100</v>
          </cell>
          <cell r="H705" t="str">
            <v>全职</v>
          </cell>
        </row>
        <row r="705">
          <cell r="K705" t="str">
            <v>人力</v>
          </cell>
        </row>
        <row r="705">
          <cell r="X705" t="str">
            <v>在职</v>
          </cell>
        </row>
        <row r="705">
          <cell r="AF705" t="str">
            <v>341125200310143794</v>
          </cell>
        </row>
        <row r="705">
          <cell r="AH705" t="str">
            <v>建设银行</v>
          </cell>
          <cell r="AI705" t="str">
            <v>6215340300720493320</v>
          </cell>
        </row>
        <row r="705">
          <cell r="AK705">
            <v>14790067852</v>
          </cell>
        </row>
        <row r="706">
          <cell r="D706" t="str">
            <v>阜阳店宝龙王永明</v>
          </cell>
          <cell r="E706" t="str">
            <v>运营部</v>
          </cell>
          <cell r="F706" t="str">
            <v>保洁</v>
          </cell>
          <cell r="G706">
            <v>46145</v>
          </cell>
          <cell r="H706" t="str">
            <v>全职</v>
          </cell>
        </row>
        <row r="706">
          <cell r="K706" t="str">
            <v>人力</v>
          </cell>
        </row>
        <row r="706">
          <cell r="X706" t="str">
            <v>在职</v>
          </cell>
        </row>
        <row r="706">
          <cell r="AF706" t="str">
            <v>34120219670405151x</v>
          </cell>
        </row>
        <row r="706">
          <cell r="AH706" t="str">
            <v>中国农业银行</v>
          </cell>
          <cell r="AI706" t="str">
            <v>6008232299012733373</v>
          </cell>
        </row>
        <row r="706">
          <cell r="AK706">
            <v>13966808644</v>
          </cell>
        </row>
        <row r="707">
          <cell r="D707" t="str">
            <v>阜阳店宝龙杨秀兰</v>
          </cell>
          <cell r="E707" t="str">
            <v>运营部</v>
          </cell>
          <cell r="F707" t="str">
            <v>保洁</v>
          </cell>
          <cell r="G707">
            <v>46145</v>
          </cell>
          <cell r="H707" t="str">
            <v>全职</v>
          </cell>
        </row>
        <row r="707">
          <cell r="K707" t="str">
            <v>人力</v>
          </cell>
        </row>
        <row r="707">
          <cell r="X707" t="str">
            <v>在职</v>
          </cell>
        </row>
        <row r="707">
          <cell r="AF707" t="str">
            <v>3412119630409032x</v>
          </cell>
        </row>
        <row r="707">
          <cell r="AK707">
            <v>15856849205</v>
          </cell>
        </row>
        <row r="708">
          <cell r="D708" t="str">
            <v>瑶湖店吴宇鸿</v>
          </cell>
          <cell r="E708" t="str">
            <v>泳教部</v>
          </cell>
          <cell r="F708" t="str">
            <v>兼职泳教</v>
          </cell>
          <cell r="G708">
            <v>46146</v>
          </cell>
          <cell r="H708" t="str">
            <v>全职</v>
          </cell>
        </row>
        <row r="708">
          <cell r="K708" t="str">
            <v>人力</v>
          </cell>
        </row>
        <row r="708">
          <cell r="X708" t="str">
            <v>在职</v>
          </cell>
        </row>
        <row r="708">
          <cell r="AF708" t="str">
            <v>440802200512252223</v>
          </cell>
        </row>
        <row r="708">
          <cell r="AH708" t="str">
            <v>中国工商银行</v>
          </cell>
          <cell r="AI708" t="str">
            <v>6217212015009457959</v>
          </cell>
        </row>
        <row r="708">
          <cell r="AK708">
            <v>18174014905</v>
          </cell>
        </row>
        <row r="709">
          <cell r="D709" t="str">
            <v>新余店宋文智</v>
          </cell>
          <cell r="E709" t="str">
            <v>会籍部</v>
          </cell>
          <cell r="F709" t="str">
            <v>会籍</v>
          </cell>
          <cell r="G709">
            <v>46146</v>
          </cell>
          <cell r="H709" t="str">
            <v>全职</v>
          </cell>
        </row>
        <row r="709">
          <cell r="K709" t="str">
            <v>人力</v>
          </cell>
        </row>
        <row r="709">
          <cell r="X709" t="str">
            <v>离职</v>
          </cell>
          <cell r="Y709">
            <v>46150</v>
          </cell>
        </row>
        <row r="709">
          <cell r="AF709" t="str">
            <v>360502200806042217</v>
          </cell>
          <cell r="AG709" t="str">
            <v>江西新余</v>
          </cell>
          <cell r="AH709" t="str">
            <v>中国银行</v>
          </cell>
          <cell r="AI709" t="str">
            <v>6216606500023329660</v>
          </cell>
        </row>
        <row r="709">
          <cell r="AK709">
            <v>15779580293</v>
          </cell>
        </row>
        <row r="710">
          <cell r="D710" t="str">
            <v>钟祥店邓榜富</v>
          </cell>
          <cell r="E710" t="str">
            <v>泳教部</v>
          </cell>
          <cell r="F710" t="str">
            <v>泳教</v>
          </cell>
          <cell r="G710">
            <v>46146</v>
          </cell>
          <cell r="H710" t="str">
            <v>全职</v>
          </cell>
        </row>
        <row r="710">
          <cell r="K710" t="str">
            <v>人力</v>
          </cell>
        </row>
        <row r="710">
          <cell r="X710" t="str">
            <v>在职</v>
          </cell>
        </row>
        <row r="710">
          <cell r="AF710" t="str">
            <v>360732200010065113</v>
          </cell>
        </row>
        <row r="710">
          <cell r="AH710" t="str">
            <v>农商银行</v>
          </cell>
          <cell r="AI710" t="str">
            <v>6226822200296426221</v>
          </cell>
        </row>
        <row r="710">
          <cell r="AK710">
            <v>19990230047</v>
          </cell>
        </row>
        <row r="711">
          <cell r="D711" t="str">
            <v>旭辉店余亚林 </v>
          </cell>
          <cell r="E711" t="str">
            <v>运营部</v>
          </cell>
          <cell r="F711" t="str">
            <v>前台</v>
          </cell>
          <cell r="G711">
            <v>46119</v>
          </cell>
          <cell r="H711" t="str">
            <v>全职</v>
          </cell>
        </row>
        <row r="711">
          <cell r="K711" t="str">
            <v>人力</v>
          </cell>
        </row>
        <row r="711">
          <cell r="X711" t="str">
            <v>离职</v>
          </cell>
          <cell r="Y711">
            <v>46120</v>
          </cell>
        </row>
        <row r="711">
          <cell r="AH711" t="str">
            <v>九江银行</v>
          </cell>
          <cell r="AI711" t="str">
            <v>6231465700000054195</v>
          </cell>
        </row>
        <row r="711">
          <cell r="AK711">
            <v>15270222451</v>
          </cell>
        </row>
        <row r="712">
          <cell r="D712" t="str">
            <v>新力店雷卫民</v>
          </cell>
          <cell r="E712" t="str">
            <v>会籍部</v>
          </cell>
          <cell r="F712" t="str">
            <v>会籍</v>
          </cell>
          <cell r="G712">
            <v>46149</v>
          </cell>
          <cell r="H712" t="str">
            <v>全职</v>
          </cell>
        </row>
        <row r="712">
          <cell r="K712" t="str">
            <v>人力</v>
          </cell>
        </row>
        <row r="712">
          <cell r="X712" t="str">
            <v>在职</v>
          </cell>
        </row>
        <row r="712">
          <cell r="AF712" t="str">
            <v>362204199803144333</v>
          </cell>
        </row>
        <row r="712">
          <cell r="AH712" t="str">
            <v>中国农业银行</v>
          </cell>
          <cell r="AI712" t="str">
            <v>6228480397111168373</v>
          </cell>
        </row>
        <row r="712">
          <cell r="AK712">
            <v>17307005743</v>
          </cell>
        </row>
        <row r="713">
          <cell r="D713" t="str">
            <v>宜春店黄隆</v>
          </cell>
          <cell r="E713" t="str">
            <v>泳教部</v>
          </cell>
          <cell r="F713" t="str">
            <v>泳教</v>
          </cell>
          <cell r="G713">
            <v>46148</v>
          </cell>
          <cell r="H713" t="str">
            <v>全职</v>
          </cell>
        </row>
        <row r="713">
          <cell r="K713" t="str">
            <v>人力</v>
          </cell>
        </row>
        <row r="713">
          <cell r="X713" t="str">
            <v>在职</v>
          </cell>
        </row>
        <row r="713">
          <cell r="AF713" t="str">
            <v>362201197701245012</v>
          </cell>
          <cell r="AG713" t="str">
            <v>江西省宜春市袁州区湖田乡湖田村大路上村民小组23号</v>
          </cell>
          <cell r="AH713" t="str">
            <v>中国工商银行</v>
          </cell>
          <cell r="AI713" t="str">
            <v>6222031508008765330</v>
          </cell>
        </row>
        <row r="713">
          <cell r="AK713">
            <v>13184685539</v>
          </cell>
        </row>
        <row r="714">
          <cell r="D714" t="str">
            <v>新力店饶泽方</v>
          </cell>
          <cell r="E714" t="str">
            <v>会籍部</v>
          </cell>
          <cell r="F714" t="str">
            <v>会籍主管</v>
          </cell>
          <cell r="G714">
            <v>46150</v>
          </cell>
          <cell r="H714" t="str">
            <v>全职</v>
          </cell>
        </row>
        <row r="714">
          <cell r="K714" t="str">
            <v>人力</v>
          </cell>
        </row>
        <row r="714">
          <cell r="X714" t="str">
            <v>离职</v>
          </cell>
          <cell r="Y714">
            <v>46151</v>
          </cell>
        </row>
        <row r="714">
          <cell r="AF714" t="str">
            <v>362329198702173053</v>
          </cell>
        </row>
      </sheetData>
      <sheetData sheetId="1">
        <row r="2">
          <cell r="D2" t="str">
            <v>门店姓名</v>
          </cell>
          <cell r="E2" t="str">
            <v>性别</v>
          </cell>
          <cell r="F2" t="str">
            <v>学历</v>
          </cell>
          <cell r="G2" t="str">
            <v>部门</v>
          </cell>
          <cell r="H2" t="str">
            <v>职位</v>
          </cell>
          <cell r="I2" t="str">
            <v>入职日期</v>
          </cell>
          <cell r="J2" t="str">
            <v>离职日期</v>
          </cell>
          <cell r="K2" t="str">
            <v>员工类型</v>
          </cell>
          <cell r="L2" t="str">
            <v>员工状态</v>
          </cell>
          <cell r="M2" t="str">
            <v>劳动合同</v>
          </cell>
          <cell r="N2" t="str">
            <v>离职申请表</v>
          </cell>
          <cell r="O2" t="str">
            <v>离职交接表</v>
          </cell>
          <cell r="P2" t="str">
            <v>身份证号</v>
          </cell>
          <cell r="Q2" t="str">
            <v>身份证地址</v>
          </cell>
          <cell r="R2" t="str">
            <v>开户银行</v>
          </cell>
          <cell r="S2" t="str">
            <v>银行账号</v>
          </cell>
          <cell r="T2" t="str">
            <v>手机号</v>
          </cell>
        </row>
        <row r="3">
          <cell r="D3" t="str">
            <v>工程大学店闫长贵</v>
          </cell>
          <cell r="E3" t="str">
            <v>男</v>
          </cell>
          <cell r="F3" t="str">
            <v>大专</v>
          </cell>
          <cell r="G3" t="str">
            <v>私教部</v>
          </cell>
          <cell r="H3" t="str">
            <v>私教</v>
          </cell>
          <cell r="I3">
            <v>45054</v>
          </cell>
          <cell r="J3">
            <v>45093</v>
          </cell>
          <cell r="K3" t="str">
            <v>全职</v>
          </cell>
          <cell r="L3" t="str">
            <v>离职</v>
          </cell>
        </row>
        <row r="3">
          <cell r="P3" t="str">
            <v>420602200004293016</v>
          </cell>
        </row>
        <row r="3">
          <cell r="R3" t="str">
            <v>工商银行襄阳分行</v>
          </cell>
          <cell r="S3" t="str">
            <v>6212881804000785471</v>
          </cell>
          <cell r="T3">
            <v>17671167429</v>
          </cell>
        </row>
        <row r="4">
          <cell r="D4" t="str">
            <v>工程大学店崔飞阳</v>
          </cell>
          <cell r="E4" t="str">
            <v>男</v>
          </cell>
          <cell r="F4" t="str">
            <v>大专</v>
          </cell>
          <cell r="G4" t="str">
            <v>私教部</v>
          </cell>
          <cell r="H4" t="str">
            <v>私教</v>
          </cell>
          <cell r="I4">
            <v>45007</v>
          </cell>
          <cell r="J4">
            <v>45061</v>
          </cell>
          <cell r="K4" t="str">
            <v>全职</v>
          </cell>
          <cell r="L4" t="str">
            <v>离职</v>
          </cell>
        </row>
        <row r="4">
          <cell r="P4" t="str">
            <v>42068419980118601X</v>
          </cell>
        </row>
        <row r="4">
          <cell r="R4" t="str">
            <v>中国建设银行</v>
          </cell>
          <cell r="S4" t="str">
            <v>6217002870061524334</v>
          </cell>
          <cell r="T4">
            <v>18771577300</v>
          </cell>
        </row>
        <row r="5">
          <cell r="D5" t="str">
            <v>工程大学店马换换</v>
          </cell>
          <cell r="E5" t="str">
            <v>女</v>
          </cell>
          <cell r="F5" t="str">
            <v>大专</v>
          </cell>
          <cell r="G5" t="str">
            <v>私教部</v>
          </cell>
          <cell r="H5" t="str">
            <v>私教</v>
          </cell>
          <cell r="I5">
            <v>45173</v>
          </cell>
          <cell r="J5">
            <v>45226</v>
          </cell>
          <cell r="K5" t="str">
            <v>全职</v>
          </cell>
          <cell r="L5" t="str">
            <v>离职</v>
          </cell>
        </row>
        <row r="5">
          <cell r="P5" t="str">
            <v>412827199209272027</v>
          </cell>
        </row>
        <row r="5">
          <cell r="R5" t="str">
            <v>中国工商银行</v>
          </cell>
          <cell r="S5" t="str">
            <v>6222023202033952846</v>
          </cell>
          <cell r="T5">
            <v>13545241871</v>
          </cell>
        </row>
        <row r="6">
          <cell r="D6" t="str">
            <v>工程大学店朱浩然</v>
          </cell>
          <cell r="E6" t="str">
            <v>男</v>
          </cell>
          <cell r="F6" t="str">
            <v>大专</v>
          </cell>
          <cell r="G6" t="str">
            <v>会籍部</v>
          </cell>
          <cell r="H6" t="str">
            <v>会籍</v>
          </cell>
          <cell r="I6">
            <v>44805</v>
          </cell>
          <cell r="J6">
            <v>45228</v>
          </cell>
          <cell r="K6" t="str">
            <v>全职</v>
          </cell>
          <cell r="L6" t="str">
            <v>离职</v>
          </cell>
        </row>
        <row r="6">
          <cell r="P6" t="str">
            <v>420281200301246113</v>
          </cell>
        </row>
        <row r="6">
          <cell r="R6" t="str">
            <v>湖北省农村信用社</v>
          </cell>
          <cell r="S6" t="str">
            <v>6224121218925403</v>
          </cell>
          <cell r="T6">
            <v>13197047095</v>
          </cell>
        </row>
        <row r="7">
          <cell r="D7" t="str">
            <v>工程大学店邓福掌</v>
          </cell>
          <cell r="E7" t="str">
            <v>男</v>
          </cell>
          <cell r="F7" t="str">
            <v>大专</v>
          </cell>
          <cell r="G7" t="str">
            <v>会籍部</v>
          </cell>
          <cell r="H7" t="str">
            <v>会籍</v>
          </cell>
          <cell r="I7">
            <v>45170</v>
          </cell>
          <cell r="J7">
            <v>45228</v>
          </cell>
          <cell r="K7" t="str">
            <v>全职</v>
          </cell>
          <cell r="L7" t="str">
            <v>离职</v>
          </cell>
        </row>
        <row r="7">
          <cell r="P7" t="str">
            <v>421224200312244352</v>
          </cell>
        </row>
        <row r="7">
          <cell r="R7" t="str">
            <v>中国建设银行</v>
          </cell>
          <cell r="S7" t="str">
            <v>6217002740033346092</v>
          </cell>
          <cell r="T7">
            <v>18186528802</v>
          </cell>
        </row>
        <row r="8">
          <cell r="D8" t="str">
            <v>工程大学店许梦元</v>
          </cell>
          <cell r="E8" t="str">
            <v>男</v>
          </cell>
        </row>
        <row r="8">
          <cell r="G8" t="str">
            <v>会籍部</v>
          </cell>
          <cell r="H8" t="str">
            <v>会籍</v>
          </cell>
          <cell r="I8">
            <v>45139</v>
          </cell>
          <cell r="J8">
            <v>45228</v>
          </cell>
          <cell r="K8" t="str">
            <v>全职</v>
          </cell>
          <cell r="L8" t="str">
            <v>离职</v>
          </cell>
        </row>
        <row r="8">
          <cell r="P8" t="str">
            <v>420684198712246012</v>
          </cell>
        </row>
        <row r="8">
          <cell r="R8" t="str">
            <v>中国建设银行（许建飞）</v>
          </cell>
          <cell r="S8" t="str">
            <v>6236682740001527431</v>
          </cell>
          <cell r="T8">
            <v>15071228905</v>
          </cell>
        </row>
        <row r="9">
          <cell r="D9" t="str">
            <v>工程大学店张天俊</v>
          </cell>
          <cell r="E9" t="str">
            <v>男</v>
          </cell>
          <cell r="F9" t="str">
            <v>大专</v>
          </cell>
          <cell r="G9" t="str">
            <v>私教部</v>
          </cell>
          <cell r="H9" t="str">
            <v>私教</v>
          </cell>
          <cell r="I9">
            <v>45178</v>
          </cell>
          <cell r="J9">
            <v>45230</v>
          </cell>
          <cell r="K9" t="str">
            <v>全职</v>
          </cell>
          <cell r="L9" t="str">
            <v>离职</v>
          </cell>
        </row>
        <row r="9">
          <cell r="P9" t="str">
            <v>421083200102237014</v>
          </cell>
        </row>
        <row r="9">
          <cell r="R9" t="str">
            <v>中国邮政储蓄银行</v>
          </cell>
          <cell r="S9" t="str">
            <v>6217995200155425603</v>
          </cell>
          <cell r="T9">
            <v>13277332801</v>
          </cell>
        </row>
        <row r="10">
          <cell r="D10" t="str">
            <v>工程大学店詹天兰</v>
          </cell>
          <cell r="E10" t="str">
            <v>女</v>
          </cell>
        </row>
        <row r="10">
          <cell r="G10" t="str">
            <v>运营部</v>
          </cell>
          <cell r="H10" t="str">
            <v>保洁</v>
          </cell>
          <cell r="I10">
            <v>44695</v>
          </cell>
          <cell r="J10">
            <v>45565</v>
          </cell>
          <cell r="K10" t="str">
            <v>全职</v>
          </cell>
          <cell r="L10" t="str">
            <v>离职</v>
          </cell>
        </row>
        <row r="10">
          <cell r="P10" t="str">
            <v>420122196603282422</v>
          </cell>
        </row>
        <row r="10">
          <cell r="R10" t="str">
            <v>中国银行光谷支行</v>
          </cell>
          <cell r="S10" t="str">
            <v>6217857600025413894</v>
          </cell>
          <cell r="T10">
            <v>13277986596</v>
          </cell>
        </row>
        <row r="11">
          <cell r="D11" t="str">
            <v>工程大学店冯梦源</v>
          </cell>
          <cell r="E11" t="str">
            <v>男</v>
          </cell>
          <cell r="F11" t="str">
            <v>大专</v>
          </cell>
          <cell r="G11" t="str">
            <v>私教部</v>
          </cell>
          <cell r="H11" t="str">
            <v>私教</v>
          </cell>
          <cell r="I11">
            <v>44799</v>
          </cell>
          <cell r="J11">
            <v>45574</v>
          </cell>
          <cell r="K11" t="str">
            <v>全职</v>
          </cell>
          <cell r="L11" t="str">
            <v>离职</v>
          </cell>
        </row>
        <row r="11">
          <cell r="P11" t="str">
            <v>421302200205311211</v>
          </cell>
        </row>
        <row r="11">
          <cell r="R11" t="str">
            <v>中信银行</v>
          </cell>
          <cell r="S11" t="str">
            <v>6217 6815 0541 7876</v>
          </cell>
          <cell r="T11">
            <v>16607227742</v>
          </cell>
        </row>
        <row r="12">
          <cell r="D12" t="str">
            <v>工程大学店梁志彬</v>
          </cell>
          <cell r="E12" t="str">
            <v>男</v>
          </cell>
          <cell r="F12" t="str">
            <v>高中</v>
          </cell>
          <cell r="G12" t="str">
            <v>会籍部</v>
          </cell>
          <cell r="H12" t="str">
            <v>会籍</v>
          </cell>
          <cell r="I12">
            <v>45532</v>
          </cell>
          <cell r="J12">
            <v>45597</v>
          </cell>
          <cell r="K12" t="str">
            <v>全职</v>
          </cell>
          <cell r="L12" t="str">
            <v>离职</v>
          </cell>
        </row>
        <row r="12">
          <cell r="P12" t="str">
            <v>420222199304272813</v>
          </cell>
        </row>
        <row r="12">
          <cell r="R12" t="str">
            <v>中国农业银行</v>
          </cell>
          <cell r="S12" t="str">
            <v>6228480768770821678</v>
          </cell>
          <cell r="T12">
            <v>19272740427</v>
          </cell>
        </row>
        <row r="13">
          <cell r="D13" t="str">
            <v>工程大学店万胜</v>
          </cell>
          <cell r="E13" t="str">
            <v>男</v>
          </cell>
          <cell r="F13" t="str">
            <v>本科</v>
          </cell>
          <cell r="G13" t="str">
            <v>私教部</v>
          </cell>
          <cell r="H13" t="str">
            <v>私教</v>
          </cell>
          <cell r="I13">
            <v>45543</v>
          </cell>
          <cell r="J13">
            <v>45628</v>
          </cell>
          <cell r="K13" t="str">
            <v>全职</v>
          </cell>
          <cell r="L13" t="str">
            <v>离职</v>
          </cell>
        </row>
        <row r="13">
          <cell r="P13" t="str">
            <v>420982200206227816</v>
          </cell>
        </row>
        <row r="13">
          <cell r="R13" t="str">
            <v>安陆开发区支行</v>
          </cell>
          <cell r="S13" t="str">
            <v>6236682720001553488</v>
          </cell>
          <cell r="T13">
            <v>15072709520</v>
          </cell>
        </row>
        <row r="14">
          <cell r="D14" t="str">
            <v>工程大学店王佳辉</v>
          </cell>
          <cell r="E14" t="str">
            <v>男</v>
          </cell>
          <cell r="F14" t="str">
            <v>本科</v>
          </cell>
          <cell r="G14" t="str">
            <v>私教部</v>
          </cell>
          <cell r="H14" t="str">
            <v>私教</v>
          </cell>
          <cell r="I14">
            <v>45543</v>
          </cell>
          <cell r="J14">
            <v>45628</v>
          </cell>
          <cell r="K14" t="str">
            <v>全职</v>
          </cell>
          <cell r="L14" t="str">
            <v>离职</v>
          </cell>
        </row>
        <row r="14">
          <cell r="P14" t="str">
            <v>42060720021002533X</v>
          </cell>
        </row>
        <row r="14">
          <cell r="R14" t="str">
            <v>中国农业银行</v>
          </cell>
          <cell r="S14" t="str">
            <v>6230520750039452071</v>
          </cell>
          <cell r="T14">
            <v>18627173372</v>
          </cell>
        </row>
        <row r="15">
          <cell r="D15" t="str">
            <v>工程大学店袁辉</v>
          </cell>
          <cell r="E15" t="str">
            <v>男</v>
          </cell>
          <cell r="F15" t="str">
            <v>本科</v>
          </cell>
          <cell r="G15" t="str">
            <v>私教部</v>
          </cell>
          <cell r="H15" t="str">
            <v>私教</v>
          </cell>
          <cell r="I15">
            <v>45540</v>
          </cell>
          <cell r="J15">
            <v>45658</v>
          </cell>
          <cell r="K15" t="str">
            <v>全职</v>
          </cell>
          <cell r="L15" t="str">
            <v>离职</v>
          </cell>
        </row>
        <row r="15">
          <cell r="P15" t="str">
            <v>429004200101300319</v>
          </cell>
        </row>
        <row r="15">
          <cell r="R15" t="str">
            <v>中国农业银行</v>
          </cell>
          <cell r="S15" t="str">
            <v>6228483269745447076</v>
          </cell>
          <cell r="T15">
            <v>16608660546</v>
          </cell>
        </row>
        <row r="16">
          <cell r="D16" t="str">
            <v>工程大学店张嘉怡</v>
          </cell>
          <cell r="E16" t="str">
            <v>男</v>
          </cell>
          <cell r="F16" t="str">
            <v>大专</v>
          </cell>
          <cell r="G16" t="str">
            <v>会籍部</v>
          </cell>
          <cell r="H16" t="str">
            <v>会籍</v>
          </cell>
          <cell r="I16">
            <v>45706</v>
          </cell>
          <cell r="J16">
            <v>45715</v>
          </cell>
          <cell r="K16" t="str">
            <v>全职</v>
          </cell>
          <cell r="L16" t="str">
            <v>离职</v>
          </cell>
        </row>
        <row r="16">
          <cell r="P16" t="str">
            <v>421121200409214411</v>
          </cell>
        </row>
        <row r="16">
          <cell r="R16" t="str">
            <v>中国工商银行</v>
          </cell>
          <cell r="S16" t="str">
            <v>6215583202016138609</v>
          </cell>
          <cell r="T16">
            <v>13264829421</v>
          </cell>
        </row>
        <row r="17">
          <cell r="D17" t="str">
            <v>工程大学店张涛</v>
          </cell>
          <cell r="E17" t="str">
            <v>男</v>
          </cell>
          <cell r="F17" t="str">
            <v>大专</v>
          </cell>
          <cell r="G17" t="str">
            <v>私教部</v>
          </cell>
          <cell r="H17" t="str">
            <v>私教</v>
          </cell>
          <cell r="I17">
            <v>45172</v>
          </cell>
          <cell r="J17">
            <v>45755</v>
          </cell>
          <cell r="K17" t="str">
            <v>全职</v>
          </cell>
          <cell r="L17" t="str">
            <v>离职</v>
          </cell>
        </row>
        <row r="17">
          <cell r="P17" t="str">
            <v>422802200109151738</v>
          </cell>
        </row>
        <row r="17">
          <cell r="R17" t="str">
            <v>中国工商银行</v>
          </cell>
          <cell r="S17" t="str">
            <v>6212261817004373839</v>
          </cell>
          <cell r="T17">
            <v>13477938505</v>
          </cell>
        </row>
        <row r="18">
          <cell r="D18" t="str">
            <v>工程大学店王佳辉</v>
          </cell>
          <cell r="E18" t="str">
            <v>男</v>
          </cell>
          <cell r="F18" t="str">
            <v>本科</v>
          </cell>
          <cell r="G18" t="str">
            <v>私教部</v>
          </cell>
          <cell r="H18" t="str">
            <v>私教</v>
          </cell>
          <cell r="I18">
            <v>45702</v>
          </cell>
          <cell r="J18">
            <v>45839</v>
          </cell>
          <cell r="K18" t="str">
            <v>全职</v>
          </cell>
          <cell r="L18" t="str">
            <v>离职</v>
          </cell>
        </row>
        <row r="18">
          <cell r="P18" t="str">
            <v>42060720021002533X</v>
          </cell>
        </row>
        <row r="18">
          <cell r="R18" t="str">
            <v>中国农业银行</v>
          </cell>
          <cell r="S18" t="str">
            <v>6230520750039452071</v>
          </cell>
          <cell r="T18">
            <v>18627173372</v>
          </cell>
        </row>
        <row r="19">
          <cell r="D19" t="str">
            <v>工程大学店杨洋</v>
          </cell>
          <cell r="E19" t="str">
            <v>男</v>
          </cell>
          <cell r="F19" t="str">
            <v>大专</v>
          </cell>
          <cell r="G19" t="str">
            <v>运营部</v>
          </cell>
          <cell r="H19" t="str">
            <v>副店长</v>
          </cell>
          <cell r="I19">
            <v>45348</v>
          </cell>
          <cell r="J19">
            <v>45870</v>
          </cell>
          <cell r="K19" t="str">
            <v>全职</v>
          </cell>
          <cell r="L19" t="str">
            <v>离职</v>
          </cell>
        </row>
        <row r="19">
          <cell r="P19" t="str">
            <v>429005199711172650</v>
          </cell>
        </row>
        <row r="19">
          <cell r="R19" t="str">
            <v>中国邮政储蓄银行</v>
          </cell>
          <cell r="S19" t="str">
            <v>6217995200043813275</v>
          </cell>
          <cell r="T19">
            <v>15927280094</v>
          </cell>
        </row>
        <row r="20">
          <cell r="D20" t="str">
            <v>工程大学店杨桂枝</v>
          </cell>
          <cell r="E20" t="str">
            <v>女</v>
          </cell>
        </row>
        <row r="20">
          <cell r="G20" t="str">
            <v>运营部</v>
          </cell>
          <cell r="H20" t="str">
            <v>保洁</v>
          </cell>
          <cell r="I20">
            <v>45566</v>
          </cell>
          <cell r="J20">
            <v>45870</v>
          </cell>
          <cell r="K20" t="str">
            <v>全职</v>
          </cell>
          <cell r="L20" t="str">
            <v>离职</v>
          </cell>
        </row>
        <row r="20">
          <cell r="P20" t="str">
            <v>422121196712271226</v>
          </cell>
        </row>
        <row r="20">
          <cell r="R20" t="str">
            <v>中国民生银行南湖支行</v>
          </cell>
          <cell r="S20" t="str">
            <v>6226220517538582</v>
          </cell>
          <cell r="T20">
            <v>18707198680</v>
          </cell>
        </row>
        <row r="21">
          <cell r="D21" t="str">
            <v>民院店张子怡</v>
          </cell>
          <cell r="E21" t="str">
            <v>女</v>
          </cell>
          <cell r="F21" t="str">
            <v>大专</v>
          </cell>
          <cell r="G21" t="str">
            <v>运营部</v>
          </cell>
          <cell r="H21" t="str">
            <v>前台</v>
          </cell>
          <cell r="I21">
            <v>45343</v>
          </cell>
          <cell r="J21">
            <v>45413</v>
          </cell>
          <cell r="K21" t="str">
            <v>全职</v>
          </cell>
          <cell r="L21" t="str">
            <v>离职</v>
          </cell>
        </row>
        <row r="21">
          <cell r="P21" t="str">
            <v>4290062004047247941</v>
          </cell>
        </row>
        <row r="21">
          <cell r="R21" t="str">
            <v>平安银行</v>
          </cell>
          <cell r="S21" t="str">
            <v>6230580000422345384</v>
          </cell>
          <cell r="T21">
            <v>18696367825</v>
          </cell>
        </row>
        <row r="22">
          <cell r="D22" t="str">
            <v>民院店崔盈盈</v>
          </cell>
          <cell r="E22" t="str">
            <v>女</v>
          </cell>
        </row>
        <row r="22">
          <cell r="G22" t="str">
            <v>会籍部</v>
          </cell>
          <cell r="H22" t="str">
            <v>会籍</v>
          </cell>
          <cell r="I22">
            <v>45182</v>
          </cell>
          <cell r="J22">
            <v>45413</v>
          </cell>
          <cell r="K22" t="str">
            <v>全职</v>
          </cell>
          <cell r="L22" t="str">
            <v>离职</v>
          </cell>
        </row>
        <row r="22">
          <cell r="P22" t="str">
            <v>420625200211300000</v>
          </cell>
        </row>
        <row r="22">
          <cell r="R22" t="str">
            <v>中国建设银行</v>
          </cell>
          <cell r="S22" t="str">
            <v>6215340302800551043</v>
          </cell>
          <cell r="T22">
            <v>15570619756</v>
          </cell>
        </row>
        <row r="23">
          <cell r="D23" t="str">
            <v>民院店靳婷婷</v>
          </cell>
          <cell r="E23" t="str">
            <v>女</v>
          </cell>
        </row>
        <row r="23">
          <cell r="G23" t="str">
            <v>私教部</v>
          </cell>
          <cell r="H23" t="str">
            <v>私教</v>
          </cell>
          <cell r="I23">
            <v>45362</v>
          </cell>
          <cell r="J23">
            <v>45413</v>
          </cell>
          <cell r="K23" t="str">
            <v>全职</v>
          </cell>
          <cell r="L23" t="str">
            <v>离职</v>
          </cell>
        </row>
        <row r="23">
          <cell r="P23" t="str">
            <v>421123199710184660</v>
          </cell>
        </row>
        <row r="23">
          <cell r="R23" t="str">
            <v>中国建设银行</v>
          </cell>
          <cell r="S23" t="str">
            <v>6217002870067621647</v>
          </cell>
          <cell r="T23">
            <v>15629037152</v>
          </cell>
        </row>
        <row r="24">
          <cell r="D24" t="str">
            <v>民院店徐友连</v>
          </cell>
          <cell r="E24" t="str">
            <v>女</v>
          </cell>
        </row>
        <row r="24">
          <cell r="G24" t="str">
            <v>运营部</v>
          </cell>
          <cell r="H24" t="str">
            <v>保洁</v>
          </cell>
          <cell r="I24">
            <v>45359</v>
          </cell>
          <cell r="J24">
            <v>45418</v>
          </cell>
          <cell r="K24" t="str">
            <v>兼职</v>
          </cell>
          <cell r="L24" t="str">
            <v>离职</v>
          </cell>
        </row>
        <row r="24">
          <cell r="P24" t="str">
            <v>422127196601013062</v>
          </cell>
        </row>
        <row r="24">
          <cell r="R24" t="str">
            <v>中国建设银行</v>
          </cell>
          <cell r="S24" t="str">
            <v>6217002870101217287</v>
          </cell>
          <cell r="T24">
            <v>15171668476</v>
          </cell>
        </row>
        <row r="25">
          <cell r="D25" t="str">
            <v>民院店徐启斌</v>
          </cell>
          <cell r="E25" t="str">
            <v>男</v>
          </cell>
        </row>
        <row r="25">
          <cell r="G25" t="str">
            <v>运营部</v>
          </cell>
          <cell r="H25" t="str">
            <v>保洁</v>
          </cell>
          <cell r="I25">
            <v>45389</v>
          </cell>
          <cell r="J25">
            <v>45430</v>
          </cell>
          <cell r="K25" t="str">
            <v>全职</v>
          </cell>
          <cell r="L25" t="str">
            <v>离职</v>
          </cell>
        </row>
        <row r="25">
          <cell r="P25" t="str">
            <v>420800196208034816</v>
          </cell>
        </row>
        <row r="25">
          <cell r="R25" t="str">
            <v>招商银行</v>
          </cell>
          <cell r="S25" t="str">
            <v>6214832746511406</v>
          </cell>
          <cell r="T25">
            <v>15271760771</v>
          </cell>
        </row>
        <row r="26">
          <cell r="D26" t="str">
            <v>民院店杨翠玲</v>
          </cell>
          <cell r="E26" t="str">
            <v>女</v>
          </cell>
        </row>
        <row r="26">
          <cell r="G26" t="str">
            <v>运营部</v>
          </cell>
          <cell r="H26" t="str">
            <v>保洁</v>
          </cell>
          <cell r="I26">
            <v>45393</v>
          </cell>
          <cell r="J26">
            <v>45430</v>
          </cell>
          <cell r="K26" t="str">
            <v>全职</v>
          </cell>
          <cell r="L26" t="str">
            <v>离职</v>
          </cell>
        </row>
        <row r="26">
          <cell r="P26" t="str">
            <v>420800196202224862</v>
          </cell>
        </row>
        <row r="26">
          <cell r="R26" t="str">
            <v>招商银行</v>
          </cell>
          <cell r="S26" t="str">
            <v>6214832746511406</v>
          </cell>
          <cell r="T26">
            <v>15872985701</v>
          </cell>
        </row>
        <row r="27">
          <cell r="D27" t="str">
            <v>民院店马悦</v>
          </cell>
          <cell r="E27" t="str">
            <v>男</v>
          </cell>
          <cell r="F27" t="str">
            <v>本科</v>
          </cell>
          <cell r="G27" t="str">
            <v>私教部</v>
          </cell>
          <cell r="H27" t="str">
            <v>私教</v>
          </cell>
          <cell r="I27">
            <v>45283</v>
          </cell>
          <cell r="J27">
            <v>45431</v>
          </cell>
          <cell r="K27" t="str">
            <v>全职</v>
          </cell>
          <cell r="L27" t="str">
            <v>离职</v>
          </cell>
        </row>
        <row r="27">
          <cell r="P27" t="str">
            <v>231024199412171013</v>
          </cell>
        </row>
        <row r="27">
          <cell r="R27" t="str">
            <v>牡丹江景江支行</v>
          </cell>
          <cell r="S27" t="str">
            <v>6212260903002401268</v>
          </cell>
          <cell r="T27">
            <v>13337491457</v>
          </cell>
        </row>
        <row r="28">
          <cell r="D28" t="str">
            <v>民院店郭嘉杰</v>
          </cell>
          <cell r="E28" t="str">
            <v>男</v>
          </cell>
          <cell r="F28" t="str">
            <v>大专</v>
          </cell>
          <cell r="G28" t="str">
            <v>泳教部</v>
          </cell>
          <cell r="H28" t="str">
            <v>泳教</v>
          </cell>
          <cell r="I28">
            <v>44736</v>
          </cell>
          <cell r="J28">
            <v>45433</v>
          </cell>
          <cell r="K28" t="str">
            <v>全职</v>
          </cell>
          <cell r="L28" t="str">
            <v>离职</v>
          </cell>
        </row>
        <row r="28">
          <cell r="P28" t="str">
            <v>421182200106272537</v>
          </cell>
        </row>
        <row r="28">
          <cell r="R28" t="str">
            <v>中国建设银行</v>
          </cell>
          <cell r="S28" t="str">
            <v>6217002740032743026</v>
          </cell>
          <cell r="T28">
            <v>15072876659</v>
          </cell>
        </row>
        <row r="29">
          <cell r="D29" t="str">
            <v>民院店张晋铭</v>
          </cell>
          <cell r="E29" t="str">
            <v>男</v>
          </cell>
        </row>
        <row r="29">
          <cell r="G29" t="str">
            <v>私教部</v>
          </cell>
          <cell r="H29" t="str">
            <v>私教</v>
          </cell>
          <cell r="I29">
            <v>45352</v>
          </cell>
          <cell r="J29">
            <v>45435</v>
          </cell>
          <cell r="K29" t="str">
            <v>兼职</v>
          </cell>
          <cell r="L29" t="str">
            <v>离职</v>
          </cell>
        </row>
        <row r="29">
          <cell r="P29" t="str">
            <v>420115199303039818</v>
          </cell>
        </row>
        <row r="29">
          <cell r="R29" t="str">
            <v>中国银行</v>
          </cell>
          <cell r="S29" t="str">
            <v>6217857600057444163</v>
          </cell>
          <cell r="T29">
            <v>18971525603</v>
          </cell>
        </row>
        <row r="30">
          <cell r="D30" t="str">
            <v>民院店杨欢迎</v>
          </cell>
          <cell r="E30" t="str">
            <v>女</v>
          </cell>
        </row>
        <row r="30">
          <cell r="G30" t="str">
            <v>运营部</v>
          </cell>
          <cell r="H30" t="str">
            <v>前台</v>
          </cell>
          <cell r="I30">
            <v>45419</v>
          </cell>
          <cell r="J30">
            <v>45437</v>
          </cell>
          <cell r="K30" t="str">
            <v>全职</v>
          </cell>
          <cell r="L30" t="str">
            <v>离职</v>
          </cell>
        </row>
        <row r="30">
          <cell r="P30" t="str">
            <v>412825200209267626</v>
          </cell>
        </row>
        <row r="30">
          <cell r="R30" t="str">
            <v>中国银行</v>
          </cell>
          <cell r="S30" t="str">
            <v>6216698100003951945</v>
          </cell>
          <cell r="T30">
            <v>13509719044</v>
          </cell>
        </row>
        <row r="31">
          <cell r="D31" t="str">
            <v>民院店王晓庆</v>
          </cell>
          <cell r="E31" t="str">
            <v>女</v>
          </cell>
        </row>
        <row r="31">
          <cell r="G31" t="str">
            <v>运营部</v>
          </cell>
          <cell r="H31" t="str">
            <v>前台</v>
          </cell>
          <cell r="I31">
            <v>45436</v>
          </cell>
          <cell r="J31">
            <v>45454</v>
          </cell>
          <cell r="K31" t="str">
            <v>全职</v>
          </cell>
          <cell r="L31" t="str">
            <v>离职</v>
          </cell>
        </row>
        <row r="31">
          <cell r="P31" t="str">
            <v>460028200106193225</v>
          </cell>
        </row>
        <row r="31">
          <cell r="R31" t="str">
            <v>中国工商银行</v>
          </cell>
          <cell r="S31" t="str">
            <v>6217233202014361740</v>
          </cell>
          <cell r="T31">
            <v>15527055207</v>
          </cell>
        </row>
        <row r="32">
          <cell r="D32" t="str">
            <v>民院店黄炎海</v>
          </cell>
          <cell r="E32" t="str">
            <v>男</v>
          </cell>
        </row>
        <row r="32">
          <cell r="G32" t="str">
            <v>私教部</v>
          </cell>
          <cell r="H32" t="str">
            <v>私教经理</v>
          </cell>
          <cell r="I32">
            <v>45139</v>
          </cell>
          <cell r="J32">
            <v>45472</v>
          </cell>
          <cell r="K32" t="str">
            <v>全职</v>
          </cell>
          <cell r="L32" t="str">
            <v>离职</v>
          </cell>
        </row>
        <row r="32">
          <cell r="P32" t="str">
            <v>360430198603181110</v>
          </cell>
        </row>
        <row r="32">
          <cell r="R32" t="str">
            <v>中国工商银行</v>
          </cell>
          <cell r="S32" t="str">
            <v>6215581507010843992</v>
          </cell>
          <cell r="T32">
            <v>18279247617</v>
          </cell>
        </row>
        <row r="33">
          <cell r="D33" t="str">
            <v>民院店高宇</v>
          </cell>
          <cell r="E33" t="str">
            <v>女</v>
          </cell>
        </row>
        <row r="33">
          <cell r="G33" t="str">
            <v>泳教部</v>
          </cell>
          <cell r="H33" t="str">
            <v>泳教</v>
          </cell>
          <cell r="I33">
            <v>45114</v>
          </cell>
        </row>
        <row r="33">
          <cell r="K33" t="str">
            <v>兼职</v>
          </cell>
          <cell r="L33" t="str">
            <v>离职</v>
          </cell>
        </row>
        <row r="33">
          <cell r="P33" t="str">
            <v>210682200110276781</v>
          </cell>
        </row>
        <row r="33">
          <cell r="R33" t="str">
            <v>中国工商银行</v>
          </cell>
          <cell r="S33" t="str">
            <v>6212261812011171243</v>
          </cell>
          <cell r="T33">
            <v>18515234559</v>
          </cell>
        </row>
        <row r="34">
          <cell r="D34" t="str">
            <v>民院店陈凡</v>
          </cell>
          <cell r="E34" t="str">
            <v>女</v>
          </cell>
        </row>
        <row r="34">
          <cell r="G34" t="str">
            <v>运营部</v>
          </cell>
          <cell r="H34" t="str">
            <v>前台主管</v>
          </cell>
          <cell r="I34">
            <v>45187</v>
          </cell>
          <cell r="J34">
            <v>45474</v>
          </cell>
          <cell r="K34" t="str">
            <v>全职</v>
          </cell>
          <cell r="L34" t="str">
            <v>离职</v>
          </cell>
        </row>
        <row r="34">
          <cell r="P34" t="str">
            <v>4201125198908153343</v>
          </cell>
        </row>
        <row r="34">
          <cell r="R34" t="str">
            <v>中国工商银行</v>
          </cell>
          <cell r="S34" t="str">
            <v>6222023202050531739</v>
          </cell>
          <cell r="T34">
            <v>15391527837</v>
          </cell>
        </row>
        <row r="35">
          <cell r="D35" t="str">
            <v>民院店王应虎</v>
          </cell>
          <cell r="E35" t="str">
            <v>男</v>
          </cell>
          <cell r="F35" t="str">
            <v>大专</v>
          </cell>
          <cell r="G35" t="str">
            <v>私教部</v>
          </cell>
          <cell r="H35" t="str">
            <v>私教</v>
          </cell>
          <cell r="I35">
            <v>45357</v>
          </cell>
          <cell r="J35">
            <v>45467</v>
          </cell>
          <cell r="K35" t="str">
            <v>全职</v>
          </cell>
          <cell r="L35" t="str">
            <v>离职</v>
          </cell>
        </row>
        <row r="35">
          <cell r="P35" t="str">
            <v>420281199409112015</v>
          </cell>
        </row>
        <row r="35">
          <cell r="R35" t="str">
            <v>中国工商银行</v>
          </cell>
          <cell r="S35" t="str">
            <v>6212253602009646086</v>
          </cell>
          <cell r="T35">
            <v>13886476537</v>
          </cell>
        </row>
        <row r="36">
          <cell r="D36" t="str">
            <v>民院店朱海滔</v>
          </cell>
          <cell r="E36" t="str">
            <v>男</v>
          </cell>
        </row>
        <row r="36">
          <cell r="G36" t="str">
            <v>私教部</v>
          </cell>
          <cell r="H36" t="str">
            <v>私教</v>
          </cell>
          <cell r="I36">
            <v>45369</v>
          </cell>
          <cell r="J36">
            <v>45451</v>
          </cell>
          <cell r="K36" t="str">
            <v>全职</v>
          </cell>
          <cell r="L36" t="str">
            <v>离职</v>
          </cell>
        </row>
        <row r="36">
          <cell r="P36" t="str">
            <v>420521200304050917</v>
          </cell>
        </row>
        <row r="36">
          <cell r="R36" t="str">
            <v>中国工商银行</v>
          </cell>
          <cell r="S36" t="str">
            <v>6222033202011985915</v>
          </cell>
          <cell r="T36">
            <v>13545779571</v>
          </cell>
        </row>
        <row r="37">
          <cell r="D37" t="str">
            <v>民院店徐紫亭</v>
          </cell>
          <cell r="E37" t="str">
            <v>女</v>
          </cell>
        </row>
        <row r="37">
          <cell r="G37" t="str">
            <v>私教部</v>
          </cell>
          <cell r="H37" t="str">
            <v>私教</v>
          </cell>
          <cell r="I37">
            <v>45359</v>
          </cell>
          <cell r="J37">
            <v>45444</v>
          </cell>
          <cell r="K37" t="str">
            <v>全职</v>
          </cell>
          <cell r="L37" t="str">
            <v>离职</v>
          </cell>
        </row>
        <row r="37">
          <cell r="P37" t="str">
            <v>421202200309237188</v>
          </cell>
        </row>
        <row r="37">
          <cell r="R37" t="str">
            <v>中国邮政储蓄银行</v>
          </cell>
          <cell r="S37" t="str">
            <v>6221805200007113870</v>
          </cell>
          <cell r="T37">
            <v>15342653169</v>
          </cell>
        </row>
        <row r="38">
          <cell r="D38" t="str">
            <v>民院店袁俊詠</v>
          </cell>
          <cell r="E38" t="str">
            <v>男</v>
          </cell>
        </row>
        <row r="38">
          <cell r="G38" t="str">
            <v>会籍部</v>
          </cell>
          <cell r="H38" t="str">
            <v>会籍</v>
          </cell>
          <cell r="I38">
            <v>45475</v>
          </cell>
          <cell r="J38">
            <v>45489</v>
          </cell>
          <cell r="K38" t="str">
            <v>实习</v>
          </cell>
          <cell r="L38" t="str">
            <v>离职</v>
          </cell>
        </row>
        <row r="38">
          <cell r="P38" t="str">
            <v>420116200306031717</v>
          </cell>
        </row>
        <row r="38">
          <cell r="R38" t="str">
            <v>中国工商银行</v>
          </cell>
          <cell r="S38" t="str">
            <v>6215593202035299141</v>
          </cell>
          <cell r="T38">
            <v>15342273396</v>
          </cell>
        </row>
        <row r="39">
          <cell r="D39" t="str">
            <v>民院店杨宇</v>
          </cell>
          <cell r="E39" t="str">
            <v>男</v>
          </cell>
        </row>
        <row r="39">
          <cell r="G39" t="str">
            <v>会籍部</v>
          </cell>
          <cell r="H39" t="str">
            <v>会籍</v>
          </cell>
          <cell r="I39">
            <v>45475</v>
          </cell>
          <cell r="J39">
            <v>45489</v>
          </cell>
          <cell r="K39" t="str">
            <v>实习</v>
          </cell>
          <cell r="L39" t="str">
            <v>离职</v>
          </cell>
        </row>
        <row r="39">
          <cell r="P39" t="str">
            <v>131026200404013212</v>
          </cell>
        </row>
        <row r="39">
          <cell r="R39" t="str">
            <v>中国建设银行</v>
          </cell>
          <cell r="S39" t="str">
            <v>6217002660016006861</v>
          </cell>
          <cell r="T39">
            <v>13231621728</v>
          </cell>
        </row>
        <row r="40">
          <cell r="D40" t="str">
            <v>民院店徐玮骏</v>
          </cell>
          <cell r="E40" t="str">
            <v>男</v>
          </cell>
        </row>
        <row r="40">
          <cell r="G40" t="str">
            <v>会籍部</v>
          </cell>
          <cell r="H40" t="str">
            <v>会籍</v>
          </cell>
          <cell r="I40">
            <v>45475</v>
          </cell>
          <cell r="J40">
            <v>45489</v>
          </cell>
          <cell r="K40" t="str">
            <v>实习</v>
          </cell>
          <cell r="L40" t="str">
            <v>离职</v>
          </cell>
        </row>
        <row r="40">
          <cell r="P40" t="str">
            <v>420624200403162919</v>
          </cell>
        </row>
        <row r="40">
          <cell r="R40" t="str">
            <v>中国银行</v>
          </cell>
          <cell r="S40" t="str">
            <v>6217857600073606878</v>
          </cell>
          <cell r="T40">
            <v>15072290008</v>
          </cell>
        </row>
        <row r="41">
          <cell r="D41" t="str">
            <v>民院店程意歆</v>
          </cell>
          <cell r="E41" t="str">
            <v>女</v>
          </cell>
        </row>
        <row r="41">
          <cell r="G41" t="str">
            <v>运营部</v>
          </cell>
          <cell r="H41" t="str">
            <v>前台</v>
          </cell>
          <cell r="I41">
            <v>45470</v>
          </cell>
          <cell r="J41">
            <v>45501</v>
          </cell>
          <cell r="K41" t="str">
            <v>暑假工</v>
          </cell>
          <cell r="L41" t="str">
            <v>离职</v>
          </cell>
        </row>
        <row r="41">
          <cell r="P41" t="str">
            <v>420111200608015542</v>
          </cell>
        </row>
        <row r="41">
          <cell r="R41" t="str">
            <v>中国光大银行</v>
          </cell>
          <cell r="S41" t="str">
            <v>6214911400330913</v>
          </cell>
          <cell r="T41">
            <v>13387591950</v>
          </cell>
        </row>
        <row r="42">
          <cell r="D42" t="str">
            <v>民院店邓茜</v>
          </cell>
          <cell r="E42" t="str">
            <v>女</v>
          </cell>
        </row>
        <row r="42">
          <cell r="G42" t="str">
            <v>运营部</v>
          </cell>
          <cell r="H42" t="str">
            <v>前台</v>
          </cell>
          <cell r="I42">
            <v>45458</v>
          </cell>
          <cell r="J42">
            <v>45505</v>
          </cell>
          <cell r="K42" t="str">
            <v>全职</v>
          </cell>
          <cell r="L42" t="str">
            <v>离职</v>
          </cell>
        </row>
        <row r="42">
          <cell r="P42" t="str">
            <v>422802200407192140</v>
          </cell>
        </row>
        <row r="42">
          <cell r="R42" t="str">
            <v>中国农业银行</v>
          </cell>
          <cell r="S42" t="str">
            <v>6230520050092383671</v>
          </cell>
          <cell r="T42">
            <v>18871833414</v>
          </cell>
        </row>
        <row r="43">
          <cell r="D43" t="str">
            <v>民院店张登进</v>
          </cell>
          <cell r="E43" t="str">
            <v>男</v>
          </cell>
        </row>
        <row r="43">
          <cell r="G43" t="str">
            <v>泳教部</v>
          </cell>
          <cell r="H43" t="str">
            <v>泳教</v>
          </cell>
          <cell r="I43">
            <v>45466</v>
          </cell>
          <cell r="J43">
            <v>45507</v>
          </cell>
          <cell r="K43" t="str">
            <v>兼职</v>
          </cell>
          <cell r="L43" t="str">
            <v>离职</v>
          </cell>
        </row>
        <row r="43">
          <cell r="P43" t="str">
            <v>421202200409284715</v>
          </cell>
        </row>
        <row r="43">
          <cell r="R43" t="str">
            <v>中国邮政储蓄银行</v>
          </cell>
          <cell r="S43" t="str">
            <v>6221805200015382798</v>
          </cell>
          <cell r="T43">
            <v>13227208793</v>
          </cell>
        </row>
        <row r="44">
          <cell r="D44" t="str">
            <v>民院店陈炎</v>
          </cell>
          <cell r="E44" t="str">
            <v>男</v>
          </cell>
        </row>
        <row r="44">
          <cell r="G44" t="str">
            <v>泳教部</v>
          </cell>
          <cell r="H44" t="str">
            <v>泳教</v>
          </cell>
          <cell r="I44">
            <v>45465</v>
          </cell>
          <cell r="J44">
            <v>45518</v>
          </cell>
          <cell r="K44" t="str">
            <v>兼职</v>
          </cell>
          <cell r="L44" t="str">
            <v>离职</v>
          </cell>
        </row>
        <row r="44">
          <cell r="P44" t="str">
            <v>422802200412186853</v>
          </cell>
        </row>
        <row r="44">
          <cell r="R44" t="str">
            <v>中国工商银行</v>
          </cell>
          <cell r="S44" t="str">
            <v>6222033202015572883</v>
          </cell>
          <cell r="T44">
            <v>19102751218</v>
          </cell>
        </row>
        <row r="45">
          <cell r="D45" t="str">
            <v>民院店雷明啟</v>
          </cell>
          <cell r="E45" t="str">
            <v>男</v>
          </cell>
        </row>
        <row r="45">
          <cell r="G45" t="str">
            <v>泳教部</v>
          </cell>
          <cell r="H45" t="str">
            <v>泳教</v>
          </cell>
          <cell r="I45">
            <v>45465</v>
          </cell>
          <cell r="J45">
            <v>45519</v>
          </cell>
          <cell r="K45" t="str">
            <v>兼职</v>
          </cell>
          <cell r="L45" t="str">
            <v>离职</v>
          </cell>
        </row>
        <row r="45">
          <cell r="P45" t="str">
            <v>420321200408012412</v>
          </cell>
        </row>
        <row r="45">
          <cell r="R45" t="str">
            <v>湖北省农村信用社</v>
          </cell>
          <cell r="S45" t="str">
            <v>6224121227396828</v>
          </cell>
          <cell r="T45">
            <v>15717283895</v>
          </cell>
        </row>
        <row r="46">
          <cell r="D46" t="str">
            <v>民院店高家林</v>
          </cell>
          <cell r="E46" t="str">
            <v>男</v>
          </cell>
        </row>
        <row r="46">
          <cell r="G46" t="str">
            <v>泳教部</v>
          </cell>
          <cell r="H46" t="str">
            <v>泳教</v>
          </cell>
          <cell r="I46">
            <v>45463</v>
          </cell>
          <cell r="J46">
            <v>45523</v>
          </cell>
          <cell r="K46" t="str">
            <v>兼职</v>
          </cell>
          <cell r="L46" t="str">
            <v>离职</v>
          </cell>
        </row>
        <row r="46">
          <cell r="P46" t="str">
            <v>421126200501231419</v>
          </cell>
        </row>
        <row r="46">
          <cell r="R46" t="str">
            <v>中国工商银行</v>
          </cell>
          <cell r="S46" t="str">
            <v>6222031814001856039</v>
          </cell>
          <cell r="T46">
            <v>18872742371</v>
          </cell>
        </row>
        <row r="47">
          <cell r="D47" t="str">
            <v>民院店孙思蓓</v>
          </cell>
          <cell r="E47" t="str">
            <v>女</v>
          </cell>
        </row>
        <row r="47">
          <cell r="G47" t="str">
            <v>泳教部</v>
          </cell>
          <cell r="H47" t="str">
            <v>泳教</v>
          </cell>
          <cell r="I47">
            <v>45446</v>
          </cell>
          <cell r="J47">
            <v>45526</v>
          </cell>
          <cell r="K47" t="str">
            <v>兼职</v>
          </cell>
          <cell r="L47" t="str">
            <v>离职</v>
          </cell>
        </row>
        <row r="47">
          <cell r="P47" t="str">
            <v>42092120040806512x</v>
          </cell>
        </row>
        <row r="47">
          <cell r="R47" t="str">
            <v>中国工商银行</v>
          </cell>
          <cell r="S47" t="str">
            <v>6215583202016141421</v>
          </cell>
          <cell r="T47">
            <v>19872167010</v>
          </cell>
        </row>
        <row r="48">
          <cell r="D48" t="str">
            <v>民院店陈志强</v>
          </cell>
          <cell r="E48" t="str">
            <v>男</v>
          </cell>
        </row>
        <row r="48">
          <cell r="G48" t="str">
            <v>会籍部</v>
          </cell>
          <cell r="H48" t="str">
            <v>会籍</v>
          </cell>
          <cell r="I48">
            <v>45488</v>
          </cell>
          <cell r="J48">
            <v>45525</v>
          </cell>
          <cell r="K48" t="str">
            <v>暑假工</v>
          </cell>
          <cell r="L48" t="str">
            <v>离职</v>
          </cell>
        </row>
        <row r="48">
          <cell r="P48" t="str">
            <v>420821200409032252</v>
          </cell>
        </row>
        <row r="48">
          <cell r="R48" t="str">
            <v>中国建设银行</v>
          </cell>
          <cell r="S48" t="str">
            <v>6217002650010852683</v>
          </cell>
          <cell r="T48">
            <v>15908636197</v>
          </cell>
        </row>
        <row r="49">
          <cell r="D49" t="str">
            <v>民院店刘丁斌</v>
          </cell>
          <cell r="E49" t="str">
            <v>男</v>
          </cell>
        </row>
        <row r="49">
          <cell r="G49" t="str">
            <v>会籍部</v>
          </cell>
          <cell r="H49" t="str">
            <v>会籍</v>
          </cell>
          <cell r="I49">
            <v>45491</v>
          </cell>
          <cell r="J49">
            <v>45525</v>
          </cell>
          <cell r="K49" t="str">
            <v>暑假工</v>
          </cell>
          <cell r="L49" t="str">
            <v>离职</v>
          </cell>
        </row>
        <row r="49">
          <cell r="P49" t="str">
            <v>430522200801078476</v>
          </cell>
        </row>
        <row r="49">
          <cell r="R49" t="str">
            <v>中国建设银行</v>
          </cell>
          <cell r="S49" t="str">
            <v>6236682870010315997</v>
          </cell>
          <cell r="T49">
            <v>17108071731</v>
          </cell>
        </row>
        <row r="50">
          <cell r="D50" t="str">
            <v>民院店颜鑫</v>
          </cell>
          <cell r="E50" t="str">
            <v>男</v>
          </cell>
        </row>
        <row r="50">
          <cell r="G50" t="str">
            <v>会籍部</v>
          </cell>
          <cell r="H50" t="str">
            <v>会籍</v>
          </cell>
          <cell r="I50">
            <v>45506</v>
          </cell>
          <cell r="J50">
            <v>45529</v>
          </cell>
          <cell r="K50" t="str">
            <v>全职</v>
          </cell>
          <cell r="L50" t="str">
            <v>离职</v>
          </cell>
        </row>
        <row r="50">
          <cell r="P50" t="str">
            <v>420922200207183417</v>
          </cell>
        </row>
        <row r="50">
          <cell r="R50" t="str">
            <v>中国工商银行</v>
          </cell>
          <cell r="S50" t="str">
            <v>6215583202016140662</v>
          </cell>
          <cell r="T50">
            <v>19151057316</v>
          </cell>
        </row>
        <row r="51">
          <cell r="D51" t="str">
            <v>民院店舒畅</v>
          </cell>
          <cell r="E51" t="str">
            <v>女</v>
          </cell>
        </row>
        <row r="51">
          <cell r="G51" t="str">
            <v>私教部</v>
          </cell>
          <cell r="H51" t="str">
            <v>私教</v>
          </cell>
          <cell r="I51">
            <v>45518</v>
          </cell>
          <cell r="J51">
            <v>45523</v>
          </cell>
          <cell r="K51" t="str">
            <v>全职</v>
          </cell>
          <cell r="L51" t="str">
            <v>离职</v>
          </cell>
        </row>
        <row r="51">
          <cell r="P51" t="str">
            <v>420921199111183429</v>
          </cell>
        </row>
        <row r="51">
          <cell r="R51" t="str">
            <v>招商银行</v>
          </cell>
          <cell r="S51" t="str">
            <v>6214832704459275</v>
          </cell>
          <cell r="T51">
            <v>15972057522</v>
          </cell>
        </row>
        <row r="52">
          <cell r="D52" t="str">
            <v>民院店徐佩颖</v>
          </cell>
          <cell r="E52" t="str">
            <v>男</v>
          </cell>
        </row>
        <row r="52">
          <cell r="G52" t="str">
            <v>会籍部</v>
          </cell>
          <cell r="H52" t="str">
            <v>会籍</v>
          </cell>
          <cell r="I52">
            <v>45516</v>
          </cell>
          <cell r="J52">
            <v>45531</v>
          </cell>
          <cell r="K52" t="str">
            <v>全职</v>
          </cell>
          <cell r="L52" t="str">
            <v>离职</v>
          </cell>
        </row>
        <row r="52">
          <cell r="P52" t="str">
            <v>422801200408054237</v>
          </cell>
        </row>
        <row r="52">
          <cell r="R52" t="str">
            <v>中国农业银行</v>
          </cell>
          <cell r="S52" t="str">
            <v>6230520790068140478</v>
          </cell>
          <cell r="T52">
            <v>18040656192</v>
          </cell>
        </row>
        <row r="53">
          <cell r="D53" t="str">
            <v>民院店姚奕汛</v>
          </cell>
          <cell r="E53" t="str">
            <v>男</v>
          </cell>
        </row>
        <row r="53">
          <cell r="G53" t="str">
            <v>会籍部</v>
          </cell>
          <cell r="H53" t="str">
            <v>会籍</v>
          </cell>
          <cell r="I53">
            <v>45516</v>
          </cell>
          <cell r="J53">
            <v>45531</v>
          </cell>
          <cell r="K53" t="str">
            <v>全职</v>
          </cell>
          <cell r="L53" t="str">
            <v>离职</v>
          </cell>
        </row>
        <row r="53">
          <cell r="P53" t="str">
            <v>422827200309122031</v>
          </cell>
        </row>
        <row r="53">
          <cell r="R53" t="str">
            <v>中国农业银行</v>
          </cell>
          <cell r="S53" t="str">
            <v>6230520790068140577</v>
          </cell>
          <cell r="T53">
            <v>18932402740</v>
          </cell>
        </row>
        <row r="54">
          <cell r="D54" t="str">
            <v>民院店朱庆明</v>
          </cell>
          <cell r="E54" t="str">
            <v>男</v>
          </cell>
        </row>
        <row r="54">
          <cell r="G54" t="str">
            <v>会籍部</v>
          </cell>
          <cell r="H54" t="str">
            <v>会籍</v>
          </cell>
          <cell r="I54">
            <v>45528</v>
          </cell>
          <cell r="J54">
            <v>45531</v>
          </cell>
          <cell r="K54" t="str">
            <v>全职</v>
          </cell>
          <cell r="L54" t="str">
            <v>离职</v>
          </cell>
        </row>
        <row r="54">
          <cell r="P54" t="str">
            <v>421182199506262535</v>
          </cell>
        </row>
        <row r="54">
          <cell r="R54" t="str">
            <v>恒丰银行</v>
          </cell>
          <cell r="S54" t="str">
            <v>6230785207000635622</v>
          </cell>
          <cell r="T54">
            <v>19327616817</v>
          </cell>
        </row>
        <row r="55">
          <cell r="D55" t="str">
            <v>民院店张国宝</v>
          </cell>
          <cell r="E55" t="str">
            <v>男</v>
          </cell>
        </row>
        <row r="55">
          <cell r="G55" t="str">
            <v>会籍部</v>
          </cell>
          <cell r="H55" t="str">
            <v>会籍</v>
          </cell>
          <cell r="I55">
            <v>45529</v>
          </cell>
          <cell r="J55">
            <v>45531</v>
          </cell>
          <cell r="K55" t="str">
            <v>全职</v>
          </cell>
          <cell r="L55" t="str">
            <v>离职</v>
          </cell>
        </row>
        <row r="55">
          <cell r="P55" t="str">
            <v>421281200303163910</v>
          </cell>
        </row>
        <row r="55">
          <cell r="R55" t="str">
            <v>中国建设银行</v>
          </cell>
          <cell r="S55" t="str">
            <v>6217002740033752885</v>
          </cell>
          <cell r="T55">
            <v>13972390367</v>
          </cell>
        </row>
        <row r="56">
          <cell r="D56" t="str">
            <v>民院店孙梦金</v>
          </cell>
          <cell r="E56" t="str">
            <v>女</v>
          </cell>
        </row>
        <row r="56">
          <cell r="G56" t="str">
            <v>会籍部</v>
          </cell>
          <cell r="H56" t="str">
            <v>会籍</v>
          </cell>
          <cell r="I56">
            <v>45538</v>
          </cell>
          <cell r="J56">
            <v>45549</v>
          </cell>
          <cell r="K56" t="str">
            <v>实习</v>
          </cell>
          <cell r="L56" t="str">
            <v>离职</v>
          </cell>
        </row>
        <row r="56">
          <cell r="P56" t="str">
            <v>42032120030912382X</v>
          </cell>
        </row>
        <row r="56">
          <cell r="R56" t="str">
            <v>中国农业银行</v>
          </cell>
          <cell r="S56" t="str">
            <v>6228480749792393474</v>
          </cell>
          <cell r="T56">
            <v>19807195186</v>
          </cell>
        </row>
        <row r="57">
          <cell r="D57" t="str">
            <v>民院店周慧鑫</v>
          </cell>
          <cell r="E57" t="str">
            <v>女</v>
          </cell>
        </row>
        <row r="57">
          <cell r="G57" t="str">
            <v>会籍部</v>
          </cell>
          <cell r="H57" t="str">
            <v>会籍</v>
          </cell>
          <cell r="I57">
            <v>45538</v>
          </cell>
          <cell r="J57">
            <v>45549</v>
          </cell>
          <cell r="K57" t="str">
            <v>实习</v>
          </cell>
          <cell r="L57" t="str">
            <v>离职</v>
          </cell>
        </row>
        <row r="57">
          <cell r="P57" t="str">
            <v>420583200304040021</v>
          </cell>
        </row>
        <row r="57">
          <cell r="R57" t="str">
            <v>中国工商银行</v>
          </cell>
          <cell r="S57" t="str">
            <v>6215581807009483887</v>
          </cell>
          <cell r="T57">
            <v>15171792957</v>
          </cell>
        </row>
        <row r="58">
          <cell r="D58" t="str">
            <v>民院店何涛</v>
          </cell>
          <cell r="E58" t="str">
            <v>男</v>
          </cell>
        </row>
        <row r="58">
          <cell r="G58" t="str">
            <v>泳教部</v>
          </cell>
          <cell r="H58" t="str">
            <v>泳教</v>
          </cell>
          <cell r="I58">
            <v>45436</v>
          </cell>
          <cell r="J58">
            <v>45559</v>
          </cell>
          <cell r="K58" t="str">
            <v>兼职</v>
          </cell>
          <cell r="L58" t="str">
            <v>离职</v>
          </cell>
        </row>
        <row r="58">
          <cell r="P58" t="str">
            <v>430621199707082739</v>
          </cell>
        </row>
        <row r="58">
          <cell r="R58" t="str">
            <v>中国工商银行</v>
          </cell>
          <cell r="S58" t="str">
            <v>6222033202008147768</v>
          </cell>
          <cell r="T58">
            <v>17891043427</v>
          </cell>
        </row>
        <row r="59">
          <cell r="D59" t="str">
            <v>民院店张依蕊</v>
          </cell>
          <cell r="E59" t="str">
            <v>女</v>
          </cell>
        </row>
        <row r="59">
          <cell r="G59" t="str">
            <v>中国舞</v>
          </cell>
          <cell r="H59" t="str">
            <v>舞蹈老师</v>
          </cell>
          <cell r="I59">
            <v>45488</v>
          </cell>
          <cell r="J59">
            <v>45562</v>
          </cell>
          <cell r="K59" t="str">
            <v>兼职</v>
          </cell>
          <cell r="L59" t="str">
            <v>离职</v>
          </cell>
        </row>
        <row r="59">
          <cell r="P59" t="str">
            <v>420621200202110048</v>
          </cell>
        </row>
        <row r="59">
          <cell r="R59" t="str">
            <v>中国建设银行</v>
          </cell>
          <cell r="S59" t="str">
            <v>621700287004948326</v>
          </cell>
          <cell r="T59">
            <v>19807271317</v>
          </cell>
        </row>
        <row r="60">
          <cell r="D60" t="str">
            <v>民院店徐灿雯</v>
          </cell>
          <cell r="E60" t="str">
            <v>女</v>
          </cell>
        </row>
        <row r="60">
          <cell r="G60" t="str">
            <v>运营部</v>
          </cell>
          <cell r="H60" t="str">
            <v>前台</v>
          </cell>
          <cell r="I60">
            <v>45492</v>
          </cell>
          <cell r="J60">
            <v>45559</v>
          </cell>
          <cell r="K60" t="str">
            <v>全职</v>
          </cell>
          <cell r="L60" t="str">
            <v>离职</v>
          </cell>
        </row>
        <row r="60">
          <cell r="P60" t="str">
            <v>413001199712033027</v>
          </cell>
        </row>
        <row r="60">
          <cell r="R60" t="str">
            <v>中国银行</v>
          </cell>
          <cell r="S60" t="str">
            <v>6217858000136400089</v>
          </cell>
          <cell r="T60">
            <v>19537649793</v>
          </cell>
        </row>
        <row r="61">
          <cell r="D61" t="str">
            <v>民院店唐舒瑶</v>
          </cell>
          <cell r="E61" t="str">
            <v>女</v>
          </cell>
        </row>
        <row r="61">
          <cell r="G61" t="str">
            <v>泳教部</v>
          </cell>
          <cell r="H61" t="str">
            <v>泳教</v>
          </cell>
          <cell r="I61">
            <v>45446</v>
          </cell>
          <cell r="J61">
            <v>45565</v>
          </cell>
          <cell r="K61" t="str">
            <v>兼职</v>
          </cell>
          <cell r="L61" t="str">
            <v>离职</v>
          </cell>
        </row>
        <row r="61">
          <cell r="P61" t="str">
            <v>420902200411065949</v>
          </cell>
        </row>
        <row r="61">
          <cell r="R61" t="str">
            <v>中国工商银行</v>
          </cell>
          <cell r="S61" t="str">
            <v>6215583202016141413</v>
          </cell>
          <cell r="T61">
            <v>19151057657</v>
          </cell>
        </row>
        <row r="62">
          <cell r="D62" t="str">
            <v>民院店张思权</v>
          </cell>
          <cell r="E62" t="str">
            <v>男</v>
          </cell>
        </row>
        <row r="62">
          <cell r="G62" t="str">
            <v>泳教部</v>
          </cell>
          <cell r="H62" t="str">
            <v>泳教</v>
          </cell>
          <cell r="I62">
            <v>45466</v>
          </cell>
          <cell r="J62">
            <v>45555</v>
          </cell>
          <cell r="K62" t="str">
            <v>兼职</v>
          </cell>
          <cell r="L62" t="str">
            <v>离职</v>
          </cell>
        </row>
        <row r="62">
          <cell r="P62" t="str">
            <v>422301200303192951</v>
          </cell>
        </row>
        <row r="62">
          <cell r="R62" t="str">
            <v>中国工商银行</v>
          </cell>
          <cell r="S62" t="str">
            <v>6215583202016137510</v>
          </cell>
          <cell r="T62">
            <v>15172741172</v>
          </cell>
        </row>
        <row r="63">
          <cell r="D63" t="str">
            <v>民院店褚兆欣</v>
          </cell>
          <cell r="E63" t="str">
            <v>男</v>
          </cell>
        </row>
        <row r="63">
          <cell r="G63" t="str">
            <v>泳教部</v>
          </cell>
          <cell r="H63" t="str">
            <v>泳教</v>
          </cell>
          <cell r="I63">
            <v>45466</v>
          </cell>
          <cell r="J63">
            <v>45545</v>
          </cell>
          <cell r="K63" t="str">
            <v>兼职</v>
          </cell>
          <cell r="L63" t="str">
            <v>离职</v>
          </cell>
        </row>
        <row r="63">
          <cell r="P63" t="str">
            <v>420624200405298617</v>
          </cell>
        </row>
        <row r="63">
          <cell r="R63" t="str">
            <v>中国建设银行</v>
          </cell>
          <cell r="S63" t="str">
            <v>6215340302810614633</v>
          </cell>
          <cell r="T63">
            <v>17771879174</v>
          </cell>
        </row>
        <row r="64">
          <cell r="D64" t="str">
            <v>民院店周亮亮</v>
          </cell>
          <cell r="E64" t="str">
            <v>男</v>
          </cell>
        </row>
        <row r="64">
          <cell r="G64" t="str">
            <v>会籍部</v>
          </cell>
          <cell r="H64" t="str">
            <v>会籍</v>
          </cell>
          <cell r="I64">
            <v>43997</v>
          </cell>
          <cell r="J64">
            <v>45573</v>
          </cell>
          <cell r="K64" t="str">
            <v>全职</v>
          </cell>
          <cell r="L64" t="str">
            <v>离职</v>
          </cell>
        </row>
        <row r="64">
          <cell r="P64" t="str">
            <v>42068419980118601X</v>
          </cell>
        </row>
        <row r="64">
          <cell r="R64" t="str">
            <v>中国建设银行</v>
          </cell>
          <cell r="S64" t="str">
            <v>6217002870061520000</v>
          </cell>
          <cell r="T64">
            <v>18771577300</v>
          </cell>
        </row>
        <row r="65">
          <cell r="D65" t="str">
            <v>民院店王锦艺</v>
          </cell>
          <cell r="E65" t="str">
            <v>男</v>
          </cell>
        </row>
        <row r="65">
          <cell r="G65" t="str">
            <v>会籍部</v>
          </cell>
          <cell r="H65" t="str">
            <v>会籍</v>
          </cell>
          <cell r="I65">
            <v>45540</v>
          </cell>
          <cell r="J65">
            <v>45573</v>
          </cell>
          <cell r="K65" t="str">
            <v>实习</v>
          </cell>
          <cell r="L65" t="str">
            <v>离职</v>
          </cell>
        </row>
        <row r="65">
          <cell r="P65" t="str">
            <v>421022200201164815</v>
          </cell>
        </row>
        <row r="65">
          <cell r="R65" t="str">
            <v>中国工商银行</v>
          </cell>
          <cell r="S65" t="str">
            <v>6215593202027476236</v>
          </cell>
          <cell r="T65">
            <v>18186664885</v>
          </cell>
        </row>
        <row r="66">
          <cell r="D66" t="str">
            <v>民院店高家林</v>
          </cell>
          <cell r="E66" t="str">
            <v>男</v>
          </cell>
        </row>
        <row r="66">
          <cell r="G66" t="str">
            <v>泳教部</v>
          </cell>
          <cell r="H66" t="str">
            <v>泳教</v>
          </cell>
          <cell r="I66">
            <v>45544</v>
          </cell>
          <cell r="J66">
            <v>45579</v>
          </cell>
          <cell r="K66" t="str">
            <v>兼职</v>
          </cell>
          <cell r="L66" t="str">
            <v>离职</v>
          </cell>
        </row>
        <row r="66">
          <cell r="P66" t="str">
            <v>421126200501231419</v>
          </cell>
        </row>
        <row r="66">
          <cell r="R66" t="str">
            <v>中国工商银行</v>
          </cell>
          <cell r="S66" t="str">
            <v>6222031814001856039</v>
          </cell>
          <cell r="T66">
            <v>18872742371</v>
          </cell>
        </row>
        <row r="67">
          <cell r="D67" t="str">
            <v>民院店向想想</v>
          </cell>
          <cell r="E67" t="str">
            <v>女</v>
          </cell>
        </row>
        <row r="67">
          <cell r="G67" t="str">
            <v>泳教部</v>
          </cell>
          <cell r="H67" t="str">
            <v>泳教</v>
          </cell>
          <cell r="I67">
            <v>45556</v>
          </cell>
          <cell r="J67">
            <v>45585</v>
          </cell>
          <cell r="K67" t="str">
            <v>兼职</v>
          </cell>
          <cell r="L67" t="str">
            <v>离职</v>
          </cell>
        </row>
        <row r="67">
          <cell r="P67" t="str">
            <v>420606200409103028</v>
          </cell>
        </row>
        <row r="67">
          <cell r="R67" t="str">
            <v>中国工商银行</v>
          </cell>
          <cell r="S67" t="str">
            <v>6212261804006704716</v>
          </cell>
          <cell r="T67">
            <v>19872009968</v>
          </cell>
        </row>
        <row r="68">
          <cell r="D68" t="str">
            <v>民院店郭淑芳</v>
          </cell>
          <cell r="E68" t="str">
            <v>女</v>
          </cell>
        </row>
        <row r="68">
          <cell r="G68" t="str">
            <v>私教部</v>
          </cell>
          <cell r="H68" t="str">
            <v>私教</v>
          </cell>
          <cell r="I68">
            <v>45541</v>
          </cell>
          <cell r="J68">
            <v>45585</v>
          </cell>
          <cell r="K68" t="str">
            <v>实习</v>
          </cell>
          <cell r="L68" t="str">
            <v>离职</v>
          </cell>
        </row>
        <row r="68">
          <cell r="P68" t="str">
            <v>429001200209307441</v>
          </cell>
        </row>
        <row r="68">
          <cell r="R68" t="str">
            <v>招商银行</v>
          </cell>
          <cell r="S68" t="str">
            <v>6214834240389156</v>
          </cell>
          <cell r="T68">
            <v>17362694951</v>
          </cell>
        </row>
        <row r="69">
          <cell r="D69" t="str">
            <v>民院店辛中才</v>
          </cell>
          <cell r="E69" t="str">
            <v>男</v>
          </cell>
        </row>
        <row r="69">
          <cell r="G69" t="str">
            <v>餐饮部</v>
          </cell>
          <cell r="H69" t="str">
            <v>厨师</v>
          </cell>
          <cell r="I69">
            <v>45529</v>
          </cell>
          <cell r="J69">
            <v>45590</v>
          </cell>
          <cell r="K69" t="str">
            <v>全职</v>
          </cell>
          <cell r="L69" t="str">
            <v>离职</v>
          </cell>
        </row>
        <row r="69">
          <cell r="P69" t="str">
            <v>429004197006101931</v>
          </cell>
        </row>
        <row r="69">
          <cell r="R69" t="str">
            <v>中国农业银行</v>
          </cell>
          <cell r="S69" t="str">
            <v>6228483269712151271</v>
          </cell>
          <cell r="T69">
            <v>19974983242</v>
          </cell>
        </row>
        <row r="70">
          <cell r="D70" t="str">
            <v>民院店余新成</v>
          </cell>
          <cell r="E70" t="str">
            <v>男</v>
          </cell>
        </row>
        <row r="70">
          <cell r="G70" t="str">
            <v>私教部</v>
          </cell>
          <cell r="H70" t="str">
            <v>私教</v>
          </cell>
          <cell r="I70">
            <v>45540</v>
          </cell>
          <cell r="J70">
            <v>45593</v>
          </cell>
          <cell r="K70" t="str">
            <v>实习</v>
          </cell>
          <cell r="L70" t="str">
            <v>离职</v>
          </cell>
        </row>
        <row r="70">
          <cell r="P70" t="str">
            <v>411523200111276014</v>
          </cell>
        </row>
        <row r="70">
          <cell r="R70" t="str">
            <v>中国银行</v>
          </cell>
          <cell r="S70" t="str">
            <v>6213327600000842811</v>
          </cell>
          <cell r="T70">
            <v>17762645941</v>
          </cell>
        </row>
        <row r="71">
          <cell r="D71" t="str">
            <v>民院店王乐乐</v>
          </cell>
          <cell r="E71" t="str">
            <v>女</v>
          </cell>
        </row>
        <row r="71">
          <cell r="G71" t="str">
            <v>运营部</v>
          </cell>
          <cell r="H71" t="str">
            <v>前台</v>
          </cell>
          <cell r="I71">
            <v>45575</v>
          </cell>
          <cell r="J71">
            <v>45600</v>
          </cell>
          <cell r="K71" t="str">
            <v>全职</v>
          </cell>
          <cell r="L71" t="str">
            <v>离职</v>
          </cell>
        </row>
        <row r="71">
          <cell r="P71" t="str">
            <v>41282719980315754x</v>
          </cell>
        </row>
        <row r="71">
          <cell r="R71" t="str">
            <v>中国银行</v>
          </cell>
          <cell r="S71" t="str">
            <v>6216638009000469467</v>
          </cell>
          <cell r="T71">
            <v>17516132349</v>
          </cell>
        </row>
        <row r="72">
          <cell r="D72" t="str">
            <v>民院店胡梦</v>
          </cell>
          <cell r="E72" t="str">
            <v>女</v>
          </cell>
        </row>
        <row r="72">
          <cell r="G72" t="str">
            <v>运营部</v>
          </cell>
          <cell r="H72" t="str">
            <v>前台</v>
          </cell>
          <cell r="I72">
            <v>45390</v>
          </cell>
          <cell r="J72">
            <v>45601</v>
          </cell>
          <cell r="K72" t="str">
            <v>全职</v>
          </cell>
          <cell r="L72" t="str">
            <v>离职</v>
          </cell>
        </row>
        <row r="72">
          <cell r="P72" t="str">
            <v>421124199411132021</v>
          </cell>
        </row>
        <row r="72">
          <cell r="R72" t="str">
            <v>招商银行</v>
          </cell>
          <cell r="S72" t="str">
            <v>6214850278762676</v>
          </cell>
          <cell r="T72">
            <v>15102773369</v>
          </cell>
        </row>
        <row r="73">
          <cell r="D73" t="str">
            <v>民院店邓莹</v>
          </cell>
          <cell r="E73" t="str">
            <v>女</v>
          </cell>
        </row>
        <row r="73">
          <cell r="G73" t="str">
            <v>中国舞</v>
          </cell>
          <cell r="H73" t="str">
            <v>舞蹈老师</v>
          </cell>
          <cell r="I73">
            <v>45295</v>
          </cell>
          <cell r="J73">
            <v>45597</v>
          </cell>
          <cell r="K73" t="str">
            <v>全职</v>
          </cell>
          <cell r="L73" t="str">
            <v>离职</v>
          </cell>
        </row>
        <row r="73">
          <cell r="P73" t="str">
            <v>421102199711240480</v>
          </cell>
        </row>
        <row r="73">
          <cell r="R73" t="str">
            <v>浦发银行</v>
          </cell>
          <cell r="S73" t="str">
            <v>6217922173754822</v>
          </cell>
          <cell r="T73">
            <v>15827659739</v>
          </cell>
        </row>
        <row r="74">
          <cell r="D74" t="str">
            <v>民院店陈梦梦</v>
          </cell>
          <cell r="E74" t="str">
            <v>女</v>
          </cell>
        </row>
        <row r="74">
          <cell r="G74" t="str">
            <v>中国舞</v>
          </cell>
          <cell r="H74" t="str">
            <v>舞蹈老师</v>
          </cell>
          <cell r="I74">
            <v>45474</v>
          </cell>
          <cell r="J74">
            <v>45597</v>
          </cell>
          <cell r="K74" t="str">
            <v>兼职</v>
          </cell>
          <cell r="L74" t="str">
            <v>离职</v>
          </cell>
        </row>
        <row r="74">
          <cell r="P74" t="str">
            <v>420381200403152228</v>
          </cell>
        </row>
        <row r="74">
          <cell r="R74" t="str">
            <v>中国工商银行</v>
          </cell>
          <cell r="S74" t="str">
            <v>6222033202008250620</v>
          </cell>
          <cell r="T74">
            <v>13042789851</v>
          </cell>
        </row>
        <row r="75">
          <cell r="D75" t="str">
            <v>民院店马玥柠</v>
          </cell>
          <cell r="E75" t="str">
            <v>女</v>
          </cell>
        </row>
        <row r="75">
          <cell r="G75" t="str">
            <v>中国舞</v>
          </cell>
          <cell r="H75" t="str">
            <v>舞蹈老师</v>
          </cell>
          <cell r="I75">
            <v>45531</v>
          </cell>
          <cell r="J75">
            <v>45597</v>
          </cell>
          <cell r="K75" t="str">
            <v>兼职</v>
          </cell>
          <cell r="L75" t="str">
            <v>离职</v>
          </cell>
        </row>
        <row r="75">
          <cell r="P75" t="str">
            <v>640302200411121128</v>
          </cell>
        </row>
        <row r="75">
          <cell r="R75" t="str">
            <v>中国工商银行</v>
          </cell>
          <cell r="S75" t="str">
            <v>6222032902005587251</v>
          </cell>
          <cell r="T75">
            <v>15378932675</v>
          </cell>
        </row>
        <row r="76">
          <cell r="D76" t="str">
            <v>民院店张玳瑜</v>
          </cell>
          <cell r="E76" t="str">
            <v>女</v>
          </cell>
        </row>
        <row r="76">
          <cell r="G76" t="str">
            <v>中国舞</v>
          </cell>
          <cell r="H76" t="str">
            <v>舞蹈老师</v>
          </cell>
          <cell r="I76">
            <v>45562</v>
          </cell>
          <cell r="J76">
            <v>45597</v>
          </cell>
          <cell r="K76" t="str">
            <v>兼职</v>
          </cell>
          <cell r="L76" t="str">
            <v>离职</v>
          </cell>
        </row>
        <row r="76">
          <cell r="P76" t="str">
            <v>42282620031013472x</v>
          </cell>
        </row>
        <row r="76">
          <cell r="R76" t="str">
            <v>中国建设银行</v>
          </cell>
          <cell r="S76" t="str">
            <v>6217002870102520523</v>
          </cell>
          <cell r="T76">
            <v>13310538874</v>
          </cell>
        </row>
        <row r="77">
          <cell r="D77" t="str">
            <v>民院店杨铭督</v>
          </cell>
          <cell r="E77" t="str">
            <v>男</v>
          </cell>
        </row>
        <row r="77">
          <cell r="G77" t="str">
            <v>泳教部</v>
          </cell>
          <cell r="H77" t="str">
            <v>泳教</v>
          </cell>
          <cell r="I77">
            <v>45465</v>
          </cell>
          <cell r="J77">
            <v>45596</v>
          </cell>
          <cell r="K77" t="str">
            <v>兼职</v>
          </cell>
          <cell r="L77" t="str">
            <v>离职</v>
          </cell>
        </row>
        <row r="77">
          <cell r="P77" t="str">
            <v>420116200410184115</v>
          </cell>
        </row>
        <row r="77">
          <cell r="R77" t="str">
            <v>中国工商银行</v>
          </cell>
          <cell r="S77" t="str">
            <v>6215583202016141389</v>
          </cell>
          <cell r="T77">
            <v>18971064787</v>
          </cell>
        </row>
        <row r="78">
          <cell r="D78" t="str">
            <v>民院店程子怡</v>
          </cell>
          <cell r="E78" t="str">
            <v>女</v>
          </cell>
        </row>
        <row r="78">
          <cell r="G78" t="str">
            <v>运营部</v>
          </cell>
          <cell r="H78" t="str">
            <v>前台</v>
          </cell>
          <cell r="I78">
            <v>45601</v>
          </cell>
          <cell r="J78">
            <v>45626</v>
          </cell>
          <cell r="K78" t="str">
            <v>全职</v>
          </cell>
          <cell r="L78" t="str">
            <v>离职</v>
          </cell>
        </row>
        <row r="78">
          <cell r="P78" t="str">
            <v>420683200410254248</v>
          </cell>
        </row>
        <row r="78">
          <cell r="R78" t="str">
            <v>中国工商银行</v>
          </cell>
          <cell r="S78" t="str">
            <v>6222031104002133566</v>
          </cell>
          <cell r="T78">
            <v>18671048657</v>
          </cell>
        </row>
        <row r="79">
          <cell r="D79" t="str">
            <v>民院店金妍岑</v>
          </cell>
          <cell r="E79" t="str">
            <v>女</v>
          </cell>
        </row>
        <row r="79">
          <cell r="G79" t="str">
            <v>运营部</v>
          </cell>
          <cell r="H79" t="str">
            <v>前台</v>
          </cell>
          <cell r="I79">
            <v>45543</v>
          </cell>
          <cell r="J79">
            <v>45626</v>
          </cell>
          <cell r="K79" t="str">
            <v>全职</v>
          </cell>
          <cell r="L79" t="str">
            <v>离职</v>
          </cell>
        </row>
        <row r="79">
          <cell r="P79" t="str">
            <v>421022200410030047</v>
          </cell>
        </row>
        <row r="79">
          <cell r="R79" t="str">
            <v>中国建设银行</v>
          </cell>
          <cell r="S79" t="str">
            <v>6217002660017683577</v>
          </cell>
          <cell r="T79">
            <v>15727213662</v>
          </cell>
        </row>
        <row r="80">
          <cell r="D80" t="str">
            <v>民院店刘雅婷</v>
          </cell>
          <cell r="E80" t="str">
            <v>女</v>
          </cell>
        </row>
        <row r="80">
          <cell r="G80" t="str">
            <v>私教部</v>
          </cell>
          <cell r="H80" t="str">
            <v>私教</v>
          </cell>
          <cell r="I80">
            <v>45555</v>
          </cell>
          <cell r="J80">
            <v>45646</v>
          </cell>
          <cell r="K80" t="str">
            <v>实习生</v>
          </cell>
          <cell r="L80" t="str">
            <v>离职</v>
          </cell>
        </row>
        <row r="80">
          <cell r="P80" t="str">
            <v>420521200112241524</v>
          </cell>
        </row>
        <row r="80">
          <cell r="R80" t="str">
            <v>中国建设银行</v>
          </cell>
          <cell r="S80" t="str">
            <v>6214672870005699792</v>
          </cell>
          <cell r="T80">
            <v>18971161524</v>
          </cell>
        </row>
        <row r="81">
          <cell r="D81" t="str">
            <v>民院店吕晨阳</v>
          </cell>
          <cell r="E81" t="str">
            <v>男</v>
          </cell>
        </row>
        <row r="81">
          <cell r="G81" t="str">
            <v>会籍部</v>
          </cell>
          <cell r="H81" t="str">
            <v>会籍</v>
          </cell>
          <cell r="I81">
            <v>45572</v>
          </cell>
          <cell r="J81">
            <v>45658</v>
          </cell>
          <cell r="K81" t="str">
            <v>实习生</v>
          </cell>
          <cell r="L81" t="str">
            <v>离职</v>
          </cell>
        </row>
        <row r="81">
          <cell r="P81" t="str">
            <v>420704200307221616</v>
          </cell>
        </row>
        <row r="81">
          <cell r="R81" t="str">
            <v>中国工商银行</v>
          </cell>
          <cell r="S81" t="str">
            <v>6222081811001024393</v>
          </cell>
          <cell r="T81">
            <v>15072198966</v>
          </cell>
        </row>
        <row r="82">
          <cell r="D82" t="str">
            <v>民院店彭乐</v>
          </cell>
          <cell r="E82" t="str">
            <v>女</v>
          </cell>
        </row>
        <row r="82">
          <cell r="G82" t="str">
            <v>运营部</v>
          </cell>
          <cell r="H82" t="str">
            <v>前台</v>
          </cell>
          <cell r="I82">
            <v>45537</v>
          </cell>
          <cell r="J82">
            <v>45676</v>
          </cell>
          <cell r="K82" t="str">
            <v>全职</v>
          </cell>
          <cell r="L82" t="str">
            <v>离职</v>
          </cell>
        </row>
        <row r="82">
          <cell r="P82" t="str">
            <v>431302200310274020</v>
          </cell>
        </row>
        <row r="82">
          <cell r="R82" t="str">
            <v>中国建设银行</v>
          </cell>
          <cell r="S82" t="str">
            <v>6217003030110345285</v>
          </cell>
          <cell r="T82">
            <v>17508459221</v>
          </cell>
        </row>
        <row r="83">
          <cell r="D83" t="str">
            <v>民院店熊胜兰</v>
          </cell>
          <cell r="E83" t="str">
            <v>女</v>
          </cell>
        </row>
        <row r="83">
          <cell r="G83" t="str">
            <v>运营部</v>
          </cell>
          <cell r="H83" t="str">
            <v>保洁</v>
          </cell>
          <cell r="I83">
            <v>45434</v>
          </cell>
          <cell r="J83">
            <v>45689</v>
          </cell>
          <cell r="K83" t="str">
            <v>全职</v>
          </cell>
          <cell r="L83" t="str">
            <v>离职</v>
          </cell>
        </row>
        <row r="83">
          <cell r="P83" t="str">
            <v>422121195902026040</v>
          </cell>
        </row>
        <row r="83">
          <cell r="R83" t="str">
            <v>招商银行</v>
          </cell>
          <cell r="S83" t="str">
            <v>6214833370686597</v>
          </cell>
          <cell r="T83">
            <v>18942902129</v>
          </cell>
        </row>
        <row r="84">
          <cell r="D84" t="str">
            <v>民院店李准</v>
          </cell>
          <cell r="E84" t="str">
            <v>男</v>
          </cell>
        </row>
        <row r="84">
          <cell r="G84" t="str">
            <v>私教部</v>
          </cell>
          <cell r="H84" t="str">
            <v>私教</v>
          </cell>
          <cell r="I84">
            <v>45513</v>
          </cell>
          <cell r="J84">
            <v>45700</v>
          </cell>
          <cell r="K84" t="str">
            <v>全职</v>
          </cell>
          <cell r="L84" t="str">
            <v>离职</v>
          </cell>
        </row>
        <row r="84">
          <cell r="P84" t="str">
            <v>421126200104253155</v>
          </cell>
        </row>
        <row r="84">
          <cell r="R84" t="str">
            <v>中国工商银行</v>
          </cell>
          <cell r="S84" t="str">
            <v>6222034000015570363</v>
          </cell>
          <cell r="T84">
            <v>17671081425</v>
          </cell>
        </row>
        <row r="85">
          <cell r="D85" t="str">
            <v>民院店刘威</v>
          </cell>
          <cell r="E85" t="str">
            <v>男</v>
          </cell>
        </row>
        <row r="85">
          <cell r="G85" t="str">
            <v>私教部</v>
          </cell>
          <cell r="H85" t="str">
            <v>私教</v>
          </cell>
          <cell r="I85">
            <v>45601</v>
          </cell>
          <cell r="J85">
            <v>45700</v>
          </cell>
          <cell r="K85" t="str">
            <v>全职</v>
          </cell>
          <cell r="L85" t="str">
            <v>离职</v>
          </cell>
        </row>
        <row r="85">
          <cell r="P85" t="str">
            <v>42098120030425001x</v>
          </cell>
        </row>
        <row r="85">
          <cell r="R85" t="str">
            <v>中国邮政储蓄银行</v>
          </cell>
          <cell r="S85" t="str">
            <v>6217995200288478255</v>
          </cell>
          <cell r="T85">
            <v>16607293487</v>
          </cell>
        </row>
        <row r="86">
          <cell r="D86" t="str">
            <v>民院店陈昊</v>
          </cell>
          <cell r="E86" t="str">
            <v>男</v>
          </cell>
        </row>
        <row r="86">
          <cell r="G86" t="str">
            <v>泳教部</v>
          </cell>
          <cell r="H86" t="str">
            <v>泳教主管</v>
          </cell>
          <cell r="I86">
            <v>44343</v>
          </cell>
          <cell r="J86">
            <v>45712</v>
          </cell>
          <cell r="K86" t="str">
            <v>全职</v>
          </cell>
          <cell r="L86" t="str">
            <v>离职</v>
          </cell>
        </row>
        <row r="86">
          <cell r="P86" t="str">
            <v>421126199805040335</v>
          </cell>
        </row>
        <row r="86">
          <cell r="R86" t="str">
            <v>中信银行</v>
          </cell>
          <cell r="S86" t="str">
            <v>6217731507226492</v>
          </cell>
          <cell r="T86">
            <v>19972433215</v>
          </cell>
        </row>
        <row r="87">
          <cell r="D87" t="str">
            <v>民院店汪梦远</v>
          </cell>
          <cell r="E87" t="str">
            <v>男</v>
          </cell>
        </row>
        <row r="87">
          <cell r="G87" t="str">
            <v>会籍部</v>
          </cell>
          <cell r="H87" t="str">
            <v>会籍</v>
          </cell>
          <cell r="I87">
            <v>45544</v>
          </cell>
          <cell r="J87">
            <v>45733</v>
          </cell>
          <cell r="K87" t="str">
            <v>全职</v>
          </cell>
          <cell r="L87" t="str">
            <v>离职</v>
          </cell>
        </row>
        <row r="87">
          <cell r="P87" t="str">
            <v>429006199801181514</v>
          </cell>
        </row>
        <row r="87">
          <cell r="R87" t="str">
            <v>中国建设银行</v>
          </cell>
          <cell r="S87" t="str">
            <v>6236682670005154884</v>
          </cell>
          <cell r="T87" t="str">
            <v>15826907174</v>
          </cell>
        </row>
        <row r="88">
          <cell r="D88" t="str">
            <v>民院店郭旭婧</v>
          </cell>
          <cell r="E88" t="str">
            <v>女</v>
          </cell>
        </row>
        <row r="88">
          <cell r="G88" t="str">
            <v>运营部</v>
          </cell>
          <cell r="H88" t="str">
            <v>前台</v>
          </cell>
          <cell r="I88">
            <v>45603</v>
          </cell>
          <cell r="J88">
            <v>45740</v>
          </cell>
          <cell r="K88" t="str">
            <v>全职</v>
          </cell>
          <cell r="L88" t="str">
            <v>离职</v>
          </cell>
        </row>
        <row r="88">
          <cell r="P88" t="str">
            <v>429006200301160624</v>
          </cell>
        </row>
        <row r="88">
          <cell r="R88" t="str">
            <v>中国工商银行</v>
          </cell>
          <cell r="S88" t="str">
            <v>6222033202019107207</v>
          </cell>
          <cell r="T88">
            <v>13407240855</v>
          </cell>
        </row>
        <row r="89">
          <cell r="D89" t="str">
            <v>民院店彭艮安</v>
          </cell>
          <cell r="E89" t="str">
            <v>女</v>
          </cell>
        </row>
        <row r="89">
          <cell r="G89" t="str">
            <v>运营部</v>
          </cell>
          <cell r="H89" t="str">
            <v>保洁</v>
          </cell>
          <cell r="I89">
            <v>45434</v>
          </cell>
          <cell r="J89">
            <v>45741</v>
          </cell>
          <cell r="K89" t="str">
            <v>全职</v>
          </cell>
          <cell r="L89" t="str">
            <v>离职</v>
          </cell>
        </row>
        <row r="89">
          <cell r="P89" t="str">
            <v>42242619621201562x</v>
          </cell>
        </row>
        <row r="89">
          <cell r="R89" t="str">
            <v>建设银行</v>
          </cell>
          <cell r="S89" t="str">
            <v>6217002870082306620</v>
          </cell>
          <cell r="T89">
            <v>18171430703</v>
          </cell>
        </row>
        <row r="90">
          <cell r="D90" t="str">
            <v>民院店高杰</v>
          </cell>
          <cell r="E90" t="str">
            <v>男</v>
          </cell>
          <cell r="F90" t="str">
            <v>本科</v>
          </cell>
          <cell r="G90" t="str">
            <v>泳教部</v>
          </cell>
          <cell r="H90" t="str">
            <v>泳教</v>
          </cell>
          <cell r="I90">
            <v>45099</v>
          </cell>
          <cell r="J90">
            <v>45748</v>
          </cell>
          <cell r="K90" t="str">
            <v>全职</v>
          </cell>
          <cell r="L90" t="str">
            <v>离职</v>
          </cell>
        </row>
        <row r="90">
          <cell r="P90" t="str">
            <v>420881199906236177</v>
          </cell>
        </row>
        <row r="90">
          <cell r="R90" t="str">
            <v>建设银行</v>
          </cell>
          <cell r="S90" t="str">
            <v>6236682870003445637</v>
          </cell>
          <cell r="T90">
            <v>13071218320</v>
          </cell>
        </row>
        <row r="91">
          <cell r="D91" t="str">
            <v>民院店张洋</v>
          </cell>
          <cell r="E91" t="str">
            <v>男</v>
          </cell>
        </row>
        <row r="91">
          <cell r="G91" t="str">
            <v>餐饮部</v>
          </cell>
          <cell r="H91" t="str">
            <v>厨师</v>
          </cell>
          <cell r="I91">
            <v>45499</v>
          </cell>
          <cell r="J91">
            <v>45761</v>
          </cell>
          <cell r="K91" t="str">
            <v>全职</v>
          </cell>
          <cell r="L91" t="str">
            <v>离职</v>
          </cell>
        </row>
        <row r="91">
          <cell r="P91" t="str">
            <v>420923199209013000</v>
          </cell>
        </row>
        <row r="91">
          <cell r="R91" t="str">
            <v>招商银行</v>
          </cell>
          <cell r="S91" t="str">
            <v>6214832739360381</v>
          </cell>
          <cell r="T91">
            <v>13886394984</v>
          </cell>
        </row>
        <row r="92">
          <cell r="D92" t="str">
            <v>民院店方家慧</v>
          </cell>
          <cell r="E92" t="str">
            <v>女</v>
          </cell>
          <cell r="F92" t="str">
            <v>大专</v>
          </cell>
          <cell r="G92" t="str">
            <v>运营部</v>
          </cell>
          <cell r="H92" t="str">
            <v>前台</v>
          </cell>
          <cell r="I92">
            <v>45507</v>
          </cell>
          <cell r="J92">
            <v>45775</v>
          </cell>
          <cell r="K92" t="str">
            <v>全职</v>
          </cell>
          <cell r="L92" t="str">
            <v>离职</v>
          </cell>
        </row>
        <row r="92">
          <cell r="P92" t="str">
            <v>420683200210220529</v>
          </cell>
        </row>
        <row r="92">
          <cell r="R92" t="str">
            <v>中国建设银行</v>
          </cell>
          <cell r="S92" t="str">
            <v>6217002870101607667</v>
          </cell>
          <cell r="T92">
            <v>13235697180</v>
          </cell>
        </row>
        <row r="93">
          <cell r="D93" t="str">
            <v>民院店龚道蓉</v>
          </cell>
          <cell r="E93" t="str">
            <v>女</v>
          </cell>
        </row>
        <row r="93">
          <cell r="G93" t="str">
            <v>餐饮部</v>
          </cell>
          <cell r="H93" t="str">
            <v>帮厨保洁</v>
          </cell>
          <cell r="I93">
            <v>45763</v>
          </cell>
          <cell r="J93">
            <v>45775</v>
          </cell>
          <cell r="K93" t="str">
            <v>全职</v>
          </cell>
          <cell r="L93" t="str">
            <v>离职</v>
          </cell>
        </row>
        <row r="93">
          <cell r="P93" t="str">
            <v>421022196603025501</v>
          </cell>
        </row>
        <row r="93">
          <cell r="R93" t="str">
            <v>中国邮政储蓄银行</v>
          </cell>
          <cell r="S93" t="str">
            <v>6217975200139448949</v>
          </cell>
          <cell r="T93">
            <v>15927894189</v>
          </cell>
        </row>
        <row r="94">
          <cell r="D94" t="str">
            <v>民院店彭思芸</v>
          </cell>
          <cell r="E94" t="str">
            <v>女</v>
          </cell>
        </row>
        <row r="94">
          <cell r="G94" t="str">
            <v>运营部</v>
          </cell>
          <cell r="H94" t="str">
            <v>主播</v>
          </cell>
          <cell r="I94">
            <v>45548</v>
          </cell>
          <cell r="J94">
            <v>45775</v>
          </cell>
          <cell r="K94" t="str">
            <v>全职</v>
          </cell>
          <cell r="L94" t="str">
            <v>离职</v>
          </cell>
        </row>
        <row r="94">
          <cell r="P94" t="str">
            <v>420116199908081425</v>
          </cell>
        </row>
        <row r="94">
          <cell r="R94" t="str">
            <v>中国邮政储蓄银行</v>
          </cell>
          <cell r="S94" t="str">
            <v>621795200200351226</v>
          </cell>
          <cell r="T94">
            <v>18727790757</v>
          </cell>
        </row>
        <row r="95">
          <cell r="D95" t="str">
            <v>民院店余佳蓉</v>
          </cell>
          <cell r="E95" t="str">
            <v>女</v>
          </cell>
          <cell r="F95" t="str">
            <v>本科</v>
          </cell>
          <cell r="G95" t="str">
            <v>运营部</v>
          </cell>
          <cell r="H95" t="str">
            <v>前台</v>
          </cell>
          <cell r="I95">
            <v>45493</v>
          </cell>
          <cell r="J95">
            <v>45778</v>
          </cell>
          <cell r="K95" t="str">
            <v>兼职</v>
          </cell>
          <cell r="L95" t="str">
            <v>离职</v>
          </cell>
        </row>
        <row r="95">
          <cell r="P95" t="str">
            <v>520201200307034447</v>
          </cell>
        </row>
        <row r="95">
          <cell r="R95" t="str">
            <v>中国工商银行</v>
          </cell>
          <cell r="S95" t="str">
            <v>6215582410000694492</v>
          </cell>
          <cell r="T95">
            <v>18163340752</v>
          </cell>
        </row>
        <row r="96">
          <cell r="D96" t="str">
            <v>民院店代宗莲</v>
          </cell>
          <cell r="E96" t="str">
            <v>女</v>
          </cell>
        </row>
        <row r="96">
          <cell r="G96" t="str">
            <v>餐饮部</v>
          </cell>
          <cell r="H96" t="str">
            <v>帮厨阿姨</v>
          </cell>
          <cell r="I96">
            <v>45775</v>
          </cell>
          <cell r="J96">
            <v>45784</v>
          </cell>
          <cell r="K96" t="str">
            <v>全职</v>
          </cell>
          <cell r="L96" t="str">
            <v>离职</v>
          </cell>
        </row>
        <row r="96">
          <cell r="P96" t="str">
            <v>422223196509214902</v>
          </cell>
        </row>
        <row r="96">
          <cell r="R96" t="str">
            <v>招商银行</v>
          </cell>
          <cell r="S96" t="str">
            <v>6214832709878842</v>
          </cell>
          <cell r="T96">
            <v>15337269926</v>
          </cell>
        </row>
        <row r="97">
          <cell r="D97" t="str">
            <v>民院店王兵</v>
          </cell>
          <cell r="E97" t="str">
            <v>男</v>
          </cell>
        </row>
        <row r="97">
          <cell r="G97" t="str">
            <v>泳教部</v>
          </cell>
          <cell r="H97" t="str">
            <v>泳教</v>
          </cell>
          <cell r="I97">
            <v>45758</v>
          </cell>
          <cell r="J97">
            <v>45787</v>
          </cell>
          <cell r="K97" t="str">
            <v>全职</v>
          </cell>
          <cell r="L97" t="str">
            <v>离职</v>
          </cell>
        </row>
        <row r="97">
          <cell r="P97" t="str">
            <v>420922199004044614</v>
          </cell>
        </row>
        <row r="97">
          <cell r="R97" t="str">
            <v>中国平安银行</v>
          </cell>
          <cell r="S97" t="str">
            <v>6230580000310583641</v>
          </cell>
          <cell r="T97">
            <v>18971483374</v>
          </cell>
        </row>
        <row r="98">
          <cell r="D98" t="str">
            <v>民院店江延峰</v>
          </cell>
          <cell r="E98" t="str">
            <v>男</v>
          </cell>
        </row>
        <row r="98">
          <cell r="G98" t="str">
            <v>会籍部</v>
          </cell>
          <cell r="H98" t="str">
            <v>会籍</v>
          </cell>
          <cell r="I98">
            <v>45707</v>
          </cell>
          <cell r="J98">
            <v>45791</v>
          </cell>
          <cell r="K98" t="str">
            <v>全职</v>
          </cell>
          <cell r="L98" t="str">
            <v>离职</v>
          </cell>
        </row>
        <row r="98">
          <cell r="P98" t="str">
            <v>420921200209244950</v>
          </cell>
        </row>
        <row r="98">
          <cell r="R98" t="str">
            <v>中国银行</v>
          </cell>
          <cell r="S98" t="str">
            <v>6217857600069479819</v>
          </cell>
          <cell r="T98">
            <v>13197377522</v>
          </cell>
        </row>
        <row r="99">
          <cell r="D99" t="str">
            <v>民院店刘杰</v>
          </cell>
          <cell r="E99" t="str">
            <v>男</v>
          </cell>
        </row>
        <row r="99">
          <cell r="G99" t="str">
            <v>私教部</v>
          </cell>
          <cell r="H99" t="str">
            <v>私教</v>
          </cell>
          <cell r="I99">
            <v>45481</v>
          </cell>
          <cell r="J99">
            <v>45793</v>
          </cell>
          <cell r="K99" t="str">
            <v>全职</v>
          </cell>
          <cell r="L99" t="str">
            <v>离职</v>
          </cell>
        </row>
        <row r="99">
          <cell r="P99" t="str">
            <v>421181200212186636</v>
          </cell>
        </row>
        <row r="99">
          <cell r="R99" t="str">
            <v>湖北省农村信用社</v>
          </cell>
          <cell r="S99" t="str">
            <v>6224121221117527</v>
          </cell>
          <cell r="T99">
            <v>17371999731</v>
          </cell>
        </row>
        <row r="100">
          <cell r="D100" t="str">
            <v>民院店王昌鸣</v>
          </cell>
          <cell r="E100" t="str">
            <v>男</v>
          </cell>
        </row>
        <row r="100">
          <cell r="G100" t="str">
            <v>私教部</v>
          </cell>
          <cell r="H100" t="str">
            <v>私教</v>
          </cell>
          <cell r="I100">
            <v>45800</v>
          </cell>
          <cell r="J100">
            <v>45801</v>
          </cell>
          <cell r="K100" t="str">
            <v>全职</v>
          </cell>
          <cell r="L100" t="str">
            <v>离职</v>
          </cell>
        </row>
        <row r="100">
          <cell r="P100" t="str">
            <v>420683200512055418</v>
          </cell>
        </row>
        <row r="100">
          <cell r="R100" t="str">
            <v>中国工商银行</v>
          </cell>
          <cell r="S100" t="str">
            <v>6222021804008958609</v>
          </cell>
          <cell r="T100">
            <v>18371063843</v>
          </cell>
        </row>
        <row r="101">
          <cell r="D101" t="str">
            <v>民院店刘汉武</v>
          </cell>
          <cell r="E101" t="str">
            <v>男</v>
          </cell>
        </row>
        <row r="101">
          <cell r="G101" t="str">
            <v>私教部</v>
          </cell>
          <cell r="H101" t="str">
            <v>私教</v>
          </cell>
          <cell r="I101">
            <v>45797</v>
          </cell>
          <cell r="J101">
            <v>45802</v>
          </cell>
          <cell r="K101" t="str">
            <v>全职</v>
          </cell>
          <cell r="L101" t="str">
            <v>离职</v>
          </cell>
        </row>
        <row r="101">
          <cell r="P101" t="str">
            <v>420902200512172233</v>
          </cell>
        </row>
        <row r="101">
          <cell r="R101" t="str">
            <v>中国招商银行</v>
          </cell>
          <cell r="S101" t="str">
            <v>6214833373805509</v>
          </cell>
          <cell r="T101">
            <v>19271211967</v>
          </cell>
        </row>
        <row r="102">
          <cell r="D102" t="str">
            <v>民院店左雨聪</v>
          </cell>
          <cell r="E102" t="str">
            <v>女</v>
          </cell>
        </row>
        <row r="102">
          <cell r="G102" t="str">
            <v>运营部</v>
          </cell>
          <cell r="H102" t="str">
            <v>前台</v>
          </cell>
          <cell r="I102">
            <v>45743</v>
          </cell>
          <cell r="J102">
            <v>45809</v>
          </cell>
          <cell r="K102" t="str">
            <v>全职</v>
          </cell>
          <cell r="L102" t="str">
            <v>离职</v>
          </cell>
        </row>
        <row r="102">
          <cell r="P102" t="str">
            <v>421381200608182827</v>
          </cell>
        </row>
        <row r="102">
          <cell r="R102" t="str">
            <v>中国平安银行</v>
          </cell>
          <cell r="S102" t="str">
            <v>6230580000413628798</v>
          </cell>
          <cell r="T102">
            <v>17720276828</v>
          </cell>
        </row>
        <row r="103">
          <cell r="D103" t="str">
            <v>民院店左雨聪</v>
          </cell>
          <cell r="E103" t="str">
            <v>男</v>
          </cell>
        </row>
        <row r="103">
          <cell r="G103" t="str">
            <v>私教部</v>
          </cell>
          <cell r="H103" t="str">
            <v>私教</v>
          </cell>
          <cell r="I103">
            <v>45826</v>
          </cell>
          <cell r="J103">
            <v>45827</v>
          </cell>
          <cell r="K103" t="str">
            <v>全职</v>
          </cell>
          <cell r="L103" t="str">
            <v>离职</v>
          </cell>
        </row>
        <row r="103">
          <cell r="P103" t="str">
            <v>420902200310157318</v>
          </cell>
        </row>
        <row r="103">
          <cell r="R103" t="str">
            <v>中国农业银行</v>
          </cell>
          <cell r="S103" t="str">
            <v>6230521610019270076</v>
          </cell>
          <cell r="T103">
            <v>17371204182</v>
          </cell>
        </row>
        <row r="104">
          <cell r="D104" t="str">
            <v>民院店吕起微</v>
          </cell>
          <cell r="E104" t="str">
            <v>男</v>
          </cell>
        </row>
        <row r="104">
          <cell r="G104" t="str">
            <v>私教部</v>
          </cell>
          <cell r="H104" t="str">
            <v>私教</v>
          </cell>
          <cell r="I104">
            <v>45828</v>
          </cell>
          <cell r="J104">
            <v>45829</v>
          </cell>
          <cell r="K104" t="str">
            <v>全职</v>
          </cell>
          <cell r="L104" t="str">
            <v>离职</v>
          </cell>
        </row>
        <row r="104">
          <cell r="P104" t="str">
            <v>420683200411153713</v>
          </cell>
        </row>
        <row r="104">
          <cell r="R104" t="str">
            <v>浙江省农村信用社
联合社</v>
          </cell>
          <cell r="S104" t="str">
            <v>6230910399192379537</v>
          </cell>
          <cell r="T104">
            <v>17811636269</v>
          </cell>
        </row>
        <row r="105">
          <cell r="D105" t="str">
            <v>民院店高崇</v>
          </cell>
          <cell r="E105" t="str">
            <v>男</v>
          </cell>
        </row>
        <row r="105">
          <cell r="G105" t="str">
            <v>会籍部</v>
          </cell>
          <cell r="H105" t="str">
            <v>会籍</v>
          </cell>
          <cell r="I105">
            <v>45843</v>
          </cell>
          <cell r="J105">
            <v>45852</v>
          </cell>
          <cell r="K105" t="str">
            <v>实习生</v>
          </cell>
          <cell r="L105" t="str">
            <v>离职</v>
          </cell>
        </row>
        <row r="105">
          <cell r="P105" t="str">
            <v>22018220040414093x</v>
          </cell>
        </row>
        <row r="105">
          <cell r="R105" t="str">
            <v>中国农业银行</v>
          </cell>
          <cell r="S105" t="str">
            <v>6228480548248297176</v>
          </cell>
          <cell r="T105">
            <v>15943275433</v>
          </cell>
        </row>
        <row r="106">
          <cell r="D106" t="str">
            <v>民院店王秒</v>
          </cell>
          <cell r="E106" t="str">
            <v>男</v>
          </cell>
        </row>
        <row r="106">
          <cell r="G106" t="str">
            <v>私教部</v>
          </cell>
          <cell r="H106" t="str">
            <v>私教</v>
          </cell>
          <cell r="I106">
            <v>45852</v>
          </cell>
          <cell r="J106">
            <v>45856</v>
          </cell>
          <cell r="K106" t="str">
            <v>全职</v>
          </cell>
          <cell r="L106" t="str">
            <v>离职</v>
          </cell>
        </row>
        <row r="106">
          <cell r="P106" t="str">
            <v>421381199607078117</v>
          </cell>
        </row>
        <row r="106">
          <cell r="R106" t="str">
            <v>平安银行</v>
          </cell>
          <cell r="S106" t="str">
            <v>6230580000142219968</v>
          </cell>
          <cell r="T106">
            <v>15272588730</v>
          </cell>
        </row>
        <row r="107">
          <cell r="D107" t="str">
            <v>民院店方铖</v>
          </cell>
          <cell r="E107" t="str">
            <v>男</v>
          </cell>
        </row>
        <row r="107">
          <cell r="G107" t="str">
            <v>泳教部</v>
          </cell>
          <cell r="H107" t="str">
            <v>救生员</v>
          </cell>
          <cell r="I107">
            <v>45837</v>
          </cell>
          <cell r="J107">
            <v>45869</v>
          </cell>
          <cell r="K107" t="str">
            <v>兼职</v>
          </cell>
          <cell r="L107" t="str">
            <v>离职</v>
          </cell>
        </row>
        <row r="107">
          <cell r="P107" t="str">
            <v>421126200807101414</v>
          </cell>
        </row>
        <row r="107">
          <cell r="R107" t="str">
            <v>中国农业银行</v>
          </cell>
          <cell r="S107" t="str">
            <v>6228480057142372473</v>
          </cell>
          <cell r="T107">
            <v>13247130608</v>
          </cell>
        </row>
        <row r="108">
          <cell r="D108" t="str">
            <v>民院店瞿小菲</v>
          </cell>
          <cell r="E108" t="str">
            <v>男</v>
          </cell>
        </row>
        <row r="108">
          <cell r="G108" t="str">
            <v>会籍部</v>
          </cell>
          <cell r="H108" t="str">
            <v>会籍</v>
          </cell>
          <cell r="I108">
            <v>45843</v>
          </cell>
          <cell r="J108">
            <v>45880</v>
          </cell>
          <cell r="K108" t="str">
            <v>实习生</v>
          </cell>
          <cell r="L108" t="str">
            <v>离职</v>
          </cell>
        </row>
        <row r="108">
          <cell r="P108" t="str">
            <v>422802200312205818</v>
          </cell>
        </row>
        <row r="108">
          <cell r="R108" t="str">
            <v>中国农业银行</v>
          </cell>
          <cell r="S108" t="str">
            <v>6228480059875496578</v>
          </cell>
          <cell r="T108">
            <v>19813799931</v>
          </cell>
        </row>
        <row r="109">
          <cell r="D109" t="str">
            <v>民院店杨立志</v>
          </cell>
          <cell r="E109" t="str">
            <v>男</v>
          </cell>
        </row>
        <row r="109">
          <cell r="G109" t="str">
            <v>会籍部</v>
          </cell>
          <cell r="H109" t="str">
            <v>会籍</v>
          </cell>
          <cell r="I109">
            <v>45846</v>
          </cell>
          <cell r="J109">
            <v>45882</v>
          </cell>
          <cell r="K109" t="str">
            <v>暑假工</v>
          </cell>
          <cell r="L109" t="str">
            <v>离职</v>
          </cell>
        </row>
        <row r="109">
          <cell r="P109" t="str">
            <v>420624200703161352</v>
          </cell>
        </row>
        <row r="109">
          <cell r="R109" t="str">
            <v>招商银行</v>
          </cell>
          <cell r="S109" t="str">
            <v>6214832776372539</v>
          </cell>
          <cell r="T109">
            <v>19971954976</v>
          </cell>
        </row>
        <row r="110">
          <cell r="D110" t="str">
            <v>民院店郭静芝</v>
          </cell>
          <cell r="E110" t="str">
            <v>女</v>
          </cell>
        </row>
        <row r="110">
          <cell r="G110" t="str">
            <v>泳教部</v>
          </cell>
          <cell r="H110" t="str">
            <v>泳教</v>
          </cell>
          <cell r="I110">
            <v>45715</v>
          </cell>
          <cell r="J110">
            <v>45900</v>
          </cell>
          <cell r="K110" t="str">
            <v>全职</v>
          </cell>
          <cell r="L110" t="str">
            <v>离职</v>
          </cell>
        </row>
        <row r="110">
          <cell r="P110" t="str">
            <v>411623200404014646</v>
          </cell>
        </row>
        <row r="110">
          <cell r="R110" t="str">
            <v>中国农业银行</v>
          </cell>
          <cell r="S110" t="str">
            <v>6230522080027125275</v>
          </cell>
          <cell r="T110">
            <v>15927238847</v>
          </cell>
        </row>
        <row r="111">
          <cell r="D111" t="str">
            <v>民院店刘文昌</v>
          </cell>
          <cell r="E111" t="str">
            <v>男</v>
          </cell>
        </row>
        <row r="111">
          <cell r="G111" t="str">
            <v>泳教部</v>
          </cell>
          <cell r="H111" t="str">
            <v>泳教</v>
          </cell>
          <cell r="I111">
            <v>45749</v>
          </cell>
          <cell r="J111">
            <v>45901</v>
          </cell>
          <cell r="K111" t="str">
            <v>全职</v>
          </cell>
          <cell r="L111" t="str">
            <v>离职</v>
          </cell>
        </row>
        <row r="111">
          <cell r="P111" t="str">
            <v>421126200202260076</v>
          </cell>
        </row>
        <row r="111">
          <cell r="R111" t="str">
            <v>中国招商银行</v>
          </cell>
          <cell r="S111" t="str">
            <v>6214832732272823</v>
          </cell>
          <cell r="T111">
            <v>13212728561</v>
          </cell>
        </row>
        <row r="112">
          <cell r="D112" t="str">
            <v>民院店苏忆龙</v>
          </cell>
          <cell r="E112" t="str">
            <v>男</v>
          </cell>
        </row>
        <row r="112">
          <cell r="G112" t="str">
            <v>泳教部</v>
          </cell>
          <cell r="H112" t="str">
            <v>泳教</v>
          </cell>
          <cell r="I112">
            <v>45541</v>
          </cell>
          <cell r="J112">
            <v>45901</v>
          </cell>
          <cell r="K112" t="str">
            <v>兼职</v>
          </cell>
          <cell r="L112" t="str">
            <v>离职</v>
          </cell>
        </row>
        <row r="112">
          <cell r="P112" t="str">
            <v>430424200402100354</v>
          </cell>
        </row>
        <row r="112">
          <cell r="R112" t="str">
            <v>中国工商银行</v>
          </cell>
          <cell r="S112" t="str">
            <v>6222033202008256700</v>
          </cell>
          <cell r="T112">
            <v>18407345383</v>
          </cell>
        </row>
        <row r="113">
          <cell r="D113" t="str">
            <v>民院店秦珂豪</v>
          </cell>
          <cell r="E113" t="str">
            <v>男</v>
          </cell>
        </row>
        <row r="113">
          <cell r="G113" t="str">
            <v>泳教部</v>
          </cell>
          <cell r="H113" t="str">
            <v>泳教</v>
          </cell>
          <cell r="I113">
            <v>45548</v>
          </cell>
          <cell r="J113">
            <v>45901</v>
          </cell>
          <cell r="K113" t="str">
            <v>兼职</v>
          </cell>
          <cell r="L113" t="str">
            <v>离职</v>
          </cell>
        </row>
        <row r="113">
          <cell r="P113" t="str">
            <v>342426200402072413</v>
          </cell>
        </row>
        <row r="113">
          <cell r="R113" t="str">
            <v>中国工商银行</v>
          </cell>
          <cell r="S113" t="str">
            <v>6222033202008255645</v>
          </cell>
          <cell r="T113">
            <v>19856480931</v>
          </cell>
        </row>
        <row r="114">
          <cell r="D114" t="str">
            <v>民院店张慧亮</v>
          </cell>
          <cell r="E114" t="str">
            <v>男</v>
          </cell>
        </row>
        <row r="114">
          <cell r="G114" t="str">
            <v>泳教部</v>
          </cell>
          <cell r="H114" t="str">
            <v>泳教</v>
          </cell>
          <cell r="I114">
            <v>45798</v>
          </cell>
          <cell r="J114">
            <v>45901</v>
          </cell>
          <cell r="K114" t="str">
            <v>兼职</v>
          </cell>
          <cell r="L114" t="str">
            <v>离职</v>
          </cell>
        </row>
        <row r="114">
          <cell r="P114" t="str">
            <v>511304200410122617</v>
          </cell>
        </row>
        <row r="114">
          <cell r="R114" t="str">
            <v>中国建设银行</v>
          </cell>
          <cell r="S114" t="str">
            <v>6215340302813429500</v>
          </cell>
          <cell r="T114">
            <v>18672989562</v>
          </cell>
        </row>
        <row r="115">
          <cell r="D115" t="str">
            <v>民院店雷明啟</v>
          </cell>
          <cell r="E115" t="str">
            <v>男</v>
          </cell>
        </row>
        <row r="115">
          <cell r="G115" t="str">
            <v>泳教部</v>
          </cell>
          <cell r="H115" t="str">
            <v>泳教</v>
          </cell>
          <cell r="I115">
            <v>45798</v>
          </cell>
          <cell r="J115">
            <v>45901</v>
          </cell>
          <cell r="K115" t="str">
            <v>兼职</v>
          </cell>
          <cell r="L115" t="str">
            <v>离职</v>
          </cell>
        </row>
        <row r="115">
          <cell r="P115" t="str">
            <v>420321200408012412</v>
          </cell>
        </row>
        <row r="115">
          <cell r="R115" t="str">
            <v>湖北省农村信用社</v>
          </cell>
          <cell r="S115" t="str">
            <v>6224121227396828</v>
          </cell>
          <cell r="T115">
            <v>15717283895</v>
          </cell>
        </row>
        <row r="116">
          <cell r="D116" t="str">
            <v>民院店时春垒</v>
          </cell>
          <cell r="E116" t="str">
            <v>男</v>
          </cell>
        </row>
        <row r="116">
          <cell r="G116" t="str">
            <v>泳教部</v>
          </cell>
          <cell r="H116" t="str">
            <v>泳教</v>
          </cell>
          <cell r="I116">
            <v>45801</v>
          </cell>
          <cell r="J116">
            <v>45901</v>
          </cell>
          <cell r="K116" t="str">
            <v>兼职</v>
          </cell>
          <cell r="L116" t="str">
            <v>离职</v>
          </cell>
        </row>
        <row r="116">
          <cell r="P116" t="str">
            <v>420321200501275938</v>
          </cell>
        </row>
        <row r="116">
          <cell r="R116" t="str">
            <v>交通银行</v>
          </cell>
          <cell r="S116" t="str">
            <v>6222624270001765568</v>
          </cell>
          <cell r="T116">
            <v>13387153660</v>
          </cell>
        </row>
        <row r="117">
          <cell r="D117" t="str">
            <v>民院店刘定航</v>
          </cell>
          <cell r="E117" t="str">
            <v>男</v>
          </cell>
        </row>
        <row r="117">
          <cell r="G117" t="str">
            <v>泳教部</v>
          </cell>
          <cell r="H117" t="str">
            <v>泳教</v>
          </cell>
          <cell r="I117">
            <v>45792</v>
          </cell>
          <cell r="J117">
            <v>45887</v>
          </cell>
          <cell r="K117" t="str">
            <v>兼职</v>
          </cell>
          <cell r="L117" t="str">
            <v>离职</v>
          </cell>
        </row>
        <row r="117">
          <cell r="P117" t="str">
            <v>421126200408107210</v>
          </cell>
        </row>
        <row r="117">
          <cell r="R117" t="str">
            <v>交通银行</v>
          </cell>
          <cell r="S117" t="str">
            <v>6222 6206 1004 0490 294</v>
          </cell>
          <cell r="T117">
            <v>13872028619</v>
          </cell>
        </row>
        <row r="118">
          <cell r="D118" t="str">
            <v>民院店陈炎</v>
          </cell>
          <cell r="E118" t="str">
            <v>男</v>
          </cell>
        </row>
        <row r="118">
          <cell r="G118" t="str">
            <v>泳教部</v>
          </cell>
          <cell r="H118" t="str">
            <v>泳教</v>
          </cell>
          <cell r="I118">
            <v>45805</v>
          </cell>
          <cell r="J118">
            <v>45901</v>
          </cell>
          <cell r="K118" t="str">
            <v>兼职</v>
          </cell>
          <cell r="L118" t="str">
            <v>离职</v>
          </cell>
        </row>
        <row r="118">
          <cell r="P118" t="str">
            <v>422802200412186853</v>
          </cell>
        </row>
        <row r="118">
          <cell r="R118" t="str">
            <v>中国邮政储蓄银行</v>
          </cell>
          <cell r="S118" t="str">
            <v>6217995200304429035</v>
          </cell>
          <cell r="T118">
            <v>19102751218</v>
          </cell>
        </row>
        <row r="119">
          <cell r="D119" t="str">
            <v>民院店李明堂</v>
          </cell>
          <cell r="E119" t="str">
            <v>男</v>
          </cell>
        </row>
        <row r="119">
          <cell r="G119" t="str">
            <v>泳教部</v>
          </cell>
          <cell r="H119" t="str">
            <v>泳教</v>
          </cell>
          <cell r="I119">
            <v>45804</v>
          </cell>
          <cell r="J119">
            <v>45889</v>
          </cell>
          <cell r="K119" t="str">
            <v>兼职</v>
          </cell>
          <cell r="L119" t="str">
            <v>离职</v>
          </cell>
        </row>
        <row r="119">
          <cell r="P119" t="str">
            <v>421126200406077214</v>
          </cell>
        </row>
        <row r="119">
          <cell r="R119" t="str">
            <v>中国邮政储蓄银行</v>
          </cell>
          <cell r="S119" t="str">
            <v>6217995200308413886</v>
          </cell>
          <cell r="T119">
            <v>18162591724</v>
          </cell>
        </row>
        <row r="120">
          <cell r="D120" t="str">
            <v>民院店李小辉</v>
          </cell>
          <cell r="E120" t="str">
            <v>男</v>
          </cell>
        </row>
        <row r="120">
          <cell r="G120" t="str">
            <v>泳教部</v>
          </cell>
          <cell r="H120" t="str">
            <v>泳教</v>
          </cell>
          <cell r="I120">
            <v>45812</v>
          </cell>
          <cell r="J120">
            <v>45901</v>
          </cell>
          <cell r="K120" t="str">
            <v>兼职</v>
          </cell>
          <cell r="L120" t="str">
            <v>离职</v>
          </cell>
        </row>
        <row r="120">
          <cell r="P120" t="str">
            <v>410329199502089639</v>
          </cell>
        </row>
        <row r="120">
          <cell r="R120" t="str">
            <v>中国招商银行</v>
          </cell>
          <cell r="S120" t="str">
            <v>6214832740907428</v>
          </cell>
          <cell r="T120">
            <v>15837972803</v>
          </cell>
        </row>
        <row r="121">
          <cell r="D121" t="str">
            <v>民院店胡梦涵</v>
          </cell>
          <cell r="E121" t="str">
            <v>女</v>
          </cell>
        </row>
        <row r="121">
          <cell r="G121" t="str">
            <v>运营部</v>
          </cell>
          <cell r="H121" t="str">
            <v>前台</v>
          </cell>
          <cell r="I121">
            <v>45833</v>
          </cell>
          <cell r="J121">
            <v>45901</v>
          </cell>
          <cell r="K121" t="str">
            <v>兼职</v>
          </cell>
          <cell r="L121" t="str">
            <v>离职</v>
          </cell>
        </row>
        <row r="121">
          <cell r="P121" t="str">
            <v>411502200210309668</v>
          </cell>
        </row>
        <row r="121">
          <cell r="R121" t="str">
            <v>中国建设银行</v>
          </cell>
          <cell r="S121" t="str">
            <v>6217002580011950709</v>
          </cell>
          <cell r="T121">
            <v>15037692802</v>
          </cell>
        </row>
        <row r="122">
          <cell r="D122" t="str">
            <v>民院店徐友连</v>
          </cell>
        </row>
        <row r="122">
          <cell r="G122" t="str">
            <v>运营部</v>
          </cell>
          <cell r="H122" t="str">
            <v>保洁</v>
          </cell>
          <cell r="I122">
            <v>45548</v>
          </cell>
          <cell r="J122">
            <v>45916</v>
          </cell>
          <cell r="K122" t="str">
            <v>兼职</v>
          </cell>
          <cell r="L122" t="str">
            <v>离职</v>
          </cell>
        </row>
        <row r="122">
          <cell r="P122" t="str">
            <v>422127196601013062</v>
          </cell>
        </row>
        <row r="122">
          <cell r="R122" t="str">
            <v>招商银行</v>
          </cell>
          <cell r="S122" t="str">
            <v>6214833376589993</v>
          </cell>
          <cell r="T122">
            <v>15171668476</v>
          </cell>
        </row>
        <row r="123">
          <cell r="D123" t="str">
            <v>民院店申宇</v>
          </cell>
          <cell r="E123" t="str">
            <v>男</v>
          </cell>
        </row>
        <row r="123">
          <cell r="G123" t="str">
            <v>私教部</v>
          </cell>
          <cell r="H123" t="str">
            <v>私教</v>
          </cell>
          <cell r="I123">
            <v>45902</v>
          </cell>
          <cell r="J123">
            <v>45925</v>
          </cell>
          <cell r="K123" t="str">
            <v>全职</v>
          </cell>
          <cell r="L123" t="str">
            <v>离职</v>
          </cell>
        </row>
        <row r="123">
          <cell r="P123" t="str">
            <v>430521200106256617</v>
          </cell>
        </row>
        <row r="123">
          <cell r="R123" t="str">
            <v>招商银行</v>
          </cell>
          <cell r="S123" t="str">
            <v>6214832757987297</v>
          </cell>
          <cell r="T123">
            <v>13379967140</v>
          </cell>
        </row>
        <row r="124">
          <cell r="D124" t="str">
            <v>民院店丁雯</v>
          </cell>
          <cell r="E124" t="str">
            <v>女</v>
          </cell>
        </row>
        <row r="124">
          <cell r="G124" t="str">
            <v>运营部</v>
          </cell>
          <cell r="H124" t="str">
            <v>前台</v>
          </cell>
          <cell r="I124">
            <v>45770</v>
          </cell>
          <cell r="J124">
            <v>45926</v>
          </cell>
          <cell r="K124" t="str">
            <v>在职</v>
          </cell>
          <cell r="L124" t="str">
            <v>离职</v>
          </cell>
        </row>
        <row r="124">
          <cell r="P124" t="str">
            <v>420111200408095568</v>
          </cell>
        </row>
        <row r="124">
          <cell r="R124" t="str">
            <v>中国银行</v>
          </cell>
          <cell r="S124" t="str">
            <v>6217857600068354922</v>
          </cell>
          <cell r="T124">
            <v>13924643106</v>
          </cell>
        </row>
        <row r="125">
          <cell r="D125" t="str">
            <v>民院店彭浩扬</v>
          </cell>
          <cell r="E125" t="str">
            <v>男</v>
          </cell>
        </row>
        <row r="125">
          <cell r="G125" t="str">
            <v>会籍部</v>
          </cell>
          <cell r="H125" t="str">
            <v>会籍</v>
          </cell>
          <cell r="I125">
            <v>45843</v>
          </cell>
          <cell r="J125">
            <v>45929</v>
          </cell>
          <cell r="K125" t="str">
            <v>实习生</v>
          </cell>
          <cell r="L125" t="str">
            <v>离职</v>
          </cell>
        </row>
        <row r="125">
          <cell r="P125" t="str">
            <v>422802200309165413</v>
          </cell>
        </row>
        <row r="125">
          <cell r="R125" t="str">
            <v>中国农业银行</v>
          </cell>
          <cell r="S125" t="str">
            <v>6228480059875496578</v>
          </cell>
          <cell r="T125">
            <v>19313764516</v>
          </cell>
        </row>
        <row r="126">
          <cell r="D126" t="str">
            <v>民院店高崇</v>
          </cell>
          <cell r="E126" t="str">
            <v>男</v>
          </cell>
        </row>
        <row r="126">
          <cell r="G126" t="str">
            <v>餐饮部</v>
          </cell>
          <cell r="H126" t="str">
            <v>厨师</v>
          </cell>
          <cell r="I126">
            <v>45411</v>
          </cell>
          <cell r="J126">
            <v>45929</v>
          </cell>
          <cell r="K126" t="str">
            <v>全职</v>
          </cell>
          <cell r="L126" t="str">
            <v>离职</v>
          </cell>
        </row>
        <row r="126">
          <cell r="P126" t="str">
            <v>210621197110061839</v>
          </cell>
        </row>
        <row r="126">
          <cell r="R126" t="str">
            <v>中国工商银行</v>
          </cell>
          <cell r="S126" t="str">
            <v>6212260200148832070</v>
          </cell>
          <cell r="T126">
            <v>13082218884</v>
          </cell>
        </row>
        <row r="127">
          <cell r="D127" t="str">
            <v>财富中心店孙蓝祎</v>
          </cell>
          <cell r="E127" t="str">
            <v>女</v>
          </cell>
        </row>
        <row r="127">
          <cell r="G127" t="str">
            <v>会籍部</v>
          </cell>
          <cell r="H127" t="str">
            <v>会籍</v>
          </cell>
          <cell r="I127">
            <v>45383</v>
          </cell>
          <cell r="J127">
            <v>45413</v>
          </cell>
          <cell r="K127" t="str">
            <v>全职</v>
          </cell>
          <cell r="L127" t="str">
            <v>离职</v>
          </cell>
        </row>
        <row r="127">
          <cell r="P127" t="str">
            <v>360900200607225223</v>
          </cell>
          <cell r="Q127" t="str">
            <v>宜春市袁州区新田乡安组段
村冲里组11号</v>
          </cell>
          <cell r="R127" t="str">
            <v>交通银行</v>
          </cell>
          <cell r="S127" t="str">
            <v>6222623110011091707（孙蓝祎）</v>
          </cell>
          <cell r="T127">
            <v>19870252604</v>
          </cell>
        </row>
        <row r="128">
          <cell r="D128" t="str">
            <v>财富中心店陈正秀</v>
          </cell>
          <cell r="E128" t="str">
            <v>女</v>
          </cell>
        </row>
        <row r="128">
          <cell r="G128" t="str">
            <v>运营部</v>
          </cell>
          <cell r="H128" t="str">
            <v>前台</v>
          </cell>
          <cell r="I128">
            <v>45406</v>
          </cell>
          <cell r="J128">
            <v>45415</v>
          </cell>
          <cell r="K128" t="str">
            <v>全职</v>
          </cell>
          <cell r="L128" t="str">
            <v>离职</v>
          </cell>
        </row>
        <row r="128">
          <cell r="P128" t="str">
            <v>362201199301221424</v>
          </cell>
          <cell r="Q128" t="str">
            <v>江西省宜春市袁州区官员街官员社区河头组277号</v>
          </cell>
          <cell r="R128" t="str">
            <v>中国工商银行</v>
          </cell>
          <cell r="S128" t="str">
            <v>6222081508001621018</v>
          </cell>
          <cell r="T128">
            <v>15083854787</v>
          </cell>
        </row>
        <row r="129">
          <cell r="D129" t="str">
            <v>财富中心店李星祥</v>
          </cell>
          <cell r="E129" t="str">
            <v>男</v>
          </cell>
        </row>
        <row r="129">
          <cell r="G129" t="str">
            <v>会籍部</v>
          </cell>
          <cell r="H129" t="str">
            <v>会籍</v>
          </cell>
          <cell r="I129">
            <v>45413</v>
          </cell>
          <cell r="J129">
            <v>45417</v>
          </cell>
          <cell r="K129" t="str">
            <v>全职</v>
          </cell>
          <cell r="L129" t="str">
            <v>离职</v>
          </cell>
        </row>
        <row r="129">
          <cell r="P129" t="str">
            <v>362227200204193213</v>
          </cell>
          <cell r="Q129" t="str">
            <v>江西省宜春市万载县三兴镇三兴村23组14号</v>
          </cell>
          <cell r="R129" t="str">
            <v>中国工商银行</v>
          </cell>
          <cell r="S129" t="str">
            <v>6212261508005007514</v>
          </cell>
          <cell r="T129">
            <v>15579055798</v>
          </cell>
        </row>
        <row r="130">
          <cell r="D130" t="str">
            <v>财富中心店徐亮晶</v>
          </cell>
          <cell r="E130" t="str">
            <v>女</v>
          </cell>
          <cell r="F130" t="str">
            <v>本科</v>
          </cell>
          <cell r="G130" t="str">
            <v>运营部</v>
          </cell>
          <cell r="H130" t="str">
            <v>前台</v>
          </cell>
          <cell r="I130">
            <v>45420</v>
          </cell>
          <cell r="J130">
            <v>45421</v>
          </cell>
          <cell r="K130" t="str">
            <v>全职</v>
          </cell>
          <cell r="L130" t="str">
            <v>离职</v>
          </cell>
        </row>
        <row r="130">
          <cell r="P130" t="str">
            <v>362201199405296025</v>
          </cell>
          <cell r="Q130" t="str">
            <v>宜春袁山东路167号</v>
          </cell>
          <cell r="R130" t="str">
            <v>中国建设银行</v>
          </cell>
          <cell r="S130" t="str">
            <v>6217002020029954302</v>
          </cell>
          <cell r="T130">
            <v>19179504134</v>
          </cell>
        </row>
        <row r="131">
          <cell r="D131" t="str">
            <v>财富中心店聂如宜</v>
          </cell>
          <cell r="E131" t="str">
            <v>女</v>
          </cell>
        </row>
        <row r="131">
          <cell r="G131" t="str">
            <v>会籍部</v>
          </cell>
          <cell r="H131" t="str">
            <v>会籍</v>
          </cell>
          <cell r="I131">
            <v>45418</v>
          </cell>
          <cell r="J131">
            <v>45421</v>
          </cell>
          <cell r="K131" t="str">
            <v>全职</v>
          </cell>
          <cell r="L131" t="str">
            <v>离职</v>
          </cell>
        </row>
        <row r="131">
          <cell r="P131" t="str">
            <v>362201200412166021</v>
          </cell>
          <cell r="Q131" t="str">
            <v>江西省宜春市袁州区新坊乡烟棚村上阴沅组11号</v>
          </cell>
        </row>
        <row r="131">
          <cell r="T131">
            <v>18370519101</v>
          </cell>
        </row>
        <row r="132">
          <cell r="D132" t="str">
            <v>财富中心店李子威</v>
          </cell>
          <cell r="E132" t="str">
            <v>男</v>
          </cell>
        </row>
        <row r="132">
          <cell r="G132" t="str">
            <v>会籍部</v>
          </cell>
          <cell r="H132" t="str">
            <v>会籍</v>
          </cell>
          <cell r="I132">
            <v>45179</v>
          </cell>
          <cell r="J132">
            <v>45428</v>
          </cell>
          <cell r="K132" t="str">
            <v>全职</v>
          </cell>
          <cell r="L132" t="str">
            <v>离职</v>
          </cell>
        </row>
        <row r="132">
          <cell r="P132" t="str">
            <v>362227199907093512</v>
          </cell>
          <cell r="Q132" t="str">
            <v>江西省宜春市万载县罗城镇</v>
          </cell>
          <cell r="R132" t="str">
            <v>工商银行</v>
          </cell>
          <cell r="S132" t="str">
            <v>6222031211003108693</v>
          </cell>
          <cell r="T132">
            <v>18667505265</v>
          </cell>
        </row>
        <row r="133">
          <cell r="D133" t="str">
            <v>财富中心店聂诗卉</v>
          </cell>
          <cell r="E133" t="str">
            <v>女</v>
          </cell>
        </row>
        <row r="133">
          <cell r="G133" t="str">
            <v>运营部</v>
          </cell>
          <cell r="H133" t="str">
            <v>前台</v>
          </cell>
          <cell r="I133">
            <v>45373</v>
          </cell>
          <cell r="J133">
            <v>45435</v>
          </cell>
          <cell r="K133" t="str">
            <v>全职</v>
          </cell>
          <cell r="L133" t="str">
            <v>离职</v>
          </cell>
        </row>
        <row r="133">
          <cell r="P133" t="str">
            <v>362201200205190029</v>
          </cell>
          <cell r="Q133" t="str">
            <v>江西省宜春市袁州区环城南路515号怡欣二期8栋2单元401室</v>
          </cell>
          <cell r="R133" t="str">
            <v>中国银行</v>
          </cell>
          <cell r="S133" t="str">
            <v>6217906500049606625</v>
          </cell>
          <cell r="T133">
            <v>19916046380</v>
          </cell>
        </row>
        <row r="134">
          <cell r="D134" t="str">
            <v>财富中心店刘晔</v>
          </cell>
          <cell r="E134" t="str">
            <v>女</v>
          </cell>
        </row>
        <row r="134">
          <cell r="G134" t="str">
            <v>运营部</v>
          </cell>
          <cell r="H134" t="str">
            <v>前台</v>
          </cell>
          <cell r="I134">
            <v>44986</v>
          </cell>
          <cell r="J134">
            <v>45439</v>
          </cell>
          <cell r="K134" t="str">
            <v>全职</v>
          </cell>
          <cell r="L134" t="str">
            <v>离职</v>
          </cell>
        </row>
        <row r="134">
          <cell r="P134" t="str">
            <v>360902200302215024</v>
          </cell>
        </row>
        <row r="134">
          <cell r="R134" t="str">
            <v>建设银行</v>
          </cell>
          <cell r="S134" t="str">
            <v>6217002100013508569</v>
          </cell>
          <cell r="T134">
            <v>19170574290</v>
          </cell>
        </row>
        <row r="135">
          <cell r="D135" t="str">
            <v>财富中心店吴祥</v>
          </cell>
          <cell r="E135" t="str">
            <v>男</v>
          </cell>
        </row>
        <row r="135">
          <cell r="G135" t="str">
            <v>私教部</v>
          </cell>
          <cell r="H135" t="str">
            <v>私教</v>
          </cell>
          <cell r="I135">
            <v>45428</v>
          </cell>
          <cell r="J135">
            <v>45439</v>
          </cell>
          <cell r="K135" t="str">
            <v>全职</v>
          </cell>
          <cell r="L135" t="str">
            <v>离职</v>
          </cell>
        </row>
        <row r="135">
          <cell r="P135" t="str">
            <v>360922200012020312</v>
          </cell>
          <cell r="Q135" t="str">
            <v>江西省宜春市万载县株潭镇前进路</v>
          </cell>
          <cell r="R135" t="str">
            <v>工商银行</v>
          </cell>
          <cell r="S135" t="str">
            <v>6222031001014245331</v>
          </cell>
          <cell r="T135">
            <v>19979594608</v>
          </cell>
        </row>
        <row r="136">
          <cell r="D136" t="str">
            <v>财富中心店易灿</v>
          </cell>
          <cell r="E136" t="str">
            <v>男</v>
          </cell>
        </row>
        <row r="136">
          <cell r="G136" t="str">
            <v>会籍部</v>
          </cell>
          <cell r="H136" t="str">
            <v>会籍</v>
          </cell>
          <cell r="I136">
            <v>45437</v>
          </cell>
          <cell r="J136">
            <v>45440</v>
          </cell>
          <cell r="K136" t="str">
            <v>全职</v>
          </cell>
          <cell r="L136" t="str">
            <v>离职</v>
          </cell>
        </row>
        <row r="136">
          <cell r="P136" t="str">
            <v>350204200108112552</v>
          </cell>
          <cell r="Q136" t="str">
            <v>江西省宜春市袁州区宜阳大道505号37栋2单元2501室</v>
          </cell>
          <cell r="R136" t="str">
            <v>中国建设银行</v>
          </cell>
          <cell r="S136" t="str">
            <v>621700210001060597</v>
          </cell>
          <cell r="T136">
            <v>17879540522</v>
          </cell>
        </row>
        <row r="137">
          <cell r="D137" t="str">
            <v>财富中心店黄奕涵</v>
          </cell>
          <cell r="E137" t="str">
            <v>女</v>
          </cell>
        </row>
        <row r="137">
          <cell r="G137" t="str">
            <v>泳教部</v>
          </cell>
          <cell r="H137" t="str">
            <v>泳教</v>
          </cell>
          <cell r="I137">
            <v>45229</v>
          </cell>
          <cell r="J137">
            <v>45443</v>
          </cell>
          <cell r="K137" t="str">
            <v>兼职</v>
          </cell>
          <cell r="L137" t="str">
            <v>离职</v>
          </cell>
        </row>
        <row r="137">
          <cell r="P137" t="str">
            <v>362201200108251221</v>
          </cell>
        </row>
        <row r="137">
          <cell r="R137" t="str">
            <v>中国建设银行</v>
          </cell>
          <cell r="S137" t="str">
            <v>6217002100010956134</v>
          </cell>
          <cell r="T137">
            <v>15907951226</v>
          </cell>
        </row>
        <row r="138">
          <cell r="D138" t="str">
            <v>财富中心店谢嘉欣</v>
          </cell>
          <cell r="E138" t="str">
            <v>女</v>
          </cell>
        </row>
        <row r="138">
          <cell r="G138" t="str">
            <v>会籍部</v>
          </cell>
          <cell r="H138" t="str">
            <v>会籍</v>
          </cell>
          <cell r="I138">
            <v>45383</v>
          </cell>
          <cell r="J138">
            <v>45444</v>
          </cell>
          <cell r="K138" t="str">
            <v>全职</v>
          </cell>
          <cell r="L138" t="str">
            <v>离职</v>
          </cell>
        </row>
        <row r="138">
          <cell r="P138" t="str">
            <v>360922200601121226</v>
          </cell>
          <cell r="Q138" t="str">
            <v>江西省宜春市万载县罗城高城乡联胜村东家组08号</v>
          </cell>
          <cell r="R138" t="str">
            <v>交通银行</v>
          </cell>
          <cell r="S138" t="str">
            <v>6222623110011091707（孙蓝祎）</v>
          </cell>
          <cell r="T138">
            <v>15307952405</v>
          </cell>
        </row>
        <row r="139">
          <cell r="D139" t="str">
            <v>财富中心店刘妍希</v>
          </cell>
          <cell r="E139" t="str">
            <v>女</v>
          </cell>
        </row>
        <row r="139">
          <cell r="G139" t="str">
            <v>运营部</v>
          </cell>
          <cell r="H139" t="str">
            <v>前台</v>
          </cell>
          <cell r="I139">
            <v>45447</v>
          </cell>
          <cell r="J139">
            <v>45448</v>
          </cell>
          <cell r="K139" t="str">
            <v>全职</v>
          </cell>
          <cell r="L139" t="str">
            <v>离职</v>
          </cell>
        </row>
        <row r="139">
          <cell r="P139" t="str">
            <v>360902200402164885</v>
          </cell>
          <cell r="Q139" t="str">
            <v>江西省宜春市袁州区慈化镇文丰村布岭组35号</v>
          </cell>
          <cell r="R139" t="str">
            <v>中国银行</v>
          </cell>
          <cell r="S139" t="str">
            <v>6216696200018633108</v>
          </cell>
          <cell r="T139">
            <v>18507958990</v>
          </cell>
        </row>
        <row r="140">
          <cell r="D140" t="str">
            <v>财富中心店叶青青</v>
          </cell>
          <cell r="E140" t="str">
            <v>女</v>
          </cell>
        </row>
        <row r="140">
          <cell r="G140" t="str">
            <v>运营部</v>
          </cell>
          <cell r="H140" t="str">
            <v>前台</v>
          </cell>
          <cell r="I140">
            <v>45430</v>
          </cell>
          <cell r="J140">
            <v>45463</v>
          </cell>
          <cell r="K140" t="str">
            <v>全职</v>
          </cell>
          <cell r="L140" t="str">
            <v>离职</v>
          </cell>
        </row>
        <row r="140">
          <cell r="P140" t="str">
            <v>440282200212230929</v>
          </cell>
          <cell r="Q140" t="str">
            <v>广东省南熊市古市镇柴岭村委会茅昌坪村21号</v>
          </cell>
          <cell r="R140" t="str">
            <v>中国工商银行</v>
          </cell>
          <cell r="S140" t="str">
            <v>6212252005002199304</v>
          </cell>
          <cell r="T140">
            <v>18211393941</v>
          </cell>
        </row>
        <row r="141">
          <cell r="D141" t="str">
            <v>财富中心店胡竹青</v>
          </cell>
          <cell r="E141" t="str">
            <v>女</v>
          </cell>
        </row>
        <row r="141">
          <cell r="G141" t="str">
            <v>运营部</v>
          </cell>
          <cell r="H141" t="str">
            <v>保洁</v>
          </cell>
          <cell r="I141">
            <v>45134</v>
          </cell>
          <cell r="J141">
            <v>45464</v>
          </cell>
          <cell r="K141" t="str">
            <v>全职</v>
          </cell>
          <cell r="L141" t="str">
            <v>离职</v>
          </cell>
        </row>
        <row r="141">
          <cell r="P141" t="str">
            <v>362201196008036023</v>
          </cell>
          <cell r="Q141" t="str">
            <v>江西省宜春市袁州区新坊乡高富村石塘组3号</v>
          </cell>
          <cell r="R141" t="str">
            <v>中国工商银行</v>
          </cell>
          <cell r="S141" t="str">
            <v>6212261508001966580</v>
          </cell>
          <cell r="T141">
            <v>18319689651</v>
          </cell>
        </row>
        <row r="142">
          <cell r="D142" t="str">
            <v>财富中心店胡英豪</v>
          </cell>
          <cell r="E142" t="str">
            <v>男</v>
          </cell>
        </row>
        <row r="142">
          <cell r="G142" t="str">
            <v>会籍部</v>
          </cell>
          <cell r="H142" t="str">
            <v>会籍</v>
          </cell>
          <cell r="I142">
            <v>45464</v>
          </cell>
          <cell r="J142">
            <v>45465</v>
          </cell>
          <cell r="K142" t="str">
            <v>全职</v>
          </cell>
          <cell r="L142" t="str">
            <v>离职</v>
          </cell>
        </row>
        <row r="142">
          <cell r="P142" t="str">
            <v>362201200305156012</v>
          </cell>
          <cell r="Q142" t="str">
            <v>江西省宜春市袁州区新坊乡东墉村东云组39号</v>
          </cell>
          <cell r="R142" t="str">
            <v>中国工商银行</v>
          </cell>
          <cell r="S142" t="str">
            <v>6212261508005593398</v>
          </cell>
          <cell r="T142">
            <v>17770513392</v>
          </cell>
        </row>
        <row r="143">
          <cell r="D143" t="str">
            <v>财富中心店李梓萌</v>
          </cell>
          <cell r="E143" t="str">
            <v>女</v>
          </cell>
        </row>
        <row r="143">
          <cell r="G143" t="str">
            <v>运营部</v>
          </cell>
          <cell r="H143" t="str">
            <v>前台</v>
          </cell>
          <cell r="I143">
            <v>45458</v>
          </cell>
          <cell r="J143">
            <v>45467</v>
          </cell>
          <cell r="K143" t="str">
            <v>全职</v>
          </cell>
          <cell r="L143" t="str">
            <v>离职</v>
          </cell>
        </row>
        <row r="143">
          <cell r="P143" t="str">
            <v>360923200608160080</v>
          </cell>
          <cell r="Q143" t="str">
            <v>江西省宜春市袁州区寨下乡举遁村青溪组8号</v>
          </cell>
          <cell r="R143" t="str">
            <v>江西银行</v>
          </cell>
          <cell r="S143" t="str">
            <v>6222759530022201（李金连）</v>
          </cell>
          <cell r="T143">
            <v>15770931463</v>
          </cell>
        </row>
        <row r="144">
          <cell r="D144" t="str">
            <v>财富中心店刘思琴</v>
          </cell>
          <cell r="E144" t="str">
            <v>女</v>
          </cell>
        </row>
        <row r="144">
          <cell r="G144" t="str">
            <v>会籍部</v>
          </cell>
          <cell r="H144" t="str">
            <v>会籍</v>
          </cell>
          <cell r="I144">
            <v>45462</v>
          </cell>
          <cell r="J144">
            <v>45469</v>
          </cell>
          <cell r="K144" t="str">
            <v>兼职</v>
          </cell>
          <cell r="L144" t="str">
            <v>离职</v>
          </cell>
        </row>
        <row r="144">
          <cell r="P144" t="str">
            <v>36090220512111645</v>
          </cell>
          <cell r="Q144" t="str">
            <v>江西省宜春市袁州区下浦乡徐田社区棚下组1号</v>
          </cell>
          <cell r="R144" t="str">
            <v>江西建设银行</v>
          </cell>
          <cell r="S144" t="str">
            <v>6236682100002874631（刘自桂）</v>
          </cell>
          <cell r="T144">
            <v>18270517461</v>
          </cell>
        </row>
        <row r="145">
          <cell r="D145" t="str">
            <v>财富中心店徐文婷</v>
          </cell>
          <cell r="E145" t="str">
            <v>女</v>
          </cell>
        </row>
        <row r="145">
          <cell r="G145" t="str">
            <v>会籍部</v>
          </cell>
          <cell r="H145" t="str">
            <v>会籍</v>
          </cell>
          <cell r="I145">
            <v>45462</v>
          </cell>
          <cell r="J145">
            <v>45469</v>
          </cell>
          <cell r="K145" t="str">
            <v>兼职</v>
          </cell>
          <cell r="L145" t="str">
            <v>离职</v>
          </cell>
        </row>
        <row r="145">
          <cell r="P145" t="str">
            <v>360902200701271648</v>
          </cell>
          <cell r="Q145" t="str">
            <v>江西省宜春市袁州区下浦乡勘上社区西边组67号</v>
          </cell>
          <cell r="R145" t="str">
            <v>江西建设银行</v>
          </cell>
          <cell r="S145" t="str">
            <v>6236682100002874631（刘自桂）</v>
          </cell>
          <cell r="T145">
            <v>19970565515</v>
          </cell>
        </row>
        <row r="146">
          <cell r="D146" t="str">
            <v>财富中心店陈伟航</v>
          </cell>
          <cell r="E146" t="str">
            <v>男</v>
          </cell>
        </row>
        <row r="146">
          <cell r="G146" t="str">
            <v>会籍部</v>
          </cell>
          <cell r="H146" t="str">
            <v>会籍</v>
          </cell>
          <cell r="I146">
            <v>45454</v>
          </cell>
          <cell r="J146">
            <v>45470</v>
          </cell>
          <cell r="K146" t="str">
            <v>全职</v>
          </cell>
          <cell r="L146" t="str">
            <v>离职</v>
          </cell>
        </row>
        <row r="146">
          <cell r="P146" t="str">
            <v>360902199904234817</v>
          </cell>
          <cell r="Q146" t="str">
            <v>江西省宜春市袁州区慈化镇曾坊村辇下组14号</v>
          </cell>
          <cell r="R146" t="str">
            <v>招商银行</v>
          </cell>
          <cell r="S146" t="str">
            <v>6214836007649656</v>
          </cell>
          <cell r="T146">
            <v>18815964702</v>
          </cell>
        </row>
        <row r="147">
          <cell r="D147" t="str">
            <v>财富中心店袁祖钦</v>
          </cell>
          <cell r="E147" t="str">
            <v>男</v>
          </cell>
        </row>
        <row r="147">
          <cell r="G147" t="str">
            <v>会籍部</v>
          </cell>
          <cell r="H147" t="str">
            <v>会籍</v>
          </cell>
          <cell r="I147">
            <v>45463</v>
          </cell>
          <cell r="J147">
            <v>45471</v>
          </cell>
          <cell r="K147" t="str">
            <v>兼职</v>
          </cell>
          <cell r="L147" t="str">
            <v>离职</v>
          </cell>
        </row>
        <row r="147">
          <cell r="P147" t="str">
            <v>360902200601150611</v>
          </cell>
          <cell r="Q147" t="str">
            <v>江西省宜春市袁州区明月南路277号1栋1708室</v>
          </cell>
          <cell r="R147" t="str">
            <v>中国农业银行</v>
          </cell>
          <cell r="S147" t="str">
            <v>6228242321001894970（袁逢瑜）</v>
          </cell>
          <cell r="T147">
            <v>13979569104</v>
          </cell>
        </row>
        <row r="148">
          <cell r="D148" t="str">
            <v>财富中心店李冬连</v>
          </cell>
          <cell r="E148" t="str">
            <v>女</v>
          </cell>
        </row>
        <row r="148">
          <cell r="G148" t="str">
            <v>运营部</v>
          </cell>
          <cell r="H148" t="str">
            <v>保洁</v>
          </cell>
          <cell r="I148">
            <v>45463</v>
          </cell>
          <cell r="J148">
            <v>45473</v>
          </cell>
          <cell r="K148" t="str">
            <v>全职</v>
          </cell>
          <cell r="L148" t="str">
            <v>离职</v>
          </cell>
        </row>
        <row r="148">
          <cell r="P148" t="str">
            <v>362201196812092624</v>
          </cell>
          <cell r="Q148" t="str">
            <v>江西省宣春市袁州区柏木乡双园村西边组12号</v>
          </cell>
          <cell r="R148" t="str">
            <v>中国工商银行</v>
          </cell>
          <cell r="S148" t="str">
            <v>6222031202009807503</v>
          </cell>
          <cell r="T148">
            <v>19970535082</v>
          </cell>
        </row>
        <row r="149">
          <cell r="D149" t="str">
            <v>财富中心店刘雨轩</v>
          </cell>
          <cell r="E149" t="str">
            <v>女</v>
          </cell>
        </row>
        <row r="149">
          <cell r="G149" t="str">
            <v>运营部</v>
          </cell>
          <cell r="H149" t="str">
            <v>前台</v>
          </cell>
          <cell r="I149">
            <v>45456</v>
          </cell>
          <cell r="J149">
            <v>45474</v>
          </cell>
          <cell r="K149" t="str">
            <v>兼职</v>
          </cell>
          <cell r="L149" t="str">
            <v>离职</v>
          </cell>
        </row>
        <row r="149">
          <cell r="P149" t="str">
            <v>360902200611112045</v>
          </cell>
          <cell r="Q149" t="str">
            <v>江西省宜春市袁州区彬江镇三星村陂田组38号附1号</v>
          </cell>
          <cell r="R149" t="str">
            <v>中国农业银行</v>
          </cell>
          <cell r="S149" t="str">
            <v>6230532320009757408</v>
          </cell>
          <cell r="T149">
            <v>13177906031</v>
          </cell>
        </row>
        <row r="150">
          <cell r="D150" t="str">
            <v>财富中心店任江敏</v>
          </cell>
          <cell r="E150" t="str">
            <v>女</v>
          </cell>
        </row>
        <row r="150">
          <cell r="G150" t="str">
            <v>会籍部</v>
          </cell>
          <cell r="H150" t="str">
            <v>会籍</v>
          </cell>
          <cell r="I150">
            <v>45462</v>
          </cell>
          <cell r="J150">
            <v>45474</v>
          </cell>
          <cell r="K150" t="str">
            <v>全职</v>
          </cell>
          <cell r="L150" t="str">
            <v>离职</v>
          </cell>
        </row>
        <row r="150">
          <cell r="P150" t="str">
            <v>360521200210071040</v>
          </cell>
          <cell r="Q150" t="str">
            <v>江西省新余市分宜县分宜镇横溪村委上屋村小组8号</v>
          </cell>
          <cell r="R150" t="str">
            <v>中国工商银行</v>
          </cell>
          <cell r="S150" t="str">
            <v>6222031508005913958</v>
          </cell>
          <cell r="T150">
            <v>18079058677</v>
          </cell>
        </row>
        <row r="151">
          <cell r="D151" t="str">
            <v>财富中心店陈仁麒</v>
          </cell>
          <cell r="E151" t="str">
            <v>女</v>
          </cell>
        </row>
        <row r="151">
          <cell r="G151" t="str">
            <v>泳教部</v>
          </cell>
          <cell r="H151" t="str">
            <v>泳教</v>
          </cell>
          <cell r="I151">
            <v>45429</v>
          </cell>
          <cell r="J151">
            <v>45474</v>
          </cell>
          <cell r="K151" t="str">
            <v>全职</v>
          </cell>
          <cell r="L151" t="str">
            <v>离职</v>
          </cell>
        </row>
        <row r="151">
          <cell r="P151" t="str">
            <v>362201200308280422</v>
          </cell>
          <cell r="Q151" t="str">
            <v>江西省宜春市袁州区中山东路粮直属库91号</v>
          </cell>
          <cell r="R151" t="str">
            <v>农商银行</v>
          </cell>
          <cell r="S151" t="str">
            <v>6226822014903592048</v>
          </cell>
          <cell r="T151">
            <v>15387790321</v>
          </cell>
        </row>
        <row r="152">
          <cell r="D152" t="str">
            <v>财富中心店欧阳丛</v>
          </cell>
          <cell r="E152" t="str">
            <v>男</v>
          </cell>
        </row>
        <row r="152">
          <cell r="G152" t="str">
            <v>私教部</v>
          </cell>
          <cell r="H152" t="str">
            <v>私教</v>
          </cell>
          <cell r="I152">
            <v>45407</v>
          </cell>
          <cell r="J152">
            <v>45475</v>
          </cell>
          <cell r="K152" t="str">
            <v>全职</v>
          </cell>
          <cell r="L152" t="str">
            <v>离职</v>
          </cell>
        </row>
        <row r="152">
          <cell r="P152" t="str">
            <v>362201199809046217</v>
          </cell>
          <cell r="Q152" t="str">
            <v>江西省宜春市袁州区温汤镇
社埠村贾一组104号</v>
          </cell>
          <cell r="R152" t="str">
            <v>中国工商银行</v>
          </cell>
          <cell r="S152" t="str">
            <v>6222031508003681367</v>
          </cell>
          <cell r="T152">
            <v>15909436285</v>
          </cell>
        </row>
        <row r="153">
          <cell r="D153" t="str">
            <v>财富中心店左兵南</v>
          </cell>
          <cell r="E153" t="str">
            <v>女</v>
          </cell>
        </row>
        <row r="153">
          <cell r="G153" t="str">
            <v>运营部</v>
          </cell>
          <cell r="H153" t="str">
            <v>保洁</v>
          </cell>
          <cell r="I153">
            <v>45470</v>
          </cell>
          <cell r="J153">
            <v>45478</v>
          </cell>
          <cell r="K153" t="str">
            <v>全职</v>
          </cell>
          <cell r="L153" t="str">
            <v>离职</v>
          </cell>
        </row>
        <row r="153">
          <cell r="P153" t="str">
            <v>362201197405255822</v>
          </cell>
          <cell r="Q153" t="str">
            <v>江西省宜春市袁州区洪江乡洪江街512号</v>
          </cell>
          <cell r="R153" t="str">
            <v>中国建设银行</v>
          </cell>
          <cell r="S153" t="str">
            <v>6217002100004083358</v>
          </cell>
          <cell r="T153">
            <v>15879889887</v>
          </cell>
        </row>
        <row r="154">
          <cell r="D154" t="str">
            <v>财富中心店周志飞</v>
          </cell>
          <cell r="E154" t="str">
            <v>男</v>
          </cell>
        </row>
        <row r="154">
          <cell r="G154" t="str">
            <v>私教部</v>
          </cell>
          <cell r="H154" t="str">
            <v>私教</v>
          </cell>
          <cell r="I154">
            <v>45467</v>
          </cell>
          <cell r="J154">
            <v>45480</v>
          </cell>
          <cell r="K154" t="str">
            <v>全职</v>
          </cell>
          <cell r="L154" t="str">
            <v>离职</v>
          </cell>
        </row>
        <row r="154">
          <cell r="P154" t="str">
            <v>36232320030213361X</v>
          </cell>
          <cell r="Q154" t="str">
            <v>江西省上饶市玉山县岩瑞镇周溪村琴山底89号</v>
          </cell>
          <cell r="R154" t="str">
            <v>中国工商银行</v>
          </cell>
          <cell r="S154" t="str">
            <v>6222031202016708421</v>
          </cell>
          <cell r="T154">
            <v>17779343486</v>
          </cell>
        </row>
        <row r="155">
          <cell r="D155" t="str">
            <v>财富中心店鲍伟旺</v>
          </cell>
          <cell r="E155" t="str">
            <v>男</v>
          </cell>
        </row>
        <row r="155">
          <cell r="G155" t="str">
            <v>会籍部</v>
          </cell>
          <cell r="H155" t="str">
            <v>会籍</v>
          </cell>
          <cell r="I155">
            <v>45483</v>
          </cell>
          <cell r="J155">
            <v>45483</v>
          </cell>
          <cell r="K155" t="str">
            <v>兼职</v>
          </cell>
          <cell r="L155" t="str">
            <v>离职</v>
          </cell>
        </row>
        <row r="155">
          <cell r="P155" t="str">
            <v>362227200305261211</v>
          </cell>
          <cell r="Q155" t="str">
            <v>江西省宜春市万载县高城镇烧田村横冲组26号</v>
          </cell>
        </row>
        <row r="155">
          <cell r="T155">
            <v>13407987549</v>
          </cell>
        </row>
        <row r="156">
          <cell r="D156" t="str">
            <v>财富中心店甘崇锋</v>
          </cell>
          <cell r="E156" t="str">
            <v>男</v>
          </cell>
        </row>
        <row r="156">
          <cell r="G156" t="str">
            <v>会籍部</v>
          </cell>
          <cell r="H156" t="str">
            <v>会籍</v>
          </cell>
          <cell r="I156">
            <v>45477</v>
          </cell>
          <cell r="J156">
            <v>45488</v>
          </cell>
          <cell r="K156" t="str">
            <v>兼职</v>
          </cell>
          <cell r="L156" t="str">
            <v>离职</v>
          </cell>
        </row>
        <row r="156">
          <cell r="P156" t="str">
            <v>362201200406143819</v>
          </cell>
          <cell r="Q156" t="str">
            <v>江西省宜春市袁州区竹亭乡銮坑村甘家组2号</v>
          </cell>
          <cell r="R156" t="str">
            <v>中国建设银行</v>
          </cell>
          <cell r="S156" t="str">
            <v>6217002020089509236</v>
          </cell>
          <cell r="T156">
            <v>13755831537</v>
          </cell>
        </row>
        <row r="157">
          <cell r="D157" t="str">
            <v>财富中心店张六星</v>
          </cell>
          <cell r="E157" t="str">
            <v>女</v>
          </cell>
        </row>
        <row r="157">
          <cell r="G157" t="str">
            <v>会籍部</v>
          </cell>
          <cell r="H157" t="str">
            <v>会籍</v>
          </cell>
          <cell r="I157">
            <v>45485</v>
          </cell>
          <cell r="J157">
            <v>45490</v>
          </cell>
          <cell r="K157" t="str">
            <v>兼职</v>
          </cell>
          <cell r="L157" t="str">
            <v>离职</v>
          </cell>
        </row>
        <row r="157">
          <cell r="P157" t="str">
            <v>360902200607015648</v>
          </cell>
          <cell r="Q157" t="str">
            <v>江西省宜春市袁州区南庙乡白马村袁坊组15号</v>
          </cell>
          <cell r="R157" t="str">
            <v>九江银行</v>
          </cell>
          <cell r="S157" t="str">
            <v>6231460000010396370</v>
          </cell>
          <cell r="T157">
            <v>18162213943</v>
          </cell>
        </row>
        <row r="158">
          <cell r="D158" t="str">
            <v>财富中心店钟鹏</v>
          </cell>
          <cell r="E158" t="str">
            <v>男</v>
          </cell>
        </row>
        <row r="158">
          <cell r="G158" t="str">
            <v>私教部</v>
          </cell>
          <cell r="H158" t="str">
            <v>私教</v>
          </cell>
          <cell r="I158">
            <v>45489</v>
          </cell>
          <cell r="J158">
            <v>45492</v>
          </cell>
          <cell r="K158" t="str">
            <v>全职</v>
          </cell>
          <cell r="L158" t="str">
            <v>离职</v>
          </cell>
        </row>
        <row r="158">
          <cell r="P158" t="str">
            <v>360902200403212017</v>
          </cell>
          <cell r="Q158" t="str">
            <v>江西省宜春市彬32</v>
          </cell>
        </row>
        <row r="158">
          <cell r="T158">
            <v>13672278542</v>
          </cell>
        </row>
        <row r="159">
          <cell r="D159" t="str">
            <v>财富中心店苏增义</v>
          </cell>
          <cell r="E159" t="str">
            <v>男</v>
          </cell>
        </row>
        <row r="159">
          <cell r="G159" t="str">
            <v>会籍部</v>
          </cell>
          <cell r="H159" t="str">
            <v>会籍</v>
          </cell>
          <cell r="I159">
            <v>45492</v>
          </cell>
          <cell r="J159">
            <v>45494</v>
          </cell>
          <cell r="K159" t="str">
            <v>全职</v>
          </cell>
          <cell r="L159" t="str">
            <v>离职</v>
          </cell>
        </row>
        <row r="159">
          <cell r="P159" t="str">
            <v>362201198908080037</v>
          </cell>
          <cell r="Q159" t="str">
            <v>江西省宜春市袁州区考棚南巷1号</v>
          </cell>
          <cell r="R159" t="str">
            <v>中国邮政储蓄银行</v>
          </cell>
          <cell r="S159" t="str">
            <v>6217991000010165954</v>
          </cell>
          <cell r="T159">
            <v>15727300368</v>
          </cell>
        </row>
        <row r="160">
          <cell r="D160" t="str">
            <v>财富中心店鲍威峰</v>
          </cell>
          <cell r="E160" t="str">
            <v>男</v>
          </cell>
        </row>
        <row r="160">
          <cell r="G160" t="str">
            <v>会籍部</v>
          </cell>
          <cell r="H160" t="str">
            <v>会籍</v>
          </cell>
          <cell r="I160">
            <v>45491</v>
          </cell>
          <cell r="J160">
            <v>45494</v>
          </cell>
          <cell r="K160" t="str">
            <v>全职</v>
          </cell>
          <cell r="L160" t="str">
            <v>离职</v>
          </cell>
        </row>
        <row r="160">
          <cell r="P160" t="str">
            <v>360922200106282217</v>
          </cell>
          <cell r="Q160" t="str">
            <v>江西省宜春市万载县株潭镇</v>
          </cell>
          <cell r="R160" t="str">
            <v>中国工商银行</v>
          </cell>
          <cell r="S160" t="str">
            <v>6222031507000598137</v>
          </cell>
          <cell r="T160">
            <v>18270503076</v>
          </cell>
        </row>
        <row r="161">
          <cell r="D161" t="str">
            <v>财富中心店鲁汪</v>
          </cell>
          <cell r="E161" t="str">
            <v>男</v>
          </cell>
        </row>
        <row r="161">
          <cell r="G161" t="str">
            <v>会籍部</v>
          </cell>
          <cell r="H161" t="str">
            <v>会籍</v>
          </cell>
          <cell r="I161">
            <v>45492</v>
          </cell>
          <cell r="J161">
            <v>45498</v>
          </cell>
          <cell r="K161" t="str">
            <v>全职</v>
          </cell>
          <cell r="L161" t="str">
            <v>离职</v>
          </cell>
        </row>
        <row r="161">
          <cell r="P161" t="str">
            <v>362228200307021816</v>
          </cell>
          <cell r="Q161" t="str">
            <v>江西省宜春市上高县泗溪镇马岗村秋塘73号附2号</v>
          </cell>
          <cell r="R161" t="str">
            <v>招商银行</v>
          </cell>
          <cell r="S161" t="str">
            <v>6214831770983481</v>
          </cell>
          <cell r="T161">
            <v>15170549056</v>
          </cell>
        </row>
        <row r="162">
          <cell r="D162" t="str">
            <v>财富中心店欧阳文康</v>
          </cell>
          <cell r="E162" t="str">
            <v>男</v>
          </cell>
        </row>
        <row r="162">
          <cell r="G162" t="str">
            <v>会籍部</v>
          </cell>
          <cell r="H162" t="str">
            <v>会籍</v>
          </cell>
          <cell r="I162">
            <v>45496</v>
          </cell>
          <cell r="J162">
            <v>45498</v>
          </cell>
          <cell r="K162" t="str">
            <v>全职</v>
          </cell>
          <cell r="L162" t="str">
            <v>离职</v>
          </cell>
        </row>
        <row r="162">
          <cell r="P162" t="str">
            <v>360902200302175413</v>
          </cell>
        </row>
        <row r="162">
          <cell r="T162">
            <v>13320152009</v>
          </cell>
        </row>
        <row r="163">
          <cell r="D163" t="str">
            <v>财富中心店欧阳谊</v>
          </cell>
          <cell r="E163" t="str">
            <v>男</v>
          </cell>
        </row>
        <row r="163">
          <cell r="G163" t="str">
            <v>泳教部</v>
          </cell>
          <cell r="H163" t="str">
            <v>泳教</v>
          </cell>
          <cell r="I163">
            <v>45484</v>
          </cell>
          <cell r="J163">
            <v>45505</v>
          </cell>
          <cell r="K163" t="str">
            <v>兼职</v>
          </cell>
          <cell r="L163" t="str">
            <v>离职</v>
          </cell>
        </row>
        <row r="163">
          <cell r="P163" t="str">
            <v>362201200302207697</v>
          </cell>
        </row>
        <row r="163">
          <cell r="R163" t="str">
            <v>中国工商银行</v>
          </cell>
          <cell r="S163" t="str">
            <v>6222031508001515690</v>
          </cell>
          <cell r="T163">
            <v>15779504529</v>
          </cell>
        </row>
        <row r="164">
          <cell r="D164" t="str">
            <v>财富中心店迟明</v>
          </cell>
          <cell r="E164" t="str">
            <v>男</v>
          </cell>
          <cell r="F164" t="str">
            <v>本科</v>
          </cell>
          <cell r="G164" t="str">
            <v>会籍部</v>
          </cell>
          <cell r="H164" t="str">
            <v>会籍</v>
          </cell>
          <cell r="I164">
            <v>45507</v>
          </cell>
          <cell r="J164">
            <v>45510</v>
          </cell>
          <cell r="K164" t="str">
            <v>全职</v>
          </cell>
          <cell r="L164" t="str">
            <v>离职</v>
          </cell>
        </row>
        <row r="164">
          <cell r="P164" t="str">
            <v>362201199603190416</v>
          </cell>
          <cell r="Q164" t="str">
            <v>江西省宜春市袁州区厚田路158号</v>
          </cell>
          <cell r="R164" t="str">
            <v>中国银行</v>
          </cell>
          <cell r="S164" t="str">
            <v>6216606500020753383</v>
          </cell>
          <cell r="T164">
            <v>18607951404</v>
          </cell>
        </row>
        <row r="165">
          <cell r="D165" t="str">
            <v>财富中心店刘茜</v>
          </cell>
          <cell r="E165" t="str">
            <v>女</v>
          </cell>
        </row>
        <row r="165">
          <cell r="G165" t="str">
            <v>会籍部</v>
          </cell>
          <cell r="H165" t="str">
            <v>会籍</v>
          </cell>
          <cell r="I165">
            <v>45482</v>
          </cell>
          <cell r="J165">
            <v>45524</v>
          </cell>
          <cell r="K165" t="str">
            <v>兼职</v>
          </cell>
          <cell r="L165" t="str">
            <v>离职</v>
          </cell>
        </row>
        <row r="165">
          <cell r="P165" t="str">
            <v>43048220010704930X</v>
          </cell>
          <cell r="Q165" t="str">
            <v>江西省宜春市袁州区锦绣大道1019号东升花园42栋1单元1202室</v>
          </cell>
          <cell r="R165" t="str">
            <v>中国银行</v>
          </cell>
          <cell r="S165" t="str">
            <v>6217906500039420649</v>
          </cell>
          <cell r="T165">
            <v>15270056657</v>
          </cell>
        </row>
        <row r="166">
          <cell r="D166" t="str">
            <v>财富中心店聂争坤</v>
          </cell>
          <cell r="E166" t="str">
            <v>男</v>
          </cell>
        </row>
        <row r="166">
          <cell r="G166" t="str">
            <v>泳教部</v>
          </cell>
          <cell r="H166" t="str">
            <v>泳教</v>
          </cell>
          <cell r="I166">
            <v>45478</v>
          </cell>
          <cell r="J166">
            <v>45532</v>
          </cell>
          <cell r="K166" t="str">
            <v>兼职</v>
          </cell>
          <cell r="L166" t="str">
            <v>离职</v>
          </cell>
        </row>
        <row r="166">
          <cell r="P166" t="str">
            <v>362201200208053417</v>
          </cell>
          <cell r="Q166" t="str">
            <v>江西省宜春市袁州区金瑞镇金瑞村马家组33号</v>
          </cell>
          <cell r="R166" t="str">
            <v>中国银行</v>
          </cell>
          <cell r="S166" t="str">
            <v>6217906500046375539</v>
          </cell>
          <cell r="T166">
            <v>17779548509</v>
          </cell>
        </row>
        <row r="167">
          <cell r="D167" t="str">
            <v>财富中心店李世伟</v>
          </cell>
          <cell r="E167" t="str">
            <v>男</v>
          </cell>
        </row>
        <row r="167">
          <cell r="G167" t="str">
            <v>会籍部</v>
          </cell>
          <cell r="H167" t="str">
            <v>会籍</v>
          </cell>
          <cell r="I167">
            <v>45094</v>
          </cell>
          <cell r="J167">
            <v>45536</v>
          </cell>
          <cell r="K167" t="str">
            <v>全职</v>
          </cell>
          <cell r="L167" t="str">
            <v>离职</v>
          </cell>
        </row>
        <row r="167">
          <cell r="P167" t="str">
            <v>362201200309222419</v>
          </cell>
          <cell r="Q167" t="str">
            <v>江西省宜春市袁州区柏木乡西岭村西岭组62号</v>
          </cell>
          <cell r="R167" t="str">
            <v>浦发银行</v>
          </cell>
          <cell r="S167" t="str">
            <v>6217 9228 7858 0787</v>
          </cell>
          <cell r="T167">
            <v>18770851291</v>
          </cell>
        </row>
        <row r="168">
          <cell r="D168" t="str">
            <v>财富中心店孙蓝祎</v>
          </cell>
          <cell r="E168" t="str">
            <v>女</v>
          </cell>
        </row>
        <row r="168">
          <cell r="G168" t="str">
            <v>运营部</v>
          </cell>
          <cell r="H168" t="str">
            <v>前台</v>
          </cell>
          <cell r="I168">
            <v>45383</v>
          </cell>
          <cell r="J168">
            <v>45536</v>
          </cell>
          <cell r="K168" t="str">
            <v>全职</v>
          </cell>
          <cell r="L168" t="str">
            <v>离职</v>
          </cell>
        </row>
        <row r="168">
          <cell r="P168" t="str">
            <v>360923200602282626</v>
          </cell>
          <cell r="Q168" t="str">
            <v>江西省宜春市上高县
田心镇井陂123号</v>
          </cell>
          <cell r="R168" t="str">
            <v>交通银行</v>
          </cell>
          <cell r="S168" t="str">
            <v>6222623110011091707</v>
          </cell>
          <cell r="T168">
            <v>18870517738</v>
          </cell>
        </row>
        <row r="169">
          <cell r="D169" t="str">
            <v>财富中心店黄长武</v>
          </cell>
          <cell r="E169" t="str">
            <v>男</v>
          </cell>
        </row>
        <row r="169">
          <cell r="G169" t="str">
            <v>泳教部</v>
          </cell>
          <cell r="H169" t="str">
            <v>救生员</v>
          </cell>
          <cell r="I169">
            <v>45472</v>
          </cell>
          <cell r="J169">
            <v>45536</v>
          </cell>
          <cell r="K169" t="str">
            <v>兼职</v>
          </cell>
          <cell r="L169" t="str">
            <v>离职</v>
          </cell>
        </row>
        <row r="169">
          <cell r="P169" t="str">
            <v>360902200702256036</v>
          </cell>
          <cell r="Q169" t="str">
            <v>江西省宜春市袁州区新坊乡合浦村坊山组36号</v>
          </cell>
          <cell r="R169" t="str">
            <v>招商银行</v>
          </cell>
          <cell r="S169" t="str">
            <v>6214830434074711</v>
          </cell>
          <cell r="T169">
            <v>13097005597</v>
          </cell>
        </row>
        <row r="170">
          <cell r="D170" t="str">
            <v>财富中心店王文高</v>
          </cell>
          <cell r="E170" t="str">
            <v>男</v>
          </cell>
        </row>
        <row r="170">
          <cell r="G170" t="str">
            <v>泳教部</v>
          </cell>
          <cell r="H170" t="str">
            <v>救生员</v>
          </cell>
          <cell r="I170">
            <v>45473</v>
          </cell>
          <cell r="J170">
            <v>45536</v>
          </cell>
          <cell r="K170" t="str">
            <v>兼职</v>
          </cell>
          <cell r="L170" t="str">
            <v>离职</v>
          </cell>
        </row>
        <row r="170">
          <cell r="P170" t="str">
            <v>360902200708216019</v>
          </cell>
          <cell r="Q170" t="str">
            <v>江西省宜春市袁州区新坊乡花桥村王家组18号</v>
          </cell>
          <cell r="R170" t="str">
            <v>中国工商银行</v>
          </cell>
          <cell r="S170" t="str">
            <v>6222031508007396715</v>
          </cell>
          <cell r="T170">
            <v>18296414365</v>
          </cell>
        </row>
        <row r="171">
          <cell r="D171" t="str">
            <v>财富中心店陈欣慧</v>
          </cell>
          <cell r="E171" t="str">
            <v>女</v>
          </cell>
        </row>
        <row r="171">
          <cell r="G171" t="str">
            <v>会籍部</v>
          </cell>
          <cell r="H171" t="str">
            <v>会籍</v>
          </cell>
          <cell r="I171">
            <v>45533</v>
          </cell>
          <cell r="J171">
            <v>45541</v>
          </cell>
          <cell r="K171" t="str">
            <v>全职</v>
          </cell>
          <cell r="L171" t="str">
            <v>离职</v>
          </cell>
        </row>
        <row r="171">
          <cell r="P171" t="str">
            <v>360802200708295626</v>
          </cell>
          <cell r="Q171" t="str">
            <v>江西省宜春市袁州南庙乡邮桥村孝田组12号</v>
          </cell>
          <cell r="R171" t="str">
            <v>中国农业银行</v>
          </cell>
          <cell r="S171" t="str">
            <v>6228482328702778971（罗小英）</v>
          </cell>
          <cell r="T171">
            <v>15180568614</v>
          </cell>
        </row>
        <row r="172">
          <cell r="D172" t="str">
            <v>财富中心店欧阳雨婷</v>
          </cell>
          <cell r="E172" t="str">
            <v>女</v>
          </cell>
        </row>
        <row r="172">
          <cell r="G172" t="str">
            <v>会籍部</v>
          </cell>
          <cell r="H172" t="str">
            <v>会籍</v>
          </cell>
          <cell r="I172">
            <v>45533</v>
          </cell>
          <cell r="J172">
            <v>45543</v>
          </cell>
          <cell r="K172" t="str">
            <v>全职</v>
          </cell>
          <cell r="L172" t="str">
            <v>离职</v>
          </cell>
        </row>
        <row r="172">
          <cell r="P172" t="str">
            <v>36052120070619102X</v>
          </cell>
          <cell r="Q172" t="str">
            <v>江西省新余市分宜县分宜镇界桥垦殖场庄塘分场32号</v>
          </cell>
          <cell r="R172" t="str">
            <v>中国邮政储蓄银行</v>
          </cell>
          <cell r="S172" t="str">
            <v>6210954260000122049(钟兰香）</v>
          </cell>
          <cell r="T172">
            <v>13317904296</v>
          </cell>
        </row>
        <row r="173">
          <cell r="D173" t="str">
            <v>财富中心店卢超群</v>
          </cell>
          <cell r="E173" t="str">
            <v>男</v>
          </cell>
        </row>
        <row r="173">
          <cell r="G173" t="str">
            <v>会籍部</v>
          </cell>
          <cell r="H173" t="str">
            <v>会籍</v>
          </cell>
          <cell r="I173">
            <v>45544</v>
          </cell>
          <cell r="J173">
            <v>45563</v>
          </cell>
          <cell r="K173" t="str">
            <v>全职</v>
          </cell>
          <cell r="L173" t="str">
            <v>离职</v>
          </cell>
        </row>
        <row r="173">
          <cell r="P173" t="str">
            <v>360902200512035013</v>
          </cell>
          <cell r="Q173" t="str">
            <v>江西省宜春市袁州区湖田乡湖田村仓下村民小组45号</v>
          </cell>
          <cell r="R173" t="str">
            <v>中国工商银行</v>
          </cell>
          <cell r="S173" t="str">
            <v>6222031508006986359</v>
          </cell>
          <cell r="T173">
            <v>17879597251</v>
          </cell>
        </row>
        <row r="174">
          <cell r="D174" t="str">
            <v>财富中心店赖涛</v>
          </cell>
          <cell r="E174" t="str">
            <v>男</v>
          </cell>
        </row>
        <row r="174">
          <cell r="G174" t="str">
            <v>私教部</v>
          </cell>
          <cell r="H174" t="str">
            <v>私教</v>
          </cell>
          <cell r="I174">
            <v>45428</v>
          </cell>
          <cell r="J174">
            <v>45565</v>
          </cell>
          <cell r="K174" t="str">
            <v>全职</v>
          </cell>
          <cell r="L174" t="str">
            <v>离职</v>
          </cell>
        </row>
        <row r="174">
          <cell r="P174" t="str">
            <v>362227200101122017</v>
          </cell>
          <cell r="Q174" t="str">
            <v>江西省宜春市万载县仙源乡仙源村树下组17号</v>
          </cell>
          <cell r="R174" t="str">
            <v>中国工商银行</v>
          </cell>
          <cell r="S174" t="str">
            <v>6222033010003656422</v>
          </cell>
          <cell r="T174">
            <v>19979594608</v>
          </cell>
        </row>
        <row r="175">
          <cell r="D175" t="str">
            <v>财富中心店李家琳</v>
          </cell>
          <cell r="E175" t="str">
            <v>女</v>
          </cell>
          <cell r="F175" t="str">
            <v>大专</v>
          </cell>
          <cell r="G175" t="str">
            <v>运营部</v>
          </cell>
          <cell r="H175" t="str">
            <v>前台</v>
          </cell>
          <cell r="I175">
            <v>45470</v>
          </cell>
          <cell r="J175">
            <v>45566</v>
          </cell>
          <cell r="K175" t="str">
            <v>全职</v>
          </cell>
          <cell r="L175" t="str">
            <v>离职</v>
          </cell>
        </row>
        <row r="175">
          <cell r="P175" t="str">
            <v>362201200111246220</v>
          </cell>
          <cell r="Q175" t="str">
            <v>江西省宜春市袁州区秀江街袁山村矮山组矮山下17号</v>
          </cell>
          <cell r="R175" t="str">
            <v>中国工商银行</v>
          </cell>
          <cell r="S175" t="str">
            <v>6222031508006239429</v>
          </cell>
          <cell r="T175">
            <v>15807051104</v>
          </cell>
        </row>
        <row r="176">
          <cell r="D176" t="str">
            <v>财富中心店李佑</v>
          </cell>
          <cell r="E176" t="str">
            <v>男</v>
          </cell>
        </row>
        <row r="176">
          <cell r="G176" t="str">
            <v>私教部</v>
          </cell>
          <cell r="H176" t="str">
            <v>私教</v>
          </cell>
          <cell r="I176">
            <v>45537</v>
          </cell>
          <cell r="J176">
            <v>45579</v>
          </cell>
          <cell r="K176" t="str">
            <v>全职</v>
          </cell>
          <cell r="L176" t="str">
            <v>离职</v>
          </cell>
        </row>
        <row r="176">
          <cell r="P176" t="str">
            <v>360902200509144876</v>
          </cell>
          <cell r="Q176" t="str">
            <v>江西省宜春市袁州区雌花镇柳亭村三沙组41号</v>
          </cell>
          <cell r="R176" t="str">
            <v>招商银行</v>
          </cell>
          <cell r="S176" t="str">
            <v>6214830376827613</v>
          </cell>
          <cell r="T176">
            <v>17810301067</v>
          </cell>
        </row>
        <row r="177">
          <cell r="D177" t="str">
            <v>财富中心店潘琴</v>
          </cell>
          <cell r="E177" t="str">
            <v>女</v>
          </cell>
        </row>
        <row r="177">
          <cell r="G177" t="str">
            <v>泳教部</v>
          </cell>
          <cell r="H177" t="str">
            <v>泳教</v>
          </cell>
          <cell r="I177">
            <v>45499</v>
          </cell>
          <cell r="J177">
            <v>45579</v>
          </cell>
          <cell r="K177" t="str">
            <v>兼职</v>
          </cell>
          <cell r="L177" t="str">
            <v>离职</v>
          </cell>
        </row>
        <row r="177">
          <cell r="P177" t="str">
            <v>360428199609250423</v>
          </cell>
          <cell r="Q177" t="str">
            <v>江西省宜春市袁州区芦村乡双江村中坊组35号</v>
          </cell>
          <cell r="R177" t="str">
            <v>中国建设银行</v>
          </cell>
          <cell r="S177" t="str">
            <v>6217002030011024147</v>
          </cell>
          <cell r="T177">
            <v>18870273471</v>
          </cell>
        </row>
        <row r="178">
          <cell r="D178" t="str">
            <v>财富中心店龙可欣</v>
          </cell>
          <cell r="E178" t="str">
            <v>女</v>
          </cell>
        </row>
        <row r="178">
          <cell r="G178" t="str">
            <v>会籍部</v>
          </cell>
          <cell r="H178" t="str">
            <v>会籍</v>
          </cell>
          <cell r="I178">
            <v>45536</v>
          </cell>
          <cell r="J178">
            <v>45592</v>
          </cell>
          <cell r="K178" t="str">
            <v>全职</v>
          </cell>
          <cell r="L178" t="str">
            <v>离职</v>
          </cell>
        </row>
        <row r="178">
          <cell r="P178" t="str">
            <v>360902200703221468</v>
          </cell>
          <cell r="Q178" t="str">
            <v>江西省宜春市袁州区官园街枣树社区龙家组59号</v>
          </cell>
          <cell r="R178" t="str">
            <v>中国建设银行</v>
          </cell>
          <cell r="S178" t="str">
            <v>6236692100000284468（龙潘思）</v>
          </cell>
          <cell r="T178">
            <v>18770516714</v>
          </cell>
        </row>
        <row r="179">
          <cell r="D179" t="str">
            <v>财富中心店李玥</v>
          </cell>
          <cell r="E179" t="str">
            <v>女</v>
          </cell>
          <cell r="F179" t="str">
            <v>本科</v>
          </cell>
          <cell r="G179" t="str">
            <v>会籍部</v>
          </cell>
          <cell r="H179" t="str">
            <v>会籍</v>
          </cell>
          <cell r="I179">
            <v>45594</v>
          </cell>
          <cell r="J179">
            <v>45595</v>
          </cell>
          <cell r="K179" t="str">
            <v>全职</v>
          </cell>
          <cell r="L179" t="str">
            <v>离职</v>
          </cell>
        </row>
        <row r="179">
          <cell r="P179" t="str">
            <v>362202200205111542</v>
          </cell>
          <cell r="Q179" t="str">
            <v>江西省丰城市上塘镇上塘镇居委会靠山路5栋2号</v>
          </cell>
          <cell r="R179" t="str">
            <v>中国银行</v>
          </cell>
          <cell r="S179" t="str">
            <v>6217906500043677416</v>
          </cell>
          <cell r="T179">
            <v>15083511435</v>
          </cell>
        </row>
        <row r="180">
          <cell r="D180" t="str">
            <v>财富中心店张红叶</v>
          </cell>
          <cell r="E180" t="str">
            <v>女</v>
          </cell>
        </row>
        <row r="180">
          <cell r="G180" t="str">
            <v>会籍部</v>
          </cell>
          <cell r="H180" t="str">
            <v>会籍</v>
          </cell>
          <cell r="I180">
            <v>45563</v>
          </cell>
          <cell r="J180">
            <v>45596</v>
          </cell>
          <cell r="K180" t="str">
            <v>全职</v>
          </cell>
          <cell r="L180" t="str">
            <v>离职</v>
          </cell>
        </row>
        <row r="180">
          <cell r="P180" t="str">
            <v>362201200103041823</v>
          </cell>
          <cell r="Q180" t="str">
            <v>江西省宜春市袁州区渥江乡渥江村社背组33号</v>
          </cell>
          <cell r="R180" t="str">
            <v>农商银行</v>
          </cell>
          <cell r="S180" t="str">
            <v>6226822200207193597</v>
          </cell>
          <cell r="T180">
            <v>17373248278</v>
          </cell>
        </row>
        <row r="181">
          <cell r="D181" t="str">
            <v>财富中心店谢梓康</v>
          </cell>
          <cell r="E181" t="str">
            <v>男</v>
          </cell>
        </row>
        <row r="181">
          <cell r="G181" t="str">
            <v>会籍部</v>
          </cell>
          <cell r="H181" t="str">
            <v>会籍经理</v>
          </cell>
          <cell r="I181">
            <v>44387</v>
          </cell>
          <cell r="J181">
            <v>45597</v>
          </cell>
          <cell r="K181" t="str">
            <v>全职</v>
          </cell>
          <cell r="L181" t="str">
            <v>离职</v>
          </cell>
        </row>
        <row r="181">
          <cell r="P181" t="str">
            <v>441426200006090313</v>
          </cell>
        </row>
        <row r="181">
          <cell r="R181" t="str">
            <v>交通银行</v>
          </cell>
          <cell r="S181" t="str">
            <v>6222623690001075406</v>
          </cell>
          <cell r="T181">
            <v>15218089069</v>
          </cell>
        </row>
        <row r="182">
          <cell r="D182" t="str">
            <v>财富中心店屈雪永</v>
          </cell>
          <cell r="E182" t="str">
            <v>男</v>
          </cell>
          <cell r="F182" t="str">
            <v>大专</v>
          </cell>
          <cell r="G182" t="str">
            <v>私教部</v>
          </cell>
          <cell r="H182" t="str">
            <v>私教</v>
          </cell>
          <cell r="I182">
            <v>44995</v>
          </cell>
          <cell r="J182">
            <v>45597</v>
          </cell>
          <cell r="K182" t="str">
            <v>全职</v>
          </cell>
          <cell r="L182" t="str">
            <v>离职</v>
          </cell>
        </row>
        <row r="182">
          <cell r="P182" t="str">
            <v>411422199612263038</v>
          </cell>
        </row>
        <row r="182">
          <cell r="R182" t="str">
            <v>招商银行</v>
          </cell>
          <cell r="S182" t="str">
            <v>6214832084312987</v>
          </cell>
          <cell r="T182">
            <v>13937027671</v>
          </cell>
        </row>
        <row r="183">
          <cell r="D183" t="str">
            <v>财富中心店晏金文</v>
          </cell>
          <cell r="E183" t="str">
            <v>男</v>
          </cell>
          <cell r="F183" t="str">
            <v>大专</v>
          </cell>
          <cell r="G183" t="str">
            <v>私教部</v>
          </cell>
          <cell r="H183" t="str">
            <v>私教</v>
          </cell>
          <cell r="I183">
            <v>45406</v>
          </cell>
          <cell r="J183">
            <v>45597</v>
          </cell>
          <cell r="K183" t="str">
            <v>全职</v>
          </cell>
          <cell r="L183" t="str">
            <v>离职</v>
          </cell>
        </row>
        <row r="183">
          <cell r="P183" t="str">
            <v>362201199912283413</v>
          </cell>
          <cell r="Q183" t="str">
            <v>江西省宜春市袁州区金瑞镇前进村陈坊组25号</v>
          </cell>
          <cell r="R183" t="str">
            <v>中国建设银行</v>
          </cell>
          <cell r="S183" t="str">
            <v>6217002120017124759</v>
          </cell>
          <cell r="T183">
            <v>15170532984</v>
          </cell>
        </row>
        <row r="184">
          <cell r="D184" t="str">
            <v>财富中心店毛宗辉</v>
          </cell>
          <cell r="E184" t="str">
            <v>男</v>
          </cell>
        </row>
        <row r="184">
          <cell r="G184" t="str">
            <v>私教部</v>
          </cell>
          <cell r="H184" t="str">
            <v>私教</v>
          </cell>
          <cell r="I184">
            <v>45602</v>
          </cell>
          <cell r="J184">
            <v>45605</v>
          </cell>
          <cell r="K184" t="str">
            <v>全职</v>
          </cell>
          <cell r="L184" t="str">
            <v>离职</v>
          </cell>
        </row>
        <row r="184">
          <cell r="P184" t="str">
            <v>360981200604050611</v>
          </cell>
          <cell r="Q184" t="str">
            <v>江西省丰城市孙渡街办南住址邹社区南岸组30号</v>
          </cell>
          <cell r="R184" t="str">
            <v>中国建设银行</v>
          </cell>
          <cell r="S184" t="str">
            <v>621467 2100003199029</v>
          </cell>
          <cell r="T184">
            <v>15387954961</v>
          </cell>
        </row>
        <row r="185">
          <cell r="D185" t="str">
            <v>财富中心店黄耀鑫</v>
          </cell>
          <cell r="E185" t="str">
            <v>男</v>
          </cell>
        </row>
        <row r="185">
          <cell r="G185" t="str">
            <v>会籍部</v>
          </cell>
          <cell r="H185" t="str">
            <v>会籍</v>
          </cell>
          <cell r="I185">
            <v>45618</v>
          </cell>
          <cell r="J185">
            <v>45620</v>
          </cell>
          <cell r="K185" t="str">
            <v>全职</v>
          </cell>
          <cell r="L185" t="str">
            <v>离职</v>
          </cell>
        </row>
        <row r="185">
          <cell r="P185" t="str">
            <v>362201200211144416</v>
          </cell>
          <cell r="Q185" t="str">
            <v>江西省宜春市袁州区水江乡水江村东头组57号</v>
          </cell>
          <cell r="R185" t="str">
            <v>中国农业银行</v>
          </cell>
          <cell r="S185" t="str">
            <v>6228482328788900671</v>
          </cell>
          <cell r="T185">
            <v>18779981476</v>
          </cell>
        </row>
        <row r="186">
          <cell r="D186" t="str">
            <v>财富中心店宋欢旺</v>
          </cell>
          <cell r="E186" t="str">
            <v>男</v>
          </cell>
          <cell r="F186" t="str">
            <v>大专</v>
          </cell>
          <cell r="G186" t="str">
            <v>泳教部</v>
          </cell>
          <cell r="H186" t="str">
            <v>泳教</v>
          </cell>
          <cell r="I186">
            <v>45378</v>
          </cell>
          <cell r="J186">
            <v>45627</v>
          </cell>
          <cell r="K186" t="str">
            <v>全职</v>
          </cell>
          <cell r="L186" t="str">
            <v>离职</v>
          </cell>
        </row>
        <row r="186">
          <cell r="P186" t="str">
            <v>362227199811252937</v>
          </cell>
        </row>
        <row r="186">
          <cell r="R186" t="str">
            <v>中国银行</v>
          </cell>
          <cell r="S186" t="str">
            <v>6217906500043857398</v>
          </cell>
          <cell r="T186">
            <v>18370576856</v>
          </cell>
        </row>
        <row r="187">
          <cell r="D187" t="str">
            <v>财富中心店李忠鑫</v>
          </cell>
          <cell r="E187" t="str">
            <v>男</v>
          </cell>
        </row>
        <row r="187">
          <cell r="G187" t="str">
            <v>会籍部</v>
          </cell>
          <cell r="H187" t="str">
            <v>会籍</v>
          </cell>
          <cell r="I187">
            <v>45544</v>
          </cell>
          <cell r="J187">
            <v>45627</v>
          </cell>
          <cell r="K187" t="str">
            <v>全职</v>
          </cell>
          <cell r="L187" t="str">
            <v>离职</v>
          </cell>
        </row>
        <row r="187">
          <cell r="P187" t="str">
            <v>360902200609244014</v>
          </cell>
          <cell r="Q187" t="str">
            <v>江西省宜春市袁州区天台镇密石村山口组23号</v>
          </cell>
          <cell r="R187" t="str">
            <v>中国工商银行</v>
          </cell>
          <cell r="S187" t="str">
            <v>6222031508006986318</v>
          </cell>
          <cell r="T187">
            <v>15970575407</v>
          </cell>
        </row>
        <row r="188">
          <cell r="D188" t="str">
            <v>财富中心店杨诗育</v>
          </cell>
        </row>
        <row r="188">
          <cell r="F188" t="str">
            <v>大专</v>
          </cell>
          <cell r="G188" t="str">
            <v>会籍部</v>
          </cell>
          <cell r="H188" t="str">
            <v>会籍</v>
          </cell>
          <cell r="I188">
            <v>45633</v>
          </cell>
          <cell r="J188">
            <v>45658</v>
          </cell>
          <cell r="K188" t="str">
            <v>全职</v>
          </cell>
          <cell r="L188" t="str">
            <v>离职</v>
          </cell>
        </row>
        <row r="188">
          <cell r="P188" t="str">
            <v>362202200312226329</v>
          </cell>
          <cell r="Q188" t="str">
            <v>江西省丰城市洛市镇牛坊村付家组022号</v>
          </cell>
          <cell r="R188" t="str">
            <v>中国农业银行</v>
          </cell>
          <cell r="S188" t="str">
            <v>6228482328799117778</v>
          </cell>
          <cell r="T188">
            <v>18779983281</v>
          </cell>
        </row>
        <row r="189">
          <cell r="D189" t="str">
            <v>财富中心店陈嘉杰</v>
          </cell>
          <cell r="E189" t="str">
            <v>男</v>
          </cell>
        </row>
        <row r="189">
          <cell r="G189" t="str">
            <v>私教部</v>
          </cell>
          <cell r="H189" t="str">
            <v>私教</v>
          </cell>
          <cell r="I189">
            <v>45604</v>
          </cell>
          <cell r="J189">
            <v>45680</v>
          </cell>
          <cell r="K189" t="str">
            <v>全职</v>
          </cell>
          <cell r="L189" t="str">
            <v>离职</v>
          </cell>
        </row>
        <row r="189">
          <cell r="P189" t="str">
            <v>360902200604164832</v>
          </cell>
          <cell r="Q189" t="str">
            <v>江西省宜春市袁州区慈化镇曾坊村田南组48号</v>
          </cell>
          <cell r="R189" t="str">
            <v>中国工商银行</v>
          </cell>
          <cell r="S189" t="str">
            <v>6217211702016534638</v>
          </cell>
          <cell r="T189">
            <v>15975294886</v>
          </cell>
        </row>
        <row r="190">
          <cell r="D190" t="str">
            <v>财富中心店吴黎颖</v>
          </cell>
          <cell r="E190" t="str">
            <v>男</v>
          </cell>
          <cell r="F190" t="str">
            <v>本科</v>
          </cell>
          <cell r="G190" t="str">
            <v>私教部</v>
          </cell>
          <cell r="H190" t="str">
            <v>私教</v>
          </cell>
          <cell r="I190">
            <v>45601</v>
          </cell>
          <cell r="J190">
            <v>45693</v>
          </cell>
          <cell r="K190" t="str">
            <v>全职</v>
          </cell>
          <cell r="L190" t="str">
            <v>离职</v>
          </cell>
        </row>
        <row r="190">
          <cell r="P190" t="str">
            <v>361127200111058315</v>
          </cell>
          <cell r="Q190" t="str">
            <v>江西省上饶市余干县瑞洪镇东一村236号</v>
          </cell>
          <cell r="R190" t="str">
            <v>中国建设银行</v>
          </cell>
          <cell r="S190" t="str">
            <v>6217002020091523761</v>
          </cell>
          <cell r="T190">
            <v>18579106347</v>
          </cell>
        </row>
        <row r="191">
          <cell r="D191" t="str">
            <v>财富中心店张智勇</v>
          </cell>
          <cell r="E191" t="str">
            <v>男</v>
          </cell>
        </row>
        <row r="191">
          <cell r="G191" t="str">
            <v>会籍部</v>
          </cell>
          <cell r="H191" t="str">
            <v>会籍</v>
          </cell>
          <cell r="I191">
            <v>45699</v>
          </cell>
          <cell r="J191">
            <v>45704</v>
          </cell>
          <cell r="K191" t="str">
            <v>全职</v>
          </cell>
          <cell r="L191" t="str">
            <v>离职</v>
          </cell>
        </row>
        <row r="191">
          <cell r="P191" t="str">
            <v>360902200512224017</v>
          </cell>
          <cell r="Q191" t="str">
            <v>江西省宜春市袁州区天台镇鲁槎村东风组51号</v>
          </cell>
          <cell r="R191" t="str">
            <v>中国工商银行</v>
          </cell>
          <cell r="S191" t="str">
            <v>6222031508007356529</v>
          </cell>
          <cell r="T191">
            <v>15279535891</v>
          </cell>
        </row>
        <row r="192">
          <cell r="D192" t="str">
            <v>财富中心店周嘉辉</v>
          </cell>
          <cell r="E192" t="str">
            <v>男</v>
          </cell>
        </row>
        <row r="192">
          <cell r="G192" t="str">
            <v>泳教部</v>
          </cell>
          <cell r="H192" t="str">
            <v>泳教</v>
          </cell>
          <cell r="I192">
            <v>45189</v>
          </cell>
          <cell r="J192">
            <v>45712</v>
          </cell>
          <cell r="K192" t="str">
            <v>兼职</v>
          </cell>
          <cell r="L192" t="str">
            <v>离职</v>
          </cell>
        </row>
        <row r="192">
          <cell r="P192" t="str">
            <v>360902200209105410</v>
          </cell>
          <cell r="Q192" t="str">
            <v>江西省宜春市袁州区中山路比一比</v>
          </cell>
          <cell r="R192" t="str">
            <v>中国建设银行</v>
          </cell>
          <cell r="S192" t="str">
            <v>6217002100016253346</v>
          </cell>
          <cell r="T192">
            <v>15607950910</v>
          </cell>
        </row>
        <row r="193">
          <cell r="D193" t="str">
            <v>财富中心店邱宇成</v>
          </cell>
          <cell r="E193" t="str">
            <v>男</v>
          </cell>
        </row>
        <row r="193">
          <cell r="G193" t="str">
            <v>泳教部</v>
          </cell>
          <cell r="H193" t="str">
            <v>泳教</v>
          </cell>
          <cell r="I193">
            <v>45473</v>
          </cell>
          <cell r="J193">
            <v>45712</v>
          </cell>
          <cell r="K193" t="str">
            <v>兼职</v>
          </cell>
          <cell r="L193" t="str">
            <v>离职</v>
          </cell>
        </row>
        <row r="193">
          <cell r="P193" t="str">
            <v>362201200403175612</v>
          </cell>
          <cell r="Q193" t="str">
            <v>江西省宜春市袁州区南庙乡中村村易家坊组13号</v>
          </cell>
          <cell r="R193" t="str">
            <v>农商银行</v>
          </cell>
          <cell r="S193" t="str">
            <v>6226822014902388729</v>
          </cell>
          <cell r="T193">
            <v>14796568776</v>
          </cell>
        </row>
        <row r="194">
          <cell r="D194" t="str">
            <v>财富中心店席煜东</v>
          </cell>
          <cell r="E194" t="str">
            <v>男</v>
          </cell>
        </row>
        <row r="194">
          <cell r="G194" t="str">
            <v>私教部</v>
          </cell>
          <cell r="H194" t="str">
            <v>私教</v>
          </cell>
          <cell r="I194">
            <v>45701</v>
          </cell>
          <cell r="J194">
            <v>45733</v>
          </cell>
          <cell r="K194" t="str">
            <v>全职</v>
          </cell>
          <cell r="L194" t="str">
            <v>离职</v>
          </cell>
        </row>
        <row r="194">
          <cell r="P194" t="str">
            <v>362201200205020417</v>
          </cell>
        </row>
        <row r="194">
          <cell r="R194" t="str">
            <v>招商银行</v>
          </cell>
          <cell r="S194" t="str">
            <v>6214832773358606</v>
          </cell>
          <cell r="T194">
            <v>18979508101</v>
          </cell>
        </row>
        <row r="195">
          <cell r="D195" t="str">
            <v>财富中心店卢德鹤</v>
          </cell>
          <cell r="E195" t="str">
            <v>男</v>
          </cell>
        </row>
        <row r="195">
          <cell r="G195" t="str">
            <v>会籍部</v>
          </cell>
          <cell r="H195" t="str">
            <v>会籍</v>
          </cell>
          <cell r="I195">
            <v>45734</v>
          </cell>
          <cell r="J195">
            <v>45734</v>
          </cell>
          <cell r="K195" t="str">
            <v>全职</v>
          </cell>
          <cell r="L195" t="str">
            <v>离职</v>
          </cell>
        </row>
        <row r="195">
          <cell r="P195" t="str">
            <v>362428199911216113</v>
          </cell>
          <cell r="Q195" t="str">
            <v>江西省季安市万安县弹前乡旺坑村上陵24号</v>
          </cell>
          <cell r="R195" t="str">
            <v>农业银行</v>
          </cell>
          <cell r="S195" t="str">
            <v>62133609799858685579</v>
          </cell>
          <cell r="T195">
            <v>19870325707</v>
          </cell>
        </row>
        <row r="196">
          <cell r="D196" t="str">
            <v>财富中心店刘一雄</v>
          </cell>
          <cell r="E196" t="str">
            <v>男</v>
          </cell>
          <cell r="F196" t="str">
            <v>大专</v>
          </cell>
          <cell r="G196" t="str">
            <v>私教部</v>
          </cell>
          <cell r="H196" t="str">
            <v>私教</v>
          </cell>
          <cell r="I196">
            <v>45743</v>
          </cell>
          <cell r="J196">
            <v>45744</v>
          </cell>
          <cell r="K196" t="str">
            <v>全职</v>
          </cell>
          <cell r="L196" t="str">
            <v>离职</v>
          </cell>
        </row>
        <row r="196">
          <cell r="P196" t="str">
            <v>360424200211283997</v>
          </cell>
          <cell r="Q196" t="str">
            <v>江西省九江市修水县溪口镇小溪村五组125号</v>
          </cell>
          <cell r="R196" t="str">
            <v>中国建设银行</v>
          </cell>
          <cell r="S196" t="str">
            <v>6217 0020 2009 0201 740</v>
          </cell>
          <cell r="T196">
            <v>18123778707</v>
          </cell>
        </row>
        <row r="197">
          <cell r="D197" t="str">
            <v>财富中心店钟圳</v>
          </cell>
          <cell r="E197" t="str">
            <v>女</v>
          </cell>
          <cell r="F197" t="str">
            <v>本科</v>
          </cell>
          <cell r="G197" t="str">
            <v>私教部</v>
          </cell>
          <cell r="H197" t="str">
            <v>私教</v>
          </cell>
          <cell r="I197">
            <v>45764</v>
          </cell>
          <cell r="J197">
            <v>45791</v>
          </cell>
          <cell r="K197" t="str">
            <v>全职</v>
          </cell>
          <cell r="L197" t="str">
            <v>离职</v>
          </cell>
        </row>
        <row r="197">
          <cell r="P197" t="str">
            <v>362201199511070249</v>
          </cell>
          <cell r="Q197" t="str">
            <v>广东省深圳市福田区笋岗西路3007号</v>
          </cell>
          <cell r="R197" t="str">
            <v>中国工商银行</v>
          </cell>
          <cell r="S197" t="str">
            <v>6222034000000444855</v>
          </cell>
          <cell r="T197">
            <v>13924637977</v>
          </cell>
        </row>
        <row r="198">
          <cell r="D198" t="str">
            <v>财富中心店刘艳艳</v>
          </cell>
          <cell r="E198" t="str">
            <v>女</v>
          </cell>
        </row>
        <row r="198">
          <cell r="G198" t="str">
            <v>私教部</v>
          </cell>
          <cell r="H198" t="str">
            <v>私教</v>
          </cell>
          <cell r="I198">
            <v>45153</v>
          </cell>
          <cell r="J198">
            <v>45807</v>
          </cell>
          <cell r="K198" t="str">
            <v>全职</v>
          </cell>
          <cell r="L198" t="str">
            <v>离职</v>
          </cell>
        </row>
        <row r="198">
          <cell r="P198" t="str">
            <v>362423199711085524</v>
          </cell>
          <cell r="Q198" t="str">
            <v>江西省吉安市峡江县罗田镇东梅村莲花形自然村18号</v>
          </cell>
          <cell r="R198" t="str">
            <v>中国邮政储蓄银行</v>
          </cell>
          <cell r="S198" t="str">
            <v>6217994350001596064</v>
          </cell>
          <cell r="T198">
            <v>15770658420</v>
          </cell>
        </row>
        <row r="199">
          <cell r="D199" t="str">
            <v>财富中心店梁紫宜</v>
          </cell>
          <cell r="E199" t="str">
            <v>女</v>
          </cell>
        </row>
        <row r="199">
          <cell r="G199" t="str">
            <v>运营部</v>
          </cell>
          <cell r="H199" t="str">
            <v>前台</v>
          </cell>
          <cell r="I199">
            <v>45866</v>
          </cell>
          <cell r="J199">
            <v>45868</v>
          </cell>
          <cell r="K199" t="str">
            <v>暑假工</v>
          </cell>
          <cell r="L199" t="str">
            <v>离职</v>
          </cell>
        </row>
        <row r="199">
          <cell r="P199" t="str">
            <v>360902200510172620</v>
          </cell>
        </row>
        <row r="199">
          <cell r="R199" t="str">
            <v>中国建设银行</v>
          </cell>
          <cell r="S199" t="str">
            <v>6217002100016941692</v>
          </cell>
          <cell r="T199">
            <v>19217958383</v>
          </cell>
        </row>
        <row r="200">
          <cell r="D200" t="str">
            <v>财富中心店韩梦希</v>
          </cell>
          <cell r="E200" t="str">
            <v>女</v>
          </cell>
        </row>
        <row r="200">
          <cell r="G200" t="str">
            <v>会籍部</v>
          </cell>
          <cell r="H200" t="str">
            <v>会籍</v>
          </cell>
          <cell r="I200">
            <v>45812</v>
          </cell>
          <cell r="J200">
            <v>45870</v>
          </cell>
          <cell r="K200" t="str">
            <v>全职</v>
          </cell>
          <cell r="L200" t="str">
            <v>离职</v>
          </cell>
        </row>
        <row r="200">
          <cell r="P200" t="str">
            <v>511724200311194946</v>
          </cell>
          <cell r="Q200" t="str">
            <v>四川省大竹县石桥铺镇天桥村9组1号</v>
          </cell>
          <cell r="R200" t="str">
            <v>农业银行</v>
          </cell>
          <cell r="S200" t="str">
            <v>6230520400344106273</v>
          </cell>
          <cell r="T200">
            <v>18913536105</v>
          </cell>
        </row>
        <row r="201">
          <cell r="D201" t="str">
            <v>财富中心店龙思缘</v>
          </cell>
          <cell r="E201" t="str">
            <v>女</v>
          </cell>
          <cell r="F201" t="str">
            <v>本科</v>
          </cell>
          <cell r="G201" t="str">
            <v>会籍部</v>
          </cell>
          <cell r="H201" t="str">
            <v>会籍</v>
          </cell>
          <cell r="I201">
            <v>45843</v>
          </cell>
          <cell r="J201">
            <v>45870</v>
          </cell>
          <cell r="K201" t="str">
            <v>暑假工</v>
          </cell>
          <cell r="L201" t="str">
            <v>离职</v>
          </cell>
        </row>
        <row r="201">
          <cell r="P201" t="str">
            <v>362201200507194826</v>
          </cell>
          <cell r="Q201" t="str">
            <v>江西省宜春市袁州区慈化镇湘赣西路3号</v>
          </cell>
          <cell r="R201" t="str">
            <v>中国工商银行</v>
          </cell>
          <cell r="S201" t="str">
            <v>6222031508004776281</v>
          </cell>
          <cell r="T201">
            <v>14796557745</v>
          </cell>
        </row>
        <row r="202">
          <cell r="D202" t="str">
            <v>财富中心店余浩</v>
          </cell>
          <cell r="E202" t="str">
            <v>男</v>
          </cell>
        </row>
        <row r="202">
          <cell r="G202" t="str">
            <v>泳教部</v>
          </cell>
          <cell r="H202" t="str">
            <v>救生员</v>
          </cell>
          <cell r="I202">
            <v>45833</v>
          </cell>
          <cell r="J202">
            <v>45870</v>
          </cell>
          <cell r="K202" t="str">
            <v>暑假工</v>
          </cell>
          <cell r="L202" t="str">
            <v>离职</v>
          </cell>
        </row>
        <row r="202">
          <cell r="P202" t="str">
            <v>360902200705167717</v>
          </cell>
          <cell r="Q202" t="str">
            <v>江西省宜春市袁州区飞剑潭乡殊桥村殊桥街45号</v>
          </cell>
          <cell r="R202" t="str">
            <v>中国农业银行</v>
          </cell>
          <cell r="S202" t="str">
            <v>6230522320052126776</v>
          </cell>
          <cell r="T202">
            <v>13870589904</v>
          </cell>
        </row>
        <row r="203">
          <cell r="D203" t="str">
            <v>财富中心店毛思瑶</v>
          </cell>
          <cell r="E203" t="str">
            <v>女</v>
          </cell>
        </row>
        <row r="203">
          <cell r="G203" t="str">
            <v>运营部</v>
          </cell>
          <cell r="H203" t="str">
            <v>前台</v>
          </cell>
          <cell r="I203">
            <v>45835</v>
          </cell>
          <cell r="J203">
            <v>45870</v>
          </cell>
          <cell r="K203" t="str">
            <v>暑假工</v>
          </cell>
          <cell r="L203" t="str">
            <v>离职</v>
          </cell>
        </row>
        <row r="203">
          <cell r="P203" t="str">
            <v>360902200609164620</v>
          </cell>
          <cell r="Q203" t="str">
            <v>江西省宜春市袁州区竹亭乡社江村二字塘组46号</v>
          </cell>
          <cell r="R203" t="str">
            <v>中国光大银行</v>
          </cell>
          <cell r="S203" t="str">
            <v>6226623303435659（曹丽琼）</v>
          </cell>
          <cell r="T203">
            <v>15270443400</v>
          </cell>
        </row>
        <row r="204">
          <cell r="D204" t="str">
            <v>财富中心店胡宇洲</v>
          </cell>
          <cell r="E204" t="str">
            <v>女</v>
          </cell>
        </row>
        <row r="204">
          <cell r="G204" t="str">
            <v>运营部</v>
          </cell>
          <cell r="H204" t="str">
            <v>前台</v>
          </cell>
          <cell r="I204">
            <v>45871</v>
          </cell>
          <cell r="J204">
            <v>45875</v>
          </cell>
          <cell r="K204" t="str">
            <v>暑期工</v>
          </cell>
          <cell r="L204" t="str">
            <v>离职</v>
          </cell>
        </row>
        <row r="204">
          <cell r="P204" t="str">
            <v>360902200612161420</v>
          </cell>
          <cell r="Q204" t="str">
            <v>江西省宜春市袁州区江家巷1号6栋2单元202室</v>
          </cell>
          <cell r="R204" t="str">
            <v>中国工商银行</v>
          </cell>
          <cell r="S204" t="str">
            <v>6212253100015643841</v>
          </cell>
          <cell r="T204">
            <v>18770535485</v>
          </cell>
        </row>
        <row r="205">
          <cell r="D205" t="str">
            <v>财富中心店孙杨东</v>
          </cell>
          <cell r="E205" t="str">
            <v>男</v>
          </cell>
        </row>
        <row r="205">
          <cell r="G205" t="str">
            <v>私教部</v>
          </cell>
          <cell r="H205" t="str">
            <v>私教</v>
          </cell>
          <cell r="I205">
            <v>45878</v>
          </cell>
          <cell r="J205">
            <v>45880</v>
          </cell>
          <cell r="K205" t="str">
            <v>全职</v>
          </cell>
          <cell r="L205" t="str">
            <v>离职</v>
          </cell>
        </row>
        <row r="205">
          <cell r="P205" t="str">
            <v>362201200505151419</v>
          </cell>
        </row>
        <row r="205">
          <cell r="R205" t="str">
            <v>中国建设银行</v>
          </cell>
          <cell r="S205" t="str">
            <v>6217002100017208349</v>
          </cell>
          <cell r="T205">
            <v>18279584906</v>
          </cell>
        </row>
        <row r="206">
          <cell r="D206" t="str">
            <v>财富中心店黄亦菲</v>
          </cell>
          <cell r="E206" t="str">
            <v>女</v>
          </cell>
        </row>
        <row r="206">
          <cell r="G206" t="str">
            <v>会籍部</v>
          </cell>
          <cell r="H206" t="str">
            <v>会籍</v>
          </cell>
          <cell r="I206">
            <v>45847</v>
          </cell>
          <cell r="J206">
            <v>45886</v>
          </cell>
          <cell r="K206" t="str">
            <v>暑假工</v>
          </cell>
          <cell r="L206" t="str">
            <v>离职</v>
          </cell>
        </row>
        <row r="206">
          <cell r="P206" t="str">
            <v>360902200503233421</v>
          </cell>
        </row>
        <row r="206">
          <cell r="R206" t="str">
            <v>中国建设银行</v>
          </cell>
          <cell r="S206" t="str">
            <v>6217002030016455403</v>
          </cell>
          <cell r="T206">
            <v>18370560931</v>
          </cell>
        </row>
        <row r="207">
          <cell r="D207" t="str">
            <v>财富中心店杨泽城</v>
          </cell>
          <cell r="E207" t="str">
            <v>男</v>
          </cell>
        </row>
        <row r="207">
          <cell r="G207" t="str">
            <v>泳教部</v>
          </cell>
          <cell r="H207" t="str">
            <v>泳教</v>
          </cell>
          <cell r="I207">
            <v>45848</v>
          </cell>
          <cell r="J207">
            <v>45887</v>
          </cell>
          <cell r="K207" t="str">
            <v>兼职</v>
          </cell>
          <cell r="L207" t="str">
            <v>离职</v>
          </cell>
        </row>
        <row r="207">
          <cell r="P207" t="str">
            <v>360781200209012956</v>
          </cell>
        </row>
        <row r="207">
          <cell r="R207" t="str">
            <v>招商银行</v>
          </cell>
          <cell r="S207" t="str">
            <v>6214833220848538</v>
          </cell>
          <cell r="T207">
            <v>15870674521</v>
          </cell>
        </row>
        <row r="208">
          <cell r="D208" t="str">
            <v>财富中心店孙丞江</v>
          </cell>
          <cell r="E208" t="str">
            <v>男</v>
          </cell>
        </row>
        <row r="208">
          <cell r="G208" t="str">
            <v>泳教部</v>
          </cell>
          <cell r="H208" t="str">
            <v>泳教</v>
          </cell>
          <cell r="I208">
            <v>45838</v>
          </cell>
          <cell r="J208">
            <v>45888</v>
          </cell>
          <cell r="K208" t="str">
            <v>暑假工</v>
          </cell>
          <cell r="L208" t="str">
            <v>离职</v>
          </cell>
        </row>
        <row r="208">
          <cell r="P208" t="str">
            <v>360902200703220414</v>
          </cell>
        </row>
        <row r="208">
          <cell r="R208" t="str">
            <v>九江银行</v>
          </cell>
          <cell r="S208" t="str">
            <v>6215340500002317168（谢丽堃）</v>
          </cell>
          <cell r="T208">
            <v>18970536414</v>
          </cell>
        </row>
        <row r="209">
          <cell r="D209" t="str">
            <v>财富中心店李祖杰</v>
          </cell>
          <cell r="E209" t="str">
            <v>男</v>
          </cell>
        </row>
        <row r="209">
          <cell r="G209" t="str">
            <v>私教部</v>
          </cell>
          <cell r="H209" t="str">
            <v>私教</v>
          </cell>
          <cell r="I209">
            <v>45828</v>
          </cell>
          <cell r="J209">
            <v>45893</v>
          </cell>
          <cell r="K209" t="str">
            <v>兼职</v>
          </cell>
          <cell r="L209" t="str">
            <v>离职</v>
          </cell>
        </row>
        <row r="209">
          <cell r="P209" t="str">
            <v>362201200303144018</v>
          </cell>
          <cell r="Q209" t="str">
            <v>江西省宜春市袁州区天台镇久集组3号</v>
          </cell>
          <cell r="R209" t="str">
            <v>中国农业银行</v>
          </cell>
          <cell r="S209" t="str">
            <v>6228482328792048178</v>
          </cell>
          <cell r="T209">
            <v>14796543233</v>
          </cell>
        </row>
        <row r="210">
          <cell r="D210" t="str">
            <v>财富中心店欧阳茂丰</v>
          </cell>
          <cell r="E210" t="str">
            <v>男</v>
          </cell>
        </row>
        <row r="210">
          <cell r="G210" t="str">
            <v>泳教部</v>
          </cell>
          <cell r="H210" t="str">
            <v>救生员</v>
          </cell>
          <cell r="I210">
            <v>45833</v>
          </cell>
          <cell r="J210">
            <v>45901</v>
          </cell>
          <cell r="K210" t="str">
            <v>暑假工</v>
          </cell>
          <cell r="L210" t="str">
            <v>离职</v>
          </cell>
        </row>
        <row r="210">
          <cell r="P210" t="str">
            <v>362201200306111617</v>
          </cell>
          <cell r="Q210" t="str">
            <v>江西省宜春市袁州区下浦乡东升社区下屋组17号</v>
          </cell>
          <cell r="R210" t="str">
            <v>中国工商银行</v>
          </cell>
          <cell r="S210" t="str">
            <v>6222031508006277973</v>
          </cell>
          <cell r="T210">
            <v>15350325417</v>
          </cell>
        </row>
        <row r="211">
          <cell r="D211" t="str">
            <v>财富中心店晏玉佳</v>
          </cell>
          <cell r="E211" t="str">
            <v>女</v>
          </cell>
          <cell r="F211" t="str">
            <v>大专</v>
          </cell>
          <cell r="G211" t="str">
            <v>运营部</v>
          </cell>
          <cell r="H211" t="str">
            <v>前台</v>
          </cell>
          <cell r="I211">
            <v>45876</v>
          </cell>
          <cell r="J211">
            <v>45901</v>
          </cell>
          <cell r="K211" t="str">
            <v>暑假工</v>
          </cell>
          <cell r="L211" t="str">
            <v>离职</v>
          </cell>
        </row>
        <row r="211">
          <cell r="P211" t="str">
            <v>360902200601283668</v>
          </cell>
        </row>
        <row r="211">
          <cell r="R211" t="str">
            <v>招商银行</v>
          </cell>
          <cell r="S211" t="str">
            <v>6214830935887553</v>
          </cell>
          <cell r="T211">
            <v>13576595939</v>
          </cell>
        </row>
        <row r="212">
          <cell r="D212" t="str">
            <v>财富中心店吕健鑫</v>
          </cell>
          <cell r="E212" t="str">
            <v>男</v>
          </cell>
        </row>
        <row r="212">
          <cell r="G212" t="str">
            <v>私教部</v>
          </cell>
          <cell r="H212" t="str">
            <v>私教</v>
          </cell>
          <cell r="I212">
            <v>45813</v>
          </cell>
          <cell r="J212">
            <v>45902</v>
          </cell>
          <cell r="K212" t="str">
            <v>全职</v>
          </cell>
          <cell r="L212" t="str">
            <v>离职</v>
          </cell>
        </row>
        <row r="212">
          <cell r="P212" t="str">
            <v>362201200301110033</v>
          </cell>
          <cell r="Q212" t="str">
            <v>江西省宜春市袁州区樟树路69号丽湖小区2栋1单元302室</v>
          </cell>
          <cell r="R212" t="str">
            <v>招商银行</v>
          </cell>
          <cell r="S212" t="str">
            <v>6214 8333 8027 0952</v>
          </cell>
          <cell r="T212">
            <v>13319364895</v>
          </cell>
        </row>
        <row r="213">
          <cell r="D213" t="str">
            <v>财富中心店刘小聪</v>
          </cell>
          <cell r="E213" t="str">
            <v>男</v>
          </cell>
          <cell r="F213" t="str">
            <v>专科</v>
          </cell>
          <cell r="G213" t="str">
            <v>私教部</v>
          </cell>
          <cell r="H213" t="str">
            <v>私教</v>
          </cell>
          <cell r="I213">
            <v>45888</v>
          </cell>
          <cell r="J213">
            <v>45903</v>
          </cell>
          <cell r="K213" t="str">
            <v>全职</v>
          </cell>
          <cell r="L213" t="str">
            <v>离职</v>
          </cell>
        </row>
        <row r="213">
          <cell r="N213" t="str">
            <v>已签</v>
          </cell>
        </row>
        <row r="213">
          <cell r="P213" t="str">
            <v>360902200402194638</v>
          </cell>
          <cell r="Q213" t="str">
            <v>江西省宜春市袁州区楠木乡荷溪村荷西组19号</v>
          </cell>
          <cell r="R213" t="str">
            <v>中国建设银行</v>
          </cell>
          <cell r="S213" t="str">
            <v>6217002020095450755</v>
          </cell>
          <cell r="T213">
            <v>15270977290</v>
          </cell>
        </row>
        <row r="214">
          <cell r="D214" t="str">
            <v>财富中心店王小美</v>
          </cell>
          <cell r="E214" t="str">
            <v>女</v>
          </cell>
        </row>
        <row r="214">
          <cell r="G214" t="str">
            <v>私教部</v>
          </cell>
          <cell r="H214" t="str">
            <v>私教</v>
          </cell>
          <cell r="I214">
            <v>45893</v>
          </cell>
          <cell r="J214">
            <v>45903</v>
          </cell>
          <cell r="K214" t="str">
            <v>全职</v>
          </cell>
          <cell r="L214" t="str">
            <v>离职</v>
          </cell>
        </row>
        <row r="214">
          <cell r="P214" t="str">
            <v>360723200208222026</v>
          </cell>
          <cell r="Q214" t="str">
            <v>江西省赣州市大余县池江镇庄下村田心里</v>
          </cell>
          <cell r="R214" t="str">
            <v>中国建设银行</v>
          </cell>
          <cell r="S214" t="str">
            <v>6217 0021 2001 7627 082</v>
          </cell>
          <cell r="T214">
            <v>17770126143</v>
          </cell>
        </row>
        <row r="215">
          <cell r="D215" t="str">
            <v>财富中心店谌国辉</v>
          </cell>
          <cell r="E215" t="str">
            <v>男</v>
          </cell>
        </row>
        <row r="215">
          <cell r="G215" t="str">
            <v>泳教部</v>
          </cell>
          <cell r="H215" t="str">
            <v>泳教</v>
          </cell>
          <cell r="I215">
            <v>45353</v>
          </cell>
          <cell r="J215">
            <v>45906</v>
          </cell>
          <cell r="K215" t="str">
            <v>全职</v>
          </cell>
          <cell r="L215" t="str">
            <v>离职</v>
          </cell>
        </row>
        <row r="215">
          <cell r="N215" t="str">
            <v>已签</v>
          </cell>
        </row>
        <row r="215">
          <cell r="P215" t="str">
            <v>362201200302105439</v>
          </cell>
          <cell r="Q215" t="str">
            <v>江西省宜春市袁州区西村镇蝉塘村中街组45号</v>
          </cell>
          <cell r="R215" t="str">
            <v>中国建设银行</v>
          </cell>
          <cell r="S215" t="str">
            <v>62170020200861364</v>
          </cell>
          <cell r="T215">
            <v>18807055653</v>
          </cell>
        </row>
        <row r="216">
          <cell r="D216" t="str">
            <v>财富中心店段雯凤</v>
          </cell>
        </row>
        <row r="216">
          <cell r="G216" t="str">
            <v>私教部</v>
          </cell>
          <cell r="H216" t="str">
            <v>私教</v>
          </cell>
          <cell r="I216">
            <v>45905</v>
          </cell>
          <cell r="J216">
            <v>45913</v>
          </cell>
          <cell r="K216" t="str">
            <v>全职</v>
          </cell>
          <cell r="L216" t="str">
            <v>离职</v>
          </cell>
        </row>
        <row r="216">
          <cell r="N216" t="str">
            <v>已签</v>
          </cell>
        </row>
        <row r="216">
          <cell r="P216" t="str">
            <v>360731200605125625</v>
          </cell>
        </row>
        <row r="216">
          <cell r="T216">
            <v>14779745331</v>
          </cell>
        </row>
        <row r="217">
          <cell r="D217" t="str">
            <v>财富中心店肖紫婷</v>
          </cell>
        </row>
        <row r="217">
          <cell r="G217" t="str">
            <v>私教部</v>
          </cell>
          <cell r="H217" t="str">
            <v>私教</v>
          </cell>
          <cell r="I217">
            <v>45902</v>
          </cell>
          <cell r="J217">
            <v>45916</v>
          </cell>
          <cell r="K217" t="str">
            <v>全职</v>
          </cell>
          <cell r="L217" t="str">
            <v>离职</v>
          </cell>
        </row>
        <row r="217">
          <cell r="N217" t="str">
            <v>已签</v>
          </cell>
        </row>
        <row r="217">
          <cell r="P217" t="str">
            <v>362426199505304326</v>
          </cell>
          <cell r="Q217" t="str">
            <v>江西省宜春市袁州区天台镇久集村袁冲组18号</v>
          </cell>
          <cell r="R217" t="str">
            <v>中国农业银行</v>
          </cell>
          <cell r="S217" t="str">
            <v>6228480329495734074</v>
          </cell>
          <cell r="T217">
            <v>18379367033</v>
          </cell>
        </row>
        <row r="218">
          <cell r="D218" t="str">
            <v>财富中心店杨林蜻</v>
          </cell>
        </row>
        <row r="218">
          <cell r="G218" t="str">
            <v>私教部</v>
          </cell>
          <cell r="H218" t="str">
            <v>私教</v>
          </cell>
          <cell r="I218">
            <v>45908</v>
          </cell>
          <cell r="J218">
            <v>45916</v>
          </cell>
          <cell r="K218" t="str">
            <v>全职</v>
          </cell>
          <cell r="L218" t="str">
            <v>离职</v>
          </cell>
        </row>
        <row r="218">
          <cell r="N218" t="str">
            <v>已签</v>
          </cell>
        </row>
        <row r="218">
          <cell r="P218" t="str">
            <v>360902200510170262</v>
          </cell>
        </row>
        <row r="218">
          <cell r="R218" t="str">
            <v>中国邮政银行</v>
          </cell>
          <cell r="S218" t="str">
            <v>6221804310003031975</v>
          </cell>
          <cell r="T218">
            <v>15083853768</v>
          </cell>
        </row>
        <row r="219">
          <cell r="D219" t="str">
            <v>新余店习四连</v>
          </cell>
          <cell r="E219" t="str">
            <v>女</v>
          </cell>
        </row>
        <row r="219">
          <cell r="G219" t="str">
            <v>运营部</v>
          </cell>
          <cell r="H219" t="str">
            <v>保洁</v>
          </cell>
          <cell r="I219">
            <v>45117</v>
          </cell>
          <cell r="J219">
            <v>45415</v>
          </cell>
          <cell r="K219" t="str">
            <v>全职</v>
          </cell>
          <cell r="L219" t="str">
            <v>离职</v>
          </cell>
        </row>
        <row r="219">
          <cell r="P219" t="str">
            <v>360502197302120440</v>
          </cell>
          <cell r="Q219" t="str">
            <v>江西新余</v>
          </cell>
          <cell r="R219" t="str">
            <v>中国建设银行</v>
          </cell>
          <cell r="S219" t="str">
            <v>6217002060006245142</v>
          </cell>
          <cell r="T219">
            <v>15170125930</v>
          </cell>
        </row>
        <row r="220">
          <cell r="D220" t="str">
            <v>新余店杨正宇</v>
          </cell>
          <cell r="E220" t="str">
            <v>男</v>
          </cell>
        </row>
        <row r="220">
          <cell r="G220" t="str">
            <v>泳教部</v>
          </cell>
          <cell r="H220" t="str">
            <v>泳教</v>
          </cell>
          <cell r="I220">
            <v>45407</v>
          </cell>
          <cell r="J220">
            <v>45418</v>
          </cell>
          <cell r="K220" t="str">
            <v>全职</v>
          </cell>
          <cell r="L220" t="str">
            <v>离职</v>
          </cell>
        </row>
        <row r="220">
          <cell r="P220" t="str">
            <v>421127200511020937</v>
          </cell>
          <cell r="Q220" t="str">
            <v>湖北黄梅</v>
          </cell>
          <cell r="R220" t="str">
            <v>招商银行</v>
          </cell>
          <cell r="S220" t="str">
            <v>6214830590705751</v>
          </cell>
          <cell r="T220">
            <v>15972860157</v>
          </cell>
        </row>
        <row r="221">
          <cell r="D221" t="str">
            <v>新余店胡思宇</v>
          </cell>
          <cell r="E221" t="str">
            <v>女</v>
          </cell>
        </row>
        <row r="221">
          <cell r="G221" t="str">
            <v>会籍部</v>
          </cell>
          <cell r="H221" t="str">
            <v>会籍</v>
          </cell>
          <cell r="I221">
            <v>45424</v>
          </cell>
          <cell r="J221">
            <v>45425</v>
          </cell>
          <cell r="K221" t="str">
            <v>全职</v>
          </cell>
          <cell r="L221" t="str">
            <v>离职</v>
          </cell>
        </row>
        <row r="221">
          <cell r="Q221" t="str">
            <v>江西新余</v>
          </cell>
        </row>
        <row r="221">
          <cell r="T221">
            <v>15570160028</v>
          </cell>
        </row>
        <row r="222">
          <cell r="D222" t="str">
            <v>新余店刘辉</v>
          </cell>
          <cell r="E222" t="str">
            <v>男</v>
          </cell>
        </row>
        <row r="222">
          <cell r="G222" t="str">
            <v>会籍部</v>
          </cell>
          <cell r="H222" t="str">
            <v>会籍经理</v>
          </cell>
          <cell r="I222">
            <v>45352</v>
          </cell>
          <cell r="J222">
            <v>45426</v>
          </cell>
          <cell r="K222" t="str">
            <v>全职</v>
          </cell>
          <cell r="L222" t="str">
            <v>离职</v>
          </cell>
        </row>
        <row r="222">
          <cell r="P222" t="str">
            <v>360502199108152210</v>
          </cell>
          <cell r="Q222" t="str">
            <v>江西新余</v>
          </cell>
          <cell r="R222" t="str">
            <v>中国建设银行</v>
          </cell>
          <cell r="S222" t="str">
            <v>6217002060006556589</v>
          </cell>
          <cell r="T222">
            <v>15083623135</v>
          </cell>
        </row>
        <row r="223">
          <cell r="D223" t="str">
            <v>新余店郑智涵</v>
          </cell>
          <cell r="E223" t="str">
            <v>男</v>
          </cell>
        </row>
        <row r="223">
          <cell r="G223" t="str">
            <v>会籍部</v>
          </cell>
          <cell r="H223" t="str">
            <v>会籍</v>
          </cell>
          <cell r="I223">
            <v>45424</v>
          </cell>
          <cell r="J223">
            <v>45429</v>
          </cell>
          <cell r="K223" t="str">
            <v>全职</v>
          </cell>
          <cell r="L223" t="str">
            <v>离职</v>
          </cell>
        </row>
        <row r="223">
          <cell r="P223" t="str">
            <v>360732200105204913</v>
          </cell>
          <cell r="Q223" t="str">
            <v>江西赣州</v>
          </cell>
        </row>
        <row r="223">
          <cell r="T223">
            <v>18270066414</v>
          </cell>
        </row>
        <row r="224">
          <cell r="D224" t="str">
            <v>新余店杨佳宝</v>
          </cell>
          <cell r="E224" t="str">
            <v>男</v>
          </cell>
        </row>
        <row r="224">
          <cell r="G224" t="str">
            <v>会籍部</v>
          </cell>
          <cell r="H224" t="str">
            <v>会籍</v>
          </cell>
          <cell r="I224">
            <v>45405</v>
          </cell>
          <cell r="J224">
            <v>45429</v>
          </cell>
          <cell r="K224" t="str">
            <v>全职</v>
          </cell>
          <cell r="L224" t="str">
            <v>离职</v>
          </cell>
        </row>
        <row r="224">
          <cell r="P224" t="str">
            <v>360502200606183613</v>
          </cell>
          <cell r="Q224" t="str">
            <v>江西新余</v>
          </cell>
          <cell r="R224" t="str">
            <v>中国建设银行</v>
          </cell>
          <cell r="S224" t="str">
            <v>6217002060002914758</v>
          </cell>
          <cell r="T224">
            <v>18979052678</v>
          </cell>
        </row>
        <row r="225">
          <cell r="D225" t="str">
            <v>新余店苏丰</v>
          </cell>
          <cell r="E225" t="str">
            <v>男</v>
          </cell>
        </row>
        <row r="225">
          <cell r="G225" t="str">
            <v>会籍部</v>
          </cell>
          <cell r="H225" t="str">
            <v>会籍</v>
          </cell>
          <cell r="I225">
            <v>45406</v>
          </cell>
          <cell r="J225">
            <v>45435</v>
          </cell>
        </row>
        <row r="225">
          <cell r="L225" t="str">
            <v>离职</v>
          </cell>
        </row>
        <row r="225">
          <cell r="P225" t="str">
            <v>360502200301270011</v>
          </cell>
          <cell r="Q225" t="str">
            <v>江西新余</v>
          </cell>
          <cell r="R225" t="str">
            <v>建设银行</v>
          </cell>
          <cell r="S225" t="str">
            <v>6214672060000480279</v>
          </cell>
          <cell r="T225">
            <v>15279012861</v>
          </cell>
        </row>
        <row r="226">
          <cell r="D226" t="str">
            <v>新余店钟腾英</v>
          </cell>
          <cell r="E226" t="str">
            <v>女</v>
          </cell>
        </row>
        <row r="226">
          <cell r="G226" t="str">
            <v>会籍部</v>
          </cell>
          <cell r="H226" t="str">
            <v>会籍</v>
          </cell>
          <cell r="I226">
            <v>45428</v>
          </cell>
          <cell r="J226">
            <v>45437</v>
          </cell>
        </row>
        <row r="226">
          <cell r="L226" t="str">
            <v>离职</v>
          </cell>
        </row>
        <row r="226">
          <cell r="P226" t="str">
            <v>360502197901201066</v>
          </cell>
          <cell r="Q226" t="str">
            <v>江西新余</v>
          </cell>
          <cell r="R226" t="str">
            <v>建设银行</v>
          </cell>
          <cell r="S226" t="str">
            <v>6236682060000572415</v>
          </cell>
          <cell r="T226">
            <v>13707907478</v>
          </cell>
        </row>
        <row r="227">
          <cell r="D227" t="str">
            <v>新余店夏良威</v>
          </cell>
        </row>
        <row r="227">
          <cell r="G227" t="str">
            <v>私教部</v>
          </cell>
          <cell r="H227" t="str">
            <v>私教总监</v>
          </cell>
          <cell r="I227">
            <v>45175</v>
          </cell>
          <cell r="J227">
            <v>45441</v>
          </cell>
          <cell r="K227" t="str">
            <v>全职</v>
          </cell>
          <cell r="L227" t="str">
            <v>离职</v>
          </cell>
        </row>
        <row r="227">
          <cell r="P227" t="str">
            <v>420902199610212213</v>
          </cell>
          <cell r="Q227" t="str">
            <v>湖北武汉</v>
          </cell>
          <cell r="R227" t="str">
            <v>招商银行</v>
          </cell>
          <cell r="S227" t="str">
            <v>6214 8357 0148 5193</v>
          </cell>
          <cell r="T227">
            <v>18606812108</v>
          </cell>
        </row>
        <row r="228">
          <cell r="D228" t="str">
            <v>新余店傅佳星</v>
          </cell>
          <cell r="E228" t="str">
            <v>男</v>
          </cell>
        </row>
        <row r="228">
          <cell r="G228" t="str">
            <v>会籍部</v>
          </cell>
          <cell r="H228" t="str">
            <v>会籍</v>
          </cell>
          <cell r="I228">
            <v>45441</v>
          </cell>
          <cell r="J228">
            <v>45443</v>
          </cell>
          <cell r="K228" t="str">
            <v>全职</v>
          </cell>
          <cell r="L228" t="str">
            <v>离职</v>
          </cell>
        </row>
        <row r="228">
          <cell r="P228" t="str">
            <v>306502200610264619</v>
          </cell>
          <cell r="Q228" t="str">
            <v>江西新余</v>
          </cell>
          <cell r="R228" t="str">
            <v>中国建设银行</v>
          </cell>
          <cell r="S228" t="str">
            <v>6217002060004992372</v>
          </cell>
          <cell r="T228">
            <v>18079005956</v>
          </cell>
        </row>
        <row r="229">
          <cell r="D229" t="str">
            <v>新余店胡妹</v>
          </cell>
          <cell r="E229" t="str">
            <v>女</v>
          </cell>
        </row>
        <row r="229">
          <cell r="G229" t="str">
            <v>会籍部</v>
          </cell>
          <cell r="H229" t="str">
            <v>店长</v>
          </cell>
          <cell r="I229">
            <v>45082</v>
          </cell>
          <cell r="J229">
            <v>45443</v>
          </cell>
          <cell r="K229" t="str">
            <v>全职</v>
          </cell>
          <cell r="L229" t="str">
            <v>离职</v>
          </cell>
        </row>
        <row r="229">
          <cell r="P229" t="str">
            <v>362330199112054185</v>
          </cell>
          <cell r="Q229" t="str">
            <v>江西新余</v>
          </cell>
          <cell r="R229" t="str">
            <v>中国农业银行</v>
          </cell>
          <cell r="S229" t="str">
            <v>6228231765311638365</v>
          </cell>
          <cell r="T229">
            <v>18870273177</v>
          </cell>
        </row>
        <row r="230">
          <cell r="D230" t="str">
            <v>新余店习宇辉</v>
          </cell>
          <cell r="E230" t="str">
            <v>男</v>
          </cell>
        </row>
        <row r="230">
          <cell r="G230" t="str">
            <v>会籍部</v>
          </cell>
          <cell r="H230" t="str">
            <v>会籍</v>
          </cell>
          <cell r="I230">
            <v>45444</v>
          </cell>
          <cell r="J230">
            <v>45452</v>
          </cell>
          <cell r="K230" t="str">
            <v>全职</v>
          </cell>
          <cell r="L230" t="str">
            <v>离职</v>
          </cell>
        </row>
        <row r="230">
          <cell r="P230" t="str">
            <v>360502200506153070</v>
          </cell>
          <cell r="Q230" t="str">
            <v>江西新余</v>
          </cell>
          <cell r="R230" t="str">
            <v>工商银行</v>
          </cell>
          <cell r="S230" t="str">
            <v>6222031505001680573</v>
          </cell>
          <cell r="T230">
            <v>15679049873</v>
          </cell>
        </row>
        <row r="231">
          <cell r="D231" t="str">
            <v>新余店吕玥</v>
          </cell>
          <cell r="E231" t="str">
            <v>女</v>
          </cell>
        </row>
        <row r="231">
          <cell r="G231" t="str">
            <v>私教部</v>
          </cell>
          <cell r="H231" t="str">
            <v>私教</v>
          </cell>
          <cell r="I231">
            <v>45385</v>
          </cell>
          <cell r="J231">
            <v>45452</v>
          </cell>
          <cell r="K231" t="str">
            <v>全职</v>
          </cell>
          <cell r="L231" t="str">
            <v>离职</v>
          </cell>
        </row>
        <row r="231">
          <cell r="P231" t="str">
            <v>420684199508167522</v>
          </cell>
          <cell r="Q231" t="str">
            <v>湖北襄阳</v>
          </cell>
          <cell r="R231" t="str">
            <v>中国邮政</v>
          </cell>
          <cell r="S231" t="str">
            <v>6217995200175528295</v>
          </cell>
          <cell r="T231">
            <v>15071414593</v>
          </cell>
        </row>
        <row r="232">
          <cell r="D232" t="str">
            <v>新余店胡易海</v>
          </cell>
          <cell r="E232" t="str">
            <v>男</v>
          </cell>
        </row>
        <row r="232">
          <cell r="G232" t="str">
            <v>私教部</v>
          </cell>
          <cell r="H232" t="str">
            <v>私教 </v>
          </cell>
          <cell r="I232">
            <v>45180</v>
          </cell>
          <cell r="J232">
            <v>45452</v>
          </cell>
          <cell r="K232" t="str">
            <v>全职</v>
          </cell>
          <cell r="L232" t="str">
            <v>离职</v>
          </cell>
        </row>
        <row r="232">
          <cell r="P232" t="str">
            <v>430529200004230273</v>
          </cell>
          <cell r="Q232" t="str">
            <v>湖南省</v>
          </cell>
          <cell r="R232" t="str">
            <v>中国银行</v>
          </cell>
          <cell r="S232" t="str">
            <v>6217857500051076815</v>
          </cell>
          <cell r="T232">
            <v>13348756072</v>
          </cell>
        </row>
        <row r="233">
          <cell r="D233" t="str">
            <v>新余店付子轩</v>
          </cell>
          <cell r="E233" t="str">
            <v>男</v>
          </cell>
        </row>
        <row r="233">
          <cell r="G233" t="str">
            <v>会籍部</v>
          </cell>
          <cell r="H233" t="str">
            <v>会籍</v>
          </cell>
          <cell r="I233">
            <v>45449</v>
          </cell>
          <cell r="J233">
            <v>45456</v>
          </cell>
          <cell r="K233" t="str">
            <v>全职</v>
          </cell>
          <cell r="L233" t="str">
            <v>离职</v>
          </cell>
        </row>
        <row r="233">
          <cell r="P233" t="str">
            <v>360502200502215019</v>
          </cell>
          <cell r="Q233" t="str">
            <v>江西新余</v>
          </cell>
          <cell r="R233" t="str">
            <v>交通银行</v>
          </cell>
          <cell r="S233" t="str">
            <v>6222620660002449358</v>
          </cell>
          <cell r="T233">
            <v>18296203324</v>
          </cell>
        </row>
        <row r="234">
          <cell r="D234" t="str">
            <v>新余店曹雪明</v>
          </cell>
          <cell r="E234" t="str">
            <v>男</v>
          </cell>
        </row>
        <row r="234">
          <cell r="G234" t="str">
            <v>会籍部</v>
          </cell>
          <cell r="H234" t="str">
            <v>会籍</v>
          </cell>
          <cell r="I234">
            <v>45447</v>
          </cell>
          <cell r="J234">
            <v>45457</v>
          </cell>
          <cell r="K234" t="str">
            <v>全职</v>
          </cell>
          <cell r="L234" t="str">
            <v>离职</v>
          </cell>
        </row>
        <row r="234">
          <cell r="P234" t="str">
            <v>360521200412288010</v>
          </cell>
          <cell r="Q234" t="str">
            <v>江西新余</v>
          </cell>
          <cell r="R234" t="str">
            <v>江西农村信用社</v>
          </cell>
          <cell r="S234" t="str">
            <v>6226822200197472563</v>
          </cell>
          <cell r="T234">
            <v>15180024619</v>
          </cell>
        </row>
        <row r="235">
          <cell r="D235" t="str">
            <v>新余店刘雨欣</v>
          </cell>
          <cell r="E235" t="str">
            <v>女</v>
          </cell>
        </row>
        <row r="235">
          <cell r="G235" t="str">
            <v>会籍部</v>
          </cell>
          <cell r="H235" t="str">
            <v>会籍</v>
          </cell>
          <cell r="I235">
            <v>45456</v>
          </cell>
          <cell r="J235">
            <v>45458</v>
          </cell>
          <cell r="K235" t="str">
            <v>全职</v>
          </cell>
          <cell r="L235" t="str">
            <v>离职</v>
          </cell>
        </row>
        <row r="235">
          <cell r="P235" t="str">
            <v>360502200409151647</v>
          </cell>
          <cell r="Q235" t="str">
            <v>江西新余</v>
          </cell>
        </row>
        <row r="235">
          <cell r="T235">
            <v>13767291647</v>
          </cell>
        </row>
        <row r="236">
          <cell r="D236" t="str">
            <v>新余店毛宇翔</v>
          </cell>
          <cell r="E236" t="str">
            <v>男</v>
          </cell>
        </row>
        <row r="236">
          <cell r="G236" t="str">
            <v>会籍部</v>
          </cell>
          <cell r="H236" t="str">
            <v>会籍</v>
          </cell>
          <cell r="I236">
            <v>45455</v>
          </cell>
          <cell r="J236">
            <v>45458</v>
          </cell>
          <cell r="K236" t="str">
            <v>全职</v>
          </cell>
          <cell r="L236" t="str">
            <v>离职</v>
          </cell>
        </row>
        <row r="236">
          <cell r="P236" t="str">
            <v>360823200605254019</v>
          </cell>
          <cell r="Q236" t="str">
            <v>江西吉安</v>
          </cell>
          <cell r="R236" t="str">
            <v>江西农村信用社</v>
          </cell>
          <cell r="S236" t="str">
            <v>6226822200342483861</v>
          </cell>
          <cell r="T236">
            <v>18679691527</v>
          </cell>
        </row>
        <row r="237">
          <cell r="D237" t="str">
            <v>新余店廖金兰</v>
          </cell>
          <cell r="E237" t="str">
            <v>女</v>
          </cell>
        </row>
        <row r="237">
          <cell r="G237" t="str">
            <v>运营部</v>
          </cell>
          <cell r="H237" t="str">
            <v>保洁</v>
          </cell>
          <cell r="I237">
            <v>45413</v>
          </cell>
          <cell r="J237">
            <v>45461</v>
          </cell>
          <cell r="K237" t="str">
            <v>全职</v>
          </cell>
          <cell r="L237" t="str">
            <v>离职</v>
          </cell>
        </row>
        <row r="237">
          <cell r="P237" t="str">
            <v>36050219640618222x</v>
          </cell>
          <cell r="Q237" t="str">
            <v>江西新余</v>
          </cell>
          <cell r="R237" t="str">
            <v>农商银行</v>
          </cell>
          <cell r="S237" t="str">
            <v>6226822200005761157</v>
          </cell>
          <cell r="T237">
            <v>18779506678</v>
          </cell>
        </row>
        <row r="238">
          <cell r="D238" t="str">
            <v>新余店罗婕</v>
          </cell>
          <cell r="E238" t="str">
            <v>女</v>
          </cell>
        </row>
        <row r="238">
          <cell r="G238" t="str">
            <v>私教部</v>
          </cell>
          <cell r="H238" t="str">
            <v>私教</v>
          </cell>
          <cell r="I238">
            <v>45462</v>
          </cell>
          <cell r="J238">
            <v>45463</v>
          </cell>
          <cell r="K238" t="str">
            <v>全职</v>
          </cell>
          <cell r="L238" t="str">
            <v>离职</v>
          </cell>
        </row>
        <row r="238">
          <cell r="P238" t="str">
            <v>360502200207012243</v>
          </cell>
          <cell r="Q238" t="str">
            <v>江西新余</v>
          </cell>
          <cell r="R238" t="str">
            <v>中国工商银行</v>
          </cell>
          <cell r="S238" t="str">
            <v>6212261505001670139</v>
          </cell>
          <cell r="T238">
            <v>17379088871</v>
          </cell>
        </row>
        <row r="239">
          <cell r="D239" t="str">
            <v>新余店钟文滨</v>
          </cell>
          <cell r="E239" t="str">
            <v>男</v>
          </cell>
        </row>
        <row r="239">
          <cell r="G239" t="str">
            <v>泳教部</v>
          </cell>
          <cell r="H239" t="str">
            <v>泳教</v>
          </cell>
          <cell r="I239">
            <v>45418</v>
          </cell>
          <cell r="J239">
            <v>45464</v>
          </cell>
          <cell r="K239" t="str">
            <v>全职</v>
          </cell>
          <cell r="L239" t="str">
            <v>离职</v>
          </cell>
        </row>
        <row r="239">
          <cell r="P239" t="str">
            <v>36073120040127731x</v>
          </cell>
          <cell r="Q239" t="str">
            <v>江西赣州</v>
          </cell>
          <cell r="R239" t="str">
            <v>建设银行</v>
          </cell>
          <cell r="S239" t="str">
            <v>6217002060006061093</v>
          </cell>
          <cell r="T239">
            <v>17379083155</v>
          </cell>
        </row>
        <row r="240">
          <cell r="D240" t="str">
            <v>新余店宋锐泽</v>
          </cell>
          <cell r="E240" t="str">
            <v>男</v>
          </cell>
        </row>
        <row r="240">
          <cell r="G240" t="str">
            <v>会籍部</v>
          </cell>
          <cell r="H240" t="str">
            <v>会籍</v>
          </cell>
          <cell r="I240">
            <v>45454</v>
          </cell>
          <cell r="J240">
            <v>45464</v>
          </cell>
          <cell r="K240" t="str">
            <v>全职</v>
          </cell>
          <cell r="L240" t="str">
            <v>离职</v>
          </cell>
        </row>
        <row r="240">
          <cell r="P240" t="str">
            <v>360502200701146036</v>
          </cell>
          <cell r="Q240" t="str">
            <v>江西新余</v>
          </cell>
          <cell r="R240" t="str">
            <v>建设银行</v>
          </cell>
          <cell r="S240" t="str">
            <v>6236682060000407182</v>
          </cell>
          <cell r="T240">
            <v>17779023381</v>
          </cell>
        </row>
        <row r="241">
          <cell r="D241" t="str">
            <v>新余店钟德华</v>
          </cell>
          <cell r="E241" t="str">
            <v>男</v>
          </cell>
        </row>
        <row r="241">
          <cell r="G241" t="str">
            <v>会籍部</v>
          </cell>
          <cell r="H241" t="str">
            <v>会籍</v>
          </cell>
          <cell r="I241">
            <v>45468</v>
          </cell>
          <cell r="J241">
            <v>45469</v>
          </cell>
          <cell r="K241" t="str">
            <v>全职</v>
          </cell>
          <cell r="L241" t="str">
            <v>离职</v>
          </cell>
        </row>
        <row r="241">
          <cell r="P241" t="str">
            <v>360731200311060037</v>
          </cell>
          <cell r="Q241" t="str">
            <v>江西赣州</v>
          </cell>
          <cell r="R241" t="str">
            <v>农商银行</v>
          </cell>
          <cell r="S241" t="str">
            <v>6226822014303146429</v>
          </cell>
          <cell r="T241">
            <v>18870720119</v>
          </cell>
        </row>
        <row r="242">
          <cell r="D242" t="str">
            <v>新余店黄昊</v>
          </cell>
          <cell r="E242" t="str">
            <v>男</v>
          </cell>
        </row>
        <row r="242">
          <cell r="G242" t="str">
            <v>会籍部</v>
          </cell>
          <cell r="H242" t="str">
            <v>会籍</v>
          </cell>
          <cell r="I242">
            <v>45468</v>
          </cell>
          <cell r="J242">
            <v>45469</v>
          </cell>
          <cell r="K242" t="str">
            <v>全职</v>
          </cell>
          <cell r="L242" t="str">
            <v>离职</v>
          </cell>
        </row>
        <row r="242">
          <cell r="P242" t="str">
            <v>361024200402070037</v>
          </cell>
          <cell r="Q242" t="str">
            <v>江西抚州</v>
          </cell>
          <cell r="R242" t="str">
            <v>中国银行</v>
          </cell>
          <cell r="S242" t="str">
            <v>6217906500045143888</v>
          </cell>
          <cell r="T242">
            <v>13237555072</v>
          </cell>
        </row>
        <row r="243">
          <cell r="D243" t="str">
            <v>新余店刘欣满</v>
          </cell>
          <cell r="E243" t="str">
            <v>男</v>
          </cell>
        </row>
        <row r="243">
          <cell r="G243" t="str">
            <v>泳教部</v>
          </cell>
          <cell r="H243" t="str">
            <v>泳教</v>
          </cell>
          <cell r="I243">
            <v>45467</v>
          </cell>
          <cell r="J243">
            <v>45473</v>
          </cell>
          <cell r="K243" t="str">
            <v>全职</v>
          </cell>
          <cell r="L243" t="str">
            <v>离职</v>
          </cell>
        </row>
        <row r="243">
          <cell r="P243" t="str">
            <v>36042420040513499x</v>
          </cell>
          <cell r="Q243" t="str">
            <v>江西九江</v>
          </cell>
          <cell r="R243" t="str">
            <v>工商银行</v>
          </cell>
          <cell r="S243" t="str">
            <v>6222031507003169084</v>
          </cell>
          <cell r="T243">
            <v>18370255928</v>
          </cell>
        </row>
        <row r="244">
          <cell r="D244" t="str">
            <v>新余店周杭阳</v>
          </cell>
          <cell r="E244" t="str">
            <v>男</v>
          </cell>
        </row>
        <row r="244">
          <cell r="G244" t="str">
            <v>泳教部</v>
          </cell>
          <cell r="H244" t="str">
            <v>泳教</v>
          </cell>
          <cell r="I244">
            <v>45469</v>
          </cell>
          <cell r="J244">
            <v>45473</v>
          </cell>
          <cell r="K244" t="str">
            <v>全职</v>
          </cell>
          <cell r="L244" t="str">
            <v>离职</v>
          </cell>
        </row>
        <row r="244">
          <cell r="P244" t="str">
            <v>421123200401203219</v>
          </cell>
          <cell r="Q244" t="str">
            <v>湖北省罗田</v>
          </cell>
          <cell r="R244" t="str">
            <v>农业银行</v>
          </cell>
          <cell r="S244" t="str">
            <v>6228480059875486777</v>
          </cell>
          <cell r="T244">
            <v>19880333137</v>
          </cell>
        </row>
        <row r="245">
          <cell r="D245" t="str">
            <v>新余店余昱</v>
          </cell>
          <cell r="E245" t="str">
            <v>男</v>
          </cell>
        </row>
        <row r="245">
          <cell r="G245" t="str">
            <v>泳教部</v>
          </cell>
          <cell r="H245" t="str">
            <v>泳教</v>
          </cell>
          <cell r="I245">
            <v>45469</v>
          </cell>
          <cell r="J245">
            <v>45473</v>
          </cell>
          <cell r="K245" t="str">
            <v>全职</v>
          </cell>
          <cell r="L245" t="str">
            <v>离职</v>
          </cell>
        </row>
        <row r="245">
          <cell r="P245" t="str">
            <v>360925200502050214</v>
          </cell>
          <cell r="Q245" t="str">
            <v>江西宜春</v>
          </cell>
          <cell r="R245" t="str">
            <v>工商银行</v>
          </cell>
          <cell r="S245" t="str">
            <v>6222031508005569917</v>
          </cell>
          <cell r="T245">
            <v>15070550687</v>
          </cell>
        </row>
        <row r="246">
          <cell r="D246" t="str">
            <v>新余店李胜</v>
          </cell>
          <cell r="E246" t="str">
            <v>男</v>
          </cell>
        </row>
        <row r="246">
          <cell r="G246" t="str">
            <v>泳教部</v>
          </cell>
          <cell r="H246" t="str">
            <v>泳教</v>
          </cell>
          <cell r="I246">
            <v>45413</v>
          </cell>
          <cell r="J246">
            <v>45473</v>
          </cell>
          <cell r="K246" t="str">
            <v>全职</v>
          </cell>
          <cell r="L246" t="str">
            <v>离职</v>
          </cell>
        </row>
        <row r="246">
          <cell r="P246" t="str">
            <v>360733200105291611</v>
          </cell>
          <cell r="Q246" t="str">
            <v>江西赣州</v>
          </cell>
          <cell r="R246" t="str">
            <v>建设银行</v>
          </cell>
          <cell r="S246" t="str">
            <v>6217002120019053824</v>
          </cell>
          <cell r="T246">
            <v>18279775403</v>
          </cell>
        </row>
        <row r="247">
          <cell r="D247" t="str">
            <v>新余店张思宇</v>
          </cell>
          <cell r="E247" t="str">
            <v>男</v>
          </cell>
        </row>
        <row r="247">
          <cell r="G247" t="str">
            <v>会籍部</v>
          </cell>
          <cell r="H247" t="str">
            <v>会籍</v>
          </cell>
          <cell r="I247">
            <v>45472</v>
          </cell>
          <cell r="J247">
            <v>45473</v>
          </cell>
          <cell r="K247" t="str">
            <v>全职</v>
          </cell>
          <cell r="L247" t="str">
            <v>离职</v>
          </cell>
        </row>
        <row r="247">
          <cell r="P247" t="str">
            <v>360502200312174615</v>
          </cell>
          <cell r="Q247" t="str">
            <v>江西新余</v>
          </cell>
        </row>
        <row r="248">
          <cell r="D248" t="str">
            <v>新余店吴天羽</v>
          </cell>
          <cell r="E248" t="str">
            <v>男</v>
          </cell>
        </row>
        <row r="248">
          <cell r="G248" t="str">
            <v>会籍部</v>
          </cell>
          <cell r="H248" t="str">
            <v>会籍</v>
          </cell>
          <cell r="I248">
            <v>45472</v>
          </cell>
          <cell r="J248">
            <v>45473</v>
          </cell>
          <cell r="K248" t="str">
            <v>全职</v>
          </cell>
          <cell r="L248" t="str">
            <v>离职</v>
          </cell>
        </row>
        <row r="248">
          <cell r="P248" t="str">
            <v>360502200311021318</v>
          </cell>
          <cell r="Q248" t="str">
            <v>江西新余</v>
          </cell>
        </row>
        <row r="249">
          <cell r="D249" t="str">
            <v>新余店刘志豪</v>
          </cell>
          <cell r="E249" t="str">
            <v>男</v>
          </cell>
        </row>
        <row r="249">
          <cell r="G249" t="str">
            <v>会籍部</v>
          </cell>
          <cell r="H249" t="str">
            <v>会籍</v>
          </cell>
          <cell r="I249">
            <v>45472</v>
          </cell>
          <cell r="J249">
            <v>45473</v>
          </cell>
          <cell r="K249" t="str">
            <v>全职</v>
          </cell>
          <cell r="L249" t="str">
            <v>离职</v>
          </cell>
        </row>
        <row r="249">
          <cell r="P249" t="str">
            <v>360502200309040018</v>
          </cell>
          <cell r="Q249" t="str">
            <v>江西新余</v>
          </cell>
        </row>
        <row r="250">
          <cell r="D250" t="str">
            <v>新余店廖思雨</v>
          </cell>
          <cell r="E250" t="str">
            <v>女</v>
          </cell>
        </row>
        <row r="250">
          <cell r="G250" t="str">
            <v>运营部</v>
          </cell>
          <cell r="H250" t="str">
            <v>前台</v>
          </cell>
          <cell r="I250">
            <v>45472</v>
          </cell>
          <cell r="J250">
            <v>45473</v>
          </cell>
          <cell r="K250" t="str">
            <v>暑假工</v>
          </cell>
          <cell r="L250" t="str">
            <v>离职</v>
          </cell>
        </row>
        <row r="250">
          <cell r="P250" t="str">
            <v>360502200412261345</v>
          </cell>
          <cell r="Q250" t="str">
            <v>江西新余</v>
          </cell>
          <cell r="R250" t="str">
            <v>中国工商银行</v>
          </cell>
          <cell r="S250" t="str">
            <v>6212261505002443460</v>
          </cell>
          <cell r="T250">
            <v>13879098273</v>
          </cell>
        </row>
        <row r="251">
          <cell r="D251" t="str">
            <v>新余店廖思琪</v>
          </cell>
          <cell r="E251" t="str">
            <v>女</v>
          </cell>
        </row>
        <row r="251">
          <cell r="G251" t="str">
            <v>运营部</v>
          </cell>
          <cell r="H251" t="str">
            <v>前台</v>
          </cell>
          <cell r="I251">
            <v>45472</v>
          </cell>
          <cell r="J251">
            <v>45473</v>
          </cell>
          <cell r="K251" t="str">
            <v>暑假工</v>
          </cell>
          <cell r="L251" t="str">
            <v>离职</v>
          </cell>
        </row>
        <row r="251">
          <cell r="P251" t="str">
            <v>360502200412261329</v>
          </cell>
          <cell r="Q251" t="str">
            <v>江西新余</v>
          </cell>
          <cell r="R251" t="str">
            <v>中国工商银行</v>
          </cell>
          <cell r="S251" t="str">
            <v>6212261505002443478</v>
          </cell>
          <cell r="T251">
            <v>13667902310</v>
          </cell>
        </row>
        <row r="252">
          <cell r="D252" t="str">
            <v>新余店邬明珏</v>
          </cell>
          <cell r="E252" t="str">
            <v>男</v>
          </cell>
        </row>
        <row r="252">
          <cell r="G252" t="str">
            <v>会籍部</v>
          </cell>
          <cell r="H252" t="str">
            <v>会籍</v>
          </cell>
          <cell r="I252">
            <v>45446</v>
          </cell>
          <cell r="J252">
            <v>45473</v>
          </cell>
          <cell r="K252" t="str">
            <v>全职</v>
          </cell>
          <cell r="L252" t="str">
            <v>离职</v>
          </cell>
        </row>
        <row r="252">
          <cell r="P252" t="str">
            <v>36050220061102131x</v>
          </cell>
          <cell r="Q252" t="str">
            <v>江西新余</v>
          </cell>
          <cell r="R252" t="str">
            <v>建设银行</v>
          </cell>
          <cell r="S252" t="str">
            <v>6217002060002008312</v>
          </cell>
          <cell r="T252">
            <v>19307904870</v>
          </cell>
        </row>
        <row r="253">
          <cell r="D253" t="str">
            <v>新余店廖志峰</v>
          </cell>
          <cell r="E253" t="str">
            <v>男</v>
          </cell>
        </row>
        <row r="253">
          <cell r="G253" t="str">
            <v>会籍部</v>
          </cell>
          <cell r="H253" t="str">
            <v>会籍</v>
          </cell>
          <cell r="I253">
            <v>45448</v>
          </cell>
          <cell r="J253">
            <v>45473</v>
          </cell>
          <cell r="K253" t="str">
            <v>全职</v>
          </cell>
          <cell r="L253" t="str">
            <v>离职</v>
          </cell>
        </row>
        <row r="253">
          <cell r="P253" t="str">
            <v>360823200601093510</v>
          </cell>
          <cell r="Q253" t="str">
            <v>吉安峡江</v>
          </cell>
          <cell r="R253" t="str">
            <v>工商银行</v>
          </cell>
          <cell r="S253" t="str">
            <v>6215581509006342617</v>
          </cell>
          <cell r="T253">
            <v>13177616357</v>
          </cell>
        </row>
        <row r="254">
          <cell r="D254" t="str">
            <v>新余店陆靖宇</v>
          </cell>
          <cell r="E254" t="str">
            <v>男</v>
          </cell>
        </row>
        <row r="254">
          <cell r="G254" t="str">
            <v>泳教部</v>
          </cell>
          <cell r="H254" t="str">
            <v>泳教</v>
          </cell>
          <cell r="I254">
            <v>45418</v>
          </cell>
          <cell r="J254">
            <v>45473</v>
          </cell>
          <cell r="K254" t="str">
            <v>全职</v>
          </cell>
          <cell r="L254" t="str">
            <v>离职</v>
          </cell>
        </row>
        <row r="254">
          <cell r="P254" t="str">
            <v>341302200303080816</v>
          </cell>
          <cell r="Q254" t="str">
            <v>安徽</v>
          </cell>
          <cell r="R254" t="str">
            <v>建设银行</v>
          </cell>
          <cell r="S254" t="str">
            <v>6217001370051324606</v>
          </cell>
          <cell r="T254">
            <v>18555474496</v>
          </cell>
        </row>
        <row r="255">
          <cell r="D255" t="str">
            <v>新余店李子文</v>
          </cell>
          <cell r="E255" t="str">
            <v>男</v>
          </cell>
        </row>
        <row r="255">
          <cell r="G255" t="str">
            <v>会籍部</v>
          </cell>
          <cell r="H255" t="str">
            <v>会籍</v>
          </cell>
          <cell r="I255">
            <v>45472</v>
          </cell>
          <cell r="J255">
            <v>45475</v>
          </cell>
          <cell r="K255" t="str">
            <v>全职</v>
          </cell>
          <cell r="L255" t="str">
            <v>离职</v>
          </cell>
        </row>
        <row r="255">
          <cell r="P255" t="str">
            <v>360502200508025056</v>
          </cell>
          <cell r="Q255" t="str">
            <v>江西新余</v>
          </cell>
          <cell r="R255" t="str">
            <v>工商银行</v>
          </cell>
          <cell r="S255" t="str">
            <v>6217231509006186097</v>
          </cell>
          <cell r="T255">
            <v>17379031268</v>
          </cell>
        </row>
        <row r="256">
          <cell r="D256" t="str">
            <v>新余店龚文澜</v>
          </cell>
          <cell r="E256" t="str">
            <v>女</v>
          </cell>
        </row>
        <row r="256">
          <cell r="G256" t="str">
            <v>会籍部</v>
          </cell>
          <cell r="H256" t="str">
            <v>会籍</v>
          </cell>
          <cell r="I256">
            <v>45473</v>
          </cell>
          <cell r="J256">
            <v>45475</v>
          </cell>
          <cell r="K256" t="str">
            <v>暑假工</v>
          </cell>
          <cell r="L256" t="str">
            <v>离职</v>
          </cell>
        </row>
        <row r="256">
          <cell r="P256" t="str">
            <v>36098220050213612x</v>
          </cell>
          <cell r="Q256" t="str">
            <v>江西新余</v>
          </cell>
        </row>
        <row r="256">
          <cell r="T256">
            <v>18179046997</v>
          </cell>
        </row>
        <row r="257">
          <cell r="D257" t="str">
            <v>新余店陈紫暄</v>
          </cell>
          <cell r="E257" t="str">
            <v>女</v>
          </cell>
        </row>
        <row r="257">
          <cell r="G257" t="str">
            <v>会籍部</v>
          </cell>
          <cell r="H257" t="str">
            <v>会籍</v>
          </cell>
          <cell r="I257">
            <v>45473</v>
          </cell>
          <cell r="J257">
            <v>45475</v>
          </cell>
          <cell r="K257" t="str">
            <v>暑假工</v>
          </cell>
          <cell r="L257" t="str">
            <v>离职</v>
          </cell>
        </row>
        <row r="257">
          <cell r="P257" t="str">
            <v>360502200404090427</v>
          </cell>
          <cell r="Q257" t="str">
            <v>江西新余</v>
          </cell>
        </row>
        <row r="257">
          <cell r="T257">
            <v>18879082922</v>
          </cell>
        </row>
        <row r="258">
          <cell r="D258" t="str">
            <v>新余店郑佳琳</v>
          </cell>
          <cell r="E258" t="str">
            <v>女</v>
          </cell>
        </row>
        <row r="258">
          <cell r="G258" t="str">
            <v>运营部</v>
          </cell>
          <cell r="H258" t="str">
            <v>前台</v>
          </cell>
          <cell r="I258">
            <v>45475</v>
          </cell>
          <cell r="J258">
            <v>45477</v>
          </cell>
          <cell r="K258" t="str">
            <v>暑假工</v>
          </cell>
          <cell r="L258" t="str">
            <v>离职</v>
          </cell>
        </row>
        <row r="258">
          <cell r="P258" t="str">
            <v>362502200210210824</v>
          </cell>
          <cell r="Q258" t="str">
            <v>江西抚州</v>
          </cell>
        </row>
        <row r="259">
          <cell r="D259" t="str">
            <v>新余店刘卫庆</v>
          </cell>
          <cell r="E259" t="str">
            <v>女</v>
          </cell>
        </row>
        <row r="259">
          <cell r="G259" t="str">
            <v>会籍部</v>
          </cell>
          <cell r="H259" t="str">
            <v>会籍</v>
          </cell>
          <cell r="I259">
            <v>45424</v>
          </cell>
          <cell r="J259">
            <v>45478</v>
          </cell>
          <cell r="K259" t="str">
            <v>全职</v>
          </cell>
          <cell r="L259" t="str">
            <v>离职</v>
          </cell>
        </row>
        <row r="259">
          <cell r="P259" t="str">
            <v>36052119790222252x</v>
          </cell>
          <cell r="Q259" t="str">
            <v>江西新余</v>
          </cell>
          <cell r="R259" t="str">
            <v>建设银行</v>
          </cell>
          <cell r="S259" t="str">
            <v>6215340300303897673</v>
          </cell>
          <cell r="T259">
            <v>13979051208</v>
          </cell>
        </row>
        <row r="260">
          <cell r="D260" t="str">
            <v>新余店熊宇辉</v>
          </cell>
          <cell r="E260" t="str">
            <v>男</v>
          </cell>
        </row>
        <row r="260">
          <cell r="G260" t="str">
            <v>会籍部</v>
          </cell>
          <cell r="H260" t="str">
            <v>会籍</v>
          </cell>
          <cell r="I260">
            <v>45474</v>
          </cell>
          <cell r="J260">
            <v>45478</v>
          </cell>
          <cell r="K260" t="str">
            <v>暑假工</v>
          </cell>
          <cell r="L260" t="str">
            <v>离职</v>
          </cell>
        </row>
        <row r="260">
          <cell r="P260" t="str">
            <v>360121200608160519</v>
          </cell>
          <cell r="Q260" t="str">
            <v>江西南昌</v>
          </cell>
          <cell r="R260" t="str">
            <v>农业银行</v>
          </cell>
          <cell r="S260" t="str">
            <v>6230521760007488675</v>
          </cell>
          <cell r="T260">
            <v>18979006103</v>
          </cell>
        </row>
        <row r="261">
          <cell r="D261" t="str">
            <v>新余店黄紫英</v>
          </cell>
          <cell r="E261" t="str">
            <v>女</v>
          </cell>
        </row>
        <row r="261">
          <cell r="G261" t="str">
            <v>会籍部</v>
          </cell>
          <cell r="H261" t="str">
            <v>会籍</v>
          </cell>
          <cell r="I261">
            <v>45474</v>
          </cell>
          <cell r="J261">
            <v>45483</v>
          </cell>
          <cell r="K261" t="str">
            <v>暑假工</v>
          </cell>
          <cell r="L261" t="str">
            <v>离职</v>
          </cell>
        </row>
        <row r="261">
          <cell r="P261" t="str">
            <v>360502200502204328</v>
          </cell>
          <cell r="Q261" t="str">
            <v>江西新余</v>
          </cell>
          <cell r="R261" t="str">
            <v>农商银行</v>
          </cell>
          <cell r="S261" t="str">
            <v>6226822200351620395</v>
          </cell>
          <cell r="T261">
            <v>18179037379</v>
          </cell>
        </row>
        <row r="262">
          <cell r="D262" t="str">
            <v>新余店周锦</v>
          </cell>
          <cell r="E262" t="str">
            <v>男</v>
          </cell>
        </row>
        <row r="262">
          <cell r="G262" t="str">
            <v>会籍部</v>
          </cell>
          <cell r="H262" t="str">
            <v>会籍</v>
          </cell>
          <cell r="I262">
            <v>45476</v>
          </cell>
          <cell r="J262">
            <v>45483</v>
          </cell>
          <cell r="K262" t="str">
            <v>暑假工</v>
          </cell>
          <cell r="L262" t="str">
            <v>离职</v>
          </cell>
        </row>
        <row r="262">
          <cell r="P262" t="str">
            <v>360502200411072235</v>
          </cell>
          <cell r="Q262" t="str">
            <v>江西新余</v>
          </cell>
          <cell r="R262" t="str">
            <v>中国建设银行</v>
          </cell>
          <cell r="S262" t="str">
            <v>6217002020091667360</v>
          </cell>
          <cell r="T262">
            <v>17364015763</v>
          </cell>
        </row>
        <row r="263">
          <cell r="D263" t="str">
            <v>新余店廖奕诚</v>
          </cell>
          <cell r="E263" t="str">
            <v>男</v>
          </cell>
        </row>
        <row r="263">
          <cell r="G263" t="str">
            <v>会籍部</v>
          </cell>
          <cell r="H263" t="str">
            <v>会籍</v>
          </cell>
          <cell r="I263">
            <v>45476</v>
          </cell>
          <cell r="J263">
            <v>45483</v>
          </cell>
          <cell r="K263" t="str">
            <v>暑假工</v>
          </cell>
          <cell r="L263" t="str">
            <v>离职</v>
          </cell>
        </row>
        <row r="264">
          <cell r="D264" t="str">
            <v>新余店游敬崇</v>
          </cell>
          <cell r="E264" t="str">
            <v>男</v>
          </cell>
        </row>
        <row r="264">
          <cell r="G264" t="str">
            <v>会籍部</v>
          </cell>
          <cell r="H264" t="str">
            <v>会籍</v>
          </cell>
          <cell r="I264">
            <v>45476</v>
          </cell>
          <cell r="J264">
            <v>45483</v>
          </cell>
          <cell r="K264" t="str">
            <v>暑假工</v>
          </cell>
          <cell r="L264" t="str">
            <v>离职</v>
          </cell>
        </row>
        <row r="265">
          <cell r="D265" t="str">
            <v>新余店章雨卓</v>
          </cell>
          <cell r="E265" t="str">
            <v>男</v>
          </cell>
        </row>
        <row r="265">
          <cell r="G265" t="str">
            <v>会籍部</v>
          </cell>
          <cell r="H265" t="str">
            <v>会籍</v>
          </cell>
          <cell r="I265">
            <v>45476</v>
          </cell>
          <cell r="J265">
            <v>45483</v>
          </cell>
          <cell r="K265" t="str">
            <v>暑假工</v>
          </cell>
          <cell r="L265" t="str">
            <v>离职</v>
          </cell>
        </row>
        <row r="266">
          <cell r="D266" t="str">
            <v>新余店艾伦</v>
          </cell>
          <cell r="E266" t="str">
            <v>男</v>
          </cell>
        </row>
        <row r="266">
          <cell r="G266" t="str">
            <v>会籍部</v>
          </cell>
          <cell r="H266" t="str">
            <v>会籍</v>
          </cell>
          <cell r="I266">
            <v>45476</v>
          </cell>
          <cell r="J266">
            <v>45483</v>
          </cell>
          <cell r="K266" t="str">
            <v>暑假工</v>
          </cell>
          <cell r="L266" t="str">
            <v>离职</v>
          </cell>
        </row>
        <row r="267">
          <cell r="D267" t="str">
            <v>新余店刘颖</v>
          </cell>
          <cell r="E267" t="str">
            <v>女</v>
          </cell>
        </row>
        <row r="267">
          <cell r="G267" t="str">
            <v>会籍部</v>
          </cell>
          <cell r="H267" t="str">
            <v>会籍</v>
          </cell>
          <cell r="I267">
            <v>45475</v>
          </cell>
          <cell r="J267">
            <v>45481</v>
          </cell>
          <cell r="K267" t="str">
            <v>暑假工</v>
          </cell>
          <cell r="L267" t="str">
            <v>离职</v>
          </cell>
        </row>
        <row r="267">
          <cell r="P267" t="str">
            <v>360521200505155428</v>
          </cell>
          <cell r="Q267" t="str">
            <v>江西新余</v>
          </cell>
          <cell r="R267" t="str">
            <v>中国建设银行</v>
          </cell>
          <cell r="S267" t="str">
            <v>6217002060006431502</v>
          </cell>
          <cell r="T267">
            <v>15083616696</v>
          </cell>
        </row>
        <row r="268">
          <cell r="D268" t="str">
            <v>新余店黎沐辰</v>
          </cell>
          <cell r="E268" t="str">
            <v>男</v>
          </cell>
        </row>
        <row r="268">
          <cell r="G268" t="str">
            <v>会籍部</v>
          </cell>
          <cell r="H268" t="str">
            <v>会籍</v>
          </cell>
          <cell r="I268">
            <v>45475</v>
          </cell>
          <cell r="J268">
            <v>45482</v>
          </cell>
          <cell r="K268" t="str">
            <v>暑假工</v>
          </cell>
          <cell r="L268" t="str">
            <v>离职</v>
          </cell>
        </row>
        <row r="268">
          <cell r="P268" t="str">
            <v>340826200907098715</v>
          </cell>
          <cell r="Q268" t="str">
            <v>安徽</v>
          </cell>
        </row>
        <row r="269">
          <cell r="D269" t="str">
            <v>新余店方晨曦</v>
          </cell>
          <cell r="E269" t="str">
            <v>女</v>
          </cell>
        </row>
        <row r="269">
          <cell r="G269" t="str">
            <v>会籍部</v>
          </cell>
          <cell r="H269" t="str">
            <v>会籍</v>
          </cell>
          <cell r="I269">
            <v>45482</v>
          </cell>
          <cell r="J269">
            <v>45491</v>
          </cell>
          <cell r="K269" t="str">
            <v>暑假工</v>
          </cell>
          <cell r="L269" t="str">
            <v>离职</v>
          </cell>
        </row>
        <row r="269">
          <cell r="P269" t="str">
            <v>510183200808100083</v>
          </cell>
          <cell r="Q269" t="str">
            <v>四川成都</v>
          </cell>
          <cell r="R269" t="str">
            <v>成都银行</v>
          </cell>
          <cell r="S269" t="str">
            <v>6214820130006168805</v>
          </cell>
          <cell r="T269">
            <v>13678042341</v>
          </cell>
        </row>
        <row r="270">
          <cell r="D270" t="str">
            <v>新余店张钰婷</v>
          </cell>
          <cell r="E270" t="str">
            <v>女</v>
          </cell>
        </row>
        <row r="270">
          <cell r="G270" t="str">
            <v>会籍部</v>
          </cell>
          <cell r="H270" t="str">
            <v>会籍</v>
          </cell>
          <cell r="I270">
            <v>45480</v>
          </cell>
          <cell r="J270">
            <v>45491</v>
          </cell>
          <cell r="K270" t="str">
            <v>暑假工</v>
          </cell>
          <cell r="L270" t="str">
            <v>离职</v>
          </cell>
        </row>
        <row r="270">
          <cell r="P270" t="str">
            <v>360502200407032222</v>
          </cell>
          <cell r="Q270" t="str">
            <v>江西新余</v>
          </cell>
          <cell r="R270" t="str">
            <v>工商银行</v>
          </cell>
          <cell r="S270" t="str">
            <v>6222031507001878801</v>
          </cell>
          <cell r="T270">
            <v>18797907822</v>
          </cell>
        </row>
        <row r="271">
          <cell r="D271" t="str">
            <v>新余店鄢馨雨</v>
          </cell>
          <cell r="E271" t="str">
            <v>女</v>
          </cell>
        </row>
        <row r="271">
          <cell r="G271" t="str">
            <v>会籍部</v>
          </cell>
          <cell r="H271" t="str">
            <v>会籍</v>
          </cell>
          <cell r="I271">
            <v>45480</v>
          </cell>
          <cell r="J271">
            <v>45491</v>
          </cell>
          <cell r="K271" t="str">
            <v>暑假工</v>
          </cell>
          <cell r="L271" t="str">
            <v>离职</v>
          </cell>
        </row>
        <row r="271">
          <cell r="P271" t="str">
            <v>360502200410079128</v>
          </cell>
          <cell r="Q271" t="str">
            <v>江西新余</v>
          </cell>
          <cell r="R271" t="str">
            <v>工商银行</v>
          </cell>
          <cell r="S271" t="str">
            <v>6222031505000484696</v>
          </cell>
          <cell r="T271">
            <v>15735831848</v>
          </cell>
        </row>
        <row r="272">
          <cell r="D272" t="str">
            <v>新余店李万晨旭</v>
          </cell>
          <cell r="E272" t="str">
            <v>男</v>
          </cell>
        </row>
        <row r="272">
          <cell r="G272" t="str">
            <v>会籍部</v>
          </cell>
          <cell r="H272" t="str">
            <v>会籍</v>
          </cell>
          <cell r="I272">
            <v>45480</v>
          </cell>
          <cell r="J272">
            <v>45496</v>
          </cell>
          <cell r="K272" t="str">
            <v>暑假工</v>
          </cell>
          <cell r="L272" t="str">
            <v>离职</v>
          </cell>
        </row>
        <row r="272">
          <cell r="P272" t="str">
            <v>360502200808024610</v>
          </cell>
          <cell r="Q272" t="str">
            <v>江西新余</v>
          </cell>
          <cell r="R272" t="str">
            <v>农业银行</v>
          </cell>
          <cell r="S272" t="str">
            <v>6228481768224759077</v>
          </cell>
          <cell r="T272">
            <v>18879005149</v>
          </cell>
        </row>
        <row r="273">
          <cell r="D273" t="str">
            <v>新余店杨良萍</v>
          </cell>
          <cell r="E273" t="str">
            <v>男</v>
          </cell>
        </row>
        <row r="273">
          <cell r="G273" t="str">
            <v>泳教部</v>
          </cell>
          <cell r="H273" t="str">
            <v>泳教</v>
          </cell>
          <cell r="I273">
            <v>45480</v>
          </cell>
          <cell r="J273">
            <v>45497</v>
          </cell>
          <cell r="K273" t="str">
            <v>兼职</v>
          </cell>
          <cell r="L273" t="str">
            <v>离职</v>
          </cell>
        </row>
        <row r="273">
          <cell r="P273" t="str">
            <v>360502200206263614</v>
          </cell>
          <cell r="Q273" t="str">
            <v>江西新余</v>
          </cell>
          <cell r="R273" t="str">
            <v>中国工商银行</v>
          </cell>
          <cell r="S273" t="str">
            <v>6222031505000433206</v>
          </cell>
          <cell r="T273">
            <v>13755562653</v>
          </cell>
        </row>
        <row r="274">
          <cell r="D274" t="str">
            <v>新余店何宇翔</v>
          </cell>
          <cell r="E274" t="str">
            <v>男</v>
          </cell>
        </row>
        <row r="274">
          <cell r="G274" t="str">
            <v>私教部</v>
          </cell>
          <cell r="H274" t="str">
            <v>私教</v>
          </cell>
          <cell r="I274">
            <v>45496</v>
          </cell>
          <cell r="J274">
            <v>45500</v>
          </cell>
          <cell r="K274" t="str">
            <v>全职</v>
          </cell>
          <cell r="L274" t="str">
            <v>离职</v>
          </cell>
        </row>
        <row r="274">
          <cell r="P274" t="str">
            <v>360502200411077116</v>
          </cell>
          <cell r="Q274" t="str">
            <v>江西新余</v>
          </cell>
        </row>
        <row r="275">
          <cell r="D275" t="str">
            <v>新余店黄星</v>
          </cell>
          <cell r="E275" t="str">
            <v>女</v>
          </cell>
        </row>
        <row r="275">
          <cell r="G275" t="str">
            <v>会籍部</v>
          </cell>
          <cell r="H275" t="str">
            <v>会籍</v>
          </cell>
          <cell r="I275">
            <v>45493</v>
          </cell>
          <cell r="J275">
            <v>45501</v>
          </cell>
          <cell r="K275" t="str">
            <v>全职</v>
          </cell>
          <cell r="L275" t="str">
            <v>离职</v>
          </cell>
        </row>
        <row r="275">
          <cell r="P275" t="str">
            <v>360923200305222627</v>
          </cell>
          <cell r="Q275" t="str">
            <v>江西宜春</v>
          </cell>
          <cell r="R275" t="str">
            <v>交通银行</v>
          </cell>
          <cell r="S275" t="str">
            <v>6222620150011800379</v>
          </cell>
          <cell r="T275">
            <v>17307953051</v>
          </cell>
        </row>
        <row r="276">
          <cell r="D276" t="str">
            <v>新余店傅文瑜</v>
          </cell>
          <cell r="E276" t="str">
            <v>男</v>
          </cell>
        </row>
        <row r="276">
          <cell r="G276" t="str">
            <v>会籍部</v>
          </cell>
          <cell r="H276" t="str">
            <v>会籍</v>
          </cell>
          <cell r="I276">
            <v>45476</v>
          </cell>
          <cell r="J276">
            <v>45504</v>
          </cell>
          <cell r="K276" t="str">
            <v>暑假工</v>
          </cell>
          <cell r="L276" t="str">
            <v>离职</v>
          </cell>
        </row>
        <row r="276">
          <cell r="P276" t="str">
            <v>36050220041127745x</v>
          </cell>
          <cell r="Q276" t="str">
            <v>江西新余</v>
          </cell>
          <cell r="R276" t="str">
            <v>中国工商银行</v>
          </cell>
          <cell r="S276" t="str">
            <v>6222031505000692447</v>
          </cell>
          <cell r="T276">
            <v>15170124318</v>
          </cell>
        </row>
        <row r="277">
          <cell r="D277" t="str">
            <v>新余店袁丽花</v>
          </cell>
          <cell r="E277" t="str">
            <v>女</v>
          </cell>
        </row>
        <row r="277">
          <cell r="G277" t="str">
            <v>会籍部</v>
          </cell>
          <cell r="H277" t="str">
            <v>会籍</v>
          </cell>
          <cell r="I277">
            <v>45140</v>
          </cell>
          <cell r="J277">
            <v>45504</v>
          </cell>
          <cell r="K277" t="str">
            <v>全职</v>
          </cell>
          <cell r="L277" t="str">
            <v>离职</v>
          </cell>
        </row>
        <row r="277">
          <cell r="P277" t="str">
            <v>360502198604132521</v>
          </cell>
          <cell r="Q277" t="str">
            <v>江西新余</v>
          </cell>
          <cell r="R277" t="str">
            <v>中国农业银行</v>
          </cell>
          <cell r="S277" t="str">
            <v>6228480389583233678</v>
          </cell>
          <cell r="T277">
            <v>18266923600</v>
          </cell>
        </row>
        <row r="278">
          <cell r="D278" t="str">
            <v>新余店何闽江</v>
          </cell>
          <cell r="E278" t="str">
            <v>男</v>
          </cell>
        </row>
        <row r="278">
          <cell r="G278" t="str">
            <v>泳教部</v>
          </cell>
          <cell r="H278" t="str">
            <v>泳教</v>
          </cell>
          <cell r="I278" t="str">
            <v>2023/6/16（2024/7/2入职）</v>
          </cell>
          <cell r="J278">
            <v>45505</v>
          </cell>
          <cell r="K278" t="str">
            <v>全职</v>
          </cell>
          <cell r="L278" t="str">
            <v>离职</v>
          </cell>
        </row>
        <row r="278">
          <cell r="P278" t="str">
            <v>360502199005024013</v>
          </cell>
          <cell r="Q278" t="str">
            <v>江西新余</v>
          </cell>
          <cell r="R278" t="str">
            <v>中国银行</v>
          </cell>
          <cell r="S278" t="str">
            <v>6217256500002368128</v>
          </cell>
          <cell r="T278">
            <v>15807906719</v>
          </cell>
        </row>
        <row r="279">
          <cell r="D279" t="str">
            <v>新余店朱紫杰</v>
          </cell>
          <cell r="E279" t="str">
            <v>男</v>
          </cell>
        </row>
        <row r="279">
          <cell r="G279" t="str">
            <v>会籍部</v>
          </cell>
          <cell r="H279" t="str">
            <v>会籍</v>
          </cell>
          <cell r="I279">
            <v>45504</v>
          </cell>
          <cell r="J279">
            <v>45505</v>
          </cell>
          <cell r="K279" t="str">
            <v>全职</v>
          </cell>
          <cell r="L279" t="str">
            <v>离职</v>
          </cell>
        </row>
        <row r="279">
          <cell r="P279" t="str">
            <v>362424200401182013</v>
          </cell>
          <cell r="Q279" t="str">
            <v>江西</v>
          </cell>
        </row>
        <row r="280">
          <cell r="D280" t="str">
            <v>新余店肖海天</v>
          </cell>
          <cell r="E280" t="str">
            <v>男</v>
          </cell>
        </row>
        <row r="280">
          <cell r="G280" t="str">
            <v>泳教部</v>
          </cell>
          <cell r="H280" t="str">
            <v>救生员</v>
          </cell>
          <cell r="I280">
            <v>45471</v>
          </cell>
          <cell r="J280">
            <v>45506</v>
          </cell>
          <cell r="K280" t="str">
            <v>全职</v>
          </cell>
          <cell r="L280" t="str">
            <v>离职</v>
          </cell>
        </row>
        <row r="280">
          <cell r="P280" t="str">
            <v>350505200807305012</v>
          </cell>
          <cell r="Q280" t="str">
            <v>福建泉州</v>
          </cell>
          <cell r="R280" t="str">
            <v>农业银行</v>
          </cell>
          <cell r="S280" t="str">
            <v>6228480688283197772</v>
          </cell>
          <cell r="T280">
            <v>19559569828</v>
          </cell>
        </row>
        <row r="281">
          <cell r="D281" t="str">
            <v>新余店陈思杰</v>
          </cell>
          <cell r="E281" t="str">
            <v>男</v>
          </cell>
        </row>
        <row r="281">
          <cell r="G281" t="str">
            <v>泳教部</v>
          </cell>
          <cell r="H281" t="str">
            <v>救生员</v>
          </cell>
          <cell r="I281">
            <v>45471</v>
          </cell>
          <cell r="J281">
            <v>45507</v>
          </cell>
          <cell r="K281" t="str">
            <v>全职</v>
          </cell>
          <cell r="L281" t="str">
            <v>离职</v>
          </cell>
        </row>
        <row r="281">
          <cell r="P281" t="str">
            <v>360122200804128432</v>
          </cell>
          <cell r="Q281" t="str">
            <v>江西南昌</v>
          </cell>
          <cell r="R281" t="str">
            <v>工商银行</v>
          </cell>
          <cell r="S281" t="str">
            <v>6217211502003468976</v>
          </cell>
          <cell r="T281">
            <v>15797610779</v>
          </cell>
        </row>
        <row r="282">
          <cell r="D282" t="str">
            <v>新余店傅家敏</v>
          </cell>
          <cell r="E282" t="str">
            <v>男</v>
          </cell>
        </row>
        <row r="282">
          <cell r="G282" t="str">
            <v>泳教部</v>
          </cell>
          <cell r="H282" t="str">
            <v>泳教</v>
          </cell>
          <cell r="I282">
            <v>45499</v>
          </cell>
          <cell r="J282">
            <v>45511</v>
          </cell>
          <cell r="K282" t="str">
            <v>兼职</v>
          </cell>
          <cell r="L282" t="str">
            <v>离职</v>
          </cell>
        </row>
        <row r="282">
          <cell r="P282" t="str">
            <v>360502200403095613</v>
          </cell>
          <cell r="Q282" t="str">
            <v>江西新余</v>
          </cell>
          <cell r="R282" t="str">
            <v>农商银行</v>
          </cell>
          <cell r="S282" t="str">
            <v>6226822021003657373</v>
          </cell>
          <cell r="T282">
            <v>13576403884</v>
          </cell>
        </row>
        <row r="283">
          <cell r="D283" t="str">
            <v>新余店何力超</v>
          </cell>
          <cell r="E283" t="str">
            <v>男</v>
          </cell>
        </row>
        <row r="283">
          <cell r="G283" t="str">
            <v>泳教部</v>
          </cell>
          <cell r="H283" t="str">
            <v>泳教主管</v>
          </cell>
          <cell r="I283">
            <v>45468</v>
          </cell>
          <cell r="J283">
            <v>45511</v>
          </cell>
          <cell r="K283" t="str">
            <v>兼职</v>
          </cell>
          <cell r="L283" t="str">
            <v>离职</v>
          </cell>
        </row>
        <row r="283">
          <cell r="P283" t="str">
            <v>360502198910024019</v>
          </cell>
          <cell r="Q283" t="str">
            <v>江西新余</v>
          </cell>
          <cell r="R283" t="str">
            <v>农业银行</v>
          </cell>
          <cell r="S283" t="str">
            <v>6230521760011835770</v>
          </cell>
          <cell r="T283">
            <v>19070109097</v>
          </cell>
        </row>
        <row r="284">
          <cell r="D284" t="str">
            <v>新余店廖鑫涛</v>
          </cell>
          <cell r="E284" t="str">
            <v>男</v>
          </cell>
        </row>
        <row r="284">
          <cell r="G284" t="str">
            <v>会籍部</v>
          </cell>
          <cell r="H284" t="str">
            <v>会籍</v>
          </cell>
          <cell r="I284">
            <v>45514</v>
          </cell>
          <cell r="J284">
            <v>45514</v>
          </cell>
          <cell r="K284" t="str">
            <v>全职</v>
          </cell>
          <cell r="L284" t="str">
            <v>离职</v>
          </cell>
        </row>
        <row r="285">
          <cell r="D285" t="str">
            <v>新余店任旺</v>
          </cell>
          <cell r="E285" t="str">
            <v>男</v>
          </cell>
        </row>
        <row r="285">
          <cell r="G285" t="str">
            <v>泳教部</v>
          </cell>
          <cell r="H285" t="str">
            <v>泳教</v>
          </cell>
          <cell r="I285">
            <v>45515</v>
          </cell>
          <cell r="J285">
            <v>45516</v>
          </cell>
          <cell r="K285" t="str">
            <v>全职</v>
          </cell>
          <cell r="L285" t="str">
            <v>离职</v>
          </cell>
        </row>
        <row r="286">
          <cell r="D286" t="str">
            <v>新余店刘智豪</v>
          </cell>
          <cell r="E286" t="str">
            <v>男</v>
          </cell>
        </row>
        <row r="286">
          <cell r="G286" t="str">
            <v>泳教部</v>
          </cell>
          <cell r="H286" t="str">
            <v>泳教</v>
          </cell>
          <cell r="I286">
            <v>45474</v>
          </cell>
          <cell r="J286">
            <v>45524</v>
          </cell>
          <cell r="K286" t="str">
            <v>兼职</v>
          </cell>
          <cell r="L286" t="str">
            <v>离职</v>
          </cell>
        </row>
        <row r="286">
          <cell r="P286" t="str">
            <v>360502200404082814</v>
          </cell>
          <cell r="Q286" t="str">
            <v>江西新余</v>
          </cell>
          <cell r="R286" t="str">
            <v>农业银行</v>
          </cell>
          <cell r="S286" t="str">
            <v>6230521760014425470</v>
          </cell>
          <cell r="T286">
            <v>19942104303</v>
          </cell>
        </row>
        <row r="287">
          <cell r="D287" t="str">
            <v>新余店廖卫红</v>
          </cell>
          <cell r="E287" t="str">
            <v>女</v>
          </cell>
        </row>
        <row r="287">
          <cell r="G287" t="str">
            <v>运营部</v>
          </cell>
          <cell r="H287" t="str">
            <v>保洁</v>
          </cell>
          <cell r="I287">
            <v>45523</v>
          </cell>
          <cell r="J287">
            <v>45524</v>
          </cell>
          <cell r="K287" t="str">
            <v>全职</v>
          </cell>
          <cell r="L287" t="str">
            <v>离职</v>
          </cell>
        </row>
        <row r="287">
          <cell r="Q287" t="str">
            <v>江西新余</v>
          </cell>
        </row>
        <row r="287">
          <cell r="T287">
            <v>13755707659</v>
          </cell>
        </row>
        <row r="288">
          <cell r="D288" t="str">
            <v>新余店李秋苹</v>
          </cell>
          <cell r="E288" t="str">
            <v>女</v>
          </cell>
        </row>
        <row r="288">
          <cell r="G288" t="str">
            <v>运营部</v>
          </cell>
          <cell r="H288" t="str">
            <v>保洁</v>
          </cell>
          <cell r="I288">
            <v>45464</v>
          </cell>
          <cell r="J288">
            <v>45526</v>
          </cell>
          <cell r="K288" t="str">
            <v>全职</v>
          </cell>
          <cell r="L288" t="str">
            <v>离职</v>
          </cell>
        </row>
        <row r="288">
          <cell r="P288" t="str">
            <v>360502198204091628</v>
          </cell>
          <cell r="Q288" t="str">
            <v>江西新余</v>
          </cell>
          <cell r="R288" t="str">
            <v>农商银行</v>
          </cell>
          <cell r="S288" t="str">
            <v>6226822021003051924</v>
          </cell>
          <cell r="T288">
            <v>18870907036</v>
          </cell>
        </row>
        <row r="289">
          <cell r="D289" t="str">
            <v>新余店刘小龙</v>
          </cell>
          <cell r="E289" t="str">
            <v>男</v>
          </cell>
        </row>
        <row r="289">
          <cell r="G289" t="str">
            <v>会籍部</v>
          </cell>
          <cell r="H289" t="str">
            <v>会籍</v>
          </cell>
          <cell r="I289">
            <v>45497</v>
          </cell>
          <cell r="J289">
            <v>45529</v>
          </cell>
          <cell r="K289" t="str">
            <v>全职</v>
          </cell>
          <cell r="L289" t="str">
            <v>离职</v>
          </cell>
        </row>
        <row r="289">
          <cell r="P289" t="str">
            <v>362429200207190000</v>
          </cell>
          <cell r="Q289" t="str">
            <v>江西吉安</v>
          </cell>
          <cell r="R289" t="str">
            <v>工商银行</v>
          </cell>
          <cell r="S289" t="str">
            <v>6217231509004479759</v>
          </cell>
          <cell r="T289">
            <v>17879669539</v>
          </cell>
        </row>
        <row r="290">
          <cell r="D290" t="str">
            <v>新余店丁梓轩</v>
          </cell>
          <cell r="E290" t="str">
            <v>男</v>
          </cell>
        </row>
        <row r="290">
          <cell r="G290" t="str">
            <v>会籍部</v>
          </cell>
          <cell r="H290" t="str">
            <v>会籍</v>
          </cell>
          <cell r="I290">
            <v>45496</v>
          </cell>
          <cell r="J290">
            <v>45529</v>
          </cell>
          <cell r="K290" t="str">
            <v>暑假工</v>
          </cell>
          <cell r="L290" t="str">
            <v>离职</v>
          </cell>
        </row>
        <row r="290">
          <cell r="P290" t="str">
            <v>360502200712180037</v>
          </cell>
          <cell r="Q290" t="str">
            <v>江西新余</v>
          </cell>
          <cell r="R290" t="str">
            <v>新余农商银行</v>
          </cell>
          <cell r="S290" t="str">
            <v>6226822200294834707</v>
          </cell>
          <cell r="T290">
            <v>19815179291</v>
          </cell>
        </row>
        <row r="291">
          <cell r="D291" t="str">
            <v>新余店吴丹阳</v>
          </cell>
          <cell r="E291" t="str">
            <v>男</v>
          </cell>
        </row>
        <row r="291">
          <cell r="G291" t="str">
            <v>会籍部</v>
          </cell>
          <cell r="H291" t="str">
            <v>会籍</v>
          </cell>
          <cell r="I291">
            <v>45502</v>
          </cell>
          <cell r="J291">
            <v>45530</v>
          </cell>
          <cell r="K291" t="str">
            <v>全职</v>
          </cell>
          <cell r="L291" t="str">
            <v>离职</v>
          </cell>
        </row>
        <row r="291">
          <cell r="P291" t="str">
            <v>360502200503273632</v>
          </cell>
          <cell r="Q291" t="str">
            <v>江西新余</v>
          </cell>
          <cell r="R291" t="str">
            <v>招商银行</v>
          </cell>
          <cell r="S291" t="str">
            <v>6214835470330356</v>
          </cell>
          <cell r="T291">
            <v>18810298611</v>
          </cell>
        </row>
        <row r="292">
          <cell r="D292" t="str">
            <v>新余店赖腾安</v>
          </cell>
          <cell r="E292" t="str">
            <v>男</v>
          </cell>
        </row>
        <row r="292">
          <cell r="G292" t="str">
            <v>泳教部</v>
          </cell>
          <cell r="H292" t="str">
            <v>救生员</v>
          </cell>
          <cell r="I292">
            <v>45517</v>
          </cell>
          <cell r="J292">
            <v>45531</v>
          </cell>
          <cell r="K292" t="str">
            <v>暑假工</v>
          </cell>
          <cell r="L292" t="str">
            <v>离职</v>
          </cell>
        </row>
        <row r="292">
          <cell r="P292" t="str">
            <v>360502200508092531</v>
          </cell>
          <cell r="Q292" t="str">
            <v>江西新余</v>
          </cell>
          <cell r="R292" t="str">
            <v>中国工商银行</v>
          </cell>
          <cell r="S292" t="str">
            <v>6222031505001492276</v>
          </cell>
          <cell r="T292">
            <v>15070130059</v>
          </cell>
        </row>
        <row r="293">
          <cell r="D293" t="str">
            <v>新余店吴浩</v>
          </cell>
          <cell r="E293" t="str">
            <v>男</v>
          </cell>
        </row>
        <row r="293">
          <cell r="G293" t="str">
            <v>私教部</v>
          </cell>
          <cell r="H293" t="str">
            <v>私教</v>
          </cell>
          <cell r="I293">
            <v>45480</v>
          </cell>
          <cell r="J293">
            <v>45535</v>
          </cell>
          <cell r="K293" t="str">
            <v>全职</v>
          </cell>
          <cell r="L293" t="str">
            <v>离职</v>
          </cell>
        </row>
        <row r="293">
          <cell r="P293" t="str">
            <v>360502200101260919</v>
          </cell>
          <cell r="Q293" t="str">
            <v>江西新余</v>
          </cell>
          <cell r="R293" t="str">
            <v>中国工商银行</v>
          </cell>
          <cell r="S293" t="str">
            <v>6222033010004253047</v>
          </cell>
          <cell r="T293">
            <v>15199395385</v>
          </cell>
        </row>
        <row r="294">
          <cell r="D294" t="str">
            <v>新余店敖艳娟</v>
          </cell>
          <cell r="E294" t="str">
            <v>女</v>
          </cell>
        </row>
        <row r="294">
          <cell r="G294" t="str">
            <v>运营部</v>
          </cell>
          <cell r="H294" t="str">
            <v>前台</v>
          </cell>
          <cell r="I294">
            <v>44999</v>
          </cell>
          <cell r="J294">
            <v>45535</v>
          </cell>
          <cell r="K294" t="str">
            <v>全职</v>
          </cell>
          <cell r="L294" t="str">
            <v>离职</v>
          </cell>
        </row>
        <row r="294">
          <cell r="P294" t="str">
            <v>360502198503090027</v>
          </cell>
          <cell r="Q294" t="str">
            <v>江西新余</v>
          </cell>
          <cell r="R294" t="str">
            <v>农业银行</v>
          </cell>
          <cell r="S294" t="str">
            <v>6228481761246078410</v>
          </cell>
          <cell r="T294">
            <v>15907905220</v>
          </cell>
        </row>
        <row r="295">
          <cell r="D295" t="str">
            <v>新余店黄誉龙</v>
          </cell>
          <cell r="E295" t="str">
            <v>男</v>
          </cell>
        </row>
        <row r="295">
          <cell r="G295" t="str">
            <v>泳教部</v>
          </cell>
          <cell r="H295" t="str">
            <v>泳教</v>
          </cell>
          <cell r="I295">
            <v>45523</v>
          </cell>
          <cell r="J295">
            <v>45535</v>
          </cell>
          <cell r="K295" t="str">
            <v>兼职</v>
          </cell>
          <cell r="L295" t="str">
            <v>离职</v>
          </cell>
        </row>
        <row r="295">
          <cell r="P295" t="str">
            <v>360502200005213610</v>
          </cell>
          <cell r="Q295" t="str">
            <v>江西新余</v>
          </cell>
          <cell r="R295" t="str">
            <v>中国工商银行</v>
          </cell>
          <cell r="S295" t="str">
            <v>6215581505001624090</v>
          </cell>
          <cell r="T295">
            <v>13879079703</v>
          </cell>
        </row>
        <row r="296">
          <cell r="D296" t="str">
            <v>新余店李子林</v>
          </cell>
          <cell r="E296" t="str">
            <v>男</v>
          </cell>
        </row>
        <row r="296">
          <cell r="G296" t="str">
            <v>会籍部</v>
          </cell>
          <cell r="H296" t="str">
            <v>会籍</v>
          </cell>
          <cell r="I296">
            <v>45474</v>
          </cell>
          <cell r="J296">
            <v>45536</v>
          </cell>
          <cell r="K296" t="str">
            <v>暑假工</v>
          </cell>
          <cell r="L296" t="str">
            <v>离职</v>
          </cell>
        </row>
        <row r="296">
          <cell r="P296" t="str">
            <v>360502200204201612</v>
          </cell>
          <cell r="Q296" t="str">
            <v>福建省</v>
          </cell>
          <cell r="R296" t="str">
            <v>中国建设银行</v>
          </cell>
          <cell r="S296" t="str">
            <v>6217001260023661930</v>
          </cell>
          <cell r="T296">
            <v>18807908413</v>
          </cell>
        </row>
        <row r="297">
          <cell r="D297" t="str">
            <v>新余店李瑶</v>
          </cell>
          <cell r="E297" t="str">
            <v>女</v>
          </cell>
        </row>
        <row r="297">
          <cell r="G297" t="str">
            <v>运营部</v>
          </cell>
          <cell r="H297" t="str">
            <v>前台</v>
          </cell>
          <cell r="I297">
            <v>45476</v>
          </cell>
          <cell r="J297">
            <v>45536</v>
          </cell>
          <cell r="K297" t="str">
            <v>暑假工</v>
          </cell>
          <cell r="L297" t="str">
            <v>离职</v>
          </cell>
        </row>
        <row r="297">
          <cell r="P297" t="str">
            <v>360823200502143527</v>
          </cell>
          <cell r="Q297" t="str">
            <v>江西吉安</v>
          </cell>
          <cell r="R297" t="str">
            <v>中国工商银行</v>
          </cell>
          <cell r="S297" t="str">
            <v>6222031509001647566</v>
          </cell>
          <cell r="T297">
            <v>17879926304</v>
          </cell>
        </row>
        <row r="298">
          <cell r="D298" t="str">
            <v>新余店周思伟</v>
          </cell>
          <cell r="E298" t="str">
            <v>男</v>
          </cell>
        </row>
        <row r="298">
          <cell r="G298" t="str">
            <v>会籍部</v>
          </cell>
          <cell r="H298" t="str">
            <v>会籍</v>
          </cell>
          <cell r="I298">
            <v>45476</v>
          </cell>
          <cell r="J298">
            <v>45536</v>
          </cell>
          <cell r="K298" t="str">
            <v>暑假工</v>
          </cell>
          <cell r="L298" t="str">
            <v>离职</v>
          </cell>
        </row>
        <row r="298">
          <cell r="P298" t="str">
            <v>360502200505311612</v>
          </cell>
          <cell r="Q298" t="str">
            <v>江西新余</v>
          </cell>
          <cell r="R298" t="str">
            <v>建设银行</v>
          </cell>
          <cell r="S298" t="str">
            <v>6217002020091661009</v>
          </cell>
          <cell r="T298">
            <v>19379926535</v>
          </cell>
        </row>
        <row r="299">
          <cell r="D299" t="str">
            <v>新余店沈佳琪</v>
          </cell>
          <cell r="E299" t="str">
            <v>女</v>
          </cell>
        </row>
        <row r="299">
          <cell r="G299" t="str">
            <v>会籍部</v>
          </cell>
          <cell r="H299" t="str">
            <v>会籍</v>
          </cell>
          <cell r="I299">
            <v>45424</v>
          </cell>
          <cell r="J299">
            <v>45536</v>
          </cell>
          <cell r="K299" t="str">
            <v>全职</v>
          </cell>
          <cell r="L299" t="str">
            <v>离职</v>
          </cell>
        </row>
        <row r="299">
          <cell r="P299" t="str">
            <v>360502200511123626</v>
          </cell>
          <cell r="Q299" t="str">
            <v>江西新余</v>
          </cell>
          <cell r="R299" t="str">
            <v>工商银行</v>
          </cell>
          <cell r="S299" t="str">
            <v>6214831040456847 北京招商银行分行 黄花花</v>
          </cell>
          <cell r="T299">
            <v>17779030739</v>
          </cell>
        </row>
        <row r="300">
          <cell r="D300" t="str">
            <v>新余店陈丽红</v>
          </cell>
          <cell r="E300" t="str">
            <v>女</v>
          </cell>
        </row>
        <row r="300">
          <cell r="G300" t="str">
            <v>泳教部</v>
          </cell>
          <cell r="H300" t="str">
            <v>泳教</v>
          </cell>
          <cell r="I300">
            <v>45474</v>
          </cell>
          <cell r="J300">
            <v>45536</v>
          </cell>
          <cell r="K300" t="str">
            <v>兼职</v>
          </cell>
          <cell r="L300" t="str">
            <v>离职</v>
          </cell>
        </row>
        <row r="300">
          <cell r="P300" t="str">
            <v>360502198808302529</v>
          </cell>
          <cell r="Q300" t="str">
            <v>江西新余</v>
          </cell>
          <cell r="R300" t="str">
            <v>农业银行</v>
          </cell>
          <cell r="S300" t="str">
            <v>6228481768040442379</v>
          </cell>
          <cell r="T300">
            <v>13755552996</v>
          </cell>
        </row>
        <row r="301">
          <cell r="D301" t="str">
            <v>新余店彭子航</v>
          </cell>
          <cell r="E301" t="str">
            <v>男</v>
          </cell>
        </row>
        <row r="301">
          <cell r="G301" t="str">
            <v>泳教部</v>
          </cell>
          <cell r="H301" t="str">
            <v>泳教</v>
          </cell>
          <cell r="I301">
            <v>45507</v>
          </cell>
          <cell r="J301">
            <v>45536</v>
          </cell>
          <cell r="K301" t="str">
            <v>兼职</v>
          </cell>
          <cell r="L301" t="str">
            <v>离职</v>
          </cell>
        </row>
        <row r="301">
          <cell r="P301" t="str">
            <v>360502200601011310</v>
          </cell>
          <cell r="Q301" t="str">
            <v>江西宜春</v>
          </cell>
          <cell r="R301" t="str">
            <v>中国邮政储蓄银行</v>
          </cell>
          <cell r="S301" t="str">
            <v>6221804260000735005</v>
          </cell>
          <cell r="T301">
            <v>18379019235</v>
          </cell>
        </row>
        <row r="302">
          <cell r="D302" t="str">
            <v>新余店曾鹏</v>
          </cell>
          <cell r="E302" t="str">
            <v>男</v>
          </cell>
        </row>
        <row r="302">
          <cell r="G302" t="str">
            <v>会籍部</v>
          </cell>
          <cell r="H302" t="str">
            <v>会籍</v>
          </cell>
          <cell r="I302">
            <v>45514</v>
          </cell>
          <cell r="J302">
            <v>45544</v>
          </cell>
          <cell r="K302" t="str">
            <v>全职</v>
          </cell>
          <cell r="L302" t="str">
            <v>离职</v>
          </cell>
        </row>
        <row r="302">
          <cell r="P302" t="str">
            <v>360521200209083618</v>
          </cell>
          <cell r="Q302" t="str">
            <v>江西新余</v>
          </cell>
          <cell r="R302" t="str">
            <v>中国民生银行</v>
          </cell>
          <cell r="S302" t="str">
            <v>6226223505935893</v>
          </cell>
          <cell r="T302">
            <v>16607904739</v>
          </cell>
        </row>
        <row r="303">
          <cell r="D303" t="str">
            <v>新余店李俊毅</v>
          </cell>
          <cell r="E303" t="str">
            <v>男</v>
          </cell>
        </row>
        <row r="303">
          <cell r="G303" t="str">
            <v>会籍部</v>
          </cell>
          <cell r="H303" t="str">
            <v>会籍</v>
          </cell>
          <cell r="I303">
            <v>45545</v>
          </cell>
          <cell r="J303">
            <v>45546</v>
          </cell>
          <cell r="K303" t="str">
            <v>全职</v>
          </cell>
          <cell r="L303" t="str">
            <v>离职</v>
          </cell>
        </row>
        <row r="303">
          <cell r="P303" t="str">
            <v>360502200209031616</v>
          </cell>
          <cell r="Q303" t="str">
            <v>江西新余</v>
          </cell>
          <cell r="R303" t="str">
            <v>中国银行</v>
          </cell>
          <cell r="S303" t="str">
            <v>6217562700030067358</v>
          </cell>
          <cell r="T303">
            <v>13607905483</v>
          </cell>
        </row>
        <row r="304">
          <cell r="D304" t="str">
            <v>新余店段志林</v>
          </cell>
          <cell r="E304" t="str">
            <v>男</v>
          </cell>
        </row>
        <row r="304">
          <cell r="G304" t="str">
            <v>会籍部</v>
          </cell>
          <cell r="H304" t="str">
            <v>会籍</v>
          </cell>
          <cell r="I304">
            <v>45550</v>
          </cell>
          <cell r="J304">
            <v>45558</v>
          </cell>
          <cell r="K304" t="str">
            <v>全职</v>
          </cell>
          <cell r="L304" t="str">
            <v>离职</v>
          </cell>
        </row>
        <row r="304">
          <cell r="P304" t="str">
            <v>362429200210110318</v>
          </cell>
          <cell r="Q304" t="str">
            <v>江西吉安</v>
          </cell>
          <cell r="R304" t="str">
            <v>中国银行</v>
          </cell>
          <cell r="S304" t="str">
            <v>6213326500009523399</v>
          </cell>
          <cell r="T304">
            <v>18942409564</v>
          </cell>
        </row>
        <row r="305">
          <cell r="D305" t="str">
            <v>新余店李响</v>
          </cell>
          <cell r="E305" t="str">
            <v>男</v>
          </cell>
        </row>
        <row r="305">
          <cell r="G305" t="str">
            <v>私教部</v>
          </cell>
          <cell r="H305" t="str">
            <v>私教</v>
          </cell>
          <cell r="I305">
            <v>45552</v>
          </cell>
          <cell r="J305">
            <v>45565</v>
          </cell>
          <cell r="K305" t="str">
            <v>全职</v>
          </cell>
          <cell r="L305" t="str">
            <v>离职</v>
          </cell>
        </row>
        <row r="305">
          <cell r="P305" t="str">
            <v>522423200202288935</v>
          </cell>
          <cell r="Q305" t="str">
            <v>贵州</v>
          </cell>
          <cell r="R305" t="str">
            <v>中国工商银行</v>
          </cell>
          <cell r="S305" t="str">
            <v>6222031202020239835</v>
          </cell>
          <cell r="T305">
            <v>18075978430</v>
          </cell>
        </row>
        <row r="306">
          <cell r="D306" t="str">
            <v>新余店刘俊涛</v>
          </cell>
          <cell r="E306" t="str">
            <v>男</v>
          </cell>
        </row>
        <row r="306">
          <cell r="G306" t="str">
            <v>会籍部</v>
          </cell>
          <cell r="H306" t="str">
            <v>会籍</v>
          </cell>
          <cell r="I306">
            <v>45539</v>
          </cell>
          <cell r="J306">
            <v>45569</v>
          </cell>
          <cell r="K306" t="str">
            <v>全职</v>
          </cell>
          <cell r="L306" t="str">
            <v>离职</v>
          </cell>
        </row>
        <row r="306">
          <cell r="P306" t="str">
            <v>360502200709202012</v>
          </cell>
          <cell r="Q306" t="str">
            <v>江西新余</v>
          </cell>
          <cell r="R306" t="str">
            <v>九江银行</v>
          </cell>
          <cell r="S306" t="str">
            <v>6231465300000039534</v>
          </cell>
          <cell r="T306">
            <v>18879047492</v>
          </cell>
        </row>
        <row r="307">
          <cell r="D307" t="str">
            <v>新余店丁佳钰</v>
          </cell>
          <cell r="E307" t="str">
            <v>男</v>
          </cell>
        </row>
        <row r="307">
          <cell r="G307" t="str">
            <v>会籍部</v>
          </cell>
          <cell r="H307" t="str">
            <v>会籍</v>
          </cell>
          <cell r="I307">
            <v>45538</v>
          </cell>
          <cell r="J307">
            <v>45571</v>
          </cell>
          <cell r="K307" t="str">
            <v>全职</v>
          </cell>
          <cell r="L307" t="str">
            <v>离职</v>
          </cell>
        </row>
        <row r="307">
          <cell r="P307" t="str">
            <v>360502200702272237</v>
          </cell>
          <cell r="Q307" t="str">
            <v>江西新余</v>
          </cell>
          <cell r="R307" t="str">
            <v>建设银行</v>
          </cell>
          <cell r="S307" t="str">
            <v>6217002060001654843</v>
          </cell>
          <cell r="T307">
            <v>15970293692</v>
          </cell>
        </row>
        <row r="308">
          <cell r="D308" t="str">
            <v>新余店李程</v>
          </cell>
          <cell r="E308" t="str">
            <v>男</v>
          </cell>
        </row>
        <row r="308">
          <cell r="G308" t="str">
            <v>泳教部</v>
          </cell>
          <cell r="H308" t="str">
            <v>泳教</v>
          </cell>
          <cell r="I308">
            <v>45465</v>
          </cell>
          <cell r="J308">
            <v>45571</v>
          </cell>
          <cell r="K308" t="str">
            <v>兼职</v>
          </cell>
          <cell r="L308" t="str">
            <v>离职</v>
          </cell>
        </row>
        <row r="308">
          <cell r="P308" t="str">
            <v>362201200305132619</v>
          </cell>
          <cell r="Q308" t="str">
            <v>江西宜春</v>
          </cell>
          <cell r="R308" t="str">
            <v>中国建设银行</v>
          </cell>
          <cell r="S308" t="str">
            <v>6217002060006350660</v>
          </cell>
          <cell r="T308">
            <v>18470529294</v>
          </cell>
        </row>
        <row r="309">
          <cell r="D309" t="str">
            <v>新余店努尔阿卜杜拉·阿卜杜克热木</v>
          </cell>
          <cell r="E309" t="str">
            <v>男</v>
          </cell>
        </row>
        <row r="309">
          <cell r="G309" t="str">
            <v>私教部</v>
          </cell>
          <cell r="H309" t="str">
            <v>私教</v>
          </cell>
          <cell r="I309">
            <v>45550</v>
          </cell>
          <cell r="J309">
            <v>45580</v>
          </cell>
          <cell r="K309" t="str">
            <v>全职</v>
          </cell>
          <cell r="L309" t="str">
            <v>离职</v>
          </cell>
        </row>
        <row r="309">
          <cell r="P309" t="str">
            <v>6531282000105093314</v>
          </cell>
          <cell r="Q309" t="str">
            <v>新疆维吾尔</v>
          </cell>
          <cell r="R309" t="str">
            <v>中国工商银行</v>
          </cell>
          <cell r="S309" t="str">
            <v>6222031001040973591</v>
          </cell>
          <cell r="T309">
            <v>17599440902</v>
          </cell>
        </row>
        <row r="310">
          <cell r="D310" t="str">
            <v>新余店罗佳辉</v>
          </cell>
          <cell r="E310" t="str">
            <v>男</v>
          </cell>
        </row>
        <row r="310">
          <cell r="G310" t="str">
            <v>会籍部</v>
          </cell>
          <cell r="H310" t="str">
            <v>会籍</v>
          </cell>
          <cell r="I310">
            <v>45584</v>
          </cell>
          <cell r="J310">
            <v>45591</v>
          </cell>
          <cell r="K310" t="str">
            <v>全职</v>
          </cell>
          <cell r="L310" t="str">
            <v>离职</v>
          </cell>
        </row>
        <row r="310">
          <cell r="P310" t="str">
            <v>360521200601253618</v>
          </cell>
          <cell r="Q310" t="str">
            <v>江西新余</v>
          </cell>
          <cell r="R310" t="str">
            <v>招商银行</v>
          </cell>
          <cell r="S310" t="str">
            <v>6214837948933431</v>
          </cell>
          <cell r="T310">
            <v>18879049653</v>
          </cell>
        </row>
        <row r="311">
          <cell r="D311" t="str">
            <v>新余店胡义</v>
          </cell>
          <cell r="E311" t="str">
            <v>男</v>
          </cell>
        </row>
        <row r="311">
          <cell r="G311" t="str">
            <v>会籍部</v>
          </cell>
          <cell r="H311" t="str">
            <v>会籍</v>
          </cell>
          <cell r="I311">
            <v>45589</v>
          </cell>
          <cell r="J311">
            <v>45593</v>
          </cell>
          <cell r="K311" t="str">
            <v>全职</v>
          </cell>
          <cell r="L311" t="str">
            <v>离职</v>
          </cell>
        </row>
        <row r="311">
          <cell r="P311" t="str">
            <v>362204200311113034</v>
          </cell>
          <cell r="Q311" t="str">
            <v>江西</v>
          </cell>
          <cell r="R311" t="str">
            <v>建设银行</v>
          </cell>
          <cell r="S311" t="str">
            <v>6217001650015953990</v>
          </cell>
          <cell r="T311">
            <v>13237549601</v>
          </cell>
        </row>
        <row r="312">
          <cell r="D312" t="str">
            <v>新余店胡杨</v>
          </cell>
          <cell r="E312" t="str">
            <v>男</v>
          </cell>
        </row>
        <row r="312">
          <cell r="G312" t="str">
            <v>私教部</v>
          </cell>
          <cell r="H312" t="str">
            <v>私教</v>
          </cell>
          <cell r="I312">
            <v>45108</v>
          </cell>
          <cell r="J312">
            <v>45597</v>
          </cell>
          <cell r="K312" t="str">
            <v>全职</v>
          </cell>
          <cell r="L312" t="str">
            <v>离职</v>
          </cell>
        </row>
        <row r="312">
          <cell r="P312" t="str">
            <v>360521200607015418</v>
          </cell>
          <cell r="Q312" t="str">
            <v>江西新余</v>
          </cell>
          <cell r="R312" t="str">
            <v>工商银行</v>
          </cell>
          <cell r="S312" t="str">
            <v>6222031505001560000</v>
          </cell>
          <cell r="T312">
            <v>18279079652</v>
          </cell>
        </row>
        <row r="313">
          <cell r="D313" t="str">
            <v>新余店黄思庆</v>
          </cell>
          <cell r="E313" t="str">
            <v>男</v>
          </cell>
        </row>
        <row r="313">
          <cell r="G313" t="str">
            <v>会籍部</v>
          </cell>
          <cell r="H313" t="str">
            <v>会籍</v>
          </cell>
          <cell r="I313">
            <v>45538</v>
          </cell>
          <cell r="J313">
            <v>45597</v>
          </cell>
          <cell r="K313" t="str">
            <v>全职</v>
          </cell>
          <cell r="L313" t="str">
            <v>离职</v>
          </cell>
        </row>
        <row r="313">
          <cell r="P313" t="str">
            <v>360502200605025314</v>
          </cell>
          <cell r="Q313" t="str">
            <v>江西新余</v>
          </cell>
          <cell r="R313" t="str">
            <v>工商银行</v>
          </cell>
          <cell r="S313" t="str">
            <v>6222031505001476972</v>
          </cell>
          <cell r="T313">
            <v>19107906505</v>
          </cell>
        </row>
        <row r="314">
          <cell r="D314" t="str">
            <v>新余店曾家杰</v>
          </cell>
          <cell r="E314" t="str">
            <v>男</v>
          </cell>
        </row>
        <row r="314">
          <cell r="G314" t="str">
            <v>泳教部</v>
          </cell>
          <cell r="H314" t="str">
            <v>泳教</v>
          </cell>
          <cell r="I314">
            <v>45495</v>
          </cell>
          <cell r="J314">
            <v>45609</v>
          </cell>
          <cell r="K314" t="str">
            <v>全职</v>
          </cell>
          <cell r="L314" t="str">
            <v>离职</v>
          </cell>
        </row>
        <row r="314">
          <cell r="P314" t="str">
            <v>360981200509140619</v>
          </cell>
          <cell r="Q314" t="str">
            <v>江西丰城</v>
          </cell>
          <cell r="R314" t="str">
            <v>建设银行</v>
          </cell>
          <cell r="S314" t="str">
            <v>6217002020091672840</v>
          </cell>
          <cell r="T314">
            <v>15374264212</v>
          </cell>
        </row>
        <row r="315">
          <cell r="D315" t="str">
            <v>新余店付昊</v>
          </cell>
          <cell r="E315" t="str">
            <v>男</v>
          </cell>
        </row>
        <row r="315">
          <cell r="G315" t="str">
            <v>会籍部</v>
          </cell>
          <cell r="H315" t="str">
            <v>会籍</v>
          </cell>
          <cell r="I315">
            <v>45556</v>
          </cell>
          <cell r="J315">
            <v>45614</v>
          </cell>
          <cell r="K315" t="str">
            <v>全职</v>
          </cell>
          <cell r="L315" t="str">
            <v>离职</v>
          </cell>
        </row>
        <row r="315">
          <cell r="P315" t="str">
            <v>362423200403043512</v>
          </cell>
          <cell r="Q315" t="str">
            <v>江西吉安</v>
          </cell>
          <cell r="R315" t="str">
            <v>中国工商银行</v>
          </cell>
          <cell r="S315" t="str">
            <v>6222031505000887914</v>
          </cell>
          <cell r="T315">
            <v>17779075277</v>
          </cell>
        </row>
        <row r="316">
          <cell r="D316" t="str">
            <v>新余店张文斌</v>
          </cell>
          <cell r="E316" t="str">
            <v>男</v>
          </cell>
        </row>
        <row r="316">
          <cell r="G316" t="str">
            <v>会籍部</v>
          </cell>
          <cell r="H316" t="str">
            <v>会籍</v>
          </cell>
          <cell r="I316">
            <v>45617</v>
          </cell>
          <cell r="J316">
            <v>45618</v>
          </cell>
          <cell r="K316" t="str">
            <v>全职</v>
          </cell>
          <cell r="L316" t="str">
            <v>离职</v>
          </cell>
        </row>
        <row r="316">
          <cell r="P316" t="str">
            <v>360502200511293617</v>
          </cell>
          <cell r="Q316" t="str">
            <v>江西新余</v>
          </cell>
          <cell r="R316" t="str">
            <v>中国邮政银行</v>
          </cell>
          <cell r="S316" t="str">
            <v>6221804260000639231</v>
          </cell>
          <cell r="T316">
            <v>18179013398</v>
          </cell>
        </row>
        <row r="317">
          <cell r="D317" t="str">
            <v>新余店刘旭东</v>
          </cell>
          <cell r="E317" t="str">
            <v>男</v>
          </cell>
        </row>
        <row r="317">
          <cell r="G317" t="str">
            <v>会籍部</v>
          </cell>
          <cell r="H317" t="str">
            <v>会籍</v>
          </cell>
          <cell r="I317">
            <v>45617</v>
          </cell>
          <cell r="J317">
            <v>45618</v>
          </cell>
          <cell r="K317" t="str">
            <v>全职</v>
          </cell>
          <cell r="L317" t="str">
            <v>离职</v>
          </cell>
        </row>
        <row r="317">
          <cell r="P317" t="str">
            <v>360502200207092212</v>
          </cell>
          <cell r="Q317" t="str">
            <v>江西新余</v>
          </cell>
        </row>
        <row r="317">
          <cell r="T317">
            <v>18279060370</v>
          </cell>
        </row>
        <row r="318">
          <cell r="D318" t="str">
            <v>新余店张烁煜</v>
          </cell>
          <cell r="E318" t="str">
            <v>男</v>
          </cell>
        </row>
        <row r="318">
          <cell r="G318" t="str">
            <v>会籍部</v>
          </cell>
          <cell r="H318" t="str">
            <v>店长</v>
          </cell>
          <cell r="I318">
            <v>45631</v>
          </cell>
          <cell r="J318">
            <v>45632</v>
          </cell>
          <cell r="K318" t="str">
            <v>全职</v>
          </cell>
          <cell r="L318" t="str">
            <v>离职</v>
          </cell>
        </row>
        <row r="318">
          <cell r="P318" t="str">
            <v>410102198303103033</v>
          </cell>
          <cell r="Q318" t="str">
            <v>河南</v>
          </cell>
          <cell r="R318" t="str">
            <v>建设银行</v>
          </cell>
          <cell r="S318" t="str">
            <v>6236692100000417910</v>
          </cell>
          <cell r="T318" t="str">
            <v>135079521500</v>
          </cell>
        </row>
        <row r="319">
          <cell r="D319" t="str">
            <v>新余店丁家鑫</v>
          </cell>
          <cell r="E319" t="str">
            <v>男</v>
          </cell>
        </row>
        <row r="319">
          <cell r="G319" t="str">
            <v>泳教部</v>
          </cell>
          <cell r="H319" t="str">
            <v>泳教</v>
          </cell>
          <cell r="I319">
            <v>45509</v>
          </cell>
          <cell r="J319">
            <v>45635</v>
          </cell>
          <cell r="K319" t="str">
            <v>全职</v>
          </cell>
          <cell r="L319" t="str">
            <v>离职</v>
          </cell>
        </row>
        <row r="319">
          <cell r="P319" t="str">
            <v>360502200103280411</v>
          </cell>
          <cell r="Q319" t="str">
            <v>江西新余</v>
          </cell>
          <cell r="R319" t="str">
            <v>中国工商银行</v>
          </cell>
          <cell r="S319" t="str">
            <v>6217211505001544482</v>
          </cell>
          <cell r="T319">
            <v>18979045602</v>
          </cell>
        </row>
        <row r="320">
          <cell r="D320" t="str">
            <v>新余店袁义成</v>
          </cell>
          <cell r="E320" t="str">
            <v>男</v>
          </cell>
        </row>
        <row r="320">
          <cell r="G320" t="str">
            <v>会籍部</v>
          </cell>
          <cell r="H320" t="str">
            <v>会籍</v>
          </cell>
          <cell r="I320">
            <v>45639</v>
          </cell>
          <cell r="J320">
            <v>45640</v>
          </cell>
          <cell r="K320" t="str">
            <v>全职</v>
          </cell>
          <cell r="L320" t="str">
            <v>离职</v>
          </cell>
        </row>
        <row r="320">
          <cell r="P320" t="str">
            <v>360502200302101316</v>
          </cell>
          <cell r="Q320" t="str">
            <v>江西新余</v>
          </cell>
          <cell r="R320" t="str">
            <v>工商银行</v>
          </cell>
          <cell r="S320" t="str">
            <v>6222031505000232202</v>
          </cell>
          <cell r="T320">
            <v>18317903426</v>
          </cell>
        </row>
        <row r="321">
          <cell r="D321" t="str">
            <v>新余店朱钢敏（嘉文）</v>
          </cell>
          <cell r="E321" t="str">
            <v>男</v>
          </cell>
        </row>
        <row r="321">
          <cell r="G321" t="str">
            <v>会籍部</v>
          </cell>
          <cell r="H321" t="str">
            <v>店长</v>
          </cell>
          <cell r="I321">
            <v>45343</v>
          </cell>
          <cell r="J321">
            <v>45645</v>
          </cell>
          <cell r="K321" t="str">
            <v>全职</v>
          </cell>
          <cell r="L321" t="str">
            <v>离职</v>
          </cell>
        </row>
        <row r="321">
          <cell r="P321" t="str">
            <v>340825200203091316</v>
          </cell>
        </row>
        <row r="321">
          <cell r="R321" t="str">
            <v>招商银行</v>
          </cell>
          <cell r="S321" t="str">
            <v>6214835470330356</v>
          </cell>
          <cell r="T321">
            <v>17681260868</v>
          </cell>
        </row>
        <row r="322">
          <cell r="D322" t="str">
            <v>新余店潘书桥</v>
          </cell>
          <cell r="E322" t="str">
            <v>女</v>
          </cell>
        </row>
        <row r="322">
          <cell r="G322" t="str">
            <v>私教部</v>
          </cell>
          <cell r="H322" t="str">
            <v>私教</v>
          </cell>
          <cell r="I322">
            <v>45411</v>
          </cell>
          <cell r="J322">
            <v>45645</v>
          </cell>
          <cell r="K322" t="str">
            <v>全职</v>
          </cell>
          <cell r="L322" t="str">
            <v>离职</v>
          </cell>
        </row>
        <row r="322">
          <cell r="P322" t="str">
            <v>420821200112114521</v>
          </cell>
          <cell r="Q322" t="str">
            <v>湖北省荆州</v>
          </cell>
          <cell r="R322" t="str">
            <v>中国银行</v>
          </cell>
          <cell r="S322" t="str">
            <v>6217857600067153317</v>
          </cell>
          <cell r="T322">
            <v>13264957556</v>
          </cell>
        </row>
        <row r="323">
          <cell r="D323" t="str">
            <v>新余店黎浩浩</v>
          </cell>
          <cell r="E323" t="str">
            <v>男</v>
          </cell>
        </row>
        <row r="323">
          <cell r="G323" t="str">
            <v>会籍部</v>
          </cell>
          <cell r="H323" t="str">
            <v>会籍</v>
          </cell>
          <cell r="I323">
            <v>45635</v>
          </cell>
          <cell r="J323">
            <v>45650</v>
          </cell>
          <cell r="K323" t="str">
            <v>全职</v>
          </cell>
          <cell r="L323" t="str">
            <v>离职</v>
          </cell>
        </row>
        <row r="323">
          <cell r="P323" t="str">
            <v>360502200406081313</v>
          </cell>
          <cell r="Q323" t="str">
            <v>江西新余</v>
          </cell>
          <cell r="R323" t="str">
            <v>中国建设银行</v>
          </cell>
          <cell r="S323" t="str">
            <v>6215340300302023198</v>
          </cell>
          <cell r="T323">
            <v>17779012726</v>
          </cell>
        </row>
        <row r="324">
          <cell r="D324" t="str">
            <v>新余店张志鹏</v>
          </cell>
          <cell r="E324" t="str">
            <v>男</v>
          </cell>
        </row>
        <row r="324">
          <cell r="G324" t="str">
            <v>会籍部</v>
          </cell>
          <cell r="H324" t="str">
            <v>会籍</v>
          </cell>
          <cell r="I324">
            <v>45650</v>
          </cell>
          <cell r="J324">
            <v>45652</v>
          </cell>
          <cell r="K324" t="str">
            <v>全职</v>
          </cell>
          <cell r="L324" t="str">
            <v>离职</v>
          </cell>
        </row>
        <row r="324">
          <cell r="P324" t="str">
            <v>360502200508014613</v>
          </cell>
          <cell r="Q324" t="str">
            <v>江西新余</v>
          </cell>
          <cell r="R324" t="str">
            <v>农业银行</v>
          </cell>
          <cell r="S324" t="str">
            <v>6228251765300038473</v>
          </cell>
          <cell r="T324">
            <v>17779099289</v>
          </cell>
        </row>
        <row r="325">
          <cell r="D325" t="str">
            <v>新余店昌婷</v>
          </cell>
          <cell r="E325" t="str">
            <v>女</v>
          </cell>
        </row>
        <row r="325">
          <cell r="G325" t="str">
            <v>运营部</v>
          </cell>
          <cell r="H325" t="str">
            <v>前台</v>
          </cell>
          <cell r="I325">
            <v>45649</v>
          </cell>
          <cell r="J325">
            <v>45650</v>
          </cell>
          <cell r="K325" t="str">
            <v>全职</v>
          </cell>
          <cell r="L325" t="str">
            <v>离职</v>
          </cell>
        </row>
        <row r="325">
          <cell r="P325" t="str">
            <v>360502200302230425</v>
          </cell>
          <cell r="Q325" t="str">
            <v>江西新余</v>
          </cell>
          <cell r="R325" t="str">
            <v>中国建设银行</v>
          </cell>
          <cell r="S325" t="str">
            <v>6217002020085765139</v>
          </cell>
          <cell r="T325">
            <v>15070139116</v>
          </cell>
        </row>
        <row r="326">
          <cell r="D326" t="str">
            <v>新余店袁丽花</v>
          </cell>
          <cell r="E326" t="str">
            <v>女</v>
          </cell>
        </row>
        <row r="326">
          <cell r="G326" t="str">
            <v>会籍部</v>
          </cell>
          <cell r="H326" t="str">
            <v>会籍</v>
          </cell>
          <cell r="I326">
            <v>45518</v>
          </cell>
          <cell r="J326">
            <v>45655</v>
          </cell>
          <cell r="K326" t="str">
            <v>全职</v>
          </cell>
          <cell r="L326" t="str">
            <v>离职</v>
          </cell>
        </row>
        <row r="326">
          <cell r="P326" t="str">
            <v>360502198604132521</v>
          </cell>
          <cell r="Q326" t="str">
            <v>江西新余</v>
          </cell>
          <cell r="R326" t="str">
            <v>中国农业银行</v>
          </cell>
          <cell r="S326" t="str">
            <v>6228480389583233678</v>
          </cell>
          <cell r="T326">
            <v>18266923600</v>
          </cell>
        </row>
        <row r="327">
          <cell r="D327" t="str">
            <v>新余店刘丽萍</v>
          </cell>
          <cell r="E327" t="str">
            <v>女</v>
          </cell>
        </row>
        <row r="327">
          <cell r="G327" t="str">
            <v>会籍部</v>
          </cell>
          <cell r="H327" t="str">
            <v>会籍</v>
          </cell>
          <cell r="I327">
            <v>45647</v>
          </cell>
          <cell r="J327">
            <v>45656</v>
          </cell>
          <cell r="K327" t="str">
            <v>全职</v>
          </cell>
          <cell r="L327" t="str">
            <v>离职</v>
          </cell>
        </row>
        <row r="327">
          <cell r="P327" t="str">
            <v>362424199112273423</v>
          </cell>
          <cell r="Q327" t="str">
            <v>江西新余</v>
          </cell>
          <cell r="R327" t="str">
            <v>中国银行</v>
          </cell>
          <cell r="S327" t="str">
            <v>6216 6065 0002 0575 315</v>
          </cell>
          <cell r="T327">
            <v>15207905963</v>
          </cell>
        </row>
        <row r="328">
          <cell r="D328" t="str">
            <v>新余店廖文琳</v>
          </cell>
          <cell r="E328" t="str">
            <v>女</v>
          </cell>
        </row>
        <row r="328">
          <cell r="G328" t="str">
            <v>运营部</v>
          </cell>
          <cell r="H328" t="str">
            <v>前台/主播</v>
          </cell>
          <cell r="I328">
            <v>45651</v>
          </cell>
          <cell r="J328">
            <v>45656</v>
          </cell>
          <cell r="K328" t="str">
            <v>全职</v>
          </cell>
          <cell r="L328" t="str">
            <v>离职</v>
          </cell>
        </row>
        <row r="328">
          <cell r="P328" t="str">
            <v>360502200203270042</v>
          </cell>
          <cell r="Q328" t="str">
            <v>江西新余</v>
          </cell>
          <cell r="R328" t="str">
            <v>江西银行</v>
          </cell>
          <cell r="S328" t="str">
            <v>6222759534778295</v>
          </cell>
          <cell r="T328">
            <v>18079008003</v>
          </cell>
        </row>
        <row r="329">
          <cell r="D329" t="str">
            <v>新余店曾立强</v>
          </cell>
          <cell r="E329" t="str">
            <v>男</v>
          </cell>
        </row>
        <row r="329">
          <cell r="G329" t="str">
            <v>私教部</v>
          </cell>
          <cell r="H329" t="str">
            <v>私教</v>
          </cell>
          <cell r="I329">
            <v>45655</v>
          </cell>
          <cell r="J329">
            <v>45656</v>
          </cell>
          <cell r="K329" t="str">
            <v>全职</v>
          </cell>
          <cell r="L329" t="str">
            <v>离职</v>
          </cell>
        </row>
        <row r="329">
          <cell r="P329" t="str">
            <v>362524200205130035</v>
          </cell>
          <cell r="Q329" t="str">
            <v>江西宜春</v>
          </cell>
        </row>
        <row r="329">
          <cell r="T329">
            <v>18507951962</v>
          </cell>
        </row>
        <row r="330">
          <cell r="D330" t="str">
            <v>新余店李莎莎</v>
          </cell>
          <cell r="E330" t="str">
            <v>女</v>
          </cell>
        </row>
        <row r="330">
          <cell r="G330" t="str">
            <v>运营部</v>
          </cell>
          <cell r="H330" t="str">
            <v>前台</v>
          </cell>
          <cell r="I330">
            <v>45530</v>
          </cell>
          <cell r="J330">
            <v>45692</v>
          </cell>
          <cell r="K330" t="str">
            <v>全职</v>
          </cell>
          <cell r="L330" t="str">
            <v>离职</v>
          </cell>
        </row>
        <row r="330">
          <cell r="P330" t="str">
            <v>360502199811036027</v>
          </cell>
          <cell r="Q330" t="str">
            <v>江西新余</v>
          </cell>
          <cell r="R330" t="str">
            <v>江西银行</v>
          </cell>
          <cell r="S330" t="str">
            <v>6222759536283591</v>
          </cell>
          <cell r="T330">
            <v>13627909749</v>
          </cell>
        </row>
        <row r="331">
          <cell r="D331" t="str">
            <v>新余店严淑敏</v>
          </cell>
          <cell r="E331" t="str">
            <v>男</v>
          </cell>
        </row>
        <row r="331">
          <cell r="G331" t="str">
            <v>私教部</v>
          </cell>
          <cell r="H331" t="str">
            <v>私教</v>
          </cell>
          <cell r="I331">
            <v>45649</v>
          </cell>
          <cell r="J331">
            <v>45694</v>
          </cell>
          <cell r="K331" t="str">
            <v>全职</v>
          </cell>
          <cell r="L331" t="str">
            <v>离职</v>
          </cell>
        </row>
        <row r="331">
          <cell r="P331" t="str">
            <v>360502200107242519</v>
          </cell>
          <cell r="Q331" t="str">
            <v>江西新余</v>
          </cell>
          <cell r="R331" t="str">
            <v>交通银行</v>
          </cell>
          <cell r="S331" t="str">
            <v>6222620660002964760</v>
          </cell>
          <cell r="T331">
            <v>15970292801</v>
          </cell>
        </row>
        <row r="332">
          <cell r="D332" t="str">
            <v>新余店黄基祖</v>
          </cell>
          <cell r="E332" t="str">
            <v>男</v>
          </cell>
        </row>
        <row r="332">
          <cell r="G332" t="str">
            <v>私教部</v>
          </cell>
          <cell r="H332" t="str">
            <v>私教</v>
          </cell>
          <cell r="I332">
            <v>45219</v>
          </cell>
          <cell r="J332">
            <v>45697</v>
          </cell>
          <cell r="K332" t="str">
            <v>全职</v>
          </cell>
          <cell r="L332" t="str">
            <v>离职</v>
          </cell>
        </row>
        <row r="332">
          <cell r="P332" t="str">
            <v>360502199203190418</v>
          </cell>
          <cell r="Q332" t="str">
            <v>江西新余</v>
          </cell>
          <cell r="R332" t="str">
            <v>中国银行</v>
          </cell>
          <cell r="S332" t="str">
            <v>6217857600041502175</v>
          </cell>
          <cell r="T332">
            <v>13517903703</v>
          </cell>
        </row>
        <row r="333">
          <cell r="D333" t="str">
            <v>新余店彭利轩</v>
          </cell>
          <cell r="E333" t="str">
            <v>男</v>
          </cell>
        </row>
        <row r="333">
          <cell r="G333" t="str">
            <v>泳教部</v>
          </cell>
          <cell r="H333" t="str">
            <v>救生员</v>
          </cell>
          <cell r="I333">
            <v>45612</v>
          </cell>
          <cell r="J333">
            <v>45704</v>
          </cell>
          <cell r="K333" t="str">
            <v>全职</v>
          </cell>
          <cell r="L333" t="str">
            <v>离职</v>
          </cell>
        </row>
        <row r="333">
          <cell r="P333" t="str">
            <v>360321200405053036</v>
          </cell>
          <cell r="Q333" t="str">
            <v>江西萍乡</v>
          </cell>
          <cell r="R333" t="str">
            <v>兴业银行</v>
          </cell>
          <cell r="S333" t="str">
            <v>622908503098043158</v>
          </cell>
          <cell r="T333">
            <v>15879931929</v>
          </cell>
        </row>
        <row r="334">
          <cell r="D334" t="str">
            <v>新余店付子强</v>
          </cell>
          <cell r="E334" t="str">
            <v>男</v>
          </cell>
        </row>
        <row r="334">
          <cell r="G334" t="str">
            <v>会籍部</v>
          </cell>
          <cell r="H334" t="str">
            <v>会籍</v>
          </cell>
          <cell r="I334">
            <v>45708</v>
          </cell>
          <cell r="J334">
            <v>45717</v>
          </cell>
          <cell r="K334" t="str">
            <v>全职</v>
          </cell>
          <cell r="L334" t="str">
            <v>离职</v>
          </cell>
        </row>
        <row r="334">
          <cell r="P334" t="str">
            <v>360502200601185337</v>
          </cell>
          <cell r="Q334" t="str">
            <v>江西新余</v>
          </cell>
          <cell r="R334" t="str">
            <v>中国银行</v>
          </cell>
          <cell r="S334" t="str">
            <v>6216606500021332690</v>
          </cell>
          <cell r="T334">
            <v>13197908982</v>
          </cell>
        </row>
        <row r="335">
          <cell r="D335" t="str">
            <v>新余店邓子琛</v>
          </cell>
          <cell r="E335" t="str">
            <v>男</v>
          </cell>
        </row>
        <row r="335">
          <cell r="G335" t="str">
            <v>会籍部</v>
          </cell>
          <cell r="H335" t="str">
            <v>会籍</v>
          </cell>
          <cell r="I335">
            <v>45708</v>
          </cell>
          <cell r="J335">
            <v>45717</v>
          </cell>
          <cell r="K335" t="str">
            <v>全职</v>
          </cell>
          <cell r="L335" t="str">
            <v>离职</v>
          </cell>
        </row>
        <row r="335">
          <cell r="P335" t="str">
            <v>360824200605151614</v>
          </cell>
          <cell r="Q335" t="str">
            <v>江西吉安</v>
          </cell>
          <cell r="R335" t="str">
            <v>中国工商银行</v>
          </cell>
          <cell r="S335" t="str">
            <v>6222031505001334080</v>
          </cell>
          <cell r="T335">
            <v>18607907971</v>
          </cell>
        </row>
        <row r="336">
          <cell r="D336" t="str">
            <v>新余店钟重谋</v>
          </cell>
          <cell r="E336" t="str">
            <v>男</v>
          </cell>
        </row>
        <row r="336">
          <cell r="G336" t="str">
            <v>运营部</v>
          </cell>
          <cell r="H336" t="str">
            <v>店长</v>
          </cell>
          <cell r="I336">
            <v>45644</v>
          </cell>
          <cell r="J336">
            <v>45732</v>
          </cell>
          <cell r="K336" t="str">
            <v>全职</v>
          </cell>
          <cell r="L336" t="str">
            <v>离职</v>
          </cell>
        </row>
        <row r="336">
          <cell r="P336" t="str">
            <v>360313199309032512</v>
          </cell>
          <cell r="Q336" t="str">
            <v>江西萍乡</v>
          </cell>
          <cell r="R336" t="str">
            <v>工商银行</v>
          </cell>
          <cell r="S336" t="str">
            <v>6222031504001998697</v>
          </cell>
          <cell r="T336">
            <v>15079938493</v>
          </cell>
        </row>
        <row r="337">
          <cell r="D337" t="str">
            <v>新余店余建勇</v>
          </cell>
          <cell r="E337" t="str">
            <v>男</v>
          </cell>
        </row>
        <row r="337">
          <cell r="G337" t="str">
            <v>会籍部</v>
          </cell>
          <cell r="H337" t="str">
            <v>会籍</v>
          </cell>
          <cell r="I337">
            <v>45716</v>
          </cell>
          <cell r="J337">
            <v>45747</v>
          </cell>
          <cell r="K337" t="str">
            <v>全职</v>
          </cell>
          <cell r="L337" t="str">
            <v>离职</v>
          </cell>
        </row>
        <row r="337">
          <cell r="P337" t="str">
            <v>36050200405319019</v>
          </cell>
          <cell r="Q337" t="str">
            <v>江西</v>
          </cell>
          <cell r="R337" t="str">
            <v>中国银行</v>
          </cell>
          <cell r="S337" t="str">
            <v>6217857000111588206</v>
          </cell>
          <cell r="T337">
            <v>13030552461</v>
          </cell>
        </row>
        <row r="338">
          <cell r="D338" t="str">
            <v>新余店曹俊宇</v>
          </cell>
          <cell r="E338" t="str">
            <v>男</v>
          </cell>
        </row>
        <row r="338">
          <cell r="G338" t="str">
            <v>会籍部</v>
          </cell>
          <cell r="H338" t="str">
            <v>会籍</v>
          </cell>
          <cell r="I338">
            <v>45748</v>
          </cell>
          <cell r="J338">
            <v>45752</v>
          </cell>
          <cell r="K338" t="str">
            <v>全职</v>
          </cell>
          <cell r="L338" t="str">
            <v>离职</v>
          </cell>
        </row>
        <row r="338">
          <cell r="P338" t="str">
            <v>360521200704088010</v>
          </cell>
          <cell r="Q338" t="str">
            <v>江西新余</v>
          </cell>
          <cell r="R338" t="str">
            <v>中国工商银行</v>
          </cell>
          <cell r="S338" t="str">
            <v>6217211505000877057</v>
          </cell>
          <cell r="T338">
            <v>13317908811</v>
          </cell>
        </row>
        <row r="339">
          <cell r="D339" t="str">
            <v>新余店张佳好</v>
          </cell>
          <cell r="E339" t="str">
            <v>男</v>
          </cell>
        </row>
        <row r="339">
          <cell r="G339" t="str">
            <v>会籍部</v>
          </cell>
          <cell r="H339" t="str">
            <v>会籍</v>
          </cell>
          <cell r="I339">
            <v>45748</v>
          </cell>
          <cell r="J339">
            <v>45768</v>
          </cell>
          <cell r="K339" t="str">
            <v>全职</v>
          </cell>
          <cell r="L339" t="str">
            <v>离职</v>
          </cell>
        </row>
        <row r="339">
          <cell r="P339" t="str">
            <v>360502200705130015</v>
          </cell>
          <cell r="Q339" t="str">
            <v>江西新余</v>
          </cell>
          <cell r="R339" t="str">
            <v>中国工商银行</v>
          </cell>
          <cell r="S339" t="str">
            <v>6217211505002305701</v>
          </cell>
          <cell r="T339">
            <v>19880367978</v>
          </cell>
        </row>
        <row r="340">
          <cell r="D340" t="str">
            <v>新余店黄江浩</v>
          </cell>
          <cell r="E340" t="str">
            <v>男</v>
          </cell>
        </row>
        <row r="340">
          <cell r="G340" t="str">
            <v>会籍部</v>
          </cell>
          <cell r="H340" t="str">
            <v>会籍</v>
          </cell>
          <cell r="I340">
            <v>45738</v>
          </cell>
          <cell r="J340">
            <v>45789</v>
          </cell>
          <cell r="K340" t="str">
            <v>全职</v>
          </cell>
          <cell r="L340" t="str">
            <v>离职</v>
          </cell>
        </row>
        <row r="340">
          <cell r="P340" t="str">
            <v>36050220051009531X</v>
          </cell>
          <cell r="Q340" t="str">
            <v>江西新余</v>
          </cell>
          <cell r="R340" t="str">
            <v>工商银行</v>
          </cell>
          <cell r="S340" t="str">
            <v>6222031505001766588</v>
          </cell>
          <cell r="T340">
            <v>15797604013</v>
          </cell>
        </row>
        <row r="341">
          <cell r="D341" t="str">
            <v>新余店刘梦颖</v>
          </cell>
          <cell r="E341" t="str">
            <v>女</v>
          </cell>
        </row>
        <row r="341">
          <cell r="G341" t="str">
            <v>会籍部</v>
          </cell>
          <cell r="H341" t="str">
            <v>会籍</v>
          </cell>
          <cell r="I341">
            <v>45791</v>
          </cell>
          <cell r="J341">
            <v>45792</v>
          </cell>
          <cell r="K341" t="str">
            <v>全职</v>
          </cell>
          <cell r="L341" t="str">
            <v>离职</v>
          </cell>
        </row>
        <row r="341">
          <cell r="P341" t="str">
            <v>360502200808292242</v>
          </cell>
          <cell r="Q341" t="str">
            <v>江西新余</v>
          </cell>
          <cell r="R341" t="str">
            <v>中国农业银行</v>
          </cell>
          <cell r="S341" t="str">
            <v>622823 1765314244260</v>
          </cell>
          <cell r="T341">
            <v>17779032826</v>
          </cell>
        </row>
        <row r="342">
          <cell r="D342" t="str">
            <v>新余店李梓荣</v>
          </cell>
          <cell r="E342" t="str">
            <v>男</v>
          </cell>
        </row>
        <row r="342">
          <cell r="G342" t="str">
            <v>会籍部</v>
          </cell>
          <cell r="H342" t="str">
            <v>会籍</v>
          </cell>
          <cell r="I342">
            <v>45748</v>
          </cell>
          <cell r="J342">
            <v>45808</v>
          </cell>
          <cell r="K342" t="str">
            <v>全职</v>
          </cell>
          <cell r="L342" t="str">
            <v>离职</v>
          </cell>
        </row>
        <row r="342">
          <cell r="P342" t="str">
            <v>360502200707030018</v>
          </cell>
          <cell r="Q342" t="str">
            <v>江西新余</v>
          </cell>
          <cell r="R342" t="str">
            <v>中国工商银行</v>
          </cell>
          <cell r="S342" t="str">
            <v>6217211505000889029</v>
          </cell>
          <cell r="T342">
            <v>13397901209</v>
          </cell>
        </row>
        <row r="343">
          <cell r="D343" t="str">
            <v>新余店孙文骁</v>
          </cell>
          <cell r="E343" t="str">
            <v>男</v>
          </cell>
        </row>
        <row r="343">
          <cell r="G343" t="str">
            <v>私教部</v>
          </cell>
          <cell r="H343" t="str">
            <v>私教</v>
          </cell>
          <cell r="I343">
            <v>45754</v>
          </cell>
          <cell r="J343">
            <v>45811</v>
          </cell>
          <cell r="K343" t="str">
            <v>全职</v>
          </cell>
          <cell r="L343" t="str">
            <v>离职</v>
          </cell>
        </row>
        <row r="343">
          <cell r="P343" t="str">
            <v>360502200202151316</v>
          </cell>
          <cell r="Q343" t="str">
            <v>江西新余</v>
          </cell>
          <cell r="R343" t="str">
            <v>中国银行</v>
          </cell>
          <cell r="S343" t="str">
            <v>6216606500015357802</v>
          </cell>
          <cell r="T343">
            <v>18179004167</v>
          </cell>
        </row>
        <row r="344">
          <cell r="D344" t="str">
            <v>新余店刘雨鑫</v>
          </cell>
          <cell r="E344" t="str">
            <v>男</v>
          </cell>
        </row>
        <row r="344">
          <cell r="G344" t="str">
            <v>会籍部</v>
          </cell>
          <cell r="H344" t="str">
            <v>会籍</v>
          </cell>
          <cell r="I344">
            <v>45812</v>
          </cell>
          <cell r="J344">
            <v>45814</v>
          </cell>
          <cell r="K344" t="str">
            <v>暑假工</v>
          </cell>
          <cell r="L344" t="str">
            <v>离职</v>
          </cell>
        </row>
        <row r="344">
          <cell r="P344" t="str">
            <v>360202200810025639</v>
          </cell>
          <cell r="Q344" t="str">
            <v>江西新余</v>
          </cell>
          <cell r="R344" t="str">
            <v>江西省农村信用社</v>
          </cell>
          <cell r="S344" t="str">
            <v>6222620660002740236</v>
          </cell>
          <cell r="T344">
            <v>15679434786</v>
          </cell>
        </row>
        <row r="345">
          <cell r="D345" t="str">
            <v>新余店林欧企</v>
          </cell>
          <cell r="E345" t="str">
            <v>女</v>
          </cell>
        </row>
        <row r="345">
          <cell r="G345" t="str">
            <v>会籍部</v>
          </cell>
          <cell r="H345" t="str">
            <v>会籍</v>
          </cell>
          <cell r="I345">
            <v>45721</v>
          </cell>
          <cell r="J345">
            <v>45814</v>
          </cell>
          <cell r="K345" t="str">
            <v>全职</v>
          </cell>
          <cell r="L345" t="str">
            <v>离职</v>
          </cell>
        </row>
        <row r="345">
          <cell r="P345" t="str">
            <v>360521200507285429</v>
          </cell>
          <cell r="Q345" t="str">
            <v>江西</v>
          </cell>
          <cell r="R345" t="str">
            <v>招商银行</v>
          </cell>
          <cell r="S345" t="str">
            <v>6214856000355929</v>
          </cell>
          <cell r="T345">
            <v>15870092962</v>
          </cell>
        </row>
        <row r="346">
          <cell r="D346" t="str">
            <v>新余店何伟</v>
          </cell>
          <cell r="E346" t="str">
            <v>男</v>
          </cell>
        </row>
        <row r="346">
          <cell r="G346" t="str">
            <v>私教部</v>
          </cell>
          <cell r="H346" t="str">
            <v>私教</v>
          </cell>
          <cell r="I346">
            <v>45154</v>
          </cell>
          <cell r="J346">
            <v>45820</v>
          </cell>
          <cell r="K346" t="str">
            <v>全职</v>
          </cell>
          <cell r="L346" t="str">
            <v>离职</v>
          </cell>
        </row>
        <row r="346">
          <cell r="P346" t="str">
            <v>360502199303215010</v>
          </cell>
          <cell r="Q346" t="str">
            <v>江西新余</v>
          </cell>
          <cell r="R346" t="str">
            <v>中国建设银行</v>
          </cell>
          <cell r="S346" t="str">
            <v>6217 0020 2002 5562 802</v>
          </cell>
          <cell r="T346">
            <v>13177779322</v>
          </cell>
        </row>
        <row r="347">
          <cell r="D347" t="str">
            <v>新余店刘佳乐</v>
          </cell>
          <cell r="E347" t="str">
            <v>男</v>
          </cell>
        </row>
        <row r="347">
          <cell r="G347" t="str">
            <v>会籍部</v>
          </cell>
          <cell r="H347" t="str">
            <v>会籍</v>
          </cell>
          <cell r="I347">
            <v>45819</v>
          </cell>
          <cell r="J347">
            <v>45820</v>
          </cell>
          <cell r="K347" t="str">
            <v>暑假工</v>
          </cell>
          <cell r="L347" t="str">
            <v>离职</v>
          </cell>
        </row>
        <row r="347">
          <cell r="P347" t="str">
            <v>360502200611092214</v>
          </cell>
          <cell r="Q347" t="str">
            <v>江西新余</v>
          </cell>
          <cell r="R347" t="str">
            <v>中国工商银行</v>
          </cell>
          <cell r="S347" t="str">
            <v>6222031505001946552</v>
          </cell>
          <cell r="T347">
            <v>18807909472</v>
          </cell>
        </row>
        <row r="348">
          <cell r="D348" t="str">
            <v>新余店袁博文</v>
          </cell>
          <cell r="E348" t="str">
            <v>男</v>
          </cell>
        </row>
        <row r="348">
          <cell r="G348" t="str">
            <v>会籍部</v>
          </cell>
          <cell r="H348" t="str">
            <v>会籍</v>
          </cell>
          <cell r="I348">
            <v>45818</v>
          </cell>
          <cell r="J348">
            <v>45828</v>
          </cell>
          <cell r="K348" t="str">
            <v>暑假工</v>
          </cell>
          <cell r="L348" t="str">
            <v>离职</v>
          </cell>
        </row>
        <row r="348">
          <cell r="P348" t="str">
            <v>360502200712211614</v>
          </cell>
          <cell r="Q348" t="str">
            <v>江西新余</v>
          </cell>
          <cell r="R348" t="str">
            <v>中国银行</v>
          </cell>
          <cell r="S348" t="str">
            <v>6216697000052013467</v>
          </cell>
          <cell r="T348">
            <v>18279071744</v>
          </cell>
        </row>
        <row r="349">
          <cell r="D349" t="str">
            <v>新余店胡瑞洋</v>
          </cell>
          <cell r="E349" t="str">
            <v>男</v>
          </cell>
        </row>
        <row r="349">
          <cell r="G349" t="str">
            <v>会籍部</v>
          </cell>
          <cell r="H349" t="str">
            <v>会籍</v>
          </cell>
          <cell r="I349">
            <v>45818</v>
          </cell>
          <cell r="J349">
            <v>45828</v>
          </cell>
          <cell r="K349" t="str">
            <v>暑假工</v>
          </cell>
          <cell r="L349" t="str">
            <v>离职</v>
          </cell>
        </row>
        <row r="349">
          <cell r="P349" t="str">
            <v>360502200803122211</v>
          </cell>
          <cell r="Q349" t="str">
            <v>江西新余</v>
          </cell>
          <cell r="R349" t="str">
            <v>中国银行</v>
          </cell>
          <cell r="S349" t="str">
            <v>6216697000052014903</v>
          </cell>
          <cell r="T349">
            <v>15070127065</v>
          </cell>
        </row>
        <row r="350">
          <cell r="D350" t="str">
            <v>新余店胡明轩</v>
          </cell>
          <cell r="E350" t="str">
            <v>男</v>
          </cell>
        </row>
        <row r="350">
          <cell r="G350" t="str">
            <v>会籍部</v>
          </cell>
          <cell r="H350" t="str">
            <v>会籍</v>
          </cell>
          <cell r="I350">
            <v>45818</v>
          </cell>
          <cell r="J350">
            <v>45828</v>
          </cell>
          <cell r="K350" t="str">
            <v>暑假工</v>
          </cell>
          <cell r="L350" t="str">
            <v>离职</v>
          </cell>
        </row>
        <row r="350">
          <cell r="P350" t="str">
            <v>36050220070417223x</v>
          </cell>
          <cell r="Q350" t="str">
            <v>江西新余</v>
          </cell>
          <cell r="R350" t="str">
            <v>中国银行</v>
          </cell>
          <cell r="S350" t="str">
            <v>6216697000052013558</v>
          </cell>
          <cell r="T350">
            <v>18870299607</v>
          </cell>
        </row>
        <row r="351">
          <cell r="D351" t="str">
            <v>新余店胡杨</v>
          </cell>
          <cell r="E351" t="str">
            <v>男</v>
          </cell>
        </row>
        <row r="351">
          <cell r="G351" t="str">
            <v>私教部</v>
          </cell>
          <cell r="H351" t="str">
            <v>私教</v>
          </cell>
          <cell r="I351">
            <v>45826</v>
          </cell>
          <cell r="J351">
            <v>45833</v>
          </cell>
          <cell r="K351" t="str">
            <v>全职</v>
          </cell>
          <cell r="L351" t="str">
            <v>离职</v>
          </cell>
        </row>
        <row r="351">
          <cell r="P351" t="str">
            <v>360502199811025010</v>
          </cell>
          <cell r="Q351" t="str">
            <v>江西新余</v>
          </cell>
          <cell r="R351" t="str">
            <v>江西银行</v>
          </cell>
          <cell r="S351" t="str">
            <v>6222759515485027</v>
          </cell>
          <cell r="T351">
            <v>13979092545</v>
          </cell>
        </row>
        <row r="352">
          <cell r="D352" t="str">
            <v>新余店方隽涵</v>
          </cell>
          <cell r="E352" t="str">
            <v>男</v>
          </cell>
        </row>
        <row r="352">
          <cell r="G352" t="str">
            <v>会籍部</v>
          </cell>
          <cell r="H352" t="str">
            <v>会籍</v>
          </cell>
          <cell r="I352">
            <v>45791</v>
          </cell>
          <cell r="J352">
            <v>45834</v>
          </cell>
          <cell r="K352" t="str">
            <v>兼职</v>
          </cell>
          <cell r="L352" t="str">
            <v>离职</v>
          </cell>
        </row>
        <row r="352">
          <cell r="P352" t="str">
            <v>360823200212226017</v>
          </cell>
          <cell r="Q352" t="str">
            <v>江西吉安</v>
          </cell>
          <cell r="R352" t="str">
            <v>建设银行</v>
          </cell>
          <cell r="S352" t="str">
            <v>6217000250018073184</v>
          </cell>
          <cell r="T352">
            <v>18536935309</v>
          </cell>
        </row>
        <row r="353">
          <cell r="D353" t="str">
            <v>新余店周紫晨</v>
          </cell>
          <cell r="E353" t="str">
            <v>男</v>
          </cell>
        </row>
        <row r="353">
          <cell r="G353" t="str">
            <v>会籍部</v>
          </cell>
          <cell r="H353" t="str">
            <v>会籍</v>
          </cell>
          <cell r="I353">
            <v>45790</v>
          </cell>
          <cell r="J353">
            <v>45839</v>
          </cell>
          <cell r="K353" t="str">
            <v>全职</v>
          </cell>
          <cell r="L353" t="str">
            <v>离职</v>
          </cell>
        </row>
        <row r="353">
          <cell r="P353" t="str">
            <v>360502200802262212</v>
          </cell>
          <cell r="Q353" t="str">
            <v>江西新余</v>
          </cell>
          <cell r="R353" t="str">
            <v>江西省农村信用社</v>
          </cell>
          <cell r="S353" t="str">
            <v>6226822021006484718</v>
          </cell>
          <cell r="T353">
            <v>18046743037</v>
          </cell>
        </row>
        <row r="354">
          <cell r="D354" t="str">
            <v>新余店邹宇平</v>
          </cell>
          <cell r="E354" t="str">
            <v>女</v>
          </cell>
        </row>
        <row r="354">
          <cell r="G354" t="str">
            <v>会籍部</v>
          </cell>
          <cell r="H354" t="str">
            <v>会籍</v>
          </cell>
          <cell r="I354">
            <v>45806</v>
          </cell>
          <cell r="J354">
            <v>45839</v>
          </cell>
          <cell r="K354" t="str">
            <v>全职</v>
          </cell>
          <cell r="L354" t="str">
            <v>离职</v>
          </cell>
        </row>
        <row r="354">
          <cell r="P354" t="str">
            <v>360502200509026042</v>
          </cell>
          <cell r="Q354" t="str">
            <v>江西新余</v>
          </cell>
          <cell r="R354" t="str">
            <v>中国工商银行</v>
          </cell>
          <cell r="S354" t="str">
            <v>6212261504004137022</v>
          </cell>
          <cell r="T354">
            <v>15797607535</v>
          </cell>
        </row>
        <row r="355">
          <cell r="D355" t="str">
            <v>新余店李思敏</v>
          </cell>
          <cell r="E355" t="str">
            <v>男</v>
          </cell>
        </row>
        <row r="355">
          <cell r="G355" t="str">
            <v>会籍部</v>
          </cell>
          <cell r="H355" t="str">
            <v>会籍</v>
          </cell>
          <cell r="I355">
            <v>45806</v>
          </cell>
          <cell r="J355">
            <v>45839</v>
          </cell>
          <cell r="K355" t="str">
            <v>全职</v>
          </cell>
          <cell r="L355" t="str">
            <v>离职</v>
          </cell>
        </row>
        <row r="355">
          <cell r="P355" t="str">
            <v>360502200603200617</v>
          </cell>
          <cell r="Q355" t="str">
            <v>江西新余</v>
          </cell>
          <cell r="R355" t="str">
            <v>中国工商银行</v>
          </cell>
          <cell r="S355" t="str">
            <v>6222031505001565162</v>
          </cell>
          <cell r="T355">
            <v>13617908940</v>
          </cell>
        </row>
        <row r="356">
          <cell r="D356" t="str">
            <v>新余店陈以琳</v>
          </cell>
          <cell r="E356" t="str">
            <v>男</v>
          </cell>
        </row>
        <row r="356">
          <cell r="G356" t="str">
            <v>会籍部</v>
          </cell>
          <cell r="H356" t="str">
            <v>会籍</v>
          </cell>
          <cell r="I356">
            <v>45806</v>
          </cell>
          <cell r="J356">
            <v>45839</v>
          </cell>
          <cell r="K356" t="str">
            <v>全职</v>
          </cell>
          <cell r="L356" t="str">
            <v>离职</v>
          </cell>
        </row>
        <row r="356">
          <cell r="P356" t="str">
            <v>360502200708271630</v>
          </cell>
          <cell r="Q356" t="str">
            <v>江西新余</v>
          </cell>
          <cell r="R356" t="str">
            <v>中国农业银行</v>
          </cell>
          <cell r="S356" t="str">
            <v>6228481768721530674（陈发根）</v>
          </cell>
          <cell r="T356">
            <v>17379089221</v>
          </cell>
        </row>
        <row r="357">
          <cell r="D357" t="str">
            <v>新余店吴群伟</v>
          </cell>
          <cell r="E357" t="str">
            <v>男</v>
          </cell>
        </row>
        <row r="357">
          <cell r="G357" t="str">
            <v>私教部</v>
          </cell>
          <cell r="H357" t="str">
            <v>私教</v>
          </cell>
          <cell r="I357">
            <v>45814</v>
          </cell>
          <cell r="J357">
            <v>45840</v>
          </cell>
          <cell r="K357" t="str">
            <v>全职</v>
          </cell>
          <cell r="L357" t="str">
            <v>离职</v>
          </cell>
        </row>
        <row r="357">
          <cell r="P357" t="str">
            <v>360502200401114016</v>
          </cell>
          <cell r="Q357" t="str">
            <v>江西新余</v>
          </cell>
          <cell r="R357" t="str">
            <v>中国农业银行</v>
          </cell>
          <cell r="S357" t="str">
            <v>6213361769981524271</v>
          </cell>
          <cell r="T357">
            <v>17779077898</v>
          </cell>
        </row>
        <row r="358">
          <cell r="D358" t="str">
            <v>新余店陈宇昕</v>
          </cell>
          <cell r="E358" t="str">
            <v>女</v>
          </cell>
        </row>
        <row r="358">
          <cell r="G358" t="str">
            <v>运营部</v>
          </cell>
          <cell r="H358" t="str">
            <v>前台</v>
          </cell>
          <cell r="I358">
            <v>45832</v>
          </cell>
          <cell r="J358">
            <v>45845</v>
          </cell>
          <cell r="K358" t="str">
            <v>兼职</v>
          </cell>
          <cell r="L358" t="str">
            <v>离职</v>
          </cell>
        </row>
        <row r="358">
          <cell r="P358" t="str">
            <v>360502200705079221</v>
          </cell>
          <cell r="Q358" t="str">
            <v>江西</v>
          </cell>
          <cell r="R358" t="str">
            <v>交通银行</v>
          </cell>
          <cell r="S358" t="str">
            <v>6222620660001626147</v>
          </cell>
          <cell r="T358">
            <v>18607902151</v>
          </cell>
        </row>
        <row r="359">
          <cell r="D359" t="str">
            <v>新余店彭宇博</v>
          </cell>
          <cell r="E359" t="str">
            <v>男</v>
          </cell>
        </row>
        <row r="359">
          <cell r="G359" t="str">
            <v>会籍部</v>
          </cell>
          <cell r="H359" t="str">
            <v>会籍</v>
          </cell>
          <cell r="I359">
            <v>45847</v>
          </cell>
          <cell r="J359">
            <v>45848</v>
          </cell>
          <cell r="K359" t="str">
            <v>暑假工</v>
          </cell>
          <cell r="L359" t="str">
            <v>离职</v>
          </cell>
        </row>
        <row r="359">
          <cell r="P359" t="str">
            <v>360502200510316039</v>
          </cell>
          <cell r="Q359" t="str">
            <v>江西新余</v>
          </cell>
          <cell r="R359" t="str">
            <v>建设银行</v>
          </cell>
          <cell r="S359" t="str">
            <v>6277001890012896210</v>
          </cell>
          <cell r="T359">
            <v>15279077783</v>
          </cell>
        </row>
        <row r="360">
          <cell r="D360" t="str">
            <v>新余店廖金兰</v>
          </cell>
          <cell r="E360" t="str">
            <v>女</v>
          </cell>
        </row>
        <row r="360">
          <cell r="G360" t="str">
            <v>运营部</v>
          </cell>
          <cell r="H360" t="str">
            <v>保洁</v>
          </cell>
          <cell r="I360">
            <v>45527</v>
          </cell>
          <cell r="J360">
            <v>45855</v>
          </cell>
          <cell r="K360" t="str">
            <v>全职</v>
          </cell>
          <cell r="L360" t="str">
            <v>离职</v>
          </cell>
        </row>
        <row r="360">
          <cell r="P360" t="str">
            <v>36050219640618222x</v>
          </cell>
          <cell r="Q360" t="str">
            <v>江西新余</v>
          </cell>
          <cell r="R360" t="str">
            <v>农商银行</v>
          </cell>
          <cell r="S360" t="str">
            <v>6226822200005761157</v>
          </cell>
          <cell r="T360">
            <v>18779506678</v>
          </cell>
        </row>
        <row r="361">
          <cell r="D361" t="str">
            <v>新余店廖子怡</v>
          </cell>
          <cell r="E361" t="str">
            <v>女</v>
          </cell>
        </row>
        <row r="361">
          <cell r="G361" t="str">
            <v>私教部</v>
          </cell>
          <cell r="H361" t="str">
            <v>私教</v>
          </cell>
          <cell r="I361">
            <v>45744</v>
          </cell>
          <cell r="J361">
            <v>45861</v>
          </cell>
          <cell r="K361" t="str">
            <v>全职</v>
          </cell>
          <cell r="L361" t="str">
            <v>离职</v>
          </cell>
        </row>
        <row r="361">
          <cell r="P361" t="str">
            <v>360502200209066026</v>
          </cell>
          <cell r="Q361" t="str">
            <v>江西新余</v>
          </cell>
          <cell r="R361" t="str">
            <v>江西省农村信用社</v>
          </cell>
          <cell r="S361" t="str">
            <v>6226820021004254495</v>
          </cell>
          <cell r="T361">
            <v>19907904525</v>
          </cell>
        </row>
        <row r="362">
          <cell r="D362" t="str">
            <v>新余店宋锦阳</v>
          </cell>
          <cell r="E362" t="str">
            <v>男</v>
          </cell>
        </row>
        <row r="362">
          <cell r="G362" t="str">
            <v>会籍部</v>
          </cell>
          <cell r="H362" t="str">
            <v>会籍</v>
          </cell>
          <cell r="I362">
            <v>45844</v>
          </cell>
          <cell r="J362">
            <v>45864</v>
          </cell>
          <cell r="K362" t="str">
            <v>暑假工</v>
          </cell>
          <cell r="L362" t="str">
            <v>离职</v>
          </cell>
        </row>
        <row r="362">
          <cell r="P362" t="str">
            <v>360502200703036033</v>
          </cell>
          <cell r="Q362" t="str">
            <v>江西新余</v>
          </cell>
          <cell r="R362" t="str">
            <v>建设银行</v>
          </cell>
          <cell r="S362" t="str">
            <v>6217002950116783471</v>
          </cell>
          <cell r="T362">
            <v>18270904640</v>
          </cell>
        </row>
        <row r="363">
          <cell r="D363" t="str">
            <v>新余店袁润安</v>
          </cell>
          <cell r="E363" t="str">
            <v>男</v>
          </cell>
        </row>
        <row r="363">
          <cell r="G363" t="str">
            <v>会籍部</v>
          </cell>
          <cell r="H363" t="str">
            <v>会籍</v>
          </cell>
          <cell r="I363">
            <v>45862</v>
          </cell>
          <cell r="J363">
            <v>45862</v>
          </cell>
          <cell r="K363" t="str">
            <v>暑假工</v>
          </cell>
          <cell r="L363" t="str">
            <v>离职</v>
          </cell>
        </row>
        <row r="363">
          <cell r="P363" t="str">
            <v>362429200402182519</v>
          </cell>
          <cell r="Q363" t="str">
            <v>江西吉安</v>
          </cell>
        </row>
        <row r="363">
          <cell r="T363">
            <v>18079030075</v>
          </cell>
        </row>
        <row r="364">
          <cell r="D364" t="str">
            <v>新余店周飞岩</v>
          </cell>
          <cell r="E364" t="str">
            <v>男</v>
          </cell>
        </row>
        <row r="364">
          <cell r="G364" t="str">
            <v>会籍部</v>
          </cell>
          <cell r="H364" t="str">
            <v>会籍</v>
          </cell>
          <cell r="I364">
            <v>45862</v>
          </cell>
          <cell r="J364">
            <v>45862</v>
          </cell>
          <cell r="K364" t="str">
            <v>暑假工</v>
          </cell>
          <cell r="L364" t="str">
            <v>离职</v>
          </cell>
        </row>
        <row r="364">
          <cell r="P364" t="str">
            <v>360502200308096036</v>
          </cell>
          <cell r="Q364" t="str">
            <v>江西新余</v>
          </cell>
          <cell r="R364" t="str">
            <v>中国建设银行</v>
          </cell>
          <cell r="S364" t="str">
            <v>6217002060006112029</v>
          </cell>
          <cell r="T364">
            <v>18046747371</v>
          </cell>
        </row>
        <row r="365">
          <cell r="D365" t="str">
            <v>新余店肖屹鹏</v>
          </cell>
          <cell r="E365" t="str">
            <v>男</v>
          </cell>
        </row>
        <row r="365">
          <cell r="G365" t="str">
            <v>会籍部</v>
          </cell>
          <cell r="H365" t="str">
            <v>会籍</v>
          </cell>
          <cell r="I365">
            <v>45704</v>
          </cell>
          <cell r="J365">
            <v>45865</v>
          </cell>
          <cell r="K365" t="str">
            <v>全职</v>
          </cell>
          <cell r="L365" t="str">
            <v>离职</v>
          </cell>
        </row>
        <row r="365">
          <cell r="P365" t="str">
            <v>360502200407288615</v>
          </cell>
          <cell r="Q365" t="str">
            <v>江西新余</v>
          </cell>
          <cell r="R365" t="str">
            <v>中国工商银行</v>
          </cell>
          <cell r="S365" t="str">
            <v>6222031505001298616</v>
          </cell>
          <cell r="T365">
            <v>13879047048</v>
          </cell>
        </row>
        <row r="366">
          <cell r="D366" t="str">
            <v>新余店廖凯玲</v>
          </cell>
          <cell r="E366" t="str">
            <v>女</v>
          </cell>
        </row>
        <row r="366">
          <cell r="G366" t="str">
            <v>会籍部</v>
          </cell>
          <cell r="H366" t="str">
            <v>会籍</v>
          </cell>
          <cell r="I366">
            <v>45849</v>
          </cell>
          <cell r="J366">
            <v>45865</v>
          </cell>
          <cell r="K366" t="str">
            <v>暑假工</v>
          </cell>
          <cell r="L366" t="str">
            <v>离职</v>
          </cell>
        </row>
        <row r="366">
          <cell r="P366" t="str">
            <v>360502200710315620</v>
          </cell>
          <cell r="Q366" t="str">
            <v>江西</v>
          </cell>
          <cell r="R366" t="str">
            <v>中国工商银行</v>
          </cell>
          <cell r="S366" t="str">
            <v>6217231505000950637章伟英</v>
          </cell>
          <cell r="T366">
            <v>13426679948</v>
          </cell>
        </row>
        <row r="367">
          <cell r="D367" t="str">
            <v>新余店黄子迅</v>
          </cell>
          <cell r="E367" t="str">
            <v>男</v>
          </cell>
        </row>
        <row r="367">
          <cell r="G367" t="str">
            <v>会籍部</v>
          </cell>
          <cell r="H367" t="str">
            <v>会籍</v>
          </cell>
          <cell r="I367">
            <v>45577</v>
          </cell>
          <cell r="J367">
            <v>45870</v>
          </cell>
          <cell r="K367" t="str">
            <v>全职</v>
          </cell>
          <cell r="L367" t="str">
            <v>离职</v>
          </cell>
        </row>
        <row r="367">
          <cell r="P367" t="str">
            <v>360521200607015418</v>
          </cell>
          <cell r="Q367" t="str">
            <v>江西新余</v>
          </cell>
          <cell r="R367" t="str">
            <v>工商银行</v>
          </cell>
          <cell r="S367" t="str">
            <v>6222031505001560000</v>
          </cell>
          <cell r="T367">
            <v>18279079652</v>
          </cell>
        </row>
        <row r="368">
          <cell r="D368" t="str">
            <v>新余店黄慜懿</v>
          </cell>
          <cell r="E368" t="str">
            <v>男</v>
          </cell>
        </row>
        <row r="368">
          <cell r="G368" t="str">
            <v>会籍部</v>
          </cell>
          <cell r="H368" t="str">
            <v>会籍</v>
          </cell>
          <cell r="I368">
            <v>45839</v>
          </cell>
          <cell r="J368">
            <v>45870</v>
          </cell>
          <cell r="K368" t="str">
            <v>暑假工</v>
          </cell>
          <cell r="L368" t="str">
            <v>离职</v>
          </cell>
        </row>
        <row r="368">
          <cell r="P368" t="str">
            <v>360502200906161379</v>
          </cell>
          <cell r="Q368" t="str">
            <v>江西</v>
          </cell>
          <cell r="R368" t="str">
            <v>农业银行</v>
          </cell>
          <cell r="S368" t="str">
            <v>6230 5217 6000 6236 174刘春连</v>
          </cell>
          <cell r="T368">
            <v>13397909375</v>
          </cell>
        </row>
        <row r="369">
          <cell r="D369" t="str">
            <v>新余店钟芯越</v>
          </cell>
          <cell r="E369" t="str">
            <v>女</v>
          </cell>
        </row>
        <row r="369">
          <cell r="G369" t="str">
            <v>会籍部</v>
          </cell>
          <cell r="H369" t="str">
            <v>会籍</v>
          </cell>
          <cell r="I369">
            <v>45839</v>
          </cell>
          <cell r="J369">
            <v>45870</v>
          </cell>
          <cell r="K369" t="str">
            <v>暑假工</v>
          </cell>
          <cell r="L369" t="str">
            <v>离职</v>
          </cell>
        </row>
        <row r="369">
          <cell r="P369" t="str">
            <v>36220120041014622X</v>
          </cell>
          <cell r="Q369" t="str">
            <v>江西宜春</v>
          </cell>
          <cell r="R369" t="str">
            <v>农业银行</v>
          </cell>
          <cell r="S369" t="str">
            <v>6230522320047019375</v>
          </cell>
          <cell r="T369">
            <v>18679242560</v>
          </cell>
        </row>
        <row r="370">
          <cell r="D370" t="str">
            <v>新余店安紫琴</v>
          </cell>
          <cell r="E370" t="str">
            <v>女</v>
          </cell>
        </row>
        <row r="370">
          <cell r="G370" t="str">
            <v>运营部</v>
          </cell>
          <cell r="H370" t="str">
            <v>前台</v>
          </cell>
          <cell r="I370">
            <v>45828</v>
          </cell>
          <cell r="J370">
            <v>45870</v>
          </cell>
          <cell r="K370" t="str">
            <v>全职</v>
          </cell>
          <cell r="L370" t="str">
            <v>离职</v>
          </cell>
        </row>
        <row r="370">
          <cell r="P370" t="str">
            <v>360983200710213528</v>
          </cell>
          <cell r="Q370" t="str">
            <v>江西新余</v>
          </cell>
          <cell r="R370" t="str">
            <v>中国工商银行</v>
          </cell>
          <cell r="S370" t="str">
            <v>6217211508003384014</v>
          </cell>
          <cell r="T370">
            <v>13320009580</v>
          </cell>
        </row>
        <row r="371">
          <cell r="D371" t="str">
            <v>新余店付明成</v>
          </cell>
          <cell r="E371" t="str">
            <v>男</v>
          </cell>
        </row>
        <row r="371">
          <cell r="G371" t="str">
            <v>泳教部</v>
          </cell>
          <cell r="H371" t="str">
            <v>救生员</v>
          </cell>
          <cell r="I371">
            <v>45825</v>
          </cell>
          <cell r="J371">
            <v>45870</v>
          </cell>
          <cell r="K371" t="str">
            <v>全职</v>
          </cell>
          <cell r="L371" t="str">
            <v>离职</v>
          </cell>
        </row>
        <row r="371">
          <cell r="P371" t="str">
            <v>360502196306281618</v>
          </cell>
          <cell r="Q371" t="str">
            <v>江西新余</v>
          </cell>
          <cell r="R371" t="str">
            <v>中国工商银行</v>
          </cell>
          <cell r="S371" t="str">
            <v>6222021505001592580</v>
          </cell>
          <cell r="T371">
            <v>13667903426</v>
          </cell>
        </row>
        <row r="372">
          <cell r="D372" t="str">
            <v>新余店张成梁</v>
          </cell>
          <cell r="E372" t="str">
            <v>男</v>
          </cell>
        </row>
        <row r="372">
          <cell r="G372" t="str">
            <v>私教部</v>
          </cell>
          <cell r="H372" t="str">
            <v>私教</v>
          </cell>
          <cell r="I372">
            <v>45822</v>
          </cell>
          <cell r="J372">
            <v>45876</v>
          </cell>
          <cell r="K372" t="str">
            <v>全职</v>
          </cell>
          <cell r="L372" t="str">
            <v>离职</v>
          </cell>
        </row>
        <row r="372">
          <cell r="P372" t="str">
            <v>360502200402240452</v>
          </cell>
          <cell r="Q372" t="str">
            <v>江西新余</v>
          </cell>
          <cell r="R372" t="str">
            <v>招商银行</v>
          </cell>
          <cell r="S372" t="str">
            <v>张冬根623146 5200000560150</v>
          </cell>
          <cell r="T372">
            <v>18879012216</v>
          </cell>
        </row>
        <row r="373">
          <cell r="D373" t="str">
            <v>新余店钟洁</v>
          </cell>
          <cell r="E373" t="str">
            <v>女</v>
          </cell>
        </row>
        <row r="373">
          <cell r="G373" t="str">
            <v>会籍部</v>
          </cell>
          <cell r="H373" t="str">
            <v>会籍</v>
          </cell>
          <cell r="I373">
            <v>45844</v>
          </cell>
          <cell r="J373">
            <v>45880</v>
          </cell>
          <cell r="K373" t="str">
            <v>暑假工</v>
          </cell>
          <cell r="L373" t="str">
            <v>离职</v>
          </cell>
        </row>
        <row r="373">
          <cell r="P373" t="str">
            <v>360521200310244826</v>
          </cell>
          <cell r="Q373" t="str">
            <v>江西新余</v>
          </cell>
          <cell r="R373" t="str">
            <v>中国建设银行</v>
          </cell>
          <cell r="S373" t="str">
            <v>6236562060001067337钟爱华</v>
          </cell>
          <cell r="T373">
            <v>13576951239</v>
          </cell>
        </row>
        <row r="374">
          <cell r="D374" t="str">
            <v>新余店章紫玲</v>
          </cell>
          <cell r="E374" t="str">
            <v>女</v>
          </cell>
        </row>
        <row r="374">
          <cell r="G374" t="str">
            <v>会籍部</v>
          </cell>
          <cell r="H374" t="str">
            <v>会籍</v>
          </cell>
          <cell r="I374">
            <v>45862</v>
          </cell>
          <cell r="J374">
            <v>45881</v>
          </cell>
          <cell r="K374" t="str">
            <v>暑假工</v>
          </cell>
          <cell r="L374" t="str">
            <v>离职</v>
          </cell>
        </row>
        <row r="374">
          <cell r="P374" t="str">
            <v>360502200606280421</v>
          </cell>
          <cell r="Q374" t="str">
            <v>江西新余</v>
          </cell>
          <cell r="R374" t="str">
            <v>交通银行</v>
          </cell>
          <cell r="S374" t="str">
            <v>6222620660001651962</v>
          </cell>
          <cell r="T374">
            <v>15070148962</v>
          </cell>
        </row>
        <row r="375">
          <cell r="D375" t="str">
            <v>新余店昌俊杰</v>
          </cell>
          <cell r="E375" t="str">
            <v>男</v>
          </cell>
        </row>
        <row r="375">
          <cell r="G375" t="str">
            <v>会籍部</v>
          </cell>
          <cell r="H375" t="str">
            <v>会籍</v>
          </cell>
          <cell r="I375">
            <v>45870</v>
          </cell>
          <cell r="J375">
            <v>45882</v>
          </cell>
          <cell r="K375" t="str">
            <v>暑假工</v>
          </cell>
          <cell r="L375" t="str">
            <v>离职</v>
          </cell>
        </row>
        <row r="375">
          <cell r="P375" t="str">
            <v>360502200606103070</v>
          </cell>
          <cell r="Q375" t="str">
            <v>江西新余</v>
          </cell>
          <cell r="R375" t="str">
            <v>中国工商银行</v>
          </cell>
          <cell r="S375" t="str">
            <v>621226150300381649</v>
          </cell>
          <cell r="T375">
            <v>18464684862</v>
          </cell>
        </row>
        <row r="376">
          <cell r="D376" t="str">
            <v>新余店刘艺凌</v>
          </cell>
          <cell r="E376" t="str">
            <v>女</v>
          </cell>
        </row>
        <row r="376">
          <cell r="G376" t="str">
            <v>会籍部</v>
          </cell>
          <cell r="H376" t="str">
            <v>会籍</v>
          </cell>
          <cell r="I376">
            <v>45862</v>
          </cell>
          <cell r="J376">
            <v>45883</v>
          </cell>
          <cell r="K376" t="str">
            <v>暑假工</v>
          </cell>
          <cell r="L376" t="str">
            <v>离职</v>
          </cell>
        </row>
        <row r="376">
          <cell r="P376" t="str">
            <v>360502200510279020</v>
          </cell>
          <cell r="Q376" t="str">
            <v>江西新余</v>
          </cell>
          <cell r="R376" t="str">
            <v>交通银行</v>
          </cell>
          <cell r="S376" t="str">
            <v>6222620660001649131</v>
          </cell>
          <cell r="T376">
            <v>13979055820</v>
          </cell>
        </row>
        <row r="377">
          <cell r="D377" t="str">
            <v>新余店王诗勤</v>
          </cell>
          <cell r="E377" t="str">
            <v>女</v>
          </cell>
        </row>
        <row r="377">
          <cell r="G377" t="str">
            <v>会籍部</v>
          </cell>
          <cell r="H377" t="str">
            <v>会籍</v>
          </cell>
          <cell r="I377">
            <v>45870</v>
          </cell>
          <cell r="J377">
            <v>45883</v>
          </cell>
          <cell r="K377" t="str">
            <v>暑假工</v>
          </cell>
          <cell r="L377" t="str">
            <v>离职</v>
          </cell>
        </row>
        <row r="377">
          <cell r="P377" t="str">
            <v>360502200811286044</v>
          </cell>
          <cell r="Q377" t="str">
            <v>江西新余</v>
          </cell>
          <cell r="R377" t="str">
            <v>工商银行</v>
          </cell>
          <cell r="S377" t="str">
            <v>王辉勇6215581505000203854</v>
          </cell>
          <cell r="T377">
            <v>19079037637</v>
          </cell>
        </row>
        <row r="378">
          <cell r="D378" t="str">
            <v>新余店张文凯</v>
          </cell>
          <cell r="E378" t="str">
            <v>男</v>
          </cell>
        </row>
        <row r="378">
          <cell r="G378" t="str">
            <v>会籍部</v>
          </cell>
          <cell r="H378" t="str">
            <v>会籍</v>
          </cell>
          <cell r="I378">
            <v>45870</v>
          </cell>
          <cell r="J378">
            <v>45884</v>
          </cell>
          <cell r="K378" t="str">
            <v>暑假工</v>
          </cell>
          <cell r="L378" t="str">
            <v>离职</v>
          </cell>
        </row>
        <row r="378">
          <cell r="P378" t="str">
            <v>360502200505094013</v>
          </cell>
          <cell r="Q378" t="str">
            <v>江西新余</v>
          </cell>
          <cell r="R378" t="str">
            <v>九江银行</v>
          </cell>
          <cell r="S378" t="str">
            <v>6231465700001649134</v>
          </cell>
          <cell r="T378">
            <v>18879090930</v>
          </cell>
        </row>
        <row r="379">
          <cell r="D379" t="str">
            <v>新余店李萌</v>
          </cell>
          <cell r="E379" t="str">
            <v>女</v>
          </cell>
        </row>
        <row r="379">
          <cell r="G379" t="str">
            <v>私教部</v>
          </cell>
          <cell r="H379" t="str">
            <v>私教</v>
          </cell>
          <cell r="I379">
            <v>45850</v>
          </cell>
          <cell r="J379">
            <v>45893</v>
          </cell>
          <cell r="K379" t="str">
            <v>暑假工</v>
          </cell>
          <cell r="L379" t="str">
            <v>离职</v>
          </cell>
        </row>
        <row r="379">
          <cell r="P379" t="str">
            <v>360502200701016047</v>
          </cell>
          <cell r="Q379" t="str">
            <v>江西新余</v>
          </cell>
          <cell r="R379" t="str">
            <v>江西省农村信用社</v>
          </cell>
          <cell r="S379" t="str">
            <v>6226822200237881088</v>
          </cell>
          <cell r="T379">
            <v>17746079261</v>
          </cell>
        </row>
        <row r="380">
          <cell r="D380" t="str">
            <v>新余店昌奕如</v>
          </cell>
          <cell r="E380" t="str">
            <v>女</v>
          </cell>
        </row>
        <row r="380">
          <cell r="G380" t="str">
            <v>运营部</v>
          </cell>
          <cell r="H380" t="str">
            <v>前台</v>
          </cell>
          <cell r="I380">
            <v>45872</v>
          </cell>
          <cell r="J380">
            <v>45894</v>
          </cell>
          <cell r="K380" t="str">
            <v>暑假工</v>
          </cell>
          <cell r="L380" t="str">
            <v>离职</v>
          </cell>
        </row>
        <row r="380">
          <cell r="P380" t="str">
            <v>360502200405123083</v>
          </cell>
          <cell r="Q380" t="str">
            <v>江西新余</v>
          </cell>
          <cell r="R380" t="str">
            <v>中国建设银行</v>
          </cell>
          <cell r="S380" t="str">
            <v>6215340300305228570</v>
          </cell>
          <cell r="T380">
            <v>18379018568</v>
          </cell>
        </row>
        <row r="381">
          <cell r="D381" t="str">
            <v>新余店沈佳琪</v>
          </cell>
          <cell r="E381" t="str">
            <v>女</v>
          </cell>
        </row>
        <row r="381">
          <cell r="G381" t="str">
            <v>会籍部</v>
          </cell>
          <cell r="H381" t="str">
            <v>会籍</v>
          </cell>
          <cell r="I381">
            <v>45832</v>
          </cell>
          <cell r="J381">
            <v>45896</v>
          </cell>
          <cell r="K381" t="str">
            <v>暑假工</v>
          </cell>
          <cell r="L381" t="str">
            <v>离职</v>
          </cell>
        </row>
        <row r="381">
          <cell r="P381" t="str">
            <v>360502200511123626</v>
          </cell>
          <cell r="Q381" t="str">
            <v>江西</v>
          </cell>
          <cell r="R381" t="str">
            <v>中国建设银行</v>
          </cell>
          <cell r="S381" t="str">
            <v>黄花花6217002060005968413</v>
          </cell>
          <cell r="T381">
            <v>17779030739</v>
          </cell>
        </row>
        <row r="382">
          <cell r="D382" t="str">
            <v>新余店胡淑芬</v>
          </cell>
          <cell r="E382" t="str">
            <v>女</v>
          </cell>
        </row>
        <row r="382">
          <cell r="G382" t="str">
            <v>私教部</v>
          </cell>
          <cell r="H382" t="str">
            <v>私教</v>
          </cell>
          <cell r="I382">
            <v>45855</v>
          </cell>
          <cell r="J382">
            <v>45897</v>
          </cell>
          <cell r="K382" t="str">
            <v>暑假工</v>
          </cell>
          <cell r="L382" t="str">
            <v>离职</v>
          </cell>
        </row>
        <row r="382">
          <cell r="P382" t="str">
            <v>360502200309236029</v>
          </cell>
          <cell r="Q382" t="str">
            <v>江西新余</v>
          </cell>
          <cell r="R382" t="str">
            <v>工商银行</v>
          </cell>
          <cell r="S382" t="str">
            <v>6222031502001467382</v>
          </cell>
          <cell r="T382">
            <v>13133916927</v>
          </cell>
        </row>
        <row r="383">
          <cell r="D383" t="str">
            <v>新余店廖建琦</v>
          </cell>
          <cell r="E383" t="str">
            <v>男</v>
          </cell>
        </row>
        <row r="383">
          <cell r="G383" t="str">
            <v>私教部</v>
          </cell>
          <cell r="H383" t="str">
            <v>私教</v>
          </cell>
          <cell r="I383">
            <v>45842</v>
          </cell>
          <cell r="J383">
            <v>45899</v>
          </cell>
          <cell r="K383" t="str">
            <v>全职</v>
          </cell>
          <cell r="L383" t="str">
            <v>离职</v>
          </cell>
        </row>
        <row r="383">
          <cell r="P383" t="str">
            <v>360823200506054011</v>
          </cell>
          <cell r="Q383" t="str">
            <v>江西吉安</v>
          </cell>
          <cell r="R383" t="str">
            <v>中国建设银行</v>
          </cell>
          <cell r="S383" t="str">
            <v>6217002020091819730</v>
          </cell>
          <cell r="T383">
            <v>18279063390</v>
          </cell>
        </row>
        <row r="384">
          <cell r="D384" t="str">
            <v>新余店彭子航</v>
          </cell>
          <cell r="E384" t="str">
            <v>男</v>
          </cell>
        </row>
        <row r="384">
          <cell r="G384" t="str">
            <v>泳教部</v>
          </cell>
          <cell r="H384" t="str">
            <v>救生员</v>
          </cell>
          <cell r="I384">
            <v>45835</v>
          </cell>
          <cell r="J384">
            <v>45899</v>
          </cell>
          <cell r="K384" t="str">
            <v>全职</v>
          </cell>
          <cell r="L384" t="str">
            <v>离职</v>
          </cell>
        </row>
        <row r="384">
          <cell r="P384" t="str">
            <v>360502200601011310</v>
          </cell>
          <cell r="Q384" t="str">
            <v>江西宜春</v>
          </cell>
          <cell r="R384" t="str">
            <v>中国邮政储蓄银行</v>
          </cell>
          <cell r="S384" t="str">
            <v>6221804260000735005</v>
          </cell>
          <cell r="T384">
            <v>18379019235</v>
          </cell>
        </row>
        <row r="385">
          <cell r="D385" t="str">
            <v>新余店钟逸文</v>
          </cell>
          <cell r="E385" t="str">
            <v>男</v>
          </cell>
        </row>
        <row r="385">
          <cell r="G385" t="str">
            <v>私教部</v>
          </cell>
          <cell r="H385" t="str">
            <v>私教</v>
          </cell>
          <cell r="I385">
            <v>45832</v>
          </cell>
          <cell r="J385">
            <v>45901</v>
          </cell>
          <cell r="K385" t="str">
            <v>暑假工</v>
          </cell>
          <cell r="L385" t="str">
            <v>离职</v>
          </cell>
        </row>
        <row r="385">
          <cell r="P385" t="str">
            <v>360502200602120412</v>
          </cell>
          <cell r="Q385" t="str">
            <v>江西新余</v>
          </cell>
          <cell r="R385" t="str">
            <v>交通银行</v>
          </cell>
          <cell r="S385" t="str">
            <v>6222620660001651509</v>
          </cell>
          <cell r="T385">
            <v>18270900365</v>
          </cell>
        </row>
        <row r="386">
          <cell r="D386" t="str">
            <v>新余店杨沛玲</v>
          </cell>
          <cell r="E386" t="str">
            <v>女</v>
          </cell>
        </row>
        <row r="386">
          <cell r="G386" t="str">
            <v>会籍部</v>
          </cell>
          <cell r="H386" t="str">
            <v>会籍</v>
          </cell>
          <cell r="I386">
            <v>45843</v>
          </cell>
          <cell r="J386">
            <v>45901</v>
          </cell>
          <cell r="K386" t="str">
            <v>暑假工</v>
          </cell>
          <cell r="L386" t="str">
            <v>离职</v>
          </cell>
        </row>
        <row r="386">
          <cell r="P386" t="str">
            <v>360781200604064721</v>
          </cell>
          <cell r="Q386" t="str">
            <v>江西瑞金</v>
          </cell>
          <cell r="R386" t="str">
            <v>工商银行</v>
          </cell>
          <cell r="S386" t="str">
            <v>6222031505001912810</v>
          </cell>
          <cell r="T386">
            <v>18816493832</v>
          </cell>
        </row>
        <row r="387">
          <cell r="D387" t="str">
            <v>新余店杨岚云</v>
          </cell>
          <cell r="E387" t="str">
            <v>女</v>
          </cell>
        </row>
        <row r="387">
          <cell r="G387" t="str">
            <v>运营部</v>
          </cell>
          <cell r="H387" t="str">
            <v>前台</v>
          </cell>
          <cell r="I387">
            <v>45364</v>
          </cell>
          <cell r="J387">
            <v>45912</v>
          </cell>
          <cell r="K387" t="str">
            <v>全职</v>
          </cell>
          <cell r="L387" t="str">
            <v>离职</v>
          </cell>
        </row>
        <row r="387">
          <cell r="P387" t="str">
            <v>360502200102210040</v>
          </cell>
        </row>
        <row r="387">
          <cell r="R387" t="str">
            <v>江西新余</v>
          </cell>
          <cell r="S387" t="str">
            <v>中国工商银行</v>
          </cell>
          <cell r="T387" t="str">
            <v>6215581505001485443</v>
          </cell>
        </row>
        <row r="388">
          <cell r="D388" t="str">
            <v>新余店傅家敏</v>
          </cell>
          <cell r="E388" t="str">
            <v>男</v>
          </cell>
        </row>
        <row r="388">
          <cell r="G388" t="str">
            <v>会籍部</v>
          </cell>
          <cell r="H388" t="str">
            <v>会籍</v>
          </cell>
          <cell r="I388">
            <v>45849</v>
          </cell>
          <cell r="J388">
            <v>45901</v>
          </cell>
          <cell r="K388" t="str">
            <v>暑假工</v>
          </cell>
          <cell r="L388" t="str">
            <v>离职</v>
          </cell>
        </row>
        <row r="388">
          <cell r="P388" t="str">
            <v>36050200403095613</v>
          </cell>
          <cell r="Q388" t="str">
            <v>江西</v>
          </cell>
          <cell r="R388" t="str">
            <v>工商银行</v>
          </cell>
          <cell r="S388" t="str">
            <v>6212261503003440098</v>
          </cell>
          <cell r="T388">
            <v>13576403884</v>
          </cell>
        </row>
        <row r="389">
          <cell r="D389" t="str">
            <v>新余店郭家骏</v>
          </cell>
          <cell r="E389" t="str">
            <v>男</v>
          </cell>
        </row>
        <row r="389">
          <cell r="G389" t="str">
            <v>私教部</v>
          </cell>
          <cell r="H389" t="str">
            <v>私教</v>
          </cell>
          <cell r="I389">
            <v>45574</v>
          </cell>
          <cell r="J389">
            <v>45919</v>
          </cell>
          <cell r="K389" t="str">
            <v>离职</v>
          </cell>
          <cell r="L389" t="str">
            <v>离职</v>
          </cell>
        </row>
        <row r="389">
          <cell r="P389" t="str">
            <v>360502200209306018</v>
          </cell>
          <cell r="Q389" t="str">
            <v>江西新余</v>
          </cell>
          <cell r="R389" t="str">
            <v>工商银行</v>
          </cell>
          <cell r="S389" t="str">
            <v>6222031210004187839</v>
          </cell>
          <cell r="T389">
            <v>15083617138</v>
          </cell>
        </row>
        <row r="390">
          <cell r="D390" t="str">
            <v>新余店邓嘉豪</v>
          </cell>
          <cell r="E390" t="str">
            <v>男</v>
          </cell>
        </row>
        <row r="390">
          <cell r="G390" t="str">
            <v>私教部</v>
          </cell>
          <cell r="H390" t="str">
            <v>私教</v>
          </cell>
          <cell r="I390">
            <v>45874</v>
          </cell>
          <cell r="J390">
            <v>45919</v>
          </cell>
          <cell r="K390" t="str">
            <v>离职</v>
          </cell>
          <cell r="L390" t="str">
            <v>离职</v>
          </cell>
        </row>
        <row r="390">
          <cell r="P390" t="str">
            <v>360502200211204635</v>
          </cell>
          <cell r="Q390" t="str">
            <v>江西新余</v>
          </cell>
          <cell r="R390" t="str">
            <v>中国建设银行</v>
          </cell>
          <cell r="S390" t="str">
            <v>6217002030015467540</v>
          </cell>
          <cell r="T390">
            <v>18397827530</v>
          </cell>
        </row>
        <row r="391">
          <cell r="D391" t="str">
            <v>新余二店宋文浩</v>
          </cell>
          <cell r="E391" t="str">
            <v>男</v>
          </cell>
        </row>
        <row r="391">
          <cell r="G391" t="str">
            <v>会籍部</v>
          </cell>
          <cell r="H391" t="str">
            <v>会籍</v>
          </cell>
          <cell r="I391">
            <v>45353</v>
          </cell>
          <cell r="J391">
            <v>45365</v>
          </cell>
          <cell r="K391" t="str">
            <v>兼职</v>
          </cell>
          <cell r="L391" t="str">
            <v>离职</v>
          </cell>
        </row>
        <row r="391">
          <cell r="P391" t="str">
            <v>360502200608189111</v>
          </cell>
          <cell r="Q391" t="str">
            <v>江西新余</v>
          </cell>
          <cell r="R391" t="str">
            <v>工商银行</v>
          </cell>
          <cell r="S391" t="str">
            <v>6215581505001205544</v>
          </cell>
          <cell r="T391">
            <v>18870286930</v>
          </cell>
        </row>
        <row r="392">
          <cell r="D392" t="str">
            <v>新余二店吴佳炫</v>
          </cell>
          <cell r="E392" t="str">
            <v>女</v>
          </cell>
        </row>
        <row r="392">
          <cell r="G392" t="str">
            <v>会籍部</v>
          </cell>
          <cell r="H392" t="str">
            <v>会籍</v>
          </cell>
          <cell r="I392">
            <v>45352</v>
          </cell>
          <cell r="J392">
            <v>45368</v>
          </cell>
          <cell r="K392" t="str">
            <v>兼职</v>
          </cell>
          <cell r="L392" t="str">
            <v>离职</v>
          </cell>
        </row>
        <row r="392">
          <cell r="P392" t="str">
            <v>360502200609203624</v>
          </cell>
          <cell r="Q392" t="str">
            <v>江西新余</v>
          </cell>
          <cell r="R392" t="str">
            <v>农业银行</v>
          </cell>
          <cell r="S392" t="str">
            <v>6228231765316295468</v>
          </cell>
          <cell r="T392">
            <v>15279028445</v>
          </cell>
        </row>
        <row r="393">
          <cell r="D393" t="str">
            <v>新余二店夏文君</v>
          </cell>
          <cell r="E393" t="str">
            <v>男</v>
          </cell>
        </row>
        <row r="393">
          <cell r="G393" t="str">
            <v>会籍部</v>
          </cell>
          <cell r="H393" t="str">
            <v>会籍</v>
          </cell>
          <cell r="I393">
            <v>45347</v>
          </cell>
          <cell r="J393">
            <v>45363</v>
          </cell>
          <cell r="K393" t="str">
            <v>兼职</v>
          </cell>
          <cell r="L393" t="str">
            <v>离职</v>
          </cell>
        </row>
        <row r="393">
          <cell r="P393" t="str">
            <v>362422199509273533</v>
          </cell>
          <cell r="Q393" t="str">
            <v>江西吉安</v>
          </cell>
          <cell r="R393" t="str">
            <v>东莞银行</v>
          </cell>
          <cell r="S393" t="str">
            <v>6230101889924309447</v>
          </cell>
          <cell r="T393">
            <v>18770600674</v>
          </cell>
        </row>
        <row r="394">
          <cell r="D394" t="str">
            <v>新余二店钟文杰</v>
          </cell>
          <cell r="E394" t="str">
            <v>男</v>
          </cell>
        </row>
        <row r="394">
          <cell r="G394" t="str">
            <v>会籍部</v>
          </cell>
          <cell r="H394" t="str">
            <v>会籍经理</v>
          </cell>
          <cell r="I394">
            <v>45352</v>
          </cell>
          <cell r="J394">
            <v>45359</v>
          </cell>
          <cell r="K394" t="str">
            <v>兼职</v>
          </cell>
          <cell r="L394" t="str">
            <v>离职</v>
          </cell>
        </row>
        <row r="394">
          <cell r="P394" t="str">
            <v>360502199909250419</v>
          </cell>
          <cell r="Q394" t="str">
            <v>江西新余</v>
          </cell>
          <cell r="R394" t="str">
            <v>中国工商银行</v>
          </cell>
          <cell r="S394" t="str">
            <v>6215581505001397358</v>
          </cell>
          <cell r="T394">
            <v>15070135825</v>
          </cell>
        </row>
        <row r="395">
          <cell r="D395" t="str">
            <v>新余二店莫余豪</v>
          </cell>
          <cell r="E395" t="str">
            <v>男</v>
          </cell>
        </row>
        <row r="395">
          <cell r="G395" t="str">
            <v>会籍部</v>
          </cell>
          <cell r="H395" t="str">
            <v>会籍</v>
          </cell>
          <cell r="I395">
            <v>45354</v>
          </cell>
          <cell r="J395">
            <v>45374</v>
          </cell>
          <cell r="K395" t="str">
            <v>兼职</v>
          </cell>
          <cell r="L395" t="str">
            <v>离职</v>
          </cell>
        </row>
        <row r="395">
          <cell r="P395" t="str">
            <v>360502199504245611</v>
          </cell>
          <cell r="Q395" t="str">
            <v>江西新余</v>
          </cell>
          <cell r="R395" t="str">
            <v>建设银行</v>
          </cell>
          <cell r="S395" t="str">
            <v>6217000010051630948</v>
          </cell>
          <cell r="T395">
            <v>13326303602</v>
          </cell>
        </row>
        <row r="396">
          <cell r="D396" t="str">
            <v>新余二店简安</v>
          </cell>
          <cell r="E396" t="str">
            <v>男</v>
          </cell>
          <cell r="F396" t="str">
            <v>本科</v>
          </cell>
          <cell r="G396" t="str">
            <v>会籍部</v>
          </cell>
          <cell r="H396" t="str">
            <v>会籍</v>
          </cell>
          <cell r="I396">
            <v>45349</v>
          </cell>
          <cell r="J396">
            <v>45355</v>
          </cell>
          <cell r="K396" t="str">
            <v>兼职</v>
          </cell>
          <cell r="L396" t="str">
            <v>离职</v>
          </cell>
        </row>
        <row r="396">
          <cell r="P396" t="str">
            <v>360502199808064350</v>
          </cell>
          <cell r="Q396" t="str">
            <v>江西新余</v>
          </cell>
          <cell r="R396" t="str">
            <v>建设银行</v>
          </cell>
          <cell r="S396" t="str">
            <v>6217002030009800000</v>
          </cell>
          <cell r="T396">
            <v>18279082063</v>
          </cell>
        </row>
        <row r="397">
          <cell r="D397" t="str">
            <v>新余二店廖安</v>
          </cell>
          <cell r="E397" t="str">
            <v>男</v>
          </cell>
        </row>
        <row r="397">
          <cell r="G397" t="str">
            <v>会籍部</v>
          </cell>
          <cell r="H397" t="str">
            <v>会籍</v>
          </cell>
          <cell r="I397">
            <v>45352</v>
          </cell>
          <cell r="J397">
            <v>45361</v>
          </cell>
          <cell r="K397" t="str">
            <v>兼职</v>
          </cell>
          <cell r="L397" t="str">
            <v>离职</v>
          </cell>
        </row>
        <row r="397">
          <cell r="P397" t="str">
            <v>360502199909032016</v>
          </cell>
          <cell r="Q397" t="str">
            <v>江西新余</v>
          </cell>
          <cell r="R397" t="str">
            <v>中国农业银行</v>
          </cell>
          <cell r="S397" t="str">
            <v>6228481768720689075</v>
          </cell>
          <cell r="T397">
            <v>18879021572</v>
          </cell>
        </row>
        <row r="398">
          <cell r="D398" t="str">
            <v>新余二店严芦</v>
          </cell>
          <cell r="E398" t="str">
            <v>女</v>
          </cell>
          <cell r="F398" t="str">
            <v>中专</v>
          </cell>
          <cell r="G398" t="str">
            <v>运营部</v>
          </cell>
          <cell r="H398" t="str">
            <v>前台</v>
          </cell>
          <cell r="I398">
            <v>45352</v>
          </cell>
          <cell r="J398">
            <v>45387</v>
          </cell>
          <cell r="K398" t="str">
            <v>全职</v>
          </cell>
          <cell r="L398" t="str">
            <v>离职</v>
          </cell>
        </row>
        <row r="398">
          <cell r="P398" t="str">
            <v>362426200312014328</v>
          </cell>
          <cell r="Q398" t="str">
            <v>江西省吉安市泰和县</v>
          </cell>
          <cell r="R398" t="str">
            <v>工商银行</v>
          </cell>
          <cell r="S398" t="str">
            <v>6212251001011706438</v>
          </cell>
          <cell r="T398">
            <v>15727691373</v>
          </cell>
        </row>
        <row r="399">
          <cell r="D399" t="str">
            <v>新余二店刘洋</v>
          </cell>
          <cell r="E399" t="str">
            <v>女</v>
          </cell>
          <cell r="F399" t="str">
            <v>中专</v>
          </cell>
          <cell r="G399" t="str">
            <v>运营部</v>
          </cell>
          <cell r="H399" t="str">
            <v>前台</v>
          </cell>
          <cell r="I399">
            <v>45352</v>
          </cell>
          <cell r="J399">
            <v>45385</v>
          </cell>
          <cell r="K399" t="str">
            <v>全职</v>
          </cell>
          <cell r="L399" t="str">
            <v>离职</v>
          </cell>
        </row>
        <row r="399">
          <cell r="P399" t="str">
            <v>362426200309124323</v>
          </cell>
          <cell r="Q399" t="str">
            <v>江西省吉安市泰和县</v>
          </cell>
          <cell r="R399" t="str">
            <v>浦发银行</v>
          </cell>
          <cell r="S399" t="str">
            <v>6217931974024723</v>
          </cell>
          <cell r="T399">
            <v>13346120527</v>
          </cell>
        </row>
        <row r="400">
          <cell r="D400" t="str">
            <v>新余二店熊佳雯</v>
          </cell>
          <cell r="E400" t="str">
            <v>女</v>
          </cell>
        </row>
        <row r="400">
          <cell r="G400" t="str">
            <v>会籍部</v>
          </cell>
          <cell r="H400" t="str">
            <v>会籍</v>
          </cell>
          <cell r="I400">
            <v>45352</v>
          </cell>
          <cell r="J400">
            <v>45389</v>
          </cell>
          <cell r="K400" t="str">
            <v>全职</v>
          </cell>
          <cell r="L400" t="str">
            <v>离职</v>
          </cell>
        </row>
        <row r="400">
          <cell r="P400" t="str">
            <v>36050220080118470X</v>
          </cell>
          <cell r="Q400" t="str">
            <v>江西新余</v>
          </cell>
          <cell r="R400" t="str">
            <v>农商银行</v>
          </cell>
          <cell r="S400" t="str">
            <v>6226822200197833467</v>
          </cell>
          <cell r="T400">
            <v>18879014397</v>
          </cell>
        </row>
        <row r="401">
          <cell r="D401" t="str">
            <v>新余二店黄丽君</v>
          </cell>
          <cell r="E401" t="str">
            <v>女</v>
          </cell>
        </row>
        <row r="401">
          <cell r="G401" t="str">
            <v>运营部</v>
          </cell>
          <cell r="H401" t="str">
            <v>前台</v>
          </cell>
          <cell r="I401">
            <v>45379</v>
          </cell>
          <cell r="J401">
            <v>45392</v>
          </cell>
          <cell r="K401" t="str">
            <v>全职</v>
          </cell>
          <cell r="L401" t="str">
            <v>离职</v>
          </cell>
        </row>
        <row r="401">
          <cell r="P401" t="str">
            <v>360521200605287022</v>
          </cell>
          <cell r="Q401" t="str">
            <v>江西分宜</v>
          </cell>
          <cell r="R401" t="str">
            <v>中国邮政</v>
          </cell>
          <cell r="S401" t="str">
            <v>6221804260000448773</v>
          </cell>
          <cell r="T401">
            <v>18879070418</v>
          </cell>
        </row>
        <row r="402">
          <cell r="D402" t="str">
            <v>新余二店邓雯琦</v>
          </cell>
          <cell r="E402" t="str">
            <v>女</v>
          </cell>
        </row>
        <row r="402">
          <cell r="G402" t="str">
            <v>运营部</v>
          </cell>
          <cell r="H402" t="str">
            <v>会籍</v>
          </cell>
          <cell r="I402">
            <v>45385</v>
          </cell>
          <cell r="J402">
            <v>45489</v>
          </cell>
          <cell r="K402" t="str">
            <v>兼职</v>
          </cell>
          <cell r="L402" t="str">
            <v>离职</v>
          </cell>
        </row>
        <row r="402">
          <cell r="P402" t="str">
            <v>36050220061122044x</v>
          </cell>
          <cell r="Q402" t="str">
            <v>江西新余</v>
          </cell>
          <cell r="R402" t="str">
            <v>交通银行</v>
          </cell>
          <cell r="S402" t="str">
            <v>6222620660001623946</v>
          </cell>
          <cell r="T402">
            <v>19880337087</v>
          </cell>
        </row>
        <row r="403">
          <cell r="D403" t="str">
            <v>新余二店朱款</v>
          </cell>
          <cell r="E403" t="str">
            <v>男</v>
          </cell>
        </row>
        <row r="403">
          <cell r="G403" t="str">
            <v>会籍部</v>
          </cell>
          <cell r="H403" t="str">
            <v>会籍经理</v>
          </cell>
          <cell r="I403">
            <v>45400</v>
          </cell>
          <cell r="J403">
            <v>45403</v>
          </cell>
          <cell r="K403" t="str">
            <v>兼职</v>
          </cell>
          <cell r="L403" t="str">
            <v>离职</v>
          </cell>
        </row>
        <row r="403">
          <cell r="P403" t="str">
            <v>362227200111171517</v>
          </cell>
          <cell r="Q403" t="str">
            <v>江西宜春</v>
          </cell>
          <cell r="R403" t="str">
            <v>中国农业银行</v>
          </cell>
          <cell r="S403" t="str">
            <v>6228480769445892879</v>
          </cell>
          <cell r="T403">
            <v>18317903348</v>
          </cell>
        </row>
        <row r="404">
          <cell r="D404" t="str">
            <v>新余二店段佳奇</v>
          </cell>
          <cell r="E404" t="str">
            <v>男</v>
          </cell>
        </row>
        <row r="404">
          <cell r="G404" t="str">
            <v>会籍部</v>
          </cell>
          <cell r="H404" t="str">
            <v>会籍</v>
          </cell>
          <cell r="I404">
            <v>45352</v>
          </cell>
          <cell r="J404">
            <v>45403</v>
          </cell>
          <cell r="K404" t="str">
            <v>全职</v>
          </cell>
          <cell r="L404" t="str">
            <v>离职</v>
          </cell>
        </row>
        <row r="404">
          <cell r="P404" t="str">
            <v>360429200202050616</v>
          </cell>
        </row>
        <row r="404">
          <cell r="R404" t="str">
            <v>建设银行</v>
          </cell>
          <cell r="S404" t="str">
            <v>6217001930056960405</v>
          </cell>
          <cell r="T404">
            <v>18720142019</v>
          </cell>
        </row>
        <row r="405">
          <cell r="D405" t="str">
            <v>新余二店杨淑兰</v>
          </cell>
          <cell r="E405" t="str">
            <v>女</v>
          </cell>
        </row>
        <row r="405">
          <cell r="G405" t="str">
            <v>会籍部</v>
          </cell>
          <cell r="H405" t="str">
            <v>会籍</v>
          </cell>
          <cell r="I405">
            <v>45352</v>
          </cell>
          <cell r="J405">
            <v>45403</v>
          </cell>
          <cell r="K405" t="str">
            <v>全职</v>
          </cell>
          <cell r="L405" t="str">
            <v>离职</v>
          </cell>
        </row>
        <row r="405">
          <cell r="P405" t="str">
            <v>360502198205013621</v>
          </cell>
        </row>
        <row r="405">
          <cell r="R405" t="str">
            <v>工商银行</v>
          </cell>
          <cell r="S405" t="str">
            <v>6222031505001435127</v>
          </cell>
          <cell r="T405">
            <v>13755713270</v>
          </cell>
        </row>
        <row r="406">
          <cell r="D406" t="str">
            <v>新余二店常浩桐</v>
          </cell>
          <cell r="E406" t="str">
            <v>男</v>
          </cell>
        </row>
        <row r="406">
          <cell r="G406" t="str">
            <v>会籍部</v>
          </cell>
          <cell r="H406" t="str">
            <v>会籍</v>
          </cell>
          <cell r="I406">
            <v>45352</v>
          </cell>
          <cell r="J406">
            <v>45404</v>
          </cell>
          <cell r="K406" t="str">
            <v>全职</v>
          </cell>
          <cell r="L406" t="str">
            <v>离职</v>
          </cell>
        </row>
        <row r="406">
          <cell r="P406" t="str">
            <v>360502200109070079</v>
          </cell>
        </row>
        <row r="406">
          <cell r="R406" t="str">
            <v>南昌高新支行</v>
          </cell>
          <cell r="S406" t="str">
            <v>6214837942922398</v>
          </cell>
          <cell r="T406">
            <v>18870906118</v>
          </cell>
        </row>
        <row r="407">
          <cell r="D407" t="str">
            <v>新余二店崔童</v>
          </cell>
          <cell r="E407" t="str">
            <v>男</v>
          </cell>
        </row>
        <row r="407">
          <cell r="G407" t="str">
            <v>会籍部</v>
          </cell>
          <cell r="H407" t="str">
            <v>会籍</v>
          </cell>
          <cell r="I407">
            <v>45353</v>
          </cell>
          <cell r="J407">
            <v>45403</v>
          </cell>
          <cell r="K407" t="str">
            <v>全职</v>
          </cell>
          <cell r="L407" t="str">
            <v>离职</v>
          </cell>
        </row>
        <row r="407">
          <cell r="P407" t="str">
            <v>110228199406135911</v>
          </cell>
        </row>
        <row r="407">
          <cell r="R407" t="str">
            <v>中国工商银行</v>
          </cell>
          <cell r="S407" t="str">
            <v>6222030200019684558</v>
          </cell>
          <cell r="T407">
            <v>13977924684</v>
          </cell>
        </row>
        <row r="408">
          <cell r="D408" t="str">
            <v>新余二店简燕红</v>
          </cell>
          <cell r="E408" t="str">
            <v>女</v>
          </cell>
        </row>
        <row r="408">
          <cell r="G408" t="str">
            <v>会籍部</v>
          </cell>
          <cell r="H408" t="str">
            <v>会籍</v>
          </cell>
          <cell r="I408">
            <v>45348</v>
          </cell>
          <cell r="J408">
            <v>45403</v>
          </cell>
          <cell r="K408" t="str">
            <v>全职</v>
          </cell>
          <cell r="L408" t="str">
            <v>离职</v>
          </cell>
        </row>
        <row r="408">
          <cell r="P408" t="str">
            <v>360502198801054702</v>
          </cell>
        </row>
        <row r="408">
          <cell r="R408" t="str">
            <v>中国农业银行</v>
          </cell>
          <cell r="S408" t="str">
            <v>6228481768716004172</v>
          </cell>
          <cell r="T408">
            <v>15279011254</v>
          </cell>
        </row>
        <row r="409">
          <cell r="D409" t="str">
            <v>新余二店万玲</v>
          </cell>
          <cell r="E409" t="str">
            <v>女</v>
          </cell>
        </row>
        <row r="409">
          <cell r="G409" t="str">
            <v>会籍部</v>
          </cell>
          <cell r="H409" t="str">
            <v>会籍</v>
          </cell>
          <cell r="I409">
            <v>45354</v>
          </cell>
          <cell r="J409">
            <v>45403</v>
          </cell>
          <cell r="K409" t="str">
            <v>全职</v>
          </cell>
          <cell r="L409" t="str">
            <v>离职</v>
          </cell>
        </row>
        <row r="409">
          <cell r="P409" t="str">
            <v>360502200008312227</v>
          </cell>
        </row>
        <row r="409">
          <cell r="R409" t="str">
            <v>城东支行</v>
          </cell>
          <cell r="S409" t="str">
            <v>6217002060004982019</v>
          </cell>
          <cell r="T409">
            <v>15979889190</v>
          </cell>
        </row>
        <row r="410">
          <cell r="D410" t="str">
            <v>新余二店刘瑜</v>
          </cell>
          <cell r="E410" t="str">
            <v>女</v>
          </cell>
        </row>
        <row r="410">
          <cell r="G410" t="str">
            <v>会籍部</v>
          </cell>
          <cell r="H410" t="str">
            <v>会籍</v>
          </cell>
          <cell r="I410">
            <v>45352</v>
          </cell>
          <cell r="J410">
            <v>45403</v>
          </cell>
          <cell r="K410" t="str">
            <v>兼职</v>
          </cell>
          <cell r="L410" t="str">
            <v>离职</v>
          </cell>
        </row>
        <row r="410">
          <cell r="P410" t="str">
            <v>360502199312052225</v>
          </cell>
        </row>
        <row r="410">
          <cell r="R410" t="str">
            <v>中国银行</v>
          </cell>
          <cell r="S410" t="str">
            <v>6217256500000700173</v>
          </cell>
          <cell r="T410">
            <v>15779593521</v>
          </cell>
        </row>
        <row r="411">
          <cell r="D411" t="str">
            <v>新余二店吴永华</v>
          </cell>
          <cell r="E411" t="str">
            <v>男</v>
          </cell>
        </row>
        <row r="411">
          <cell r="G411" t="str">
            <v>会籍部</v>
          </cell>
          <cell r="H411" t="str">
            <v>会籍</v>
          </cell>
          <cell r="I411">
            <v>45356</v>
          </cell>
          <cell r="J411">
            <v>45404</v>
          </cell>
          <cell r="K411" t="str">
            <v>兼职</v>
          </cell>
          <cell r="L411" t="str">
            <v>离职</v>
          </cell>
        </row>
        <row r="411">
          <cell r="P411" t="str">
            <v>362421998701168310</v>
          </cell>
        </row>
        <row r="411">
          <cell r="R411" t="str">
            <v>中国建设银行</v>
          </cell>
          <cell r="S411" t="str">
            <v>6236682920005353386</v>
          </cell>
          <cell r="T411">
            <v>18870663037</v>
          </cell>
        </row>
        <row r="412">
          <cell r="D412" t="str">
            <v>新余二店邹国玉</v>
          </cell>
          <cell r="E412" t="str">
            <v>女</v>
          </cell>
        </row>
        <row r="412">
          <cell r="G412" t="str">
            <v>会籍部</v>
          </cell>
          <cell r="H412" t="str">
            <v>会籍</v>
          </cell>
          <cell r="I412">
            <v>45352</v>
          </cell>
          <cell r="J412">
            <v>45405</v>
          </cell>
          <cell r="K412" t="str">
            <v>全职</v>
          </cell>
          <cell r="L412" t="str">
            <v>离职</v>
          </cell>
        </row>
        <row r="412">
          <cell r="P412" t="str">
            <v>362201197308152864</v>
          </cell>
        </row>
        <row r="412">
          <cell r="R412" t="str">
            <v>中国农业银行</v>
          </cell>
          <cell r="S412" t="str">
            <v>6228482328723373471</v>
          </cell>
          <cell r="T412">
            <v>13870595801</v>
          </cell>
        </row>
        <row r="413">
          <cell r="D413" t="str">
            <v>新余二店张波</v>
          </cell>
          <cell r="E413" t="str">
            <v>男</v>
          </cell>
        </row>
        <row r="413">
          <cell r="G413" t="str">
            <v>会籍部</v>
          </cell>
          <cell r="H413" t="str">
            <v>会籍</v>
          </cell>
          <cell r="I413">
            <v>45347</v>
          </cell>
          <cell r="J413">
            <v>45403</v>
          </cell>
          <cell r="K413" t="str">
            <v>兼职</v>
          </cell>
          <cell r="L413" t="str">
            <v>离职</v>
          </cell>
        </row>
        <row r="413">
          <cell r="P413" t="str">
            <v>3622227200203142916</v>
          </cell>
        </row>
        <row r="413">
          <cell r="R413" t="str">
            <v>建设银行</v>
          </cell>
          <cell r="S413" t="str">
            <v>6217002060006153080</v>
          </cell>
          <cell r="T413">
            <v>15770516417</v>
          </cell>
        </row>
        <row r="414">
          <cell r="D414" t="str">
            <v>新余二店钟腾英</v>
          </cell>
          <cell r="E414" t="str">
            <v>女</v>
          </cell>
        </row>
        <row r="414">
          <cell r="G414" t="str">
            <v>会籍部</v>
          </cell>
          <cell r="H414" t="str">
            <v>会籍</v>
          </cell>
          <cell r="I414">
            <v>45342</v>
          </cell>
          <cell r="J414">
            <v>45403</v>
          </cell>
          <cell r="K414" t="str">
            <v>兼职</v>
          </cell>
          <cell r="L414" t="str">
            <v>离职</v>
          </cell>
        </row>
        <row r="414">
          <cell r="P414" t="str">
            <v>360502197901201066</v>
          </cell>
        </row>
        <row r="414">
          <cell r="R414" t="str">
            <v>建设银行</v>
          </cell>
          <cell r="S414" t="str">
            <v>6236682060000572415</v>
          </cell>
          <cell r="T414">
            <v>13707907478</v>
          </cell>
        </row>
        <row r="415">
          <cell r="D415" t="str">
            <v>新余二店陈春红</v>
          </cell>
          <cell r="E415" t="str">
            <v>女</v>
          </cell>
        </row>
        <row r="415">
          <cell r="G415" t="str">
            <v>会籍部</v>
          </cell>
          <cell r="H415" t="str">
            <v>会籍</v>
          </cell>
          <cell r="I415">
            <v>45343</v>
          </cell>
          <cell r="J415">
            <v>45403</v>
          </cell>
          <cell r="K415" t="str">
            <v>兼职</v>
          </cell>
          <cell r="L415" t="str">
            <v>离职</v>
          </cell>
        </row>
        <row r="415">
          <cell r="P415" t="str">
            <v>360502198402233623</v>
          </cell>
        </row>
        <row r="415">
          <cell r="R415" t="str">
            <v>农业银行</v>
          </cell>
          <cell r="S415" t="str">
            <v>6230521760000942371</v>
          </cell>
          <cell r="T415">
            <v>13879006467</v>
          </cell>
        </row>
        <row r="416">
          <cell r="D416" t="str">
            <v>新余二店周金武</v>
          </cell>
          <cell r="E416" t="str">
            <v>男</v>
          </cell>
        </row>
        <row r="416">
          <cell r="G416" t="str">
            <v>会籍部</v>
          </cell>
          <cell r="H416" t="str">
            <v>会籍经理</v>
          </cell>
          <cell r="I416">
            <v>45348</v>
          </cell>
          <cell r="J416">
            <v>45403</v>
          </cell>
          <cell r="K416" t="str">
            <v>兼职</v>
          </cell>
          <cell r="L416" t="str">
            <v>离职</v>
          </cell>
        </row>
        <row r="416">
          <cell r="P416" t="str">
            <v>430525199805276115</v>
          </cell>
        </row>
        <row r="416">
          <cell r="R416" t="str">
            <v>建设银行</v>
          </cell>
          <cell r="S416" t="str">
            <v>6236682920015975103</v>
          </cell>
          <cell r="T416">
            <v>15111198711</v>
          </cell>
        </row>
        <row r="417">
          <cell r="D417" t="str">
            <v>新余二店郭成林</v>
          </cell>
          <cell r="E417" t="str">
            <v>男</v>
          </cell>
        </row>
        <row r="417">
          <cell r="G417" t="str">
            <v>会籍部</v>
          </cell>
          <cell r="H417" t="str">
            <v>会籍</v>
          </cell>
          <cell r="I417">
            <v>45351</v>
          </cell>
          <cell r="J417">
            <v>45403</v>
          </cell>
          <cell r="K417" t="str">
            <v>兼职</v>
          </cell>
          <cell r="L417" t="str">
            <v>离职</v>
          </cell>
        </row>
        <row r="417">
          <cell r="P417" t="str">
            <v>360782200010042732</v>
          </cell>
        </row>
        <row r="417">
          <cell r="R417" t="str">
            <v>建设银行</v>
          </cell>
          <cell r="S417" t="str">
            <v>6217002120016576702</v>
          </cell>
          <cell r="T417">
            <v>18479725395</v>
          </cell>
        </row>
        <row r="418">
          <cell r="D418" t="str">
            <v>新余二店彭晶</v>
          </cell>
          <cell r="E418" t="str">
            <v>女</v>
          </cell>
        </row>
        <row r="418">
          <cell r="G418" t="str">
            <v>会籍部</v>
          </cell>
          <cell r="H418" t="str">
            <v>会籍</v>
          </cell>
          <cell r="I418">
            <v>45342</v>
          </cell>
          <cell r="J418">
            <v>45403</v>
          </cell>
          <cell r="K418" t="str">
            <v>兼职</v>
          </cell>
          <cell r="L418" t="str">
            <v>离职</v>
          </cell>
        </row>
        <row r="418">
          <cell r="P418" t="str">
            <v>360502198012300042</v>
          </cell>
        </row>
        <row r="418">
          <cell r="R418" t="str">
            <v>工商银行</v>
          </cell>
          <cell r="S418" t="str">
            <v>6222031505001002737</v>
          </cell>
          <cell r="T418">
            <v>13907905622</v>
          </cell>
        </row>
        <row r="419">
          <cell r="D419" t="str">
            <v>新余二店张俊豪</v>
          </cell>
          <cell r="E419" t="str">
            <v>男</v>
          </cell>
        </row>
        <row r="419">
          <cell r="G419" t="str">
            <v>会籍部</v>
          </cell>
          <cell r="H419" t="str">
            <v>会籍</v>
          </cell>
          <cell r="I419">
            <v>45348</v>
          </cell>
          <cell r="J419">
            <v>45403</v>
          </cell>
          <cell r="K419" t="str">
            <v>兼职</v>
          </cell>
          <cell r="L419" t="str">
            <v>离职</v>
          </cell>
        </row>
        <row r="419">
          <cell r="P419" t="str">
            <v>360430200611183335</v>
          </cell>
        </row>
        <row r="419">
          <cell r="R419" t="str">
            <v>工商银行</v>
          </cell>
          <cell r="S419" t="str">
            <v>6215581507010707536</v>
          </cell>
          <cell r="T419">
            <v>18079218708</v>
          </cell>
        </row>
        <row r="420">
          <cell r="D420" t="str">
            <v>新余二店龚子墨</v>
          </cell>
          <cell r="E420" t="str">
            <v>男</v>
          </cell>
        </row>
        <row r="420">
          <cell r="G420" t="str">
            <v>会籍部</v>
          </cell>
          <cell r="H420" t="str">
            <v>会籍</v>
          </cell>
          <cell r="I420">
            <v>45348</v>
          </cell>
          <cell r="J420">
            <v>45403</v>
          </cell>
          <cell r="K420" t="str">
            <v>兼职</v>
          </cell>
          <cell r="L420" t="str">
            <v>离职</v>
          </cell>
        </row>
        <row r="420">
          <cell r="P420" t="str">
            <v>36102520060517123X</v>
          </cell>
        </row>
        <row r="420">
          <cell r="R420" t="str">
            <v>农业银行</v>
          </cell>
          <cell r="S420" t="str">
            <v>6228231755377903662</v>
          </cell>
          <cell r="T420">
            <v>15616595083</v>
          </cell>
        </row>
        <row r="421">
          <cell r="D421" t="str">
            <v>新余二店赖金生</v>
          </cell>
          <cell r="E421" t="str">
            <v>男</v>
          </cell>
        </row>
        <row r="421">
          <cell r="G421" t="str">
            <v>会籍部</v>
          </cell>
          <cell r="H421" t="str">
            <v>会籍</v>
          </cell>
          <cell r="I421">
            <v>45391</v>
          </cell>
        </row>
        <row r="421">
          <cell r="K421" t="str">
            <v>兼职</v>
          </cell>
          <cell r="L421" t="str">
            <v>离职</v>
          </cell>
        </row>
        <row r="421">
          <cell r="P421" t="str">
            <v>522633200002079817</v>
          </cell>
        </row>
        <row r="421">
          <cell r="T421">
            <v>13765507125</v>
          </cell>
        </row>
        <row r="422">
          <cell r="D422" t="str">
            <v>新余二店张俊豪</v>
          </cell>
          <cell r="E422" t="str">
            <v>男</v>
          </cell>
        </row>
        <row r="422">
          <cell r="G422" t="str">
            <v>会籍部</v>
          </cell>
          <cell r="H422" t="str">
            <v>会籍</v>
          </cell>
          <cell r="I422">
            <v>45348</v>
          </cell>
          <cell r="J422">
            <v>45403</v>
          </cell>
          <cell r="K422" t="str">
            <v>兼职</v>
          </cell>
          <cell r="L422" t="str">
            <v>离职</v>
          </cell>
        </row>
        <row r="422">
          <cell r="P422" t="str">
            <v>360430200611183335</v>
          </cell>
        </row>
        <row r="422">
          <cell r="R422" t="str">
            <v>工商银行</v>
          </cell>
          <cell r="S422" t="str">
            <v>6215581507010707536</v>
          </cell>
          <cell r="T422">
            <v>18079218708</v>
          </cell>
        </row>
        <row r="423">
          <cell r="D423" t="str">
            <v>新余二店周金武</v>
          </cell>
          <cell r="E423" t="str">
            <v>男</v>
          </cell>
        </row>
        <row r="423">
          <cell r="G423" t="str">
            <v>会籍部</v>
          </cell>
          <cell r="H423" t="str">
            <v>会籍经理</v>
          </cell>
          <cell r="I423">
            <v>45348</v>
          </cell>
          <cell r="J423">
            <v>45403</v>
          </cell>
          <cell r="K423" t="str">
            <v>兼职</v>
          </cell>
          <cell r="L423" t="str">
            <v>离职</v>
          </cell>
        </row>
        <row r="423">
          <cell r="P423" t="str">
            <v>430525199805276115</v>
          </cell>
        </row>
        <row r="423">
          <cell r="R423" t="str">
            <v>建设银行</v>
          </cell>
          <cell r="S423" t="str">
            <v>6236682920015975103</v>
          </cell>
          <cell r="T423">
            <v>15111198711</v>
          </cell>
        </row>
        <row r="424">
          <cell r="D424" t="str">
            <v>新余二店刘昊阳</v>
          </cell>
          <cell r="E424" t="str">
            <v>男</v>
          </cell>
        </row>
        <row r="424">
          <cell r="G424" t="str">
            <v>会籍部</v>
          </cell>
          <cell r="H424" t="str">
            <v>会籍</v>
          </cell>
          <cell r="I424">
            <v>45354</v>
          </cell>
          <cell r="J424">
            <v>45403</v>
          </cell>
          <cell r="K424" t="str">
            <v>全职</v>
          </cell>
          <cell r="L424" t="str">
            <v>离职</v>
          </cell>
        </row>
        <row r="424">
          <cell r="P424" t="str">
            <v>360502200703179050</v>
          </cell>
          <cell r="Q424" t="str">
            <v>江西新余</v>
          </cell>
          <cell r="R424" t="str">
            <v>交通银行</v>
          </cell>
          <cell r="S424" t="str">
            <v>622262 0660001661144</v>
          </cell>
          <cell r="T424">
            <v>18879037828</v>
          </cell>
        </row>
        <row r="425">
          <cell r="D425" t="str">
            <v>新余二店刘志豪</v>
          </cell>
          <cell r="E425" t="str">
            <v>男</v>
          </cell>
        </row>
        <row r="425">
          <cell r="G425" t="str">
            <v>会籍部</v>
          </cell>
          <cell r="H425" t="str">
            <v>会籍</v>
          </cell>
          <cell r="I425">
            <v>45354</v>
          </cell>
          <cell r="J425">
            <v>45403</v>
          </cell>
          <cell r="K425" t="str">
            <v>全职</v>
          </cell>
          <cell r="L425" t="str">
            <v>离职</v>
          </cell>
        </row>
        <row r="425">
          <cell r="P425" t="str">
            <v>360502200309040018</v>
          </cell>
          <cell r="Q425" t="str">
            <v>江西新余</v>
          </cell>
          <cell r="R425" t="str">
            <v>中国建设银行</v>
          </cell>
          <cell r="S425" t="str">
            <v>6215340300300810042</v>
          </cell>
          <cell r="T425">
            <v>15707905336</v>
          </cell>
        </row>
        <row r="426">
          <cell r="D426" t="str">
            <v>新余二店何乃贵</v>
          </cell>
          <cell r="E426" t="str">
            <v>男</v>
          </cell>
        </row>
        <row r="426">
          <cell r="G426" t="str">
            <v>私教部</v>
          </cell>
          <cell r="H426" t="str">
            <v>私教</v>
          </cell>
          <cell r="I426">
            <v>45407</v>
          </cell>
          <cell r="J426">
            <v>45413</v>
          </cell>
          <cell r="K426" t="str">
            <v>全职</v>
          </cell>
          <cell r="L426" t="str">
            <v>离职</v>
          </cell>
        </row>
        <row r="426">
          <cell r="P426" t="str">
            <v>371121199512272310</v>
          </cell>
          <cell r="Q426" t="str">
            <v>山东五莲</v>
          </cell>
          <cell r="R426" t="str">
            <v>交通银行</v>
          </cell>
          <cell r="S426" t="str">
            <v>6222620110075705278</v>
          </cell>
          <cell r="T426">
            <v>15098651878</v>
          </cell>
        </row>
        <row r="427">
          <cell r="D427" t="str">
            <v>新余二店罗昱星</v>
          </cell>
          <cell r="E427" t="str">
            <v>男</v>
          </cell>
        </row>
        <row r="427">
          <cell r="G427" t="str">
            <v>私教部</v>
          </cell>
          <cell r="H427" t="str">
            <v>私教</v>
          </cell>
          <cell r="I427">
            <v>45401</v>
          </cell>
          <cell r="J427">
            <v>45413</v>
          </cell>
          <cell r="K427" t="str">
            <v>全职</v>
          </cell>
          <cell r="L427" t="str">
            <v>离职</v>
          </cell>
        </row>
        <row r="427">
          <cell r="P427" t="str">
            <v>360502200105160018</v>
          </cell>
          <cell r="Q427" t="str">
            <v>江西新余</v>
          </cell>
          <cell r="R427" t="str">
            <v>建设银行</v>
          </cell>
          <cell r="S427" t="str">
            <v>6236682060000559974</v>
          </cell>
          <cell r="T427">
            <v>13879087838</v>
          </cell>
        </row>
        <row r="428">
          <cell r="D428" t="str">
            <v>新余二店张文娇</v>
          </cell>
          <cell r="E428" t="str">
            <v>女</v>
          </cell>
        </row>
        <row r="428">
          <cell r="G428" t="str">
            <v>运营部</v>
          </cell>
          <cell r="H428" t="str">
            <v>前台</v>
          </cell>
          <cell r="I428">
            <v>45345</v>
          </cell>
          <cell r="J428">
            <v>45413</v>
          </cell>
          <cell r="K428" t="str">
            <v>全职</v>
          </cell>
          <cell r="L428" t="str">
            <v>离职</v>
          </cell>
        </row>
        <row r="428">
          <cell r="P428" t="str">
            <v>362204200508113329</v>
          </cell>
          <cell r="Q428" t="str">
            <v>江西新余</v>
          </cell>
          <cell r="R428" t="str">
            <v>农业银行</v>
          </cell>
          <cell r="S428" t="str">
            <v>6228481767100099277</v>
          </cell>
          <cell r="T428">
            <v>18879062647</v>
          </cell>
        </row>
        <row r="429">
          <cell r="D429" t="str">
            <v>新余二店吴天羽</v>
          </cell>
          <cell r="E429" t="str">
            <v>男</v>
          </cell>
        </row>
        <row r="429">
          <cell r="G429" t="str">
            <v>会籍部</v>
          </cell>
          <cell r="H429" t="str">
            <v>会籍</v>
          </cell>
          <cell r="I429">
            <v>45354</v>
          </cell>
          <cell r="J429">
            <v>45406</v>
          </cell>
          <cell r="K429" t="str">
            <v>全职</v>
          </cell>
          <cell r="L429" t="str">
            <v>离职</v>
          </cell>
        </row>
        <row r="429">
          <cell r="P429" t="str">
            <v>360502200311021318</v>
          </cell>
          <cell r="Q429" t="str">
            <v>江西新余</v>
          </cell>
          <cell r="R429" t="str">
            <v>工商银行</v>
          </cell>
          <cell r="S429" t="str">
            <v>62220315050001555965</v>
          </cell>
          <cell r="T429">
            <v>15979885069</v>
          </cell>
        </row>
        <row r="430">
          <cell r="D430" t="str">
            <v>新余二店张思宇</v>
          </cell>
          <cell r="E430" t="str">
            <v>男</v>
          </cell>
        </row>
        <row r="430">
          <cell r="G430" t="str">
            <v>会籍部</v>
          </cell>
          <cell r="H430" t="str">
            <v>会籍</v>
          </cell>
          <cell r="I430">
            <v>45352</v>
          </cell>
          <cell r="J430">
            <v>45407</v>
          </cell>
          <cell r="K430" t="str">
            <v>全职</v>
          </cell>
          <cell r="L430" t="str">
            <v>离职</v>
          </cell>
        </row>
        <row r="430">
          <cell r="P430" t="str">
            <v>360502200312174615</v>
          </cell>
          <cell r="Q430" t="str">
            <v>江西新余</v>
          </cell>
          <cell r="R430" t="str">
            <v>工商银行</v>
          </cell>
          <cell r="S430" t="str">
            <v>6222031505000217419</v>
          </cell>
          <cell r="T430">
            <v>18397909105</v>
          </cell>
        </row>
        <row r="431">
          <cell r="D431" t="str">
            <v>新余二店黄金鹏</v>
          </cell>
          <cell r="E431" t="str">
            <v>男</v>
          </cell>
        </row>
        <row r="431">
          <cell r="G431" t="str">
            <v>泳教部</v>
          </cell>
          <cell r="H431" t="str">
            <v>泳教</v>
          </cell>
          <cell r="I431">
            <v>45411</v>
          </cell>
          <cell r="J431">
            <v>45413</v>
          </cell>
          <cell r="K431" t="str">
            <v>全职</v>
          </cell>
          <cell r="L431" t="str">
            <v>离职</v>
          </cell>
        </row>
        <row r="431">
          <cell r="P431" t="str">
            <v>360731199912302630</v>
          </cell>
          <cell r="Q431" t="str">
            <v>江西赣州</v>
          </cell>
        </row>
        <row r="431">
          <cell r="T431">
            <v>18270005594</v>
          </cell>
        </row>
        <row r="432">
          <cell r="D432" t="str">
            <v>新余二店向春岐</v>
          </cell>
          <cell r="E432" t="str">
            <v>女</v>
          </cell>
        </row>
        <row r="432">
          <cell r="G432" t="str">
            <v>会籍部</v>
          </cell>
          <cell r="H432" t="str">
            <v>会籍</v>
          </cell>
          <cell r="I432">
            <v>45352</v>
          </cell>
          <cell r="J432">
            <v>45424</v>
          </cell>
          <cell r="K432" t="str">
            <v>全职</v>
          </cell>
          <cell r="L432" t="str">
            <v>离职</v>
          </cell>
        </row>
        <row r="432">
          <cell r="P432" t="str">
            <v>360302197004232048</v>
          </cell>
          <cell r="Q432" t="str">
            <v>江西</v>
          </cell>
          <cell r="R432" t="str">
            <v>工行</v>
          </cell>
          <cell r="S432" t="str">
            <v>6222081505000667224</v>
          </cell>
          <cell r="T432">
            <v>18679069878</v>
          </cell>
        </row>
        <row r="433">
          <cell r="D433" t="str">
            <v>新余二店杨佳宝</v>
          </cell>
          <cell r="E433" t="str">
            <v>男</v>
          </cell>
        </row>
        <row r="433">
          <cell r="G433" t="str">
            <v>会籍部</v>
          </cell>
          <cell r="H433" t="str">
            <v>会籍</v>
          </cell>
          <cell r="I433">
            <v>45395</v>
          </cell>
          <cell r="J433">
            <v>45404</v>
          </cell>
          <cell r="K433" t="str">
            <v>兼职</v>
          </cell>
          <cell r="L433" t="str">
            <v>离职</v>
          </cell>
        </row>
        <row r="433">
          <cell r="P433" t="str">
            <v>360502200606183000</v>
          </cell>
          <cell r="Q433" t="str">
            <v>新余</v>
          </cell>
          <cell r="R433" t="str">
            <v>中国建设银行</v>
          </cell>
          <cell r="S433" t="str">
            <v>6217002060002910000</v>
          </cell>
          <cell r="T433">
            <v>15107906034</v>
          </cell>
        </row>
        <row r="434">
          <cell r="D434" t="str">
            <v>新余二店刘丹青</v>
          </cell>
          <cell r="E434" t="str">
            <v>男</v>
          </cell>
        </row>
        <row r="434">
          <cell r="G434" t="str">
            <v>会籍部</v>
          </cell>
          <cell r="H434" t="str">
            <v>会籍</v>
          </cell>
          <cell r="I434">
            <v>45394</v>
          </cell>
          <cell r="J434">
            <v>45404</v>
          </cell>
          <cell r="K434" t="str">
            <v>兼职</v>
          </cell>
          <cell r="L434" t="str">
            <v>离职</v>
          </cell>
        </row>
        <row r="434">
          <cell r="P434" t="str">
            <v>36043020051207335X</v>
          </cell>
          <cell r="Q434" t="str">
            <v>九江</v>
          </cell>
          <cell r="R434" t="str">
            <v>农业银行</v>
          </cell>
          <cell r="S434" t="str">
            <v>6228480389599100000</v>
          </cell>
          <cell r="T434">
            <v>17280557237</v>
          </cell>
        </row>
        <row r="435">
          <cell r="D435" t="str">
            <v>新余二店易玉宏</v>
          </cell>
          <cell r="E435" t="str">
            <v>男</v>
          </cell>
        </row>
        <row r="435">
          <cell r="G435" t="str">
            <v>私教部</v>
          </cell>
          <cell r="H435" t="str">
            <v>私教</v>
          </cell>
          <cell r="I435">
            <v>45424</v>
          </cell>
          <cell r="J435">
            <v>45429</v>
          </cell>
          <cell r="K435" t="str">
            <v>全职</v>
          </cell>
          <cell r="L435" t="str">
            <v>离职</v>
          </cell>
        </row>
        <row r="435">
          <cell r="P435" t="str">
            <v>36090219991211521X</v>
          </cell>
          <cell r="Q435" t="str">
            <v>江西宜春</v>
          </cell>
          <cell r="R435" t="str">
            <v>建设银行</v>
          </cell>
          <cell r="S435" t="str">
            <v>6228280010052469617</v>
          </cell>
          <cell r="T435">
            <v>13051539671</v>
          </cell>
        </row>
        <row r="436">
          <cell r="D436" t="str">
            <v>新余二店姜智成</v>
          </cell>
          <cell r="E436" t="str">
            <v>男</v>
          </cell>
        </row>
        <row r="436">
          <cell r="G436" t="str">
            <v>私教部</v>
          </cell>
          <cell r="H436" t="str">
            <v>私教</v>
          </cell>
          <cell r="I436">
            <v>45407</v>
          </cell>
          <cell r="J436">
            <v>45444</v>
          </cell>
          <cell r="K436" t="str">
            <v>全职</v>
          </cell>
          <cell r="L436" t="str">
            <v>离职</v>
          </cell>
        </row>
        <row r="436">
          <cell r="P436" t="str">
            <v>420902200608237310</v>
          </cell>
          <cell r="Q436" t="str">
            <v>湖北</v>
          </cell>
          <cell r="R436" t="str">
            <v>中国工商银行</v>
          </cell>
          <cell r="S436" t="str">
            <v>6217857600068559603</v>
          </cell>
          <cell r="T436">
            <v>19371622198</v>
          </cell>
        </row>
        <row r="437">
          <cell r="D437" t="str">
            <v>新余二店李玉冬</v>
          </cell>
          <cell r="E437" t="str">
            <v>男</v>
          </cell>
        </row>
        <row r="437">
          <cell r="G437" t="str">
            <v>私教部</v>
          </cell>
          <cell r="H437" t="str">
            <v>私教主管</v>
          </cell>
          <cell r="I437">
            <v>45146</v>
          </cell>
          <cell r="J437">
            <v>45444</v>
          </cell>
          <cell r="K437" t="str">
            <v>全职</v>
          </cell>
          <cell r="L437" t="str">
            <v>离职</v>
          </cell>
        </row>
        <row r="437">
          <cell r="P437" t="str">
            <v>371721200411047000</v>
          </cell>
          <cell r="Q437" t="str">
            <v>山东菏泽市曹县</v>
          </cell>
          <cell r="R437" t="str">
            <v>中国农业银行</v>
          </cell>
          <cell r="S437" t="str">
            <v>6230520660111870000</v>
          </cell>
          <cell r="T437">
            <v>18555405562</v>
          </cell>
        </row>
        <row r="438">
          <cell r="D438" t="str">
            <v>新余二店廖红霞</v>
          </cell>
          <cell r="E438" t="str">
            <v>女</v>
          </cell>
        </row>
        <row r="438">
          <cell r="G438" t="str">
            <v>私教部</v>
          </cell>
          <cell r="H438" t="str">
            <v>私教</v>
          </cell>
          <cell r="I438">
            <v>45407</v>
          </cell>
          <cell r="J438">
            <v>45416</v>
          </cell>
          <cell r="K438" t="str">
            <v>全职</v>
          </cell>
          <cell r="L438" t="str">
            <v>离职</v>
          </cell>
        </row>
        <row r="438">
          <cell r="P438" t="str">
            <v>360502200112024022</v>
          </cell>
          <cell r="Q438" t="str">
            <v>江西新余</v>
          </cell>
          <cell r="R438" t="str">
            <v>建设银行</v>
          </cell>
          <cell r="S438" t="str">
            <v>6217002060004208399</v>
          </cell>
          <cell r="T438">
            <v>13879053507</v>
          </cell>
        </row>
        <row r="439">
          <cell r="D439" t="str">
            <v>新余二店陈正浩</v>
          </cell>
          <cell r="E439" t="str">
            <v>男</v>
          </cell>
        </row>
        <row r="439">
          <cell r="G439" t="str">
            <v>私教部</v>
          </cell>
          <cell r="H439" t="str">
            <v>私教</v>
          </cell>
          <cell r="I439">
            <v>45146</v>
          </cell>
          <cell r="J439">
            <v>45416</v>
          </cell>
          <cell r="K439" t="str">
            <v>全职</v>
          </cell>
          <cell r="L439" t="str">
            <v>离职</v>
          </cell>
        </row>
        <row r="439">
          <cell r="P439" t="str">
            <v>430529200008120274
</v>
          </cell>
          <cell r="Q439" t="str">
            <v>湖南</v>
          </cell>
          <cell r="R439" t="str">
            <v>中国农业银行</v>
          </cell>
          <cell r="S439" t="str">
            <v>6228273611591385278</v>
          </cell>
          <cell r="T439">
            <v>15147147137</v>
          </cell>
        </row>
        <row r="440">
          <cell r="D440" t="str">
            <v>新余二店李温馨</v>
          </cell>
          <cell r="E440" t="str">
            <v>女</v>
          </cell>
        </row>
        <row r="440">
          <cell r="G440" t="str">
            <v>会籍部</v>
          </cell>
          <cell r="H440" t="str">
            <v>会籍</v>
          </cell>
          <cell r="I440">
            <v>45454</v>
          </cell>
          <cell r="J440">
            <v>45457</v>
          </cell>
          <cell r="K440" t="str">
            <v>全职</v>
          </cell>
          <cell r="L440" t="str">
            <v>离职</v>
          </cell>
        </row>
        <row r="440">
          <cell r="P440" t="str">
            <v>450721200609122228</v>
          </cell>
          <cell r="Q440" t="str">
            <v>广西</v>
          </cell>
        </row>
        <row r="440">
          <cell r="T440">
            <v>14779910517</v>
          </cell>
        </row>
        <row r="441">
          <cell r="D441" t="str">
            <v>新余二店钟迎希</v>
          </cell>
          <cell r="E441" t="str">
            <v>女</v>
          </cell>
        </row>
        <row r="441">
          <cell r="G441" t="str">
            <v>运营部</v>
          </cell>
          <cell r="H441" t="str">
            <v>前台</v>
          </cell>
          <cell r="I441">
            <v>45453</v>
          </cell>
          <cell r="J441">
            <v>45457</v>
          </cell>
          <cell r="K441" t="str">
            <v>全职</v>
          </cell>
          <cell r="L441" t="str">
            <v>离职</v>
          </cell>
        </row>
        <row r="441">
          <cell r="P441" t="str">
            <v>360502200607096024</v>
          </cell>
          <cell r="Q441" t="str">
            <v>江西新余</v>
          </cell>
        </row>
        <row r="441">
          <cell r="T441">
            <v>18979089148</v>
          </cell>
        </row>
        <row r="442">
          <cell r="D442" t="str">
            <v>新余二店王紫燕</v>
          </cell>
          <cell r="E442" t="str">
            <v>女</v>
          </cell>
        </row>
        <row r="442">
          <cell r="G442" t="str">
            <v>会籍部</v>
          </cell>
          <cell r="H442" t="str">
            <v>会籍</v>
          </cell>
          <cell r="I442">
            <v>45447</v>
          </cell>
          <cell r="J442">
            <v>45457</v>
          </cell>
          <cell r="K442" t="str">
            <v>全职</v>
          </cell>
          <cell r="L442" t="str">
            <v>离职</v>
          </cell>
        </row>
        <row r="442">
          <cell r="P442" t="str">
            <v>360502200608012244</v>
          </cell>
          <cell r="Q442" t="str">
            <v>江西新余</v>
          </cell>
          <cell r="R442" t="str">
            <v>中国工商银行</v>
          </cell>
          <cell r="S442" t="str">
            <v>6217211505000892007</v>
          </cell>
          <cell r="T442">
            <v>15979876613</v>
          </cell>
        </row>
        <row r="443">
          <cell r="D443" t="str">
            <v>新余二店邢思敏</v>
          </cell>
          <cell r="E443" t="str">
            <v>男</v>
          </cell>
        </row>
        <row r="443">
          <cell r="G443" t="str">
            <v>会籍部</v>
          </cell>
          <cell r="H443" t="str">
            <v>会籍</v>
          </cell>
          <cell r="I443">
            <v>45447</v>
          </cell>
          <cell r="J443">
            <v>45457</v>
          </cell>
          <cell r="K443" t="str">
            <v>全职</v>
          </cell>
          <cell r="L443" t="str">
            <v>离职</v>
          </cell>
        </row>
        <row r="443">
          <cell r="P443" t="str">
            <v>360502200707163611</v>
          </cell>
          <cell r="Q443" t="str">
            <v>江西新余</v>
          </cell>
          <cell r="R443" t="str">
            <v>农商银行</v>
          </cell>
          <cell r="S443" t="str">
            <v>6226822200197811257</v>
          </cell>
          <cell r="T443">
            <v>18879000716</v>
          </cell>
        </row>
        <row r="444">
          <cell r="D444" t="str">
            <v>新余二店艾俊豪</v>
          </cell>
          <cell r="E444" t="str">
            <v>男</v>
          </cell>
        </row>
        <row r="444">
          <cell r="G444" t="str">
            <v>会籍部</v>
          </cell>
          <cell r="H444" t="str">
            <v>会籍</v>
          </cell>
          <cell r="I444">
            <v>45450</v>
          </cell>
          <cell r="J444">
            <v>45457</v>
          </cell>
          <cell r="K444" t="str">
            <v>全职</v>
          </cell>
          <cell r="L444" t="str">
            <v>离职</v>
          </cell>
        </row>
        <row r="444">
          <cell r="P444" t="str">
            <v>36050220052267118</v>
          </cell>
          <cell r="Q444" t="str">
            <v>江西新余</v>
          </cell>
        </row>
        <row r="444">
          <cell r="T444">
            <v>19116967864</v>
          </cell>
        </row>
        <row r="445">
          <cell r="D445" t="str">
            <v>新余二店周娟</v>
          </cell>
          <cell r="E445" t="str">
            <v>女</v>
          </cell>
        </row>
        <row r="445">
          <cell r="G445" t="str">
            <v>运营部</v>
          </cell>
          <cell r="H445" t="str">
            <v>前台</v>
          </cell>
          <cell r="I445">
            <v>45417</v>
          </cell>
          <cell r="J445">
            <v>45457</v>
          </cell>
          <cell r="K445" t="str">
            <v>全职</v>
          </cell>
          <cell r="L445" t="str">
            <v>离职</v>
          </cell>
        </row>
        <row r="445">
          <cell r="P445" t="str">
            <v>360982200206176864</v>
          </cell>
          <cell r="Q445" t="str">
            <v>江西新余</v>
          </cell>
          <cell r="R445" t="str">
            <v>交通银行</v>
          </cell>
          <cell r="S445" t="str">
            <v>6222620660002718927</v>
          </cell>
          <cell r="T445">
            <v>18879009957</v>
          </cell>
        </row>
        <row r="446">
          <cell r="D446" t="str">
            <v>新余二店周静</v>
          </cell>
          <cell r="E446" t="str">
            <v>女</v>
          </cell>
        </row>
        <row r="446">
          <cell r="G446" t="str">
            <v>运营部</v>
          </cell>
          <cell r="H446" t="str">
            <v>前台</v>
          </cell>
          <cell r="I446">
            <v>45456</v>
          </cell>
          <cell r="J446">
            <v>45457</v>
          </cell>
          <cell r="K446" t="str">
            <v>全职</v>
          </cell>
          <cell r="L446" t="str">
            <v>离职</v>
          </cell>
        </row>
        <row r="446">
          <cell r="P446" t="str">
            <v>360502200210057426</v>
          </cell>
          <cell r="Q446" t="str">
            <v>江西新余</v>
          </cell>
          <cell r="R446" t="str">
            <v>中国建设银行</v>
          </cell>
          <cell r="S446" t="str">
            <v>6217002060006079178</v>
          </cell>
          <cell r="T446" t="str">
            <v>193799927811</v>
          </cell>
        </row>
        <row r="447">
          <cell r="D447" t="str">
            <v>新余二店祝志明</v>
          </cell>
          <cell r="E447" t="str">
            <v>男</v>
          </cell>
        </row>
        <row r="447">
          <cell r="G447" t="str">
            <v>泳教部</v>
          </cell>
          <cell r="H447" t="str">
            <v>泳教</v>
          </cell>
          <cell r="I447">
            <v>45419</v>
          </cell>
          <cell r="J447">
            <v>45460</v>
          </cell>
          <cell r="K447" t="str">
            <v>兼职</v>
          </cell>
          <cell r="L447" t="str">
            <v>离职</v>
          </cell>
        </row>
        <row r="447">
          <cell r="P447" t="str">
            <v>362330200208023071</v>
          </cell>
          <cell r="Q447" t="str">
            <v>江西上饶</v>
          </cell>
          <cell r="R447" t="str">
            <v>建设银行</v>
          </cell>
          <cell r="S447" t="str">
            <v>6217002060006218792</v>
          </cell>
          <cell r="T447">
            <v>15946837291</v>
          </cell>
        </row>
        <row r="448">
          <cell r="D448" t="str">
            <v>新余二店余松康</v>
          </cell>
          <cell r="E448" t="str">
            <v>男</v>
          </cell>
        </row>
        <row r="448">
          <cell r="G448" t="str">
            <v>泳教部</v>
          </cell>
          <cell r="H448" t="str">
            <v>泳教</v>
          </cell>
          <cell r="I448">
            <v>45419</v>
          </cell>
          <cell r="J448">
            <v>45460</v>
          </cell>
          <cell r="K448" t="str">
            <v>兼职</v>
          </cell>
          <cell r="L448" t="str">
            <v>离职</v>
          </cell>
        </row>
        <row r="448">
          <cell r="P448" t="str">
            <v>36112720031008257x</v>
          </cell>
          <cell r="Q448" t="str">
            <v>江西上饶</v>
          </cell>
          <cell r="R448" t="str">
            <v>建设银行</v>
          </cell>
          <cell r="S448" t="str">
            <v>6217002060006061580</v>
          </cell>
          <cell r="T448">
            <v>14796327472</v>
          </cell>
        </row>
        <row r="449">
          <cell r="D449" t="str">
            <v>新余二店傅紫怡</v>
          </cell>
          <cell r="E449" t="str">
            <v>女</v>
          </cell>
        </row>
        <row r="449">
          <cell r="G449" t="str">
            <v>会籍部</v>
          </cell>
          <cell r="H449" t="str">
            <v>会籍</v>
          </cell>
          <cell r="I449">
            <v>45428</v>
          </cell>
          <cell r="J449">
            <v>45460</v>
          </cell>
          <cell r="K449" t="str">
            <v>全职</v>
          </cell>
          <cell r="L449" t="str">
            <v>离职</v>
          </cell>
        </row>
        <row r="449">
          <cell r="P449" t="str">
            <v>3605022002120946269</v>
          </cell>
          <cell r="Q449" t="str">
            <v>江西新余</v>
          </cell>
          <cell r="R449" t="str">
            <v>中国银行</v>
          </cell>
          <cell r="S449" t="str">
            <v>6217256500002257958</v>
          </cell>
          <cell r="T449">
            <v>19942107710</v>
          </cell>
        </row>
        <row r="450">
          <cell r="D450" t="str">
            <v>新余二店余七妹</v>
          </cell>
          <cell r="E450" t="str">
            <v>女</v>
          </cell>
        </row>
        <row r="450">
          <cell r="G450" t="str">
            <v>会籍部</v>
          </cell>
          <cell r="H450" t="str">
            <v>会籍</v>
          </cell>
          <cell r="I450">
            <v>45426</v>
          </cell>
          <cell r="J450">
            <v>45461</v>
          </cell>
          <cell r="K450" t="str">
            <v>全职</v>
          </cell>
          <cell r="L450" t="str">
            <v>离职</v>
          </cell>
        </row>
        <row r="450">
          <cell r="P450" t="str">
            <v>440233197904087009</v>
          </cell>
          <cell r="Q450" t="str">
            <v>江西新余</v>
          </cell>
          <cell r="R450" t="str">
            <v>招商银行</v>
          </cell>
          <cell r="S450" t="str">
            <v>6214832003420143</v>
          </cell>
          <cell r="T450">
            <v>18970494518</v>
          </cell>
        </row>
        <row r="451">
          <cell r="D451" t="str">
            <v>新余二店黎长春</v>
          </cell>
          <cell r="E451" t="str">
            <v>男</v>
          </cell>
        </row>
        <row r="451">
          <cell r="G451" t="str">
            <v>泳教部</v>
          </cell>
          <cell r="H451" t="str">
            <v>救生员</v>
          </cell>
          <cell r="I451">
            <v>45422</v>
          </cell>
          <cell r="J451">
            <v>45466</v>
          </cell>
          <cell r="K451" t="str">
            <v>全职</v>
          </cell>
          <cell r="L451" t="str">
            <v>离职</v>
          </cell>
        </row>
        <row r="451">
          <cell r="P451" t="str">
            <v>362430195811015414</v>
          </cell>
          <cell r="Q451" t="str">
            <v>江西新余</v>
          </cell>
          <cell r="R451" t="str">
            <v>中国邮政</v>
          </cell>
          <cell r="S451" t="str">
            <v>6221801100007397941</v>
          </cell>
          <cell r="T451">
            <v>15979898436</v>
          </cell>
        </row>
        <row r="452">
          <cell r="D452" t="str">
            <v>新余二店江嘉丽</v>
          </cell>
          <cell r="E452" t="str">
            <v>女</v>
          </cell>
        </row>
        <row r="452">
          <cell r="G452" t="str">
            <v>会籍部</v>
          </cell>
          <cell r="H452" t="str">
            <v>会籍</v>
          </cell>
          <cell r="I452">
            <v>45453</v>
          </cell>
          <cell r="J452">
            <v>45469</v>
          </cell>
          <cell r="K452" t="str">
            <v>全职</v>
          </cell>
          <cell r="L452" t="str">
            <v>离职</v>
          </cell>
        </row>
        <row r="452">
          <cell r="P452" t="str">
            <v>360502200601270646</v>
          </cell>
          <cell r="Q452" t="str">
            <v>江西新余</v>
          </cell>
          <cell r="R452" t="str">
            <v>中国建设银行</v>
          </cell>
          <cell r="S452" t="str">
            <v>6217002060002473581</v>
          </cell>
          <cell r="T452">
            <v>15797616836</v>
          </cell>
        </row>
        <row r="453">
          <cell r="D453" t="str">
            <v>新余二店丁瑞安</v>
          </cell>
          <cell r="E453" t="str">
            <v>男</v>
          </cell>
        </row>
        <row r="453">
          <cell r="G453" t="str">
            <v>会籍部</v>
          </cell>
          <cell r="H453" t="str">
            <v>会籍</v>
          </cell>
          <cell r="I453">
            <v>45447</v>
          </cell>
          <cell r="J453">
            <v>45462</v>
          </cell>
          <cell r="K453" t="str">
            <v>全职</v>
          </cell>
          <cell r="L453" t="str">
            <v>离职</v>
          </cell>
        </row>
        <row r="453">
          <cell r="P453" t="str">
            <v>360983200804087411</v>
          </cell>
          <cell r="Q453" t="str">
            <v>江西新余</v>
          </cell>
          <cell r="R453" t="str">
            <v>工商银行</v>
          </cell>
          <cell r="S453" t="str">
            <v>6217211505000892007</v>
          </cell>
          <cell r="T453">
            <v>13627951795</v>
          </cell>
        </row>
        <row r="454">
          <cell r="D454" t="str">
            <v>新余二店何子杰</v>
          </cell>
          <cell r="E454" t="str">
            <v>男</v>
          </cell>
        </row>
        <row r="454">
          <cell r="G454" t="str">
            <v>会籍部</v>
          </cell>
          <cell r="H454" t="str">
            <v>会籍</v>
          </cell>
          <cell r="I454">
            <v>45454</v>
          </cell>
          <cell r="J454">
            <v>45455</v>
          </cell>
          <cell r="K454" t="str">
            <v>全职</v>
          </cell>
          <cell r="L454" t="str">
            <v>离职</v>
          </cell>
        </row>
        <row r="454">
          <cell r="P454" t="str">
            <v>360502200609034015</v>
          </cell>
          <cell r="Q454" t="str">
            <v>江西新余</v>
          </cell>
          <cell r="R454" t="str">
            <v>赣州银行</v>
          </cell>
          <cell r="S454" t="str">
            <v>6229676102158795183</v>
          </cell>
          <cell r="T454">
            <v>18179035015</v>
          </cell>
        </row>
        <row r="455">
          <cell r="D455" t="str">
            <v>新余二店曾梓瑜</v>
          </cell>
          <cell r="E455" t="str">
            <v>男</v>
          </cell>
        </row>
        <row r="455">
          <cell r="G455" t="str">
            <v>泳教部</v>
          </cell>
          <cell r="H455" t="str">
            <v>救生员</v>
          </cell>
          <cell r="I455">
            <v>45471</v>
          </cell>
          <cell r="J455">
            <v>45472</v>
          </cell>
          <cell r="K455" t="str">
            <v>全职</v>
          </cell>
          <cell r="L455" t="str">
            <v>离职</v>
          </cell>
        </row>
        <row r="455">
          <cell r="P455" t="str">
            <v>360302200405010539</v>
          </cell>
          <cell r="Q455" t="str">
            <v>江西萍乡</v>
          </cell>
          <cell r="R455" t="str">
            <v>农业银行</v>
          </cell>
          <cell r="S455" t="str">
            <v>6228480927100608870</v>
          </cell>
          <cell r="T455">
            <v>15079928040</v>
          </cell>
        </row>
        <row r="456">
          <cell r="D456" t="str">
            <v>新余二店简阳勇</v>
          </cell>
          <cell r="E456" t="str">
            <v>男</v>
          </cell>
        </row>
        <row r="456">
          <cell r="G456" t="str">
            <v>泳教部</v>
          </cell>
          <cell r="H456" t="str">
            <v>救生员</v>
          </cell>
          <cell r="I456">
            <v>45467</v>
          </cell>
          <cell r="J456">
            <v>45470</v>
          </cell>
          <cell r="K456" t="str">
            <v>全职</v>
          </cell>
          <cell r="L456" t="str">
            <v>离职</v>
          </cell>
        </row>
        <row r="456">
          <cell r="P456" t="str">
            <v>360502200309144618</v>
          </cell>
          <cell r="Q456" t="str">
            <v>江西新余</v>
          </cell>
          <cell r="R456" t="str">
            <v>建设银行</v>
          </cell>
          <cell r="S456" t="str">
            <v>6217002060006284372</v>
          </cell>
          <cell r="T456">
            <v>18979080646</v>
          </cell>
        </row>
        <row r="457">
          <cell r="D457" t="str">
            <v>新余二店敖伊健</v>
          </cell>
          <cell r="E457" t="str">
            <v>男</v>
          </cell>
        </row>
        <row r="457">
          <cell r="G457" t="str">
            <v>泳教部</v>
          </cell>
          <cell r="H457" t="str">
            <v>救生员</v>
          </cell>
          <cell r="I457">
            <v>45435</v>
          </cell>
          <cell r="J457">
            <v>45474</v>
          </cell>
          <cell r="K457" t="str">
            <v>全职</v>
          </cell>
          <cell r="L457" t="str">
            <v>离职</v>
          </cell>
        </row>
        <row r="457">
          <cell r="P457" t="str">
            <v>360502200202244619</v>
          </cell>
          <cell r="Q457" t="str">
            <v>江西新余</v>
          </cell>
          <cell r="R457" t="str">
            <v>建设银行</v>
          </cell>
          <cell r="S457" t="str">
            <v>6236682060000762966</v>
          </cell>
          <cell r="T457">
            <v>18179001839</v>
          </cell>
        </row>
        <row r="458">
          <cell r="D458" t="str">
            <v>新余二店杨天志</v>
          </cell>
          <cell r="E458" t="str">
            <v>男</v>
          </cell>
        </row>
        <row r="458">
          <cell r="G458" t="str">
            <v>会籍部</v>
          </cell>
          <cell r="H458" t="str">
            <v>会籍</v>
          </cell>
          <cell r="I458">
            <v>45465</v>
          </cell>
          <cell r="J458">
            <v>45468</v>
          </cell>
          <cell r="K458" t="str">
            <v>兼职</v>
          </cell>
          <cell r="L458" t="str">
            <v>离职</v>
          </cell>
        </row>
        <row r="458">
          <cell r="P458" t="str">
            <v>360311200402020033</v>
          </cell>
          <cell r="Q458" t="str">
            <v>江西</v>
          </cell>
          <cell r="R458" t="str">
            <v>工商银行</v>
          </cell>
          <cell r="S458" t="str">
            <v>622203150400746063</v>
          </cell>
          <cell r="T458">
            <v>18079952204</v>
          </cell>
        </row>
        <row r="459">
          <cell r="D459" t="str">
            <v>新余二店叶政伟</v>
          </cell>
          <cell r="E459" t="str">
            <v>男</v>
          </cell>
        </row>
        <row r="459">
          <cell r="G459" t="str">
            <v>会籍部</v>
          </cell>
          <cell r="H459" t="str">
            <v>会籍</v>
          </cell>
          <cell r="I459">
            <v>45472</v>
          </cell>
          <cell r="J459">
            <v>45477</v>
          </cell>
          <cell r="K459" t="str">
            <v>全职</v>
          </cell>
          <cell r="L459" t="str">
            <v>离职</v>
          </cell>
        </row>
        <row r="459">
          <cell r="P459" t="str">
            <v>362201200503141815</v>
          </cell>
          <cell r="Q459" t="str">
            <v>江西宜春</v>
          </cell>
          <cell r="R459" t="str">
            <v>中国银行</v>
          </cell>
          <cell r="S459" t="str">
            <v>6217857000098195611</v>
          </cell>
          <cell r="T459">
            <v>18105455645</v>
          </cell>
        </row>
        <row r="460">
          <cell r="D460" t="str">
            <v>新余二店简阳勇</v>
          </cell>
          <cell r="E460" t="str">
            <v>男</v>
          </cell>
        </row>
        <row r="460">
          <cell r="G460" t="str">
            <v>泳教部</v>
          </cell>
          <cell r="H460" t="str">
            <v>救生员</v>
          </cell>
          <cell r="I460">
            <v>45467</v>
          </cell>
          <cell r="J460">
            <v>45473</v>
          </cell>
          <cell r="K460" t="str">
            <v>全职</v>
          </cell>
          <cell r="L460" t="str">
            <v>离职</v>
          </cell>
        </row>
        <row r="460">
          <cell r="P460" t="str">
            <v>360502200309144618</v>
          </cell>
          <cell r="Q460" t="str">
            <v>江西新余</v>
          </cell>
          <cell r="R460" t="str">
            <v>建设银行</v>
          </cell>
          <cell r="S460" t="str">
            <v>6217002060006284372</v>
          </cell>
          <cell r="T460">
            <v>18979080646</v>
          </cell>
        </row>
        <row r="461">
          <cell r="D461" t="str">
            <v>新余二店曾梓瑜</v>
          </cell>
          <cell r="E461" t="str">
            <v>男</v>
          </cell>
        </row>
        <row r="461">
          <cell r="G461" t="str">
            <v>泳教部</v>
          </cell>
          <cell r="H461" t="str">
            <v>救生员</v>
          </cell>
          <cell r="I461">
            <v>45471</v>
          </cell>
          <cell r="J461">
            <v>45473</v>
          </cell>
          <cell r="K461" t="str">
            <v>全职</v>
          </cell>
          <cell r="L461" t="str">
            <v>离职</v>
          </cell>
        </row>
        <row r="461">
          <cell r="P461" t="str">
            <v>360302200405010539</v>
          </cell>
          <cell r="Q461" t="str">
            <v>江西萍乡</v>
          </cell>
          <cell r="R461" t="str">
            <v>农业银行</v>
          </cell>
          <cell r="S461" t="str">
            <v>6228480927100608870</v>
          </cell>
          <cell r="T461">
            <v>15079928040</v>
          </cell>
        </row>
        <row r="462">
          <cell r="D462" t="str">
            <v>新余二店李欣媛</v>
          </cell>
          <cell r="E462" t="str">
            <v>女</v>
          </cell>
        </row>
        <row r="462">
          <cell r="G462" t="str">
            <v>会籍部</v>
          </cell>
          <cell r="H462" t="str">
            <v>会籍</v>
          </cell>
          <cell r="I462">
            <v>45476</v>
          </cell>
          <cell r="J462">
            <v>45477</v>
          </cell>
          <cell r="K462" t="str">
            <v>全职</v>
          </cell>
          <cell r="L462" t="str">
            <v>离职</v>
          </cell>
        </row>
        <row r="462">
          <cell r="P462" t="str">
            <v>362202200210022018</v>
          </cell>
        </row>
        <row r="462">
          <cell r="T462">
            <v>19182615365</v>
          </cell>
        </row>
        <row r="463">
          <cell r="D463" t="str">
            <v>新余二店李欣怡</v>
          </cell>
          <cell r="E463" t="str">
            <v>女</v>
          </cell>
        </row>
        <row r="463">
          <cell r="G463" t="str">
            <v>会籍部</v>
          </cell>
          <cell r="H463" t="str">
            <v>会籍</v>
          </cell>
          <cell r="I463">
            <v>45476</v>
          </cell>
          <cell r="J463">
            <v>45477</v>
          </cell>
          <cell r="K463" t="str">
            <v>全职</v>
          </cell>
          <cell r="L463" t="str">
            <v>离职</v>
          </cell>
        </row>
        <row r="463">
          <cell r="T463">
            <v>13016070391</v>
          </cell>
        </row>
        <row r="464">
          <cell r="D464" t="str">
            <v>新余二店沈子涵</v>
          </cell>
          <cell r="E464" t="str">
            <v>男</v>
          </cell>
        </row>
        <row r="464">
          <cell r="G464" t="str">
            <v>会籍部</v>
          </cell>
          <cell r="H464" t="str">
            <v>会籍</v>
          </cell>
          <cell r="I464">
            <v>45477</v>
          </cell>
          <cell r="J464">
            <v>45478</v>
          </cell>
          <cell r="K464" t="str">
            <v>全职</v>
          </cell>
          <cell r="L464" t="str">
            <v>离职</v>
          </cell>
        </row>
        <row r="465">
          <cell r="D465" t="str">
            <v>新余二店黄宇新</v>
          </cell>
          <cell r="E465" t="str">
            <v>男</v>
          </cell>
        </row>
        <row r="465">
          <cell r="G465" t="str">
            <v>会籍部</v>
          </cell>
          <cell r="H465" t="str">
            <v>会籍</v>
          </cell>
          <cell r="I465">
            <v>45469</v>
          </cell>
          <cell r="J465">
            <v>45478</v>
          </cell>
          <cell r="K465" t="str">
            <v>兼职</v>
          </cell>
          <cell r="L465" t="str">
            <v>离职</v>
          </cell>
        </row>
        <row r="465">
          <cell r="P465" t="str">
            <v>360502200708173094</v>
          </cell>
          <cell r="Q465" t="str">
            <v>江西新余</v>
          </cell>
        </row>
        <row r="465">
          <cell r="T465">
            <v>18679008190</v>
          </cell>
        </row>
        <row r="466">
          <cell r="D466" t="str">
            <v>新余二店黎俊杰</v>
          </cell>
          <cell r="E466" t="str">
            <v>男</v>
          </cell>
        </row>
        <row r="466">
          <cell r="G466" t="str">
            <v>泳教部</v>
          </cell>
          <cell r="H466" t="str">
            <v>救生员</v>
          </cell>
          <cell r="I466">
            <v>45475</v>
          </cell>
          <cell r="J466">
            <v>45479</v>
          </cell>
          <cell r="K466" t="str">
            <v>兼职</v>
          </cell>
          <cell r="L466" t="str">
            <v>离职</v>
          </cell>
        </row>
        <row r="467">
          <cell r="D467" t="str">
            <v>新余二店曹振宇</v>
          </cell>
          <cell r="E467" t="str">
            <v>男</v>
          </cell>
        </row>
        <row r="467">
          <cell r="G467" t="str">
            <v>会籍部</v>
          </cell>
          <cell r="H467" t="str">
            <v>会籍</v>
          </cell>
          <cell r="I467">
            <v>45469</v>
          </cell>
          <cell r="J467">
            <v>45478</v>
          </cell>
          <cell r="K467" t="str">
            <v>兼职</v>
          </cell>
          <cell r="L467" t="str">
            <v>离职</v>
          </cell>
        </row>
        <row r="467">
          <cell r="P467" t="str">
            <v>360502200712145657</v>
          </cell>
          <cell r="Q467" t="str">
            <v>江西新余</v>
          </cell>
          <cell r="R467" t="str">
            <v>农村信用社</v>
          </cell>
          <cell r="S467" t="str">
            <v>6230901818152555522</v>
          </cell>
          <cell r="T467">
            <v>18317908378</v>
          </cell>
        </row>
        <row r="468">
          <cell r="D468" t="str">
            <v>新余二店黄依沁</v>
          </cell>
          <cell r="E468" t="str">
            <v>女</v>
          </cell>
        </row>
        <row r="468">
          <cell r="G468" t="str">
            <v>会籍部</v>
          </cell>
          <cell r="H468" t="str">
            <v>会籍</v>
          </cell>
          <cell r="I468">
            <v>45469</v>
          </cell>
          <cell r="J468">
            <v>45479</v>
          </cell>
          <cell r="K468" t="str">
            <v>兼职</v>
          </cell>
          <cell r="L468" t="str">
            <v>离职</v>
          </cell>
        </row>
        <row r="468">
          <cell r="P468" t="str">
            <v>360502200608166067</v>
          </cell>
          <cell r="Q468" t="str">
            <v>江西新余</v>
          </cell>
          <cell r="R468" t="str">
            <v>中国银行</v>
          </cell>
          <cell r="S468" t="str">
            <v>6216606500020556299</v>
          </cell>
          <cell r="T468">
            <v>18979014576</v>
          </cell>
        </row>
        <row r="469">
          <cell r="D469" t="str">
            <v>新余二店张子靖</v>
          </cell>
          <cell r="E469" t="str">
            <v>男</v>
          </cell>
        </row>
        <row r="469">
          <cell r="G469" t="str">
            <v>会籍部</v>
          </cell>
          <cell r="H469" t="str">
            <v>会籍</v>
          </cell>
          <cell r="I469">
            <v>45471</v>
          </cell>
          <cell r="J469">
            <v>45479</v>
          </cell>
          <cell r="K469" t="str">
            <v>兼职</v>
          </cell>
          <cell r="L469" t="str">
            <v>离职</v>
          </cell>
        </row>
        <row r="470">
          <cell r="D470" t="str">
            <v>新余二店邹心彤</v>
          </cell>
          <cell r="E470" t="str">
            <v>女</v>
          </cell>
        </row>
        <row r="470">
          <cell r="G470" t="str">
            <v>会籍部</v>
          </cell>
          <cell r="H470" t="str">
            <v>会籍</v>
          </cell>
          <cell r="I470">
            <v>45474</v>
          </cell>
          <cell r="J470">
            <v>45479</v>
          </cell>
          <cell r="K470" t="str">
            <v>兼职</v>
          </cell>
          <cell r="L470" t="str">
            <v>离职</v>
          </cell>
        </row>
        <row r="470">
          <cell r="P470" t="str">
            <v>360982200612105527</v>
          </cell>
          <cell r="Q470" t="str">
            <v>江西樟树</v>
          </cell>
          <cell r="R470" t="str">
            <v>建设银行</v>
          </cell>
          <cell r="S470" t="str">
            <v>6217002060006223735</v>
          </cell>
          <cell r="T470">
            <v>18079096008</v>
          </cell>
        </row>
        <row r="471">
          <cell r="D471" t="str">
            <v>新余二店邹元康</v>
          </cell>
          <cell r="E471" t="str">
            <v>男</v>
          </cell>
        </row>
        <row r="471">
          <cell r="G471" t="str">
            <v>会籍部</v>
          </cell>
          <cell r="H471" t="str">
            <v>会籍</v>
          </cell>
          <cell r="I471">
            <v>45475</v>
          </cell>
          <cell r="J471">
            <v>45476</v>
          </cell>
          <cell r="K471" t="str">
            <v>兼职</v>
          </cell>
          <cell r="L471" t="str">
            <v>离职</v>
          </cell>
        </row>
        <row r="472">
          <cell r="D472" t="str">
            <v>新余二店钟景阳</v>
          </cell>
          <cell r="E472" t="str">
            <v>男</v>
          </cell>
        </row>
        <row r="472">
          <cell r="G472" t="str">
            <v>会籍部</v>
          </cell>
          <cell r="H472" t="str">
            <v>会籍</v>
          </cell>
          <cell r="I472">
            <v>45475</v>
          </cell>
        </row>
        <row r="472">
          <cell r="K472" t="str">
            <v>兼职</v>
          </cell>
          <cell r="L472" t="str">
            <v>离职</v>
          </cell>
        </row>
        <row r="472">
          <cell r="P472" t="str">
            <v>360521200509237017</v>
          </cell>
          <cell r="Q472" t="str">
            <v>江西新余</v>
          </cell>
          <cell r="R472" t="str">
            <v>邮政储蓄银行</v>
          </cell>
          <cell r="S472" t="str">
            <v>6221804260000448948</v>
          </cell>
          <cell r="T472">
            <v>17379008515</v>
          </cell>
        </row>
        <row r="473">
          <cell r="D473" t="str">
            <v>新余二店吴安琪</v>
          </cell>
          <cell r="E473" t="str">
            <v>女</v>
          </cell>
        </row>
        <row r="473">
          <cell r="G473" t="str">
            <v>会籍部</v>
          </cell>
          <cell r="H473" t="str">
            <v>会籍</v>
          </cell>
          <cell r="I473">
            <v>45482</v>
          </cell>
          <cell r="J473">
            <v>45483</v>
          </cell>
          <cell r="K473" t="str">
            <v>全职</v>
          </cell>
          <cell r="L473" t="str">
            <v>离职</v>
          </cell>
        </row>
        <row r="473">
          <cell r="P473" t="str">
            <v>36232320031212002X</v>
          </cell>
          <cell r="Q473" t="str">
            <v>江西新余</v>
          </cell>
        </row>
        <row r="473">
          <cell r="T473">
            <v>19970363312</v>
          </cell>
        </row>
        <row r="474">
          <cell r="D474" t="str">
            <v>新余二店符甜意</v>
          </cell>
          <cell r="E474" t="str">
            <v>女</v>
          </cell>
        </row>
        <row r="474">
          <cell r="G474" t="str">
            <v>会籍部</v>
          </cell>
          <cell r="H474" t="str">
            <v>会籍</v>
          </cell>
          <cell r="I474">
            <v>45483</v>
          </cell>
          <cell r="J474">
            <v>45483</v>
          </cell>
          <cell r="K474" t="str">
            <v>全职</v>
          </cell>
          <cell r="L474" t="str">
            <v>离职</v>
          </cell>
        </row>
        <row r="474">
          <cell r="P474" t="str">
            <v>460200200309063863</v>
          </cell>
          <cell r="Q474" t="str">
            <v>江西新余</v>
          </cell>
        </row>
        <row r="474">
          <cell r="T474">
            <v>15595793451</v>
          </cell>
        </row>
        <row r="475">
          <cell r="D475" t="str">
            <v>新余二店廖万康</v>
          </cell>
          <cell r="E475" t="str">
            <v>男</v>
          </cell>
        </row>
        <row r="475">
          <cell r="G475" t="str">
            <v>泳教部</v>
          </cell>
          <cell r="H475" t="str">
            <v>泳教</v>
          </cell>
          <cell r="I475">
            <v>45445</v>
          </cell>
          <cell r="J475">
            <v>45489</v>
          </cell>
          <cell r="K475" t="str">
            <v>全职</v>
          </cell>
          <cell r="L475" t="str">
            <v>离职</v>
          </cell>
        </row>
        <row r="475">
          <cell r="P475" t="str">
            <v>360502199402132210</v>
          </cell>
          <cell r="Q475" t="str">
            <v>江西新余</v>
          </cell>
          <cell r="R475" t="str">
            <v>中国工商银行</v>
          </cell>
          <cell r="S475" t="str">
            <v>6215581505000890494</v>
          </cell>
          <cell r="T475">
            <v>17779003107</v>
          </cell>
        </row>
        <row r="476">
          <cell r="D476" t="str">
            <v>新余二店彭正英</v>
          </cell>
          <cell r="E476" t="str">
            <v>女</v>
          </cell>
        </row>
        <row r="476">
          <cell r="G476" t="str">
            <v>运营部</v>
          </cell>
          <cell r="H476" t="str">
            <v>保洁</v>
          </cell>
          <cell r="I476">
            <v>45390</v>
          </cell>
          <cell r="J476">
            <v>45495</v>
          </cell>
          <cell r="K476" t="str">
            <v>全职</v>
          </cell>
          <cell r="L476" t="str">
            <v>离职</v>
          </cell>
        </row>
        <row r="476">
          <cell r="P476" t="str">
            <v>360502196507156629</v>
          </cell>
          <cell r="Q476" t="str">
            <v>江西新余</v>
          </cell>
          <cell r="R476" t="str">
            <v>人力社保</v>
          </cell>
          <cell r="S476" t="str">
            <v>6226822200004864085</v>
          </cell>
          <cell r="T476">
            <v>19170808356</v>
          </cell>
        </row>
        <row r="477">
          <cell r="D477" t="str">
            <v>新余二店李程慧</v>
          </cell>
          <cell r="E477" t="str">
            <v>女</v>
          </cell>
        </row>
        <row r="477">
          <cell r="G477" t="str">
            <v>会籍部</v>
          </cell>
          <cell r="H477" t="str">
            <v>会籍</v>
          </cell>
          <cell r="I477">
            <v>45494</v>
          </cell>
          <cell r="J477">
            <v>45496</v>
          </cell>
          <cell r="K477" t="str">
            <v>兼职</v>
          </cell>
          <cell r="L477" t="str">
            <v>离职</v>
          </cell>
        </row>
        <row r="477">
          <cell r="P477" t="str">
            <v>360502200609169120</v>
          </cell>
          <cell r="Q477" t="str">
            <v>江西新余</v>
          </cell>
          <cell r="R477" t="str">
            <v>工商银行</v>
          </cell>
          <cell r="S477" t="str">
            <v>6217211505001275085</v>
          </cell>
          <cell r="T477" t="str">
            <v>177790262448</v>
          </cell>
        </row>
        <row r="478">
          <cell r="D478" t="str">
            <v>新余二店宋凯</v>
          </cell>
          <cell r="E478" t="str">
            <v>男</v>
          </cell>
        </row>
        <row r="478">
          <cell r="G478" t="str">
            <v>会籍部</v>
          </cell>
          <cell r="H478" t="str">
            <v>会籍</v>
          </cell>
          <cell r="I478">
            <v>45468</v>
          </cell>
          <cell r="J478">
            <v>45497</v>
          </cell>
          <cell r="K478" t="str">
            <v>兼职</v>
          </cell>
          <cell r="L478" t="str">
            <v>离职</v>
          </cell>
        </row>
        <row r="478">
          <cell r="P478" t="str">
            <v>360502200603250016</v>
          </cell>
          <cell r="Q478" t="str">
            <v>江西新余</v>
          </cell>
          <cell r="R478" t="str">
            <v>交通银行</v>
          </cell>
          <cell r="S478" t="str">
            <v>6222620660002854383</v>
          </cell>
          <cell r="T478">
            <v>19324793635</v>
          </cell>
        </row>
        <row r="479">
          <cell r="D479" t="str">
            <v>新余二店邹泰俊</v>
          </cell>
          <cell r="E479" t="str">
            <v>男</v>
          </cell>
        </row>
        <row r="479">
          <cell r="G479" t="str">
            <v>会籍部</v>
          </cell>
          <cell r="H479" t="str">
            <v>会籍</v>
          </cell>
          <cell r="I479">
            <v>45494</v>
          </cell>
          <cell r="J479">
            <v>45498</v>
          </cell>
          <cell r="K479" t="str">
            <v>兼职</v>
          </cell>
          <cell r="L479" t="str">
            <v>离职</v>
          </cell>
        </row>
        <row r="479">
          <cell r="P479" t="str">
            <v>36050220060522091x</v>
          </cell>
          <cell r="Q479" t="str">
            <v>江西新余</v>
          </cell>
        </row>
        <row r="479">
          <cell r="T479">
            <v>13970499893</v>
          </cell>
        </row>
        <row r="480">
          <cell r="D480" t="str">
            <v>新余二店彭亮亮</v>
          </cell>
          <cell r="E480" t="str">
            <v>男</v>
          </cell>
        </row>
        <row r="480">
          <cell r="G480" t="str">
            <v>私教部</v>
          </cell>
          <cell r="H480" t="str">
            <v>私教</v>
          </cell>
          <cell r="I480">
            <v>45469</v>
          </cell>
          <cell r="J480">
            <v>45499</v>
          </cell>
          <cell r="K480" t="str">
            <v>全职</v>
          </cell>
          <cell r="L480" t="str">
            <v>离职</v>
          </cell>
        </row>
        <row r="480">
          <cell r="P480" t="str">
            <v>360502200106263617</v>
          </cell>
          <cell r="Q480" t="str">
            <v>江西新余</v>
          </cell>
          <cell r="R480" t="str">
            <v>农业银行</v>
          </cell>
          <cell r="S480" t="str">
            <v>6228481768723225273</v>
          </cell>
          <cell r="T480">
            <v>13036200626</v>
          </cell>
        </row>
        <row r="481">
          <cell r="D481" t="str">
            <v>新余二店孔紫阳</v>
          </cell>
          <cell r="E481" t="str">
            <v>男</v>
          </cell>
        </row>
        <row r="481">
          <cell r="G481" t="str">
            <v>泳教部</v>
          </cell>
          <cell r="H481" t="str">
            <v>泳教</v>
          </cell>
          <cell r="I481">
            <v>45474</v>
          </cell>
          <cell r="J481">
            <v>45508</v>
          </cell>
          <cell r="K481" t="str">
            <v>兼职</v>
          </cell>
          <cell r="L481" t="str">
            <v>离职</v>
          </cell>
        </row>
        <row r="481">
          <cell r="P481" t="str">
            <v>360681200309024211</v>
          </cell>
          <cell r="Q481" t="str">
            <v>江西</v>
          </cell>
          <cell r="R481" t="str">
            <v>中国工商银行</v>
          </cell>
          <cell r="S481" t="str">
            <v>6217211506002641061</v>
          </cell>
          <cell r="T481">
            <v>18395220703</v>
          </cell>
        </row>
        <row r="482">
          <cell r="D482" t="str">
            <v>新余二店徐巧</v>
          </cell>
          <cell r="E482" t="str">
            <v>男</v>
          </cell>
        </row>
        <row r="482">
          <cell r="G482" t="str">
            <v>泳教部</v>
          </cell>
          <cell r="H482" t="str">
            <v>泳教</v>
          </cell>
          <cell r="I482">
            <v>45474</v>
          </cell>
          <cell r="J482">
            <v>45508</v>
          </cell>
          <cell r="K482" t="str">
            <v>兼职</v>
          </cell>
          <cell r="L482" t="str">
            <v>离职</v>
          </cell>
        </row>
        <row r="482">
          <cell r="P482" t="str">
            <v>360681200405243211</v>
          </cell>
          <cell r="Q482" t="str">
            <v>江西鹰潭市</v>
          </cell>
          <cell r="R482" t="str">
            <v>中国工商银行</v>
          </cell>
          <cell r="S482" t="str">
            <v>6222031506001527517</v>
          </cell>
          <cell r="T482">
            <v>19870006472</v>
          </cell>
        </row>
        <row r="483">
          <cell r="D483" t="str">
            <v>新余二店吴私</v>
          </cell>
          <cell r="E483" t="str">
            <v>男</v>
          </cell>
        </row>
        <row r="483">
          <cell r="G483" t="str">
            <v>泳教部</v>
          </cell>
          <cell r="H483" t="str">
            <v>泳教</v>
          </cell>
          <cell r="I483">
            <v>45474</v>
          </cell>
          <cell r="J483">
            <v>45508</v>
          </cell>
          <cell r="K483" t="str">
            <v>兼职</v>
          </cell>
          <cell r="L483" t="str">
            <v>离职</v>
          </cell>
        </row>
        <row r="483">
          <cell r="P483" t="str">
            <v>360681200411161319</v>
          </cell>
          <cell r="Q483" t="str">
            <v>江西贵溪市</v>
          </cell>
          <cell r="R483" t="str">
            <v>中国建设银行</v>
          </cell>
          <cell r="S483" t="str">
            <v>6217002060006494088</v>
          </cell>
          <cell r="T483">
            <v>19942426834</v>
          </cell>
        </row>
        <row r="484">
          <cell r="D484" t="str">
            <v>新余二店姚月芳</v>
          </cell>
          <cell r="E484" t="str">
            <v>女</v>
          </cell>
        </row>
        <row r="484">
          <cell r="G484" t="str">
            <v>运营部</v>
          </cell>
          <cell r="H484" t="str">
            <v>前台主管</v>
          </cell>
          <cell r="I484">
            <v>45395</v>
          </cell>
          <cell r="J484">
            <v>45505</v>
          </cell>
          <cell r="K484" t="str">
            <v>全职</v>
          </cell>
          <cell r="L484" t="str">
            <v>离职</v>
          </cell>
        </row>
        <row r="484">
          <cell r="P484" t="str">
            <v>362232198908100485</v>
          </cell>
          <cell r="Q484" t="str">
            <v>江西宜春</v>
          </cell>
          <cell r="R484" t="str">
            <v>工商银行</v>
          </cell>
          <cell r="S484" t="str">
            <v>6215581502012199428</v>
          </cell>
          <cell r="T484">
            <v>18807098902</v>
          </cell>
        </row>
        <row r="485">
          <cell r="D485" t="str">
            <v>新余二店朱少斌</v>
          </cell>
          <cell r="E485" t="str">
            <v>男</v>
          </cell>
        </row>
        <row r="485">
          <cell r="G485" t="str">
            <v>会籍部</v>
          </cell>
          <cell r="H485" t="str">
            <v>会籍</v>
          </cell>
          <cell r="I485">
            <v>45469</v>
          </cell>
          <cell r="J485">
            <v>45510</v>
          </cell>
          <cell r="K485" t="str">
            <v>兼职</v>
          </cell>
          <cell r="L485" t="str">
            <v>离职</v>
          </cell>
        </row>
        <row r="485">
          <cell r="P485" t="str">
            <v>362329200403140032</v>
          </cell>
          <cell r="Q485" t="str">
            <v>江西</v>
          </cell>
          <cell r="R485" t="str">
            <v>邮政储蓄银行</v>
          </cell>
          <cell r="S485" t="str">
            <v>6217974210011923266</v>
          </cell>
          <cell r="T485">
            <v>15867454192</v>
          </cell>
        </row>
        <row r="486">
          <cell r="D486" t="str">
            <v>新余二店韦淇昭</v>
          </cell>
          <cell r="E486" t="str">
            <v>女</v>
          </cell>
        </row>
        <row r="486">
          <cell r="G486" t="str">
            <v>会籍部</v>
          </cell>
          <cell r="H486" t="str">
            <v>会籍</v>
          </cell>
          <cell r="I486">
            <v>45469</v>
          </cell>
          <cell r="J486">
            <v>45510</v>
          </cell>
          <cell r="K486" t="str">
            <v>兼职</v>
          </cell>
          <cell r="L486" t="str">
            <v>离职</v>
          </cell>
        </row>
        <row r="486">
          <cell r="P486" t="str">
            <v>360502200604130024</v>
          </cell>
          <cell r="Q486" t="str">
            <v>江西新余</v>
          </cell>
          <cell r="R486" t="str">
            <v>工商银行</v>
          </cell>
          <cell r="S486" t="str">
            <v>6217211505001375085</v>
          </cell>
          <cell r="T486">
            <v>13030558070</v>
          </cell>
        </row>
        <row r="487">
          <cell r="D487" t="str">
            <v>新余二店曾俊</v>
          </cell>
          <cell r="E487" t="str">
            <v>男</v>
          </cell>
        </row>
        <row r="487">
          <cell r="G487" t="str">
            <v>私教部</v>
          </cell>
          <cell r="H487" t="str">
            <v>私教</v>
          </cell>
          <cell r="I487">
            <v>45479</v>
          </cell>
          <cell r="J487">
            <v>45510</v>
          </cell>
          <cell r="K487" t="str">
            <v>兼职</v>
          </cell>
          <cell r="L487" t="str">
            <v>离职</v>
          </cell>
        </row>
        <row r="487">
          <cell r="P487" t="str">
            <v>360502200205164614</v>
          </cell>
          <cell r="Q487" t="str">
            <v>江西新余</v>
          </cell>
          <cell r="R487" t="str">
            <v>建设银行</v>
          </cell>
          <cell r="S487" t="str">
            <v>6217002190037214146</v>
          </cell>
          <cell r="T487">
            <v>19508696795</v>
          </cell>
        </row>
        <row r="488">
          <cell r="D488" t="str">
            <v>新余二店廖霞霞</v>
          </cell>
          <cell r="E488" t="str">
            <v>女</v>
          </cell>
        </row>
        <row r="488">
          <cell r="G488" t="str">
            <v>会籍部</v>
          </cell>
          <cell r="H488" t="str">
            <v>会籍</v>
          </cell>
          <cell r="I488">
            <v>45383</v>
          </cell>
          <cell r="J488">
            <v>45512</v>
          </cell>
          <cell r="K488" t="str">
            <v>全职</v>
          </cell>
          <cell r="L488" t="str">
            <v>离职</v>
          </cell>
        </row>
        <row r="488">
          <cell r="P488" t="str">
            <v>360502200303146049</v>
          </cell>
          <cell r="Q488" t="str">
            <v>江西新余</v>
          </cell>
          <cell r="R488" t="str">
            <v>农业银行</v>
          </cell>
          <cell r="S488" t="str">
            <v>6228481768280197675</v>
          </cell>
          <cell r="T488">
            <v>18317903795</v>
          </cell>
        </row>
        <row r="489">
          <cell r="D489" t="str">
            <v>新余二店张子昊</v>
          </cell>
          <cell r="E489" t="str">
            <v>男</v>
          </cell>
        </row>
        <row r="489">
          <cell r="G489" t="str">
            <v>泳教部</v>
          </cell>
          <cell r="H489" t="str">
            <v>救生员</v>
          </cell>
          <cell r="I489">
            <v>45477</v>
          </cell>
          <cell r="J489">
            <v>45514</v>
          </cell>
          <cell r="K489" t="str">
            <v>兼职</v>
          </cell>
          <cell r="L489" t="str">
            <v>离职</v>
          </cell>
        </row>
        <row r="489">
          <cell r="P489" t="str">
            <v>360502200610141336</v>
          </cell>
          <cell r="Q489" t="str">
            <v>江西新余</v>
          </cell>
          <cell r="R489" t="str">
            <v>农信社</v>
          </cell>
          <cell r="S489" t="str">
            <v>6226822021007072355</v>
          </cell>
          <cell r="T489">
            <v>18179028911</v>
          </cell>
        </row>
        <row r="490">
          <cell r="D490" t="str">
            <v>新余二店肖丽敏</v>
          </cell>
          <cell r="E490" t="str">
            <v>男</v>
          </cell>
        </row>
        <row r="490">
          <cell r="G490" t="str">
            <v>私教部</v>
          </cell>
          <cell r="H490" t="str">
            <v>私教</v>
          </cell>
          <cell r="I490">
            <v>45462</v>
          </cell>
          <cell r="J490">
            <v>45514</v>
          </cell>
          <cell r="K490" t="str">
            <v>全职</v>
          </cell>
          <cell r="L490" t="str">
            <v>离职</v>
          </cell>
        </row>
        <row r="490">
          <cell r="P490" t="str">
            <v>360502200311305636</v>
          </cell>
          <cell r="Q490" t="str">
            <v>江西新余</v>
          </cell>
          <cell r="R490" t="str">
            <v>工商银行</v>
          </cell>
          <cell r="S490" t="str">
            <v>6215581509005307181</v>
          </cell>
          <cell r="T490">
            <v>15807985489</v>
          </cell>
        </row>
        <row r="491">
          <cell r="D491" t="str">
            <v>新余二店吴观平</v>
          </cell>
          <cell r="E491" t="str">
            <v>男</v>
          </cell>
        </row>
        <row r="491">
          <cell r="G491" t="str">
            <v>泳教部</v>
          </cell>
          <cell r="H491" t="str">
            <v>泳教</v>
          </cell>
          <cell r="I491">
            <v>45484</v>
          </cell>
          <cell r="J491">
            <v>45518</v>
          </cell>
          <cell r="K491" t="str">
            <v>兼职</v>
          </cell>
          <cell r="L491" t="str">
            <v>离职</v>
          </cell>
        </row>
        <row r="491">
          <cell r="P491" t="str">
            <v>360732200209103615</v>
          </cell>
          <cell r="Q491" t="str">
            <v>江西赣州</v>
          </cell>
          <cell r="R491" t="str">
            <v>工商银行</v>
          </cell>
          <cell r="S491" t="str">
            <v>6212261502014666725</v>
          </cell>
          <cell r="T491">
            <v>18470797114</v>
          </cell>
        </row>
        <row r="492">
          <cell r="D492" t="str">
            <v>新余二店傅人正</v>
          </cell>
          <cell r="E492" t="str">
            <v>男</v>
          </cell>
        </row>
        <row r="492">
          <cell r="G492" t="str">
            <v>泳教部</v>
          </cell>
          <cell r="H492" t="str">
            <v>泳教</v>
          </cell>
          <cell r="I492">
            <v>45494</v>
          </cell>
          <cell r="J492">
            <v>45518</v>
          </cell>
          <cell r="K492" t="str">
            <v>兼职</v>
          </cell>
          <cell r="L492" t="str">
            <v>离职</v>
          </cell>
        </row>
        <row r="492">
          <cell r="P492" t="str">
            <v>460006200305222334</v>
          </cell>
          <cell r="Q492" t="str">
            <v>海南市</v>
          </cell>
          <cell r="R492" t="str">
            <v>工商银行</v>
          </cell>
          <cell r="S492" t="str">
            <v>6212261502014666238</v>
          </cell>
          <cell r="T492">
            <v>17889725033</v>
          </cell>
        </row>
        <row r="493">
          <cell r="D493" t="str">
            <v>新余二店徐靖薇</v>
          </cell>
          <cell r="E493" t="str">
            <v>女</v>
          </cell>
        </row>
        <row r="493">
          <cell r="G493" t="str">
            <v>泳教部</v>
          </cell>
          <cell r="H493" t="str">
            <v>泳教</v>
          </cell>
          <cell r="I493">
            <v>45473</v>
          </cell>
          <cell r="J493">
            <v>45515</v>
          </cell>
          <cell r="K493" t="str">
            <v>兼职</v>
          </cell>
          <cell r="L493" t="str">
            <v>离职</v>
          </cell>
        </row>
        <row r="493">
          <cell r="P493" t="str">
            <v>360104200410020063</v>
          </cell>
          <cell r="Q493" t="str">
            <v>江西</v>
          </cell>
          <cell r="R493" t="str">
            <v>农村信用社</v>
          </cell>
          <cell r="S493" t="str">
            <v>6226822021007196550</v>
          </cell>
          <cell r="T493">
            <v>15707905319</v>
          </cell>
        </row>
        <row r="494">
          <cell r="D494" t="str">
            <v>新余二店郭达靖</v>
          </cell>
          <cell r="E494" t="str">
            <v>男</v>
          </cell>
        </row>
        <row r="494">
          <cell r="G494" t="str">
            <v>泳教部</v>
          </cell>
          <cell r="H494" t="str">
            <v>泳教</v>
          </cell>
          <cell r="I494">
            <v>45467</v>
          </cell>
          <cell r="J494">
            <v>45518</v>
          </cell>
          <cell r="K494" t="str">
            <v>全职</v>
          </cell>
          <cell r="L494" t="str">
            <v>离职</v>
          </cell>
        </row>
        <row r="494">
          <cell r="P494" t="str">
            <v>362232200107082010</v>
          </cell>
          <cell r="Q494" t="str">
            <v>江西宜春</v>
          </cell>
          <cell r="R494" t="str">
            <v>工商银行</v>
          </cell>
          <cell r="S494" t="str">
            <v>6217231508002361738</v>
          </cell>
          <cell r="T494">
            <v>15070551456</v>
          </cell>
        </row>
        <row r="495">
          <cell r="D495" t="str">
            <v>新余二店刘亚文</v>
          </cell>
          <cell r="E495" t="str">
            <v>男</v>
          </cell>
        </row>
        <row r="495">
          <cell r="G495" t="str">
            <v>泳教部</v>
          </cell>
          <cell r="H495" t="str">
            <v>泳教</v>
          </cell>
          <cell r="I495">
            <v>45495</v>
          </cell>
          <cell r="J495">
            <v>45518</v>
          </cell>
          <cell r="K495" t="str">
            <v>全职</v>
          </cell>
          <cell r="L495" t="str">
            <v>离职</v>
          </cell>
        </row>
        <row r="495">
          <cell r="P495" t="str">
            <v>360502200305130016</v>
          </cell>
          <cell r="Q495" t="str">
            <v>江西</v>
          </cell>
          <cell r="R495" t="str">
            <v>农商银行</v>
          </cell>
          <cell r="S495" t="str">
            <v>6226822010203774781</v>
          </cell>
          <cell r="T495">
            <v>15979887513</v>
          </cell>
        </row>
        <row r="496">
          <cell r="D496" t="str">
            <v>新余二店蒋紫彤</v>
          </cell>
          <cell r="E496" t="str">
            <v>女</v>
          </cell>
        </row>
        <row r="496">
          <cell r="G496" t="str">
            <v>运营部</v>
          </cell>
          <cell r="H496" t="str">
            <v>前台</v>
          </cell>
          <cell r="I496">
            <v>45514</v>
          </cell>
          <cell r="J496">
            <v>45519</v>
          </cell>
          <cell r="K496" t="str">
            <v>全职</v>
          </cell>
          <cell r="L496" t="str">
            <v>离职</v>
          </cell>
        </row>
        <row r="496">
          <cell r="P496" t="str">
            <v>360982200612215523</v>
          </cell>
          <cell r="Q496" t="str">
            <v>江西宜春</v>
          </cell>
          <cell r="R496" t="str">
            <v>招商银行</v>
          </cell>
          <cell r="S496" t="str">
            <v>6214830503348798</v>
          </cell>
          <cell r="T496">
            <v>19166205040</v>
          </cell>
        </row>
        <row r="497">
          <cell r="D497" t="str">
            <v>新余二店李仁博</v>
          </cell>
          <cell r="E497" t="str">
            <v>男</v>
          </cell>
        </row>
        <row r="497">
          <cell r="G497" t="str">
            <v>私教部</v>
          </cell>
          <cell r="H497" t="str">
            <v>私教</v>
          </cell>
          <cell r="I497">
            <v>45464</v>
          </cell>
          <cell r="J497">
            <v>45520</v>
          </cell>
          <cell r="K497" t="str">
            <v>全职</v>
          </cell>
          <cell r="L497" t="str">
            <v>离职</v>
          </cell>
        </row>
        <row r="497">
          <cell r="P497" t="str">
            <v>360502799410136027</v>
          </cell>
          <cell r="Q497" t="str">
            <v>江西新余</v>
          </cell>
          <cell r="R497" t="str">
            <v>工商银行</v>
          </cell>
          <cell r="S497" t="str">
            <v>6216606500013611309</v>
          </cell>
          <cell r="T497">
            <v>15279017335</v>
          </cell>
        </row>
        <row r="498">
          <cell r="D498" t="str">
            <v>新余二店黎秋平</v>
          </cell>
          <cell r="E498" t="str">
            <v>男</v>
          </cell>
        </row>
        <row r="498">
          <cell r="G498" t="str">
            <v>私教部</v>
          </cell>
          <cell r="H498" t="str">
            <v>私教</v>
          </cell>
          <cell r="I498">
            <v>45512</v>
          </cell>
          <cell r="J498">
            <v>45513</v>
          </cell>
          <cell r="K498" t="str">
            <v>全职</v>
          </cell>
          <cell r="L498" t="str">
            <v>离职</v>
          </cell>
        </row>
        <row r="498">
          <cell r="P498" t="str">
            <v>362203198108290434</v>
          </cell>
          <cell r="Q498" t="str">
            <v>江西</v>
          </cell>
        </row>
        <row r="498">
          <cell r="T498">
            <v>15180048411</v>
          </cell>
        </row>
        <row r="499">
          <cell r="D499" t="str">
            <v>新余二店章文强</v>
          </cell>
          <cell r="E499" t="str">
            <v>男</v>
          </cell>
        </row>
        <row r="499">
          <cell r="G499" t="str">
            <v>私教部</v>
          </cell>
          <cell r="H499" t="str">
            <v>私教</v>
          </cell>
          <cell r="I499">
            <v>45487</v>
          </cell>
          <cell r="J499">
            <v>45520</v>
          </cell>
          <cell r="K499" t="str">
            <v>全职</v>
          </cell>
          <cell r="L499" t="str">
            <v>离职</v>
          </cell>
        </row>
        <row r="499">
          <cell r="P499" t="str">
            <v>360502199803260934</v>
          </cell>
          <cell r="Q499" t="str">
            <v>江西新余</v>
          </cell>
          <cell r="R499" t="str">
            <v>建设银行</v>
          </cell>
          <cell r="S499" t="str">
            <v>6217002060001693676</v>
          </cell>
          <cell r="T499">
            <v>15559558849</v>
          </cell>
        </row>
        <row r="500">
          <cell r="D500" t="str">
            <v>新余二店李子睿</v>
          </cell>
          <cell r="E500" t="str">
            <v>男</v>
          </cell>
        </row>
        <row r="500">
          <cell r="G500" t="str">
            <v>泳教部</v>
          </cell>
          <cell r="H500" t="str">
            <v>泳教</v>
          </cell>
          <cell r="I500">
            <v>45487</v>
          </cell>
          <cell r="J500">
            <v>45520</v>
          </cell>
          <cell r="K500" t="str">
            <v>兼职</v>
          </cell>
          <cell r="L500" t="str">
            <v>离职</v>
          </cell>
        </row>
        <row r="500">
          <cell r="P500" t="str">
            <v>360502200203170033</v>
          </cell>
          <cell r="Q500" t="str">
            <v>江西新余</v>
          </cell>
          <cell r="R500" t="str">
            <v>工商银行</v>
          </cell>
          <cell r="S500" t="str">
            <v>6222031507000621335</v>
          </cell>
          <cell r="T500">
            <v>18779000317</v>
          </cell>
        </row>
        <row r="501">
          <cell r="D501" t="str">
            <v>新余二店钟佳义</v>
          </cell>
          <cell r="E501" t="str">
            <v>男</v>
          </cell>
        </row>
        <row r="501">
          <cell r="G501" t="str">
            <v>会籍部</v>
          </cell>
          <cell r="H501" t="str">
            <v>会籍</v>
          </cell>
          <cell r="I501">
            <v>45525</v>
          </cell>
          <cell r="J501">
            <v>45526</v>
          </cell>
          <cell r="K501" t="str">
            <v>全职</v>
          </cell>
          <cell r="L501" t="str">
            <v>离职</v>
          </cell>
        </row>
        <row r="501">
          <cell r="P501" t="str">
            <v>360502200205170000</v>
          </cell>
          <cell r="Q501" t="str">
            <v>江西新余</v>
          </cell>
          <cell r="R501" t="str">
            <v>中国银行</v>
          </cell>
          <cell r="S501" t="str">
            <v>6216606500013624385</v>
          </cell>
        </row>
        <row r="502">
          <cell r="D502" t="str">
            <v>新余二店吕鑫</v>
          </cell>
          <cell r="E502" t="str">
            <v>男</v>
          </cell>
        </row>
        <row r="502">
          <cell r="G502" t="str">
            <v>泳教部</v>
          </cell>
          <cell r="H502" t="str">
            <v>救生员</v>
          </cell>
          <cell r="I502">
            <v>45524</v>
          </cell>
          <cell r="J502">
            <v>45525</v>
          </cell>
          <cell r="K502" t="str">
            <v>全职</v>
          </cell>
          <cell r="L502" t="str">
            <v>离职</v>
          </cell>
        </row>
        <row r="503">
          <cell r="D503" t="str">
            <v>新余二店李欢</v>
          </cell>
          <cell r="E503" t="str">
            <v>女</v>
          </cell>
        </row>
        <row r="503">
          <cell r="G503" t="str">
            <v>运营部</v>
          </cell>
          <cell r="H503" t="str">
            <v>前台</v>
          </cell>
          <cell r="I503">
            <v>45526</v>
          </cell>
          <cell r="J503">
            <v>45527</v>
          </cell>
          <cell r="K503" t="str">
            <v>全职</v>
          </cell>
          <cell r="L503" t="str">
            <v>离职</v>
          </cell>
        </row>
        <row r="503">
          <cell r="P503" t="str">
            <v>360521200307242029</v>
          </cell>
          <cell r="Q503" t="str">
            <v>江西</v>
          </cell>
          <cell r="R503" t="str">
            <v>赣州银行</v>
          </cell>
          <cell r="S503" t="str">
            <v>6229676102112096876</v>
          </cell>
          <cell r="T503">
            <v>18379028665</v>
          </cell>
        </row>
        <row r="504">
          <cell r="D504" t="str">
            <v>新余二店黄盛杰</v>
          </cell>
          <cell r="E504" t="str">
            <v>男</v>
          </cell>
        </row>
        <row r="504">
          <cell r="G504" t="str">
            <v>会籍部</v>
          </cell>
          <cell r="H504" t="str">
            <v>会籍</v>
          </cell>
          <cell r="I504">
            <v>45518</v>
          </cell>
          <cell r="J504">
            <v>45524</v>
          </cell>
          <cell r="K504" t="str">
            <v>全职</v>
          </cell>
          <cell r="L504" t="str">
            <v>离职</v>
          </cell>
        </row>
        <row r="504">
          <cell r="P504" t="str">
            <v>360521200712246832</v>
          </cell>
          <cell r="Q504" t="str">
            <v>江西</v>
          </cell>
          <cell r="R504" t="str">
            <v>江西农村信用社</v>
          </cell>
          <cell r="S504" t="str">
            <v>6226822200197443473</v>
          </cell>
          <cell r="T504">
            <v>17379005876</v>
          </cell>
        </row>
        <row r="505">
          <cell r="D505" t="str">
            <v>新余二店张玉婷</v>
          </cell>
          <cell r="E505" t="str">
            <v>女</v>
          </cell>
        </row>
        <row r="505">
          <cell r="G505" t="str">
            <v>运营部</v>
          </cell>
          <cell r="H505" t="str">
            <v>前台</v>
          </cell>
          <cell r="I505">
            <v>45464</v>
          </cell>
          <cell r="J505">
            <v>45526</v>
          </cell>
          <cell r="K505" t="str">
            <v>全职</v>
          </cell>
          <cell r="L505" t="str">
            <v>离职</v>
          </cell>
        </row>
        <row r="505">
          <cell r="P505" t="str">
            <v>360502200607257127</v>
          </cell>
          <cell r="Q505" t="str">
            <v>江西新余</v>
          </cell>
          <cell r="R505" t="str">
            <v>农商银行</v>
          </cell>
          <cell r="S505" t="str">
            <v>6226822200197757724</v>
          </cell>
          <cell r="T505">
            <v>15279099080</v>
          </cell>
        </row>
        <row r="506">
          <cell r="D506" t="str">
            <v>新余二店卢荣华</v>
          </cell>
          <cell r="E506" t="str">
            <v>男</v>
          </cell>
        </row>
        <row r="506">
          <cell r="G506" t="str">
            <v>泳教部</v>
          </cell>
          <cell r="H506" t="str">
            <v>救生员</v>
          </cell>
          <cell r="I506">
            <v>45525</v>
          </cell>
          <cell r="J506">
            <v>45530</v>
          </cell>
          <cell r="K506" t="str">
            <v>全职</v>
          </cell>
          <cell r="L506" t="str">
            <v>离职</v>
          </cell>
        </row>
        <row r="506">
          <cell r="P506" t="str">
            <v>469030200407075513</v>
          </cell>
          <cell r="Q506" t="str">
            <v>海南</v>
          </cell>
          <cell r="R506" t="str">
            <v>中国银行</v>
          </cell>
          <cell r="S506" t="str">
            <v>6217857800007303887</v>
          </cell>
          <cell r="T506">
            <v>18807906904</v>
          </cell>
        </row>
        <row r="507">
          <cell r="D507" t="str">
            <v>新余二店张俊</v>
          </cell>
          <cell r="E507" t="str">
            <v>男</v>
          </cell>
        </row>
        <row r="507">
          <cell r="G507" t="str">
            <v>泳教部</v>
          </cell>
          <cell r="H507" t="str">
            <v>救生员</v>
          </cell>
          <cell r="I507">
            <v>45480</v>
          </cell>
          <cell r="J507">
            <v>45531</v>
          </cell>
          <cell r="K507" t="str">
            <v>兼职</v>
          </cell>
          <cell r="L507" t="str">
            <v>离职</v>
          </cell>
        </row>
        <row r="507">
          <cell r="P507" t="str">
            <v>360502200210045011</v>
          </cell>
          <cell r="Q507" t="str">
            <v>江西新余</v>
          </cell>
          <cell r="R507" t="str">
            <v>交通银行</v>
          </cell>
          <cell r="S507" t="str">
            <v>6222620660002851009</v>
          </cell>
          <cell r="T507">
            <v>13755700890</v>
          </cell>
        </row>
        <row r="508">
          <cell r="D508" t="str">
            <v>新余二店罗新兰</v>
          </cell>
          <cell r="E508" t="str">
            <v>女</v>
          </cell>
        </row>
        <row r="508">
          <cell r="G508" t="str">
            <v>运营部</v>
          </cell>
          <cell r="H508" t="str">
            <v>保洁</v>
          </cell>
          <cell r="I508">
            <v>45494</v>
          </cell>
          <cell r="J508">
            <v>45534</v>
          </cell>
          <cell r="K508" t="str">
            <v>全职</v>
          </cell>
          <cell r="L508" t="str">
            <v>离职</v>
          </cell>
        </row>
        <row r="508">
          <cell r="P508" t="str">
            <v>36050219700107222x</v>
          </cell>
          <cell r="Q508" t="str">
            <v>江西新余</v>
          </cell>
          <cell r="R508" t="str">
            <v>中国银行</v>
          </cell>
          <cell r="S508" t="str">
            <v>621660 6500020632942</v>
          </cell>
          <cell r="T508">
            <v>15979875626</v>
          </cell>
        </row>
        <row r="509">
          <cell r="D509" t="str">
            <v>新余二店习骏文</v>
          </cell>
          <cell r="E509" t="str">
            <v>女</v>
          </cell>
        </row>
        <row r="509">
          <cell r="G509" t="str">
            <v>运营部</v>
          </cell>
          <cell r="H509" t="str">
            <v>前台</v>
          </cell>
          <cell r="I509">
            <v>45491</v>
          </cell>
          <cell r="J509">
            <v>45536</v>
          </cell>
          <cell r="K509" t="str">
            <v>全职</v>
          </cell>
          <cell r="L509" t="str">
            <v>离职</v>
          </cell>
        </row>
        <row r="509">
          <cell r="P509" t="str">
            <v>360502200206134329</v>
          </cell>
          <cell r="Q509" t="str">
            <v>江西新余</v>
          </cell>
          <cell r="R509" t="str">
            <v>中国工商银行</v>
          </cell>
          <cell r="S509" t="str">
            <v>6212261505002197900</v>
          </cell>
          <cell r="T509">
            <v>15170126018</v>
          </cell>
        </row>
        <row r="510">
          <cell r="D510" t="str">
            <v>新余二店丁文瑞</v>
          </cell>
          <cell r="E510" t="str">
            <v>男</v>
          </cell>
        </row>
        <row r="510">
          <cell r="G510" t="str">
            <v>泳教部</v>
          </cell>
          <cell r="H510" t="str">
            <v>泳教</v>
          </cell>
          <cell r="I510">
            <v>45454</v>
          </cell>
          <cell r="J510">
            <v>45536</v>
          </cell>
          <cell r="K510" t="str">
            <v>全职</v>
          </cell>
          <cell r="L510" t="str">
            <v>离职</v>
          </cell>
        </row>
        <row r="510">
          <cell r="P510" t="str">
            <v>360202200412014010</v>
          </cell>
          <cell r="Q510" t="str">
            <v>江西新余</v>
          </cell>
          <cell r="R510" t="str">
            <v>赣州银行</v>
          </cell>
          <cell r="S510" t="str">
            <v>62596761021015560</v>
          </cell>
          <cell r="T510">
            <v>18379008891</v>
          </cell>
        </row>
        <row r="511">
          <cell r="D511" t="str">
            <v>新余二店徐志翔</v>
          </cell>
          <cell r="E511" t="str">
            <v>男</v>
          </cell>
        </row>
        <row r="511">
          <cell r="G511" t="str">
            <v>泳教部</v>
          </cell>
          <cell r="H511" t="str">
            <v>泳教</v>
          </cell>
          <cell r="I511">
            <v>45461</v>
          </cell>
          <cell r="J511">
            <v>45536</v>
          </cell>
          <cell r="K511" t="str">
            <v>全职</v>
          </cell>
          <cell r="L511" t="str">
            <v>离职</v>
          </cell>
        </row>
        <row r="511">
          <cell r="P511" t="str">
            <v>360502199812281614</v>
          </cell>
          <cell r="Q511" t="str">
            <v>江西新余</v>
          </cell>
          <cell r="R511" t="str">
            <v>工商银行</v>
          </cell>
          <cell r="S511" t="str">
            <v>6217231408001369800</v>
          </cell>
          <cell r="T511">
            <v>17859823083</v>
          </cell>
        </row>
        <row r="512">
          <cell r="D512" t="str">
            <v>新余二店刘娟红</v>
          </cell>
          <cell r="E512" t="str">
            <v>女</v>
          </cell>
        </row>
        <row r="512">
          <cell r="G512" t="str">
            <v>泳教部</v>
          </cell>
          <cell r="H512" t="str">
            <v>泳教</v>
          </cell>
          <cell r="I512">
            <v>45521</v>
          </cell>
          <cell r="J512">
            <v>45536</v>
          </cell>
          <cell r="K512" t="str">
            <v>兼职</v>
          </cell>
          <cell r="L512" t="str">
            <v>离职</v>
          </cell>
        </row>
        <row r="512">
          <cell r="P512" t="str">
            <v>360502200012313628</v>
          </cell>
          <cell r="Q512" t="str">
            <v>江西新余</v>
          </cell>
          <cell r="R512" t="str">
            <v>江西省农村信用社（农商）</v>
          </cell>
          <cell r="S512" t="str">
            <v>6226822021006934001</v>
          </cell>
          <cell r="T512">
            <v>15279028699</v>
          </cell>
        </row>
        <row r="513">
          <cell r="D513" t="str">
            <v>新余二店张峻豪</v>
          </cell>
          <cell r="E513" t="str">
            <v>男</v>
          </cell>
        </row>
        <row r="513">
          <cell r="G513" t="str">
            <v>私教部</v>
          </cell>
          <cell r="H513" t="str">
            <v>私教</v>
          </cell>
          <cell r="I513">
            <v>45529</v>
          </cell>
          <cell r="J513">
            <v>45542</v>
          </cell>
          <cell r="K513" t="str">
            <v>全职</v>
          </cell>
          <cell r="L513" t="str">
            <v>离职</v>
          </cell>
        </row>
        <row r="513">
          <cell r="P513" t="str">
            <v>360430200611183335</v>
          </cell>
          <cell r="Q513" t="str">
            <v>江西九江</v>
          </cell>
          <cell r="R513" t="str">
            <v>工商银行</v>
          </cell>
          <cell r="S513" t="str">
            <v>6215581507010707536</v>
          </cell>
          <cell r="T513">
            <v>18079218708</v>
          </cell>
        </row>
        <row r="514">
          <cell r="D514" t="str">
            <v>新余二店李慧</v>
          </cell>
          <cell r="E514" t="str">
            <v>女</v>
          </cell>
        </row>
        <row r="514">
          <cell r="G514" t="str">
            <v>运营部</v>
          </cell>
          <cell r="H514" t="str">
            <v>前台</v>
          </cell>
          <cell r="I514">
            <v>45532</v>
          </cell>
          <cell r="J514">
            <v>45543</v>
          </cell>
          <cell r="K514" t="str">
            <v>全职</v>
          </cell>
          <cell r="L514" t="str">
            <v>离职</v>
          </cell>
        </row>
        <row r="514">
          <cell r="P514" t="str">
            <v>360502199710110945</v>
          </cell>
          <cell r="Q514" t="str">
            <v>江西新余</v>
          </cell>
          <cell r="R514" t="str">
            <v>中国工商银行</v>
          </cell>
          <cell r="S514" t="str">
            <v>6212261505001147252</v>
          </cell>
          <cell r="T514">
            <v>13707900504</v>
          </cell>
        </row>
        <row r="515">
          <cell r="D515" t="str">
            <v>新余二店邓诗欣</v>
          </cell>
          <cell r="E515" t="str">
            <v>女</v>
          </cell>
        </row>
        <row r="515">
          <cell r="G515" t="str">
            <v>运营部</v>
          </cell>
          <cell r="H515" t="str">
            <v>前台</v>
          </cell>
          <cell r="I515">
            <v>45540</v>
          </cell>
          <cell r="J515">
            <v>45559</v>
          </cell>
          <cell r="K515" t="str">
            <v>全职</v>
          </cell>
          <cell r="L515" t="str">
            <v>离职</v>
          </cell>
        </row>
        <row r="515">
          <cell r="P515" t="str">
            <v>450422199808273322</v>
          </cell>
          <cell r="Q515" t="str">
            <v>广西</v>
          </cell>
          <cell r="R515" t="str">
            <v>工商银行</v>
          </cell>
          <cell r="S515" t="str">
            <v>6215581510012163690</v>
          </cell>
          <cell r="T515">
            <v>15679356365</v>
          </cell>
        </row>
        <row r="516">
          <cell r="D516" t="str">
            <v>新余二店黄程旺</v>
          </cell>
        </row>
        <row r="516">
          <cell r="G516" t="str">
            <v>会籍部</v>
          </cell>
          <cell r="H516" t="str">
            <v>会籍</v>
          </cell>
          <cell r="I516">
            <v>45582</v>
          </cell>
          <cell r="J516">
            <v>45584</v>
          </cell>
          <cell r="K516" t="str">
            <v>全职</v>
          </cell>
          <cell r="L516" t="str">
            <v>离职</v>
          </cell>
        </row>
        <row r="516">
          <cell r="P516" t="str">
            <v>360502200207023313</v>
          </cell>
          <cell r="Q516" t="str">
            <v>江西新余</v>
          </cell>
          <cell r="R516" t="str">
            <v>中国建设银行</v>
          </cell>
          <cell r="S516" t="str">
            <v>6217002060006223560</v>
          </cell>
          <cell r="T516">
            <v>18379019533</v>
          </cell>
        </row>
        <row r="517">
          <cell r="D517" t="str">
            <v>新余二店昌恩宇</v>
          </cell>
          <cell r="E517" t="str">
            <v>男</v>
          </cell>
        </row>
        <row r="517">
          <cell r="G517" t="str">
            <v>会籍部</v>
          </cell>
          <cell r="H517" t="str">
            <v>会籍</v>
          </cell>
          <cell r="I517">
            <v>45348</v>
          </cell>
          <cell r="J517">
            <v>45597</v>
          </cell>
          <cell r="K517" t="str">
            <v>全职</v>
          </cell>
          <cell r="L517" t="str">
            <v>离职</v>
          </cell>
        </row>
        <row r="517">
          <cell r="P517" t="str">
            <v>360502200008173079</v>
          </cell>
          <cell r="Q517" t="str">
            <v>江西新余</v>
          </cell>
          <cell r="R517" t="str">
            <v>工商银行</v>
          </cell>
          <cell r="S517" t="str">
            <v>6215581505001205544</v>
          </cell>
          <cell r="T517">
            <v>18779007958</v>
          </cell>
        </row>
        <row r="518">
          <cell r="D518" t="str">
            <v>新余二店王冲</v>
          </cell>
          <cell r="E518" t="str">
            <v>男</v>
          </cell>
        </row>
        <row r="518">
          <cell r="G518" t="str">
            <v>会籍部</v>
          </cell>
          <cell r="H518" t="str">
            <v>会籍</v>
          </cell>
          <cell r="I518">
            <v>45391</v>
          </cell>
          <cell r="J518">
            <v>45584</v>
          </cell>
          <cell r="K518" t="str">
            <v>全职</v>
          </cell>
          <cell r="L518" t="str">
            <v>离职</v>
          </cell>
        </row>
        <row r="518">
          <cell r="P518" t="str">
            <v>361124200311211514</v>
          </cell>
          <cell r="Q518" t="str">
            <v>江西上饶</v>
          </cell>
          <cell r="R518" t="str">
            <v>中国工商银行</v>
          </cell>
          <cell r="S518" t="str">
            <v>6222031502006270000</v>
          </cell>
          <cell r="T518">
            <v>13036242025</v>
          </cell>
        </row>
        <row r="519">
          <cell r="D519" t="str">
            <v>新余二店刘佳俊</v>
          </cell>
          <cell r="E519" t="str">
            <v>男</v>
          </cell>
        </row>
        <row r="519">
          <cell r="G519" t="str">
            <v>会籍部</v>
          </cell>
          <cell r="H519" t="str">
            <v>会籍</v>
          </cell>
          <cell r="I519">
            <v>45597</v>
          </cell>
          <cell r="J519">
            <v>45604</v>
          </cell>
          <cell r="K519" t="str">
            <v>全职</v>
          </cell>
          <cell r="L519" t="str">
            <v>离职</v>
          </cell>
        </row>
        <row r="519">
          <cell r="P519" t="str">
            <v>36050220040929201x</v>
          </cell>
          <cell r="Q519" t="str">
            <v>江西新余</v>
          </cell>
          <cell r="R519" t="str">
            <v>中国农业银行</v>
          </cell>
          <cell r="S519" t="str">
            <v>6228231765314244161</v>
          </cell>
          <cell r="T519">
            <v>17262176374</v>
          </cell>
        </row>
        <row r="520">
          <cell r="D520" t="str">
            <v>新余二店吴佳瑞</v>
          </cell>
          <cell r="E520" t="str">
            <v>男</v>
          </cell>
        </row>
        <row r="520">
          <cell r="G520" t="str">
            <v>会籍部</v>
          </cell>
          <cell r="H520" t="str">
            <v>会籍</v>
          </cell>
          <cell r="I520">
            <v>45598</v>
          </cell>
          <cell r="J520">
            <v>45605</v>
          </cell>
          <cell r="K520" t="str">
            <v>全职</v>
          </cell>
          <cell r="L520" t="str">
            <v>离职</v>
          </cell>
        </row>
        <row r="520">
          <cell r="P520" t="str">
            <v>360502200312203615</v>
          </cell>
          <cell r="Q520" t="str">
            <v>江西新余</v>
          </cell>
          <cell r="R520" t="str">
            <v>兴业银行</v>
          </cell>
          <cell r="S520" t="str">
            <v>622908503066445088</v>
          </cell>
          <cell r="T520">
            <v>13879010745</v>
          </cell>
        </row>
        <row r="521">
          <cell r="D521" t="str">
            <v>新余二店黄康林</v>
          </cell>
          <cell r="E521" t="str">
            <v>男</v>
          </cell>
        </row>
        <row r="521">
          <cell r="G521" t="str">
            <v>会籍部</v>
          </cell>
          <cell r="H521" t="str">
            <v>会籍</v>
          </cell>
          <cell r="I521">
            <v>45624</v>
          </cell>
          <cell r="J521">
            <v>45625</v>
          </cell>
          <cell r="K521" t="str">
            <v>全职</v>
          </cell>
          <cell r="L521" t="str">
            <v>离职</v>
          </cell>
        </row>
        <row r="521">
          <cell r="P521" t="str">
            <v>360502200309174315</v>
          </cell>
          <cell r="Q521" t="str">
            <v>江西新余</v>
          </cell>
        </row>
        <row r="521">
          <cell r="T521">
            <v>19107076961</v>
          </cell>
        </row>
        <row r="522">
          <cell r="D522" t="str">
            <v>新余二店熊佳丽</v>
          </cell>
          <cell r="E522" t="str">
            <v>女</v>
          </cell>
        </row>
        <row r="522">
          <cell r="G522" t="str">
            <v>私教部</v>
          </cell>
          <cell r="H522" t="str">
            <v>私教</v>
          </cell>
          <cell r="I522">
            <v>45502</v>
          </cell>
          <cell r="J522">
            <v>45631</v>
          </cell>
          <cell r="K522" t="str">
            <v>全职</v>
          </cell>
          <cell r="L522" t="str">
            <v>离职</v>
          </cell>
        </row>
        <row r="522">
          <cell r="P522" t="str">
            <v>360502200106274623</v>
          </cell>
          <cell r="Q522" t="str">
            <v>江西新余</v>
          </cell>
          <cell r="R522" t="str">
            <v>建设银行</v>
          </cell>
          <cell r="S522" t="str">
            <v>6217002920162335492</v>
          </cell>
          <cell r="T522">
            <v>18707909077</v>
          </cell>
        </row>
        <row r="523">
          <cell r="D523" t="str">
            <v>新余二店廖雨韬</v>
          </cell>
          <cell r="E523" t="str">
            <v>男</v>
          </cell>
        </row>
        <row r="523">
          <cell r="G523" t="str">
            <v>泳教部</v>
          </cell>
          <cell r="H523" t="str">
            <v>泳教</v>
          </cell>
          <cell r="I523">
            <v>45546</v>
          </cell>
          <cell r="J523">
            <v>45627</v>
          </cell>
          <cell r="K523" t="str">
            <v>兼职</v>
          </cell>
          <cell r="L523" t="str">
            <v>离职</v>
          </cell>
        </row>
        <row r="523">
          <cell r="P523" t="str">
            <v>360502200207291318</v>
          </cell>
          <cell r="Q523" t="str">
            <v>江西</v>
          </cell>
          <cell r="R523" t="str">
            <v>工商银行</v>
          </cell>
          <cell r="S523" t="str">
            <v>6212260404011329848</v>
          </cell>
          <cell r="T523">
            <v>18532002722</v>
          </cell>
        </row>
        <row r="524">
          <cell r="D524" t="str">
            <v>新余二店刘张宇</v>
          </cell>
          <cell r="E524" t="str">
            <v>男</v>
          </cell>
        </row>
        <row r="524">
          <cell r="G524" t="str">
            <v>泳教部</v>
          </cell>
          <cell r="H524" t="str">
            <v>泳教</v>
          </cell>
          <cell r="I524">
            <v>45566</v>
          </cell>
          <cell r="J524">
            <v>45627</v>
          </cell>
          <cell r="K524" t="str">
            <v>兼职</v>
          </cell>
          <cell r="L524" t="str">
            <v>离职</v>
          </cell>
        </row>
        <row r="524">
          <cell r="P524" t="str">
            <v>362334200301150011</v>
          </cell>
          <cell r="Q524" t="str">
            <v>江西</v>
          </cell>
          <cell r="R524" t="str">
            <v>中国建设银行</v>
          </cell>
          <cell r="S524" t="str">
            <v>6217002060006062653</v>
          </cell>
          <cell r="T524">
            <v>18370026413</v>
          </cell>
        </row>
        <row r="525">
          <cell r="D525" t="str">
            <v>新余二店邓子琛</v>
          </cell>
          <cell r="E525" t="str">
            <v>男</v>
          </cell>
        </row>
        <row r="525">
          <cell r="G525" t="str">
            <v>会籍部</v>
          </cell>
          <cell r="H525" t="str">
            <v>会籍</v>
          </cell>
          <cell r="I525">
            <v>45394</v>
          </cell>
          <cell r="J525">
            <v>45645</v>
          </cell>
          <cell r="K525" t="str">
            <v>全职</v>
          </cell>
          <cell r="L525" t="str">
            <v>离职</v>
          </cell>
        </row>
        <row r="525">
          <cell r="P525" t="str">
            <v>360824200605151614</v>
          </cell>
          <cell r="Q525" t="str">
            <v>江西新余</v>
          </cell>
          <cell r="R525" t="str">
            <v>招商银行</v>
          </cell>
          <cell r="S525" t="str">
            <v>6214830619224636</v>
          </cell>
          <cell r="T525">
            <v>15507906090</v>
          </cell>
        </row>
        <row r="526">
          <cell r="D526" t="str">
            <v>新余二店任旺</v>
          </cell>
          <cell r="E526" t="str">
            <v>男</v>
          </cell>
        </row>
        <row r="526">
          <cell r="G526" t="str">
            <v>会籍部</v>
          </cell>
          <cell r="H526" t="str">
            <v>会籍</v>
          </cell>
          <cell r="I526">
            <v>45518</v>
          </cell>
          <cell r="J526">
            <v>45645</v>
          </cell>
          <cell r="K526" t="str">
            <v>全职</v>
          </cell>
          <cell r="L526" t="str">
            <v>离职</v>
          </cell>
        </row>
        <row r="526">
          <cell r="P526" t="str">
            <v>360521200008211011</v>
          </cell>
          <cell r="Q526" t="str">
            <v>江西</v>
          </cell>
          <cell r="R526" t="str">
            <v>中国银行</v>
          </cell>
          <cell r="S526" t="str">
            <v>6216636506000180046</v>
          </cell>
          <cell r="T526">
            <v>19179921840</v>
          </cell>
        </row>
        <row r="527">
          <cell r="D527" t="str">
            <v>新余二店韦淇昭</v>
          </cell>
          <cell r="E527" t="str">
            <v>女</v>
          </cell>
        </row>
        <row r="527">
          <cell r="G527" t="str">
            <v>运营部</v>
          </cell>
          <cell r="H527" t="str">
            <v>主播</v>
          </cell>
          <cell r="I527">
            <v>45666</v>
          </cell>
          <cell r="J527">
            <v>45676</v>
          </cell>
          <cell r="K527" t="str">
            <v>兼职</v>
          </cell>
          <cell r="L527" t="str">
            <v>离职</v>
          </cell>
        </row>
        <row r="527">
          <cell r="P527" t="str">
            <v>360502200604130024</v>
          </cell>
          <cell r="Q527" t="str">
            <v>江西新余</v>
          </cell>
          <cell r="R527" t="str">
            <v>工商银行</v>
          </cell>
          <cell r="S527" t="str">
            <v>6217211505001375085</v>
          </cell>
          <cell r="T527">
            <v>13030558070</v>
          </cell>
        </row>
        <row r="528">
          <cell r="D528" t="str">
            <v>新余二店简开秀</v>
          </cell>
          <cell r="E528" t="str">
            <v>女</v>
          </cell>
        </row>
        <row r="528">
          <cell r="G528" t="str">
            <v>运营部</v>
          </cell>
          <cell r="H528" t="str">
            <v>保洁</v>
          </cell>
          <cell r="I528">
            <v>45530</v>
          </cell>
          <cell r="J528">
            <v>45693</v>
          </cell>
          <cell r="K528" t="str">
            <v>全职</v>
          </cell>
          <cell r="L528" t="str">
            <v>离职</v>
          </cell>
        </row>
        <row r="528">
          <cell r="P528" t="str">
            <v>360502196209084022</v>
          </cell>
          <cell r="Q528" t="str">
            <v>江西新余</v>
          </cell>
          <cell r="R528" t="str">
            <v>江西省农村信用社（农商）</v>
          </cell>
          <cell r="S528" t="str">
            <v>6226822200006452160</v>
          </cell>
          <cell r="T528">
            <v>13207906582</v>
          </cell>
        </row>
        <row r="529">
          <cell r="D529" t="str">
            <v>新余二店黎思敏</v>
          </cell>
          <cell r="E529" t="str">
            <v>女</v>
          </cell>
        </row>
        <row r="529">
          <cell r="G529" t="str">
            <v>运营部</v>
          </cell>
          <cell r="H529" t="str">
            <v>前台</v>
          </cell>
          <cell r="I529">
            <v>45554</v>
          </cell>
          <cell r="J529">
            <v>45693</v>
          </cell>
          <cell r="K529" t="str">
            <v>全职</v>
          </cell>
          <cell r="L529" t="str">
            <v>离职</v>
          </cell>
        </row>
        <row r="529">
          <cell r="P529" t="str">
            <v>360502200602264328</v>
          </cell>
          <cell r="Q529" t="str">
            <v>江西新余</v>
          </cell>
          <cell r="R529" t="str">
            <v>江西省农村信用社（农商）</v>
          </cell>
          <cell r="S529" t="str">
            <v>6226822200197711036</v>
          </cell>
          <cell r="T529">
            <v>19815179541</v>
          </cell>
        </row>
        <row r="530">
          <cell r="D530" t="str">
            <v>新余二店刘芬</v>
          </cell>
          <cell r="E530" t="str">
            <v>女</v>
          </cell>
        </row>
        <row r="530">
          <cell r="G530" t="str">
            <v>私教部</v>
          </cell>
          <cell r="H530" t="str">
            <v>私教主管</v>
          </cell>
          <cell r="I530">
            <v>45356</v>
          </cell>
          <cell r="J530">
            <v>45703</v>
          </cell>
          <cell r="K530" t="str">
            <v>全职</v>
          </cell>
          <cell r="L530" t="str">
            <v>离职</v>
          </cell>
        </row>
        <row r="530">
          <cell r="P530" t="str">
            <v>360502199409282844</v>
          </cell>
          <cell r="Q530" t="str">
            <v>江西新余</v>
          </cell>
          <cell r="R530" t="str">
            <v>中国农业银行</v>
          </cell>
          <cell r="S530" t="str">
            <v>6228481768224621475</v>
          </cell>
          <cell r="T530">
            <v>15970297321</v>
          </cell>
        </row>
        <row r="531">
          <cell r="D531" t="str">
            <v>新余二店张文彪</v>
          </cell>
          <cell r="E531" t="str">
            <v>男</v>
          </cell>
        </row>
        <row r="531">
          <cell r="G531" t="str">
            <v>私教部</v>
          </cell>
          <cell r="H531" t="str">
            <v>私教</v>
          </cell>
          <cell r="I531">
            <v>45702</v>
          </cell>
          <cell r="J531">
            <v>45707</v>
          </cell>
          <cell r="K531" t="str">
            <v>全职</v>
          </cell>
          <cell r="L531" t="str">
            <v>离职</v>
          </cell>
        </row>
        <row r="531">
          <cell r="P531" t="str">
            <v>36042519980215491x</v>
          </cell>
          <cell r="Q531" t="str">
            <v>江西</v>
          </cell>
          <cell r="R531" t="str">
            <v>工商银行</v>
          </cell>
          <cell r="S531" t="str">
            <v>6215581502010733400</v>
          </cell>
          <cell r="T531">
            <v>19007904746</v>
          </cell>
        </row>
        <row r="532">
          <cell r="D532" t="str">
            <v>新余二店顾腾婷</v>
          </cell>
          <cell r="E532" t="str">
            <v>女</v>
          </cell>
        </row>
        <row r="532">
          <cell r="G532" t="str">
            <v>运营部</v>
          </cell>
          <cell r="H532" t="str">
            <v>前台</v>
          </cell>
          <cell r="I532">
            <v>45702</v>
          </cell>
          <cell r="J532">
            <v>45707</v>
          </cell>
          <cell r="K532" t="str">
            <v>全职</v>
          </cell>
          <cell r="L532" t="str">
            <v>离职</v>
          </cell>
        </row>
        <row r="532">
          <cell r="P532" t="str">
            <v>36050220020603562X</v>
          </cell>
          <cell r="Q532" t="str">
            <v>江西</v>
          </cell>
          <cell r="R532" t="str">
            <v>交通银行</v>
          </cell>
          <cell r="S532" t="str">
            <v>6222620660003533192</v>
          </cell>
          <cell r="T532">
            <v>18879092505</v>
          </cell>
        </row>
        <row r="533">
          <cell r="D533" t="str">
            <v>新余二店黄维佳</v>
          </cell>
          <cell r="E533" t="str">
            <v>女</v>
          </cell>
        </row>
        <row r="533">
          <cell r="G533" t="str">
            <v>私教部</v>
          </cell>
          <cell r="H533" t="str">
            <v>私教</v>
          </cell>
          <cell r="I533">
            <v>45394</v>
          </cell>
          <cell r="J533">
            <v>45711</v>
          </cell>
          <cell r="K533" t="str">
            <v>全职</v>
          </cell>
          <cell r="L533" t="str">
            <v>离职</v>
          </cell>
        </row>
        <row r="533">
          <cell r="P533" t="str">
            <v>420281199705097622</v>
          </cell>
          <cell r="Q533" t="str">
            <v>湖北大治</v>
          </cell>
          <cell r="R533" t="str">
            <v>工商银行</v>
          </cell>
          <cell r="S533" t="str">
            <v>6222032010002966567</v>
          </cell>
          <cell r="T533">
            <v>1779043442</v>
          </cell>
        </row>
        <row r="534">
          <cell r="D534" t="str">
            <v>新余二店王慧洪</v>
          </cell>
          <cell r="E534" t="str">
            <v>男</v>
          </cell>
        </row>
        <row r="534">
          <cell r="G534" t="str">
            <v>会籍部</v>
          </cell>
          <cell r="H534" t="str">
            <v>会籍</v>
          </cell>
          <cell r="I534">
            <v>45710</v>
          </cell>
          <cell r="J534">
            <v>45715</v>
          </cell>
          <cell r="K534" t="str">
            <v>全职</v>
          </cell>
          <cell r="L534" t="str">
            <v>离职</v>
          </cell>
        </row>
        <row r="534">
          <cell r="P534" t="str">
            <v>360502200311080617</v>
          </cell>
          <cell r="Q534" t="str">
            <v>江西新余</v>
          </cell>
          <cell r="R534" t="str">
            <v>建设银行</v>
          </cell>
          <cell r="S534" t="str">
            <v>621002060005001033</v>
          </cell>
          <cell r="T534">
            <v>18870284324</v>
          </cell>
        </row>
        <row r="535">
          <cell r="D535" t="str">
            <v>新余二店周陈磊</v>
          </cell>
          <cell r="E535" t="str">
            <v>男</v>
          </cell>
        </row>
        <row r="535">
          <cell r="G535" t="str">
            <v>会籍部</v>
          </cell>
          <cell r="H535" t="str">
            <v>会籍</v>
          </cell>
          <cell r="I535">
            <v>45709</v>
          </cell>
          <cell r="J535">
            <v>45715</v>
          </cell>
          <cell r="K535" t="str">
            <v>全职</v>
          </cell>
          <cell r="L535" t="str">
            <v>离职</v>
          </cell>
        </row>
        <row r="535">
          <cell r="P535" t="str">
            <v>360502200308123639</v>
          </cell>
          <cell r="Q535" t="str">
            <v>江西新余</v>
          </cell>
          <cell r="R535" t="str">
            <v>农业银行</v>
          </cell>
          <cell r="S535" t="str">
            <v>6228431766900140472</v>
          </cell>
          <cell r="T535">
            <v>19350021198</v>
          </cell>
        </row>
        <row r="536">
          <cell r="D536" t="str">
            <v>新余二店黄家颖</v>
          </cell>
          <cell r="E536" t="str">
            <v>女</v>
          </cell>
        </row>
        <row r="536">
          <cell r="G536" t="str">
            <v>会籍部</v>
          </cell>
          <cell r="H536" t="str">
            <v>会籍</v>
          </cell>
          <cell r="I536">
            <v>45709</v>
          </cell>
          <cell r="J536">
            <v>45715</v>
          </cell>
          <cell r="K536" t="str">
            <v>全职</v>
          </cell>
          <cell r="L536" t="str">
            <v>离职</v>
          </cell>
        </row>
        <row r="536">
          <cell r="P536" t="str">
            <v>360502200706256023</v>
          </cell>
          <cell r="Q536" t="str">
            <v>江西新余</v>
          </cell>
          <cell r="R536" t="str">
            <v>工商银行</v>
          </cell>
          <cell r="S536" t="str">
            <v>6222031505001758551</v>
          </cell>
          <cell r="T536">
            <v>19398576686</v>
          </cell>
        </row>
        <row r="537">
          <cell r="D537" t="str">
            <v>新余二店罗新兰</v>
          </cell>
          <cell r="E537" t="str">
            <v>女</v>
          </cell>
        </row>
        <row r="537">
          <cell r="G537" t="str">
            <v>运营部</v>
          </cell>
          <cell r="H537" t="str">
            <v>保洁</v>
          </cell>
          <cell r="I537">
            <v>45693</v>
          </cell>
          <cell r="J537">
            <v>45738</v>
          </cell>
          <cell r="K537" t="str">
            <v>全职</v>
          </cell>
          <cell r="L537" t="str">
            <v>离职</v>
          </cell>
        </row>
        <row r="537">
          <cell r="P537" t="str">
            <v>36050219700107222x</v>
          </cell>
          <cell r="Q537" t="str">
            <v>江西新余</v>
          </cell>
          <cell r="R537" t="str">
            <v>中国银行</v>
          </cell>
          <cell r="S537" t="str">
            <v>621660 6500020632942</v>
          </cell>
          <cell r="T537">
            <v>15979875626</v>
          </cell>
        </row>
        <row r="538">
          <cell r="D538" t="str">
            <v>新余二店陈智轩</v>
          </cell>
          <cell r="E538" t="str">
            <v>男</v>
          </cell>
        </row>
        <row r="538">
          <cell r="G538" t="str">
            <v>私教部</v>
          </cell>
          <cell r="H538" t="str">
            <v>私教</v>
          </cell>
          <cell r="I538">
            <v>45735</v>
          </cell>
          <cell r="J538">
            <v>45740</v>
          </cell>
          <cell r="K538" t="str">
            <v>全职</v>
          </cell>
          <cell r="L538" t="str">
            <v>离职</v>
          </cell>
        </row>
        <row r="538">
          <cell r="P538" t="str">
            <v>362426200103140010</v>
          </cell>
          <cell r="Q538" t="str">
            <v>江西新余</v>
          </cell>
          <cell r="R538" t="str">
            <v>农商银行</v>
          </cell>
          <cell r="S538" t="str">
            <v>6226822021006022278</v>
          </cell>
          <cell r="T538">
            <v>18907900701</v>
          </cell>
        </row>
        <row r="539">
          <cell r="D539" t="str">
            <v>新余二店张慧敏</v>
          </cell>
          <cell r="E539" t="str">
            <v>女</v>
          </cell>
        </row>
        <row r="539">
          <cell r="G539" t="str">
            <v>运营部</v>
          </cell>
          <cell r="H539" t="str">
            <v>前台/主播</v>
          </cell>
          <cell r="I539">
            <v>45706</v>
          </cell>
          <cell r="J539">
            <v>45757</v>
          </cell>
          <cell r="K539" t="str">
            <v>全职</v>
          </cell>
          <cell r="L539" t="str">
            <v>离职</v>
          </cell>
        </row>
        <row r="539">
          <cell r="P539" t="str">
            <v>360502200401263089</v>
          </cell>
          <cell r="Q539" t="str">
            <v>江西新余</v>
          </cell>
          <cell r="R539" t="str">
            <v>工商银行</v>
          </cell>
          <cell r="S539" t="str">
            <v>6222031504001751799</v>
          </cell>
          <cell r="T539">
            <v>18379030126</v>
          </cell>
        </row>
        <row r="540">
          <cell r="D540" t="str">
            <v>新余二店邓佳颖</v>
          </cell>
          <cell r="E540" t="str">
            <v>女</v>
          </cell>
        </row>
        <row r="540">
          <cell r="G540" t="str">
            <v>运营部</v>
          </cell>
          <cell r="H540" t="str">
            <v>前台/主播</v>
          </cell>
          <cell r="I540">
            <v>45707</v>
          </cell>
          <cell r="J540">
            <v>45757</v>
          </cell>
          <cell r="K540" t="str">
            <v>全职</v>
          </cell>
          <cell r="L540" t="str">
            <v>离职</v>
          </cell>
        </row>
        <row r="540">
          <cell r="P540" t="str">
            <v>36050220040116462x</v>
          </cell>
          <cell r="Q540" t="str">
            <v>江西新余</v>
          </cell>
          <cell r="R540" t="str">
            <v>中国银行</v>
          </cell>
          <cell r="S540" t="str">
            <v>6217892000001041289</v>
          </cell>
          <cell r="T540">
            <v>18807900144</v>
          </cell>
        </row>
        <row r="541">
          <cell r="D541" t="str">
            <v>新余二店林萍</v>
          </cell>
          <cell r="E541" t="str">
            <v>女</v>
          </cell>
        </row>
        <row r="541">
          <cell r="G541" t="str">
            <v>运营部</v>
          </cell>
          <cell r="H541" t="str">
            <v>前台</v>
          </cell>
          <cell r="I541">
            <v>45754</v>
          </cell>
          <cell r="J541">
            <v>45757</v>
          </cell>
          <cell r="K541" t="str">
            <v>全职</v>
          </cell>
          <cell r="L541" t="str">
            <v>离职</v>
          </cell>
        </row>
        <row r="541">
          <cell r="P541" t="str">
            <v>36052120070226704x</v>
          </cell>
          <cell r="Q541" t="str">
            <v>江西</v>
          </cell>
          <cell r="R541" t="str">
            <v>中国银行</v>
          </cell>
          <cell r="S541" t="str">
            <v>6213326500009011296</v>
          </cell>
          <cell r="T541">
            <v>13177839745</v>
          </cell>
        </row>
        <row r="542">
          <cell r="D542" t="str">
            <v>新余二店文丹</v>
          </cell>
          <cell r="E542" t="str">
            <v>女</v>
          </cell>
        </row>
        <row r="542">
          <cell r="G542" t="str">
            <v>运营部</v>
          </cell>
          <cell r="H542" t="str">
            <v>前台</v>
          </cell>
          <cell r="I542">
            <v>45756</v>
          </cell>
          <cell r="J542">
            <v>45759</v>
          </cell>
          <cell r="K542" t="str">
            <v>全职</v>
          </cell>
          <cell r="L542" t="str">
            <v>离职</v>
          </cell>
        </row>
        <row r="542">
          <cell r="P542" t="str">
            <v>360321200002030040</v>
          </cell>
          <cell r="Q542" t="str">
            <v>江西</v>
          </cell>
          <cell r="R542" t="str">
            <v>中信银行</v>
          </cell>
          <cell r="S542" t="str">
            <v>6217730208592947</v>
          </cell>
          <cell r="T542">
            <v>15347928517</v>
          </cell>
        </row>
        <row r="543">
          <cell r="D543" t="str">
            <v>新余二店徐志芳</v>
          </cell>
          <cell r="E543" t="str">
            <v>男</v>
          </cell>
        </row>
        <row r="543">
          <cell r="G543" t="str">
            <v>会籍部</v>
          </cell>
          <cell r="H543" t="str">
            <v>会籍</v>
          </cell>
          <cell r="I543">
            <v>45758</v>
          </cell>
          <cell r="J543">
            <v>45760</v>
          </cell>
          <cell r="K543" t="str">
            <v>全职</v>
          </cell>
          <cell r="L543" t="str">
            <v>离职</v>
          </cell>
        </row>
        <row r="544">
          <cell r="D544" t="str">
            <v>新余二店江子睿</v>
          </cell>
          <cell r="E544" t="str">
            <v>男</v>
          </cell>
        </row>
        <row r="544">
          <cell r="G544" t="str">
            <v>会籍部</v>
          </cell>
          <cell r="H544" t="str">
            <v>会籍</v>
          </cell>
          <cell r="I544">
            <v>45763</v>
          </cell>
          <cell r="J544">
            <v>45763</v>
          </cell>
          <cell r="K544" t="str">
            <v>全职</v>
          </cell>
          <cell r="L544" t="str">
            <v>离职</v>
          </cell>
        </row>
        <row r="544">
          <cell r="P544" t="str">
            <v>360502200612300935</v>
          </cell>
          <cell r="Q544" t="str">
            <v>江西新余</v>
          </cell>
          <cell r="R544" t="str">
            <v>交通银行</v>
          </cell>
          <cell r="S544" t="str">
            <v>6222620290011387348</v>
          </cell>
          <cell r="T544">
            <v>13397907663</v>
          </cell>
        </row>
        <row r="545">
          <cell r="D545" t="str">
            <v>新余二店邹雨雯</v>
          </cell>
          <cell r="E545" t="str">
            <v>女</v>
          </cell>
        </row>
        <row r="545">
          <cell r="G545" t="str">
            <v>运营部</v>
          </cell>
          <cell r="H545" t="str">
            <v>前台</v>
          </cell>
          <cell r="I545">
            <v>45785</v>
          </cell>
          <cell r="J545">
            <v>45786</v>
          </cell>
          <cell r="K545" t="str">
            <v>全职</v>
          </cell>
          <cell r="L545" t="str">
            <v>离职</v>
          </cell>
        </row>
        <row r="546">
          <cell r="D546" t="str">
            <v>新余二店宋文清</v>
          </cell>
          <cell r="E546" t="str">
            <v>女</v>
          </cell>
        </row>
        <row r="546">
          <cell r="G546" t="str">
            <v>运营部</v>
          </cell>
          <cell r="H546" t="str">
            <v>前台</v>
          </cell>
          <cell r="I546">
            <v>45785</v>
          </cell>
          <cell r="J546">
            <v>45786</v>
          </cell>
          <cell r="K546" t="str">
            <v>全职</v>
          </cell>
          <cell r="L546" t="str">
            <v>离职</v>
          </cell>
        </row>
        <row r="546">
          <cell r="P546" t="str">
            <v>360502200407030489</v>
          </cell>
          <cell r="Q546" t="str">
            <v>江西新余</v>
          </cell>
          <cell r="R546" t="str">
            <v>中国农业银行</v>
          </cell>
          <cell r="S546" t="str">
            <v>6228482328799028272</v>
          </cell>
          <cell r="T546">
            <v>18397908178</v>
          </cell>
        </row>
        <row r="547">
          <cell r="D547" t="str">
            <v>新余二店吴群伟</v>
          </cell>
          <cell r="E547" t="str">
            <v>男</v>
          </cell>
        </row>
        <row r="547">
          <cell r="G547" t="str">
            <v>会籍部</v>
          </cell>
          <cell r="H547" t="str">
            <v>会籍</v>
          </cell>
          <cell r="I547">
            <v>45713</v>
          </cell>
          <cell r="J547">
            <v>45787</v>
          </cell>
          <cell r="K547" t="str">
            <v>全职</v>
          </cell>
          <cell r="L547" t="str">
            <v>离职</v>
          </cell>
        </row>
        <row r="547">
          <cell r="P547" t="str">
            <v>360502200401114016</v>
          </cell>
          <cell r="Q547" t="str">
            <v>江西新余</v>
          </cell>
          <cell r="R547" t="str">
            <v>中国农业银行</v>
          </cell>
          <cell r="S547" t="str">
            <v>6213361769981524271</v>
          </cell>
          <cell r="T547">
            <v>17779077898</v>
          </cell>
        </row>
        <row r="548">
          <cell r="D548" t="str">
            <v>新余二店曾子稷</v>
          </cell>
          <cell r="E548" t="str">
            <v>男</v>
          </cell>
        </row>
        <row r="548">
          <cell r="G548" t="str">
            <v>会籍部</v>
          </cell>
          <cell r="H548" t="str">
            <v>会籍</v>
          </cell>
          <cell r="I548">
            <v>45797</v>
          </cell>
          <cell r="J548">
            <v>45799</v>
          </cell>
          <cell r="K548" t="str">
            <v>全职</v>
          </cell>
          <cell r="L548" t="str">
            <v>离职</v>
          </cell>
        </row>
        <row r="548">
          <cell r="P548" t="str">
            <v>36050220070906131x</v>
          </cell>
          <cell r="Q548" t="str">
            <v>江西新余</v>
          </cell>
          <cell r="R548" t="str">
            <v>工商银行</v>
          </cell>
          <cell r="S548" t="str">
            <v>6217211505001545935</v>
          </cell>
          <cell r="T548">
            <v>15870096643</v>
          </cell>
        </row>
        <row r="549">
          <cell r="D549" t="str">
            <v>新余二店张宇翔</v>
          </cell>
          <cell r="E549" t="str">
            <v>男</v>
          </cell>
        </row>
        <row r="549">
          <cell r="G549" t="str">
            <v>会籍部</v>
          </cell>
          <cell r="H549" t="str">
            <v>会籍</v>
          </cell>
          <cell r="I549">
            <v>45797</v>
          </cell>
          <cell r="J549">
            <v>45799</v>
          </cell>
          <cell r="K549" t="str">
            <v>全职</v>
          </cell>
          <cell r="L549" t="str">
            <v>离职</v>
          </cell>
        </row>
        <row r="549">
          <cell r="P549" t="str">
            <v>360502200711256079</v>
          </cell>
          <cell r="Q549" t="str">
            <v>江西新余</v>
          </cell>
          <cell r="R549" t="str">
            <v>建设银行</v>
          </cell>
          <cell r="S549" t="str">
            <v>6217002060002511984</v>
          </cell>
          <cell r="T549">
            <v>13117902882</v>
          </cell>
        </row>
        <row r="550">
          <cell r="D550" t="str">
            <v>新余二店习颖</v>
          </cell>
          <cell r="E550" t="str">
            <v>女</v>
          </cell>
        </row>
        <row r="550">
          <cell r="G550" t="str">
            <v>运营部</v>
          </cell>
          <cell r="H550" t="str">
            <v>前台</v>
          </cell>
          <cell r="I550">
            <v>45788</v>
          </cell>
          <cell r="J550">
            <v>45803</v>
          </cell>
          <cell r="K550" t="str">
            <v>全职</v>
          </cell>
          <cell r="L550" t="str">
            <v>离职</v>
          </cell>
        </row>
        <row r="550">
          <cell r="P550" t="str">
            <v>360502200706243628</v>
          </cell>
          <cell r="Q550" t="str">
            <v>江西新余</v>
          </cell>
          <cell r="R550" t="str">
            <v>交通银行</v>
          </cell>
          <cell r="S550" t="str">
            <v>6222620660003463036</v>
          </cell>
          <cell r="T550">
            <v>19942106367</v>
          </cell>
        </row>
        <row r="551">
          <cell r="D551" t="str">
            <v>新余二店李世豪</v>
          </cell>
          <cell r="E551" t="str">
            <v>男</v>
          </cell>
        </row>
        <row r="551">
          <cell r="G551" t="str">
            <v>会籍部</v>
          </cell>
          <cell r="H551" t="str">
            <v>会籍</v>
          </cell>
          <cell r="I551">
            <v>45790</v>
          </cell>
          <cell r="J551">
            <v>45804</v>
          </cell>
          <cell r="K551" t="str">
            <v>全职</v>
          </cell>
          <cell r="L551" t="str">
            <v>离职</v>
          </cell>
        </row>
        <row r="551">
          <cell r="P551" t="str">
            <v>360502200802080612</v>
          </cell>
          <cell r="Q551" t="str">
            <v>江西新余</v>
          </cell>
          <cell r="R551" t="str">
            <v>中国银行</v>
          </cell>
          <cell r="S551" t="str">
            <v>6216697000052014911</v>
          </cell>
          <cell r="T551">
            <v>18079002353</v>
          </cell>
        </row>
        <row r="552">
          <cell r="D552" t="str">
            <v>新余二店邓子琛</v>
          </cell>
          <cell r="E552" t="str">
            <v>男</v>
          </cell>
        </row>
        <row r="552">
          <cell r="G552" t="str">
            <v>泳教部</v>
          </cell>
          <cell r="H552" t="str">
            <v>泳教</v>
          </cell>
          <cell r="I552">
            <v>45728</v>
          </cell>
          <cell r="J552">
            <v>45805</v>
          </cell>
          <cell r="K552" t="str">
            <v>兼职</v>
          </cell>
          <cell r="L552" t="str">
            <v>离职</v>
          </cell>
        </row>
        <row r="552">
          <cell r="P552" t="str">
            <v>360824200605151614</v>
          </cell>
          <cell r="Q552" t="str">
            <v>江西新余</v>
          </cell>
          <cell r="R552" t="str">
            <v>招商银行</v>
          </cell>
          <cell r="S552" t="str">
            <v>6214830619224636</v>
          </cell>
          <cell r="T552">
            <v>15507906090</v>
          </cell>
        </row>
        <row r="553">
          <cell r="D553" t="str">
            <v>新余二店刘昱延</v>
          </cell>
          <cell r="E553" t="str">
            <v>男</v>
          </cell>
        </row>
        <row r="553">
          <cell r="G553" t="str">
            <v>会籍部</v>
          </cell>
          <cell r="H553" t="str">
            <v>会籍</v>
          </cell>
          <cell r="I553">
            <v>45810</v>
          </cell>
          <cell r="J553">
            <v>45813</v>
          </cell>
          <cell r="K553" t="str">
            <v>全职</v>
          </cell>
          <cell r="L553" t="str">
            <v>离职</v>
          </cell>
        </row>
        <row r="553">
          <cell r="P553" t="str">
            <v>360521200808181017</v>
          </cell>
          <cell r="Q553" t="str">
            <v>江西</v>
          </cell>
          <cell r="R553" t="str">
            <v>工商银行</v>
          </cell>
          <cell r="S553" t="str">
            <v>6217231505000061443</v>
          </cell>
          <cell r="T553">
            <v>17625561451</v>
          </cell>
        </row>
        <row r="554">
          <cell r="D554" t="str">
            <v>新余二店吴洋宇</v>
          </cell>
          <cell r="E554" t="str">
            <v>女</v>
          </cell>
        </row>
        <row r="554">
          <cell r="G554" t="str">
            <v>泳教部</v>
          </cell>
          <cell r="H554" t="str">
            <v>泳教</v>
          </cell>
          <cell r="I554">
            <v>45754</v>
          </cell>
          <cell r="J554">
            <v>45818</v>
          </cell>
          <cell r="K554" t="str">
            <v>全职</v>
          </cell>
          <cell r="L554" t="str">
            <v>离职</v>
          </cell>
        </row>
        <row r="554">
          <cell r="P554" t="str">
            <v>360521200303031021</v>
          </cell>
          <cell r="Q554" t="str">
            <v>江西</v>
          </cell>
          <cell r="R554" t="str">
            <v>中国农业银行</v>
          </cell>
          <cell r="S554" t="str">
            <v>6228410334506335676</v>
          </cell>
          <cell r="T554">
            <v>15068222149</v>
          </cell>
        </row>
        <row r="555">
          <cell r="D555" t="str">
            <v>新余二店廖万康</v>
          </cell>
          <cell r="E555" t="str">
            <v>男</v>
          </cell>
        </row>
        <row r="555">
          <cell r="G555" t="str">
            <v>泳教部</v>
          </cell>
          <cell r="H555" t="str">
            <v>泳教</v>
          </cell>
          <cell r="I555">
            <v>45817</v>
          </cell>
          <cell r="J555">
            <v>45818</v>
          </cell>
          <cell r="K555" t="str">
            <v>兼职</v>
          </cell>
          <cell r="L555" t="str">
            <v>离职</v>
          </cell>
        </row>
        <row r="555">
          <cell r="P555" t="str">
            <v>360502199402132210</v>
          </cell>
          <cell r="Q555" t="str">
            <v>江西</v>
          </cell>
        </row>
        <row r="555">
          <cell r="T555">
            <v>15068222149</v>
          </cell>
        </row>
        <row r="556">
          <cell r="D556" t="str">
            <v>新余二店曾家杰</v>
          </cell>
          <cell r="E556" t="str">
            <v>男</v>
          </cell>
        </row>
        <row r="556">
          <cell r="G556" t="str">
            <v>泳教部</v>
          </cell>
          <cell r="H556" t="str">
            <v>泳教</v>
          </cell>
          <cell r="I556">
            <v>45704</v>
          </cell>
          <cell r="J556">
            <v>45821</v>
          </cell>
          <cell r="K556" t="str">
            <v>全职</v>
          </cell>
          <cell r="L556" t="str">
            <v>离职</v>
          </cell>
        </row>
        <row r="556">
          <cell r="P556" t="str">
            <v>360981200509140619</v>
          </cell>
          <cell r="Q556" t="str">
            <v>江西</v>
          </cell>
          <cell r="R556" t="str">
            <v>建设银行</v>
          </cell>
          <cell r="S556" t="str">
            <v>6217002010091672840</v>
          </cell>
          <cell r="T556">
            <v>15374264212</v>
          </cell>
        </row>
        <row r="557">
          <cell r="D557" t="str">
            <v>新余二店廖萌</v>
          </cell>
          <cell r="E557" t="str">
            <v>女</v>
          </cell>
        </row>
        <row r="557">
          <cell r="G557" t="str">
            <v>会籍部</v>
          </cell>
          <cell r="H557" t="str">
            <v>会籍</v>
          </cell>
          <cell r="I557">
            <v>45836</v>
          </cell>
          <cell r="J557">
            <v>45837</v>
          </cell>
          <cell r="K557" t="str">
            <v>兼职</v>
          </cell>
          <cell r="L557" t="str">
            <v>离职</v>
          </cell>
        </row>
        <row r="557">
          <cell r="P557" t="str">
            <v>360502200610120922</v>
          </cell>
          <cell r="Q557" t="str">
            <v>江西新余</v>
          </cell>
          <cell r="R557" t="str">
            <v>工商银行</v>
          </cell>
          <cell r="S557" t="str">
            <v>6217211505000969136</v>
          </cell>
          <cell r="T557">
            <v>15207900930</v>
          </cell>
        </row>
        <row r="558">
          <cell r="D558" t="str">
            <v>新余二店张怡欣</v>
          </cell>
          <cell r="E558" t="str">
            <v>女</v>
          </cell>
        </row>
        <row r="558">
          <cell r="G558" t="str">
            <v>会籍部</v>
          </cell>
          <cell r="H558" t="str">
            <v>会籍</v>
          </cell>
          <cell r="I558">
            <v>45836</v>
          </cell>
          <cell r="J558">
            <v>45837</v>
          </cell>
          <cell r="K558" t="str">
            <v>兼职</v>
          </cell>
          <cell r="L558" t="str">
            <v>离职</v>
          </cell>
        </row>
        <row r="558">
          <cell r="P558" t="str">
            <v>360502200510053363</v>
          </cell>
          <cell r="Q558" t="str">
            <v>江西新余</v>
          </cell>
          <cell r="R558" t="str">
            <v>工商银行</v>
          </cell>
          <cell r="S558" t="str">
            <v>6212261503003822485</v>
          </cell>
          <cell r="T558">
            <v>17779067836</v>
          </cell>
        </row>
        <row r="559">
          <cell r="D559" t="str">
            <v>新余二店贺梦雄</v>
          </cell>
          <cell r="E559" t="str">
            <v>男</v>
          </cell>
        </row>
        <row r="559">
          <cell r="G559" t="str">
            <v>会籍部</v>
          </cell>
          <cell r="H559" t="str">
            <v>会籍</v>
          </cell>
          <cell r="I559">
            <v>45833</v>
          </cell>
          <cell r="J559">
            <v>45837</v>
          </cell>
          <cell r="K559" t="str">
            <v>兼职</v>
          </cell>
          <cell r="L559" t="str">
            <v>离职</v>
          </cell>
        </row>
        <row r="559">
          <cell r="P559" t="str">
            <v>330683200701291610</v>
          </cell>
          <cell r="Q559" t="str">
            <v>江西新余</v>
          </cell>
          <cell r="R559" t="str">
            <v>中国银行</v>
          </cell>
          <cell r="S559" t="str">
            <v>6216606500023481032</v>
          </cell>
          <cell r="T559">
            <v>18707909631</v>
          </cell>
        </row>
        <row r="560">
          <cell r="D560" t="str">
            <v>新余二店刘城希</v>
          </cell>
          <cell r="E560" t="str">
            <v>男</v>
          </cell>
        </row>
        <row r="560">
          <cell r="G560" t="str">
            <v>会籍部</v>
          </cell>
          <cell r="H560" t="str">
            <v>会籍</v>
          </cell>
          <cell r="I560">
            <v>45847</v>
          </cell>
          <cell r="J560">
            <v>45851</v>
          </cell>
          <cell r="K560" t="str">
            <v>兼职</v>
          </cell>
          <cell r="L560" t="str">
            <v>离职</v>
          </cell>
        </row>
        <row r="560">
          <cell r="P560" t="str">
            <v>360502200603301610</v>
          </cell>
          <cell r="Q560" t="str">
            <v>江西新余</v>
          </cell>
          <cell r="R560" t="str">
            <v>农业银行</v>
          </cell>
          <cell r="S560" t="str">
            <v>6228481768042890971</v>
          </cell>
          <cell r="T560">
            <v>15717906907</v>
          </cell>
        </row>
        <row r="561">
          <cell r="D561" t="str">
            <v>新余二店阮子康</v>
          </cell>
          <cell r="E561" t="str">
            <v>男</v>
          </cell>
        </row>
        <row r="561">
          <cell r="G561" t="str">
            <v>私教部</v>
          </cell>
          <cell r="H561" t="str">
            <v>私教</v>
          </cell>
          <cell r="I561">
            <v>45741</v>
          </cell>
          <cell r="J561">
            <v>45860</v>
          </cell>
          <cell r="K561" t="str">
            <v>全职</v>
          </cell>
          <cell r="L561" t="str">
            <v>离职</v>
          </cell>
        </row>
        <row r="561">
          <cell r="P561" t="str">
            <v>360982200704215512</v>
          </cell>
          <cell r="Q561" t="str">
            <v>江西新余</v>
          </cell>
          <cell r="R561" t="str">
            <v>中国建设银行</v>
          </cell>
          <cell r="S561" t="str">
            <v>6215340300427045365</v>
          </cell>
          <cell r="T561">
            <v>15107906310</v>
          </cell>
        </row>
        <row r="562">
          <cell r="D562" t="str">
            <v>新余二店章俊</v>
          </cell>
          <cell r="E562" t="str">
            <v>男</v>
          </cell>
        </row>
        <row r="562">
          <cell r="G562" t="str">
            <v>会籍部</v>
          </cell>
          <cell r="H562" t="str">
            <v>会籍</v>
          </cell>
          <cell r="I562">
            <v>45847</v>
          </cell>
          <cell r="J562">
            <v>45862</v>
          </cell>
          <cell r="K562" t="str">
            <v>兼职</v>
          </cell>
          <cell r="L562" t="str">
            <v>离职</v>
          </cell>
        </row>
        <row r="562">
          <cell r="P562" t="str">
            <v>360502200510233313</v>
          </cell>
          <cell r="Q562" t="str">
            <v>江西新余</v>
          </cell>
          <cell r="R562" t="str">
            <v>交通银行</v>
          </cell>
          <cell r="S562" t="str">
            <v>6222620660003409369</v>
          </cell>
          <cell r="T562">
            <v>13030552649</v>
          </cell>
        </row>
        <row r="563">
          <cell r="D563" t="str">
            <v>新余二店肖振鹏</v>
          </cell>
          <cell r="E563" t="str">
            <v>男</v>
          </cell>
        </row>
        <row r="563">
          <cell r="G563" t="str">
            <v>会籍部</v>
          </cell>
          <cell r="H563" t="str">
            <v>会籍</v>
          </cell>
          <cell r="I563">
            <v>45820</v>
          </cell>
          <cell r="J563">
            <v>45862</v>
          </cell>
          <cell r="K563" t="str">
            <v>全职</v>
          </cell>
          <cell r="L563" t="str">
            <v>离职</v>
          </cell>
        </row>
        <row r="563">
          <cell r="P563" t="str">
            <v>360502200406210015</v>
          </cell>
          <cell r="Q563" t="str">
            <v>江西</v>
          </cell>
          <cell r="R563" t="str">
            <v>建设银行</v>
          </cell>
          <cell r="S563" t="str">
            <v>6215340300303358890</v>
          </cell>
          <cell r="T563">
            <v>18270900157</v>
          </cell>
        </row>
        <row r="564">
          <cell r="D564" t="str">
            <v>新余二店邹旺</v>
          </cell>
          <cell r="E564" t="str">
            <v>男</v>
          </cell>
        </row>
        <row r="564">
          <cell r="G564" t="str">
            <v>会籍部</v>
          </cell>
          <cell r="H564" t="str">
            <v>会籍</v>
          </cell>
          <cell r="I564">
            <v>45821</v>
          </cell>
          <cell r="J564">
            <v>45862</v>
          </cell>
          <cell r="K564" t="str">
            <v>兼职</v>
          </cell>
          <cell r="L564" t="str">
            <v>离职</v>
          </cell>
        </row>
        <row r="564">
          <cell r="P564" t="str">
            <v>360502200612126033</v>
          </cell>
          <cell r="Q564" t="str">
            <v>江西新余</v>
          </cell>
          <cell r="R564" t="str">
            <v>中国邮政储蓄银行</v>
          </cell>
          <cell r="S564" t="str">
            <v>6217994260001123712刘小连</v>
          </cell>
          <cell r="T564">
            <v>15879936704</v>
          </cell>
        </row>
        <row r="565">
          <cell r="D565" t="str">
            <v>新余二店胡浩轩</v>
          </cell>
          <cell r="E565" t="str">
            <v>男</v>
          </cell>
        </row>
        <row r="565">
          <cell r="G565" t="str">
            <v>私教部</v>
          </cell>
          <cell r="H565" t="str">
            <v>私教</v>
          </cell>
          <cell r="I565">
            <v>45698</v>
          </cell>
          <cell r="J565">
            <v>45870</v>
          </cell>
          <cell r="K565" t="str">
            <v>全职</v>
          </cell>
          <cell r="L565" t="str">
            <v>离职</v>
          </cell>
        </row>
        <row r="565">
          <cell r="P565" t="str">
            <v>360502200211276014</v>
          </cell>
          <cell r="Q565" t="str">
            <v>江西新余</v>
          </cell>
          <cell r="R565" t="str">
            <v>工商银行</v>
          </cell>
          <cell r="S565" t="str">
            <v>6212261505002099809</v>
          </cell>
          <cell r="T565">
            <v>15669565908</v>
          </cell>
        </row>
        <row r="566">
          <cell r="D566" t="str">
            <v>新余二店盛立辉</v>
          </cell>
          <cell r="E566" t="str">
            <v>男</v>
          </cell>
        </row>
        <row r="566">
          <cell r="G566" t="str">
            <v>会籍部</v>
          </cell>
          <cell r="H566" t="str">
            <v>会籍</v>
          </cell>
          <cell r="I566">
            <v>45842</v>
          </cell>
          <cell r="J566">
            <v>45861</v>
          </cell>
          <cell r="K566" t="str">
            <v>兼职</v>
          </cell>
          <cell r="L566" t="str">
            <v>离职</v>
          </cell>
        </row>
        <row r="566">
          <cell r="P566" t="str">
            <v>360502200812131611</v>
          </cell>
          <cell r="Q566" t="str">
            <v>江西</v>
          </cell>
          <cell r="R566" t="str">
            <v>农业银行</v>
          </cell>
          <cell r="S566" t="str">
            <v>胡淑华6228481768725341573</v>
          </cell>
          <cell r="T566">
            <v>13979099610</v>
          </cell>
        </row>
        <row r="567">
          <cell r="D567" t="str">
            <v>新余二店刘鑫涛</v>
          </cell>
          <cell r="E567" t="str">
            <v>男</v>
          </cell>
        </row>
        <row r="567">
          <cell r="G567" t="str">
            <v>泳教部</v>
          </cell>
          <cell r="H567" t="str">
            <v>泳教</v>
          </cell>
          <cell r="I567">
            <v>45817</v>
          </cell>
          <cell r="J567">
            <v>45873</v>
          </cell>
          <cell r="K567" t="str">
            <v>兼职</v>
          </cell>
          <cell r="L567" t="str">
            <v>离职</v>
          </cell>
        </row>
        <row r="567">
          <cell r="P567" t="str">
            <v>360726200605234716</v>
          </cell>
          <cell r="Q567" t="str">
            <v>江西</v>
          </cell>
          <cell r="R567" t="str">
            <v>中国邮政储蓄银行</v>
          </cell>
          <cell r="S567" t="str">
            <v>6221804280004642965</v>
          </cell>
          <cell r="T567">
            <v>15083965380</v>
          </cell>
        </row>
        <row r="568">
          <cell r="D568" t="str">
            <v>新余二店陈致安</v>
          </cell>
          <cell r="E568" t="str">
            <v>男</v>
          </cell>
        </row>
        <row r="568">
          <cell r="G568" t="str">
            <v>泳教部</v>
          </cell>
          <cell r="H568" t="str">
            <v>泳教</v>
          </cell>
          <cell r="I568">
            <v>45817</v>
          </cell>
          <cell r="J568">
            <v>45873</v>
          </cell>
          <cell r="K568" t="str">
            <v>兼职</v>
          </cell>
          <cell r="L568" t="str">
            <v>离职</v>
          </cell>
        </row>
        <row r="568">
          <cell r="P568" t="str">
            <v>36072920060707003x</v>
          </cell>
          <cell r="Q568" t="str">
            <v>江西</v>
          </cell>
          <cell r="R568" t="str">
            <v>建设银行</v>
          </cell>
          <cell r="S568" t="str">
            <v>6217002060006587345</v>
          </cell>
          <cell r="T568">
            <v>18179739473</v>
          </cell>
        </row>
        <row r="569">
          <cell r="D569" t="str">
            <v>新余二店严子博</v>
          </cell>
          <cell r="E569" t="str">
            <v>男</v>
          </cell>
        </row>
        <row r="569">
          <cell r="G569" t="str">
            <v>私教部</v>
          </cell>
          <cell r="H569" t="str">
            <v>私教</v>
          </cell>
          <cell r="I569">
            <v>45828</v>
          </cell>
          <cell r="J569">
            <v>45878</v>
          </cell>
          <cell r="K569" t="str">
            <v>全职</v>
          </cell>
          <cell r="L569" t="str">
            <v>离职</v>
          </cell>
        </row>
        <row r="569">
          <cell r="P569" t="str">
            <v>360502200603211316</v>
          </cell>
          <cell r="Q569" t="str">
            <v>江西新余</v>
          </cell>
          <cell r="R569" t="str">
            <v>农业银行</v>
          </cell>
          <cell r="S569" t="str">
            <v>6228481767100574071</v>
          </cell>
          <cell r="T569">
            <v>15879948673</v>
          </cell>
        </row>
        <row r="570">
          <cell r="D570" t="str">
            <v>新余二店韦淇昭</v>
          </cell>
          <cell r="E570" t="str">
            <v>女</v>
          </cell>
        </row>
        <row r="570">
          <cell r="G570" t="str">
            <v>运营部</v>
          </cell>
          <cell r="H570" t="str">
            <v>前台</v>
          </cell>
          <cell r="I570">
            <v>45838</v>
          </cell>
          <cell r="J570">
            <v>45880</v>
          </cell>
          <cell r="K570" t="str">
            <v>兼职</v>
          </cell>
          <cell r="L570" t="str">
            <v>离职</v>
          </cell>
        </row>
        <row r="570">
          <cell r="P570" t="str">
            <v>360502200604130024</v>
          </cell>
          <cell r="Q570" t="str">
            <v>江西</v>
          </cell>
          <cell r="R570" t="str">
            <v>工商银行</v>
          </cell>
          <cell r="S570" t="str">
            <v>6217211505001375085</v>
          </cell>
          <cell r="T570">
            <v>13030558070</v>
          </cell>
        </row>
        <row r="571">
          <cell r="D571" t="str">
            <v>新余二店吴欣俣</v>
          </cell>
          <cell r="E571" t="str">
            <v>女</v>
          </cell>
        </row>
        <row r="571">
          <cell r="G571" t="str">
            <v>泳教部</v>
          </cell>
          <cell r="H571" t="str">
            <v>泳教</v>
          </cell>
          <cell r="I571">
            <v>45830</v>
          </cell>
          <cell r="J571">
            <v>45882</v>
          </cell>
          <cell r="K571" t="str">
            <v>兼职</v>
          </cell>
          <cell r="L571" t="str">
            <v>离职</v>
          </cell>
        </row>
        <row r="571">
          <cell r="P571" t="str">
            <v>360502200405134022</v>
          </cell>
          <cell r="Q571" t="str">
            <v>江西新余</v>
          </cell>
          <cell r="R571" t="str">
            <v>工商银行</v>
          </cell>
          <cell r="S571" t="str">
            <v>6222031505001476568</v>
          </cell>
          <cell r="T571">
            <v>15979876291</v>
          </cell>
        </row>
        <row r="572">
          <cell r="D572" t="str">
            <v>新余二店吉同云</v>
          </cell>
          <cell r="E572" t="str">
            <v>男</v>
          </cell>
        </row>
        <row r="572">
          <cell r="G572" t="str">
            <v>泳教部</v>
          </cell>
          <cell r="H572" t="str">
            <v>泳教</v>
          </cell>
          <cell r="I572">
            <v>45816</v>
          </cell>
          <cell r="J572">
            <v>45882</v>
          </cell>
          <cell r="K572" t="str">
            <v>兼职</v>
          </cell>
          <cell r="L572" t="str">
            <v>离职</v>
          </cell>
        </row>
        <row r="572">
          <cell r="P572" t="str">
            <v>36072420060309151x</v>
          </cell>
          <cell r="Q572" t="str">
            <v>江西</v>
          </cell>
          <cell r="R572" t="str">
            <v>交通银行</v>
          </cell>
          <cell r="S572" t="str">
            <v>6222623660004242089</v>
          </cell>
          <cell r="T572">
            <v>19524824804</v>
          </cell>
        </row>
        <row r="573">
          <cell r="D573" t="str">
            <v>新余二店胡颖杰</v>
          </cell>
          <cell r="E573" t="str">
            <v>男</v>
          </cell>
        </row>
        <row r="573">
          <cell r="G573" t="str">
            <v>会籍部</v>
          </cell>
          <cell r="H573" t="str">
            <v>会籍</v>
          </cell>
          <cell r="I573">
            <v>45870</v>
          </cell>
          <cell r="J573">
            <v>45883</v>
          </cell>
          <cell r="K573" t="str">
            <v>兼职</v>
          </cell>
          <cell r="L573" t="str">
            <v>离职</v>
          </cell>
        </row>
        <row r="573">
          <cell r="P573" t="str">
            <v>360502200801040933</v>
          </cell>
          <cell r="Q573" t="str">
            <v>江西新余</v>
          </cell>
          <cell r="R573" t="str">
            <v>工商银行</v>
          </cell>
          <cell r="S573" t="str">
            <v>6217211505000970837</v>
          </cell>
          <cell r="T573">
            <v>18379001258</v>
          </cell>
        </row>
        <row r="574">
          <cell r="D574" t="str">
            <v>新余二店晏宇飞</v>
          </cell>
          <cell r="E574" t="str">
            <v>女</v>
          </cell>
        </row>
        <row r="574">
          <cell r="G574" t="str">
            <v>泳教部</v>
          </cell>
          <cell r="H574" t="str">
            <v>泳教</v>
          </cell>
          <cell r="I574">
            <v>45853</v>
          </cell>
          <cell r="J574">
            <v>45886</v>
          </cell>
          <cell r="K574" t="str">
            <v>兼职</v>
          </cell>
          <cell r="L574" t="str">
            <v>离职</v>
          </cell>
        </row>
        <row r="574">
          <cell r="P574" t="str">
            <v>360502200511200011</v>
          </cell>
          <cell r="Q574" t="str">
            <v>江西</v>
          </cell>
          <cell r="R574" t="str">
            <v>工商银行</v>
          </cell>
          <cell r="S574" t="str">
            <v>6222031507003949923</v>
          </cell>
          <cell r="T574">
            <v>15083639093</v>
          </cell>
        </row>
        <row r="575">
          <cell r="D575" t="str">
            <v>新余二店丁文瑞</v>
          </cell>
          <cell r="E575" t="str">
            <v>男</v>
          </cell>
        </row>
        <row r="575">
          <cell r="G575" t="str">
            <v>泳教部</v>
          </cell>
          <cell r="H575" t="str">
            <v>泳教</v>
          </cell>
          <cell r="I575">
            <v>45848</v>
          </cell>
          <cell r="J575">
            <v>45886</v>
          </cell>
          <cell r="K575" t="str">
            <v>兼职</v>
          </cell>
          <cell r="L575" t="str">
            <v>离职</v>
          </cell>
        </row>
        <row r="575">
          <cell r="P575" t="str">
            <v>360502200412014010</v>
          </cell>
          <cell r="Q575" t="str">
            <v>江西新余</v>
          </cell>
          <cell r="R575" t="str">
            <v>工商银行</v>
          </cell>
          <cell r="S575" t="str">
            <v>6212261502016062030</v>
          </cell>
          <cell r="T575">
            <v>18379008891</v>
          </cell>
        </row>
        <row r="576">
          <cell r="D576" t="str">
            <v>新余二店刘飞飞</v>
          </cell>
          <cell r="E576" t="str">
            <v>男</v>
          </cell>
        </row>
        <row r="576">
          <cell r="G576" t="str">
            <v>泳教部</v>
          </cell>
          <cell r="H576" t="str">
            <v>泳教</v>
          </cell>
          <cell r="I576">
            <v>45838</v>
          </cell>
          <cell r="J576">
            <v>45886</v>
          </cell>
          <cell r="K576" t="str">
            <v>兼职</v>
          </cell>
          <cell r="L576" t="str">
            <v>离职</v>
          </cell>
        </row>
        <row r="576">
          <cell r="P576" t="str">
            <v>36050220021209401x</v>
          </cell>
          <cell r="Q576" t="str">
            <v>江西</v>
          </cell>
          <cell r="R576" t="str">
            <v>工商银行</v>
          </cell>
          <cell r="S576" t="str">
            <v>6212261503003390400</v>
          </cell>
          <cell r="T576">
            <v>15279074851</v>
          </cell>
        </row>
        <row r="577">
          <cell r="D577" t="str">
            <v>新余二店胡可欣</v>
          </cell>
          <cell r="E577" t="str">
            <v>女</v>
          </cell>
        </row>
        <row r="577">
          <cell r="G577" t="str">
            <v>会籍部</v>
          </cell>
          <cell r="H577" t="str">
            <v>会籍</v>
          </cell>
          <cell r="I577">
            <v>45870</v>
          </cell>
          <cell r="J577">
            <v>45894</v>
          </cell>
          <cell r="K577" t="str">
            <v>兼职</v>
          </cell>
          <cell r="L577" t="str">
            <v>离职</v>
          </cell>
        </row>
        <row r="577">
          <cell r="P577" t="str">
            <v>360502200907270927</v>
          </cell>
          <cell r="Q577" t="str">
            <v>江西新余</v>
          </cell>
          <cell r="R577" t="str">
            <v>工商银行</v>
          </cell>
          <cell r="S577" t="str">
            <v>6222031505001309090</v>
          </cell>
          <cell r="T577">
            <v>18179056376</v>
          </cell>
        </row>
        <row r="578">
          <cell r="D578" t="str">
            <v>新余二店涂赟</v>
          </cell>
          <cell r="E578" t="str">
            <v>男</v>
          </cell>
        </row>
        <row r="578">
          <cell r="G578" t="str">
            <v>私教部</v>
          </cell>
          <cell r="H578" t="str">
            <v>私教主管</v>
          </cell>
          <cell r="I578">
            <v>45882</v>
          </cell>
          <cell r="J578">
            <v>45894</v>
          </cell>
          <cell r="K578" t="str">
            <v>全职</v>
          </cell>
          <cell r="L578" t="str">
            <v>离职</v>
          </cell>
        </row>
        <row r="578">
          <cell r="P578" t="str">
            <v>360502199511092510</v>
          </cell>
          <cell r="Q578" t="str">
            <v>江西新余</v>
          </cell>
          <cell r="R578" t="str">
            <v>建设银行</v>
          </cell>
          <cell r="S578" t="str">
            <v>6217002020037091998</v>
          </cell>
          <cell r="T578">
            <v>13065101773</v>
          </cell>
        </row>
        <row r="579">
          <cell r="D579" t="str">
            <v>新余二店徐志翔</v>
          </cell>
          <cell r="E579" t="str">
            <v>男</v>
          </cell>
        </row>
        <row r="579">
          <cell r="G579" t="str">
            <v>泳教部</v>
          </cell>
          <cell r="H579" t="str">
            <v>救生员</v>
          </cell>
          <cell r="I579">
            <v>45827</v>
          </cell>
          <cell r="J579">
            <v>45897</v>
          </cell>
          <cell r="K579" t="str">
            <v>全职</v>
          </cell>
          <cell r="L579" t="str">
            <v>离职</v>
          </cell>
        </row>
        <row r="579">
          <cell r="P579" t="str">
            <v>360502199812281614</v>
          </cell>
          <cell r="Q579" t="str">
            <v>江西新余</v>
          </cell>
          <cell r="R579" t="str">
            <v>交通银行</v>
          </cell>
          <cell r="S579" t="str">
            <v>6222620660003904740</v>
          </cell>
          <cell r="T579">
            <v>17859823083</v>
          </cell>
        </row>
        <row r="580">
          <cell r="D580" t="str">
            <v>新余二店刘昊阳</v>
          </cell>
          <cell r="E580" t="str">
            <v>男</v>
          </cell>
        </row>
        <row r="580">
          <cell r="G580" t="str">
            <v>泳教部</v>
          </cell>
          <cell r="H580" t="str">
            <v>泳教</v>
          </cell>
          <cell r="I580">
            <v>45867</v>
          </cell>
          <cell r="J580">
            <v>45900</v>
          </cell>
          <cell r="K580" t="str">
            <v>全职</v>
          </cell>
          <cell r="L580" t="str">
            <v>离职</v>
          </cell>
        </row>
        <row r="580">
          <cell r="P580" t="str">
            <v>360502200703179050</v>
          </cell>
          <cell r="Q580" t="str">
            <v>江西新余</v>
          </cell>
          <cell r="R580" t="str">
            <v>工商银行</v>
          </cell>
          <cell r="S580" t="str">
            <v>6222031505001838205</v>
          </cell>
          <cell r="T580">
            <v>18296204228</v>
          </cell>
        </row>
        <row r="581">
          <cell r="D581" t="str">
            <v>新余二店李胜</v>
          </cell>
          <cell r="E581" t="str">
            <v>男</v>
          </cell>
        </row>
        <row r="581">
          <cell r="G581" t="str">
            <v>泳教部</v>
          </cell>
          <cell r="H581" t="str">
            <v>泳教</v>
          </cell>
          <cell r="I581">
            <v>45851</v>
          </cell>
          <cell r="J581">
            <v>45901</v>
          </cell>
          <cell r="K581" t="str">
            <v>兼职</v>
          </cell>
          <cell r="L581" t="str">
            <v>离职</v>
          </cell>
        </row>
        <row r="581">
          <cell r="P581" t="str">
            <v>360733200105291611</v>
          </cell>
          <cell r="Q581" t="str">
            <v>江西赣州</v>
          </cell>
          <cell r="R581" t="str">
            <v>建设银行</v>
          </cell>
          <cell r="S581" t="str">
            <v>6217002120019053824</v>
          </cell>
          <cell r="T581">
            <v>18279778403</v>
          </cell>
        </row>
        <row r="582">
          <cell r="D582" t="str">
            <v>新余二店胡志伟</v>
          </cell>
          <cell r="E582" t="str">
            <v>男</v>
          </cell>
        </row>
        <row r="582">
          <cell r="G582" t="str">
            <v>泳教部</v>
          </cell>
          <cell r="H582" t="str">
            <v>泳教</v>
          </cell>
          <cell r="I582">
            <v>45853</v>
          </cell>
          <cell r="J582">
            <v>45901</v>
          </cell>
          <cell r="K582" t="str">
            <v>兼职</v>
          </cell>
          <cell r="L582" t="str">
            <v>离职</v>
          </cell>
        </row>
        <row r="582">
          <cell r="P582" t="str">
            <v>360502200309243616</v>
          </cell>
          <cell r="Q582" t="str">
            <v>江西</v>
          </cell>
        </row>
        <row r="583">
          <cell r="D583" t="str">
            <v>新余二店彭雨晴</v>
          </cell>
          <cell r="E583" t="str">
            <v>男</v>
          </cell>
        </row>
        <row r="583">
          <cell r="G583" t="str">
            <v>私教部</v>
          </cell>
          <cell r="H583" t="str">
            <v>私教</v>
          </cell>
          <cell r="I583">
            <v>45431</v>
          </cell>
          <cell r="J583">
            <v>45901</v>
          </cell>
          <cell r="K583" t="str">
            <v>全职</v>
          </cell>
          <cell r="L583" t="str">
            <v>离职</v>
          </cell>
        </row>
        <row r="583">
          <cell r="P583" t="str">
            <v>360502199807066012</v>
          </cell>
          <cell r="Q583" t="str">
            <v>江西新余</v>
          </cell>
          <cell r="R583" t="str">
            <v>工商银行</v>
          </cell>
          <cell r="S583" t="str">
            <v>6215581505001379711</v>
          </cell>
          <cell r="T583">
            <v>18879038781</v>
          </cell>
        </row>
        <row r="584">
          <cell r="D584" t="str">
            <v>新余二店黄辛格</v>
          </cell>
          <cell r="E584" t="str">
            <v>男</v>
          </cell>
        </row>
        <row r="584">
          <cell r="G584" t="str">
            <v>泳教部</v>
          </cell>
          <cell r="H584" t="str">
            <v>泳教</v>
          </cell>
          <cell r="I584">
            <v>45816</v>
          </cell>
          <cell r="J584">
            <v>45909</v>
          </cell>
          <cell r="K584" t="str">
            <v>兼职</v>
          </cell>
          <cell r="L584" t="str">
            <v>离职</v>
          </cell>
        </row>
        <row r="584">
          <cell r="P584" t="str">
            <v>36073020040529003x</v>
          </cell>
          <cell r="Q584" t="str">
            <v>江西</v>
          </cell>
          <cell r="R584" t="str">
            <v>中国银行</v>
          </cell>
          <cell r="S584" t="str">
            <v>6235756500004957842</v>
          </cell>
          <cell r="T584">
            <v>13311948046</v>
          </cell>
        </row>
        <row r="585">
          <cell r="D585" t="str">
            <v>新余二店叶广萍</v>
          </cell>
          <cell r="E585" t="str">
            <v>男</v>
          </cell>
        </row>
        <row r="585">
          <cell r="G585" t="str">
            <v>会籍部</v>
          </cell>
          <cell r="H585" t="str">
            <v>会籍</v>
          </cell>
          <cell r="I585">
            <v>45894</v>
          </cell>
          <cell r="J585">
            <v>45915</v>
          </cell>
          <cell r="K585" t="str">
            <v>全职</v>
          </cell>
          <cell r="L585" t="str">
            <v>离职</v>
          </cell>
        </row>
        <row r="585">
          <cell r="P585" t="str">
            <v>360312200308262817</v>
          </cell>
          <cell r="Q585" t="str">
            <v>江西萍乡</v>
          </cell>
          <cell r="R585" t="str">
            <v>建设银行</v>
          </cell>
          <cell r="S585" t="str">
            <v>6217002050005669459</v>
          </cell>
          <cell r="T585">
            <v>13635955654</v>
          </cell>
        </row>
        <row r="586">
          <cell r="D586" t="str">
            <v>新余二店严俊枫</v>
          </cell>
          <cell r="E586" t="str">
            <v>男</v>
          </cell>
        </row>
        <row r="586">
          <cell r="G586" t="str">
            <v>私教部</v>
          </cell>
          <cell r="H586" t="str">
            <v>私教</v>
          </cell>
          <cell r="I586">
            <v>45574</v>
          </cell>
          <cell r="J586">
            <v>45924</v>
          </cell>
          <cell r="K586" t="str">
            <v>全职</v>
          </cell>
          <cell r="L586" t="str">
            <v>离职</v>
          </cell>
        </row>
        <row r="586">
          <cell r="P586" t="str">
            <v>36050219880916253X</v>
          </cell>
          <cell r="Q586" t="str">
            <v>江西新余</v>
          </cell>
          <cell r="R586" t="str">
            <v>招商银行</v>
          </cell>
          <cell r="S586" t="str">
            <v>6214832773574483</v>
          </cell>
          <cell r="T586">
            <v>13755588997</v>
          </cell>
        </row>
        <row r="587">
          <cell r="D587" t="str">
            <v>宜春店钟良玉</v>
          </cell>
          <cell r="E587" t="str">
            <v>男</v>
          </cell>
        </row>
        <row r="587">
          <cell r="G587" t="str">
            <v>会籍部</v>
          </cell>
          <cell r="H587" t="str">
            <v>会籍</v>
          </cell>
          <cell r="I587">
            <v>45387</v>
          </cell>
          <cell r="J587">
            <v>45411</v>
          </cell>
          <cell r="K587" t="str">
            <v>全职</v>
          </cell>
          <cell r="L587" t="str">
            <v>离职</v>
          </cell>
        </row>
        <row r="587">
          <cell r="P587" t="str">
            <v>360902200601255018</v>
          </cell>
          <cell r="Q587" t="str">
            <v>江西省宜春市袁州区凤凰街道岐山社区上水汊组30号</v>
          </cell>
          <cell r="R587" t="str">
            <v>中国工商银行</v>
          </cell>
          <cell r="S587" t="str">
            <v>622203 1502007745831</v>
          </cell>
          <cell r="T587">
            <v>19179570365</v>
          </cell>
        </row>
        <row r="588">
          <cell r="D588" t="str">
            <v>宜春真冰店彭容</v>
          </cell>
          <cell r="E588" t="str">
            <v>女</v>
          </cell>
        </row>
        <row r="588">
          <cell r="G588" t="str">
            <v>运营部</v>
          </cell>
          <cell r="H588" t="str">
            <v>前台</v>
          </cell>
          <cell r="I588">
            <v>45390</v>
          </cell>
          <cell r="J588">
            <v>45416</v>
          </cell>
        </row>
        <row r="588">
          <cell r="L588" t="str">
            <v>离职</v>
          </cell>
        </row>
        <row r="588">
          <cell r="P588" t="str">
            <v>362201199305255648</v>
          </cell>
          <cell r="Q588" t="str">
            <v>江西省宜春市袁州区南庙乡</v>
          </cell>
          <cell r="R588" t="str">
            <v>中国银行</v>
          </cell>
          <cell r="S588" t="str">
            <v>6217906500048201790</v>
          </cell>
          <cell r="T588">
            <v>18370579104</v>
          </cell>
        </row>
        <row r="589">
          <cell r="D589" t="str">
            <v>宜春店陈丹</v>
          </cell>
          <cell r="E589" t="str">
            <v>女</v>
          </cell>
        </row>
        <row r="589">
          <cell r="G589" t="str">
            <v>会籍部</v>
          </cell>
          <cell r="H589" t="str">
            <v>会籍</v>
          </cell>
          <cell r="I589">
            <v>45418</v>
          </cell>
          <cell r="J589">
            <v>45419</v>
          </cell>
        </row>
        <row r="589">
          <cell r="L589" t="str">
            <v>离职</v>
          </cell>
        </row>
        <row r="589">
          <cell r="P589" t="str">
            <v>362201198802281826</v>
          </cell>
          <cell r="Q589" t="str">
            <v>江西省宜春市袁州区上塘坝2号</v>
          </cell>
          <cell r="R589" t="str">
            <v>兴业银行</v>
          </cell>
          <cell r="S589" t="str">
            <v>622908 503003 038558</v>
          </cell>
          <cell r="T589">
            <v>18970571612</v>
          </cell>
        </row>
        <row r="590">
          <cell r="D590" t="str">
            <v>宜春店易楚鑫</v>
          </cell>
          <cell r="E590" t="str">
            <v>女</v>
          </cell>
        </row>
        <row r="590">
          <cell r="G590" t="str">
            <v>会籍部</v>
          </cell>
          <cell r="H590" t="str">
            <v>会籍</v>
          </cell>
          <cell r="I590">
            <v>45414</v>
          </cell>
          <cell r="J590">
            <v>45420</v>
          </cell>
        </row>
        <row r="590">
          <cell r="L590" t="str">
            <v>离职</v>
          </cell>
        </row>
        <row r="590">
          <cell r="P590" t="str">
            <v>360923200605193127</v>
          </cell>
          <cell r="Q590" t="str">
            <v>江西省宜春市上高县翰堂镇磻村村大屋三区35号附2号</v>
          </cell>
          <cell r="R590" t="str">
            <v>九江银行</v>
          </cell>
          <cell r="S590" t="str">
            <v>623146 0000011063128</v>
          </cell>
          <cell r="T590">
            <v>19170714306</v>
          </cell>
        </row>
        <row r="591">
          <cell r="D591" t="str">
            <v>宜春店申毅剑</v>
          </cell>
          <cell r="E591" t="str">
            <v>男</v>
          </cell>
        </row>
        <row r="591">
          <cell r="G591" t="str">
            <v>会籍部</v>
          </cell>
          <cell r="H591" t="str">
            <v>会籍</v>
          </cell>
          <cell r="I591">
            <v>45414</v>
          </cell>
          <cell r="J591">
            <v>45513</v>
          </cell>
        </row>
        <row r="591">
          <cell r="L591" t="str">
            <v>离职</v>
          </cell>
        </row>
        <row r="591">
          <cell r="P591" t="str">
            <v>362201200301020433</v>
          </cell>
          <cell r="Q591" t="str">
            <v>江西省宜春市袁州区袁山中路385号20栋1单元404</v>
          </cell>
          <cell r="R591" t="str">
            <v>中国建设银行</v>
          </cell>
          <cell r="S591" t="str">
            <v>6217 0018 2005.5452 795</v>
          </cell>
          <cell r="T591">
            <v>13870596470</v>
          </cell>
        </row>
        <row r="592">
          <cell r="D592" t="str">
            <v>宜春店袁文祥</v>
          </cell>
          <cell r="E592" t="str">
            <v>男</v>
          </cell>
        </row>
        <row r="592">
          <cell r="G592" t="str">
            <v>会籍部</v>
          </cell>
          <cell r="H592" t="str">
            <v>会籍</v>
          </cell>
          <cell r="I592">
            <v>45414</v>
          </cell>
          <cell r="J592">
            <v>45513</v>
          </cell>
        </row>
        <row r="592">
          <cell r="L592" t="str">
            <v>离职</v>
          </cell>
        </row>
        <row r="592">
          <cell r="P592" t="str">
            <v>360521200204274212</v>
          </cell>
          <cell r="Q592" t="str">
            <v>江西省新余市分宜县分宜镇钤阳西路476号7栋1单元102室</v>
          </cell>
          <cell r="R592" t="str">
            <v>中国工商银行</v>
          </cell>
          <cell r="S592" t="str">
            <v>622203 1502005258662</v>
          </cell>
          <cell r="T592">
            <v>18296203405</v>
          </cell>
        </row>
        <row r="593">
          <cell r="D593" t="str">
            <v>宜春店李裕祥</v>
          </cell>
          <cell r="E593" t="str">
            <v>男</v>
          </cell>
        </row>
        <row r="593">
          <cell r="G593" t="str">
            <v>会籍部</v>
          </cell>
          <cell r="H593" t="str">
            <v>会籍</v>
          </cell>
          <cell r="I593">
            <v>45423</v>
          </cell>
          <cell r="J593">
            <v>45424</v>
          </cell>
        </row>
        <row r="593">
          <cell r="L593" t="str">
            <v>离职</v>
          </cell>
        </row>
        <row r="593">
          <cell r="P593" t="str">
            <v>360825200707134416</v>
          </cell>
          <cell r="Q593" t="str">
            <v>江西省吉安市永丰县沙溪镇小陂山村乌泥坑自然村15号</v>
          </cell>
          <cell r="R593" t="str">
            <v>中国银行</v>
          </cell>
          <cell r="S593" t="str">
            <v>6216606500021817377</v>
          </cell>
          <cell r="T593">
            <v>18879008810</v>
          </cell>
        </row>
        <row r="594">
          <cell r="D594" t="str">
            <v>宜春店潘欣悦</v>
          </cell>
          <cell r="E594" t="str">
            <v>女</v>
          </cell>
        </row>
        <row r="594">
          <cell r="G594" t="str">
            <v>会籍部</v>
          </cell>
          <cell r="H594" t="str">
            <v>会籍</v>
          </cell>
          <cell r="I594">
            <v>45414</v>
          </cell>
          <cell r="J594">
            <v>45424</v>
          </cell>
        </row>
        <row r="594">
          <cell r="L594" t="str">
            <v>离职</v>
          </cell>
        </row>
        <row r="594">
          <cell r="P594" t="str">
            <v>360902200602182228</v>
          </cell>
          <cell r="Q594" t="str">
            <v>江西省宜春市袁州区芦村乡双江村王坊组50号</v>
          </cell>
          <cell r="R594" t="str">
            <v>九江银行</v>
          </cell>
          <cell r="S594" t="str">
            <v>623146 0000011063110</v>
          </cell>
          <cell r="T594">
            <v>18397953360</v>
          </cell>
        </row>
        <row r="595">
          <cell r="D595" t="str">
            <v>宜春店熊佳微</v>
          </cell>
          <cell r="E595" t="str">
            <v>女</v>
          </cell>
        </row>
        <row r="595">
          <cell r="G595" t="str">
            <v>会籍部</v>
          </cell>
          <cell r="H595" t="str">
            <v>会籍</v>
          </cell>
          <cell r="I595">
            <v>45432</v>
          </cell>
          <cell r="J595">
            <v>45432</v>
          </cell>
          <cell r="K595" t="str">
            <v>全职</v>
          </cell>
          <cell r="L595" t="str">
            <v>离职</v>
          </cell>
        </row>
        <row r="595">
          <cell r="P595" t="str">
            <v>360121200708183945</v>
          </cell>
          <cell r="Q595" t="str">
            <v>江西省宣春市袁州区南庙</v>
          </cell>
          <cell r="R595" t="str">
            <v>招商銀行</v>
          </cell>
          <cell r="S595" t="str">
            <v>622682 2200259172952</v>
          </cell>
          <cell r="T595">
            <v>15207051963</v>
          </cell>
        </row>
        <row r="596">
          <cell r="D596" t="str">
            <v>宜春店袁一鸣</v>
          </cell>
          <cell r="E596" t="str">
            <v>男</v>
          </cell>
        </row>
        <row r="596">
          <cell r="G596" t="str">
            <v>会籍部</v>
          </cell>
          <cell r="H596" t="str">
            <v>会籍</v>
          </cell>
          <cell r="I596">
            <v>45431</v>
          </cell>
          <cell r="J596">
            <v>45433</v>
          </cell>
          <cell r="K596" t="str">
            <v>全职</v>
          </cell>
          <cell r="L596" t="str">
            <v>离职</v>
          </cell>
        </row>
        <row r="596">
          <cell r="P596" t="str">
            <v>362201199902250212</v>
          </cell>
          <cell r="Q596" t="str">
            <v>江西省宜春市袁州区秀江街袁山村袁山村民小组55名</v>
          </cell>
          <cell r="R596" t="str">
            <v>中国工商银行</v>
          </cell>
          <cell r="S596" t="str">
            <v>622203 1508006907322</v>
          </cell>
          <cell r="T596">
            <v>15570338395</v>
          </cell>
        </row>
        <row r="597">
          <cell r="D597" t="str">
            <v>宜春店易玉攀</v>
          </cell>
          <cell r="E597" t="str">
            <v>女</v>
          </cell>
        </row>
        <row r="597">
          <cell r="G597" t="str">
            <v>会籍部</v>
          </cell>
          <cell r="H597" t="str">
            <v>会籍</v>
          </cell>
          <cell r="I597">
            <v>45432</v>
          </cell>
          <cell r="J597">
            <v>45433</v>
          </cell>
          <cell r="K597" t="str">
            <v>全职</v>
          </cell>
          <cell r="L597" t="str">
            <v>离职</v>
          </cell>
        </row>
        <row r="597">
          <cell r="P597" t="str">
            <v>360902200701113826</v>
          </cell>
          <cell r="Q597" t="str">
            <v>江西省宜春市袁州区竹亭住址乡新更村上街组11号</v>
          </cell>
          <cell r="R597" t="str">
            <v>招商銀行</v>
          </cell>
          <cell r="S597" t="str">
            <v>6214831860886339</v>
          </cell>
          <cell r="T597">
            <v>15083957985</v>
          </cell>
        </row>
        <row r="598">
          <cell r="D598" t="str">
            <v>宜春店黄丽珠</v>
          </cell>
          <cell r="E598" t="str">
            <v>女</v>
          </cell>
        </row>
        <row r="598">
          <cell r="G598" t="str">
            <v>会籍部</v>
          </cell>
          <cell r="H598" t="str">
            <v>会籍</v>
          </cell>
          <cell r="I598">
            <v>45432</v>
          </cell>
          <cell r="J598">
            <v>45433</v>
          </cell>
          <cell r="K598" t="str">
            <v>全职</v>
          </cell>
          <cell r="L598" t="str">
            <v>离职</v>
          </cell>
        </row>
        <row r="598">
          <cell r="P598" t="str">
            <v>360902200601245629</v>
          </cell>
          <cell r="Q598" t="str">
            <v>江西省宣春市袁州区南庙</v>
          </cell>
          <cell r="R598" t="str">
            <v>西省农村信用社</v>
          </cell>
          <cell r="S598" t="str">
            <v>622682 2200259172952</v>
          </cell>
          <cell r="T598">
            <v>15207051963</v>
          </cell>
        </row>
        <row r="599">
          <cell r="D599" t="str">
            <v>宜春真冰店张金玉</v>
          </cell>
          <cell r="E599" t="str">
            <v>女</v>
          </cell>
        </row>
        <row r="599">
          <cell r="G599" t="str">
            <v>运营部</v>
          </cell>
          <cell r="H599" t="str">
            <v>前台</v>
          </cell>
          <cell r="I599">
            <v>45352</v>
          </cell>
          <cell r="J599">
            <v>45444</v>
          </cell>
          <cell r="K599" t="str">
            <v>全职</v>
          </cell>
          <cell r="L599" t="str">
            <v>离职</v>
          </cell>
        </row>
        <row r="599">
          <cell r="P599" t="str">
            <v>362201200108184428</v>
          </cell>
          <cell r="Q599" t="str">
            <v>江西省宜春市环城南路</v>
          </cell>
          <cell r="R599" t="str">
            <v>中国工商银行</v>
          </cell>
          <cell r="S599" t="str">
            <v>6215581508009287464</v>
          </cell>
          <cell r="T599">
            <v>15979533682</v>
          </cell>
        </row>
        <row r="600">
          <cell r="D600" t="str">
            <v>宜春店叶景浩</v>
          </cell>
          <cell r="E600" t="str">
            <v>男</v>
          </cell>
        </row>
        <row r="600">
          <cell r="G600" t="str">
            <v>私教部</v>
          </cell>
          <cell r="H600" t="str">
            <v>私教</v>
          </cell>
          <cell r="I600">
            <v>45442</v>
          </cell>
          <cell r="J600">
            <v>45444</v>
          </cell>
          <cell r="K600" t="str">
            <v>全职</v>
          </cell>
          <cell r="L600" t="str">
            <v>离职</v>
          </cell>
        </row>
        <row r="600">
          <cell r="T600">
            <v>13479579002</v>
          </cell>
        </row>
        <row r="601">
          <cell r="D601" t="str">
            <v>宜春店陈雅茜</v>
          </cell>
          <cell r="E601" t="str">
            <v>女</v>
          </cell>
        </row>
        <row r="601">
          <cell r="G601" t="str">
            <v>会籍部</v>
          </cell>
          <cell r="H601" t="str">
            <v>会籍</v>
          </cell>
          <cell r="I601">
            <v>45226</v>
          </cell>
          <cell r="J601">
            <v>45292</v>
          </cell>
          <cell r="K601" t="str">
            <v>全职</v>
          </cell>
          <cell r="L601" t="str">
            <v>离职</v>
          </cell>
        </row>
        <row r="601">
          <cell r="P601" t="str">
            <v>360902200603180224</v>
          </cell>
          <cell r="Q601" t="str">
            <v>江西省宜春市袁州区黄颇路392号</v>
          </cell>
          <cell r="R601" t="str">
            <v>工商银行</v>
          </cell>
          <cell r="S601" t="str">
            <v>622203 1508006947369</v>
          </cell>
          <cell r="T601">
            <v>15079535992</v>
          </cell>
        </row>
        <row r="602">
          <cell r="D602" t="str">
            <v>宜春店杨梓健</v>
          </cell>
          <cell r="E602" t="str">
            <v>男</v>
          </cell>
        </row>
        <row r="602">
          <cell r="G602" t="str">
            <v>会籍部</v>
          </cell>
          <cell r="H602" t="str">
            <v>会籍</v>
          </cell>
          <cell r="I602">
            <v>45448</v>
          </cell>
          <cell r="J602">
            <v>45449</v>
          </cell>
        </row>
        <row r="602">
          <cell r="L602" t="str">
            <v>离职</v>
          </cell>
        </row>
        <row r="602">
          <cell r="P602" t="str">
            <v>362201200310220250</v>
          </cell>
        </row>
        <row r="602">
          <cell r="R602" t="str">
            <v>工商银行</v>
          </cell>
          <cell r="S602" t="str">
            <v> 6222 0315 0800 7444 283</v>
          </cell>
          <cell r="T602">
            <v>19170718593</v>
          </cell>
        </row>
        <row r="603">
          <cell r="D603" t="str">
            <v>宜春店黄筱雨</v>
          </cell>
          <cell r="E603" t="str">
            <v>女</v>
          </cell>
        </row>
        <row r="603">
          <cell r="G603" t="str">
            <v>会籍部</v>
          </cell>
          <cell r="H603" t="str">
            <v>会籍</v>
          </cell>
          <cell r="I603">
            <v>45448</v>
          </cell>
          <cell r="J603">
            <v>45452</v>
          </cell>
        </row>
        <row r="603">
          <cell r="L603" t="str">
            <v>离职</v>
          </cell>
        </row>
        <row r="603">
          <cell r="P603" t="str">
            <v>362201200001142826</v>
          </cell>
          <cell r="Q603" t="str">
            <v>江西省宜春市袁州区三阳镇河背路16号</v>
          </cell>
        </row>
        <row r="603">
          <cell r="T603">
            <v>17870301031</v>
          </cell>
        </row>
        <row r="604">
          <cell r="D604" t="str">
            <v>宜春店方银平</v>
          </cell>
          <cell r="E604" t="str">
            <v>男</v>
          </cell>
        </row>
        <row r="604">
          <cell r="G604" t="str">
            <v>私教部</v>
          </cell>
          <cell r="H604" t="str">
            <v>私教</v>
          </cell>
          <cell r="I604">
            <v>45450</v>
          </cell>
          <cell r="J604">
            <v>45453</v>
          </cell>
          <cell r="K604" t="str">
            <v>全职</v>
          </cell>
          <cell r="L604" t="str">
            <v>离职</v>
          </cell>
        </row>
        <row r="604">
          <cell r="P604" t="str">
            <v>360731200005087119</v>
          </cell>
          <cell r="Q604" t="str">
            <v>江西省赣州市于都县桥头乡历迳村岭子头组42号</v>
          </cell>
          <cell r="R604" t="str">
            <v>中国建设银行</v>
          </cell>
          <cell r="S604" t="str">
            <v>6230943320003750014</v>
          </cell>
          <cell r="T604">
            <v>13337330041</v>
          </cell>
        </row>
        <row r="605">
          <cell r="D605" t="str">
            <v>宜春店苏贵成</v>
          </cell>
          <cell r="E605" t="str">
            <v>男</v>
          </cell>
        </row>
        <row r="605">
          <cell r="G605" t="str">
            <v>会籍部</v>
          </cell>
          <cell r="H605" t="str">
            <v>会籍</v>
          </cell>
          <cell r="I605">
            <v>45456</v>
          </cell>
          <cell r="J605">
            <v>45457</v>
          </cell>
          <cell r="K605" t="str">
            <v>全职</v>
          </cell>
          <cell r="L605" t="str">
            <v>离职</v>
          </cell>
        </row>
        <row r="605">
          <cell r="P605" t="str">
            <v>362201200210124018</v>
          </cell>
          <cell r="Q605" t="str">
            <v>江西省宜春市袁州区天台镇鱼龙村新桥组9号</v>
          </cell>
        </row>
        <row r="605">
          <cell r="T605">
            <v>18317956086</v>
          </cell>
        </row>
        <row r="606">
          <cell r="D606" t="str">
            <v>宜春店罗曼琪</v>
          </cell>
          <cell r="E606" t="str">
            <v>女</v>
          </cell>
        </row>
        <row r="606">
          <cell r="G606" t="str">
            <v>会籍部</v>
          </cell>
          <cell r="H606" t="str">
            <v>会籍</v>
          </cell>
          <cell r="I606">
            <v>45462</v>
          </cell>
          <cell r="J606">
            <v>45463</v>
          </cell>
          <cell r="K606" t="str">
            <v>兼职</v>
          </cell>
          <cell r="L606" t="str">
            <v>离职</v>
          </cell>
        </row>
        <row r="606">
          <cell r="P606" t="str">
            <v>360902200806055028</v>
          </cell>
          <cell r="Q606" t="str">
            <v>江西省宜春市袁州区湖田乡店前村罗家塘村民小组11号</v>
          </cell>
        </row>
        <row r="606">
          <cell r="T606">
            <v>18779983994</v>
          </cell>
        </row>
        <row r="607">
          <cell r="D607" t="str">
            <v>宜春店胡思语</v>
          </cell>
          <cell r="E607" t="str">
            <v>女</v>
          </cell>
        </row>
        <row r="607">
          <cell r="G607" t="str">
            <v>会籍部</v>
          </cell>
          <cell r="H607" t="str">
            <v>会籍</v>
          </cell>
          <cell r="I607">
            <v>45462</v>
          </cell>
          <cell r="J607">
            <v>45463</v>
          </cell>
          <cell r="K607" t="str">
            <v>兼职</v>
          </cell>
          <cell r="L607" t="str">
            <v>离职</v>
          </cell>
        </row>
        <row r="607">
          <cell r="P607" t="str">
            <v>360902200807265027</v>
          </cell>
          <cell r="Q607" t="str">
            <v>江西省宜春市袁州区湖田乡樟树村瓦江村民小组24号</v>
          </cell>
        </row>
        <row r="607">
          <cell r="T607">
            <v>19870581618</v>
          </cell>
        </row>
        <row r="608">
          <cell r="D608" t="str">
            <v>宜春店郭庆昌</v>
          </cell>
          <cell r="E608" t="str">
            <v>男</v>
          </cell>
        </row>
        <row r="608">
          <cell r="G608" t="str">
            <v>会籍部</v>
          </cell>
          <cell r="H608" t="str">
            <v>会籍</v>
          </cell>
          <cell r="I608">
            <v>45463</v>
          </cell>
          <cell r="J608">
            <v>45464</v>
          </cell>
          <cell r="K608" t="str">
            <v>兼职</v>
          </cell>
          <cell r="L608" t="str">
            <v>离职</v>
          </cell>
        </row>
        <row r="608">
          <cell r="P608" t="str">
            <v>360902200601241433</v>
          </cell>
        </row>
        <row r="608">
          <cell r="T608">
            <v>19579585951</v>
          </cell>
        </row>
        <row r="609">
          <cell r="D609" t="str">
            <v>宜春店张尚东</v>
          </cell>
          <cell r="E609" t="str">
            <v>男</v>
          </cell>
        </row>
        <row r="609">
          <cell r="G609" t="str">
            <v>会籍部</v>
          </cell>
          <cell r="H609" t="str">
            <v>会籍</v>
          </cell>
          <cell r="I609">
            <v>45457</v>
          </cell>
          <cell r="J609">
            <v>45466</v>
          </cell>
          <cell r="K609" t="str">
            <v>兼职</v>
          </cell>
          <cell r="L609" t="str">
            <v>离职</v>
          </cell>
        </row>
        <row r="609">
          <cell r="P609" t="str">
            <v>36090220060531541x</v>
          </cell>
          <cell r="Q609" t="str">
            <v>江西省宜春市袁州区西村镇河北村细罗组22号</v>
          </cell>
          <cell r="R609" t="str">
            <v>中国农业银行</v>
          </cell>
          <cell r="S609" t="str">
            <v>622848 2328746799579</v>
          </cell>
          <cell r="T609">
            <v>13879523004</v>
          </cell>
        </row>
        <row r="610">
          <cell r="D610" t="str">
            <v>宜春店谢玉鑫</v>
          </cell>
          <cell r="E610" t="str">
            <v>女</v>
          </cell>
        </row>
        <row r="610">
          <cell r="G610" t="str">
            <v>会籍部</v>
          </cell>
          <cell r="H610" t="str">
            <v>会籍</v>
          </cell>
          <cell r="I610">
            <v>45457</v>
          </cell>
          <cell r="J610">
            <v>45466</v>
          </cell>
          <cell r="K610" t="str">
            <v>兼职</v>
          </cell>
          <cell r="L610" t="str">
            <v>离职</v>
          </cell>
        </row>
        <row r="610">
          <cell r="P610" t="str">
            <v>360902200707295026</v>
          </cell>
        </row>
        <row r="610">
          <cell r="R610" t="str">
            <v>江西银行</v>
          </cell>
          <cell r="S610" t="str">
            <v>6222759617832127</v>
          </cell>
          <cell r="T610">
            <v>18870565407</v>
          </cell>
        </row>
        <row r="611">
          <cell r="D611" t="str">
            <v>宜春店刘俊飞</v>
          </cell>
          <cell r="E611" t="str">
            <v>男</v>
          </cell>
        </row>
        <row r="611">
          <cell r="G611" t="str">
            <v>会籍部</v>
          </cell>
          <cell r="H611" t="str">
            <v>会籍</v>
          </cell>
          <cell r="I611">
            <v>45466</v>
          </cell>
          <cell r="J611">
            <v>45467</v>
          </cell>
          <cell r="K611" t="str">
            <v>兼职</v>
          </cell>
          <cell r="L611" t="str">
            <v>离职</v>
          </cell>
        </row>
        <row r="611">
          <cell r="P611" t="str">
            <v>360902200711280636</v>
          </cell>
        </row>
        <row r="612">
          <cell r="D612" t="str">
            <v>宜春店刘文杰</v>
          </cell>
          <cell r="E612" t="str">
            <v>男</v>
          </cell>
        </row>
        <row r="612">
          <cell r="G612" t="str">
            <v>会籍部</v>
          </cell>
          <cell r="H612" t="str">
            <v>会籍</v>
          </cell>
          <cell r="I612">
            <v>45466</v>
          </cell>
          <cell r="J612">
            <v>45467</v>
          </cell>
          <cell r="K612" t="str">
            <v>兼职</v>
          </cell>
          <cell r="L612" t="str">
            <v>离职</v>
          </cell>
        </row>
        <row r="612">
          <cell r="P612" t="str">
            <v>360902200610173436</v>
          </cell>
        </row>
        <row r="613">
          <cell r="D613" t="str">
            <v>宜春店易昌洋</v>
          </cell>
          <cell r="E613" t="str">
            <v>男</v>
          </cell>
        </row>
        <row r="613">
          <cell r="G613" t="str">
            <v>会籍部</v>
          </cell>
          <cell r="H613" t="str">
            <v>会籍</v>
          </cell>
          <cell r="I613">
            <v>45465</v>
          </cell>
          <cell r="J613">
            <v>45468</v>
          </cell>
          <cell r="K613" t="str">
            <v>兼职</v>
          </cell>
          <cell r="L613" t="str">
            <v>离职</v>
          </cell>
        </row>
        <row r="613">
          <cell r="P613" t="str">
            <v>360902200509045472</v>
          </cell>
        </row>
        <row r="613">
          <cell r="R613" t="str">
            <v>九江银行</v>
          </cell>
          <cell r="S613" t="str">
            <v>6231461700000374811</v>
          </cell>
          <cell r="T613">
            <v>15770594606</v>
          </cell>
        </row>
        <row r="614">
          <cell r="D614" t="str">
            <v>宜春店彭宇</v>
          </cell>
          <cell r="E614" t="str">
            <v>男</v>
          </cell>
        </row>
        <row r="614">
          <cell r="G614" t="str">
            <v>会籍部</v>
          </cell>
          <cell r="H614" t="str">
            <v>会籍</v>
          </cell>
          <cell r="I614">
            <v>45465</v>
          </cell>
          <cell r="J614">
            <v>45468</v>
          </cell>
          <cell r="K614" t="str">
            <v>兼职</v>
          </cell>
          <cell r="L614" t="str">
            <v>离职</v>
          </cell>
        </row>
        <row r="614">
          <cell r="P614" t="str">
            <v>360902200508174811</v>
          </cell>
        </row>
        <row r="614">
          <cell r="R614" t="str">
            <v>中国工商银行</v>
          </cell>
          <cell r="S614" t="str">
            <v>6222031508006727258</v>
          </cell>
          <cell r="T614">
            <v>18270540506</v>
          </cell>
        </row>
        <row r="615">
          <cell r="D615" t="str">
            <v>宜春店陈和顺</v>
          </cell>
          <cell r="E615" t="str">
            <v>男</v>
          </cell>
        </row>
        <row r="615">
          <cell r="G615" t="str">
            <v>会籍部</v>
          </cell>
          <cell r="H615" t="str">
            <v>会籍</v>
          </cell>
          <cell r="I615">
            <v>45457</v>
          </cell>
          <cell r="J615">
            <v>45468</v>
          </cell>
          <cell r="K615" t="str">
            <v>兼职</v>
          </cell>
          <cell r="L615" t="str">
            <v>离职</v>
          </cell>
        </row>
        <row r="615">
          <cell r="P615" t="str">
            <v>360322200612270515</v>
          </cell>
          <cell r="Q615" t="str">
            <v>江西省萍乡市上栗县桐木镇桐木村街下里28号</v>
          </cell>
          <cell r="R615" t="str">
            <v>九江银行</v>
          </cell>
          <cell r="S615" t="str">
            <v>6215340500002033443</v>
          </cell>
          <cell r="T615">
            <v>19579859017</v>
          </cell>
        </row>
        <row r="616">
          <cell r="D616" t="str">
            <v>宜春店揭坤</v>
          </cell>
          <cell r="E616" t="str">
            <v>男</v>
          </cell>
        </row>
        <row r="616">
          <cell r="G616" t="str">
            <v>会籍部</v>
          </cell>
          <cell r="H616" t="str">
            <v>会籍</v>
          </cell>
          <cell r="I616">
            <v>45457</v>
          </cell>
          <cell r="J616">
            <v>45468</v>
          </cell>
          <cell r="K616" t="str">
            <v>兼职</v>
          </cell>
          <cell r="L616" t="str">
            <v>离职</v>
          </cell>
        </row>
        <row r="616">
          <cell r="P616" t="str">
            <v>360902200516016230</v>
          </cell>
          <cell r="Q616" t="str">
            <v>江西省宜春市袁州区温汤佳址镇军背村下店组16号</v>
          </cell>
          <cell r="R616" t="str">
            <v>招商银行</v>
          </cell>
          <cell r="S616" t="str">
            <v>6214830935581490</v>
          </cell>
          <cell r="T616">
            <v>15970584559</v>
          </cell>
        </row>
        <row r="617">
          <cell r="D617" t="str">
            <v>宜春店袁如峰</v>
          </cell>
          <cell r="E617" t="str">
            <v>男</v>
          </cell>
        </row>
        <row r="617">
          <cell r="G617" t="str">
            <v>会籍部</v>
          </cell>
          <cell r="H617" t="str">
            <v>会籍</v>
          </cell>
          <cell r="I617">
            <v>45458</v>
          </cell>
          <cell r="J617">
            <v>45468</v>
          </cell>
          <cell r="K617" t="str">
            <v>兼职</v>
          </cell>
          <cell r="L617" t="str">
            <v>离职</v>
          </cell>
        </row>
        <row r="617">
          <cell r="P617" t="str">
            <v>360902200604033000</v>
          </cell>
          <cell r="Q617" t="str">
            <v>江西省宜春市袁州区辽市乡上石村石灰槽组15号</v>
          </cell>
          <cell r="R617" t="str">
            <v>中国邮政储蓄银行</v>
          </cell>
          <cell r="S617" t="str">
            <v>6232194310000400764</v>
          </cell>
          <cell r="T617">
            <v>18827844267</v>
          </cell>
        </row>
        <row r="618">
          <cell r="D618" t="str">
            <v>宜春店汤岚琴</v>
          </cell>
          <cell r="E618" t="str">
            <v>女</v>
          </cell>
        </row>
        <row r="618">
          <cell r="G618" t="str">
            <v>会籍部</v>
          </cell>
          <cell r="H618" t="str">
            <v>会籍</v>
          </cell>
          <cell r="I618">
            <v>45458</v>
          </cell>
          <cell r="J618">
            <v>45469</v>
          </cell>
          <cell r="K618" t="str">
            <v>兼职</v>
          </cell>
          <cell r="L618" t="str">
            <v>离职</v>
          </cell>
        </row>
        <row r="618">
          <cell r="P618" t="str">
            <v>360902200603074640</v>
          </cell>
          <cell r="Q618" t="str">
            <v>江西省宜春市袁州区楠木住 址乡山田村新安组21号</v>
          </cell>
          <cell r="R618" t="str">
            <v>中国农业银行</v>
          </cell>
          <cell r="S618" t="str">
            <v>622848 2326053312168（廖林秀）</v>
          </cell>
          <cell r="T618">
            <v>18079522934</v>
          </cell>
        </row>
        <row r="619">
          <cell r="D619" t="str">
            <v>宜春店陈柳康</v>
          </cell>
          <cell r="E619" t="str">
            <v>男</v>
          </cell>
        </row>
        <row r="619">
          <cell r="G619" t="str">
            <v>会籍部</v>
          </cell>
          <cell r="H619" t="str">
            <v>会籍</v>
          </cell>
          <cell r="I619">
            <v>45470</v>
          </cell>
          <cell r="J619">
            <v>45471</v>
          </cell>
          <cell r="K619" t="str">
            <v>兼职</v>
          </cell>
          <cell r="L619" t="str">
            <v>离职</v>
          </cell>
        </row>
        <row r="619">
          <cell r="P619" t="str">
            <v>360902200606163438</v>
          </cell>
        </row>
        <row r="619">
          <cell r="T619">
            <v>19084901405</v>
          </cell>
        </row>
        <row r="620">
          <cell r="D620" t="str">
            <v>宜春店徐浩轩</v>
          </cell>
          <cell r="E620" t="str">
            <v>男</v>
          </cell>
        </row>
        <row r="620">
          <cell r="G620" t="str">
            <v>会籍部</v>
          </cell>
          <cell r="H620" t="str">
            <v>会籍</v>
          </cell>
          <cell r="I620">
            <v>45470</v>
          </cell>
          <cell r="J620">
            <v>45471</v>
          </cell>
          <cell r="K620" t="str">
            <v>兼职</v>
          </cell>
          <cell r="L620" t="str">
            <v>离职</v>
          </cell>
        </row>
        <row r="620">
          <cell r="P620" t="str">
            <v>360521200704154815</v>
          </cell>
        </row>
        <row r="620">
          <cell r="T620">
            <v>18170599318</v>
          </cell>
        </row>
        <row r="621">
          <cell r="D621" t="str">
            <v>宜春店施运华</v>
          </cell>
          <cell r="E621" t="str">
            <v>女</v>
          </cell>
        </row>
        <row r="621">
          <cell r="G621" t="str">
            <v>运营部</v>
          </cell>
          <cell r="H621" t="str">
            <v>保洁</v>
          </cell>
          <cell r="I621">
            <v>45036</v>
          </cell>
          <cell r="J621">
            <v>45472</v>
          </cell>
          <cell r="K621" t="str">
            <v>全职</v>
          </cell>
          <cell r="L621" t="str">
            <v>离职</v>
          </cell>
        </row>
        <row r="621">
          <cell r="P621" t="str">
            <v>362201197506015246</v>
          </cell>
        </row>
        <row r="621">
          <cell r="R621" t="str">
            <v>中国建设银行</v>
          </cell>
          <cell r="S621" t="str">
            <v>6227002100040167669</v>
          </cell>
          <cell r="T621">
            <v>15070541638</v>
          </cell>
        </row>
        <row r="622">
          <cell r="D622" t="str">
            <v>宜春店彭丽含</v>
          </cell>
          <cell r="E622" t="str">
            <v>女</v>
          </cell>
        </row>
        <row r="622">
          <cell r="G622" t="str">
            <v>会籍部</v>
          </cell>
          <cell r="H622" t="str">
            <v>会籍</v>
          </cell>
          <cell r="I622">
            <v>45364</v>
          </cell>
          <cell r="J622">
            <v>45474</v>
          </cell>
          <cell r="K622" t="str">
            <v>全职</v>
          </cell>
          <cell r="L622" t="str">
            <v>离职</v>
          </cell>
        </row>
        <row r="622">
          <cell r="P622" t="str">
            <v>362201200402046229</v>
          </cell>
          <cell r="Q622" t="str">
            <v>江西省宜春市袁州区温汤镇下巩村松林组40号</v>
          </cell>
          <cell r="R622" t="str">
            <v>中国工商银行</v>
          </cell>
          <cell r="S622" t="str">
            <v>6222031508003180196</v>
          </cell>
          <cell r="T622">
            <v>18479521385</v>
          </cell>
        </row>
        <row r="623">
          <cell r="D623" t="str">
            <v>宜春店陈佳伟</v>
          </cell>
          <cell r="E623" t="str">
            <v>男</v>
          </cell>
        </row>
        <row r="623">
          <cell r="G623" t="str">
            <v>会籍部</v>
          </cell>
          <cell r="H623" t="str">
            <v>会籍</v>
          </cell>
          <cell r="I623">
            <v>45474</v>
          </cell>
          <cell r="J623">
            <v>45475</v>
          </cell>
          <cell r="K623" t="str">
            <v>兼职</v>
          </cell>
          <cell r="L623" t="str">
            <v>离职</v>
          </cell>
        </row>
        <row r="623">
          <cell r="T623">
            <v>19047919926</v>
          </cell>
        </row>
        <row r="624">
          <cell r="D624" t="str">
            <v>宜春店钟文丽</v>
          </cell>
          <cell r="E624" t="str">
            <v>女</v>
          </cell>
        </row>
        <row r="624">
          <cell r="G624" t="str">
            <v>会籍部</v>
          </cell>
          <cell r="H624" t="str">
            <v>会籍</v>
          </cell>
          <cell r="I624">
            <v>45473</v>
          </cell>
          <cell r="J624">
            <v>45475</v>
          </cell>
          <cell r="K624" t="str">
            <v>兼职</v>
          </cell>
          <cell r="L624" t="str">
            <v>离职</v>
          </cell>
        </row>
        <row r="624">
          <cell r="P624" t="str">
            <v>360902200702044025</v>
          </cell>
          <cell r="Q624" t="str">
            <v>江西省宜春市袁州区天台镇塘溪村五星组28号</v>
          </cell>
        </row>
        <row r="624">
          <cell r="T624">
            <v>15079504467</v>
          </cell>
        </row>
        <row r="625">
          <cell r="D625" t="str">
            <v>宜春店刘雅欣</v>
          </cell>
          <cell r="E625" t="str">
            <v>女</v>
          </cell>
        </row>
        <row r="625">
          <cell r="G625" t="str">
            <v>会籍部</v>
          </cell>
          <cell r="H625" t="str">
            <v>会籍</v>
          </cell>
          <cell r="I625">
            <v>45472</v>
          </cell>
          <cell r="J625">
            <v>45476</v>
          </cell>
          <cell r="K625" t="str">
            <v>全职</v>
          </cell>
          <cell r="L625" t="str">
            <v>离职</v>
          </cell>
        </row>
        <row r="625">
          <cell r="P625" t="str">
            <v>360902200906265241</v>
          </cell>
        </row>
        <row r="626">
          <cell r="D626" t="str">
            <v>宜春店易绍炜</v>
          </cell>
          <cell r="E626" t="str">
            <v>男</v>
          </cell>
        </row>
        <row r="626">
          <cell r="G626" t="str">
            <v>会籍部</v>
          </cell>
          <cell r="H626" t="str">
            <v>会籍</v>
          </cell>
          <cell r="I626">
            <v>45474</v>
          </cell>
          <cell r="J626">
            <v>45476</v>
          </cell>
          <cell r="K626" t="str">
            <v>兼职</v>
          </cell>
          <cell r="L626" t="str">
            <v>离职</v>
          </cell>
        </row>
        <row r="626">
          <cell r="T626">
            <v>19870247810</v>
          </cell>
        </row>
        <row r="627">
          <cell r="D627" t="str">
            <v>宜春店张宏伟</v>
          </cell>
          <cell r="E627" t="str">
            <v>男</v>
          </cell>
        </row>
        <row r="627">
          <cell r="G627" t="str">
            <v>会籍部</v>
          </cell>
          <cell r="H627" t="str">
            <v>会籍</v>
          </cell>
          <cell r="I627">
            <v>45476</v>
          </cell>
          <cell r="J627">
            <v>45478</v>
          </cell>
          <cell r="K627" t="str">
            <v>兼职</v>
          </cell>
          <cell r="L627" t="str">
            <v>离职</v>
          </cell>
        </row>
        <row r="627">
          <cell r="P627" t="str">
            <v>362201200401290211</v>
          </cell>
          <cell r="Q627" t="str">
            <v>江西省宜春市袁州区秀江街袁山村潭前组49号</v>
          </cell>
        </row>
        <row r="628">
          <cell r="D628" t="str">
            <v>宜春店刘子凡</v>
          </cell>
          <cell r="E628" t="str">
            <v>男</v>
          </cell>
        </row>
        <row r="628">
          <cell r="G628" t="str">
            <v>会籍部</v>
          </cell>
          <cell r="H628" t="str">
            <v>会籍</v>
          </cell>
          <cell r="I628">
            <v>45476</v>
          </cell>
        </row>
        <row r="628">
          <cell r="K628" t="str">
            <v>兼职</v>
          </cell>
          <cell r="L628" t="str">
            <v>离职</v>
          </cell>
        </row>
        <row r="628">
          <cell r="P628" t="str">
            <v>360902200404245830</v>
          </cell>
          <cell r="Q628" t="str">
            <v>江西省宣春市袁州区洪江乡东南村河背组21号</v>
          </cell>
        </row>
        <row r="629">
          <cell r="D629" t="str">
            <v>宜春店刘丹青</v>
          </cell>
          <cell r="E629" t="str">
            <v>男</v>
          </cell>
        </row>
        <row r="629">
          <cell r="G629" t="str">
            <v>会籍部</v>
          </cell>
          <cell r="H629" t="str">
            <v>会籍</v>
          </cell>
          <cell r="I629">
            <v>45467</v>
          </cell>
          <cell r="J629">
            <v>45479</v>
          </cell>
          <cell r="K629" t="str">
            <v>全职</v>
          </cell>
          <cell r="L629" t="str">
            <v>离职</v>
          </cell>
        </row>
        <row r="629">
          <cell r="P629" t="str">
            <v>36043020051207335X</v>
          </cell>
          <cell r="Q629" t="str">
            <v>中国农业银行永康市支行营业室</v>
          </cell>
        </row>
        <row r="629">
          <cell r="S629" t="str">
            <v>6228480389599106371</v>
          </cell>
          <cell r="T629">
            <v>17280557237</v>
          </cell>
        </row>
        <row r="630">
          <cell r="D630" t="str">
            <v>宜春店张峻豪</v>
          </cell>
          <cell r="E630" t="str">
            <v>男</v>
          </cell>
        </row>
        <row r="630">
          <cell r="G630" t="str">
            <v>会籍部</v>
          </cell>
          <cell r="H630" t="str">
            <v>会籍</v>
          </cell>
          <cell r="I630">
            <v>45467</v>
          </cell>
          <cell r="J630">
            <v>45479</v>
          </cell>
          <cell r="K630" t="str">
            <v>全职</v>
          </cell>
          <cell r="L630" t="str">
            <v>离职</v>
          </cell>
        </row>
        <row r="630">
          <cell r="P630" t="str">
            <v>360430200611183335</v>
          </cell>
          <cell r="Q630" t="str">
            <v>江西省九江市彭泽县马湖路62号</v>
          </cell>
        </row>
        <row r="630">
          <cell r="S630" t="str">
            <v>6215 5815 0701 0707 536</v>
          </cell>
          <cell r="T630" t="str">
            <v>18079218708</v>
          </cell>
        </row>
        <row r="631">
          <cell r="D631" t="str">
            <v>宜春店周金武</v>
          </cell>
          <cell r="E631" t="str">
            <v>男</v>
          </cell>
        </row>
        <row r="631">
          <cell r="G631" t="str">
            <v>会籍部</v>
          </cell>
          <cell r="H631" t="str">
            <v>会籍</v>
          </cell>
          <cell r="I631">
            <v>45467</v>
          </cell>
          <cell r="J631">
            <v>45479</v>
          </cell>
          <cell r="K631" t="str">
            <v>全职</v>
          </cell>
          <cell r="L631" t="str">
            <v>离职</v>
          </cell>
        </row>
        <row r="631">
          <cell r="P631" t="str">
            <v>36222719960817251X</v>
          </cell>
          <cell r="Q631" t="str">
            <v>建设银行</v>
          </cell>
        </row>
        <row r="631">
          <cell r="S631" t="str">
            <v>6217002830006412847</v>
          </cell>
          <cell r="T631" t="str">
            <v>18695079607</v>
          </cell>
        </row>
        <row r="632">
          <cell r="D632" t="str">
            <v>宜春店刘志峰</v>
          </cell>
          <cell r="E632" t="str">
            <v>男</v>
          </cell>
        </row>
        <row r="632">
          <cell r="G632" t="str">
            <v>会籍部</v>
          </cell>
          <cell r="H632" t="str">
            <v>会籍</v>
          </cell>
          <cell r="I632">
            <v>45467</v>
          </cell>
          <cell r="J632">
            <v>45479</v>
          </cell>
          <cell r="K632" t="str">
            <v>全职</v>
          </cell>
          <cell r="L632" t="str">
            <v>离职</v>
          </cell>
        </row>
        <row r="632">
          <cell r="T632">
            <v>15779289312</v>
          </cell>
        </row>
        <row r="633">
          <cell r="D633" t="str">
            <v>宜春店周桂友</v>
          </cell>
          <cell r="E633" t="str">
            <v>男</v>
          </cell>
        </row>
        <row r="633">
          <cell r="G633" t="str">
            <v>会籍部</v>
          </cell>
          <cell r="H633" t="str">
            <v>会籍</v>
          </cell>
          <cell r="I633">
            <v>45467</v>
          </cell>
          <cell r="J633">
            <v>45479</v>
          </cell>
          <cell r="K633" t="str">
            <v>全职</v>
          </cell>
          <cell r="L633" t="str">
            <v>离职</v>
          </cell>
        </row>
        <row r="633">
          <cell r="P633" t="str">
            <v>362201200309162436</v>
          </cell>
          <cell r="Q633" t="str">
            <v>中国工商银行</v>
          </cell>
        </row>
        <row r="633">
          <cell r="S633" t="str">
            <v>6222 0339 0101 2150 342</v>
          </cell>
          <cell r="T633">
            <v>17346750271</v>
          </cell>
        </row>
        <row r="634">
          <cell r="D634" t="str">
            <v>宜春店张莹婷</v>
          </cell>
          <cell r="E634" t="str">
            <v>女</v>
          </cell>
        </row>
        <row r="634">
          <cell r="G634" t="str">
            <v>会籍部</v>
          </cell>
          <cell r="H634" t="str">
            <v>会籍</v>
          </cell>
          <cell r="I634">
            <v>45479</v>
          </cell>
          <cell r="J634">
            <v>45482</v>
          </cell>
          <cell r="K634" t="str">
            <v>兼职</v>
          </cell>
          <cell r="L634" t="str">
            <v>离职</v>
          </cell>
        </row>
        <row r="634">
          <cell r="P634" t="str">
            <v>362203200306120065</v>
          </cell>
          <cell r="Q634" t="str">
            <v>江西省樟树市药都北大道48号</v>
          </cell>
          <cell r="R634" t="str">
            <v>中国建设银行</v>
          </cell>
          <cell r="S634" t="str">
            <v>6217 0021 0001 4078 984</v>
          </cell>
          <cell r="T634">
            <v>18178951811</v>
          </cell>
        </row>
        <row r="635">
          <cell r="D635" t="str">
            <v>宜春店张莹娜</v>
          </cell>
          <cell r="E635" t="str">
            <v>女</v>
          </cell>
        </row>
        <row r="635">
          <cell r="G635" t="str">
            <v>会籍部</v>
          </cell>
          <cell r="H635" t="str">
            <v>会籍</v>
          </cell>
          <cell r="I635">
            <v>45479</v>
          </cell>
          <cell r="J635">
            <v>45482</v>
          </cell>
          <cell r="K635" t="str">
            <v>兼职</v>
          </cell>
          <cell r="L635" t="str">
            <v>离职</v>
          </cell>
        </row>
        <row r="635">
          <cell r="P635" t="str">
            <v>362203200306120081</v>
          </cell>
          <cell r="Q635" t="str">
            <v>江西省樟树市药都北大道48号</v>
          </cell>
          <cell r="R635" t="str">
            <v>中国建设银行</v>
          </cell>
          <cell r="S635" t="str">
            <v>6217 0021 0001 4078 992</v>
          </cell>
          <cell r="T635">
            <v>18178959757</v>
          </cell>
        </row>
        <row r="636">
          <cell r="D636" t="str">
            <v>宜春店吴章</v>
          </cell>
          <cell r="E636" t="str">
            <v>男</v>
          </cell>
        </row>
        <row r="636">
          <cell r="G636" t="str">
            <v>会籍部</v>
          </cell>
          <cell r="H636" t="str">
            <v>会籍</v>
          </cell>
          <cell r="I636">
            <v>45478</v>
          </cell>
          <cell r="J636">
            <v>45481</v>
          </cell>
          <cell r="K636" t="str">
            <v>兼职</v>
          </cell>
          <cell r="L636" t="str">
            <v>离职</v>
          </cell>
        </row>
        <row r="636">
          <cell r="P636" t="str">
            <v>362201200212030234</v>
          </cell>
        </row>
        <row r="637">
          <cell r="D637" t="str">
            <v>宜春店刘小嫚</v>
          </cell>
          <cell r="E637" t="str">
            <v>女</v>
          </cell>
        </row>
        <row r="637">
          <cell r="G637" t="str">
            <v>私教部</v>
          </cell>
          <cell r="H637" t="str">
            <v>私教</v>
          </cell>
          <cell r="I637">
            <v>45258</v>
          </cell>
          <cell r="J637">
            <v>45483</v>
          </cell>
          <cell r="K637" t="str">
            <v>全职</v>
          </cell>
          <cell r="L637" t="str">
            <v>离职</v>
          </cell>
        </row>
        <row r="637">
          <cell r="P637" t="str">
            <v>441622199701144168</v>
          </cell>
          <cell r="Q637" t="str">
            <v>广东省龙川县车田镇叶塘村委会叶坑村68号</v>
          </cell>
          <cell r="R637" t="str">
            <v>中国邮政储蓄银行</v>
          </cell>
          <cell r="S637" t="str">
            <v>6217995840031450190</v>
          </cell>
          <cell r="T637">
            <v>13728752037</v>
          </cell>
        </row>
        <row r="638">
          <cell r="D638" t="str">
            <v>宜春店刘清鸿</v>
          </cell>
          <cell r="E638" t="str">
            <v>男</v>
          </cell>
        </row>
        <row r="638">
          <cell r="G638" t="str">
            <v>泳教部</v>
          </cell>
          <cell r="H638" t="str">
            <v>安全员</v>
          </cell>
          <cell r="I638">
            <v>45469</v>
          </cell>
          <cell r="J638">
            <v>45485</v>
          </cell>
          <cell r="K638" t="str">
            <v>兼职</v>
          </cell>
          <cell r="L638" t="str">
            <v>离职</v>
          </cell>
        </row>
        <row r="638">
          <cell r="P638" t="str">
            <v>360902200704060010</v>
          </cell>
          <cell r="Q638" t="str">
            <v>江西省宜春市袁州区鼓楼路200号</v>
          </cell>
          <cell r="R638" t="str">
            <v>中国农业银行</v>
          </cell>
          <cell r="S638" t="str">
            <v>6228232325354406060</v>
          </cell>
          <cell r="T638">
            <v>13086100930</v>
          </cell>
        </row>
        <row r="639">
          <cell r="D639" t="str">
            <v>宜春店李浩然</v>
          </cell>
          <cell r="E639" t="str">
            <v>男</v>
          </cell>
        </row>
        <row r="639">
          <cell r="G639" t="str">
            <v>会籍部</v>
          </cell>
          <cell r="H639" t="str">
            <v>会籍</v>
          </cell>
          <cell r="I639">
            <v>45473</v>
          </cell>
          <cell r="J639">
            <v>45487</v>
          </cell>
          <cell r="K639" t="str">
            <v>兼职</v>
          </cell>
          <cell r="L639" t="str">
            <v>离职</v>
          </cell>
        </row>
        <row r="639">
          <cell r="P639" t="str">
            <v>411723200711089619</v>
          </cell>
        </row>
        <row r="639">
          <cell r="R639" t="str">
            <v>中国邮政</v>
          </cell>
          <cell r="S639" t="str">
            <v>6221804910040281671</v>
          </cell>
          <cell r="T639">
            <v>17870337742</v>
          </cell>
        </row>
        <row r="640">
          <cell r="D640" t="str">
            <v>宜春店朱佳进</v>
          </cell>
          <cell r="E640" t="str">
            <v>男</v>
          </cell>
        </row>
        <row r="640">
          <cell r="G640" t="str">
            <v>会籍部</v>
          </cell>
          <cell r="H640" t="str">
            <v>会籍</v>
          </cell>
          <cell r="I640">
            <v>45484</v>
          </cell>
          <cell r="J640">
            <v>45487</v>
          </cell>
          <cell r="K640" t="str">
            <v>兼职</v>
          </cell>
          <cell r="L640" t="str">
            <v>离职</v>
          </cell>
        </row>
        <row r="640">
          <cell r="P640" t="str">
            <v>360724200212202032</v>
          </cell>
        </row>
        <row r="640">
          <cell r="T640">
            <v>17379724795</v>
          </cell>
        </row>
        <row r="641">
          <cell r="D641" t="str">
            <v>宜春店赖子超</v>
          </cell>
          <cell r="E641" t="str">
            <v>男</v>
          </cell>
        </row>
        <row r="641">
          <cell r="G641" t="str">
            <v>会籍部</v>
          </cell>
          <cell r="H641" t="str">
            <v>会籍</v>
          </cell>
          <cell r="I641">
            <v>45469</v>
          </cell>
          <cell r="J641">
            <v>45488</v>
          </cell>
          <cell r="K641" t="str">
            <v>兼职</v>
          </cell>
          <cell r="L641" t="str">
            <v>离职</v>
          </cell>
        </row>
        <row r="641">
          <cell r="P641" t="str">
            <v>360902200611112416</v>
          </cell>
          <cell r="Q641" t="str">
            <v>江西省宜春市袁州区柏木乡石下村要岭组34号</v>
          </cell>
          <cell r="R641" t="str">
            <v>中国工商银行</v>
          </cell>
          <cell r="S641" t="str">
            <v>622203 1508007445330</v>
          </cell>
          <cell r="T641">
            <v>18296403170</v>
          </cell>
        </row>
        <row r="642">
          <cell r="D642" t="str">
            <v>宜春店刘海韬</v>
          </cell>
          <cell r="E642" t="str">
            <v>男</v>
          </cell>
        </row>
        <row r="642">
          <cell r="G642" t="str">
            <v>会籍部</v>
          </cell>
          <cell r="H642" t="str">
            <v>会籍</v>
          </cell>
          <cell r="I642">
            <v>45482</v>
          </cell>
          <cell r="J642">
            <v>45489</v>
          </cell>
          <cell r="K642" t="str">
            <v>兼职</v>
          </cell>
          <cell r="L642" t="str">
            <v>离职</v>
          </cell>
        </row>
        <row r="642">
          <cell r="P642" t="str">
            <v>360830200610171318</v>
          </cell>
          <cell r="Q642" t="str">
            <v>江西省吉安市永新县曲白乡曲江村庙背组13号</v>
          </cell>
          <cell r="R642" t="str">
            <v>九江银行</v>
          </cell>
          <cell r="S642" t="str">
            <v>6215340500002033443</v>
          </cell>
        </row>
        <row r="643">
          <cell r="D643" t="str">
            <v>宜春店戴京海</v>
          </cell>
          <cell r="E643" t="str">
            <v>男</v>
          </cell>
        </row>
        <row r="643">
          <cell r="G643" t="str">
            <v>会籍部</v>
          </cell>
          <cell r="H643" t="str">
            <v>会籍</v>
          </cell>
          <cell r="I643">
            <v>45224</v>
          </cell>
        </row>
        <row r="643">
          <cell r="K643" t="str">
            <v>全职</v>
          </cell>
          <cell r="L643" t="str">
            <v>离职</v>
          </cell>
        </row>
        <row r="643">
          <cell r="P643" t="str">
            <v>360902200605035039</v>
          </cell>
          <cell r="Q643" t="str">
            <v>江西省宜春市袁州区湖田乡坪田村胡源村民小组19和</v>
          </cell>
          <cell r="R643" t="str">
            <v>江西银行</v>
          </cell>
          <cell r="S643" t="str">
            <v>6222759533418836（戴东平）</v>
          </cell>
          <cell r="T643">
            <v>18179534788</v>
          </cell>
        </row>
        <row r="644">
          <cell r="D644" t="str">
            <v>宜春店黄海</v>
          </cell>
          <cell r="E644" t="str">
            <v>男</v>
          </cell>
        </row>
        <row r="644">
          <cell r="G644" t="str">
            <v>会籍部</v>
          </cell>
          <cell r="H644" t="str">
            <v>会籍</v>
          </cell>
          <cell r="I644">
            <v>45471</v>
          </cell>
          <cell r="J644">
            <v>45489</v>
          </cell>
          <cell r="K644" t="str">
            <v>兼职</v>
          </cell>
          <cell r="L644" t="str">
            <v>离职</v>
          </cell>
        </row>
        <row r="644">
          <cell r="P644" t="str">
            <v>362201200211125012</v>
          </cell>
        </row>
        <row r="644">
          <cell r="R644" t="str">
            <v>中国工商银行</v>
          </cell>
          <cell r="S644" t="str">
            <v>6212261508005596730</v>
          </cell>
          <cell r="T644">
            <v>13576252313</v>
          </cell>
        </row>
        <row r="645">
          <cell r="D645" t="str">
            <v>宜春店陈和顺</v>
          </cell>
          <cell r="E645" t="str">
            <v>男</v>
          </cell>
        </row>
        <row r="645">
          <cell r="G645" t="str">
            <v>会籍部</v>
          </cell>
          <cell r="H645" t="str">
            <v>会籍</v>
          </cell>
          <cell r="I645">
            <v>45482</v>
          </cell>
          <cell r="J645">
            <v>45490</v>
          </cell>
          <cell r="K645" t="str">
            <v>兼职</v>
          </cell>
          <cell r="L645" t="str">
            <v>离职</v>
          </cell>
        </row>
        <row r="645">
          <cell r="P645" t="str">
            <v>360322200612270515</v>
          </cell>
          <cell r="Q645" t="str">
            <v>江西省萍乡市上栗县桐木镇桐木村街下里28号</v>
          </cell>
          <cell r="R645" t="str">
            <v>九江银行</v>
          </cell>
          <cell r="S645" t="str">
            <v>6215340500002033443</v>
          </cell>
          <cell r="T645">
            <v>19579859017</v>
          </cell>
        </row>
        <row r="646">
          <cell r="D646" t="str">
            <v>宜春店林可欣</v>
          </cell>
          <cell r="E646" t="str">
            <v>女</v>
          </cell>
        </row>
        <row r="646">
          <cell r="G646" t="str">
            <v>会籍部</v>
          </cell>
          <cell r="H646" t="str">
            <v>会籍</v>
          </cell>
          <cell r="I646">
            <v>45480</v>
          </cell>
          <cell r="J646">
            <v>45491</v>
          </cell>
          <cell r="K646" t="str">
            <v>兼职</v>
          </cell>
          <cell r="L646" t="str">
            <v>离职</v>
          </cell>
        </row>
        <row r="646">
          <cell r="P646" t="str">
            <v>360902200508184024</v>
          </cell>
        </row>
        <row r="646">
          <cell r="R646" t="str">
            <v>农商银行</v>
          </cell>
          <cell r="S646" t="str">
            <v>622682 2200261836206</v>
          </cell>
          <cell r="T646">
            <v>19870737487</v>
          </cell>
        </row>
        <row r="647">
          <cell r="D647" t="str">
            <v>宜春店孙耀薇</v>
          </cell>
          <cell r="E647" t="str">
            <v>女</v>
          </cell>
        </row>
        <row r="647">
          <cell r="G647" t="str">
            <v>会籍部</v>
          </cell>
          <cell r="H647" t="str">
            <v>会籍</v>
          </cell>
          <cell r="I647">
            <v>45495</v>
          </cell>
          <cell r="J647">
            <v>45498</v>
          </cell>
          <cell r="K647" t="str">
            <v>全职</v>
          </cell>
          <cell r="L647" t="str">
            <v>离职</v>
          </cell>
        </row>
        <row r="647">
          <cell r="P647" t="str">
            <v>360922200703032523</v>
          </cell>
          <cell r="Q647" t="str">
            <v>江西省宜春市万载县岭东乡田心村6组06号</v>
          </cell>
          <cell r="R647" t="str">
            <v>招商 银行</v>
          </cell>
          <cell r="S647" t="str">
            <v>6214830364978543</v>
          </cell>
          <cell r="T647">
            <v>15979534622</v>
          </cell>
        </row>
        <row r="648">
          <cell r="D648" t="str">
            <v>宜春店龙科</v>
          </cell>
          <cell r="E648" t="str">
            <v>女</v>
          </cell>
        </row>
        <row r="648">
          <cell r="G648" t="str">
            <v>会籍部</v>
          </cell>
          <cell r="H648" t="str">
            <v>会籍</v>
          </cell>
          <cell r="I648">
            <v>45495</v>
          </cell>
          <cell r="J648">
            <v>45498</v>
          </cell>
          <cell r="K648" t="str">
            <v>全职</v>
          </cell>
          <cell r="L648" t="str">
            <v>离职</v>
          </cell>
        </row>
        <row r="648">
          <cell r="P648" t="str">
            <v>36092220070912252X</v>
          </cell>
          <cell r="Q648" t="str">
            <v>江西省宜春市万载县岭东乡柴田村9组02号</v>
          </cell>
          <cell r="R648" t="str">
            <v>中国工蘅银行</v>
          </cell>
          <cell r="S648" t="str">
            <v>6212261508003333359</v>
          </cell>
          <cell r="T648">
            <v>13097057809</v>
          </cell>
        </row>
        <row r="649">
          <cell r="D649" t="str">
            <v>宜春店林赟灿</v>
          </cell>
          <cell r="E649" t="str">
            <v>男</v>
          </cell>
        </row>
        <row r="649">
          <cell r="G649" t="str">
            <v>泳教部</v>
          </cell>
          <cell r="H649" t="str">
            <v>安全员</v>
          </cell>
          <cell r="I649">
            <v>45475</v>
          </cell>
          <cell r="J649">
            <v>45502</v>
          </cell>
          <cell r="K649" t="str">
            <v>兼职</v>
          </cell>
          <cell r="L649" t="str">
            <v>离职</v>
          </cell>
        </row>
        <row r="649">
          <cell r="P649" t="str">
            <v>36090220061011521X</v>
          </cell>
          <cell r="Q649" t="str">
            <v>江西省宜春市袁州区新田乡新田村山田组8号</v>
          </cell>
          <cell r="R649" t="str">
            <v>中国工商银行</v>
          </cell>
          <cell r="S649" t="str">
            <v>622203 1508007399693</v>
          </cell>
          <cell r="T649">
            <v>13086155837</v>
          </cell>
        </row>
        <row r="650">
          <cell r="D650" t="str">
            <v>宜春店易玉清</v>
          </cell>
          <cell r="E650" t="str">
            <v>男</v>
          </cell>
        </row>
        <row r="650">
          <cell r="G650" t="str">
            <v>泳教部</v>
          </cell>
          <cell r="H650" t="str">
            <v>安全员</v>
          </cell>
          <cell r="I650">
            <v>45469</v>
          </cell>
          <cell r="J650">
            <v>45502</v>
          </cell>
          <cell r="K650" t="str">
            <v>兼职</v>
          </cell>
          <cell r="L650" t="str">
            <v>离职</v>
          </cell>
        </row>
        <row r="650">
          <cell r="P650" t="str">
            <v>360902200604141614</v>
          </cell>
          <cell r="Q650" t="str">
            <v>江西省宜春市袁州区官园街大塘社区河下组17号</v>
          </cell>
          <cell r="R650" t="str">
            <v>中国农业银行</v>
          </cell>
          <cell r="S650" t="str">
            <v>622848 2328799275675</v>
          </cell>
          <cell r="T650">
            <v>18138862834</v>
          </cell>
        </row>
        <row r="651">
          <cell r="D651" t="str">
            <v>宜春店袁紫怡</v>
          </cell>
          <cell r="E651" t="str">
            <v>女</v>
          </cell>
        </row>
        <row r="651">
          <cell r="G651" t="str">
            <v>会籍部</v>
          </cell>
          <cell r="H651" t="str">
            <v>会籍</v>
          </cell>
          <cell r="I651">
            <v>45455</v>
          </cell>
          <cell r="J651">
            <v>45504</v>
          </cell>
          <cell r="K651" t="str">
            <v>全职</v>
          </cell>
          <cell r="L651" t="str">
            <v>离职</v>
          </cell>
        </row>
        <row r="651">
          <cell r="P651" t="str">
            <v>360902200312272225</v>
          </cell>
        </row>
        <row r="651">
          <cell r="R651" t="str">
            <v>中国农业银行</v>
          </cell>
          <cell r="S651" t="str">
            <v>6213362329980734071</v>
          </cell>
          <cell r="T651">
            <v>18317950647</v>
          </cell>
        </row>
        <row r="652">
          <cell r="D652" t="str">
            <v>宜春店余海涛</v>
          </cell>
          <cell r="E652" t="str">
            <v>男</v>
          </cell>
        </row>
        <row r="652">
          <cell r="G652" t="str">
            <v>泳教部</v>
          </cell>
          <cell r="H652" t="str">
            <v>安全员</v>
          </cell>
          <cell r="I652">
            <v>45485</v>
          </cell>
          <cell r="J652">
            <v>45505</v>
          </cell>
          <cell r="K652" t="str">
            <v>兼职</v>
          </cell>
          <cell r="L652" t="str">
            <v>离职</v>
          </cell>
        </row>
        <row r="652">
          <cell r="P652" t="str">
            <v>360902200705233817</v>
          </cell>
        </row>
        <row r="652">
          <cell r="R652" t="str">
            <v>九江银行</v>
          </cell>
          <cell r="S652" t="str">
            <v>623146 0000010398301</v>
          </cell>
          <cell r="T652">
            <v>18322939532</v>
          </cell>
        </row>
        <row r="653">
          <cell r="D653" t="str">
            <v>宜春店张露</v>
          </cell>
          <cell r="E653" t="str">
            <v>女</v>
          </cell>
        </row>
        <row r="653">
          <cell r="G653" t="str">
            <v>会籍部</v>
          </cell>
          <cell r="H653" t="str">
            <v>会籍</v>
          </cell>
          <cell r="I653">
            <v>45455</v>
          </cell>
          <cell r="J653">
            <v>45505</v>
          </cell>
          <cell r="K653" t="str">
            <v>全职</v>
          </cell>
          <cell r="L653" t="str">
            <v>离职</v>
          </cell>
        </row>
        <row r="653">
          <cell r="P653" t="str">
            <v>36032220041210052X</v>
          </cell>
        </row>
        <row r="653">
          <cell r="R653" t="str">
            <v>中国农业银行</v>
          </cell>
          <cell r="S653" t="str">
            <v>6228482328799412278</v>
          </cell>
          <cell r="T653">
            <v>13426691698</v>
          </cell>
        </row>
        <row r="654">
          <cell r="D654" t="str">
            <v>宜春店赖永信</v>
          </cell>
          <cell r="E654" t="str">
            <v>男</v>
          </cell>
        </row>
        <row r="654">
          <cell r="G654" t="str">
            <v>会籍部</v>
          </cell>
          <cell r="H654" t="str">
            <v>会籍</v>
          </cell>
          <cell r="I654">
            <v>45474</v>
          </cell>
          <cell r="J654">
            <v>45505</v>
          </cell>
          <cell r="K654" t="str">
            <v>兼职</v>
          </cell>
          <cell r="L654" t="str">
            <v>离职</v>
          </cell>
        </row>
        <row r="654">
          <cell r="P654" t="str">
            <v>360902200703096038</v>
          </cell>
          <cell r="Q654" t="str">
            <v>江西省宜春市袁州区新坊住 址乡合浦村上带沅组42号</v>
          </cell>
          <cell r="R654" t="str">
            <v>中国农业银行</v>
          </cell>
          <cell r="S654" t="str">
            <v>622848 2328799228674</v>
          </cell>
          <cell r="T654">
            <v>18479500962</v>
          </cell>
        </row>
        <row r="655">
          <cell r="D655" t="str">
            <v>宜春店周清丽</v>
          </cell>
          <cell r="E655" t="str">
            <v>女</v>
          </cell>
        </row>
        <row r="655">
          <cell r="G655" t="str">
            <v>会籍部</v>
          </cell>
          <cell r="H655" t="str">
            <v>会籍</v>
          </cell>
          <cell r="I655">
            <v>45474</v>
          </cell>
          <cell r="J655">
            <v>45505</v>
          </cell>
          <cell r="K655" t="str">
            <v>兼职</v>
          </cell>
          <cell r="L655" t="str">
            <v>离职</v>
          </cell>
        </row>
        <row r="655">
          <cell r="P655" t="str">
            <v>360902200809222426</v>
          </cell>
        </row>
        <row r="655">
          <cell r="R655" t="str">
            <v>中国农业银行</v>
          </cell>
          <cell r="S655" t="str">
            <v>622848 2328796703273（易云南）
</v>
          </cell>
          <cell r="T655">
            <v>17379597195</v>
          </cell>
        </row>
        <row r="656">
          <cell r="D656" t="str">
            <v>宜春店刘一豪</v>
          </cell>
          <cell r="E656" t="str">
            <v>男</v>
          </cell>
        </row>
        <row r="656">
          <cell r="G656" t="str">
            <v>会籍部</v>
          </cell>
          <cell r="H656" t="str">
            <v>会籍</v>
          </cell>
          <cell r="I656">
            <v>45479</v>
          </cell>
          <cell r="J656">
            <v>45505</v>
          </cell>
          <cell r="K656" t="str">
            <v>兼职</v>
          </cell>
          <cell r="L656" t="str">
            <v>离职</v>
          </cell>
        </row>
        <row r="656">
          <cell r="P656" t="str">
            <v>362201200407035019</v>
          </cell>
          <cell r="Q656" t="str">
            <v>江西省宜春市袁州区湖田乡阳坑村桐木村民小组4</v>
          </cell>
          <cell r="R656" t="str">
            <v>九江银行</v>
          </cell>
          <cell r="S656" t="str">
            <v>6231 4652 0000 1260 578</v>
          </cell>
          <cell r="T656">
            <v>18460468468</v>
          </cell>
        </row>
        <row r="657">
          <cell r="D657" t="str">
            <v>宜春店孙佳怡</v>
          </cell>
          <cell r="E657" t="str">
            <v>女</v>
          </cell>
        </row>
        <row r="657">
          <cell r="G657" t="str">
            <v>会籍部</v>
          </cell>
          <cell r="H657" t="str">
            <v>会籍</v>
          </cell>
          <cell r="I657">
            <v>45466</v>
          </cell>
          <cell r="J657">
            <v>45505</v>
          </cell>
          <cell r="K657" t="str">
            <v>兼职</v>
          </cell>
          <cell r="L657" t="str">
            <v>离职</v>
          </cell>
        </row>
        <row r="657">
          <cell r="P657" t="str">
            <v>362201200211230445</v>
          </cell>
          <cell r="Q657" t="str">
            <v>江西省宜春市袁州区万家巷19号9栋1单元202室</v>
          </cell>
          <cell r="R657" t="str">
            <v>中国农业银行</v>
          </cell>
          <cell r="S657" t="str">
            <v>623052 0920078641872</v>
          </cell>
          <cell r="T657">
            <v>18879511942</v>
          </cell>
        </row>
        <row r="658">
          <cell r="D658" t="str">
            <v>宜春店林晗期</v>
          </cell>
          <cell r="E658" t="str">
            <v>女</v>
          </cell>
        </row>
        <row r="658">
          <cell r="G658" t="str">
            <v>运营部</v>
          </cell>
          <cell r="H658" t="str">
            <v>前台</v>
          </cell>
          <cell r="I658">
            <v>45239</v>
          </cell>
          <cell r="J658">
            <v>45505</v>
          </cell>
          <cell r="K658" t="str">
            <v>全职</v>
          </cell>
          <cell r="L658" t="str">
            <v>离职</v>
          </cell>
        </row>
        <row r="658">
          <cell r="P658" t="str">
            <v>360902200504165221</v>
          </cell>
          <cell r="Q658" t="str">
            <v>江西省宜春市新田镇</v>
          </cell>
          <cell r="R658" t="str">
            <v>中国工商银行</v>
          </cell>
          <cell r="S658" t="str">
            <v>6222031508004507496</v>
          </cell>
          <cell r="T658">
            <v>18507952759</v>
          </cell>
        </row>
        <row r="659">
          <cell r="D659" t="str">
            <v>宜春店段文</v>
          </cell>
          <cell r="E659" t="str">
            <v>男</v>
          </cell>
        </row>
        <row r="659">
          <cell r="G659" t="str">
            <v>泳教部</v>
          </cell>
          <cell r="H659" t="str">
            <v>兼职泳教</v>
          </cell>
          <cell r="I659">
            <v>45474</v>
          </cell>
          <cell r="J659">
            <v>45508</v>
          </cell>
          <cell r="K659" t="str">
            <v>兼职</v>
          </cell>
          <cell r="L659" t="str">
            <v>离职</v>
          </cell>
        </row>
        <row r="659">
          <cell r="P659" t="str">
            <v>362329200410254214</v>
          </cell>
          <cell r="Q659" t="str">
            <v>江西省上饶市余干县江乡石溪段家村33号</v>
          </cell>
          <cell r="R659" t="str">
            <v>中国工商银行</v>
          </cell>
          <cell r="S659" t="str">
            <v>6217231502006312789</v>
          </cell>
          <cell r="T659">
            <v>13870330753</v>
          </cell>
        </row>
        <row r="660">
          <cell r="D660" t="str">
            <v>宜春店李枝阳</v>
          </cell>
          <cell r="E660" t="str">
            <v>男</v>
          </cell>
        </row>
        <row r="660">
          <cell r="G660" t="str">
            <v>泳教部</v>
          </cell>
          <cell r="H660" t="str">
            <v>兼职泳教</v>
          </cell>
          <cell r="I660">
            <v>45471</v>
          </cell>
          <cell r="J660">
            <v>45508</v>
          </cell>
          <cell r="K660" t="str">
            <v>兼职</v>
          </cell>
          <cell r="L660" t="str">
            <v>离职</v>
          </cell>
        </row>
        <row r="660">
          <cell r="P660" t="str">
            <v>622801200501161210</v>
          </cell>
        </row>
        <row r="660">
          <cell r="R660" t="str">
            <v>中国建设银行</v>
          </cell>
          <cell r="S660" t="str">
            <v>6217 0020 6000 6061 747</v>
          </cell>
          <cell r="T660">
            <v>18379025051</v>
          </cell>
        </row>
        <row r="661">
          <cell r="D661" t="str">
            <v>宜春店刘泽骏</v>
          </cell>
          <cell r="E661" t="str">
            <v>男</v>
          </cell>
        </row>
        <row r="661">
          <cell r="G661" t="str">
            <v>泳教部</v>
          </cell>
          <cell r="H661" t="str">
            <v>兼职泳教</v>
          </cell>
          <cell r="I661">
            <v>45471</v>
          </cell>
          <cell r="J661">
            <v>45508</v>
          </cell>
          <cell r="K661" t="str">
            <v>兼职</v>
          </cell>
          <cell r="L661" t="str">
            <v>离职</v>
          </cell>
        </row>
        <row r="661">
          <cell r="P661" t="str">
            <v>371524200305183610</v>
          </cell>
        </row>
        <row r="661">
          <cell r="R661" t="str">
            <v>中国建设银行</v>
          </cell>
          <cell r="S661" t="str">
            <v>6217 0020 6000 6061 895</v>
          </cell>
          <cell r="T661">
            <v>15279026990</v>
          </cell>
        </row>
        <row r="662">
          <cell r="D662" t="str">
            <v>宜春店柳兆振</v>
          </cell>
          <cell r="E662" t="str">
            <v>男</v>
          </cell>
        </row>
        <row r="662">
          <cell r="G662" t="str">
            <v>泳教部</v>
          </cell>
          <cell r="H662" t="str">
            <v>兼职泳教</v>
          </cell>
          <cell r="I662">
            <v>45473</v>
          </cell>
          <cell r="J662">
            <v>45515</v>
          </cell>
          <cell r="K662" t="str">
            <v>兼职</v>
          </cell>
          <cell r="L662" t="str">
            <v>离职</v>
          </cell>
        </row>
        <row r="662">
          <cell r="P662" t="str">
            <v>341221199811255238</v>
          </cell>
          <cell r="Q662" t="str">
            <v>安徽省临泉县杨小街乡柳集行政村柳集74号</v>
          </cell>
          <cell r="R662" t="str">
            <v>中国农业银行</v>
          </cell>
          <cell r="S662" t="str">
            <v>622821 2299036569278</v>
          </cell>
          <cell r="T662">
            <v>15655879601</v>
          </cell>
        </row>
        <row r="663">
          <cell r="D663" t="str">
            <v>宜春店马浩林</v>
          </cell>
          <cell r="E663" t="str">
            <v>男</v>
          </cell>
        </row>
        <row r="663">
          <cell r="G663" t="str">
            <v>泳教部</v>
          </cell>
          <cell r="H663" t="str">
            <v>兼职泳教</v>
          </cell>
          <cell r="I663">
            <v>45473</v>
          </cell>
          <cell r="J663">
            <v>45515</v>
          </cell>
          <cell r="K663" t="str">
            <v>兼职</v>
          </cell>
          <cell r="L663" t="str">
            <v>离职</v>
          </cell>
        </row>
        <row r="663">
          <cell r="P663" t="str">
            <v>340604200110131013</v>
          </cell>
          <cell r="Q663" t="str">
            <v>安徽省淮北市相山区濉溪路266号9幢404室</v>
          </cell>
          <cell r="R663" t="str">
            <v>招商银行</v>
          </cell>
          <cell r="S663" t="str">
            <v>6214835612307122</v>
          </cell>
          <cell r="T663">
            <v>13965878155</v>
          </cell>
        </row>
        <row r="664">
          <cell r="D664" t="str">
            <v>宜春店曹曼婷</v>
          </cell>
          <cell r="E664" t="str">
            <v>女</v>
          </cell>
        </row>
        <row r="664">
          <cell r="G664" t="str">
            <v>会籍部</v>
          </cell>
          <cell r="H664" t="str">
            <v>会籍</v>
          </cell>
          <cell r="I664">
            <v>45472</v>
          </cell>
          <cell r="J664">
            <v>45520</v>
          </cell>
          <cell r="K664" t="str">
            <v>兼职</v>
          </cell>
          <cell r="L664" t="str">
            <v>离职</v>
          </cell>
        </row>
        <row r="664">
          <cell r="P664" t="str">
            <v>360902200806113822</v>
          </cell>
        </row>
        <row r="664">
          <cell r="R664" t="str">
            <v>中国银行</v>
          </cell>
          <cell r="S664" t="str">
            <v>6232086500014561798（曹圣全）</v>
          </cell>
          <cell r="T664">
            <v>18296407094</v>
          </cell>
        </row>
        <row r="665">
          <cell r="D665" t="str">
            <v>宜春店王志强</v>
          </cell>
          <cell r="E665" t="str">
            <v>男</v>
          </cell>
        </row>
        <row r="665">
          <cell r="G665" t="str">
            <v>泳教部</v>
          </cell>
          <cell r="H665" t="str">
            <v>兼职泳教</v>
          </cell>
          <cell r="I665">
            <v>45483</v>
          </cell>
          <cell r="J665">
            <v>45525</v>
          </cell>
          <cell r="K665" t="str">
            <v>兼职</v>
          </cell>
          <cell r="L665" t="str">
            <v>离职</v>
          </cell>
        </row>
        <row r="665">
          <cell r="P665" t="str">
            <v>362227200303013812</v>
          </cell>
        </row>
        <row r="665">
          <cell r="S665" t="str">
            <v>6217 0021 0001 5446 339</v>
          </cell>
          <cell r="T665">
            <v>13257057520</v>
          </cell>
        </row>
        <row r="666">
          <cell r="D666" t="str">
            <v>宜春店刘欣琪</v>
          </cell>
          <cell r="E666" t="str">
            <v>女</v>
          </cell>
        </row>
        <row r="666">
          <cell r="G666" t="str">
            <v>运营部</v>
          </cell>
          <cell r="H666" t="str">
            <v>前台</v>
          </cell>
          <cell r="I666">
            <v>45474</v>
          </cell>
          <cell r="J666">
            <v>45520</v>
          </cell>
          <cell r="K666" t="str">
            <v>兼职</v>
          </cell>
          <cell r="L666" t="str">
            <v>离职</v>
          </cell>
        </row>
        <row r="666">
          <cell r="P666" t="str">
            <v>360902200310195625</v>
          </cell>
          <cell r="Q666" t="str">
            <v>江西省宜春市袁州区环城住址南路515号怡欣8栋3单元502室</v>
          </cell>
          <cell r="R666" t="str">
            <v>中国工商银行</v>
          </cell>
          <cell r="S666" t="str">
            <v>622203 1508007169385</v>
          </cell>
          <cell r="T666">
            <v>18270530331</v>
          </cell>
        </row>
        <row r="667">
          <cell r="D667" t="str">
            <v>宜春店陈德义</v>
          </cell>
          <cell r="E667" t="str">
            <v>男</v>
          </cell>
        </row>
        <row r="667">
          <cell r="G667" t="str">
            <v>会籍部</v>
          </cell>
          <cell r="H667" t="str">
            <v>会籍</v>
          </cell>
          <cell r="I667">
            <v>45445</v>
          </cell>
          <cell r="J667">
            <v>45526</v>
          </cell>
          <cell r="K667" t="str">
            <v>全职</v>
          </cell>
          <cell r="L667" t="str">
            <v>离职</v>
          </cell>
        </row>
        <row r="667">
          <cell r="P667" t="str">
            <v>360902199502225811</v>
          </cell>
          <cell r="Q667" t="str">
            <v>江西省宜春市袁州区洪江乡绛桥村陈家组6号</v>
          </cell>
          <cell r="R667" t="str">
            <v>中国建设银行</v>
          </cell>
          <cell r="S667" t="str">
            <v>6217003380009858140</v>
          </cell>
          <cell r="T667">
            <v>18178261957</v>
          </cell>
        </row>
        <row r="668">
          <cell r="D668" t="str">
            <v>宜春店杨宏斌</v>
          </cell>
          <cell r="E668" t="str">
            <v>男</v>
          </cell>
        </row>
        <row r="668">
          <cell r="G668" t="str">
            <v>泳教部</v>
          </cell>
          <cell r="H668" t="str">
            <v>安全员</v>
          </cell>
          <cell r="I668">
            <v>45501</v>
          </cell>
          <cell r="J668">
            <v>45533</v>
          </cell>
          <cell r="K668" t="str">
            <v>兼职</v>
          </cell>
          <cell r="L668" t="str">
            <v>离职</v>
          </cell>
        </row>
        <row r="668">
          <cell r="P668" t="str">
            <v>362201200212060230</v>
          </cell>
          <cell r="Q668" t="str">
            <v>江西省宜春市袁州区上杨家山路4号</v>
          </cell>
          <cell r="R668" t="str">
            <v>中国银行</v>
          </cell>
          <cell r="S668" t="str">
            <v>621660 6500017189310</v>
          </cell>
          <cell r="T668">
            <v>15170580284</v>
          </cell>
        </row>
        <row r="669">
          <cell r="D669" t="str">
            <v>宜春店钟松涛</v>
          </cell>
          <cell r="E669" t="str">
            <v>男</v>
          </cell>
        </row>
        <row r="669">
          <cell r="G669" t="str">
            <v>泳教部</v>
          </cell>
          <cell r="H669" t="str">
            <v>安全员</v>
          </cell>
          <cell r="I669">
            <v>45501</v>
          </cell>
          <cell r="J669">
            <v>45533</v>
          </cell>
          <cell r="K669" t="str">
            <v>兼职</v>
          </cell>
          <cell r="L669" t="str">
            <v>离职</v>
          </cell>
        </row>
        <row r="669">
          <cell r="R669" t="str">
            <v>中国邮政银行</v>
          </cell>
          <cell r="S669" t="str">
            <v>6217994310011936635（钟鑫涛）</v>
          </cell>
          <cell r="T669" t="str">
            <v>182 7909 2605</v>
          </cell>
        </row>
        <row r="670">
          <cell r="D670" t="str">
            <v>宜春店邹春桂</v>
          </cell>
          <cell r="E670" t="str">
            <v>男</v>
          </cell>
        </row>
        <row r="670">
          <cell r="G670" t="str">
            <v>后勤部</v>
          </cell>
          <cell r="H670" t="str">
            <v>维修师傅</v>
          </cell>
          <cell r="I670">
            <v>44328</v>
          </cell>
          <cell r="J670">
            <v>45442</v>
          </cell>
          <cell r="K670" t="str">
            <v>兼职</v>
          </cell>
          <cell r="L670" t="str">
            <v>离职</v>
          </cell>
        </row>
        <row r="670">
          <cell r="P670" t="str">
            <v>362201198304161434</v>
          </cell>
        </row>
        <row r="670">
          <cell r="R670" t="str">
            <v>工商银行</v>
          </cell>
          <cell r="S670" t="str">
            <v>6222 0215 0800 7638 951</v>
          </cell>
          <cell r="T670">
            <v>18179566559</v>
          </cell>
        </row>
        <row r="671">
          <cell r="D671" t="str">
            <v>宜春店王宗豪</v>
          </cell>
          <cell r="E671" t="str">
            <v>男</v>
          </cell>
        </row>
        <row r="671">
          <cell r="G671" t="str">
            <v>泳教部</v>
          </cell>
          <cell r="H671" t="str">
            <v>安全员</v>
          </cell>
          <cell r="I671">
            <v>45501</v>
          </cell>
          <cell r="J671">
            <v>45536</v>
          </cell>
          <cell r="K671" t="str">
            <v>兼职</v>
          </cell>
          <cell r="L671" t="str">
            <v>离职</v>
          </cell>
        </row>
        <row r="671">
          <cell r="P671" t="str">
            <v>360902200706220233</v>
          </cell>
          <cell r="Q671" t="str">
            <v>江西省宜春市袁州区瓦子塘21号</v>
          </cell>
          <cell r="R671" t="str">
            <v>农商银行</v>
          </cell>
          <cell r="S671" t="str">
            <v>622682 2200263612282</v>
          </cell>
          <cell r="T671">
            <v>18779994068</v>
          </cell>
        </row>
        <row r="672">
          <cell r="D672" t="str">
            <v>宜春店陈钰歆</v>
          </cell>
          <cell r="E672" t="str">
            <v>男</v>
          </cell>
        </row>
        <row r="672">
          <cell r="G672" t="str">
            <v>会籍部</v>
          </cell>
          <cell r="H672" t="str">
            <v>会籍</v>
          </cell>
          <cell r="I672">
            <v>45492</v>
          </cell>
          <cell r="J672">
            <v>45537</v>
          </cell>
          <cell r="K672" t="str">
            <v>全职</v>
          </cell>
          <cell r="L672" t="str">
            <v>离职</v>
          </cell>
        </row>
        <row r="672">
          <cell r="P672" t="str">
            <v>362202200407163017</v>
          </cell>
          <cell r="Q672" t="str">
            <v>江西省丰城市剑光街道集贸路15号一栋602室</v>
          </cell>
          <cell r="R672" t="str">
            <v>中国建设银行</v>
          </cell>
          <cell r="S672" t="str">
            <v>6217 0021 0001 5481 187</v>
          </cell>
          <cell r="T672">
            <v>13047955209</v>
          </cell>
        </row>
        <row r="673">
          <cell r="D673" t="str">
            <v>宜春店刘祖摇</v>
          </cell>
          <cell r="E673" t="str">
            <v>男</v>
          </cell>
        </row>
        <row r="673">
          <cell r="G673" t="str">
            <v>会籍部</v>
          </cell>
          <cell r="H673" t="str">
            <v>会籍</v>
          </cell>
          <cell r="I673">
            <v>45373</v>
          </cell>
          <cell r="J673">
            <v>45537</v>
          </cell>
          <cell r="K673" t="str">
            <v>全职</v>
          </cell>
          <cell r="L673" t="str">
            <v>离职</v>
          </cell>
        </row>
        <row r="673">
          <cell r="P673" t="str">
            <v>360902200601235017</v>
          </cell>
          <cell r="Q673" t="str">
            <v>江西省宜春市袁州区湖田乡一寺村张家村民小组27</v>
          </cell>
          <cell r="R673" t="str">
            <v>中国工商银行</v>
          </cell>
          <cell r="S673" t="str">
            <v>622203 1508003557039（刘洪华）</v>
          </cell>
          <cell r="T673">
            <v>15970580449</v>
          </cell>
        </row>
        <row r="674">
          <cell r="D674" t="str">
            <v>宜春店潘琴</v>
          </cell>
          <cell r="E674" t="str">
            <v>女</v>
          </cell>
        </row>
        <row r="674">
          <cell r="G674" t="str">
            <v>泳教部</v>
          </cell>
          <cell r="H674" t="str">
            <v>兼职泳教</v>
          </cell>
          <cell r="I674">
            <v>44743</v>
          </cell>
          <cell r="J674">
            <v>45473</v>
          </cell>
          <cell r="K674" t="str">
            <v>全职</v>
          </cell>
          <cell r="L674" t="str">
            <v>离职</v>
          </cell>
        </row>
        <row r="674">
          <cell r="P674" t="str">
            <v>360428199609250423</v>
          </cell>
          <cell r="Q674" t="str">
            <v>乡双江村中坊组35号</v>
          </cell>
          <cell r="R674" t="str">
            <v>建设银行</v>
          </cell>
          <cell r="S674" t="str">
            <v>6217002030011024147</v>
          </cell>
          <cell r="T674">
            <v>18870273471</v>
          </cell>
        </row>
        <row r="675">
          <cell r="D675" t="str">
            <v>宜春店曹磊</v>
          </cell>
          <cell r="E675" t="str">
            <v>男</v>
          </cell>
        </row>
        <row r="675">
          <cell r="G675" t="str">
            <v>会籍部</v>
          </cell>
          <cell r="H675" t="str">
            <v>会籍</v>
          </cell>
          <cell r="I675">
            <v>45535</v>
          </cell>
          <cell r="J675">
            <v>45537</v>
          </cell>
          <cell r="K675" t="str">
            <v>全职</v>
          </cell>
          <cell r="L675" t="str">
            <v>离职</v>
          </cell>
        </row>
        <row r="675">
          <cell r="P675" t="str">
            <v>362201199911095437</v>
          </cell>
          <cell r="Q675" t="str">
            <v>北京市朝阳区北苑路甲78号</v>
          </cell>
          <cell r="R675" t="str">
            <v>中国政储蓄银行</v>
          </cell>
          <cell r="S675" t="str">
            <v>6216224210002407980</v>
          </cell>
          <cell r="T675">
            <v>13161630281</v>
          </cell>
        </row>
        <row r="676">
          <cell r="D676" t="str">
            <v>宜春店汤慧芝</v>
          </cell>
          <cell r="E676" t="str">
            <v>女</v>
          </cell>
        </row>
        <row r="676">
          <cell r="G676" t="str">
            <v>会籍部</v>
          </cell>
          <cell r="H676" t="str">
            <v>会籍</v>
          </cell>
          <cell r="I676">
            <v>45532</v>
          </cell>
          <cell r="J676">
            <v>45540</v>
          </cell>
          <cell r="K676" t="str">
            <v>全职</v>
          </cell>
          <cell r="L676" t="str">
            <v>离职</v>
          </cell>
        </row>
        <row r="676">
          <cell r="P676" t="str">
            <v>360521200806067042</v>
          </cell>
        </row>
        <row r="676">
          <cell r="R676" t="str">
            <v>中国建设银行</v>
          </cell>
          <cell r="S676" t="str">
            <v>6217 0021 1000 9239 426（袁润花）</v>
          </cell>
          <cell r="T676">
            <v>13263901773</v>
          </cell>
        </row>
        <row r="677">
          <cell r="D677" t="str">
            <v>宜春店易晓红</v>
          </cell>
          <cell r="E677" t="str">
            <v>女</v>
          </cell>
        </row>
        <row r="677">
          <cell r="G677" t="str">
            <v>会籍部</v>
          </cell>
          <cell r="H677" t="str">
            <v>会籍</v>
          </cell>
          <cell r="I677">
            <v>45536</v>
          </cell>
          <cell r="J677">
            <v>45540</v>
          </cell>
          <cell r="K677" t="str">
            <v>全职</v>
          </cell>
          <cell r="L677" t="str">
            <v>离职</v>
          </cell>
        </row>
        <row r="677">
          <cell r="P677" t="str">
            <v>362201200312233000</v>
          </cell>
          <cell r="Q677" t="str">
            <v>江西省宜春市袁州区洪塘住 址镇布上村新屋下组40号</v>
          </cell>
          <cell r="R677" t="str">
            <v>中国建设银行</v>
          </cell>
          <cell r="S677" t="str">
            <v>6217 0011 8006 9049 420</v>
          </cell>
          <cell r="T677">
            <v>15770582535</v>
          </cell>
        </row>
        <row r="678">
          <cell r="D678" t="str">
            <v>宜春店王升亮</v>
          </cell>
          <cell r="E678" t="str">
            <v>男</v>
          </cell>
        </row>
        <row r="678">
          <cell r="G678" t="str">
            <v>会籍部</v>
          </cell>
          <cell r="H678" t="str">
            <v>会籍</v>
          </cell>
          <cell r="I678">
            <v>45549</v>
          </cell>
          <cell r="J678">
            <v>45550</v>
          </cell>
          <cell r="K678" t="str">
            <v>全职</v>
          </cell>
          <cell r="L678" t="str">
            <v>离职</v>
          </cell>
        </row>
        <row r="678">
          <cell r="P678" t="str">
            <v>360902200502200230</v>
          </cell>
          <cell r="Q678" t="str">
            <v>江西省宜春市袁州区樟竹路46号</v>
          </cell>
          <cell r="R678" t="str">
            <v>中国银行</v>
          </cell>
          <cell r="S678" t="str">
            <v>621660 6500017147342</v>
          </cell>
          <cell r="T678">
            <v>15279554551</v>
          </cell>
        </row>
        <row r="679">
          <cell r="D679" t="str">
            <v>宜春店周金武</v>
          </cell>
          <cell r="E679" t="str">
            <v>男</v>
          </cell>
        </row>
        <row r="679">
          <cell r="G679" t="str">
            <v>会籍部</v>
          </cell>
          <cell r="H679" t="str">
            <v>会籍</v>
          </cell>
          <cell r="I679">
            <v>45537</v>
          </cell>
          <cell r="J679">
            <v>45550</v>
          </cell>
          <cell r="K679" t="str">
            <v>全职</v>
          </cell>
          <cell r="L679" t="str">
            <v>离职</v>
          </cell>
        </row>
        <row r="679">
          <cell r="P679" t="str">
            <v>36222719960817251X</v>
          </cell>
        </row>
        <row r="679">
          <cell r="R679" t="str">
            <v>建设银行</v>
          </cell>
          <cell r="S679" t="str">
            <v>6236 6828 7000 7498 483</v>
          </cell>
          <cell r="T679" t="str">
            <v>18695079607</v>
          </cell>
        </row>
        <row r="680">
          <cell r="D680" t="str">
            <v>宜春真冰店易招娣</v>
          </cell>
          <cell r="E680" t="str">
            <v>女</v>
          </cell>
          <cell r="F680" t="str">
            <v>大专</v>
          </cell>
          <cell r="G680" t="str">
            <v>运营部</v>
          </cell>
          <cell r="H680" t="str">
            <v>前台</v>
          </cell>
          <cell r="I680">
            <v>45438</v>
          </cell>
          <cell r="J680">
            <v>45546</v>
          </cell>
          <cell r="K680" t="str">
            <v>全职</v>
          </cell>
          <cell r="L680" t="str">
            <v>离职</v>
          </cell>
        </row>
        <row r="680">
          <cell r="P680" t="str">
            <v>362201200310093044</v>
          </cell>
          <cell r="Q680" t="str">
            <v>江西省宜春市袁州区学府路201号</v>
          </cell>
          <cell r="R680" t="str">
            <v>中国工商银行</v>
          </cell>
          <cell r="S680" t="str">
            <v>6222031508003893905</v>
          </cell>
          <cell r="T680">
            <v>18720672786</v>
          </cell>
        </row>
        <row r="681">
          <cell r="D681" t="str">
            <v>宜春真冰店高辛如</v>
          </cell>
          <cell r="E681" t="str">
            <v>女</v>
          </cell>
        </row>
        <row r="681">
          <cell r="G681" t="str">
            <v>运营部</v>
          </cell>
          <cell r="H681" t="str">
            <v>前台</v>
          </cell>
          <cell r="I681">
            <v>45374</v>
          </cell>
          <cell r="J681">
            <v>45546</v>
          </cell>
          <cell r="K681" t="str">
            <v>全职</v>
          </cell>
          <cell r="L681" t="str">
            <v>离职</v>
          </cell>
        </row>
        <row r="681">
          <cell r="P681" t="str">
            <v>362201200306063029</v>
          </cell>
          <cell r="Q681" t="str">
            <v>江西省宜春市袁州区洪塘镇 </v>
          </cell>
          <cell r="R681" t="str">
            <v>中国邮政储蓄银行</v>
          </cell>
          <cell r="S681" t="str">
            <v>6217994310013678193</v>
          </cell>
          <cell r="T681">
            <v>18146648108</v>
          </cell>
        </row>
        <row r="682">
          <cell r="D682" t="str">
            <v>宜春店刘新蔚</v>
          </cell>
          <cell r="E682" t="str">
            <v>男</v>
          </cell>
        </row>
        <row r="682">
          <cell r="G682" t="str">
            <v>会籍部</v>
          </cell>
          <cell r="H682" t="str">
            <v>会籍</v>
          </cell>
          <cell r="I682">
            <v>45555</v>
          </cell>
          <cell r="J682">
            <v>45559</v>
          </cell>
          <cell r="K682" t="str">
            <v>全职</v>
          </cell>
          <cell r="L682" t="str">
            <v>离职</v>
          </cell>
        </row>
        <row r="682">
          <cell r="P682" t="str">
            <v>360902200507150412</v>
          </cell>
          <cell r="Q682" t="str">
            <v>江西省宜春市袁州区考棚西巷6号</v>
          </cell>
          <cell r="R682" t="str">
            <v>江西银行</v>
          </cell>
          <cell r="S682" t="str">
            <v>6222758601178629</v>
          </cell>
          <cell r="T682">
            <v>18720667326</v>
          </cell>
        </row>
        <row r="683">
          <cell r="D683" t="str">
            <v>宜春店黄宇</v>
          </cell>
          <cell r="E683" t="str">
            <v>男</v>
          </cell>
        </row>
        <row r="683">
          <cell r="G683" t="str">
            <v>会籍部</v>
          </cell>
          <cell r="H683" t="str">
            <v>会籍</v>
          </cell>
          <cell r="I683">
            <v>45556</v>
          </cell>
          <cell r="J683">
            <v>45559</v>
          </cell>
          <cell r="K683" t="str">
            <v>全职</v>
          </cell>
          <cell r="L683" t="str">
            <v>离职</v>
          </cell>
        </row>
        <row r="683">
          <cell r="P683" t="str">
            <v>360902200606264415</v>
          </cell>
        </row>
        <row r="683">
          <cell r="R683" t="str">
            <v>中国工商银行</v>
          </cell>
          <cell r="S683" t="str">
            <v>622203 1508007296311</v>
          </cell>
          <cell r="T683">
            <v>18296410349</v>
          </cell>
        </row>
        <row r="684">
          <cell r="D684" t="str">
            <v>宜春店周志伟</v>
          </cell>
          <cell r="E684" t="str">
            <v>男</v>
          </cell>
        </row>
        <row r="684">
          <cell r="G684" t="str">
            <v>会籍部</v>
          </cell>
          <cell r="H684" t="str">
            <v>会籍</v>
          </cell>
          <cell r="I684">
            <v>45559</v>
          </cell>
          <cell r="J684">
            <v>45560</v>
          </cell>
          <cell r="K684" t="str">
            <v>全职</v>
          </cell>
          <cell r="L684" t="str">
            <v>离职</v>
          </cell>
        </row>
        <row r="684">
          <cell r="P684" t="str">
            <v>362422200011250030</v>
          </cell>
          <cell r="Q684" t="str">
            <v>江西省吉安市吉水县文峰镇文峰中大道358号</v>
          </cell>
          <cell r="R684" t="str">
            <v>中国建设银行</v>
          </cell>
          <cell r="S684" t="str">
            <v>46217002100014658694</v>
          </cell>
          <cell r="T684">
            <v>17679057720</v>
          </cell>
        </row>
        <row r="685">
          <cell r="D685" t="str">
            <v>宜春店邱龙</v>
          </cell>
          <cell r="E685" t="str">
            <v>男</v>
          </cell>
        </row>
        <row r="685">
          <cell r="G685" t="str">
            <v>会籍部</v>
          </cell>
          <cell r="H685" t="str">
            <v>会籍</v>
          </cell>
          <cell r="I685">
            <v>45428</v>
          </cell>
          <cell r="J685">
            <v>45561</v>
          </cell>
          <cell r="K685" t="str">
            <v>全职</v>
          </cell>
          <cell r="L685" t="str">
            <v>离职</v>
          </cell>
        </row>
        <row r="685">
          <cell r="P685" t="str">
            <v>360922200311290339</v>
          </cell>
        </row>
        <row r="685">
          <cell r="R685" t="str">
            <v>中国农业银行</v>
          </cell>
          <cell r="S685" t="str">
            <v>622823 2325354910368</v>
          </cell>
          <cell r="T685">
            <v>13217958629</v>
          </cell>
        </row>
        <row r="686">
          <cell r="D686" t="str">
            <v>宜春店黄卉</v>
          </cell>
          <cell r="E686" t="str">
            <v>女</v>
          </cell>
        </row>
        <row r="686">
          <cell r="G686" t="str">
            <v>会籍部</v>
          </cell>
          <cell r="H686" t="str">
            <v>会籍</v>
          </cell>
          <cell r="I686">
            <v>45561</v>
          </cell>
          <cell r="J686">
            <v>45571</v>
          </cell>
          <cell r="K686" t="str">
            <v>全职</v>
          </cell>
          <cell r="L686" t="str">
            <v>离职</v>
          </cell>
        </row>
        <row r="686">
          <cell r="P686" t="str">
            <v>362233199703230025</v>
          </cell>
        </row>
        <row r="686">
          <cell r="R686" t="str">
            <v>中国工商银行</v>
          </cell>
          <cell r="S686" t="str">
            <v>622203 1508006877467</v>
          </cell>
          <cell r="T686">
            <v>19195042005</v>
          </cell>
        </row>
        <row r="687">
          <cell r="D687" t="str">
            <v>宜春店丁招辉</v>
          </cell>
          <cell r="E687" t="str">
            <v>男</v>
          </cell>
        </row>
        <row r="687">
          <cell r="G687" t="str">
            <v>会籍部</v>
          </cell>
          <cell r="H687" t="str">
            <v>会籍</v>
          </cell>
          <cell r="I687">
            <v>45571</v>
          </cell>
          <cell r="J687">
            <v>45572</v>
          </cell>
          <cell r="K687" t="str">
            <v>全职</v>
          </cell>
          <cell r="L687" t="str">
            <v>离职</v>
          </cell>
        </row>
        <row r="687">
          <cell r="P687" t="str">
            <v>362201199710094032</v>
          </cell>
        </row>
        <row r="688">
          <cell r="D688" t="str">
            <v>宜春店朱伟园</v>
          </cell>
          <cell r="E688" t="str">
            <v>男</v>
          </cell>
        </row>
        <row r="688">
          <cell r="G688" t="str">
            <v>私教部</v>
          </cell>
          <cell r="H688" t="str">
            <v>私教</v>
          </cell>
          <cell r="I688">
            <v>45575</v>
          </cell>
          <cell r="J688">
            <v>45581</v>
          </cell>
          <cell r="K688" t="str">
            <v>全职</v>
          </cell>
          <cell r="L688" t="str">
            <v>离职</v>
          </cell>
        </row>
        <row r="688">
          <cell r="P688" t="str">
            <v>36220119960725021X</v>
          </cell>
        </row>
        <row r="688">
          <cell r="R688" t="str">
            <v>中国银行</v>
          </cell>
          <cell r="S688" t="str">
            <v>6217906500000391050</v>
          </cell>
          <cell r="T688">
            <v>17879526682</v>
          </cell>
        </row>
        <row r="689">
          <cell r="D689" t="str">
            <v>宜春真冰店黄蓉</v>
          </cell>
          <cell r="E689" t="str">
            <v>女</v>
          </cell>
        </row>
        <row r="689">
          <cell r="G689" t="str">
            <v>运营部</v>
          </cell>
          <cell r="H689" t="str">
            <v>前台</v>
          </cell>
          <cell r="I689">
            <v>45544</v>
          </cell>
          <cell r="J689">
            <v>45585</v>
          </cell>
          <cell r="K689" t="str">
            <v>全职</v>
          </cell>
          <cell r="L689" t="str">
            <v>离职</v>
          </cell>
        </row>
        <row r="689">
          <cell r="P689" t="str">
            <v>360902200407214423</v>
          </cell>
        </row>
        <row r="689">
          <cell r="R689" t="str">
            <v>中国工商银行</v>
          </cell>
          <cell r="S689" t="str">
            <v>6222031508006044605</v>
          </cell>
          <cell r="T689">
            <v>18296529944</v>
          </cell>
        </row>
        <row r="690">
          <cell r="D690" t="str">
            <v>宜春真冰店陈安琪</v>
          </cell>
          <cell r="E690" t="str">
            <v>女</v>
          </cell>
          <cell r="F690" t="str">
            <v>大专</v>
          </cell>
          <cell r="G690" t="str">
            <v>运营部</v>
          </cell>
          <cell r="H690" t="str">
            <v>前台</v>
          </cell>
          <cell r="I690">
            <v>45435</v>
          </cell>
          <cell r="J690">
            <v>45736</v>
          </cell>
          <cell r="K690" t="str">
            <v>全职</v>
          </cell>
          <cell r="L690" t="str">
            <v>离职</v>
          </cell>
        </row>
        <row r="690">
          <cell r="P690" t="str">
            <v>360902200209235020</v>
          </cell>
          <cell r="Q690" t="str">
            <v>江西省宜春市袁州区水寨小区</v>
          </cell>
          <cell r="R690" t="str">
            <v>中国建设银行</v>
          </cell>
          <cell r="S690" t="str">
            <v>6236683320024992695</v>
          </cell>
          <cell r="T690">
            <v>15216206964</v>
          </cell>
        </row>
        <row r="691">
          <cell r="D691" t="str">
            <v>宜春真冰店曾怡婷</v>
          </cell>
          <cell r="E691" t="str">
            <v>女</v>
          </cell>
        </row>
        <row r="691">
          <cell r="G691" t="str">
            <v>运营部</v>
          </cell>
          <cell r="H691" t="str">
            <v>前台</v>
          </cell>
          <cell r="I691">
            <v>45545</v>
          </cell>
          <cell r="J691">
            <v>45736</v>
          </cell>
          <cell r="K691" t="str">
            <v>全职</v>
          </cell>
          <cell r="L691" t="str">
            <v>离职</v>
          </cell>
        </row>
        <row r="691">
          <cell r="P691" t="str">
            <v>360902200509050220</v>
          </cell>
        </row>
        <row r="691">
          <cell r="R691" t="str">
            <v>江西农商银行</v>
          </cell>
          <cell r="S691" t="str">
            <v>6226822200263613470</v>
          </cell>
          <cell r="T691">
            <v>15007952532</v>
          </cell>
        </row>
        <row r="692">
          <cell r="D692" t="str">
            <v>宜春真冰店崔云涛</v>
          </cell>
          <cell r="E692" t="str">
            <v>男</v>
          </cell>
          <cell r="F692" t="str">
            <v>中专</v>
          </cell>
          <cell r="G692" t="str">
            <v>私教部</v>
          </cell>
          <cell r="H692" t="str">
            <v>真冰私教</v>
          </cell>
          <cell r="I692">
            <v>44147</v>
          </cell>
          <cell r="J692">
            <v>45736</v>
          </cell>
          <cell r="K692" t="str">
            <v>全职</v>
          </cell>
          <cell r="L692" t="str">
            <v>离职</v>
          </cell>
        </row>
        <row r="692">
          <cell r="P692" t="str">
            <v>230802197405270537</v>
          </cell>
        </row>
        <row r="692">
          <cell r="R692" t="str">
            <v>中国银行</v>
          </cell>
          <cell r="S692" t="str">
            <v>6216 6964 0000 1544 862</v>
          </cell>
          <cell r="T692">
            <v>13604549575</v>
          </cell>
        </row>
        <row r="693">
          <cell r="D693" t="str">
            <v>宜春店李兴</v>
          </cell>
          <cell r="E693" t="str">
            <v>男</v>
          </cell>
        </row>
        <row r="693">
          <cell r="G693" t="str">
            <v>会籍部</v>
          </cell>
          <cell r="H693" t="str">
            <v>会籍</v>
          </cell>
          <cell r="I693">
            <v>45587</v>
          </cell>
          <cell r="J693">
            <v>45589</v>
          </cell>
          <cell r="K693" t="str">
            <v>全职</v>
          </cell>
          <cell r="L693" t="str">
            <v>离职</v>
          </cell>
        </row>
        <row r="693">
          <cell r="P693" t="str">
            <v>360521199404284815</v>
          </cell>
          <cell r="Q693" t="str">
            <v>江西省新余市分宜县洋江住 址镇洋江村委芦前村小组96</v>
          </cell>
          <cell r="R693" t="str">
            <v>中国建设银行</v>
          </cell>
          <cell r="S693" t="str">
            <v>6217 0021 0001 4357 503</v>
          </cell>
          <cell r="T693">
            <v>13997061053</v>
          </cell>
        </row>
        <row r="694">
          <cell r="D694" t="str">
            <v>宜春店易冬梅</v>
          </cell>
          <cell r="E694" t="str">
            <v>女</v>
          </cell>
        </row>
        <row r="694">
          <cell r="G694" t="str">
            <v>运营部</v>
          </cell>
          <cell r="H694" t="str">
            <v>保洁</v>
          </cell>
          <cell r="I694">
            <v>45469</v>
          </cell>
          <cell r="J694">
            <v>45593</v>
          </cell>
          <cell r="K694" t="str">
            <v>全职</v>
          </cell>
          <cell r="L694" t="str">
            <v>离职</v>
          </cell>
        </row>
        <row r="694">
          <cell r="P694" t="str">
            <v>362201196811103643</v>
          </cell>
        </row>
        <row r="694">
          <cell r="R694" t="str">
            <v>中国农业银行</v>
          </cell>
          <cell r="S694" t="str">
            <v>622848 0039427561178</v>
          </cell>
          <cell r="T694">
            <v>18079589060</v>
          </cell>
        </row>
        <row r="695">
          <cell r="D695" t="str">
            <v>宜春店杨星</v>
          </cell>
          <cell r="E695" t="str">
            <v>男</v>
          </cell>
        </row>
        <row r="695">
          <cell r="G695" t="str">
            <v>私教部</v>
          </cell>
          <cell r="H695" t="str">
            <v>私教</v>
          </cell>
          <cell r="I695">
            <v>45502</v>
          </cell>
          <cell r="J695">
            <v>45585</v>
          </cell>
          <cell r="K695" t="str">
            <v>全职</v>
          </cell>
          <cell r="L695" t="str">
            <v>离职</v>
          </cell>
        </row>
        <row r="695">
          <cell r="P695" t="str">
            <v>362203199810242410</v>
          </cell>
          <cell r="Q695" t="str">
            <v>江西省樟树市大桥街道南上村沙杨组20号</v>
          </cell>
          <cell r="R695" t="str">
            <v>浦发银行</v>
          </cell>
          <cell r="S695" t="str">
            <v>6217 9351 8000 9626</v>
          </cell>
          <cell r="T695">
            <v>15579580116</v>
          </cell>
        </row>
        <row r="696">
          <cell r="D696" t="str">
            <v>宜春店李晓慧</v>
          </cell>
          <cell r="E696" t="str">
            <v>女</v>
          </cell>
        </row>
        <row r="696">
          <cell r="G696" t="str">
            <v>运营部</v>
          </cell>
          <cell r="H696" t="str">
            <v>前台</v>
          </cell>
          <cell r="I696">
            <v>45352</v>
          </cell>
          <cell r="J696">
            <v>45640</v>
          </cell>
          <cell r="K696" t="str">
            <v>全职</v>
          </cell>
          <cell r="L696" t="str">
            <v>离职</v>
          </cell>
        </row>
        <row r="696">
          <cell r="P696" t="str">
            <v>360902200110044021</v>
          </cell>
          <cell r="Q696" t="str">
            <v>江西省宜春市袁州区天台镇久集新村组</v>
          </cell>
          <cell r="R696" t="str">
            <v>中国工商银行</v>
          </cell>
          <cell r="S696" t="str">
            <v>6222031508004704861</v>
          </cell>
          <cell r="T696">
            <v>18879594945</v>
          </cell>
        </row>
        <row r="697">
          <cell r="D697" t="str">
            <v>宜春店杨鹏飞</v>
          </cell>
          <cell r="E697" t="str">
            <v>男</v>
          </cell>
        </row>
        <row r="697">
          <cell r="G697" t="str">
            <v>会籍部</v>
          </cell>
          <cell r="H697" t="str">
            <v>会籍</v>
          </cell>
          <cell r="I697">
            <v>45580</v>
          </cell>
          <cell r="J697">
            <v>45646</v>
          </cell>
          <cell r="K697" t="str">
            <v>全职</v>
          </cell>
          <cell r="L697" t="str">
            <v>离职</v>
          </cell>
        </row>
        <row r="697">
          <cell r="P697" t="str">
            <v>362201200212191417</v>
          </cell>
          <cell r="Q697" t="str">
            <v>江西省宜春市袁州区官园街官园社区樟树下组25</v>
          </cell>
          <cell r="R697" t="str">
            <v>中国建设银行</v>
          </cell>
          <cell r="S697" t="str">
            <v>6230943320004486691</v>
          </cell>
          <cell r="T697">
            <v>18566992171</v>
          </cell>
        </row>
        <row r="698">
          <cell r="D698" t="str">
            <v>宜春店巫鑫岚</v>
          </cell>
          <cell r="E698" t="str">
            <v>女</v>
          </cell>
        </row>
        <row r="698">
          <cell r="G698" t="str">
            <v>私教部</v>
          </cell>
          <cell r="H698" t="str">
            <v>私教</v>
          </cell>
          <cell r="I698">
            <v>45359</v>
          </cell>
          <cell r="J698">
            <v>45646</v>
          </cell>
          <cell r="K698" t="str">
            <v>兼职</v>
          </cell>
          <cell r="L698" t="str">
            <v>离职</v>
          </cell>
        </row>
        <row r="698">
          <cell r="P698" t="str">
            <v>360922199805120406</v>
          </cell>
        </row>
        <row r="698">
          <cell r="R698" t="str">
            <v>中国农业银行</v>
          </cell>
          <cell r="S698" t="str">
            <v>622848 2328781583979</v>
          </cell>
          <cell r="T698">
            <v>18322920826</v>
          </cell>
        </row>
        <row r="699">
          <cell r="D699" t="str">
            <v>宜春店孙嘉怡</v>
          </cell>
          <cell r="E699" t="str">
            <v>女</v>
          </cell>
        </row>
        <row r="699">
          <cell r="G699" t="str">
            <v>运营部</v>
          </cell>
          <cell r="H699" t="str">
            <v>前台</v>
          </cell>
          <cell r="I699">
            <v>45151</v>
          </cell>
          <cell r="J699">
            <v>45658</v>
          </cell>
          <cell r="K699" t="str">
            <v>全职</v>
          </cell>
          <cell r="L699" t="str">
            <v>离职</v>
          </cell>
        </row>
        <row r="699">
          <cell r="P699" t="str">
            <v>360900200512043029</v>
          </cell>
          <cell r="Q699" t="str">
            <v>江西省宜春市袁州区洪塘镇石门村二组13号</v>
          </cell>
          <cell r="R699" t="str">
            <v>农业银行</v>
          </cell>
          <cell r="S699" t="str">
            <v>6228482328715714575</v>
          </cell>
          <cell r="T699">
            <v>18178947961</v>
          </cell>
        </row>
        <row r="700">
          <cell r="D700" t="str">
            <v>宜春店胡良玉</v>
          </cell>
          <cell r="E700" t="str">
            <v> 女</v>
          </cell>
        </row>
        <row r="700">
          <cell r="G700" t="str">
            <v>运营部</v>
          </cell>
          <cell r="H700" t="str">
            <v>前台</v>
          </cell>
          <cell r="I700">
            <v>45659</v>
          </cell>
          <cell r="J700">
            <v>45662</v>
          </cell>
          <cell r="K700" t="str">
            <v>全职</v>
          </cell>
          <cell r="L700" t="str">
            <v>离职</v>
          </cell>
        </row>
        <row r="700">
          <cell r="P700" t="str">
            <v>360902200301193425</v>
          </cell>
          <cell r="Q700" t="str">
            <v>江西省宜春市袁州区湖田住址乡樟树村瓦江村民小组32号</v>
          </cell>
          <cell r="R700" t="str">
            <v>中国建设银行</v>
          </cell>
          <cell r="S700" t="str">
            <v>6217 0021 0001 5271 562</v>
          </cell>
          <cell r="T700">
            <v>15279541336</v>
          </cell>
        </row>
        <row r="701">
          <cell r="D701" t="str">
            <v>宜春店胡健安</v>
          </cell>
          <cell r="E701" t="str">
            <v>男</v>
          </cell>
        </row>
        <row r="701">
          <cell r="G701" t="str">
            <v>私教部</v>
          </cell>
          <cell r="H701" t="str">
            <v>私教</v>
          </cell>
          <cell r="I701">
            <v>45661</v>
          </cell>
          <cell r="J701">
            <v>45670</v>
          </cell>
          <cell r="K701" t="str">
            <v>全职</v>
          </cell>
          <cell r="L701" t="str">
            <v>离职</v>
          </cell>
        </row>
        <row r="701">
          <cell r="P701" t="str">
            <v>6217002020094116027</v>
          </cell>
          <cell r="Q701" t="str">
            <v>江西省宜春市袁州区湖田住址乡樟树村瓦江村民小组32号</v>
          </cell>
          <cell r="R701" t="str">
            <v>中国建设银行</v>
          </cell>
          <cell r="S701" t="str">
            <v>6217002020094116027</v>
          </cell>
          <cell r="T701">
            <v>18322901380</v>
          </cell>
        </row>
        <row r="702">
          <cell r="D702" t="str">
            <v>宜春店刘娟</v>
          </cell>
          <cell r="E702" t="str">
            <v>女</v>
          </cell>
        </row>
        <row r="702">
          <cell r="G702" t="str">
            <v>运营部</v>
          </cell>
          <cell r="H702" t="str">
            <v>前台主管</v>
          </cell>
          <cell r="I702">
            <v>45164</v>
          </cell>
          <cell r="J702">
            <v>45673</v>
          </cell>
          <cell r="K702" t="str">
            <v>全职</v>
          </cell>
          <cell r="L702" t="str">
            <v>离职</v>
          </cell>
        </row>
        <row r="702">
          <cell r="P702" t="str">
            <v>362429200202115522</v>
          </cell>
          <cell r="Q702" t="str">
            <v>江西省吉安市安福县</v>
          </cell>
          <cell r="R702" t="str">
            <v>农业银行</v>
          </cell>
          <cell r="S702" t="str">
            <v>6228482328786439078</v>
          </cell>
          <cell r="T702" t="str">
            <v>19530768946</v>
          </cell>
        </row>
        <row r="703">
          <cell r="D703" t="str">
            <v>宜春店罗莞金</v>
          </cell>
          <cell r="E703" t="str">
            <v> 女</v>
          </cell>
        </row>
        <row r="703">
          <cell r="G703" t="str">
            <v>运营部</v>
          </cell>
          <cell r="H703" t="str">
            <v>前台</v>
          </cell>
          <cell r="I703">
            <v>45601</v>
          </cell>
          <cell r="J703">
            <v>45704</v>
          </cell>
          <cell r="K703" t="str">
            <v>全职</v>
          </cell>
          <cell r="L703" t="str">
            <v>离职</v>
          </cell>
        </row>
        <row r="703">
          <cell r="P703" t="str">
            <v>360902200409106020</v>
          </cell>
          <cell r="Q703" t="str">
            <v>江西省宜春市袁州区新坊
乡合浦村中带沅组39号</v>
          </cell>
          <cell r="R703" t="str">
            <v>江西农商银行</v>
          </cell>
          <cell r="S703" t="str">
            <v>6226822014904189794</v>
          </cell>
          <cell r="T703">
            <v>18279523132</v>
          </cell>
        </row>
        <row r="704">
          <cell r="D704" t="str">
            <v>宜春店彭金香</v>
          </cell>
          <cell r="E704" t="str">
            <v> 女</v>
          </cell>
        </row>
        <row r="704">
          <cell r="G704" t="str">
            <v>运营部</v>
          </cell>
          <cell r="H704" t="str">
            <v>保洁</v>
          </cell>
          <cell r="I704">
            <v>45593</v>
          </cell>
          <cell r="J704">
            <v>45705</v>
          </cell>
          <cell r="K704" t="str">
            <v>全职</v>
          </cell>
          <cell r="L704" t="str">
            <v>离职</v>
          </cell>
        </row>
        <row r="704">
          <cell r="P704" t="str">
            <v>362201196407213621</v>
          </cell>
          <cell r="Q704" t="str">
            <v>江西省宜春市袁州区辽市乡寒岭村赠塘组17号</v>
          </cell>
          <cell r="R704" t="str">
            <v>中国邮政储蓄银行</v>
          </cell>
          <cell r="S704" t="str">
            <v>6221884310012982435</v>
          </cell>
          <cell r="T704">
            <v>15079589251</v>
          </cell>
        </row>
        <row r="705">
          <cell r="D705" t="str">
            <v>宜春店袁如平</v>
          </cell>
          <cell r="E705" t="str">
            <v>男</v>
          </cell>
        </row>
        <row r="705">
          <cell r="G705" t="str">
            <v>会籍部</v>
          </cell>
          <cell r="H705" t="str">
            <v>会籍</v>
          </cell>
          <cell r="I705">
            <v>45704</v>
          </cell>
          <cell r="J705">
            <v>45705</v>
          </cell>
          <cell r="K705" t="str">
            <v>全职</v>
          </cell>
          <cell r="L705" t="str">
            <v>离职</v>
          </cell>
        </row>
        <row r="705">
          <cell r="P705" t="str">
            <v>362201200305092610</v>
          </cell>
          <cell r="Q705" t="str">
            <v>江西省宜春市袁州区寨下乡新桃村下西头组20号</v>
          </cell>
          <cell r="R705" t="str">
            <v>中国建设银行</v>
          </cell>
          <cell r="S705" t="str">
            <v>6217002030014885502</v>
          </cell>
          <cell r="T705">
            <v>15083876794</v>
          </cell>
        </row>
        <row r="706">
          <cell r="D706" t="str">
            <v>宜春店袁贝贝</v>
          </cell>
          <cell r="E706" t="str">
            <v>女</v>
          </cell>
        </row>
        <row r="706">
          <cell r="G706" t="str">
            <v>会籍部</v>
          </cell>
          <cell r="H706" t="str">
            <v>会籍</v>
          </cell>
          <cell r="I706">
            <v>45008</v>
          </cell>
          <cell r="J706">
            <v>45716</v>
          </cell>
          <cell r="K706" t="str">
            <v>全职</v>
          </cell>
          <cell r="L706" t="str">
            <v>离职</v>
          </cell>
        </row>
        <row r="706">
          <cell r="P706" t="str">
            <v>360902200401282468</v>
          </cell>
        </row>
        <row r="706">
          <cell r="R706" t="str">
            <v>邮政储蓄</v>
          </cell>
          <cell r="S706" t="str">
            <v>6232193300000142236</v>
          </cell>
          <cell r="T706">
            <v>13025038570</v>
          </cell>
        </row>
        <row r="707">
          <cell r="D707" t="str">
            <v>宜春店杨文君</v>
          </cell>
          <cell r="E707" t="str">
            <v>女</v>
          </cell>
        </row>
        <row r="707">
          <cell r="G707" t="str">
            <v>运营部</v>
          </cell>
          <cell r="H707" t="str">
            <v>前台</v>
          </cell>
          <cell r="I707">
            <v>45698</v>
          </cell>
          <cell r="J707">
            <v>45722</v>
          </cell>
          <cell r="K707" t="str">
            <v>全职</v>
          </cell>
          <cell r="L707" t="str">
            <v>离职</v>
          </cell>
        </row>
        <row r="707">
          <cell r="P707" t="str">
            <v>360902200702055824</v>
          </cell>
          <cell r="Q707" t="str">
            <v>江西省宜春市袁州区珠泉街道润祥.日出康城</v>
          </cell>
          <cell r="R707" t="str">
            <v>中国农业银行</v>
          </cell>
          <cell r="S707" t="str">
            <v>6230522320050564879</v>
          </cell>
          <cell r="T707">
            <v>15070531579</v>
          </cell>
        </row>
        <row r="708">
          <cell r="D708" t="str">
            <v>宜春店孙永军</v>
          </cell>
          <cell r="E708" t="str">
            <v>男</v>
          </cell>
          <cell r="F708" t="str">
            <v>大专</v>
          </cell>
          <cell r="G708" t="str">
            <v>私教部</v>
          </cell>
          <cell r="H708" t="str">
            <v>私教</v>
          </cell>
          <cell r="I708">
            <v>43676</v>
          </cell>
          <cell r="J708">
            <v>45728</v>
          </cell>
          <cell r="K708" t="str">
            <v>全职</v>
          </cell>
          <cell r="L708" t="str">
            <v>离职</v>
          </cell>
        </row>
        <row r="708">
          <cell r="P708" t="str">
            <v>411424199608168057</v>
          </cell>
        </row>
        <row r="708">
          <cell r="R708" t="str">
            <v>招商银行</v>
          </cell>
          <cell r="S708" t="str">
            <v>6214 8310 0290 3059</v>
          </cell>
          <cell r="T708">
            <v>17796836896</v>
          </cell>
        </row>
        <row r="709">
          <cell r="D709" t="str">
            <v>宜春店李晓峰</v>
          </cell>
          <cell r="E709" t="str">
            <v>男</v>
          </cell>
        </row>
        <row r="709">
          <cell r="G709" t="str">
            <v>会籍部</v>
          </cell>
          <cell r="H709" t="str">
            <v>会籍</v>
          </cell>
          <cell r="I709">
            <v>45721</v>
          </cell>
          <cell r="J709">
            <v>45722</v>
          </cell>
          <cell r="K709" t="str">
            <v>全职</v>
          </cell>
          <cell r="L709" t="str">
            <v>离职</v>
          </cell>
        </row>
        <row r="709">
          <cell r="P709" t="str">
            <v>360902200309175619</v>
          </cell>
        </row>
        <row r="710">
          <cell r="D710" t="str">
            <v>宜春店易伟梁</v>
          </cell>
          <cell r="E710" t="str">
            <v>男</v>
          </cell>
        </row>
        <row r="710">
          <cell r="G710" t="str">
            <v>会籍部</v>
          </cell>
          <cell r="H710" t="str">
            <v>会籍</v>
          </cell>
          <cell r="I710">
            <v>45721</v>
          </cell>
          <cell r="J710">
            <v>45722</v>
          </cell>
          <cell r="K710" t="str">
            <v>全职</v>
          </cell>
          <cell r="L710" t="str">
            <v>离职</v>
          </cell>
        </row>
        <row r="710">
          <cell r="P710" t="str">
            <v>362201200311015611</v>
          </cell>
        </row>
        <row r="711">
          <cell r="D711" t="str">
            <v>宜春店袁嘉琴</v>
          </cell>
          <cell r="E711" t="str">
            <v>女</v>
          </cell>
        </row>
        <row r="711">
          <cell r="G711" t="str">
            <v>运营部</v>
          </cell>
          <cell r="H711" t="str">
            <v>前台</v>
          </cell>
          <cell r="I711">
            <v>45724</v>
          </cell>
          <cell r="J711">
            <v>45732</v>
          </cell>
          <cell r="K711" t="str">
            <v>全职</v>
          </cell>
          <cell r="L711" t="str">
            <v>离职</v>
          </cell>
        </row>
        <row r="711">
          <cell r="P711" t="str">
            <v>360902200601082524</v>
          </cell>
        </row>
        <row r="711">
          <cell r="R711" t="str">
            <v>中国工商银行</v>
          </cell>
          <cell r="S711" t="str">
            <v>6222031508007848533</v>
          </cell>
          <cell r="T711">
            <v>17825961988</v>
          </cell>
        </row>
        <row r="712">
          <cell r="D712" t="str">
            <v>宜春店王立伟</v>
          </cell>
          <cell r="E712" t="str">
            <v>男</v>
          </cell>
        </row>
        <row r="712">
          <cell r="G712" t="str">
            <v>会籍部</v>
          </cell>
          <cell r="H712" t="str">
            <v>会籍</v>
          </cell>
          <cell r="I712">
            <v>45736</v>
          </cell>
          <cell r="J712">
            <v>45736</v>
          </cell>
          <cell r="K712" t="str">
            <v>全职</v>
          </cell>
          <cell r="L712" t="str">
            <v>离职</v>
          </cell>
        </row>
        <row r="712">
          <cell r="P712" t="str">
            <v>362201200405192416</v>
          </cell>
        </row>
        <row r="712">
          <cell r="T712">
            <v>19359719189</v>
          </cell>
        </row>
        <row r="713">
          <cell r="D713" t="str">
            <v>宜春店陆斌</v>
          </cell>
          <cell r="E713" t="str">
            <v>男</v>
          </cell>
        </row>
        <row r="713">
          <cell r="G713" t="str">
            <v>会籍部</v>
          </cell>
          <cell r="H713" t="str">
            <v>会籍</v>
          </cell>
          <cell r="I713">
            <v>45739</v>
          </cell>
          <cell r="J713">
            <v>45742</v>
          </cell>
          <cell r="K713" t="str">
            <v>全职</v>
          </cell>
          <cell r="L713" t="str">
            <v>离职</v>
          </cell>
        </row>
        <row r="713">
          <cell r="P713" t="str">
            <v>522730200511120098</v>
          </cell>
        </row>
        <row r="713">
          <cell r="T713">
            <v>18485447306</v>
          </cell>
        </row>
        <row r="714">
          <cell r="D714" t="str">
            <v>宜春店彭招弟</v>
          </cell>
          <cell r="E714" t="str">
            <v>女</v>
          </cell>
        </row>
        <row r="714">
          <cell r="G714" t="str">
            <v>运营部</v>
          </cell>
          <cell r="H714" t="str">
            <v>前台</v>
          </cell>
          <cell r="I714">
            <v>45734</v>
          </cell>
          <cell r="J714">
            <v>45735</v>
          </cell>
          <cell r="K714" t="str">
            <v>全职</v>
          </cell>
          <cell r="L714" t="str">
            <v>离职</v>
          </cell>
        </row>
        <row r="714">
          <cell r="P714" t="str">
            <v>360902200212204022</v>
          </cell>
          <cell r="Q714" t="str">
            <v>江西省宜春市袁州区商城巷汇丰小区</v>
          </cell>
          <cell r="R714" t="str">
            <v>中国工商银行</v>
          </cell>
        </row>
        <row r="714">
          <cell r="T714">
            <v>13617055147</v>
          </cell>
        </row>
        <row r="715">
          <cell r="D715" t="str">
            <v>宜春店苏玉花</v>
          </cell>
          <cell r="E715" t="str">
            <v>女</v>
          </cell>
        </row>
        <row r="715">
          <cell r="G715" t="str">
            <v>运营部</v>
          </cell>
          <cell r="H715" t="str">
            <v>前台</v>
          </cell>
          <cell r="I715">
            <v>45701</v>
          </cell>
          <cell r="J715">
            <v>45748</v>
          </cell>
          <cell r="K715" t="str">
            <v>全职</v>
          </cell>
          <cell r="L715" t="str">
            <v>离职</v>
          </cell>
        </row>
        <row r="715">
          <cell r="P715" t="str">
            <v>362201200310105041</v>
          </cell>
          <cell r="Q715" t="str">
            <v>江西省宜春市袁州区湖田镇</v>
          </cell>
          <cell r="R715" t="str">
            <v>江西农商银行</v>
          </cell>
          <cell r="S715" t="str">
            <v>6226822014903695262</v>
          </cell>
        </row>
        <row r="716">
          <cell r="D716" t="str">
            <v>宜春店何梨榕</v>
          </cell>
          <cell r="E716" t="str">
            <v>女</v>
          </cell>
          <cell r="F716" t="str">
            <v>大专</v>
          </cell>
          <cell r="G716" t="str">
            <v>运营部</v>
          </cell>
          <cell r="H716" t="str">
            <v>前台</v>
          </cell>
          <cell r="I716">
            <v>45566</v>
          </cell>
          <cell r="J716">
            <v>45748</v>
          </cell>
          <cell r="K716" t="str">
            <v>全职</v>
          </cell>
          <cell r="L716" t="str">
            <v>离职</v>
          </cell>
        </row>
        <row r="716">
          <cell r="P716" t="str">
            <v>362201200104140444</v>
          </cell>
          <cell r="Q716" t="str">
            <v>江西省宜春市袁州区东风大道10号</v>
          </cell>
          <cell r="R716" t="str">
            <v>中国兴业银行</v>
          </cell>
          <cell r="S716" t="str">
            <v>622908503073061928</v>
          </cell>
          <cell r="T716">
            <v>15180561557</v>
          </cell>
        </row>
        <row r="717">
          <cell r="D717" t="str">
            <v>宜春店胡海洋</v>
          </cell>
          <cell r="E717" t="str">
            <v>男</v>
          </cell>
        </row>
        <row r="717">
          <cell r="G717" t="str">
            <v>会籍部</v>
          </cell>
          <cell r="H717" t="str">
            <v>会籍</v>
          </cell>
          <cell r="I717">
            <v>45713</v>
          </cell>
          <cell r="J717">
            <v>45752</v>
          </cell>
          <cell r="K717" t="str">
            <v>全职</v>
          </cell>
          <cell r="L717" t="str">
            <v>离职</v>
          </cell>
        </row>
        <row r="717">
          <cell r="P717" t="str">
            <v>360902200412285015</v>
          </cell>
          <cell r="Q717" t="str">
            <v>江西省宜春市袁州区湖田镇</v>
          </cell>
          <cell r="R717" t="str">
            <v>农业银行</v>
          </cell>
          <cell r="S717" t="str">
            <v>6230522320044836078</v>
          </cell>
          <cell r="T717">
            <v>15180378986</v>
          </cell>
        </row>
        <row r="718">
          <cell r="D718" t="str">
            <v>宜春店刘咏琪</v>
          </cell>
          <cell r="E718" t="str">
            <v>女</v>
          </cell>
        </row>
        <row r="718">
          <cell r="G718" t="str">
            <v>会籍部</v>
          </cell>
          <cell r="H718" t="str">
            <v>会籍</v>
          </cell>
          <cell r="I718">
            <v>45754</v>
          </cell>
          <cell r="J718">
            <v>45755</v>
          </cell>
          <cell r="K718" t="str">
            <v>全职</v>
          </cell>
          <cell r="L718" t="str">
            <v>离职</v>
          </cell>
        </row>
        <row r="718">
          <cell r="P718" t="str">
            <v>362227200111252026</v>
          </cell>
          <cell r="Q718" t="str">
            <v>江西省宜春市万载县仙源乡清溪村小田组51号</v>
          </cell>
          <cell r="R718" t="str">
            <v>中国银行</v>
          </cell>
          <cell r="S718" t="str">
            <v>6217906500032278994</v>
          </cell>
          <cell r="T718">
            <v>18270955520</v>
          </cell>
        </row>
        <row r="719">
          <cell r="D719" t="str">
            <v>宜春店谢志</v>
          </cell>
          <cell r="E719" t="str">
            <v>男</v>
          </cell>
        </row>
        <row r="719">
          <cell r="G719" t="str">
            <v>私教部</v>
          </cell>
          <cell r="H719" t="str">
            <v>私教</v>
          </cell>
          <cell r="I719">
            <v>45734</v>
          </cell>
          <cell r="J719">
            <v>45755</v>
          </cell>
          <cell r="K719" t="str">
            <v>全职</v>
          </cell>
          <cell r="L719" t="str">
            <v>离职</v>
          </cell>
        </row>
        <row r="719">
          <cell r="P719" t="str">
            <v>362227199605163810</v>
          </cell>
          <cell r="Q719" t="str">
            <v>江西省宜春市万载县白良乡岐里村六组36号</v>
          </cell>
          <cell r="R719" t="str">
            <v>中国农商银行</v>
          </cell>
          <cell r="S719" t="str">
            <v>6226822015402672793</v>
          </cell>
          <cell r="T719">
            <v>17309589954</v>
          </cell>
        </row>
        <row r="720">
          <cell r="D720" t="str">
            <v>宜春店刘洋</v>
          </cell>
          <cell r="E720" t="str">
            <v>男</v>
          </cell>
        </row>
        <row r="720">
          <cell r="G720" t="str">
            <v>私教部</v>
          </cell>
          <cell r="H720" t="str">
            <v>私教</v>
          </cell>
          <cell r="I720">
            <v>45712</v>
          </cell>
          <cell r="J720">
            <v>45757</v>
          </cell>
          <cell r="K720" t="str">
            <v>全职</v>
          </cell>
          <cell r="L720" t="str">
            <v>离职</v>
          </cell>
        </row>
        <row r="720">
          <cell r="P720" t="str">
            <v>362427200211305616</v>
          </cell>
          <cell r="Q720" t="str">
            <v>宜春学院</v>
          </cell>
          <cell r="R720" t="str">
            <v>中国建设银行</v>
          </cell>
          <cell r="S720" t="str">
            <v>6217002060006061358</v>
          </cell>
          <cell r="T720">
            <v>15179666770</v>
          </cell>
        </row>
        <row r="721">
          <cell r="D721" t="str">
            <v>宜春店肖康凯</v>
          </cell>
          <cell r="E721" t="str">
            <v>男</v>
          </cell>
        </row>
        <row r="721">
          <cell r="G721" t="str">
            <v>会籍部</v>
          </cell>
          <cell r="H721" t="str">
            <v>会籍</v>
          </cell>
          <cell r="I721">
            <v>45757</v>
          </cell>
          <cell r="J721">
            <v>45760</v>
          </cell>
          <cell r="K721" t="str">
            <v>全职</v>
          </cell>
          <cell r="L721" t="str">
            <v>离职</v>
          </cell>
        </row>
        <row r="721">
          <cell r="P721" t="str">
            <v>360902200611125014</v>
          </cell>
          <cell r="Q721" t="str">
            <v>江西宜春</v>
          </cell>
          <cell r="R721" t="str">
            <v>中国九江银行</v>
          </cell>
          <cell r="S721" t="str">
            <v>6231460000014943748</v>
          </cell>
          <cell r="T721">
            <v>15279594589</v>
          </cell>
        </row>
        <row r="722">
          <cell r="D722" t="str">
            <v>宜春店彭朵朵</v>
          </cell>
          <cell r="E722" t="str">
            <v>女</v>
          </cell>
        </row>
        <row r="722">
          <cell r="G722" t="str">
            <v>私教部</v>
          </cell>
          <cell r="H722" t="str">
            <v>私教</v>
          </cell>
          <cell r="I722">
            <v>45741</v>
          </cell>
          <cell r="J722">
            <v>45764</v>
          </cell>
          <cell r="K722" t="str">
            <v>全职</v>
          </cell>
          <cell r="L722" t="str">
            <v>离职</v>
          </cell>
        </row>
        <row r="722">
          <cell r="P722" t="str">
            <v>360902200106225225</v>
          </cell>
          <cell r="Q722" t="str">
            <v>春辉豪庭</v>
          </cell>
          <cell r="R722" t="str">
            <v>中国兴业银行</v>
          </cell>
          <cell r="S722" t="str">
            <v>622908363086292519</v>
          </cell>
          <cell r="T722">
            <v>15179517114</v>
          </cell>
        </row>
        <row r="723">
          <cell r="D723" t="str">
            <v>宜春店陈雄</v>
          </cell>
          <cell r="E723" t="str">
            <v>男</v>
          </cell>
        </row>
        <row r="723">
          <cell r="G723" t="str">
            <v>会籍部</v>
          </cell>
          <cell r="H723" t="str">
            <v>会籍</v>
          </cell>
          <cell r="I723">
            <v>45763</v>
          </cell>
          <cell r="J723">
            <v>45764</v>
          </cell>
          <cell r="K723" t="str">
            <v>全职</v>
          </cell>
          <cell r="L723" t="str">
            <v>离职</v>
          </cell>
        </row>
        <row r="723">
          <cell r="P723" t="str">
            <v>362201200508145217</v>
          </cell>
        </row>
        <row r="723">
          <cell r="T723">
            <v>18370546204</v>
          </cell>
        </row>
        <row r="724">
          <cell r="D724" t="str">
            <v>宜春店王连丹</v>
          </cell>
          <cell r="E724" t="str">
            <v>女</v>
          </cell>
        </row>
        <row r="724">
          <cell r="G724" t="str">
            <v>运营部</v>
          </cell>
          <cell r="H724" t="str">
            <v>前台</v>
          </cell>
          <cell r="I724">
            <v>45697</v>
          </cell>
          <cell r="J724">
            <v>45766</v>
          </cell>
          <cell r="K724" t="str">
            <v>全职</v>
          </cell>
          <cell r="L724" t="str">
            <v>离职</v>
          </cell>
        </row>
        <row r="724">
          <cell r="P724" t="str">
            <v>362201200401047705</v>
          </cell>
          <cell r="Q724" t="str">
            <v>江西省宜春市袁州区仙台社区菜园组6</v>
          </cell>
          <cell r="R724" t="str">
            <v>中国兴业银行</v>
          </cell>
          <cell r="S724" t="str">
            <v>622908503084798658</v>
          </cell>
          <cell r="T724">
            <v>15932845205</v>
          </cell>
        </row>
        <row r="725">
          <cell r="D725" t="str">
            <v>宜春店谢慧君</v>
          </cell>
          <cell r="E725" t="str">
            <v>女</v>
          </cell>
        </row>
        <row r="725">
          <cell r="G725" t="str">
            <v>会籍部</v>
          </cell>
          <cell r="H725" t="str">
            <v>会籍</v>
          </cell>
          <cell r="I725">
            <v>45702</v>
          </cell>
          <cell r="J725">
            <v>45765</v>
          </cell>
          <cell r="K725" t="str">
            <v>全职</v>
          </cell>
          <cell r="L725" t="str">
            <v>离职</v>
          </cell>
        </row>
        <row r="725">
          <cell r="P725" t="str">
            <v>362204200308245343</v>
          </cell>
        </row>
        <row r="725">
          <cell r="R725" t="str">
            <v>中国工商银行</v>
          </cell>
          <cell r="S725" t="str">
            <v>6222031508000478916</v>
          </cell>
          <cell r="T725">
            <v>18770576328</v>
          </cell>
        </row>
        <row r="726">
          <cell r="D726" t="str">
            <v>宜春店周鑫</v>
          </cell>
          <cell r="E726" t="str">
            <v>男</v>
          </cell>
        </row>
        <row r="726">
          <cell r="G726" t="str">
            <v>私教部</v>
          </cell>
          <cell r="H726" t="str">
            <v>私教</v>
          </cell>
          <cell r="I726">
            <v>45728</v>
          </cell>
          <cell r="J726">
            <v>45748</v>
          </cell>
          <cell r="K726" t="str">
            <v>全职</v>
          </cell>
          <cell r="L726" t="str">
            <v>离职</v>
          </cell>
        </row>
        <row r="726">
          <cell r="P726" t="str">
            <v>360902200010312017</v>
          </cell>
          <cell r="Q726" t="str">
            <v>江西省宜春市袁州区彬江镇三星村角家组11号</v>
          </cell>
          <cell r="R726" t="str">
            <v>招商银行</v>
          </cell>
          <cell r="S726" t="str">
            <v>6214830059135219</v>
          </cell>
          <cell r="T726">
            <v>17279801409</v>
          </cell>
        </row>
        <row r="727">
          <cell r="D727" t="str">
            <v>宜春店张智勇</v>
          </cell>
        </row>
        <row r="727">
          <cell r="G727" t="str">
            <v>会籍部</v>
          </cell>
          <cell r="H727" t="str">
            <v>会籍</v>
          </cell>
          <cell r="I727">
            <v>45707</v>
          </cell>
          <cell r="J727">
            <v>45773</v>
          </cell>
          <cell r="K727" t="str">
            <v>全职</v>
          </cell>
          <cell r="L727" t="str">
            <v>离职</v>
          </cell>
        </row>
        <row r="727">
          <cell r="P727" t="str">
            <v>360902200512224017</v>
          </cell>
        </row>
        <row r="727">
          <cell r="R727" t="str">
            <v>中国工商银行</v>
          </cell>
          <cell r="S727" t="str">
            <v>6222 0315 0800 6486 673</v>
          </cell>
          <cell r="T727">
            <v>15279539891</v>
          </cell>
        </row>
        <row r="728">
          <cell r="D728" t="str">
            <v>宜春店李宇祥</v>
          </cell>
        </row>
        <row r="728">
          <cell r="G728" t="str">
            <v>会籍部</v>
          </cell>
          <cell r="H728" t="str">
            <v>会籍</v>
          </cell>
          <cell r="I728">
            <v>45772</v>
          </cell>
          <cell r="J728">
            <v>45774</v>
          </cell>
          <cell r="K728" t="str">
            <v>全职</v>
          </cell>
          <cell r="L728" t="str">
            <v>离职</v>
          </cell>
        </row>
        <row r="728">
          <cell r="P728" t="str">
            <v>36090220070618181X</v>
          </cell>
          <cell r="Q728" t="str">
            <v>江西省宜春市袁州区渥江乡湾田村算坑二组20-1号</v>
          </cell>
          <cell r="R728" t="str">
            <v>兴业银行</v>
          </cell>
          <cell r="S728" t="str">
            <v>622908 393448024714</v>
          </cell>
          <cell r="T728">
            <v>18322911445</v>
          </cell>
        </row>
        <row r="729">
          <cell r="D729" t="str">
            <v>宜春店周星悦</v>
          </cell>
          <cell r="E729" t="str">
            <v>女</v>
          </cell>
        </row>
        <row r="729">
          <cell r="G729" t="str">
            <v>运营部</v>
          </cell>
          <cell r="H729" t="str">
            <v>前台</v>
          </cell>
          <cell r="I729">
            <v>45736</v>
          </cell>
          <cell r="J729">
            <v>45778</v>
          </cell>
          <cell r="K729" t="str">
            <v>全职</v>
          </cell>
          <cell r="L729" t="str">
            <v>离职</v>
          </cell>
        </row>
        <row r="729">
          <cell r="P729" t="str">
            <v>306902200603205444</v>
          </cell>
        </row>
        <row r="729">
          <cell r="R729" t="str">
            <v>招商银行</v>
          </cell>
          <cell r="S729" t="str">
            <v>6214 8309 3588 8577</v>
          </cell>
          <cell r="T729">
            <v>15770906598</v>
          </cell>
        </row>
        <row r="730">
          <cell r="D730" t="str">
            <v>宜春店邱镁琪</v>
          </cell>
          <cell r="E730" t="str">
            <v>女</v>
          </cell>
        </row>
        <row r="730">
          <cell r="G730" t="str">
            <v>会籍部</v>
          </cell>
          <cell r="H730" t="str">
            <v>会籍</v>
          </cell>
          <cell r="I730">
            <v>45413</v>
          </cell>
          <cell r="J730">
            <v>45778</v>
          </cell>
          <cell r="K730" t="str">
            <v>全职</v>
          </cell>
          <cell r="L730" t="str">
            <v>离职</v>
          </cell>
        </row>
        <row r="730">
          <cell r="P730" t="str">
            <v>360902200605243022</v>
          </cell>
        </row>
        <row r="730">
          <cell r="R730" t="str">
            <v>中国农业银行</v>
          </cell>
          <cell r="S730" t="str">
            <v>6212822322503721978</v>
          </cell>
          <cell r="T730">
            <v>17370584307</v>
          </cell>
        </row>
        <row r="731">
          <cell r="D731" t="str">
            <v>宜春店段君玉</v>
          </cell>
          <cell r="E731" t="str">
            <v>女</v>
          </cell>
        </row>
        <row r="731">
          <cell r="G731" t="str">
            <v>会籍部</v>
          </cell>
          <cell r="H731" t="str">
            <v>会籍</v>
          </cell>
          <cell r="I731">
            <v>45752</v>
          </cell>
          <cell r="J731">
            <v>45779</v>
          </cell>
          <cell r="K731" t="str">
            <v>全职</v>
          </cell>
          <cell r="L731" t="str">
            <v>离职</v>
          </cell>
        </row>
        <row r="731">
          <cell r="P731" t="str">
            <v>360782200402285223</v>
          </cell>
          <cell r="Q731" t="str">
            <v>江西省赣州市南康区十八塘乡群丰村田心29号</v>
          </cell>
          <cell r="R731" t="str">
            <v>中国建设银行</v>
          </cell>
          <cell r="S731" t="str">
            <v>6217 0021 0001 5507 445</v>
          </cell>
          <cell r="T731">
            <v>15347926645</v>
          </cell>
        </row>
        <row r="732">
          <cell r="D732" t="str">
            <v>宜春店刘晶</v>
          </cell>
          <cell r="E732" t="str">
            <v>女</v>
          </cell>
        </row>
        <row r="732">
          <cell r="G732" t="str">
            <v>会籍部</v>
          </cell>
          <cell r="H732" t="str">
            <v>会籍</v>
          </cell>
          <cell r="I732">
            <v>45754</v>
          </cell>
          <cell r="J732">
            <v>45779</v>
          </cell>
          <cell r="K732" t="str">
            <v>全职</v>
          </cell>
          <cell r="L732" t="str">
            <v>离职</v>
          </cell>
        </row>
        <row r="732">
          <cell r="P732" t="str">
            <v>36242120041006532x</v>
          </cell>
          <cell r="Q732" t="str">
            <v>江西省吉安市吉安县官田乡英村村周路自然村027号</v>
          </cell>
          <cell r="R732" t="str">
            <v>中国建设银行</v>
          </cell>
          <cell r="S732" t="str">
            <v>6212842020000746128</v>
          </cell>
          <cell r="T732">
            <v>17807961366</v>
          </cell>
        </row>
        <row r="733">
          <cell r="D733" t="str">
            <v>宜春店眭荣聪</v>
          </cell>
          <cell r="E733" t="str">
            <v>女</v>
          </cell>
        </row>
        <row r="733">
          <cell r="G733" t="str">
            <v>会籍部</v>
          </cell>
          <cell r="H733" t="str">
            <v>会籍</v>
          </cell>
          <cell r="I733">
            <v>45754</v>
          </cell>
          <cell r="J733">
            <v>45779</v>
          </cell>
          <cell r="K733" t="str">
            <v>全职</v>
          </cell>
          <cell r="L733" t="str">
            <v>离职</v>
          </cell>
        </row>
        <row r="733">
          <cell r="P733" t="str">
            <v>360782200404012528</v>
          </cell>
          <cell r="Q733" t="str">
            <v>江西赣州</v>
          </cell>
          <cell r="R733" t="str">
            <v>中国建设银行</v>
          </cell>
          <cell r="S733" t="str">
            <v>6217 0021 0001 5507 106</v>
          </cell>
          <cell r="T733">
            <v>18279791545</v>
          </cell>
        </row>
        <row r="734">
          <cell r="D734" t="str">
            <v>宜春店黄有德</v>
          </cell>
          <cell r="E734" t="str">
            <v>男</v>
          </cell>
        </row>
        <row r="734">
          <cell r="G734" t="str">
            <v>会籍部</v>
          </cell>
          <cell r="H734" t="str">
            <v>会籍</v>
          </cell>
          <cell r="I734">
            <v>45775</v>
          </cell>
          <cell r="J734">
            <v>45783</v>
          </cell>
          <cell r="K734" t="str">
            <v>全职</v>
          </cell>
          <cell r="L734" t="str">
            <v>离职</v>
          </cell>
        </row>
        <row r="734">
          <cell r="P734" t="str">
            <v>362201200401263811</v>
          </cell>
          <cell r="Q734" t="str">
            <v>江西省宜春市袁州区竹亭乡竹亭村桥头组29号</v>
          </cell>
          <cell r="R734" t="str">
            <v>中国光大银行</v>
          </cell>
          <cell r="S734" t="str">
            <v>6226663301369492</v>
          </cell>
          <cell r="T734">
            <v>18279036620</v>
          </cell>
        </row>
        <row r="735">
          <cell r="D735" t="str">
            <v>宜春店张日鹏</v>
          </cell>
          <cell r="E735" t="str">
            <v>男</v>
          </cell>
        </row>
        <row r="735">
          <cell r="G735" t="str">
            <v>会籍部</v>
          </cell>
          <cell r="H735" t="str">
            <v>会籍</v>
          </cell>
          <cell r="I735">
            <v>45757</v>
          </cell>
          <cell r="J735">
            <v>45785</v>
          </cell>
          <cell r="K735" t="str">
            <v>全职</v>
          </cell>
          <cell r="L735" t="str">
            <v>离职</v>
          </cell>
        </row>
        <row r="735">
          <cell r="P735" t="str">
            <v>362201200412130432</v>
          </cell>
          <cell r="Q735" t="str">
            <v>江西宜春</v>
          </cell>
          <cell r="R735" t="str">
            <v>中国工商银行</v>
          </cell>
          <cell r="S735" t="str">
            <v>6222031508003128120</v>
          </cell>
          <cell r="T735">
            <v>15179586431</v>
          </cell>
        </row>
        <row r="736">
          <cell r="D736" t="str">
            <v>宜春店李佳雯</v>
          </cell>
          <cell r="E736" t="str">
            <v>女</v>
          </cell>
        </row>
        <row r="736">
          <cell r="G736" t="str">
            <v>会籍部</v>
          </cell>
          <cell r="H736" t="str">
            <v>会籍</v>
          </cell>
          <cell r="I736">
            <v>45785</v>
          </cell>
          <cell r="J736">
            <v>45786</v>
          </cell>
          <cell r="K736" t="str">
            <v>全职</v>
          </cell>
          <cell r="L736" t="str">
            <v>离职</v>
          </cell>
        </row>
        <row r="736">
          <cell r="P736" t="str">
            <v>360902200503015627</v>
          </cell>
          <cell r="Q736" t="str">
            <v>江西省宜春市袁州区南庙乡白马村尖山组13号附2</v>
          </cell>
          <cell r="R736" t="str">
            <v>宜春农商银行袁山支行</v>
          </cell>
          <cell r="S736" t="str">
            <v>6226822014904203272</v>
          </cell>
          <cell r="T736">
            <v>15970587544</v>
          </cell>
        </row>
        <row r="737">
          <cell r="D737" t="str">
            <v>宜春店李强</v>
          </cell>
          <cell r="E737" t="str">
            <v>男</v>
          </cell>
        </row>
        <row r="737">
          <cell r="G737" t="str">
            <v>会籍部</v>
          </cell>
          <cell r="H737" t="str">
            <v>会籍</v>
          </cell>
          <cell r="I737">
            <v>45778</v>
          </cell>
          <cell r="J737">
            <v>45786</v>
          </cell>
          <cell r="K737" t="str">
            <v>全职</v>
          </cell>
          <cell r="L737" t="str">
            <v>离职</v>
          </cell>
        </row>
        <row r="737">
          <cell r="P737" t="str">
            <v>360922200004100312</v>
          </cell>
          <cell r="Q737" t="str">
            <v>江西省宜春市万载县株潭镇亭下村上花组1号</v>
          </cell>
          <cell r="R737" t="str">
            <v>中国建设银行</v>
          </cell>
          <cell r="S737" t="str">
            <v>6230 9421 0000 0382 735</v>
          </cell>
          <cell r="T737">
            <v>18770147160</v>
          </cell>
        </row>
        <row r="738">
          <cell r="D738" t="str">
            <v>宜春店肖际顺</v>
          </cell>
          <cell r="E738" t="str">
            <v>男</v>
          </cell>
        </row>
        <row r="738">
          <cell r="G738" t="str">
            <v>会籍部</v>
          </cell>
          <cell r="H738" t="str">
            <v>会籍</v>
          </cell>
          <cell r="I738">
            <v>45757</v>
          </cell>
          <cell r="J738">
            <v>45786</v>
          </cell>
          <cell r="K738" t="str">
            <v>全职</v>
          </cell>
          <cell r="L738" t="str">
            <v>离职</v>
          </cell>
        </row>
        <row r="738">
          <cell r="P738" t="str">
            <v>360902200703225012</v>
          </cell>
          <cell r="Q738" t="str">
            <v>江西宜春</v>
          </cell>
          <cell r="R738" t="str">
            <v>中国工商银行</v>
          </cell>
          <cell r="S738" t="str">
            <v>6222031505001643175</v>
          </cell>
          <cell r="T738">
            <v>15107957440</v>
          </cell>
        </row>
        <row r="739">
          <cell r="D739" t="str">
            <v>宜春店戴莫然</v>
          </cell>
          <cell r="E739" t="str">
            <v>女</v>
          </cell>
        </row>
        <row r="739">
          <cell r="G739" t="str">
            <v>运营部</v>
          </cell>
          <cell r="H739" t="str">
            <v>前台</v>
          </cell>
          <cell r="I739">
            <v>45764</v>
          </cell>
          <cell r="J739">
            <v>45786</v>
          </cell>
          <cell r="K739" t="str">
            <v>全职</v>
          </cell>
          <cell r="L739" t="str">
            <v>离职</v>
          </cell>
        </row>
        <row r="739">
          <cell r="P739" t="str">
            <v>360902200208103026</v>
          </cell>
          <cell r="Q739" t="str">
            <v>江西省宜春市袁州区洪塘镇台洲村南山组</v>
          </cell>
          <cell r="R739" t="str">
            <v>中国银行 </v>
          </cell>
          <cell r="S739" t="str">
            <v>621660 6500014001575</v>
          </cell>
          <cell r="T739">
            <v>17370564852</v>
          </cell>
        </row>
        <row r="740">
          <cell r="D740" t="str">
            <v>宜春店李玉泰</v>
          </cell>
          <cell r="E740" t="str">
            <v>男</v>
          </cell>
        </row>
        <row r="740">
          <cell r="G740" t="str">
            <v>私教部</v>
          </cell>
          <cell r="H740" t="str">
            <v>私教</v>
          </cell>
          <cell r="I740">
            <v>45424</v>
          </cell>
          <cell r="J740">
            <v>45807</v>
          </cell>
          <cell r="K740" t="str">
            <v>全职</v>
          </cell>
          <cell r="L740" t="str">
            <v>离职</v>
          </cell>
        </row>
        <row r="740">
          <cell r="P740" t="str">
            <v>362201199308030014</v>
          </cell>
        </row>
        <row r="740">
          <cell r="R740" t="str">
            <v>工商银行</v>
          </cell>
          <cell r="S740" t="str">
            <v>6214721508000407750</v>
          </cell>
          <cell r="T740">
            <v>13766437701</v>
          </cell>
        </row>
        <row r="741">
          <cell r="D741" t="str">
            <v>宜春店周嘉铭</v>
          </cell>
          <cell r="E741" t="str">
            <v>男</v>
          </cell>
        </row>
        <row r="741">
          <cell r="G741" t="str">
            <v>会籍部</v>
          </cell>
          <cell r="H741" t="str">
            <v>会籍</v>
          </cell>
          <cell r="I741">
            <v>45774</v>
          </cell>
          <cell r="J741">
            <v>45809</v>
          </cell>
          <cell r="K741" t="str">
            <v>全职</v>
          </cell>
          <cell r="L741" t="str">
            <v>离职</v>
          </cell>
        </row>
        <row r="741">
          <cell r="P741" t="str">
            <v>360902200607180272</v>
          </cell>
          <cell r="Q741" t="str">
            <v>江西省宜春市袁州区环城南路595号9栋2单元201室</v>
          </cell>
          <cell r="R741" t="str">
            <v>招商银行</v>
          </cell>
          <cell r="S741" t="str">
            <v>6214 8379 3580 7523</v>
          </cell>
          <cell r="T741">
            <v>19979594080</v>
          </cell>
        </row>
        <row r="742">
          <cell r="D742" t="str">
            <v>宜春店袁稣</v>
          </cell>
          <cell r="E742" t="str">
            <v>男</v>
          </cell>
        </row>
        <row r="742">
          <cell r="G742" t="str">
            <v>会籍部</v>
          </cell>
          <cell r="H742" t="str">
            <v>会籍</v>
          </cell>
          <cell r="I742">
            <v>45707</v>
          </cell>
          <cell r="J742">
            <v>45809</v>
          </cell>
          <cell r="K742" t="str">
            <v>兼职</v>
          </cell>
          <cell r="L742" t="str">
            <v>离职</v>
          </cell>
        </row>
        <row r="742">
          <cell r="P742" t="str">
            <v>362201199902015212</v>
          </cell>
        </row>
        <row r="742">
          <cell r="R742" t="str">
            <v>招商银行</v>
          </cell>
          <cell r="S742" t="str">
            <v>6214837905431759</v>
          </cell>
          <cell r="T742">
            <v>17370563857</v>
          </cell>
        </row>
        <row r="743">
          <cell r="D743" t="str">
            <v>宜春店黄志文</v>
          </cell>
          <cell r="E743" t="str">
            <v>男</v>
          </cell>
        </row>
        <row r="743">
          <cell r="G743" t="str">
            <v>会籍部</v>
          </cell>
          <cell r="H743" t="str">
            <v>会籍</v>
          </cell>
          <cell r="I743">
            <v>45706</v>
          </cell>
          <cell r="J743">
            <v>45809</v>
          </cell>
          <cell r="K743" t="str">
            <v>兼职</v>
          </cell>
          <cell r="L743" t="str">
            <v>离职</v>
          </cell>
        </row>
        <row r="743">
          <cell r="P743" t="str">
            <v>360121200307083919</v>
          </cell>
        </row>
        <row r="743">
          <cell r="R743" t="str">
            <v>中国工商银行</v>
          </cell>
          <cell r="S743" t="str">
            <v>6215581502012943221</v>
          </cell>
          <cell r="T743">
            <v>13732923707</v>
          </cell>
        </row>
        <row r="744">
          <cell r="D744" t="str">
            <v>宜春店谢梓康</v>
          </cell>
          <cell r="E744" t="str">
            <v>男</v>
          </cell>
        </row>
        <row r="744">
          <cell r="G744" t="str">
            <v>会籍部</v>
          </cell>
          <cell r="H744" t="str">
            <v>会籍</v>
          </cell>
          <cell r="I744">
            <v>45699</v>
          </cell>
          <cell r="J744">
            <v>45809</v>
          </cell>
          <cell r="K744" t="str">
            <v>兼职</v>
          </cell>
          <cell r="L744" t="str">
            <v>离职</v>
          </cell>
        </row>
        <row r="744">
          <cell r="P744" t="str">
            <v>441426200006090313</v>
          </cell>
        </row>
        <row r="744">
          <cell r="R744" t="str">
            <v>交通银行</v>
          </cell>
          <cell r="S744" t="str">
            <v>6222623690001075406</v>
          </cell>
          <cell r="T744">
            <v>15218089069</v>
          </cell>
        </row>
        <row r="745">
          <cell r="D745" t="str">
            <v>宜春店黎昱</v>
          </cell>
          <cell r="E745" t="str">
            <v>男</v>
          </cell>
        </row>
        <row r="745">
          <cell r="G745" t="str">
            <v>会籍部</v>
          </cell>
          <cell r="H745" t="str">
            <v>会籍</v>
          </cell>
          <cell r="I745">
            <v>45699</v>
          </cell>
          <cell r="J745">
            <v>45809</v>
          </cell>
          <cell r="K745" t="str">
            <v>兼职</v>
          </cell>
          <cell r="L745" t="str">
            <v>离职</v>
          </cell>
        </row>
        <row r="745">
          <cell r="P745" t="str">
            <v>441426200004240314</v>
          </cell>
        </row>
        <row r="745">
          <cell r="R745" t="str">
            <v>中国邮政储蓄银行</v>
          </cell>
          <cell r="S745" t="str">
            <v>6217995960001587043</v>
          </cell>
          <cell r="T745">
            <v>17820434697</v>
          </cell>
        </row>
        <row r="746">
          <cell r="D746" t="str">
            <v>宜春店邓佳玲</v>
          </cell>
          <cell r="E746" t="str">
            <v>女</v>
          </cell>
        </row>
        <row r="746">
          <cell r="G746" t="str">
            <v>会籍部</v>
          </cell>
          <cell r="H746" t="str">
            <v>会籍</v>
          </cell>
          <cell r="I746">
            <v>45765</v>
          </cell>
          <cell r="J746">
            <v>45809</v>
          </cell>
          <cell r="K746" t="str">
            <v>全职</v>
          </cell>
          <cell r="L746" t="str">
            <v>离职</v>
          </cell>
        </row>
        <row r="746">
          <cell r="P746" t="str">
            <v>360902200703172248</v>
          </cell>
          <cell r="Q746" t="str">
            <v>江西宜春</v>
          </cell>
        </row>
        <row r="746">
          <cell r="S746" t="str">
            <v>622203 1508006984909</v>
          </cell>
          <cell r="T746">
            <v>17379531552</v>
          </cell>
        </row>
        <row r="747">
          <cell r="D747" t="str">
            <v>宜春店曹紫怡</v>
          </cell>
          <cell r="E747" t="str">
            <v>女</v>
          </cell>
        </row>
        <row r="747">
          <cell r="G747" t="str">
            <v>会籍部</v>
          </cell>
          <cell r="H747" t="str">
            <v>会籍</v>
          </cell>
          <cell r="I747">
            <v>45765</v>
          </cell>
          <cell r="J747">
            <v>45809</v>
          </cell>
          <cell r="K747" t="str">
            <v>全职</v>
          </cell>
          <cell r="L747" t="str">
            <v>离职</v>
          </cell>
        </row>
        <row r="747">
          <cell r="P747" t="str">
            <v>36090220080224522x</v>
          </cell>
          <cell r="Q747" t="str">
            <v>江西宜春</v>
          </cell>
          <cell r="R747" t="str">
            <v>中国工商银行</v>
          </cell>
          <cell r="S747" t="str">
            <v>622203 1508006304439</v>
          </cell>
          <cell r="T747">
            <v>15216898554</v>
          </cell>
        </row>
        <row r="748">
          <cell r="D748" t="str">
            <v>宜春店张聪平</v>
          </cell>
          <cell r="E748" t="str">
            <v>男</v>
          </cell>
        </row>
        <row r="748">
          <cell r="G748" t="str">
            <v>会籍部</v>
          </cell>
          <cell r="H748" t="str">
            <v>会籍</v>
          </cell>
          <cell r="I748">
            <v>45737</v>
          </cell>
          <cell r="J748">
            <v>45809</v>
          </cell>
          <cell r="K748" t="str">
            <v>兼职</v>
          </cell>
          <cell r="L748" t="str">
            <v>离职</v>
          </cell>
        </row>
        <row r="748">
          <cell r="P748" t="str">
            <v>36240120030902283x</v>
          </cell>
        </row>
        <row r="748">
          <cell r="R748" t="str">
            <v>中国农业银行</v>
          </cell>
          <cell r="S748" t="str">
            <v>6030522320014498370</v>
          </cell>
          <cell r="T748">
            <v>15779561737</v>
          </cell>
        </row>
        <row r="749">
          <cell r="D749" t="str">
            <v>宜春店周玄海</v>
          </cell>
          <cell r="E749" t="str">
            <v>男</v>
          </cell>
        </row>
        <row r="749">
          <cell r="G749" t="str">
            <v>会籍部</v>
          </cell>
          <cell r="H749" t="str">
            <v>会籍</v>
          </cell>
          <cell r="I749">
            <v>45761</v>
          </cell>
          <cell r="J749">
            <v>45809</v>
          </cell>
          <cell r="K749" t="str">
            <v>全职</v>
          </cell>
          <cell r="L749" t="str">
            <v>离职</v>
          </cell>
        </row>
        <row r="749">
          <cell r="P749" t="str">
            <v>360902200607240271</v>
          </cell>
          <cell r="Q749" t="str">
            <v>江西省宜春市袁州区黄颇路312号</v>
          </cell>
          <cell r="R749" t="str">
            <v>建设银行</v>
          </cell>
          <cell r="S749" t="str">
            <v>6217002100017293598</v>
          </cell>
          <cell r="T749">
            <v>13657957747</v>
          </cell>
        </row>
        <row r="750">
          <cell r="D750" t="str">
            <v>宜春店方之玉</v>
          </cell>
          <cell r="E750" t="str">
            <v>女</v>
          </cell>
        </row>
        <row r="750">
          <cell r="G750" t="str">
            <v>会籍部</v>
          </cell>
          <cell r="H750" t="str">
            <v>会籍</v>
          </cell>
          <cell r="I750">
            <v>45780</v>
          </cell>
          <cell r="J750">
            <v>45809</v>
          </cell>
          <cell r="K750" t="str">
            <v>全职</v>
          </cell>
          <cell r="L750" t="str">
            <v>离职</v>
          </cell>
        </row>
        <row r="750">
          <cell r="P750" t="str">
            <v>420923199608201285</v>
          </cell>
          <cell r="Q750" t="str">
            <v>湖北省云梦县曾店镇大方</v>
          </cell>
          <cell r="R750" t="str">
            <v>中国建设银行</v>
          </cell>
          <cell r="S750" t="str">
            <v>6217002720007267227</v>
          </cell>
          <cell r="T750">
            <v>15171279679</v>
          </cell>
        </row>
        <row r="751">
          <cell r="D751" t="str">
            <v>宜春店肖紫琴</v>
          </cell>
          <cell r="E751" t="str">
            <v>女</v>
          </cell>
        </row>
        <row r="751">
          <cell r="G751" t="str">
            <v>会籍部</v>
          </cell>
          <cell r="H751" t="str">
            <v>会籍</v>
          </cell>
          <cell r="I751">
            <v>45767</v>
          </cell>
          <cell r="J751">
            <v>45818</v>
          </cell>
          <cell r="K751" t="str">
            <v>全职</v>
          </cell>
          <cell r="L751" t="str">
            <v>离职</v>
          </cell>
        </row>
        <row r="751">
          <cell r="P751" t="str">
            <v>360902200512130424</v>
          </cell>
          <cell r="Q751" t="str">
            <v>江西省宜春市袁州区卢洲北路58号丽景滨江29栋3单元101</v>
          </cell>
          <cell r="R751" t="str">
            <v>中国工商银行</v>
          </cell>
          <cell r="S751" t="str">
            <v>622203 1508006273246</v>
          </cell>
          <cell r="T751">
            <v>15279564733</v>
          </cell>
        </row>
        <row r="752">
          <cell r="D752" t="str">
            <v>宜春店卢嘉毅</v>
          </cell>
          <cell r="E752" t="str">
            <v>男</v>
          </cell>
        </row>
        <row r="752">
          <cell r="G752" t="str">
            <v>会籍部</v>
          </cell>
          <cell r="H752" t="str">
            <v>会籍</v>
          </cell>
          <cell r="I752">
            <v>45792</v>
          </cell>
          <cell r="J752">
            <v>45823</v>
          </cell>
          <cell r="K752" t="str">
            <v>全职</v>
          </cell>
          <cell r="L752" t="str">
            <v>离职</v>
          </cell>
        </row>
        <row r="752">
          <cell r="P752" t="str">
            <v>362201200402271418</v>
          </cell>
        </row>
        <row r="752">
          <cell r="R752" t="str">
            <v>中国建设银行</v>
          </cell>
          <cell r="S752" t="str">
            <v>6217002100015364342</v>
          </cell>
          <cell r="T752">
            <v>15879533804</v>
          </cell>
        </row>
        <row r="753">
          <cell r="D753" t="str">
            <v>宜春店袁浩杰</v>
          </cell>
          <cell r="E753" t="str">
            <v>男</v>
          </cell>
        </row>
        <row r="753">
          <cell r="G753" t="str">
            <v>会籍部</v>
          </cell>
          <cell r="H753" t="str">
            <v>会籍</v>
          </cell>
          <cell r="I753">
            <v>45822</v>
          </cell>
          <cell r="J753">
            <v>45824</v>
          </cell>
          <cell r="K753" t="str">
            <v>兼职</v>
          </cell>
          <cell r="L753" t="str">
            <v>离职</v>
          </cell>
        </row>
        <row r="753">
          <cell r="P753" t="str">
            <v>360902200606181636</v>
          </cell>
          <cell r="Q753" t="str">
            <v>江西省宜春市袁州区下浦乡厚田社区新屋组32号</v>
          </cell>
        </row>
        <row r="753">
          <cell r="T753">
            <v>19179519445</v>
          </cell>
        </row>
        <row r="754">
          <cell r="D754" t="str">
            <v>宜春店谢天贶</v>
          </cell>
          <cell r="E754" t="str">
            <v>男</v>
          </cell>
        </row>
        <row r="754">
          <cell r="G754" t="str">
            <v>会籍部</v>
          </cell>
          <cell r="H754" t="str">
            <v>会籍</v>
          </cell>
          <cell r="I754">
            <v>45822</v>
          </cell>
          <cell r="J754">
            <v>45824</v>
          </cell>
          <cell r="K754" t="str">
            <v>兼职</v>
          </cell>
          <cell r="L754" t="str">
            <v>离职</v>
          </cell>
        </row>
        <row r="754">
          <cell r="P754" t="str">
            <v>360902200707170231</v>
          </cell>
          <cell r="Q754" t="str">
            <v>袁州区万和公馆</v>
          </cell>
        </row>
        <row r="754">
          <cell r="T754">
            <v>17870750307</v>
          </cell>
        </row>
        <row r="755">
          <cell r="D755" t="str">
            <v>宜春店李展航</v>
          </cell>
          <cell r="E755" t="str">
            <v>男</v>
          </cell>
        </row>
        <row r="755">
          <cell r="G755" t="str">
            <v>会籍部</v>
          </cell>
          <cell r="H755" t="str">
            <v>会籍</v>
          </cell>
          <cell r="I755">
            <v>45823</v>
          </cell>
          <cell r="J755">
            <v>45824</v>
          </cell>
          <cell r="K755" t="str">
            <v>兼职</v>
          </cell>
          <cell r="L755" t="str">
            <v>离职</v>
          </cell>
        </row>
        <row r="755">
          <cell r="P755" t="str">
            <v>360981200611145731</v>
          </cell>
          <cell r="Q755" t="str">
            <v>江西省丰城市石滩镇陈家村李家组08号</v>
          </cell>
        </row>
        <row r="755">
          <cell r="T755">
            <v>15979504462</v>
          </cell>
        </row>
        <row r="756">
          <cell r="D756" t="str">
            <v>宜春店罗朝阳</v>
          </cell>
          <cell r="E756" t="str">
            <v>男</v>
          </cell>
        </row>
        <row r="756">
          <cell r="G756" t="str">
            <v>会籍部</v>
          </cell>
          <cell r="H756" t="str">
            <v>会籍</v>
          </cell>
          <cell r="I756">
            <v>45822</v>
          </cell>
          <cell r="J756">
            <v>45825</v>
          </cell>
          <cell r="K756" t="str">
            <v>兼职</v>
          </cell>
          <cell r="L756" t="str">
            <v>离职</v>
          </cell>
        </row>
        <row r="756">
          <cell r="P756" t="str">
            <v>360981200202155357</v>
          </cell>
          <cell r="Q756" t="str">
            <v>江西省丰城市杜市镇居委会杜市大道61号</v>
          </cell>
          <cell r="R756" t="str">
            <v>中国建设银行</v>
          </cell>
          <cell r="S756" t="str">
            <v>6217002100011017407</v>
          </cell>
          <cell r="T756">
            <v>1340705221</v>
          </cell>
        </row>
        <row r="757">
          <cell r="D757" t="str">
            <v>宜春店李忠鑫</v>
          </cell>
          <cell r="E757" t="str">
            <v>男</v>
          </cell>
        </row>
        <row r="757">
          <cell r="G757" t="str">
            <v>会籍部</v>
          </cell>
          <cell r="H757" t="str">
            <v>会籍</v>
          </cell>
          <cell r="I757">
            <v>45742</v>
          </cell>
          <cell r="J757">
            <v>45827</v>
          </cell>
          <cell r="K757" t="str">
            <v>全职</v>
          </cell>
          <cell r="L757" t="str">
            <v>离职</v>
          </cell>
        </row>
        <row r="757">
          <cell r="P757" t="str">
            <v>3609022006092444014</v>
          </cell>
          <cell r="Q757" t="str">
            <v>绿野夫城</v>
          </cell>
          <cell r="R757" t="str">
            <v>中国工商银行</v>
          </cell>
          <cell r="S757" t="str">
            <v>6222031508006986318</v>
          </cell>
          <cell r="T757">
            <v>15970575407</v>
          </cell>
        </row>
        <row r="758">
          <cell r="D758" t="str">
            <v>宜春店刘外香</v>
          </cell>
          <cell r="E758" t="str">
            <v>女</v>
          </cell>
        </row>
        <row r="758">
          <cell r="G758" t="str">
            <v>私教部</v>
          </cell>
          <cell r="H758" t="str">
            <v>私教</v>
          </cell>
          <cell r="I758">
            <v>45825</v>
          </cell>
          <cell r="J758">
            <v>45827</v>
          </cell>
          <cell r="K758" t="str">
            <v>全职</v>
          </cell>
          <cell r="L758" t="str">
            <v>离职</v>
          </cell>
        </row>
        <row r="758">
          <cell r="P758" t="str">
            <v>362201198504046027</v>
          </cell>
        </row>
        <row r="758">
          <cell r="T758">
            <v>18907050942</v>
          </cell>
        </row>
        <row r="759">
          <cell r="D759" t="str">
            <v>宜春店彭晓辉</v>
          </cell>
          <cell r="E759" t="str">
            <v>男</v>
          </cell>
        </row>
        <row r="759">
          <cell r="G759" t="str">
            <v>会籍部</v>
          </cell>
          <cell r="H759" t="str">
            <v>会籍</v>
          </cell>
          <cell r="I759">
            <v>45826</v>
          </cell>
          <cell r="J759">
            <v>45827</v>
          </cell>
          <cell r="K759" t="str">
            <v>兼职</v>
          </cell>
          <cell r="L759" t="str">
            <v>离职</v>
          </cell>
        </row>
        <row r="759">
          <cell r="P759" t="str">
            <v>360902200901068289</v>
          </cell>
          <cell r="Q759" t="str">
            <v>江西省宜春市袁州区新田住址乡镜源村下沅组28号</v>
          </cell>
          <cell r="R759" t="str">
            <v>中国农业银行</v>
          </cell>
          <cell r="S759" t="str">
            <v>621336 2329982792275</v>
          </cell>
          <cell r="T759">
            <v>18370543329</v>
          </cell>
        </row>
        <row r="760">
          <cell r="D760" t="str">
            <v>宜春店胡紫馨</v>
          </cell>
          <cell r="E760" t="str">
            <v>女</v>
          </cell>
        </row>
        <row r="760">
          <cell r="G760" t="str">
            <v>会籍部</v>
          </cell>
          <cell r="H760" t="str">
            <v>会籍</v>
          </cell>
          <cell r="I760">
            <v>45761</v>
          </cell>
          <cell r="J760">
            <v>45831</v>
          </cell>
          <cell r="K760" t="str">
            <v>全职</v>
          </cell>
          <cell r="L760" t="str">
            <v>离职</v>
          </cell>
        </row>
        <row r="760">
          <cell r="P760" t="str">
            <v>360902200803202467</v>
          </cell>
        </row>
        <row r="760">
          <cell r="R760" t="str">
            <v>宜春农商银行</v>
          </cell>
          <cell r="S760" t="str">
            <v>6226822200262943407</v>
          </cell>
          <cell r="T760">
            <v>19195046615</v>
          </cell>
        </row>
        <row r="761">
          <cell r="D761" t="str">
            <v>宜春店易鑫敏</v>
          </cell>
          <cell r="E761" t="str">
            <v>女</v>
          </cell>
        </row>
        <row r="761">
          <cell r="G761" t="str">
            <v>会籍部</v>
          </cell>
          <cell r="H761" t="str">
            <v>会籍</v>
          </cell>
          <cell r="I761">
            <v>45761</v>
          </cell>
          <cell r="J761">
            <v>45831</v>
          </cell>
          <cell r="K761" t="str">
            <v>全职</v>
          </cell>
          <cell r="L761" t="str">
            <v>离职</v>
          </cell>
        </row>
        <row r="761">
          <cell r="P761" t="str">
            <v>36090220071126242X </v>
          </cell>
        </row>
        <row r="761">
          <cell r="R761" t="str">
            <v>宜春农商银行</v>
          </cell>
          <cell r="S761" t="str">
            <v>622682 2200246934035</v>
          </cell>
          <cell r="T761">
            <v>19198476823</v>
          </cell>
        </row>
        <row r="762">
          <cell r="D762" t="str">
            <v>宜春店晏潘</v>
          </cell>
          <cell r="E762" t="str">
            <v>男</v>
          </cell>
        </row>
        <row r="762">
          <cell r="G762" t="str">
            <v>会籍部</v>
          </cell>
          <cell r="H762" t="str">
            <v>会籍</v>
          </cell>
          <cell r="I762">
            <v>45831</v>
          </cell>
          <cell r="J762">
            <v>45832</v>
          </cell>
          <cell r="K762" t="str">
            <v>兼职</v>
          </cell>
          <cell r="L762" t="str">
            <v>离职</v>
          </cell>
        </row>
        <row r="762">
          <cell r="P762" t="str">
            <v>362201200404123611</v>
          </cell>
          <cell r="Q762" t="str">
            <v>江西省宜春市袁州区辽市乡辽市村迎宾路44号</v>
          </cell>
          <cell r="R762" t="str">
            <v>招商银行</v>
          </cell>
          <cell r="S762" t="str">
            <v>6214 8300 3717 3399</v>
          </cell>
          <cell r="T762">
            <v>13970583730</v>
          </cell>
        </row>
        <row r="763">
          <cell r="D763" t="str">
            <v>宜春店周程昱</v>
          </cell>
          <cell r="E763" t="str">
            <v>男</v>
          </cell>
        </row>
        <row r="763">
          <cell r="G763" t="str">
            <v>会籍部</v>
          </cell>
          <cell r="H763" t="str">
            <v>会籍</v>
          </cell>
          <cell r="I763">
            <v>45826</v>
          </cell>
          <cell r="J763">
            <v>45835</v>
          </cell>
          <cell r="K763" t="str">
            <v>兼职</v>
          </cell>
          <cell r="L763" t="str">
            <v>离职</v>
          </cell>
        </row>
        <row r="763">
          <cell r="P763" t="str">
            <v>360902200710261417</v>
          </cell>
          <cell r="Q763" t="str">
            <v>江西省宜春市袁州区黄颇路513号</v>
          </cell>
          <cell r="R763" t="str">
            <v>中国建设银行</v>
          </cell>
          <cell r="S763" t="str">
            <v>6215 3403 0030 3671 359</v>
          </cell>
          <cell r="T763">
            <v>18207957105</v>
          </cell>
        </row>
        <row r="764">
          <cell r="D764" t="str">
            <v>宜春店胡逸平</v>
          </cell>
          <cell r="E764" t="str">
            <v>男</v>
          </cell>
        </row>
        <row r="764">
          <cell r="G764" t="str">
            <v>会籍部</v>
          </cell>
          <cell r="H764" t="str">
            <v>会籍</v>
          </cell>
          <cell r="I764">
            <v>45830</v>
          </cell>
          <cell r="J764">
            <v>45833</v>
          </cell>
          <cell r="K764" t="str">
            <v>兼职</v>
          </cell>
          <cell r="L764" t="str">
            <v>离职</v>
          </cell>
        </row>
        <row r="764">
          <cell r="P764" t="str">
            <v>362201200506300412</v>
          </cell>
          <cell r="Q764" t="str">
            <v>江西省宜春市袁州区渥江乡湾田村麻坑组41号</v>
          </cell>
          <cell r="R764" t="str">
            <v>招商银行</v>
          </cell>
          <cell r="S764" t="str">
            <v>6214830372076876</v>
          </cell>
          <cell r="T764">
            <v>18770146904</v>
          </cell>
        </row>
        <row r="765">
          <cell r="D765" t="str">
            <v>宜春店李辉煌</v>
          </cell>
          <cell r="E765" t="str">
            <v>男</v>
          </cell>
        </row>
        <row r="765">
          <cell r="G765" t="str">
            <v>会籍部</v>
          </cell>
          <cell r="H765" t="str">
            <v>会籍</v>
          </cell>
          <cell r="I765">
            <v>45832</v>
          </cell>
          <cell r="J765">
            <v>45833</v>
          </cell>
          <cell r="K765" t="str">
            <v>兼职</v>
          </cell>
          <cell r="L765" t="str">
            <v>离职</v>
          </cell>
        </row>
        <row r="765">
          <cell r="P765" t="str">
            <v>360902200606014010</v>
          </cell>
          <cell r="Q765" t="str">
            <v>江西省宜春市袁州区天台镇江东村公冲组6号</v>
          </cell>
          <cell r="R765" t="str">
            <v>宜春农商银行</v>
          </cell>
          <cell r="S765" t="str">
            <v>622682 2200261813577</v>
          </cell>
          <cell r="T765">
            <v>19257958730</v>
          </cell>
        </row>
        <row r="766">
          <cell r="D766" t="str">
            <v>宜春店左凯</v>
          </cell>
          <cell r="E766" t="str">
            <v>男</v>
          </cell>
        </row>
        <row r="766">
          <cell r="G766" t="str">
            <v>私教部</v>
          </cell>
          <cell r="H766" t="str">
            <v>私教</v>
          </cell>
          <cell r="I766">
            <v>45778</v>
          </cell>
          <cell r="J766">
            <v>45836</v>
          </cell>
          <cell r="K766" t="str">
            <v>全职</v>
          </cell>
          <cell r="L766" t="str">
            <v>离职</v>
          </cell>
        </row>
        <row r="766">
          <cell r="P766" t="str">
            <v>362201199101120418</v>
          </cell>
          <cell r="Q766" t="str">
            <v>江西省宜春市袁州区沙子巷8号</v>
          </cell>
          <cell r="R766" t="str">
            <v>中国工商银行</v>
          </cell>
          <cell r="S766" t="str">
            <v>6214721508000185315</v>
          </cell>
          <cell r="T766">
            <v>18518042246</v>
          </cell>
        </row>
        <row r="767">
          <cell r="D767" t="str">
            <v>宜春店杨子建</v>
          </cell>
          <cell r="E767" t="str">
            <v>男</v>
          </cell>
        </row>
        <row r="767">
          <cell r="G767" t="str">
            <v>私教部</v>
          </cell>
          <cell r="H767" t="str">
            <v>私教</v>
          </cell>
          <cell r="I767">
            <v>45706</v>
          </cell>
          <cell r="J767">
            <v>45836</v>
          </cell>
          <cell r="K767" t="str">
            <v>全职</v>
          </cell>
          <cell r="L767" t="str">
            <v>离职</v>
          </cell>
        </row>
        <row r="767">
          <cell r="P767" t="str">
            <v>360902200101223415</v>
          </cell>
          <cell r="Q767" t="str">
            <v>江西省宜春市袁州区明月华府小区</v>
          </cell>
          <cell r="R767" t="str">
            <v>中国建设银行</v>
          </cell>
          <cell r="S767" t="str">
            <v>6217 0020 2008 9406 870</v>
          </cell>
          <cell r="T767">
            <v>13006215570</v>
          </cell>
        </row>
        <row r="768">
          <cell r="D768" t="str">
            <v>宜春店肖雷宏</v>
          </cell>
          <cell r="E768" t="str">
            <v>男</v>
          </cell>
        </row>
        <row r="768">
          <cell r="G768" t="str">
            <v>会籍部</v>
          </cell>
          <cell r="H768" t="str">
            <v>会籍</v>
          </cell>
          <cell r="I768">
            <v>45579</v>
          </cell>
          <cell r="J768">
            <v>45840</v>
          </cell>
          <cell r="K768" t="str">
            <v>全职</v>
          </cell>
          <cell r="L768" t="str">
            <v>离职</v>
          </cell>
        </row>
        <row r="768">
          <cell r="P768" t="str">
            <v>360323200607100593</v>
          </cell>
          <cell r="Q768" t="str">
            <v>江西省萍乡市芦溪县宜风镇吐下村磨盘洲18号</v>
          </cell>
          <cell r="R768" t="str">
            <v>中国银行</v>
          </cell>
          <cell r="S768" t="str">
            <v>621789 7000001184969</v>
          </cell>
          <cell r="T768">
            <v>13755517697</v>
          </cell>
        </row>
        <row r="769">
          <cell r="D769" t="str">
            <v>宜春店周桂友</v>
          </cell>
          <cell r="E769" t="str">
            <v>男</v>
          </cell>
        </row>
        <row r="769">
          <cell r="G769" t="str">
            <v>会籍部</v>
          </cell>
          <cell r="H769" t="str">
            <v>会籍</v>
          </cell>
          <cell r="I769">
            <v>45748</v>
          </cell>
          <cell r="J769">
            <v>45840</v>
          </cell>
          <cell r="K769" t="str">
            <v>全职</v>
          </cell>
          <cell r="L769" t="str">
            <v>离职</v>
          </cell>
        </row>
        <row r="769">
          <cell r="P769" t="str">
            <v>362201200309162436</v>
          </cell>
        </row>
        <row r="769">
          <cell r="R769" t="str">
            <v>中国工商银行</v>
          </cell>
          <cell r="S769" t="str">
            <v>6222 0339 0101 2150 342</v>
          </cell>
          <cell r="T769">
            <v>17346750271</v>
          </cell>
        </row>
        <row r="770">
          <cell r="D770" t="str">
            <v>宜春店邓康睿</v>
          </cell>
          <cell r="E770" t="str">
            <v>男</v>
          </cell>
        </row>
        <row r="770">
          <cell r="G770" t="str">
            <v>会籍部</v>
          </cell>
          <cell r="H770" t="str">
            <v>会籍</v>
          </cell>
          <cell r="I770">
            <v>45836</v>
          </cell>
          <cell r="J770">
            <v>45837</v>
          </cell>
          <cell r="K770" t="str">
            <v>兼职</v>
          </cell>
          <cell r="L770" t="str">
            <v>离职</v>
          </cell>
        </row>
        <row r="770">
          <cell r="P770" t="str">
            <v>36090220060709303X</v>
          </cell>
          <cell r="Q770" t="str">
            <v>江西省宜春市袁州区高士路1008号17栋1单元601室</v>
          </cell>
          <cell r="R770" t="str">
            <v>中国交通银行</v>
          </cell>
          <cell r="S770" t="str">
            <v>622262 3690001213510</v>
          </cell>
          <cell r="T770">
            <v>18827810496</v>
          </cell>
        </row>
        <row r="771">
          <cell r="D771" t="str">
            <v>宜春店易宇琪</v>
          </cell>
          <cell r="E771" t="str">
            <v>男</v>
          </cell>
        </row>
        <row r="771">
          <cell r="G771" t="str">
            <v>会籍部</v>
          </cell>
          <cell r="H771" t="str">
            <v>会籍</v>
          </cell>
          <cell r="I771">
            <v>45825</v>
          </cell>
          <cell r="J771">
            <v>45842</v>
          </cell>
          <cell r="K771" t="str">
            <v>全职</v>
          </cell>
          <cell r="L771" t="str">
            <v>离职</v>
          </cell>
        </row>
        <row r="771">
          <cell r="P771" t="str">
            <v>360902200708103612</v>
          </cell>
          <cell r="Q771" t="str">
            <v>江西省宜春市袁州区辽市住址乡上石村石灰槽组17号</v>
          </cell>
          <cell r="R771" t="str">
            <v>中国工商银行</v>
          </cell>
          <cell r="S771" t="str">
            <v>6215581508001627600（欧阳红根）</v>
          </cell>
          <cell r="T771">
            <v>13970581477</v>
          </cell>
        </row>
        <row r="772">
          <cell r="D772" t="str">
            <v>宜春店郭霆宇</v>
          </cell>
          <cell r="E772" t="str">
            <v>男</v>
          </cell>
        </row>
        <row r="772">
          <cell r="G772" t="str">
            <v>私教部</v>
          </cell>
          <cell r="H772" t="str">
            <v>私教</v>
          </cell>
          <cell r="I772">
            <v>45810</v>
          </cell>
          <cell r="J772">
            <v>45813</v>
          </cell>
          <cell r="K772" t="str">
            <v>全职</v>
          </cell>
          <cell r="L772" t="str">
            <v>离职</v>
          </cell>
        </row>
        <row r="772">
          <cell r="P772" t="str">
            <v>362227200305020039</v>
          </cell>
          <cell r="Q772" t="str">
            <v>江西省宜春市万载县康乐住址街道东大路135号4栋4单元602室</v>
          </cell>
          <cell r="R772" t="str">
            <v>中国银行</v>
          </cell>
          <cell r="S772" t="str">
            <v>621660 6500013952133</v>
          </cell>
          <cell r="T772">
            <v>18058055673</v>
          </cell>
        </row>
        <row r="773">
          <cell r="D773" t="str">
            <v>宜春店周欣颖</v>
          </cell>
          <cell r="E773" t="str">
            <v>女</v>
          </cell>
        </row>
        <row r="773">
          <cell r="G773" t="str">
            <v>会籍部</v>
          </cell>
          <cell r="H773" t="str">
            <v>会籍</v>
          </cell>
          <cell r="I773">
            <v>45829</v>
          </cell>
          <cell r="J773">
            <v>45833</v>
          </cell>
          <cell r="K773" t="str">
            <v>兼职</v>
          </cell>
          <cell r="L773" t="str">
            <v>离职</v>
          </cell>
        </row>
        <row r="773">
          <cell r="P773" t="str">
            <v>360902200612121429</v>
          </cell>
          <cell r="Q773" t="str">
            <v>江西省宜春市袁州区官园住 址街枣树社区新屋组A3栋5单元301室</v>
          </cell>
          <cell r="R773" t="str">
            <v>中国工商银行</v>
          </cell>
          <cell r="S773" t="str">
            <v>6222031508008638586</v>
          </cell>
          <cell r="T773">
            <v>18179599603</v>
          </cell>
        </row>
        <row r="774">
          <cell r="D774" t="str">
            <v>宜春店易星悦</v>
          </cell>
          <cell r="E774" t="str">
            <v>女</v>
          </cell>
        </row>
        <row r="774">
          <cell r="G774" t="str">
            <v>会籍部</v>
          </cell>
          <cell r="H774" t="str">
            <v>会籍</v>
          </cell>
          <cell r="I774">
            <v>45829</v>
          </cell>
          <cell r="J774">
            <v>45845</v>
          </cell>
          <cell r="K774" t="str">
            <v>兼职</v>
          </cell>
          <cell r="L774" t="str">
            <v>离职</v>
          </cell>
        </row>
        <row r="774">
          <cell r="P774" t="str">
            <v>360902200712123448</v>
          </cell>
          <cell r="Q774" t="str">
            <v>江西省宜春市袁州区金瑞镇利田村台立组45号</v>
          </cell>
          <cell r="R774" t="str">
            <v>宜春农商银行</v>
          </cell>
          <cell r="S774" t="str">
            <v>622682 2014902613902（花桂连）</v>
          </cell>
          <cell r="T774">
            <v>18000742657</v>
          </cell>
        </row>
        <row r="775">
          <cell r="D775" t="str">
            <v>宜春店李玉琴</v>
          </cell>
          <cell r="E775" t="str">
            <v>女</v>
          </cell>
        </row>
        <row r="775">
          <cell r="G775" t="str">
            <v>会籍部</v>
          </cell>
          <cell r="H775" t="str">
            <v>会籍</v>
          </cell>
          <cell r="I775">
            <v>45829</v>
          </cell>
          <cell r="J775">
            <v>45845</v>
          </cell>
          <cell r="K775" t="str">
            <v>兼职</v>
          </cell>
          <cell r="L775" t="str">
            <v>离职</v>
          </cell>
        </row>
        <row r="775">
          <cell r="P775" t="str">
            <v>360902200802267701</v>
          </cell>
          <cell r="Q775" t="str">
            <v>江西省宜春市袁州区飞剑潭乡下段村碓边组10号</v>
          </cell>
          <cell r="R775" t="str">
            <v>中国工商银行</v>
          </cell>
          <cell r="S775" t="str">
            <v>6215581508008220615 李兆平</v>
          </cell>
          <cell r="T775">
            <v>18307957470</v>
          </cell>
        </row>
        <row r="776">
          <cell r="D776" t="str">
            <v>宜春店汤政</v>
          </cell>
          <cell r="E776" t="str">
            <v>男</v>
          </cell>
        </row>
        <row r="776">
          <cell r="G776" t="str">
            <v>泳教部</v>
          </cell>
          <cell r="H776" t="str">
            <v>安全员</v>
          </cell>
          <cell r="I776">
            <v>45842</v>
          </cell>
          <cell r="J776">
            <v>45846</v>
          </cell>
          <cell r="K776" t="str">
            <v>兼职</v>
          </cell>
          <cell r="L776" t="str">
            <v>离职</v>
          </cell>
        </row>
        <row r="776">
          <cell r="P776" t="str">
            <v>360902200512263411</v>
          </cell>
          <cell r="Q776" t="str">
            <v>秀江街道金鼎小镇</v>
          </cell>
          <cell r="R776" t="str">
            <v>中国工商银行</v>
          </cell>
          <cell r="S776" t="str">
            <v>6222 0315 0800 8002 916</v>
          </cell>
          <cell r="T776">
            <v>18160755441</v>
          </cell>
        </row>
        <row r="777">
          <cell r="D777" t="str">
            <v>宜春店刘宜斌</v>
          </cell>
          <cell r="E777" t="str">
            <v>男</v>
          </cell>
        </row>
        <row r="777">
          <cell r="G777" t="str">
            <v>会籍部</v>
          </cell>
          <cell r="H777" t="str">
            <v>会籍</v>
          </cell>
          <cell r="I777">
            <v>45829</v>
          </cell>
          <cell r="J777">
            <v>45848</v>
          </cell>
          <cell r="K777" t="str">
            <v>全职</v>
          </cell>
          <cell r="L777" t="str">
            <v>离职</v>
          </cell>
        </row>
        <row r="777">
          <cell r="P777" t="str">
            <v>360902200509275614</v>
          </cell>
          <cell r="Q777" t="str">
            <v>江西省宜春市袁州区南庙乡袁梅村枫树组24号</v>
          </cell>
          <cell r="R777" t="str">
            <v>招商银行</v>
          </cell>
          <cell r="S777" t="str">
            <v>62148317 75337295</v>
          </cell>
          <cell r="T777">
            <v>18470570079</v>
          </cell>
        </row>
        <row r="778">
          <cell r="D778" t="str">
            <v>宜春店张宇航</v>
          </cell>
          <cell r="E778" t="str">
            <v>男</v>
          </cell>
        </row>
        <row r="778">
          <cell r="G778" t="str">
            <v>会籍部</v>
          </cell>
          <cell r="H778" t="str">
            <v>会籍</v>
          </cell>
          <cell r="I778">
            <v>45841</v>
          </cell>
          <cell r="J778">
            <v>45850</v>
          </cell>
          <cell r="K778" t="str">
            <v>兼职</v>
          </cell>
          <cell r="L778" t="str">
            <v>离职</v>
          </cell>
        </row>
        <row r="778">
          <cell r="P778" t="str">
            <v>362232200412100414</v>
          </cell>
          <cell r="Q778" t="str">
            <v>学府路宜春学院</v>
          </cell>
          <cell r="R778" t="str">
            <v>中国银行</v>
          </cell>
          <cell r="S778" t="str">
            <v>6217906500052979679</v>
          </cell>
          <cell r="T778">
            <v>19179561760</v>
          </cell>
        </row>
        <row r="779">
          <cell r="D779" t="str">
            <v>宜春店谢航</v>
          </cell>
          <cell r="E779" t="str">
            <v>男</v>
          </cell>
        </row>
        <row r="779">
          <cell r="G779" t="str">
            <v>会籍部</v>
          </cell>
          <cell r="H779" t="str">
            <v>会籍</v>
          </cell>
          <cell r="I779">
            <v>45839</v>
          </cell>
          <cell r="J779">
            <v>45852</v>
          </cell>
          <cell r="K779" t="str">
            <v>兼职</v>
          </cell>
          <cell r="L779" t="str">
            <v>离职</v>
          </cell>
        </row>
        <row r="779">
          <cell r="P779" t="str">
            <v>362227200408172916</v>
          </cell>
          <cell r="Q779" t="str">
            <v>江西省宜春市万载县黄茅住址
镇大土村上新组25号</v>
          </cell>
          <cell r="R779" t="str">
            <v>中国建设银行</v>
          </cell>
          <cell r="S779" t="str">
            <v>6217 0021 0001 6322 638</v>
          </cell>
          <cell r="T779">
            <v>18679550797</v>
          </cell>
        </row>
        <row r="780">
          <cell r="D780" t="str">
            <v>宜春店汤涛</v>
          </cell>
          <cell r="E780" t="str">
            <v>男</v>
          </cell>
        </row>
        <row r="780">
          <cell r="G780" t="str">
            <v>会籍部</v>
          </cell>
          <cell r="H780" t="str">
            <v>会籍</v>
          </cell>
          <cell r="I780">
            <v>45842</v>
          </cell>
          <cell r="J780">
            <v>45854</v>
          </cell>
          <cell r="K780" t="str">
            <v>兼职</v>
          </cell>
          <cell r="L780" t="str">
            <v>离职</v>
          </cell>
        </row>
        <row r="780">
          <cell r="P780" t="str">
            <v>360902200408283412</v>
          </cell>
          <cell r="Q780" t="str">
            <v>江西省宜春市袁州区金瑞镇上桂村下冲组11号</v>
          </cell>
          <cell r="R780" t="str">
            <v>中国工商银行</v>
          </cell>
          <cell r="S780" t="str">
            <v>6212261503003573294</v>
          </cell>
          <cell r="T780">
            <v>18178952440</v>
          </cell>
        </row>
        <row r="781">
          <cell r="D781" t="str">
            <v>宜春店龙志强</v>
          </cell>
          <cell r="E781" t="str">
            <v>男</v>
          </cell>
        </row>
        <row r="781">
          <cell r="G781" t="str">
            <v>会籍部</v>
          </cell>
          <cell r="H781" t="str">
            <v>会籍</v>
          </cell>
          <cell r="I781">
            <v>45839</v>
          </cell>
          <cell r="J781">
            <v>45855</v>
          </cell>
          <cell r="K781" t="str">
            <v>兼职</v>
          </cell>
          <cell r="L781" t="str">
            <v>离职</v>
          </cell>
        </row>
        <row r="781">
          <cell r="P781" t="str">
            <v>360922200404212911</v>
          </cell>
          <cell r="Q781" t="str">
            <v>江西省宜春市万载县黄茅镇王布村王布组18号</v>
          </cell>
          <cell r="R781" t="str">
            <v>中国建设银行</v>
          </cell>
          <cell r="S781" t="str">
            <v>6217 0021 00016330 623</v>
          </cell>
          <cell r="T781">
            <v>18162246061</v>
          </cell>
        </row>
        <row r="782">
          <cell r="D782" t="str">
            <v>宜春店张世鹏</v>
          </cell>
          <cell r="E782" t="str">
            <v>男</v>
          </cell>
        </row>
        <row r="782">
          <cell r="G782" t="str">
            <v>会籍部</v>
          </cell>
          <cell r="H782" t="str">
            <v>会籍</v>
          </cell>
          <cell r="I782">
            <v>45849</v>
          </cell>
          <cell r="J782">
            <v>45856</v>
          </cell>
          <cell r="K782" t="str">
            <v>兼职</v>
          </cell>
          <cell r="L782" t="str">
            <v>离职</v>
          </cell>
        </row>
        <row r="782">
          <cell r="P782" t="str">
            <v>360902200607131438</v>
          </cell>
          <cell r="Q782" t="str">
            <v>江西省宜春市袁州区官园街张家山社区花园坪组28</v>
          </cell>
          <cell r="R782" t="str">
            <v>中国九江银行</v>
          </cell>
          <cell r="S782" t="str">
            <v>6231461700000062671（张思才）</v>
          </cell>
          <cell r="T782">
            <v>15798233806</v>
          </cell>
        </row>
        <row r="783">
          <cell r="D783" t="str">
            <v>宜春店熊与姝</v>
          </cell>
          <cell r="E783" t="str">
            <v>女</v>
          </cell>
        </row>
        <row r="783">
          <cell r="G783" t="str">
            <v>会籍部</v>
          </cell>
          <cell r="H783" t="str">
            <v>会籍</v>
          </cell>
          <cell r="I783">
            <v>45856</v>
          </cell>
          <cell r="J783">
            <v>45856</v>
          </cell>
          <cell r="K783" t="str">
            <v>兼职</v>
          </cell>
          <cell r="L783" t="str">
            <v>离职</v>
          </cell>
        </row>
        <row r="783">
          <cell r="P783" t="str">
            <v>362202200503211525</v>
          </cell>
          <cell r="Q783" t="str">
            <v>中山西路386号</v>
          </cell>
          <cell r="R783" t="str">
            <v>中国工商银行</v>
          </cell>
          <cell r="S783" t="str">
            <v>6222031508007139602</v>
          </cell>
          <cell r="T783">
            <v>19047951979</v>
          </cell>
        </row>
        <row r="784">
          <cell r="D784" t="str">
            <v>宜春店吴钰仙</v>
          </cell>
          <cell r="E784" t="str">
            <v>女</v>
          </cell>
        </row>
        <row r="784">
          <cell r="G784" t="str">
            <v>会籍部</v>
          </cell>
          <cell r="H784" t="str">
            <v>会籍</v>
          </cell>
          <cell r="I784">
            <v>45856</v>
          </cell>
          <cell r="J784">
            <v>45856</v>
          </cell>
          <cell r="K784" t="str">
            <v>兼职</v>
          </cell>
          <cell r="L784" t="str">
            <v>离职</v>
          </cell>
        </row>
        <row r="784">
          <cell r="P784" t="str">
            <v>360924200605252621</v>
          </cell>
          <cell r="Q784" t="str">
            <v>平安路139号欧景名都</v>
          </cell>
          <cell r="R784" t="str">
            <v>中国建设银行</v>
          </cell>
          <cell r="S784" t="str">
            <v>6217002100017029414</v>
          </cell>
          <cell r="T784">
            <v>18179589303</v>
          </cell>
        </row>
        <row r="785">
          <cell r="D785" t="str">
            <v>宜春店辛红宇</v>
          </cell>
          <cell r="E785" t="str">
            <v>男</v>
          </cell>
        </row>
        <row r="785">
          <cell r="G785" t="str">
            <v>会籍部</v>
          </cell>
          <cell r="H785" t="str">
            <v>会籍</v>
          </cell>
          <cell r="I785">
            <v>45841</v>
          </cell>
          <cell r="J785">
            <v>45857</v>
          </cell>
          <cell r="K785" t="str">
            <v>全职</v>
          </cell>
          <cell r="L785" t="str">
            <v>离职</v>
          </cell>
        </row>
        <row r="785">
          <cell r="P785" t="str">
            <v>36222720010252517</v>
          </cell>
          <cell r="Q785" t="str">
            <v>江西宜春万载县康乐街道</v>
          </cell>
          <cell r="R785" t="str">
            <v>中国工商银行</v>
          </cell>
          <cell r="S785" t="str">
            <v>6222 0315 0800 0149 228</v>
          </cell>
          <cell r="T785">
            <v>13607953164</v>
          </cell>
        </row>
        <row r="786">
          <cell r="D786" t="str">
            <v>宜春店刘嘉益</v>
          </cell>
          <cell r="E786" t="str">
            <v>男</v>
          </cell>
        </row>
        <row r="786">
          <cell r="G786" t="str">
            <v>会籍部</v>
          </cell>
          <cell r="H786" t="str">
            <v>会籍</v>
          </cell>
          <cell r="I786">
            <v>45840</v>
          </cell>
          <cell r="J786">
            <v>45858</v>
          </cell>
          <cell r="K786" t="str">
            <v>全职</v>
          </cell>
          <cell r="L786" t="str">
            <v>离职</v>
          </cell>
        </row>
        <row r="786">
          <cell r="P786" t="str">
            <v>360902200909090954</v>
          </cell>
          <cell r="Q786" t="str">
            <v>温馨花园</v>
          </cell>
          <cell r="R786" t="str">
            <v>中国银行</v>
          </cell>
          <cell r="S786" t="str">
            <v>623208 6500014540651</v>
          </cell>
          <cell r="T786">
            <v>13607953164</v>
          </cell>
        </row>
        <row r="787">
          <cell r="D787" t="str">
            <v>宜春店欧阳语嫣</v>
          </cell>
          <cell r="E787" t="str">
            <v>女</v>
          </cell>
        </row>
        <row r="787">
          <cell r="G787" t="str">
            <v>会籍部</v>
          </cell>
          <cell r="H787" t="str">
            <v>会籍</v>
          </cell>
          <cell r="I787">
            <v>45855</v>
          </cell>
          <cell r="J787">
            <v>45858</v>
          </cell>
          <cell r="K787" t="str">
            <v>兼职</v>
          </cell>
          <cell r="L787" t="str">
            <v>离职</v>
          </cell>
        </row>
        <row r="787">
          <cell r="P787" t="str">
            <v>360902200902284429</v>
          </cell>
          <cell r="Q787" t="str">
            <v>江西省宜春市袁州区水江乡小洞村小洞组85号</v>
          </cell>
          <cell r="R787" t="str">
            <v>中国工商银行</v>
          </cell>
          <cell r="S787" t="str">
            <v>622203 1508007885196</v>
          </cell>
          <cell r="T787">
            <v>13026271193</v>
          </cell>
        </row>
        <row r="788">
          <cell r="D788" t="str">
            <v>宜春店易紫慧</v>
          </cell>
          <cell r="E788" t="str">
            <v>女</v>
          </cell>
        </row>
        <row r="788">
          <cell r="G788" t="str">
            <v>会籍部</v>
          </cell>
          <cell r="H788" t="str">
            <v>会籍</v>
          </cell>
          <cell r="I788">
            <v>45848</v>
          </cell>
          <cell r="J788">
            <v>45859</v>
          </cell>
          <cell r="K788" t="str">
            <v>全职</v>
          </cell>
          <cell r="L788" t="str">
            <v>离职</v>
          </cell>
        </row>
        <row r="788">
          <cell r="P788" t="str">
            <v>3609022009117421</v>
          </cell>
        </row>
        <row r="788">
          <cell r="R788" t="str">
            <v>中国建设银行</v>
          </cell>
          <cell r="S788" t="str">
            <v>6217 0021 00008800 633（易小军）</v>
          </cell>
          <cell r="T788">
            <v>18770154073</v>
          </cell>
        </row>
        <row r="789">
          <cell r="D789" t="str">
            <v>宜春店周梦琪</v>
          </cell>
          <cell r="E789" t="str">
            <v>女</v>
          </cell>
        </row>
        <row r="789">
          <cell r="G789" t="str">
            <v>会籍部</v>
          </cell>
          <cell r="H789" t="str">
            <v>会籍</v>
          </cell>
          <cell r="I789">
            <v>45849</v>
          </cell>
          <cell r="J789">
            <v>45859</v>
          </cell>
          <cell r="K789" t="str">
            <v>兼职</v>
          </cell>
          <cell r="L789" t="str">
            <v>离职</v>
          </cell>
        </row>
        <row r="789">
          <cell r="P789" t="str">
            <v>360902201101115240</v>
          </cell>
          <cell r="Q789" t="str">
            <v>江西省宜春市袁州区新田乡射鹏村船山组16号</v>
          </cell>
          <cell r="R789" t="str">
            <v>中国工商银行</v>
          </cell>
          <cell r="S789" t="str">
            <v>6222081502001488239（周小平）</v>
          </cell>
          <cell r="T789">
            <v>18779105152</v>
          </cell>
        </row>
        <row r="790">
          <cell r="D790" t="str">
            <v>宜春店何宏瑞</v>
          </cell>
          <cell r="E790" t="str">
            <v>男</v>
          </cell>
        </row>
        <row r="790">
          <cell r="G790" t="str">
            <v>会籍部</v>
          </cell>
          <cell r="H790" t="str">
            <v>会籍</v>
          </cell>
          <cell r="I790">
            <v>45835</v>
          </cell>
          <cell r="J790">
            <v>45858</v>
          </cell>
          <cell r="K790" t="str">
            <v>兼职</v>
          </cell>
          <cell r="L790" t="str">
            <v>离职</v>
          </cell>
        </row>
        <row r="790">
          <cell r="P790" t="str">
            <v>360902200708171818</v>
          </cell>
          <cell r="Q790" t="str">
            <v>秀江街道高士北路瑞福楼</v>
          </cell>
          <cell r="R790" t="str">
            <v>中国农业银行</v>
          </cell>
          <cell r="S790" t="str">
            <v>6228482328169128777</v>
          </cell>
          <cell r="T790">
            <v>19370455598</v>
          </cell>
        </row>
        <row r="791">
          <cell r="D791" t="str">
            <v>宜春店李兆丰</v>
          </cell>
          <cell r="E791" t="str">
            <v>男</v>
          </cell>
        </row>
        <row r="791">
          <cell r="G791" t="str">
            <v>会籍部</v>
          </cell>
          <cell r="H791" t="str">
            <v>会籍</v>
          </cell>
          <cell r="I791">
            <v>45858</v>
          </cell>
          <cell r="J791">
            <v>45860</v>
          </cell>
          <cell r="K791" t="str">
            <v>兼职</v>
          </cell>
          <cell r="L791" t="str">
            <v>离职</v>
          </cell>
        </row>
        <row r="791">
          <cell r="P791" t="str">
            <v>360902200708153038</v>
          </cell>
          <cell r="Q791" t="str">
            <v>江西省宜春市袁州区天台住 址镇江东村陂前组30号</v>
          </cell>
          <cell r="R791" t="str">
            <v>中国银行</v>
          </cell>
          <cell r="S791" t="str">
            <v>6217906500046364988</v>
          </cell>
          <cell r="T791">
            <v>13361593545</v>
          </cell>
        </row>
        <row r="792">
          <cell r="D792" t="str">
            <v>宜春店易昌聪湖</v>
          </cell>
          <cell r="E792" t="str">
            <v>男</v>
          </cell>
        </row>
        <row r="792">
          <cell r="G792" t="str">
            <v>会籍部</v>
          </cell>
          <cell r="H792" t="str">
            <v>会籍</v>
          </cell>
          <cell r="I792">
            <v>45858</v>
          </cell>
          <cell r="J792">
            <v>45860</v>
          </cell>
          <cell r="K792" t="str">
            <v>兼职</v>
          </cell>
          <cell r="L792" t="str">
            <v>离职</v>
          </cell>
        </row>
        <row r="792">
          <cell r="P792" t="str">
            <v>360902200702151613</v>
          </cell>
          <cell r="Q792" t="str">
            <v>江西省宜春市袁州区下浦乡东升社区下山组43号</v>
          </cell>
          <cell r="R792" t="str">
            <v>中国农商银行</v>
          </cell>
          <cell r="S792" t="str">
            <v>6212 2520 1301 4537 800</v>
          </cell>
          <cell r="T792">
            <v>19192032124</v>
          </cell>
        </row>
        <row r="793">
          <cell r="D793" t="str">
            <v>宜春店汪玉琪</v>
          </cell>
          <cell r="E793" t="str">
            <v>女</v>
          </cell>
        </row>
        <row r="793">
          <cell r="G793" t="str">
            <v>私教部</v>
          </cell>
          <cell r="H793" t="str">
            <v>私教</v>
          </cell>
          <cell r="I793">
            <v>45720</v>
          </cell>
          <cell r="J793">
            <v>45860</v>
          </cell>
          <cell r="K793" t="str">
            <v>全职</v>
          </cell>
          <cell r="L793" t="str">
            <v>离职</v>
          </cell>
        </row>
        <row r="793">
          <cell r="P793" t="str">
            <v>360902200701143080</v>
          </cell>
          <cell r="Q793" t="str">
            <v>江西省宜春市袁州区文体路355号</v>
          </cell>
          <cell r="R793" t="str">
            <v>中国工商银行</v>
          </cell>
          <cell r="S793" t="str">
            <v>6217211508007146849</v>
          </cell>
          <cell r="T793">
            <v>15270433856</v>
          </cell>
        </row>
        <row r="794">
          <cell r="D794" t="str">
            <v>宜春店钟胜翰</v>
          </cell>
          <cell r="E794" t="str">
            <v>男</v>
          </cell>
        </row>
        <row r="794">
          <cell r="G794" t="str">
            <v>会籍部</v>
          </cell>
          <cell r="H794" t="str">
            <v>会籍</v>
          </cell>
          <cell r="I794">
            <v>45846</v>
          </cell>
          <cell r="J794">
            <v>45863</v>
          </cell>
          <cell r="K794" t="str">
            <v>兼职</v>
          </cell>
          <cell r="L794" t="str">
            <v>离职</v>
          </cell>
        </row>
        <row r="794">
          <cell r="P794" t="str">
            <v>360902200904130431</v>
          </cell>
          <cell r="Q794" t="str">
            <v>江西省宜春市袁州区厚田路158号</v>
          </cell>
          <cell r="R794" t="str">
            <v>中国农商银行</v>
          </cell>
          <cell r="S794" t="str">
            <v>622682 2014901875528（刘雪琳）</v>
          </cell>
          <cell r="T794">
            <v>19179508061</v>
          </cell>
        </row>
        <row r="795">
          <cell r="D795" t="str">
            <v>宜春店徐一帆</v>
          </cell>
          <cell r="E795" t="str">
            <v>男</v>
          </cell>
        </row>
        <row r="795">
          <cell r="G795" t="str">
            <v>会籍部</v>
          </cell>
          <cell r="H795" t="str">
            <v>会籍</v>
          </cell>
          <cell r="I795">
            <v>45849</v>
          </cell>
          <cell r="J795">
            <v>45863</v>
          </cell>
          <cell r="K795" t="str">
            <v>兼职</v>
          </cell>
          <cell r="L795" t="str">
            <v>离职</v>
          </cell>
        </row>
        <row r="795">
          <cell r="P795" t="str">
            <v>360902200811193812</v>
          </cell>
          <cell r="Q795" t="str">
            <v>江西省宜春市袁州区竹亭乡銮坑村石窝组13号</v>
          </cell>
          <cell r="R795" t="str">
            <v>中国农商银行</v>
          </cell>
          <cell r="S795" t="str">
            <v>622682 2200278886541</v>
          </cell>
        </row>
        <row r="796">
          <cell r="D796" t="str">
            <v>宜春店郭颖</v>
          </cell>
          <cell r="E796" t="str">
            <v>女</v>
          </cell>
        </row>
        <row r="796">
          <cell r="G796" t="str">
            <v>私教部</v>
          </cell>
          <cell r="H796" t="str">
            <v>私教</v>
          </cell>
          <cell r="I796">
            <v>45709</v>
          </cell>
          <cell r="J796">
            <v>45865</v>
          </cell>
          <cell r="K796" t="str">
            <v>全职</v>
          </cell>
          <cell r="L796" t="str">
            <v>离职</v>
          </cell>
          <cell r="M796" t="str">
            <v>已签</v>
          </cell>
        </row>
        <row r="796">
          <cell r="P796" t="str">
            <v>362429199511270037</v>
          </cell>
          <cell r="Q796" t="str">
            <v>江西省吉安市安福县平都镇环城北路492号3栋2单元602</v>
          </cell>
          <cell r="R796" t="str">
            <v>中国工商银行</v>
          </cell>
          <cell r="S796" t="str">
            <v>6215581509004500646</v>
          </cell>
          <cell r="T796">
            <v>13790739359</v>
          </cell>
        </row>
        <row r="797">
          <cell r="D797" t="str">
            <v>宜春店童子龙</v>
          </cell>
          <cell r="E797" t="str">
            <v>男</v>
          </cell>
        </row>
        <row r="797">
          <cell r="G797" t="str">
            <v>私教部</v>
          </cell>
          <cell r="H797" t="str">
            <v>私教</v>
          </cell>
          <cell r="I797">
            <v>45715</v>
          </cell>
          <cell r="J797">
            <v>45865</v>
          </cell>
          <cell r="K797" t="str">
            <v>全职</v>
          </cell>
          <cell r="L797" t="str">
            <v>离职</v>
          </cell>
        </row>
        <row r="797">
          <cell r="P797" t="str">
            <v>362201199702045417</v>
          </cell>
          <cell r="Q797" t="str">
            <v>江西省宜春市袁州区凤凰街道凤凰巷</v>
          </cell>
          <cell r="R797" t="str">
            <v>招商银行</v>
          </cell>
          <cell r="S797" t="str">
            <v>6214835257708089</v>
          </cell>
          <cell r="T797">
            <v>17897959511</v>
          </cell>
        </row>
        <row r="798">
          <cell r="D798" t="str">
            <v>宜春店吴彬</v>
          </cell>
          <cell r="E798" t="str">
            <v>男</v>
          </cell>
        </row>
        <row r="798">
          <cell r="G798" t="str">
            <v>会籍部</v>
          </cell>
          <cell r="H798" t="str">
            <v>会籍</v>
          </cell>
          <cell r="I798">
            <v>45835</v>
          </cell>
          <cell r="J798">
            <v>45870</v>
          </cell>
          <cell r="K798" t="str">
            <v>全职</v>
          </cell>
          <cell r="L798" t="str">
            <v>离职</v>
          </cell>
        </row>
        <row r="798">
          <cell r="P798" t="str">
            <v>360803200808154514</v>
          </cell>
          <cell r="Q798" t="str">
            <v>江西省吉安市青原区东固畲族乡敖上村敖上自然村9号</v>
          </cell>
          <cell r="R798" t="str">
            <v>招商银行</v>
          </cell>
          <cell r="S798" t="str">
            <v>6214 8327 7367 4073（ 吴永华）</v>
          </cell>
          <cell r="T798">
            <v>18707060035</v>
          </cell>
        </row>
        <row r="799">
          <cell r="D799" t="str">
            <v>宜春店李冬梅</v>
          </cell>
          <cell r="E799" t="str">
            <v>女</v>
          </cell>
        </row>
        <row r="799">
          <cell r="G799" t="str">
            <v>运营部</v>
          </cell>
          <cell r="H799" t="str">
            <v>保洁</v>
          </cell>
          <cell r="I799">
            <v>45840</v>
          </cell>
          <cell r="J799">
            <v>45870</v>
          </cell>
          <cell r="K799" t="str">
            <v>兼职</v>
          </cell>
          <cell r="L799" t="str">
            <v>离职</v>
          </cell>
        </row>
        <row r="799">
          <cell r="P799" t="str">
            <v>362201198210074065</v>
          </cell>
        </row>
        <row r="799">
          <cell r="R799" t="str">
            <v>中国建设银行</v>
          </cell>
          <cell r="S799" t="str">
            <v>6217 0021 0001 1589 710</v>
          </cell>
          <cell r="T799">
            <v>13367952413</v>
          </cell>
        </row>
        <row r="800">
          <cell r="D800" t="str">
            <v>宜春店乐健宏</v>
          </cell>
          <cell r="E800" t="str">
            <v>男</v>
          </cell>
        </row>
        <row r="800">
          <cell r="G800" t="str">
            <v>泳教部</v>
          </cell>
          <cell r="H800" t="str">
            <v>救生员</v>
          </cell>
          <cell r="I800">
            <v>45830</v>
          </cell>
          <cell r="J800">
            <v>45870</v>
          </cell>
          <cell r="K800" t="str">
            <v>兼职</v>
          </cell>
          <cell r="L800" t="str">
            <v>离职</v>
          </cell>
        </row>
        <row r="800">
          <cell r="P800" t="str">
            <v> 362201200506085011</v>
          </cell>
          <cell r="Q800" t="str">
            <v>江西省宜春市袁州区湖田乡双圹村青春村民小组6号</v>
          </cell>
          <cell r="R800" t="str">
            <v>中国邮政储蓄银行</v>
          </cell>
          <cell r="S800" t="str">
            <v>6221804310002511001</v>
          </cell>
          <cell r="T800">
            <v>13170836531</v>
          </cell>
        </row>
        <row r="801">
          <cell r="D801" t="str">
            <v>宜春店江浩东</v>
          </cell>
          <cell r="E801" t="str">
            <v>男</v>
          </cell>
        </row>
        <row r="801">
          <cell r="G801" t="str">
            <v>泳教部</v>
          </cell>
          <cell r="H801" t="str">
            <v>救生员</v>
          </cell>
          <cell r="I801">
            <v>45841</v>
          </cell>
          <cell r="J801">
            <v>45870</v>
          </cell>
          <cell r="K801" t="str">
            <v>兼职</v>
          </cell>
          <cell r="L801" t="str">
            <v>离职</v>
          </cell>
        </row>
        <row r="801">
          <cell r="P801" t="str">
            <v>362201200502030216</v>
          </cell>
        </row>
        <row r="801">
          <cell r="R801" t="str">
            <v>中国工商银行</v>
          </cell>
          <cell r="S801" t="str">
            <v>6222031508007847469</v>
          </cell>
          <cell r="T801">
            <v>18979566972</v>
          </cell>
        </row>
        <row r="802">
          <cell r="D802" t="str">
            <v>宜春店陈奕扬</v>
          </cell>
          <cell r="E802" t="str">
            <v>男</v>
          </cell>
        </row>
        <row r="802">
          <cell r="G802" t="str">
            <v>泳教部</v>
          </cell>
          <cell r="H802" t="str">
            <v>救生员</v>
          </cell>
          <cell r="I802">
            <v>45865</v>
          </cell>
          <cell r="J802">
            <v>45871</v>
          </cell>
          <cell r="K802" t="str">
            <v>兼职</v>
          </cell>
          <cell r="L802" t="str">
            <v>离职</v>
          </cell>
        </row>
        <row r="802">
          <cell r="P802" t="str">
            <v>360902200707165416</v>
          </cell>
          <cell r="Q802" t="str">
            <v>江西省宜春市袁州区西村镇国桥村冲下组27号</v>
          </cell>
          <cell r="R802" t="str">
            <v>中国农商银行</v>
          </cell>
          <cell r="S802" t="str">
            <v>622682 2200260717688</v>
          </cell>
          <cell r="T802">
            <v>15779566085</v>
          </cell>
        </row>
        <row r="803">
          <cell r="D803" t="str">
            <v>宜春店卓嘉廣</v>
          </cell>
          <cell r="E803" t="str">
            <v>男</v>
          </cell>
        </row>
        <row r="803">
          <cell r="G803" t="str">
            <v>会籍部</v>
          </cell>
          <cell r="H803" t="str">
            <v>会籍</v>
          </cell>
          <cell r="I803">
            <v>45870</v>
          </cell>
          <cell r="J803">
            <v>45872</v>
          </cell>
          <cell r="K803" t="str">
            <v>全职</v>
          </cell>
          <cell r="L803" t="str">
            <v>离职</v>
          </cell>
        </row>
        <row r="803">
          <cell r="P803" t="str">
            <v>362201199509225459</v>
          </cell>
          <cell r="Q803" t="str">
            <v>江西省宜春市袁州区西村镇模沙村甘家组40号</v>
          </cell>
        </row>
        <row r="803">
          <cell r="S803" t="str">
            <v>622908 50307907058</v>
          </cell>
          <cell r="T803">
            <v>18827819876</v>
          </cell>
        </row>
        <row r="804">
          <cell r="D804" t="str">
            <v>宜春店陈世芬</v>
          </cell>
          <cell r="E804" t="str">
            <v>女</v>
          </cell>
        </row>
        <row r="804">
          <cell r="G804" t="str">
            <v>运营部</v>
          </cell>
          <cell r="H804" t="str">
            <v>前台</v>
          </cell>
          <cell r="I804">
            <v>45814</v>
          </cell>
          <cell r="J804">
            <v>45875</v>
          </cell>
          <cell r="K804" t="str">
            <v>全职</v>
          </cell>
          <cell r="L804" t="str">
            <v>离职</v>
          </cell>
        </row>
        <row r="804">
          <cell r="P804" t="str">
            <v>360902200611065621</v>
          </cell>
          <cell r="Q804" t="str">
            <v>江西省宜春市袁州区南庙</v>
          </cell>
          <cell r="R804" t="str">
            <v>中国工商银行</v>
          </cell>
          <cell r="S804" t="str">
            <v>6222031508008592106</v>
          </cell>
          <cell r="T804">
            <v>18679531801</v>
          </cell>
        </row>
        <row r="805">
          <cell r="D805" t="str">
            <v>宜春店刘涵轩</v>
          </cell>
          <cell r="E805" t="str">
            <v>女</v>
          </cell>
        </row>
        <row r="805">
          <cell r="G805" t="str">
            <v>会籍部</v>
          </cell>
          <cell r="H805" t="str">
            <v>会籍</v>
          </cell>
          <cell r="I805">
            <v>45858</v>
          </cell>
          <cell r="J805">
            <v>45876</v>
          </cell>
          <cell r="K805" t="str">
            <v>兼职</v>
          </cell>
          <cell r="L805" t="str">
            <v>离职</v>
          </cell>
        </row>
        <row r="805">
          <cell r="P805" t="str">
            <v>362201200505014828</v>
          </cell>
          <cell r="Q805" t="str">
            <v>江西省宜春市袁州区慈化住 址镇府前路2号</v>
          </cell>
          <cell r="R805" t="str">
            <v>中国九江银行</v>
          </cell>
          <cell r="S805" t="str">
            <v>623146 5200001279313</v>
          </cell>
          <cell r="T805">
            <v>19979580501</v>
          </cell>
        </row>
        <row r="806">
          <cell r="D806" t="str">
            <v>宜春店陈紫逸</v>
          </cell>
          <cell r="E806" t="str">
            <v>女</v>
          </cell>
        </row>
        <row r="806">
          <cell r="G806" t="str">
            <v>会籍部</v>
          </cell>
          <cell r="H806" t="str">
            <v>会籍</v>
          </cell>
          <cell r="I806">
            <v>45858</v>
          </cell>
          <cell r="J806">
            <v>45876</v>
          </cell>
          <cell r="K806" t="str">
            <v>兼职</v>
          </cell>
          <cell r="L806" t="str">
            <v>离职</v>
          </cell>
        </row>
        <row r="806">
          <cell r="P806" t="str">
            <v>360902200608300264</v>
          </cell>
          <cell r="Q806" t="str">
            <v>江西省宜春市袁州区高士路129-2号</v>
          </cell>
          <cell r="R806" t="str">
            <v>中国农商银行</v>
          </cell>
          <cell r="S806" t="str">
            <v>622682 2014903784041（罗艳）</v>
          </cell>
          <cell r="T806">
            <v>15170584552</v>
          </cell>
        </row>
        <row r="807">
          <cell r="D807" t="str">
            <v>宜春店孙俊辉</v>
          </cell>
          <cell r="E807" t="str">
            <v>男</v>
          </cell>
        </row>
        <row r="807">
          <cell r="G807" t="str">
            <v>会籍部</v>
          </cell>
          <cell r="H807" t="str">
            <v>会籍</v>
          </cell>
          <cell r="I807">
            <v>45862</v>
          </cell>
          <cell r="J807">
            <v>45880</v>
          </cell>
          <cell r="K807" t="str">
            <v>全职</v>
          </cell>
          <cell r="L807" t="str">
            <v>离职</v>
          </cell>
        </row>
        <row r="807">
          <cell r="P807" t="str">
            <v>360922200809032513</v>
          </cell>
          <cell r="Q807" t="str">
            <v>江西省宜春市万载县岭东乡田心村5组19号</v>
          </cell>
          <cell r="R807" t="str">
            <v>中国农商银行</v>
          </cell>
          <cell r="S807" t="str">
            <v>622682 2015401069942</v>
          </cell>
          <cell r="T807">
            <v>19170756254</v>
          </cell>
        </row>
        <row r="808">
          <cell r="D808" t="str">
            <v>宜春店黄苏豪</v>
          </cell>
          <cell r="E808" t="str">
            <v>男</v>
          </cell>
        </row>
        <row r="808">
          <cell r="G808" t="str">
            <v>泳教部</v>
          </cell>
          <cell r="H808" t="str">
            <v>救生员</v>
          </cell>
          <cell r="I808">
            <v>45870</v>
          </cell>
          <cell r="J808">
            <v>45880</v>
          </cell>
          <cell r="K808" t="str">
            <v>兼职</v>
          </cell>
          <cell r="L808" t="str">
            <v>离职</v>
          </cell>
        </row>
        <row r="808">
          <cell r="P808" t="str">
            <v>360902200903042237</v>
          </cell>
          <cell r="Q808" t="str">
            <v>江西省新余市分宜县杨桥住 址镇庙上村委第三村民小组122号</v>
          </cell>
          <cell r="R808" t="str">
            <v>中国工商银行</v>
          </cell>
          <cell r="S808" t="str">
            <v>622203 1505002035249</v>
          </cell>
          <cell r="T808">
            <v>17779080671</v>
          </cell>
        </row>
        <row r="809">
          <cell r="D809" t="str">
            <v>宜春店郭明瑞</v>
          </cell>
          <cell r="E809" t="str">
            <v>男</v>
          </cell>
        </row>
        <row r="809">
          <cell r="G809" t="str">
            <v>私教部</v>
          </cell>
          <cell r="H809" t="str">
            <v>私教</v>
          </cell>
          <cell r="I809">
            <v>45875</v>
          </cell>
          <cell r="J809">
            <v>45883</v>
          </cell>
          <cell r="K809" t="str">
            <v>全职</v>
          </cell>
          <cell r="L809" t="str">
            <v>离职</v>
          </cell>
        </row>
        <row r="809">
          <cell r="P809" t="str">
            <v>362201200312276012</v>
          </cell>
          <cell r="Q809" t="str">
            <v>江西省宜春市黄州区新坊乡新坊村河背组34号</v>
          </cell>
          <cell r="R809" t="str">
            <v>中国工商银行</v>
          </cell>
          <cell r="S809" t="str">
            <v>622203 1508008422932</v>
          </cell>
          <cell r="T809">
            <v>13576196249</v>
          </cell>
        </row>
        <row r="810">
          <cell r="D810" t="str">
            <v>宜春店郑金文</v>
          </cell>
          <cell r="E810" t="str">
            <v>男</v>
          </cell>
        </row>
        <row r="810">
          <cell r="G810" t="str">
            <v>私教部</v>
          </cell>
          <cell r="H810" t="str">
            <v>私教</v>
          </cell>
          <cell r="I810">
            <v>45880</v>
          </cell>
          <cell r="J810">
            <v>45883</v>
          </cell>
          <cell r="K810" t="str">
            <v>全职</v>
          </cell>
          <cell r="L810" t="str">
            <v>离职</v>
          </cell>
        </row>
        <row r="810">
          <cell r="P810" t="str">
            <v>360902200404044617</v>
          </cell>
          <cell r="Q810" t="str">
            <v>江西省宣春市袁州区楠木乡石陂上村槐岭组15号</v>
          </cell>
          <cell r="R810" t="str">
            <v>中国农业银行</v>
          </cell>
          <cell r="S810" t="str">
            <v>623052 2320043831377</v>
          </cell>
          <cell r="T810" t="str">
            <v>15770557021</v>
          </cell>
        </row>
        <row r="811">
          <cell r="D811" t="str">
            <v>宜春店周高阳</v>
          </cell>
          <cell r="E811" t="str">
            <v>男</v>
          </cell>
        </row>
        <row r="811">
          <cell r="G811" t="str">
            <v>会籍部</v>
          </cell>
          <cell r="H811" t="str">
            <v>会籍</v>
          </cell>
          <cell r="I811">
            <v>45171</v>
          </cell>
          <cell r="J811">
            <v>45890</v>
          </cell>
          <cell r="K811" t="str">
            <v>实习生</v>
          </cell>
          <cell r="L811" t="str">
            <v>离职</v>
          </cell>
        </row>
        <row r="811">
          <cell r="P811" t="str">
            <v>360429200104090630</v>
          </cell>
          <cell r="Q811" t="str">
            <v>江西省九江市湖口县大城乡花尖村二组26号</v>
          </cell>
          <cell r="R811" t="str">
            <v>中国建设银行</v>
          </cell>
          <cell r="S811" t="str">
            <v>6217 0021 0001 3189 618</v>
          </cell>
          <cell r="T811">
            <v>19979240814</v>
          </cell>
        </row>
        <row r="812">
          <cell r="D812" t="str">
            <v>进贤吾悦店谭一鸣</v>
          </cell>
          <cell r="E812" t="str">
            <v>男</v>
          </cell>
        </row>
        <row r="812">
          <cell r="G812" t="str">
            <v>会籍部</v>
          </cell>
          <cell r="H812" t="str">
            <v>会籍</v>
          </cell>
          <cell r="I812">
            <v>45889</v>
          </cell>
          <cell r="J812">
            <v>45890</v>
          </cell>
          <cell r="K812" t="str">
            <v>全职</v>
          </cell>
          <cell r="L812" t="str">
            <v>离职</v>
          </cell>
        </row>
        <row r="812">
          <cell r="P812" t="str">
            <v>360902200706184834</v>
          </cell>
        </row>
        <row r="813">
          <cell r="D813" t="str">
            <v>宜春店谢思彤</v>
          </cell>
          <cell r="E813" t="str">
            <v>女</v>
          </cell>
        </row>
        <row r="813">
          <cell r="G813" t="str">
            <v>运营部</v>
          </cell>
          <cell r="H813" t="str">
            <v>前台</v>
          </cell>
          <cell r="I813">
            <v>45832</v>
          </cell>
          <cell r="J813">
            <v>45892</v>
          </cell>
          <cell r="K813" t="str">
            <v>兼职</v>
          </cell>
          <cell r="L813" t="str">
            <v>离职</v>
          </cell>
        </row>
        <row r="813">
          <cell r="P813" t="str">
            <v>360902200503151645</v>
          </cell>
        </row>
        <row r="813">
          <cell r="R813" t="str">
            <v>中国银行</v>
          </cell>
          <cell r="S813" t="str">
            <v>6217906500049557513</v>
          </cell>
          <cell r="T813">
            <v>18079522305</v>
          </cell>
        </row>
        <row r="814">
          <cell r="D814" t="str">
            <v>宜春店刘沄</v>
          </cell>
          <cell r="E814" t="str">
            <v>女</v>
          </cell>
        </row>
        <row r="814">
          <cell r="G814" t="str">
            <v>会籍部</v>
          </cell>
          <cell r="H814" t="str">
            <v>会籍</v>
          </cell>
          <cell r="I814">
            <v>45863</v>
          </cell>
          <cell r="J814">
            <v>45893</v>
          </cell>
          <cell r="K814" t="str">
            <v>兼职</v>
          </cell>
          <cell r="L814" t="str">
            <v>离职</v>
          </cell>
        </row>
        <row r="814">
          <cell r="P814" t="str">
            <v>360902200707140446</v>
          </cell>
          <cell r="Q814" t="str">
            <v>江西省宜春市袁州区卢祝巷2号</v>
          </cell>
          <cell r="R814" t="str">
            <v>中国农业银行</v>
          </cell>
          <cell r="S814" t="str">
            <v>622848 0937100331373</v>
          </cell>
          <cell r="T814">
            <v>13576184524</v>
          </cell>
        </row>
        <row r="815">
          <cell r="D815" t="str">
            <v>宜春店孙椿林</v>
          </cell>
          <cell r="E815" t="str">
            <v>男</v>
          </cell>
        </row>
        <row r="815">
          <cell r="G815" t="str">
            <v>会籍部</v>
          </cell>
          <cell r="H815" t="str">
            <v>会籍</v>
          </cell>
          <cell r="I815">
            <v>45862</v>
          </cell>
          <cell r="J815">
            <v>45893</v>
          </cell>
          <cell r="K815" t="str">
            <v>全职</v>
          </cell>
          <cell r="L815" t="str">
            <v>离职</v>
          </cell>
        </row>
        <row r="815">
          <cell r="P815" t="str">
            <v>360922200903162533</v>
          </cell>
          <cell r="Q815" t="str">
            <v>江西省宣春市万载县岭东乡田心村6组06号</v>
          </cell>
          <cell r="R815" t="str">
            <v>招商银行</v>
          </cell>
          <cell r="S815" t="str">
            <v>6214 8303  6497 8543</v>
          </cell>
          <cell r="T815">
            <v>13870551095</v>
          </cell>
        </row>
        <row r="816">
          <cell r="D816" t="str">
            <v>宜春店喻敏捷</v>
          </cell>
          <cell r="E816" t="str">
            <v>男</v>
          </cell>
        </row>
        <row r="816">
          <cell r="G816" t="str">
            <v>会籍部</v>
          </cell>
          <cell r="H816" t="str">
            <v>会籍</v>
          </cell>
          <cell r="I816">
            <v>45886</v>
          </cell>
          <cell r="J816">
            <v>45893</v>
          </cell>
          <cell r="K816" t="str">
            <v>全职</v>
          </cell>
          <cell r="L816" t="str">
            <v>离职</v>
          </cell>
        </row>
        <row r="816">
          <cell r="P816" t="str">
            <v>360923200512071817</v>
          </cell>
          <cell r="Q816" t="str">
            <v>江西省宜春市上高县泗溪佳址镇官桥村下房63号附1号</v>
          </cell>
          <cell r="R816" t="str">
            <v>中国农商银行</v>
          </cell>
          <cell r="S816" t="str">
            <v>6226822200262053587</v>
          </cell>
          <cell r="T816">
            <v>15350052689</v>
          </cell>
        </row>
        <row r="817">
          <cell r="D817" t="str">
            <v>宜春店李晴</v>
          </cell>
          <cell r="E817" t="str">
            <v>女</v>
          </cell>
        </row>
        <row r="817">
          <cell r="G817" t="str">
            <v>运营部</v>
          </cell>
          <cell r="H817" t="str">
            <v>前台</v>
          </cell>
          <cell r="I817">
            <v>45892</v>
          </cell>
          <cell r="J817">
            <v>45900</v>
          </cell>
          <cell r="K817" t="str">
            <v>全职</v>
          </cell>
          <cell r="L817" t="str">
            <v>离职</v>
          </cell>
        </row>
        <row r="817">
          <cell r="P817" t="str">
            <v>360902200408022626</v>
          </cell>
          <cell r="Q817" t="str">
            <v>江西省宜春市袁州区寨下乡社溪村下李家组16号附2号</v>
          </cell>
          <cell r="R817" t="str">
            <v>宜春农商银行</v>
          </cell>
          <cell r="S817" t="str">
            <v>622682 2200261876178
</v>
          </cell>
          <cell r="T817">
            <v>15779557430</v>
          </cell>
        </row>
        <row r="818">
          <cell r="D818" t="str">
            <v>宜春店曹曼婷</v>
          </cell>
          <cell r="E818" t="str">
            <v>女</v>
          </cell>
        </row>
        <row r="818">
          <cell r="G818" t="str">
            <v>运营部</v>
          </cell>
          <cell r="H818" t="str">
            <v>前台</v>
          </cell>
          <cell r="I818">
            <v>45821</v>
          </cell>
          <cell r="J818">
            <v>45901</v>
          </cell>
          <cell r="K818" t="str">
            <v>兼职</v>
          </cell>
          <cell r="L818" t="str">
            <v>离职</v>
          </cell>
        </row>
        <row r="818">
          <cell r="P818" t="str">
            <v>360902200806113822</v>
          </cell>
          <cell r="Q818" t="str">
            <v>江西省宜春市袁州区竹亭乡罗布村柳家组18号</v>
          </cell>
          <cell r="R818" t="str">
            <v>中国银行</v>
          </cell>
          <cell r="S818" t="str">
            <v>6232086500014561798（曹圣全）</v>
          </cell>
          <cell r="T818">
            <v>18296407094</v>
          </cell>
        </row>
        <row r="819">
          <cell r="D819" t="str">
            <v>宜春店叶景浩</v>
          </cell>
          <cell r="E819" t="str">
            <v>男</v>
          </cell>
        </row>
        <row r="819">
          <cell r="G819" t="str">
            <v>私教部</v>
          </cell>
          <cell r="H819" t="str">
            <v>私教</v>
          </cell>
          <cell r="I819">
            <v>45742</v>
          </cell>
          <cell r="J819">
            <v>45901</v>
          </cell>
          <cell r="K819" t="str">
            <v>全职</v>
          </cell>
          <cell r="L819" t="str">
            <v>离职</v>
          </cell>
        </row>
        <row r="819">
          <cell r="P819" t="str">
            <v>360521199807154214</v>
          </cell>
          <cell r="Q819" t="str">
            <v>怡兰花园</v>
          </cell>
          <cell r="R819" t="str">
            <v>中国农商银行</v>
          </cell>
          <cell r="S819" t="str">
            <v>6226822011201791116</v>
          </cell>
          <cell r="T819">
            <v>13479579002</v>
          </cell>
        </row>
        <row r="820">
          <cell r="D820" t="str">
            <v>宜春店张云飞</v>
          </cell>
          <cell r="E820" t="str">
            <v>男</v>
          </cell>
        </row>
        <row r="820">
          <cell r="G820" t="str">
            <v>会籍部</v>
          </cell>
          <cell r="H820" t="str">
            <v>会籍</v>
          </cell>
          <cell r="I820">
            <v>45580</v>
          </cell>
          <cell r="J820">
            <v>45901</v>
          </cell>
          <cell r="K820" t="str">
            <v>全职</v>
          </cell>
          <cell r="L820" t="str">
            <v>离职</v>
          </cell>
        </row>
        <row r="820">
          <cell r="P820" t="str">
            <v>360902200209122616</v>
          </cell>
          <cell r="Q820" t="str">
            <v>江西省宜春市袁州区寨下乡园岭村东岭组8号</v>
          </cell>
          <cell r="R820" t="str">
            <v>中国农业银行</v>
          </cell>
          <cell r="S820" t="str">
            <v>6212822322501683675</v>
          </cell>
          <cell r="T820">
            <v>17879571275</v>
          </cell>
        </row>
        <row r="821">
          <cell r="D821" t="str">
            <v>宜春店李萌萌</v>
          </cell>
          <cell r="E821" t="str">
            <v>女</v>
          </cell>
        </row>
        <row r="821">
          <cell r="G821" t="str">
            <v>会籍部</v>
          </cell>
          <cell r="H821" t="str">
            <v>会籍</v>
          </cell>
          <cell r="I821">
            <v>45858</v>
          </cell>
          <cell r="J821">
            <v>45901</v>
          </cell>
          <cell r="K821" t="str">
            <v>兼职</v>
          </cell>
          <cell r="L821" t="str">
            <v>离职</v>
          </cell>
        </row>
        <row r="821">
          <cell r="P821" t="str">
            <v>360902200701164420</v>
          </cell>
          <cell r="Q821" t="str">
            <v>江西省宜春市袁州区水江乡苍溪村谢家组3号</v>
          </cell>
          <cell r="R821" t="str">
            <v>中国建设银行</v>
          </cell>
          <cell r="S821" t="str">
            <v>6217 0020 2009 4971 900</v>
          </cell>
          <cell r="T821" t="str">
            <v>17879010520</v>
          </cell>
        </row>
        <row r="822">
          <cell r="D822" t="str">
            <v>宜春店王中天</v>
          </cell>
          <cell r="E822" t="str">
            <v>男</v>
          </cell>
        </row>
        <row r="822">
          <cell r="G822" t="str">
            <v>会籍部</v>
          </cell>
          <cell r="H822" t="str">
            <v>会籍</v>
          </cell>
          <cell r="I822">
            <v>45904</v>
          </cell>
          <cell r="J822">
            <v>45905</v>
          </cell>
          <cell r="K822" t="str">
            <v>实习生</v>
          </cell>
          <cell r="L822" t="str">
            <v>离职</v>
          </cell>
        </row>
        <row r="822">
          <cell r="P822" t="str">
            <v>371102200403160033</v>
          </cell>
          <cell r="Q822" t="str">
            <v>山东省日照市东港区日照相家庄村18排6号</v>
          </cell>
          <cell r="R822" t="str">
            <v>中国工商银行</v>
          </cell>
          <cell r="S822" t="str">
            <v>6212261616006884144</v>
          </cell>
          <cell r="T822" t="str">
            <v>132063313839</v>
          </cell>
        </row>
        <row r="823">
          <cell r="D823" t="str">
            <v>宜春店邵舒磊</v>
          </cell>
          <cell r="E823" t="str">
            <v>男</v>
          </cell>
        </row>
        <row r="823">
          <cell r="G823" t="str">
            <v>会籍部</v>
          </cell>
          <cell r="H823" t="str">
            <v>会籍</v>
          </cell>
          <cell r="I823">
            <v>45904</v>
          </cell>
          <cell r="J823">
            <v>45905</v>
          </cell>
          <cell r="K823" t="str">
            <v>实习生</v>
          </cell>
          <cell r="L823" t="str">
            <v>离职</v>
          </cell>
        </row>
        <row r="823">
          <cell r="P823" t="str">
            <v>371723200402200616</v>
          </cell>
          <cell r="Q823" t="str">
            <v>江苏省泰州市海陵区人民</v>
          </cell>
          <cell r="R823" t="str">
            <v>中国邮政储蓄银行</v>
          </cell>
          <cell r="S823" t="str">
            <v>6215824750000441560</v>
          </cell>
          <cell r="T823">
            <v>15550121619</v>
          </cell>
        </row>
        <row r="824">
          <cell r="D824" t="str">
            <v>进贤吾悦店谢敏辉</v>
          </cell>
          <cell r="E824" t="str">
            <v>男</v>
          </cell>
        </row>
        <row r="824">
          <cell r="G824" t="str">
            <v>会籍部</v>
          </cell>
          <cell r="H824" t="str">
            <v>会籍</v>
          </cell>
          <cell r="I824">
            <v>45351</v>
          </cell>
          <cell r="J824">
            <v>45383</v>
          </cell>
          <cell r="K824" t="str">
            <v>全职</v>
          </cell>
          <cell r="L824" t="str">
            <v>离职</v>
          </cell>
        </row>
        <row r="824">
          <cell r="P824" t="str">
            <v>350721200106170814</v>
          </cell>
        </row>
        <row r="824">
          <cell r="R824" t="str">
            <v>福建省农村信用社联合社南安石井支行</v>
          </cell>
          <cell r="S824" t="str">
            <v>6230361107140696322</v>
          </cell>
          <cell r="T824">
            <v>18359933673</v>
          </cell>
        </row>
        <row r="825">
          <cell r="D825" t="str">
            <v>进贤吾悦店胡芳芳</v>
          </cell>
          <cell r="E825" t="str">
            <v>女</v>
          </cell>
        </row>
        <row r="825">
          <cell r="G825" t="str">
            <v>会籍部</v>
          </cell>
          <cell r="H825" t="str">
            <v>会籍</v>
          </cell>
          <cell r="I825">
            <v>45363</v>
          </cell>
          <cell r="J825">
            <v>45383</v>
          </cell>
          <cell r="K825" t="str">
            <v>全职</v>
          </cell>
          <cell r="L825" t="str">
            <v>离职</v>
          </cell>
        </row>
        <row r="825">
          <cell r="P825" t="str">
            <v>360124198812152128</v>
          </cell>
        </row>
        <row r="825">
          <cell r="R825" t="str">
            <v>中国农业银行股份有限公司昆明吴井路支行</v>
          </cell>
          <cell r="S825" t="str">
            <v>6228480860343045511</v>
          </cell>
        </row>
        <row r="826">
          <cell r="D826" t="str">
            <v>进贤吾悦店周迅</v>
          </cell>
          <cell r="E826" t="str">
            <v>男</v>
          </cell>
        </row>
        <row r="826">
          <cell r="G826" t="str">
            <v>会籍部</v>
          </cell>
          <cell r="H826" t="str">
            <v>会籍</v>
          </cell>
          <cell r="I826">
            <v>45368</v>
          </cell>
          <cell r="J826">
            <v>45381</v>
          </cell>
          <cell r="K826" t="str">
            <v>全职</v>
          </cell>
          <cell r="L826" t="str">
            <v>离职</v>
          </cell>
        </row>
        <row r="826">
          <cell r="P826" t="str">
            <v>360124200601115431</v>
          </cell>
        </row>
        <row r="826">
          <cell r="R826" t="str">
            <v>中国邮政储蓄银行</v>
          </cell>
          <cell r="S826" t="str">
            <v>421000174468</v>
          </cell>
        </row>
        <row r="827">
          <cell r="D827" t="str">
            <v>进贤吾悦店梅贵平</v>
          </cell>
          <cell r="E827" t="str">
            <v>男</v>
          </cell>
        </row>
        <row r="827">
          <cell r="G827" t="str">
            <v>会籍部</v>
          </cell>
          <cell r="H827" t="str">
            <v>会籍</v>
          </cell>
          <cell r="I827">
            <v>45371</v>
          </cell>
          <cell r="J827">
            <v>45380</v>
          </cell>
          <cell r="K827" t="str">
            <v>全职</v>
          </cell>
          <cell r="L827" t="str">
            <v>离职</v>
          </cell>
        </row>
        <row r="828">
          <cell r="D828" t="str">
            <v>进贤吾悦店陈海欣</v>
          </cell>
          <cell r="E828" t="str">
            <v>女</v>
          </cell>
        </row>
        <row r="828">
          <cell r="G828" t="str">
            <v>会籍部</v>
          </cell>
          <cell r="H828" t="str">
            <v>会籍</v>
          </cell>
          <cell r="I828">
            <v>45349</v>
          </cell>
          <cell r="J828">
            <v>45383</v>
          </cell>
          <cell r="K828" t="str">
            <v>全职</v>
          </cell>
          <cell r="L828" t="str">
            <v>离职</v>
          </cell>
        </row>
        <row r="828">
          <cell r="P828" t="str">
            <v>441226200108214021</v>
          </cell>
        </row>
        <row r="828">
          <cell r="R828" t="str">
            <v>农行佛山银苑支行</v>
          </cell>
          <cell r="S828" t="str">
            <v>6228480096748616172</v>
          </cell>
          <cell r="T828">
            <v>17666170344</v>
          </cell>
        </row>
        <row r="829">
          <cell r="D829" t="str">
            <v>进贤吾悦店赵文轩</v>
          </cell>
          <cell r="E829" t="str">
            <v>女</v>
          </cell>
        </row>
        <row r="829">
          <cell r="G829" t="str">
            <v>会籍部</v>
          </cell>
          <cell r="H829" t="str">
            <v>会籍</v>
          </cell>
          <cell r="I829">
            <v>45354</v>
          </cell>
          <cell r="J829">
            <v>45384</v>
          </cell>
          <cell r="K829" t="str">
            <v>全职</v>
          </cell>
          <cell r="L829" t="str">
            <v>离职</v>
          </cell>
        </row>
        <row r="829">
          <cell r="P829" t="str">
            <v>360124200607134828</v>
          </cell>
        </row>
        <row r="829">
          <cell r="R829" t="str">
            <v>中国建设银行进贤中山路支行</v>
          </cell>
          <cell r="S829" t="str">
            <v>6217002020091180539</v>
          </cell>
          <cell r="T829">
            <v>15797724012</v>
          </cell>
        </row>
        <row r="830">
          <cell r="D830" t="str">
            <v>进贤吾悦店朱志琪</v>
          </cell>
          <cell r="E830" t="str">
            <v>女</v>
          </cell>
        </row>
        <row r="830">
          <cell r="G830" t="str">
            <v>会籍部</v>
          </cell>
          <cell r="H830" t="str">
            <v>会籍</v>
          </cell>
          <cell r="I830">
            <v>45350</v>
          </cell>
          <cell r="J830">
            <v>45384</v>
          </cell>
          <cell r="K830" t="str">
            <v>全职</v>
          </cell>
          <cell r="L830" t="str">
            <v>离职</v>
          </cell>
        </row>
        <row r="830">
          <cell r="P830" t="str">
            <v>360124200108306322</v>
          </cell>
        </row>
        <row r="830">
          <cell r="R830" t="str">
            <v>工商银行 福州长乐漳港支行</v>
          </cell>
          <cell r="S830" t="str">
            <v>6222031402008363900</v>
          </cell>
          <cell r="T830">
            <v>15970647024</v>
          </cell>
        </row>
        <row r="831">
          <cell r="D831" t="str">
            <v>进贤吾悦店万以添</v>
          </cell>
          <cell r="E831" t="str">
            <v>女</v>
          </cell>
        </row>
        <row r="831">
          <cell r="G831" t="str">
            <v>会籍部</v>
          </cell>
          <cell r="H831" t="str">
            <v>会籍</v>
          </cell>
          <cell r="I831">
            <v>45351</v>
          </cell>
          <cell r="J831">
            <v>45384</v>
          </cell>
          <cell r="K831" t="str">
            <v>全职</v>
          </cell>
          <cell r="L831" t="str">
            <v>离职</v>
          </cell>
        </row>
        <row r="831">
          <cell r="P831" t="str">
            <v>3601242007030240522</v>
          </cell>
        </row>
        <row r="831">
          <cell r="R831" t="str">
            <v>农行进贤县支行</v>
          </cell>
          <cell r="S831" t="str">
            <v>623052 0920002455373</v>
          </cell>
          <cell r="T831">
            <v>15179152616</v>
          </cell>
        </row>
        <row r="832">
          <cell r="D832" t="str">
            <v>进贤吾悦店吴可旭</v>
          </cell>
          <cell r="E832" t="str">
            <v>男</v>
          </cell>
          <cell r="F832" t="str">
            <v>中专</v>
          </cell>
          <cell r="G832" t="str">
            <v>会籍部</v>
          </cell>
          <cell r="H832" t="str">
            <v>会籍</v>
          </cell>
          <cell r="I832">
            <v>45401</v>
          </cell>
          <cell r="J832">
            <v>45410</v>
          </cell>
          <cell r="K832" t="str">
            <v>全职</v>
          </cell>
          <cell r="L832" t="str">
            <v>离职</v>
          </cell>
        </row>
        <row r="832">
          <cell r="P832" t="str">
            <v>360124200901272113</v>
          </cell>
          <cell r="Q832" t="str">
            <v>江西省南昌市进贤县三里乡金红村委会上村003号</v>
          </cell>
          <cell r="R832" t="str">
            <v>工商银行进贤新城支行</v>
          </cell>
          <cell r="S832" t="str">
            <v>6215581502012970851（此卡为员工对象吴琪伟银行卡）</v>
          </cell>
          <cell r="T832">
            <v>18720912501</v>
          </cell>
        </row>
        <row r="833">
          <cell r="D833" t="str">
            <v>进贤吾悦店楚康博</v>
          </cell>
          <cell r="E833" t="str">
            <v>男</v>
          </cell>
          <cell r="F833" t="str">
            <v>大专</v>
          </cell>
          <cell r="G833" t="str">
            <v>会籍部</v>
          </cell>
          <cell r="H833" t="str">
            <v>会籍</v>
          </cell>
          <cell r="I833">
            <v>45393</v>
          </cell>
          <cell r="J833">
            <v>45410</v>
          </cell>
          <cell r="K833" t="str">
            <v>全职</v>
          </cell>
          <cell r="L833" t="str">
            <v>离职</v>
          </cell>
        </row>
        <row r="833">
          <cell r="P833" t="str">
            <v>410221200608186612</v>
          </cell>
          <cell r="Q833" t="str">
            <v>河南省杞县葛岗镇西空村中街96号</v>
          </cell>
          <cell r="R833" t="str">
            <v>河南郑州金水区农业南路与正光北街交叉口招商银行支行</v>
          </cell>
          <cell r="S833" t="str">
            <v>6214830329351299</v>
          </cell>
          <cell r="T833">
            <v>19503835837</v>
          </cell>
        </row>
        <row r="834">
          <cell r="D834" t="str">
            <v>进贤吾悦店赵春香</v>
          </cell>
          <cell r="E834" t="str">
            <v>女</v>
          </cell>
          <cell r="F834" t="str">
            <v>小学</v>
          </cell>
          <cell r="G834" t="str">
            <v>运营部</v>
          </cell>
          <cell r="H834" t="str">
            <v>保洁</v>
          </cell>
          <cell r="I834">
            <v>45392</v>
          </cell>
          <cell r="J834">
            <v>45412</v>
          </cell>
          <cell r="K834" t="str">
            <v>全职</v>
          </cell>
          <cell r="L834" t="str">
            <v>离职</v>
          </cell>
        </row>
        <row r="834">
          <cell r="P834" t="str">
            <v>360124196402043640</v>
          </cell>
          <cell r="Q834" t="str">
            <v>江西省南昌市进贤县池溪乡池溪村委会下边村32号</v>
          </cell>
          <cell r="R834" t="str">
            <v>中国工商银行南昌进贤支行</v>
          </cell>
          <cell r="S834" t="str">
            <v>6215581502012455564</v>
          </cell>
          <cell r="T834">
            <v>19979964956</v>
          </cell>
        </row>
        <row r="835">
          <cell r="D835" t="str">
            <v>进贤吾悦店黄海燕</v>
          </cell>
          <cell r="E835" t="str">
            <v>女</v>
          </cell>
        </row>
        <row r="835">
          <cell r="G835" t="str">
            <v>会籍部</v>
          </cell>
          <cell r="H835" t="str">
            <v>会籍</v>
          </cell>
          <cell r="I835">
            <v>45420</v>
          </cell>
          <cell r="J835">
            <v>45428</v>
          </cell>
          <cell r="K835" t="str">
            <v>全职</v>
          </cell>
          <cell r="L835" t="str">
            <v>离职</v>
          </cell>
        </row>
        <row r="835">
          <cell r="P835" t="str">
            <v>36012419750915242X</v>
          </cell>
          <cell r="Q835" t="str">
            <v>江西省南昌市进贤县民和镇贤湖路48号巷3栋201室</v>
          </cell>
          <cell r="R835" t="str">
            <v>平安银行南昌分行营业部</v>
          </cell>
          <cell r="S835" t="str">
            <v>6230580000330526216</v>
          </cell>
          <cell r="T835">
            <v>13870900198</v>
          </cell>
        </row>
        <row r="836">
          <cell r="D836" t="str">
            <v>进贤吾悦店刘震兵</v>
          </cell>
          <cell r="E836" t="str">
            <v>男</v>
          </cell>
          <cell r="F836" t="str">
            <v>中专</v>
          </cell>
          <cell r="G836" t="str">
            <v>泳教部</v>
          </cell>
          <cell r="H836" t="str">
            <v>安全员</v>
          </cell>
          <cell r="I836">
            <v>45401</v>
          </cell>
          <cell r="J836">
            <v>45434</v>
          </cell>
          <cell r="K836" t="str">
            <v>全职</v>
          </cell>
          <cell r="L836" t="str">
            <v>离职</v>
          </cell>
        </row>
        <row r="836">
          <cell r="P836" t="str">
            <v>360124200511244811</v>
          </cell>
          <cell r="Q836" t="str">
            <v>江西省南昌市进贤县民和镇云桥村委会车家垅村44号</v>
          </cell>
          <cell r="R836" t="str">
            <v>中国建设银行进贤县支行</v>
          </cell>
          <cell r="S836" t="str">
            <v>6217002020091434639（此卡为员工妈妈许芳兰银行卡）</v>
          </cell>
          <cell r="T836">
            <v>19979932418</v>
          </cell>
        </row>
        <row r="837">
          <cell r="D837" t="str">
            <v>进贤吾悦店吴鹏超</v>
          </cell>
          <cell r="E837" t="str">
            <v>男</v>
          </cell>
          <cell r="F837" t="str">
            <v>大专</v>
          </cell>
          <cell r="G837" t="str">
            <v>会籍部</v>
          </cell>
          <cell r="H837" t="str">
            <v>会籍</v>
          </cell>
          <cell r="I837">
            <v>45426</v>
          </cell>
          <cell r="J837">
            <v>45441</v>
          </cell>
          <cell r="K837" t="str">
            <v>全职</v>
          </cell>
          <cell r="L837" t="str">
            <v>离职</v>
          </cell>
        </row>
        <row r="837">
          <cell r="P837" t="str">
            <v>360124200211022176</v>
          </cell>
          <cell r="Q837" t="str">
            <v>江西省南昌市进贤县三里乡丰富村委会山背村043号</v>
          </cell>
          <cell r="R837" t="str">
            <v>中国建设银行南昌铜锣湾广场支行</v>
          </cell>
          <cell r="S837" t="str">
            <v>6217002020081145658</v>
          </cell>
          <cell r="T837">
            <v>17280508048</v>
          </cell>
        </row>
        <row r="838">
          <cell r="D838" t="str">
            <v>进贤吾悦店黄小丽</v>
          </cell>
          <cell r="E838" t="str">
            <v>女</v>
          </cell>
          <cell r="F838" t="str">
            <v>中专</v>
          </cell>
          <cell r="G838" t="str">
            <v>运营部</v>
          </cell>
          <cell r="H838" t="str">
            <v>前台</v>
          </cell>
          <cell r="I838">
            <v>45349</v>
          </cell>
          <cell r="J838">
            <v>45445</v>
          </cell>
          <cell r="K838" t="str">
            <v>全职</v>
          </cell>
          <cell r="L838" t="str">
            <v>离职</v>
          </cell>
        </row>
        <row r="838">
          <cell r="P838" t="str">
            <v>42068419941128452x</v>
          </cell>
          <cell r="Q838" t="str">
            <v>湖北省宜城市郑集镇郭海村三组</v>
          </cell>
          <cell r="R838" t="str">
            <v>襄阳宜城支行营业室</v>
          </cell>
          <cell r="S838" t="str">
            <v>6215581804002922318</v>
          </cell>
          <cell r="T838">
            <v>15872289095</v>
          </cell>
        </row>
        <row r="839">
          <cell r="D839" t="str">
            <v>进贤吾悦店吴思越</v>
          </cell>
          <cell r="E839" t="str">
            <v>男</v>
          </cell>
          <cell r="F839" t="str">
            <v>中专</v>
          </cell>
          <cell r="G839" t="str">
            <v>泳教部</v>
          </cell>
          <cell r="H839" t="str">
            <v>泳教</v>
          </cell>
          <cell r="I839">
            <v>45445</v>
          </cell>
          <cell r="J839">
            <v>45451</v>
          </cell>
          <cell r="K839" t="str">
            <v>全职</v>
          </cell>
          <cell r="L839" t="str">
            <v>离职</v>
          </cell>
        </row>
        <row r="839">
          <cell r="P839" t="str">
            <v>360124199611217532</v>
          </cell>
          <cell r="Q839" t="str">
            <v>江西省南昌市进贤县民和镇马颈港路2巷18号</v>
          </cell>
          <cell r="R839" t="str">
            <v>招商银行杭州紫金港小微专营支行</v>
          </cell>
          <cell r="S839" t="str">
            <v>6214836216636148</v>
          </cell>
          <cell r="T839">
            <v>15384002770</v>
          </cell>
        </row>
        <row r="840">
          <cell r="D840" t="str">
            <v>进贤吾悦店朱泓辉</v>
          </cell>
          <cell r="E840" t="str">
            <v>男</v>
          </cell>
        </row>
        <row r="840">
          <cell r="G840" t="str">
            <v>会籍部</v>
          </cell>
          <cell r="H840" t="str">
            <v>会籍</v>
          </cell>
          <cell r="I840">
            <v>45461</v>
          </cell>
          <cell r="J840">
            <v>45468</v>
          </cell>
          <cell r="K840" t="str">
            <v>兼职</v>
          </cell>
          <cell r="L840" t="str">
            <v>离职</v>
          </cell>
        </row>
        <row r="840">
          <cell r="P840" t="str">
            <v>360124200603034838</v>
          </cell>
          <cell r="Q840" t="str">
            <v>江西省南昌市进贤县民和镇途家村委会朱家村21号</v>
          </cell>
          <cell r="R840" t="str">
            <v>农业银行进贤民和镇支行</v>
          </cell>
          <cell r="S840" t="str">
            <v>6228230925369287363</v>
          </cell>
          <cell r="T840">
            <v>18270883519</v>
          </cell>
        </row>
        <row r="841">
          <cell r="D841" t="str">
            <v>进贤吾悦店章晋鸿</v>
          </cell>
          <cell r="E841" t="str">
            <v>男</v>
          </cell>
        </row>
        <row r="841">
          <cell r="G841" t="str">
            <v>会籍部</v>
          </cell>
          <cell r="H841" t="str">
            <v>会籍</v>
          </cell>
          <cell r="I841">
            <v>45461</v>
          </cell>
          <cell r="J841">
            <v>45469</v>
          </cell>
          <cell r="K841" t="str">
            <v>兼职</v>
          </cell>
          <cell r="L841" t="str">
            <v>离职</v>
          </cell>
        </row>
        <row r="841">
          <cell r="P841" t="str">
            <v>360124200606055116</v>
          </cell>
          <cell r="Q841" t="str">
            <v>江西省南昌市进贤县张公镇高桥居委会府前路218号</v>
          </cell>
          <cell r="R841" t="str">
            <v>农业银行进贤民和镇支行</v>
          </cell>
          <cell r="S841" t="str">
            <v>6228230925369287363（此卡为员工朱泓辉银行卡）</v>
          </cell>
          <cell r="T841">
            <v>18702639052</v>
          </cell>
        </row>
        <row r="842">
          <cell r="D842" t="str">
            <v>进贤吾悦店文奕涵</v>
          </cell>
          <cell r="E842" t="str">
            <v>男</v>
          </cell>
        </row>
        <row r="842">
          <cell r="G842" t="str">
            <v>会籍部</v>
          </cell>
          <cell r="H842" t="str">
            <v>会籍</v>
          </cell>
          <cell r="I842">
            <v>45461</v>
          </cell>
          <cell r="J842">
            <v>45469</v>
          </cell>
          <cell r="K842" t="str">
            <v>兼职</v>
          </cell>
          <cell r="L842" t="str">
            <v>离职</v>
          </cell>
        </row>
        <row r="842">
          <cell r="P842" t="str">
            <v>360124200606055116</v>
          </cell>
          <cell r="Q842" t="str">
            <v>江西省南昌市进贤县三里乡倪坊村委会新杨嘴村003号</v>
          </cell>
          <cell r="R842" t="str">
            <v>农业银行进贤民和镇支行</v>
          </cell>
          <cell r="S842" t="str">
            <v>6228230925369287363（此卡为员工朱泓辉银行卡）</v>
          </cell>
          <cell r="T842">
            <v>18270813181</v>
          </cell>
        </row>
        <row r="843">
          <cell r="D843" t="str">
            <v>进贤吾悦店鄢嘉</v>
          </cell>
          <cell r="E843" t="str">
            <v>男</v>
          </cell>
          <cell r="F843" t="str">
            <v>大专</v>
          </cell>
          <cell r="G843" t="str">
            <v>私教部</v>
          </cell>
          <cell r="H843" t="str">
            <v>私教</v>
          </cell>
          <cell r="I843">
            <v>45419</v>
          </cell>
          <cell r="J843">
            <v>45474</v>
          </cell>
          <cell r="K843" t="str">
            <v>全职</v>
          </cell>
          <cell r="L843" t="str">
            <v>离职</v>
          </cell>
        </row>
        <row r="843">
          <cell r="P843" t="str">
            <v>360124200303044217</v>
          </cell>
          <cell r="Q843" t="str">
            <v>江西省南昌市进贤县下埠集乡港东村委员会鄢家村16号</v>
          </cell>
          <cell r="R843" t="str">
            <v>中国工商银行新城分理处</v>
          </cell>
          <cell r="S843" t="str">
            <v>6222031502000531790</v>
          </cell>
          <cell r="T843">
            <v>13247096889</v>
          </cell>
        </row>
        <row r="844">
          <cell r="D844" t="str">
            <v>进贤吾悦店徐慧</v>
          </cell>
          <cell r="E844" t="str">
            <v>女</v>
          </cell>
          <cell r="F844" t="str">
            <v>中专</v>
          </cell>
          <cell r="G844" t="str">
            <v>会籍部</v>
          </cell>
          <cell r="H844" t="str">
            <v>会籍</v>
          </cell>
          <cell r="I844">
            <v>45461</v>
          </cell>
          <cell r="J844">
            <v>45476</v>
          </cell>
          <cell r="K844" t="str">
            <v>兼职</v>
          </cell>
          <cell r="L844" t="str">
            <v>离职</v>
          </cell>
        </row>
        <row r="844">
          <cell r="P844" t="str">
            <v>360122200511043320</v>
          </cell>
          <cell r="Q844" t="str">
            <v>江西省南昌市新建区溪霞镇万福村社垅自然村46号附1号</v>
          </cell>
          <cell r="R844" t="str">
            <v>建设银行进贤军湖支行</v>
          </cell>
          <cell r="S844" t="str">
            <v>6217002020093070290</v>
          </cell>
          <cell r="T844">
            <v>18379180215</v>
          </cell>
        </row>
        <row r="845">
          <cell r="D845" t="str">
            <v>进贤吾悦店张家宝</v>
          </cell>
          <cell r="E845" t="str">
            <v>男</v>
          </cell>
        </row>
        <row r="845">
          <cell r="G845" t="str">
            <v>会籍部</v>
          </cell>
          <cell r="H845" t="str">
            <v>会籍</v>
          </cell>
          <cell r="I845">
            <v>45461</v>
          </cell>
          <cell r="J845">
            <v>45476</v>
          </cell>
          <cell r="K845" t="str">
            <v>兼职</v>
          </cell>
          <cell r="L845" t="str">
            <v>离职</v>
          </cell>
        </row>
        <row r="845">
          <cell r="P845" t="str">
            <v>360124200707010056</v>
          </cell>
          <cell r="Q845" t="str">
            <v>江西省南昌市进贤县民和镇江前村委会张家村27号</v>
          </cell>
          <cell r="R845" t="str">
            <v>建设银行进贤军湖支行</v>
          </cell>
          <cell r="S845" t="str">
            <v>6217002020093070282</v>
          </cell>
          <cell r="T845">
            <v>15797654962</v>
          </cell>
        </row>
        <row r="846">
          <cell r="D846" t="str">
            <v>进贤吾悦店吴文锋</v>
          </cell>
          <cell r="E846" t="str">
            <v>男</v>
          </cell>
          <cell r="F846" t="str">
            <v>高中</v>
          </cell>
          <cell r="G846" t="str">
            <v>私教部</v>
          </cell>
          <cell r="H846" t="str">
            <v>私教</v>
          </cell>
          <cell r="I846">
            <v>45391</v>
          </cell>
          <cell r="J846">
            <v>45484</v>
          </cell>
          <cell r="K846" t="str">
            <v>全职</v>
          </cell>
          <cell r="L846" t="str">
            <v>离职</v>
          </cell>
        </row>
        <row r="846">
          <cell r="P846" t="str">
            <v>362425200412130215</v>
          </cell>
          <cell r="Q846" t="str">
            <v>江西省吉安市永丰县佐龙乡富裕村大吴自然村28号</v>
          </cell>
          <cell r="R846" t="str">
            <v>中国工商银行吉安永丰支行</v>
          </cell>
          <cell r="S846" t="str">
            <v>6222031509002879911</v>
          </cell>
          <cell r="T846">
            <v>19928442917</v>
          </cell>
        </row>
        <row r="847">
          <cell r="D847" t="str">
            <v>进贤吾悦店吴瑶</v>
          </cell>
          <cell r="E847" t="str">
            <v>女</v>
          </cell>
        </row>
        <row r="847">
          <cell r="G847" t="str">
            <v>会籍部</v>
          </cell>
          <cell r="H847" t="str">
            <v>会籍</v>
          </cell>
          <cell r="I847">
            <v>45480</v>
          </cell>
          <cell r="J847">
            <v>45491</v>
          </cell>
          <cell r="K847" t="str">
            <v>兼职</v>
          </cell>
          <cell r="L847" t="str">
            <v>离职</v>
          </cell>
        </row>
        <row r="847">
          <cell r="P847" t="str">
            <v>360124200505183629</v>
          </cell>
          <cell r="Q847" t="str">
            <v>江西省南昌市进贤县池溪乡湖田村委会吴家村19号</v>
          </cell>
          <cell r="R847" t="str">
            <v>建设银行上饶饶信支行</v>
          </cell>
          <cell r="S847" t="str">
            <v>6217002089992437660</v>
          </cell>
          <cell r="T847">
            <v>19579330392</v>
          </cell>
        </row>
        <row r="848">
          <cell r="D848" t="str">
            <v>进贤吾悦店刘艺琳</v>
          </cell>
          <cell r="E848" t="str">
            <v>女</v>
          </cell>
        </row>
        <row r="848">
          <cell r="G848" t="str">
            <v>会籍部</v>
          </cell>
          <cell r="H848" t="str">
            <v>会籍</v>
          </cell>
          <cell r="I848">
            <v>45481</v>
          </cell>
          <cell r="J848">
            <v>45498</v>
          </cell>
          <cell r="K848" t="str">
            <v>兼职</v>
          </cell>
          <cell r="L848" t="str">
            <v>离职</v>
          </cell>
        </row>
        <row r="848">
          <cell r="P848" t="str">
            <v>360124200403191521</v>
          </cell>
          <cell r="Q848" t="str">
            <v>江西省南昌市进贤县前坊镇和平村委会下万村91号</v>
          </cell>
          <cell r="R848" t="str">
            <v>中国银行进贤县岚湖路支行</v>
          </cell>
          <cell r="S848" t="str">
            <v>6216606500019290116</v>
          </cell>
          <cell r="T848">
            <v>18720050998</v>
          </cell>
        </row>
        <row r="849">
          <cell r="D849" t="str">
            <v>进贤吾悦店万佳</v>
          </cell>
          <cell r="E849" t="str">
            <v>女</v>
          </cell>
        </row>
        <row r="849">
          <cell r="G849" t="str">
            <v>会籍部</v>
          </cell>
          <cell r="H849" t="str">
            <v>会籍</v>
          </cell>
          <cell r="I849">
            <v>45480</v>
          </cell>
          <cell r="J849">
            <v>45497</v>
          </cell>
          <cell r="K849" t="str">
            <v>兼职</v>
          </cell>
          <cell r="L849" t="str">
            <v>离职</v>
          </cell>
        </row>
        <row r="849">
          <cell r="P849" t="str">
            <v>360124200508121829</v>
          </cell>
          <cell r="Q849" t="str">
            <v>江西省南昌市进贤县三阳集乡藕塘村委会七房村25号</v>
          </cell>
          <cell r="R849" t="str">
            <v>进贤农商银行凰岭支行</v>
          </cell>
          <cell r="S849" t="str">
            <v>6226822010303735138</v>
          </cell>
          <cell r="T849">
            <v>15079005662</v>
          </cell>
        </row>
        <row r="850">
          <cell r="D850" t="str">
            <v>进贤吾悦店周博裕</v>
          </cell>
          <cell r="E850" t="str">
            <v>男</v>
          </cell>
        </row>
        <row r="850">
          <cell r="G850" t="str">
            <v>会籍部</v>
          </cell>
          <cell r="H850" t="str">
            <v>会籍</v>
          </cell>
          <cell r="I850">
            <v>45461</v>
          </cell>
          <cell r="J850">
            <v>45505</v>
          </cell>
          <cell r="K850" t="str">
            <v>兼职</v>
          </cell>
          <cell r="L850" t="str">
            <v>离职</v>
          </cell>
        </row>
        <row r="850">
          <cell r="P850" t="str">
            <v>360124200608300031</v>
          </cell>
          <cell r="Q850" t="str">
            <v>江西省南昌市进贤县民和镇南门路40号14栋2单元402室</v>
          </cell>
          <cell r="R850" t="str">
            <v>中国农业银行进贤县支行</v>
          </cell>
          <cell r="S850" t="str">
            <v>6228450920039584110（此卡为员工爸爸周强银行卡）</v>
          </cell>
          <cell r="T850">
            <v>15120406015</v>
          </cell>
        </row>
        <row r="851">
          <cell r="D851" t="str">
            <v>进贤吾悦店李子俊</v>
          </cell>
          <cell r="E851" t="str">
            <v>男</v>
          </cell>
        </row>
        <row r="851">
          <cell r="G851" t="str">
            <v>会籍部</v>
          </cell>
          <cell r="H851" t="str">
            <v>会籍</v>
          </cell>
          <cell r="I851">
            <v>45471</v>
          </cell>
          <cell r="J851">
            <v>45512</v>
          </cell>
          <cell r="K851" t="str">
            <v>全职</v>
          </cell>
          <cell r="L851" t="str">
            <v>离职</v>
          </cell>
        </row>
        <row r="851">
          <cell r="P851" t="str">
            <v>360124200602010033</v>
          </cell>
          <cell r="Q851" t="str">
            <v>江西省南昌市进贤县民和镇东门路二巷6号</v>
          </cell>
          <cell r="R851" t="str">
            <v>进贤农商银行人民大道分理处</v>
          </cell>
          <cell r="S851" t="str">
            <v>6226822010303798151</v>
          </cell>
          <cell r="T851">
            <v>18870833182</v>
          </cell>
        </row>
        <row r="852">
          <cell r="D852" t="str">
            <v>进贤吾悦店涂洪恺</v>
          </cell>
          <cell r="E852" t="str">
            <v>女</v>
          </cell>
        </row>
        <row r="852">
          <cell r="G852" t="str">
            <v>会籍部</v>
          </cell>
          <cell r="H852" t="str">
            <v>会籍</v>
          </cell>
          <cell r="I852">
            <v>45460</v>
          </cell>
          <cell r="J852">
            <v>45515</v>
          </cell>
          <cell r="K852" t="str">
            <v>兼职</v>
          </cell>
          <cell r="L852" t="str">
            <v>离职</v>
          </cell>
        </row>
        <row r="852">
          <cell r="P852" t="str">
            <v>360124200501113324</v>
          </cell>
          <cell r="Q852" t="str">
            <v>江西省南昌市进贤县南台乡南台村委会涂家村025号</v>
          </cell>
          <cell r="R852" t="str">
            <v>建设银行进中山大道支行</v>
          </cell>
          <cell r="S852" t="str">
            <v>6217002020085212934（此卡为员工妈妈夏树兰卡号）</v>
          </cell>
          <cell r="T852">
            <v>18170997625</v>
          </cell>
        </row>
        <row r="853">
          <cell r="D853" t="str">
            <v>进贤吾悦店吴杏花</v>
          </cell>
          <cell r="E853" t="str">
            <v>女</v>
          </cell>
        </row>
        <row r="853">
          <cell r="G853" t="str">
            <v>运营部</v>
          </cell>
          <cell r="H853" t="str">
            <v>保洁</v>
          </cell>
          <cell r="I853">
            <v>45415</v>
          </cell>
          <cell r="J853">
            <v>45515</v>
          </cell>
          <cell r="K853" t="str">
            <v>全职</v>
          </cell>
          <cell r="L853" t="str">
            <v>离职</v>
          </cell>
        </row>
        <row r="853">
          <cell r="P853" t="str">
            <v>36012419660529452X</v>
          </cell>
          <cell r="Q853" t="str">
            <v>江西省南昌市进贤县白圩乡流岭村委会祝家村14号</v>
          </cell>
          <cell r="R853" t="str">
            <v>中国建设银行进贤支行</v>
          </cell>
          <cell r="S853" t="str">
            <v>6215340300302853065</v>
          </cell>
          <cell r="T853">
            <v>13007230239</v>
          </cell>
        </row>
        <row r="854">
          <cell r="D854" t="str">
            <v>进贤吾悦店付佳俊</v>
          </cell>
          <cell r="E854" t="str">
            <v>男</v>
          </cell>
          <cell r="F854" t="str">
            <v>中专</v>
          </cell>
          <cell r="G854" t="str">
            <v>泳教部</v>
          </cell>
          <cell r="H854" t="str">
            <v>安全员</v>
          </cell>
          <cell r="I854">
            <v>45391</v>
          </cell>
          <cell r="J854">
            <v>45517</v>
          </cell>
          <cell r="K854" t="str">
            <v>全职</v>
          </cell>
          <cell r="L854" t="str">
            <v>离职</v>
          </cell>
        </row>
        <row r="854">
          <cell r="P854" t="str">
            <v>360124200611020030</v>
          </cell>
          <cell r="Q854" t="str">
            <v>江西省南昌市进贤县民和镇莲花巷19号</v>
          </cell>
          <cell r="R854" t="str">
            <v>中国银行进贤县岚湖路支行</v>
          </cell>
          <cell r="S854" t="str">
            <v>6213326500009848556</v>
          </cell>
          <cell r="T854">
            <v>18879190117</v>
          </cell>
        </row>
        <row r="855">
          <cell r="D855" t="str">
            <v>进贤吾悦店郑毅</v>
          </cell>
          <cell r="E855" t="str">
            <v>男</v>
          </cell>
          <cell r="F855" t="str">
            <v>本科</v>
          </cell>
          <cell r="G855" t="str">
            <v>泳教部</v>
          </cell>
          <cell r="H855" t="str">
            <v>泳教</v>
          </cell>
          <cell r="I855">
            <v>45480</v>
          </cell>
          <cell r="J855">
            <v>45520</v>
          </cell>
          <cell r="K855" t="str">
            <v>兼职</v>
          </cell>
          <cell r="L855" t="str">
            <v>离职</v>
          </cell>
        </row>
        <row r="855">
          <cell r="P855" t="str">
            <v>360724199907274511</v>
          </cell>
          <cell r="Q855" t="str">
            <v>江西省赣州市上犹县油石乡清溪村郑屋组</v>
          </cell>
          <cell r="R855" t="str">
            <v>中国建设银行股份有限公司南昌西湖支行</v>
          </cell>
          <cell r="S855" t="str">
            <v>6217002020088164793</v>
          </cell>
          <cell r="T855">
            <v>13767797856</v>
          </cell>
        </row>
        <row r="856">
          <cell r="D856" t="str">
            <v>进贤吾悦店吴佳鹏</v>
          </cell>
          <cell r="E856" t="str">
            <v>男</v>
          </cell>
          <cell r="F856" t="str">
            <v>高中</v>
          </cell>
          <cell r="G856" t="str">
            <v>会籍部</v>
          </cell>
          <cell r="H856" t="str">
            <v>会籍</v>
          </cell>
          <cell r="I856">
            <v>45455</v>
          </cell>
          <cell r="J856">
            <v>45522</v>
          </cell>
          <cell r="K856" t="str">
            <v>兼职</v>
          </cell>
          <cell r="L856" t="str">
            <v>离职</v>
          </cell>
        </row>
        <row r="856">
          <cell r="P856" t="str">
            <v>360124200602051839</v>
          </cell>
          <cell r="Q856" t="str">
            <v>江西省南昌市进贤县三阳集乡艾家村委会老召下村22号</v>
          </cell>
          <cell r="R856" t="str">
            <v>建设银行进贤中山路支行</v>
          </cell>
          <cell r="S856" t="str">
            <v>6217002020093296077</v>
          </cell>
          <cell r="T856">
            <v>13117913946</v>
          </cell>
        </row>
        <row r="857">
          <cell r="D857" t="str">
            <v>进贤吾悦店徐康</v>
          </cell>
          <cell r="E857" t="str">
            <v>男</v>
          </cell>
          <cell r="F857" t="str">
            <v>本科</v>
          </cell>
          <cell r="G857" t="str">
            <v>泳教部</v>
          </cell>
          <cell r="H857" t="str">
            <v>泳教</v>
          </cell>
          <cell r="I857">
            <v>45473</v>
          </cell>
          <cell r="J857">
            <v>45524</v>
          </cell>
          <cell r="K857" t="str">
            <v>兼职</v>
          </cell>
          <cell r="L857" t="str">
            <v>离职</v>
          </cell>
        </row>
        <row r="857">
          <cell r="P857" t="str">
            <v>36048120031027281X</v>
          </cell>
          <cell r="Q857" t="str">
            <v>江西省瑞昌市花园乡南下村南下二组9</v>
          </cell>
          <cell r="R857" t="str">
            <v>江西农商银行瑞昌顺发支行</v>
          </cell>
          <cell r="S857" t="str">
            <v>6226822200366733597</v>
          </cell>
          <cell r="T857">
            <v>19079148761</v>
          </cell>
        </row>
        <row r="858">
          <cell r="D858" t="str">
            <v>进贤吾悦店王珂</v>
          </cell>
          <cell r="E858" t="str">
            <v>男</v>
          </cell>
        </row>
        <row r="858">
          <cell r="G858" t="str">
            <v>泳教部</v>
          </cell>
          <cell r="H858" t="str">
            <v>安全员</v>
          </cell>
          <cell r="I858">
            <v>45489</v>
          </cell>
          <cell r="J858">
            <v>45524</v>
          </cell>
          <cell r="K858" t="str">
            <v>兼职</v>
          </cell>
          <cell r="L858" t="str">
            <v>离职</v>
          </cell>
        </row>
        <row r="858">
          <cell r="P858" t="str">
            <v>36012420080723361X</v>
          </cell>
          <cell r="Q858" t="str">
            <v>江西省南昌市进贤县池溪乡观花岭林场后勤村90号</v>
          </cell>
          <cell r="R858" t="str">
            <v>进贤农商银行人民大道分理处</v>
          </cell>
          <cell r="S858" t="str">
            <v>6226822010303798151（此卡为员工李子俊卡号）</v>
          </cell>
          <cell r="T858">
            <v>18870833182</v>
          </cell>
        </row>
        <row r="859">
          <cell r="D859" t="str">
            <v>进贤吾悦店黄佳慧</v>
          </cell>
          <cell r="E859" t="str">
            <v>女</v>
          </cell>
        </row>
        <row r="859">
          <cell r="G859" t="str">
            <v>会籍部</v>
          </cell>
          <cell r="H859" t="str">
            <v>会籍</v>
          </cell>
          <cell r="I859">
            <v>45480</v>
          </cell>
          <cell r="J859">
            <v>45525</v>
          </cell>
          <cell r="K859" t="str">
            <v>兼职</v>
          </cell>
          <cell r="L859" t="str">
            <v>离职</v>
          </cell>
        </row>
        <row r="859">
          <cell r="P859" t="str">
            <v>360124200406301220</v>
          </cell>
          <cell r="Q859" t="str">
            <v>江西省南昌市进贤县民和镇后港洲西村28号9栋1单元402室</v>
          </cell>
          <cell r="R859" t="str">
            <v>农业银行进贤县支行</v>
          </cell>
          <cell r="S859" t="str">
            <v>6228230925414891367</v>
          </cell>
          <cell r="T859">
            <v>13101947355</v>
          </cell>
        </row>
        <row r="860">
          <cell r="D860" t="str">
            <v>进贤吾悦店许佳娜</v>
          </cell>
          <cell r="E860" t="str">
            <v>女</v>
          </cell>
          <cell r="F860" t="str">
            <v>中专</v>
          </cell>
          <cell r="G860" t="str">
            <v>会籍部</v>
          </cell>
          <cell r="H860" t="str">
            <v>会籍</v>
          </cell>
          <cell r="I860">
            <v>45514</v>
          </cell>
          <cell r="J860">
            <v>45527</v>
          </cell>
          <cell r="K860" t="str">
            <v>全职</v>
          </cell>
          <cell r="L860" t="str">
            <v>离职</v>
          </cell>
        </row>
        <row r="860">
          <cell r="P860" t="str">
            <v>360124200001060924</v>
          </cell>
          <cell r="Q860" t="str">
            <v>江西省南昌市进贤县民和镇常湖村委会上许村19号</v>
          </cell>
          <cell r="R860" t="str">
            <v>中国工商银行深圳蛇口支行营业部</v>
          </cell>
          <cell r="S860" t="str">
            <v>6222034000026907059</v>
          </cell>
          <cell r="T860">
            <v>15279150744</v>
          </cell>
        </row>
        <row r="861">
          <cell r="D861" t="str">
            <v>进贤吾悦店胡安琪</v>
          </cell>
          <cell r="E861" t="str">
            <v>女</v>
          </cell>
        </row>
        <row r="861">
          <cell r="G861" t="str">
            <v>会籍部</v>
          </cell>
          <cell r="H861" t="str">
            <v>会籍</v>
          </cell>
          <cell r="I861">
            <v>45509</v>
          </cell>
          <cell r="J861">
            <v>45530</v>
          </cell>
          <cell r="K861" t="str">
            <v>兼职</v>
          </cell>
          <cell r="L861" t="str">
            <v>离职</v>
          </cell>
        </row>
        <row r="861">
          <cell r="P861" t="str">
            <v>360124200204183027</v>
          </cell>
          <cell r="Q861" t="str">
            <v>江西省南昌市进贤县钟陵乡田南村委会南山村87号</v>
          </cell>
          <cell r="R861" t="str">
            <v>建设银行江西九江共青城支行</v>
          </cell>
          <cell r="S861" t="str">
            <v>6217002030014849151</v>
          </cell>
          <cell r="T861">
            <v>15079107024</v>
          </cell>
        </row>
        <row r="862">
          <cell r="D862" t="str">
            <v>进贤吾悦店龚勋</v>
          </cell>
          <cell r="E862" t="str">
            <v>男</v>
          </cell>
          <cell r="F862" t="str">
            <v>大专</v>
          </cell>
          <cell r="G862" t="str">
            <v>会籍部</v>
          </cell>
          <cell r="H862" t="str">
            <v>会籍</v>
          </cell>
          <cell r="I862">
            <v>45447</v>
          </cell>
          <cell r="J862">
            <v>45530</v>
          </cell>
          <cell r="K862" t="str">
            <v>全职</v>
          </cell>
          <cell r="L862" t="str">
            <v>离职</v>
          </cell>
        </row>
        <row r="862">
          <cell r="P862" t="str">
            <v>360124200109270076</v>
          </cell>
          <cell r="Q862" t="str">
            <v>江西省南昌市进贤县民和镇章家巷22号1单元302室</v>
          </cell>
          <cell r="R862" t="str">
            <v>江西银行进贤支行营业部</v>
          </cell>
          <cell r="S862" t="str">
            <v>6222759513382762</v>
          </cell>
          <cell r="T862">
            <v>18879117116</v>
          </cell>
        </row>
        <row r="863">
          <cell r="D863" t="str">
            <v>进贤吾悦店郭明胜</v>
          </cell>
          <cell r="E863" t="str">
            <v>男</v>
          </cell>
          <cell r="F863" t="str">
            <v>初中</v>
          </cell>
          <cell r="G863" t="str">
            <v>泳教部</v>
          </cell>
          <cell r="H863" t="str">
            <v>泳教</v>
          </cell>
          <cell r="I863">
            <v>45427</v>
          </cell>
          <cell r="J863">
            <v>45532</v>
          </cell>
          <cell r="K863" t="str">
            <v>兼职</v>
          </cell>
          <cell r="L863" t="str">
            <v>离职</v>
          </cell>
        </row>
        <row r="863">
          <cell r="P863" t="str">
            <v>360427200212202713</v>
          </cell>
          <cell r="Q863" t="str">
            <v>江西省庐山市蛟塘镇深耕村大屋郭83号</v>
          </cell>
          <cell r="R863" t="str">
            <v>建设银行咸宁桂泉支行</v>
          </cell>
          <cell r="S863" t="str">
            <v>6236682740001527431（此卡为员工许建飞卡号）</v>
          </cell>
          <cell r="T863">
            <v>13426581770</v>
          </cell>
        </row>
        <row r="864">
          <cell r="D864" t="str">
            <v>进贤吾悦店邓敏</v>
          </cell>
          <cell r="E864" t="str">
            <v>女</v>
          </cell>
          <cell r="F864" t="str">
            <v>本科</v>
          </cell>
          <cell r="G864" t="str">
            <v>泳教部</v>
          </cell>
          <cell r="H864" t="str">
            <v>泳教</v>
          </cell>
          <cell r="I864">
            <v>45474</v>
          </cell>
          <cell r="J864">
            <v>45536</v>
          </cell>
          <cell r="K864" t="str">
            <v>全职</v>
          </cell>
          <cell r="L864" t="str">
            <v>离职</v>
          </cell>
        </row>
        <row r="864">
          <cell r="P864" t="str">
            <v>360105200002090026</v>
          </cell>
          <cell r="Q864" t="str">
            <v>江西省南昌市湾里区工农路63号</v>
          </cell>
          <cell r="R864" t="str">
            <v>工商银行南昌经开区支行</v>
          </cell>
          <cell r="S864" t="str">
            <v>6217231502005522313</v>
          </cell>
          <cell r="T864">
            <v>13677915541</v>
          </cell>
        </row>
        <row r="865">
          <cell r="D865" t="str">
            <v>进贤吾悦店卢智</v>
          </cell>
          <cell r="E865" t="str">
            <v>男</v>
          </cell>
        </row>
        <row r="865">
          <cell r="G865" t="str">
            <v>私教部</v>
          </cell>
          <cell r="H865" t="str">
            <v>私教</v>
          </cell>
          <cell r="I865">
            <v>45474</v>
          </cell>
          <cell r="J865">
            <v>45536</v>
          </cell>
          <cell r="K865" t="str">
            <v>全职</v>
          </cell>
          <cell r="L865" t="str">
            <v>离职</v>
          </cell>
        </row>
        <row r="865">
          <cell r="P865" t="str">
            <v>360124200311093916</v>
          </cell>
          <cell r="Q865" t="str">
            <v>江西省南昌市进贤县民和镇柴火场路49号2栋3单元101室</v>
          </cell>
          <cell r="R865" t="str">
            <v>中国农业银行南昌市分行进贤县支行</v>
          </cell>
          <cell r="S865" t="str">
            <v>6228230925414384769</v>
          </cell>
          <cell r="T865">
            <v>15180196927</v>
          </cell>
        </row>
        <row r="866">
          <cell r="D866" t="str">
            <v>进贤吾悦店曹志勇</v>
          </cell>
          <cell r="E866" t="str">
            <v>男</v>
          </cell>
        </row>
        <row r="866">
          <cell r="G866" t="str">
            <v>私教部</v>
          </cell>
          <cell r="H866" t="str">
            <v>私教</v>
          </cell>
          <cell r="I866">
            <v>45474</v>
          </cell>
          <cell r="J866">
            <v>45536</v>
          </cell>
          <cell r="K866" t="str">
            <v>全职</v>
          </cell>
          <cell r="L866" t="str">
            <v>离职</v>
          </cell>
        </row>
        <row r="866">
          <cell r="P866" t="str">
            <v>360124200309235110</v>
          </cell>
          <cell r="Q866" t="str">
            <v>江西省南昌市进贤县张公镇铜岭村委会曹家村217号</v>
          </cell>
          <cell r="R866" t="str">
            <v>江西农商银行进贤昌盛分理处</v>
          </cell>
          <cell r="S866" t="str">
            <v>6226825510300039431</v>
          </cell>
          <cell r="T866">
            <v>13677089435</v>
          </cell>
        </row>
        <row r="867">
          <cell r="D867" t="str">
            <v>进贤吾悦店罗阳</v>
          </cell>
          <cell r="E867" t="str">
            <v>男</v>
          </cell>
        </row>
        <row r="867">
          <cell r="G867" t="str">
            <v>私教部</v>
          </cell>
          <cell r="H867" t="str">
            <v>私教</v>
          </cell>
          <cell r="I867">
            <v>45478</v>
          </cell>
          <cell r="J867">
            <v>45536</v>
          </cell>
          <cell r="K867" t="str">
            <v>全职</v>
          </cell>
          <cell r="L867" t="str">
            <v>离职</v>
          </cell>
        </row>
        <row r="867">
          <cell r="P867" t="str">
            <v>360124200506284819</v>
          </cell>
          <cell r="Q867" t="str">
            <v>江西省南昌市进贤县民和镇赵家村委会罗付村45号</v>
          </cell>
          <cell r="R867" t="str">
            <v>进贤农商银行新胜信用社</v>
          </cell>
          <cell r="S867" t="str">
            <v>6226822010303616296</v>
          </cell>
          <cell r="T867">
            <v>15523441544</v>
          </cell>
        </row>
        <row r="868">
          <cell r="D868" t="str">
            <v>进贤吾悦店王可欣</v>
          </cell>
          <cell r="E868" t="str">
            <v>女</v>
          </cell>
        </row>
        <row r="868">
          <cell r="G868" t="str">
            <v>会籍部</v>
          </cell>
          <cell r="H868" t="str">
            <v>会籍</v>
          </cell>
          <cell r="I868">
            <v>45548</v>
          </cell>
          <cell r="J868">
            <v>45569</v>
          </cell>
          <cell r="K868" t="str">
            <v>全职</v>
          </cell>
          <cell r="L868" t="str">
            <v>离职</v>
          </cell>
        </row>
        <row r="868">
          <cell r="P868" t="str">
            <v>360124200507080041</v>
          </cell>
          <cell r="Q868" t="str">
            <v>江西省南昌市进贤县民和镇北门村委会夹东村34号</v>
          </cell>
          <cell r="R868" t="str">
            <v>建设银行进贤军湖支行</v>
          </cell>
          <cell r="S868" t="str">
            <v>6217002020092782119</v>
          </cell>
          <cell r="T868">
            <v>15879138597</v>
          </cell>
        </row>
        <row r="869">
          <cell r="D869" t="str">
            <v>进贤吾悦店陈亚滨</v>
          </cell>
          <cell r="E869" t="str">
            <v>女</v>
          </cell>
        </row>
        <row r="869">
          <cell r="G869" t="str">
            <v>会籍部</v>
          </cell>
          <cell r="H869" t="str">
            <v>会籍</v>
          </cell>
          <cell r="I869">
            <v>45548</v>
          </cell>
          <cell r="J869">
            <v>45569</v>
          </cell>
          <cell r="K869" t="str">
            <v>全职</v>
          </cell>
          <cell r="L869" t="str">
            <v>离职</v>
          </cell>
        </row>
        <row r="869">
          <cell r="P869" t="str">
            <v>360124200407160669</v>
          </cell>
          <cell r="Q869" t="str">
            <v>江西省南昌市进贤县温圳镇东岗村委会下呈垅村5号</v>
          </cell>
          <cell r="R869" t="str">
            <v>建设银行进贤中山路支行</v>
          </cell>
          <cell r="S869" t="str">
            <v>6217002020093169803</v>
          </cell>
          <cell r="T869">
            <v>18870810857</v>
          </cell>
        </row>
        <row r="870">
          <cell r="D870" t="str">
            <v>进贤吾悦店杨燕茹</v>
          </cell>
          <cell r="E870" t="str">
            <v>女</v>
          </cell>
        </row>
        <row r="870">
          <cell r="G870" t="str">
            <v>会籍部</v>
          </cell>
          <cell r="H870" t="str">
            <v>会籍</v>
          </cell>
          <cell r="I870">
            <v>45554</v>
          </cell>
          <cell r="J870">
            <v>45569</v>
          </cell>
          <cell r="K870" t="str">
            <v>全职</v>
          </cell>
          <cell r="L870" t="str">
            <v>离职</v>
          </cell>
        </row>
        <row r="870">
          <cell r="P870" t="str">
            <v>360124200503190067</v>
          </cell>
          <cell r="Q870" t="str">
            <v>江西省南昌市进贤县民和镇徐家岭路5号2单元601室</v>
          </cell>
          <cell r="R870" t="str">
            <v>建设银行进贤县支行</v>
          </cell>
          <cell r="S870" t="str">
            <v>6217002020091008201</v>
          </cell>
          <cell r="T870" t="str">
            <v>18702640456</v>
          </cell>
        </row>
        <row r="871">
          <cell r="D871" t="str">
            <v>进贤吾悦店李涛</v>
          </cell>
          <cell r="E871" t="str">
            <v>男</v>
          </cell>
          <cell r="F871" t="str">
            <v>本科</v>
          </cell>
          <cell r="G871" t="str">
            <v>泳教部</v>
          </cell>
          <cell r="H871" t="str">
            <v>泳教</v>
          </cell>
          <cell r="I871">
            <v>45398</v>
          </cell>
          <cell r="J871">
            <v>45597</v>
          </cell>
          <cell r="K871" t="str">
            <v>全职</v>
          </cell>
          <cell r="L871" t="str">
            <v>离职</v>
          </cell>
        </row>
        <row r="871">
          <cell r="P871" t="str">
            <v>362427199902271712</v>
          </cell>
          <cell r="Q871" t="str">
            <v>江西省吉安市遂川县大坑乡灵谭木仚71号</v>
          </cell>
          <cell r="R871" t="str">
            <v>遂川农商银行大坑分理处</v>
          </cell>
          <cell r="S871" t="str">
            <v>6226825517800006885</v>
          </cell>
          <cell r="T871">
            <v>15079694110</v>
          </cell>
        </row>
        <row r="872">
          <cell r="D872" t="str">
            <v>进贤吾悦店吴健森</v>
          </cell>
          <cell r="E872" t="str">
            <v>男</v>
          </cell>
          <cell r="F872" t="str">
            <v>大专</v>
          </cell>
          <cell r="G872" t="str">
            <v>会籍部</v>
          </cell>
          <cell r="H872" t="str">
            <v>会籍</v>
          </cell>
          <cell r="I872">
            <v>45591</v>
          </cell>
          <cell r="J872">
            <v>45608</v>
          </cell>
          <cell r="K872" t="str">
            <v>全职</v>
          </cell>
          <cell r="L872" t="str">
            <v>离职</v>
          </cell>
        </row>
        <row r="872">
          <cell r="P872" t="str">
            <v>362430200411180019</v>
          </cell>
          <cell r="Q872" t="str">
            <v>江西省吉安市永新县禾川镇西胜村三里塘组10号</v>
          </cell>
          <cell r="R872" t="str">
            <v>工商银行吉安永新支行</v>
          </cell>
          <cell r="S872" t="str">
            <v>6217211509003165494</v>
          </cell>
          <cell r="T872">
            <v>18397862362</v>
          </cell>
        </row>
        <row r="873">
          <cell r="D873" t="str">
            <v>进贤吾悦店胡金凤</v>
          </cell>
          <cell r="E873" t="str">
            <v>女</v>
          </cell>
        </row>
        <row r="873">
          <cell r="G873" t="str">
            <v>运营部</v>
          </cell>
          <cell r="H873" t="str">
            <v>保洁</v>
          </cell>
          <cell r="I873">
            <v>45514</v>
          </cell>
          <cell r="J873">
            <v>45622</v>
          </cell>
          <cell r="K873" t="str">
            <v>全职</v>
          </cell>
          <cell r="L873" t="str">
            <v>离职</v>
          </cell>
        </row>
        <row r="873">
          <cell r="P873" t="str">
            <v>360124196301282423</v>
          </cell>
          <cell r="Q873" t="str">
            <v>江西省南昌市进贤县梅庄镇新瑶村委会张三嘴村022号</v>
          </cell>
          <cell r="R873" t="str">
            <v>江西银行南昌进贤支行</v>
          </cell>
          <cell r="S873" t="str">
            <v>6222759526619077</v>
          </cell>
          <cell r="T873">
            <v>13870826901</v>
          </cell>
        </row>
        <row r="874">
          <cell r="D874" t="str">
            <v>进贤吾悦店陈红</v>
          </cell>
          <cell r="E874" t="str">
            <v>女</v>
          </cell>
          <cell r="F874" t="str">
            <v>中专</v>
          </cell>
          <cell r="G874" t="str">
            <v>会籍部</v>
          </cell>
          <cell r="H874" t="str">
            <v>会籍</v>
          </cell>
          <cell r="I874">
            <v>45591</v>
          </cell>
          <cell r="J874">
            <v>45627</v>
          </cell>
          <cell r="K874" t="str">
            <v>全职</v>
          </cell>
          <cell r="L874" t="str">
            <v>离职</v>
          </cell>
        </row>
        <row r="874">
          <cell r="P874" t="str">
            <v>360124200505044223</v>
          </cell>
          <cell r="Q874" t="str">
            <v>江西省南昌市进贤县下埠集乡邓坊村委会陈家村7号</v>
          </cell>
          <cell r="R874" t="str">
            <v>南昌进贤新城支行</v>
          </cell>
          <cell r="S874" t="str">
            <v>6222031502003645555</v>
          </cell>
          <cell r="T874">
            <v>13407001180</v>
          </cell>
        </row>
        <row r="875">
          <cell r="D875" t="str">
            <v>进贤吾悦店雷永康</v>
          </cell>
          <cell r="E875" t="str">
            <v>男</v>
          </cell>
        </row>
        <row r="875">
          <cell r="G875" t="str">
            <v>私教部</v>
          </cell>
          <cell r="H875" t="str">
            <v>私教</v>
          </cell>
          <cell r="I875">
            <v>45534</v>
          </cell>
          <cell r="J875">
            <v>45638</v>
          </cell>
          <cell r="K875" t="str">
            <v>全职</v>
          </cell>
          <cell r="L875" t="str">
            <v>离职</v>
          </cell>
        </row>
        <row r="875">
          <cell r="P875" t="str">
            <v>360124200312103311</v>
          </cell>
          <cell r="Q875" t="str">
            <v>江西省南昌市进贤县南台乡南台村委会南一村011号</v>
          </cell>
          <cell r="R875" t="str">
            <v>建设银行江西南昌前湖支行</v>
          </cell>
          <cell r="S875" t="str">
            <v>6217002020092970763</v>
          </cell>
          <cell r="T875">
            <v>19870117389</v>
          </cell>
        </row>
        <row r="876">
          <cell r="D876" t="str">
            <v>进贤吾悦店陈颖欣</v>
          </cell>
          <cell r="E876" t="str">
            <v>女</v>
          </cell>
          <cell r="F876" t="str">
            <v>中专</v>
          </cell>
          <cell r="G876" t="str">
            <v>会籍部</v>
          </cell>
          <cell r="H876" t="str">
            <v>会籍</v>
          </cell>
          <cell r="I876">
            <v>45591</v>
          </cell>
          <cell r="J876">
            <v>45658</v>
          </cell>
          <cell r="K876" t="str">
            <v>全职</v>
          </cell>
          <cell r="L876" t="str">
            <v>离职</v>
          </cell>
        </row>
        <row r="876">
          <cell r="P876" t="str">
            <v>360124200512224820</v>
          </cell>
          <cell r="Q876" t="str">
            <v>江西省南昌市进贤县民和镇义坊村委会上陈村15号</v>
          </cell>
          <cell r="R876" t="str">
            <v>工商银行进贤新城支行</v>
          </cell>
          <cell r="S876" t="str">
            <v>6222031502007893383</v>
          </cell>
          <cell r="T876">
            <v>13755639760</v>
          </cell>
        </row>
        <row r="877">
          <cell r="D877" t="str">
            <v>进贤吾悦店过金峰</v>
          </cell>
          <cell r="E877" t="str">
            <v>男</v>
          </cell>
        </row>
        <row r="877">
          <cell r="G877" t="str">
            <v>私教部</v>
          </cell>
          <cell r="H877" t="str">
            <v>私教</v>
          </cell>
          <cell r="I877">
            <v>45629</v>
          </cell>
          <cell r="J877">
            <v>45700</v>
          </cell>
          <cell r="K877" t="str">
            <v>全职</v>
          </cell>
          <cell r="L877" t="str">
            <v>离职</v>
          </cell>
        </row>
        <row r="877">
          <cell r="P877" t="str">
            <v>360124200303096914</v>
          </cell>
          <cell r="Q877" t="str">
            <v>江西省南昌市进贤县长山晏乡圳晁村委会过家村35号</v>
          </cell>
          <cell r="R877" t="str">
            <v>中国银行杭州余杭良诸支行</v>
          </cell>
          <cell r="S877" t="str">
            <v>6217856200069406093</v>
          </cell>
          <cell r="T877">
            <v>13257086686</v>
          </cell>
        </row>
        <row r="878">
          <cell r="D878" t="str">
            <v>进贤吾悦店焦志豪</v>
          </cell>
          <cell r="E878" t="str">
            <v>男</v>
          </cell>
        </row>
        <row r="878">
          <cell r="G878" t="str">
            <v>私教部</v>
          </cell>
          <cell r="H878" t="str">
            <v>私教</v>
          </cell>
          <cell r="I878">
            <v>45586</v>
          </cell>
          <cell r="J878">
            <v>45716</v>
          </cell>
          <cell r="K878" t="str">
            <v>全职</v>
          </cell>
          <cell r="L878" t="str">
            <v>离职</v>
          </cell>
        </row>
        <row r="878">
          <cell r="P878" t="str">
            <v>36012420001114243X</v>
          </cell>
          <cell r="Q878" t="str">
            <v>江西省南昌市进贤县民和镇雁鱼塘路3号2栋2单元801室</v>
          </cell>
          <cell r="R878" t="str">
            <v>交通银行上海娄山关路支行</v>
          </cell>
          <cell r="S878" t="str">
            <v>6222620110068968453</v>
          </cell>
          <cell r="T878">
            <v>15170092063</v>
          </cell>
        </row>
        <row r="879">
          <cell r="D879" t="str">
            <v>进贤吾悦店卢智</v>
          </cell>
          <cell r="E879" t="str">
            <v>男</v>
          </cell>
        </row>
        <row r="879">
          <cell r="G879" t="str">
            <v>私教部</v>
          </cell>
          <cell r="H879" t="str">
            <v>私教</v>
          </cell>
          <cell r="I879">
            <v>45589</v>
          </cell>
          <cell r="J879">
            <v>45719</v>
          </cell>
          <cell r="K879" t="str">
            <v>兼职</v>
          </cell>
          <cell r="L879" t="str">
            <v>离职</v>
          </cell>
        </row>
        <row r="879">
          <cell r="P879" t="str">
            <v>360124200311093916</v>
          </cell>
          <cell r="Q879" t="str">
            <v>江西省南昌市进贤县民和镇柴火场路49号2栋3单元101室</v>
          </cell>
          <cell r="R879" t="str">
            <v>中国农业银行南昌市分行进贤县支行</v>
          </cell>
          <cell r="S879" t="str">
            <v>6228230925414384769</v>
          </cell>
          <cell r="T879">
            <v>15180196927</v>
          </cell>
        </row>
        <row r="880">
          <cell r="D880" t="str">
            <v>进贤吾悦店舒江婷</v>
          </cell>
          <cell r="E880" t="str">
            <v>男</v>
          </cell>
        </row>
        <row r="880">
          <cell r="G880" t="str">
            <v>会籍部</v>
          </cell>
          <cell r="H880" t="str">
            <v>会籍</v>
          </cell>
          <cell r="I880">
            <v>45697</v>
          </cell>
          <cell r="J880">
            <v>45740</v>
          </cell>
          <cell r="K880" t="str">
            <v>全职</v>
          </cell>
          <cell r="L880" t="str">
            <v>离职</v>
          </cell>
        </row>
        <row r="880">
          <cell r="P880" t="str">
            <v>360124200810140051</v>
          </cell>
          <cell r="Q880" t="str">
            <v>江西省南昌市进贤县民和镇西塘村委会舒家村18号</v>
          </cell>
          <cell r="R880" t="str">
            <v>招商银行武汉江夏支行</v>
          </cell>
          <cell r="S880" t="str">
            <v>6214832773574772</v>
          </cell>
          <cell r="T880">
            <v>15397809578</v>
          </cell>
        </row>
        <row r="881">
          <cell r="D881" t="str">
            <v>进贤吾悦毛志诚</v>
          </cell>
          <cell r="E881" t="str">
            <v>男</v>
          </cell>
        </row>
        <row r="881">
          <cell r="G881" t="str">
            <v>泳教部</v>
          </cell>
          <cell r="H881" t="str">
            <v>泳教</v>
          </cell>
          <cell r="I881">
            <v>45769</v>
          </cell>
          <cell r="J881">
            <v>45787</v>
          </cell>
          <cell r="K881" t="str">
            <v>全职</v>
          </cell>
          <cell r="L881" t="str">
            <v>离职</v>
          </cell>
        </row>
        <row r="881">
          <cell r="P881" t="str">
            <v>360124200003150333</v>
          </cell>
          <cell r="Q881" t="str">
            <v>江西省南昌市进贤县李渡镇坡西村委会后坊村11号</v>
          </cell>
          <cell r="R881" t="str">
            <v>中国工商银行南昌进贤李渡支行</v>
          </cell>
          <cell r="S881" t="str">
            <v>6214721502000422810</v>
          </cell>
          <cell r="T881">
            <v>18170906329</v>
          </cell>
        </row>
        <row r="882">
          <cell r="D882" t="str">
            <v>进贤吾悦郑洪超</v>
          </cell>
          <cell r="E882" t="str">
            <v>男</v>
          </cell>
          <cell r="F882" t="str">
            <v>本科</v>
          </cell>
          <cell r="G882" t="str">
            <v>泳教部</v>
          </cell>
          <cell r="H882" t="str">
            <v>泳教</v>
          </cell>
          <cell r="I882">
            <v>45821</v>
          </cell>
          <cell r="J882">
            <v>45828</v>
          </cell>
          <cell r="K882" t="str">
            <v>全职</v>
          </cell>
          <cell r="L882" t="str">
            <v>离职</v>
          </cell>
        </row>
        <row r="882">
          <cell r="P882" t="str">
            <v>361126200011052438</v>
          </cell>
          <cell r="Q882" t="str">
            <v>江西省上饶市戈阳县中坂乡显南村黄源山组84号</v>
          </cell>
          <cell r="R882" t="str">
            <v>中国工商银行九江十里支行</v>
          </cell>
          <cell r="S882" t="str">
            <v>6222031507001141291</v>
          </cell>
          <cell r="T882">
            <v>19914628207</v>
          </cell>
        </row>
        <row r="883">
          <cell r="D883" t="str">
            <v>进贤吾悦黄雨晴</v>
          </cell>
          <cell r="E883" t="str">
            <v>女</v>
          </cell>
        </row>
        <row r="883">
          <cell r="G883" t="str">
            <v>会籍部</v>
          </cell>
          <cell r="H883" t="str">
            <v>会籍</v>
          </cell>
          <cell r="I883">
            <v>45833</v>
          </cell>
          <cell r="J883">
            <v>45837</v>
          </cell>
          <cell r="K883" t="str">
            <v>兼职</v>
          </cell>
          <cell r="L883" t="str">
            <v>离职</v>
          </cell>
        </row>
        <row r="883">
          <cell r="P883" t="str">
            <v>360124200801013325</v>
          </cell>
          <cell r="Q883" t="str">
            <v>江西省南昌市进贤县南台乡湖滨村委会河北村056号</v>
          </cell>
          <cell r="R883" t="str">
            <v>农行南昌高新支行</v>
          </cell>
          <cell r="S883" t="str">
            <v>6230520920000552072（此卡为员工妈妈万丹丹卡号）</v>
          </cell>
          <cell r="T883">
            <v>18979111127</v>
          </cell>
        </row>
        <row r="884">
          <cell r="D884" t="str">
            <v>进贤吾悦夏结豪</v>
          </cell>
          <cell r="E884" t="str">
            <v>男</v>
          </cell>
        </row>
        <row r="884">
          <cell r="G884" t="str">
            <v>会籍部</v>
          </cell>
          <cell r="H884" t="str">
            <v>会籍</v>
          </cell>
          <cell r="I884">
            <v>45832</v>
          </cell>
          <cell r="J884">
            <v>45853</v>
          </cell>
          <cell r="K884" t="str">
            <v>兼职</v>
          </cell>
          <cell r="L884" t="str">
            <v>离职</v>
          </cell>
        </row>
        <row r="884">
          <cell r="P884" t="str">
            <v>360124200512133312</v>
          </cell>
          <cell r="Q884" t="str">
            <v>江西省南昌市进贤县南台乡上塘村委会张坊村004号</v>
          </cell>
          <cell r="R884" t="str">
            <v>建设银行进贤人民大道支行</v>
          </cell>
          <cell r="S884" t="str">
            <v>6236682020003386197</v>
          </cell>
          <cell r="T884">
            <v>19398605020</v>
          </cell>
        </row>
        <row r="885">
          <cell r="D885" t="str">
            <v>进贤吾悦店胡子懿</v>
          </cell>
          <cell r="E885" t="str">
            <v>男</v>
          </cell>
        </row>
        <row r="885">
          <cell r="G885" t="str">
            <v>泳教部</v>
          </cell>
          <cell r="H885" t="str">
            <v>泳教</v>
          </cell>
          <cell r="I885">
            <v>45839</v>
          </cell>
          <cell r="J885">
            <v>45859</v>
          </cell>
          <cell r="K885" t="str">
            <v>兼职</v>
          </cell>
          <cell r="L885" t="str">
            <v>离职</v>
          </cell>
        </row>
        <row r="885">
          <cell r="P885" t="str">
            <v>360124200401140018</v>
          </cell>
          <cell r="Q885" t="str">
            <v>江西省南昌市进贤县民和镇胜利中路241号4栋1单元501室</v>
          </cell>
          <cell r="R885" t="str">
            <v>工商银行进贤新城支行</v>
          </cell>
          <cell r="S885" t="str">
            <v>62155581502012230918</v>
          </cell>
          <cell r="T885">
            <v>18069234955</v>
          </cell>
        </row>
        <row r="886">
          <cell r="D886" t="str">
            <v>进贤吾悦店于嘉乐</v>
          </cell>
          <cell r="E886" t="str">
            <v>男</v>
          </cell>
        </row>
        <row r="886">
          <cell r="G886" t="str">
            <v>泳教部</v>
          </cell>
          <cell r="H886" t="str">
            <v>泳教</v>
          </cell>
          <cell r="I886">
            <v>45843</v>
          </cell>
          <cell r="J886">
            <v>45859</v>
          </cell>
          <cell r="K886" t="str">
            <v>兼职</v>
          </cell>
          <cell r="L886" t="str">
            <v>离职</v>
          </cell>
        </row>
        <row r="886">
          <cell r="P886" t="str">
            <v>360124200412103052</v>
          </cell>
          <cell r="Q886" t="str">
            <v>江西省南昌市进贤县钟陵乡蔡坊村委会下于村3号</v>
          </cell>
          <cell r="R886" t="str">
            <v>中国农业银行江西师范大学支行</v>
          </cell>
          <cell r="S886" t="str">
            <v>6230520920092767570</v>
          </cell>
          <cell r="T886">
            <v>15579164643</v>
          </cell>
        </row>
        <row r="887">
          <cell r="D887" t="str">
            <v>进贤吾悦店邓敏</v>
          </cell>
          <cell r="E887" t="str">
            <v>女</v>
          </cell>
          <cell r="F887" t="str">
            <v>本科</v>
          </cell>
          <cell r="G887" t="str">
            <v>泳教部</v>
          </cell>
          <cell r="H887" t="str">
            <v>泳教</v>
          </cell>
          <cell r="I887">
            <v>45839</v>
          </cell>
          <cell r="J887">
            <v>45862</v>
          </cell>
          <cell r="K887" t="str">
            <v>兼职</v>
          </cell>
          <cell r="L887" t="str">
            <v>离职</v>
          </cell>
        </row>
        <row r="887">
          <cell r="P887" t="str">
            <v>360105200002090026</v>
          </cell>
          <cell r="Q887" t="str">
            <v>江西省南昌市湾里区工农路63号</v>
          </cell>
          <cell r="R887" t="str">
            <v>工商银行南昌经开区支行</v>
          </cell>
          <cell r="S887" t="str">
            <v>6217231502005522313</v>
          </cell>
          <cell r="T887">
            <v>13677915541</v>
          </cell>
        </row>
        <row r="888">
          <cell r="D888" t="str">
            <v>进贤吾悦店赵雨馨</v>
          </cell>
          <cell r="E888" t="str">
            <v>女</v>
          </cell>
        </row>
        <row r="888">
          <cell r="G888" t="str">
            <v>运营部</v>
          </cell>
          <cell r="H888" t="str">
            <v>前台</v>
          </cell>
          <cell r="I888">
            <v>45839</v>
          </cell>
          <cell r="J888">
            <v>45878</v>
          </cell>
          <cell r="K888" t="str">
            <v>兼职</v>
          </cell>
          <cell r="L888" t="str">
            <v>离职</v>
          </cell>
        </row>
        <row r="888">
          <cell r="P888" t="str">
            <v>360124200407180029</v>
          </cell>
          <cell r="Q888" t="str">
            <v>江西省南昌市进贤县民和镇舒芬街227巷1号001室</v>
          </cell>
          <cell r="R888" t="str">
            <v>招商银行南昌洪都支行</v>
          </cell>
          <cell r="S888" t="str">
            <v>6214830375497251</v>
          </cell>
          <cell r="T888">
            <v>18279122310</v>
          </cell>
        </row>
        <row r="889">
          <cell r="D889" t="str">
            <v>进贤吾悦店刘景煊</v>
          </cell>
          <cell r="E889" t="str">
            <v>男</v>
          </cell>
        </row>
        <row r="889">
          <cell r="G889" t="str">
            <v>泳教部</v>
          </cell>
          <cell r="H889" t="str">
            <v>泳教</v>
          </cell>
          <cell r="I889">
            <v>45838</v>
          </cell>
          <cell r="J889">
            <v>45878</v>
          </cell>
          <cell r="K889" t="str">
            <v>全职</v>
          </cell>
          <cell r="L889" t="str">
            <v>离职</v>
          </cell>
        </row>
        <row r="889">
          <cell r="P889" t="str">
            <v>360731199906160154</v>
          </cell>
          <cell r="Q889" t="str">
            <v>江西省赣州市于都县贡江镇麒麟园住宅区12号1单元102室</v>
          </cell>
          <cell r="R889" t="str">
            <v>建设九江环城支行</v>
          </cell>
          <cell r="S889" t="str">
            <v>6236692030000652663</v>
          </cell>
          <cell r="T889">
            <v>18296782976</v>
          </cell>
        </row>
        <row r="890">
          <cell r="D890" t="str">
            <v>进贤吾悦店曾金坪</v>
          </cell>
          <cell r="E890" t="str">
            <v>男</v>
          </cell>
        </row>
        <row r="890">
          <cell r="G890" t="str">
            <v>泳教部</v>
          </cell>
          <cell r="H890" t="str">
            <v>泳教</v>
          </cell>
          <cell r="I890">
            <v>45837</v>
          </cell>
          <cell r="J890">
            <v>45878</v>
          </cell>
          <cell r="K890" t="str">
            <v>兼职</v>
          </cell>
          <cell r="L890" t="str">
            <v>离职</v>
          </cell>
        </row>
        <row r="890">
          <cell r="P890" t="str">
            <v>3607321199708060933</v>
          </cell>
          <cell r="Q890" t="str">
            <v>江西省赣州市兴国县梅窖镇梅窖村南社组45号</v>
          </cell>
          <cell r="R890" t="str">
            <v>工商银行九江十里支行</v>
          </cell>
          <cell r="S890" t="str">
            <v>6222031507001142299(次卡为员工朋友张鹤平卡号）</v>
          </cell>
          <cell r="T890">
            <v>18379976817</v>
          </cell>
        </row>
        <row r="891">
          <cell r="D891" t="str">
            <v>进贤吾悦店艾豪杰</v>
          </cell>
          <cell r="E891" t="str">
            <v>男</v>
          </cell>
        </row>
        <row r="891">
          <cell r="G891" t="str">
            <v>会籍部</v>
          </cell>
          <cell r="H891" t="str">
            <v>会籍</v>
          </cell>
          <cell r="I891">
            <v>45819</v>
          </cell>
          <cell r="J891">
            <v>45880</v>
          </cell>
          <cell r="K891" t="str">
            <v>兼职</v>
          </cell>
          <cell r="L891" t="str">
            <v>离职</v>
          </cell>
        </row>
        <row r="891">
          <cell r="P891" t="str">
            <v>360124200601051810</v>
          </cell>
          <cell r="Q891" t="str">
            <v>江西省南昌市进贤县三阳集乡艾家村委会艾家村下37号</v>
          </cell>
          <cell r="R891" t="str">
            <v>农业银行进贤县支行</v>
          </cell>
          <cell r="S891" t="str">
            <v>6228230925404438666</v>
          </cell>
          <cell r="T891">
            <v>15970406865</v>
          </cell>
        </row>
        <row r="892">
          <cell r="D892" t="str">
            <v>进贤吾悦店王超伟</v>
          </cell>
          <cell r="E892" t="str">
            <v>男</v>
          </cell>
        </row>
        <row r="892">
          <cell r="G892" t="str">
            <v>会籍部</v>
          </cell>
          <cell r="H892" t="str">
            <v>会籍</v>
          </cell>
          <cell r="I892">
            <v>45819</v>
          </cell>
          <cell r="J892">
            <v>45880</v>
          </cell>
          <cell r="K892" t="str">
            <v>兼职</v>
          </cell>
          <cell r="L892" t="str">
            <v>离职</v>
          </cell>
        </row>
        <row r="892">
          <cell r="P892" t="str">
            <v>360981200603024411</v>
          </cell>
          <cell r="Q892" t="str">
            <v>江西省丰城市袁渡镇佛岭村石桥组92号</v>
          </cell>
          <cell r="R892" t="str">
            <v>中国银行进贤中山大道支行</v>
          </cell>
          <cell r="S892" t="str">
            <v>6211906500044583860（此卡为员工妈妈陶加莲卡号）</v>
          </cell>
          <cell r="T892">
            <v>18570475491</v>
          </cell>
        </row>
        <row r="893">
          <cell r="D893" t="str">
            <v>进贤吾悦店吴瑜婷</v>
          </cell>
          <cell r="E893" t="str">
            <v>女</v>
          </cell>
        </row>
        <row r="893">
          <cell r="G893" t="str">
            <v>会籍部</v>
          </cell>
          <cell r="H893" t="str">
            <v>会籍</v>
          </cell>
          <cell r="I893">
            <v>45819</v>
          </cell>
          <cell r="J893">
            <v>45880</v>
          </cell>
          <cell r="K893" t="str">
            <v>兼职</v>
          </cell>
          <cell r="L893" t="str">
            <v>离职</v>
          </cell>
        </row>
        <row r="893">
          <cell r="P893" t="str">
            <v>36012420071126362X</v>
          </cell>
          <cell r="Q893" t="str">
            <v>江西省南昌市进贤县池溪乡湖田村委会吴家村36号</v>
          </cell>
          <cell r="R893" t="str">
            <v>中国农业银行进贤银星支行</v>
          </cell>
          <cell r="S893" t="str">
            <v>6230520920042935277（此卡为员工爸爸吴强卡号）</v>
          </cell>
          <cell r="T893">
            <v>15879008797</v>
          </cell>
        </row>
        <row r="894">
          <cell r="D894" t="str">
            <v>进贤吾悦店黄佳慧</v>
          </cell>
          <cell r="E894" t="str">
            <v>女</v>
          </cell>
        </row>
        <row r="894">
          <cell r="G894" t="str">
            <v>会籍部</v>
          </cell>
          <cell r="H894" t="str">
            <v>会籍</v>
          </cell>
          <cell r="I894">
            <v>45823</v>
          </cell>
          <cell r="J894">
            <v>45893</v>
          </cell>
          <cell r="K894" t="str">
            <v>兼职</v>
          </cell>
          <cell r="L894" t="str">
            <v>离职</v>
          </cell>
        </row>
        <row r="894">
          <cell r="P894" t="str">
            <v>360124200406301220</v>
          </cell>
          <cell r="Q894" t="str">
            <v>江西省南昌市进贤县民和镇后港洲西村28号9栋1单元402室</v>
          </cell>
          <cell r="R894" t="str">
            <v>农业银行进贤县支行</v>
          </cell>
          <cell r="S894" t="str">
            <v>6228230925414891367</v>
          </cell>
          <cell r="T894">
            <v>13101947355</v>
          </cell>
        </row>
        <row r="895">
          <cell r="D895" t="str">
            <v>进贤吾悦店辜家伟</v>
          </cell>
          <cell r="E895" t="str">
            <v>男</v>
          </cell>
        </row>
        <row r="895">
          <cell r="G895" t="str">
            <v>私教部</v>
          </cell>
          <cell r="H895" t="str">
            <v>私教</v>
          </cell>
          <cell r="I895">
            <v>45756</v>
          </cell>
          <cell r="J895">
            <v>45893</v>
          </cell>
          <cell r="K895" t="str">
            <v>全职</v>
          </cell>
          <cell r="L895" t="str">
            <v>离职</v>
          </cell>
        </row>
        <row r="895">
          <cell r="P895" t="str">
            <v>360124200707060053</v>
          </cell>
          <cell r="Q895" t="str">
            <v>江西省南昌市进贤县民和镇马颈港路94号</v>
          </cell>
          <cell r="R895" t="str">
            <v>中国工商银行南昌进贤支行</v>
          </cell>
          <cell r="S895" t="str">
            <v>6215581502013360110</v>
          </cell>
          <cell r="T895">
            <v>15397809853</v>
          </cell>
        </row>
        <row r="896">
          <cell r="D896" t="str">
            <v>进贤吾悦店刘文强</v>
          </cell>
          <cell r="E896" t="str">
            <v>男</v>
          </cell>
          <cell r="F896" t="str">
            <v>中专</v>
          </cell>
          <cell r="G896" t="str">
            <v>泳教部</v>
          </cell>
          <cell r="H896" t="str">
            <v>泳教</v>
          </cell>
          <cell r="I896">
            <v>45393</v>
          </cell>
          <cell r="J896">
            <v>45901</v>
          </cell>
          <cell r="K896" t="str">
            <v>全职</v>
          </cell>
          <cell r="L896" t="str">
            <v>离职</v>
          </cell>
        </row>
        <row r="896">
          <cell r="P896" t="str">
            <v>360825200509090213</v>
          </cell>
          <cell r="Q896" t="str">
            <v>江西省吉安市永丰县佐龙乡罗富村塘头自然村177号</v>
          </cell>
          <cell r="R896" t="str">
            <v>招商银行绍兴城东支行</v>
          </cell>
          <cell r="S896" t="str">
            <v>6214835634925802</v>
          </cell>
          <cell r="T896" t="str">
            <v>17807960384</v>
          </cell>
        </row>
        <row r="897">
          <cell r="D897" t="str">
            <v>进贤吾悦店付佳俊</v>
          </cell>
          <cell r="E897" t="str">
            <v>中专</v>
          </cell>
        </row>
        <row r="897">
          <cell r="G897" t="str">
            <v>泳教部</v>
          </cell>
          <cell r="H897" t="str">
            <v>救生员</v>
          </cell>
          <cell r="I897">
            <v>45734</v>
          </cell>
          <cell r="J897">
            <v>45901</v>
          </cell>
          <cell r="K897" t="str">
            <v>全职</v>
          </cell>
          <cell r="L897" t="str">
            <v>离职</v>
          </cell>
        </row>
        <row r="897">
          <cell r="P897" t="str">
            <v>360124200611020030</v>
          </cell>
          <cell r="Q897" t="str">
            <v>江西省南昌市进贤县民和镇莲花巷19号</v>
          </cell>
          <cell r="R897" t="str">
            <v>中国建设银行进贤中山路支行</v>
          </cell>
          <cell r="S897" t="str">
            <v>6236682020003425441</v>
          </cell>
          <cell r="T897">
            <v>18879190117</v>
          </cell>
        </row>
        <row r="898">
          <cell r="D898" t="str">
            <v>进贤吾悦店黄阳一</v>
          </cell>
          <cell r="E898" t="str">
            <v>男</v>
          </cell>
        </row>
        <row r="898">
          <cell r="G898" t="str">
            <v>私教部</v>
          </cell>
          <cell r="H898" t="str">
            <v>私教</v>
          </cell>
          <cell r="I898">
            <v>45748</v>
          </cell>
          <cell r="J898">
            <v>45901</v>
          </cell>
          <cell r="K898" t="str">
            <v>全职</v>
          </cell>
          <cell r="L898" t="str">
            <v>离职</v>
          </cell>
        </row>
        <row r="898">
          <cell r="P898" t="str">
            <v>360124200612284812</v>
          </cell>
          <cell r="Q898" t="str">
            <v>江西省南昌市进贤县民和镇山前村委会寺前村24号</v>
          </cell>
          <cell r="R898" t="str">
            <v>中国邮政储蓄银行进贤县支行</v>
          </cell>
          <cell r="S898" t="str">
            <v>6217994210007325860</v>
          </cell>
          <cell r="T898">
            <v>15970675043</v>
          </cell>
        </row>
        <row r="899">
          <cell r="D899" t="str">
            <v>进贤吾悦店杨闵俊</v>
          </cell>
          <cell r="E899" t="str">
            <v>男</v>
          </cell>
        </row>
        <row r="899">
          <cell r="G899" t="str">
            <v>私教部</v>
          </cell>
          <cell r="H899" t="str">
            <v>私教</v>
          </cell>
          <cell r="I899">
            <v>45848</v>
          </cell>
          <cell r="J899">
            <v>45901</v>
          </cell>
          <cell r="K899" t="str">
            <v>全职</v>
          </cell>
          <cell r="L899" t="str">
            <v>离职</v>
          </cell>
        </row>
        <row r="899">
          <cell r="P899" t="str">
            <v>360124200608170927</v>
          </cell>
          <cell r="Q899" t="str">
            <v>江西省南昌市进贤县民和镇捉牛岗分场黎家咀村08号</v>
          </cell>
          <cell r="R899" t="str">
            <v>建设银行进贤人民大道支行</v>
          </cell>
          <cell r="S899" t="str">
            <v>6217002020088812672</v>
          </cell>
          <cell r="T899">
            <v>19527916840</v>
          </cell>
        </row>
        <row r="900">
          <cell r="D900" t="str">
            <v>进贤吾悦店李涛</v>
          </cell>
          <cell r="E900" t="str">
            <v>男</v>
          </cell>
          <cell r="F900" t="str">
            <v>本科</v>
          </cell>
          <cell r="G900" t="str">
            <v>会籍部</v>
          </cell>
          <cell r="H900" t="str">
            <v>会籍/泳教</v>
          </cell>
          <cell r="I900">
            <v>45604</v>
          </cell>
          <cell r="J900">
            <v>45901</v>
          </cell>
          <cell r="K900" t="str">
            <v>全职</v>
          </cell>
          <cell r="L900" t="str">
            <v>离职</v>
          </cell>
        </row>
        <row r="900">
          <cell r="P900" t="str">
            <v>362427199902271712</v>
          </cell>
          <cell r="Q900" t="str">
            <v>江西省吉安市遂川县大坑乡灵谭木仚71号</v>
          </cell>
          <cell r="R900" t="str">
            <v>招商银行武汉江夏支行</v>
          </cell>
          <cell r="S900" t="str">
            <v>6214 8327 7357 4731</v>
          </cell>
          <cell r="T900">
            <v>15079694110</v>
          </cell>
        </row>
        <row r="901">
          <cell r="D901" t="str">
            <v>进贤吾悦店叶楠</v>
          </cell>
          <cell r="E901" t="str">
            <v>男</v>
          </cell>
          <cell r="F901" t="str">
            <v>中专</v>
          </cell>
          <cell r="G901" t="str">
            <v>私教部</v>
          </cell>
          <cell r="H901" t="str">
            <v>私教</v>
          </cell>
          <cell r="I901">
            <v>45765</v>
          </cell>
          <cell r="J901">
            <v>45905</v>
          </cell>
          <cell r="K901" t="str">
            <v>全职</v>
          </cell>
          <cell r="L901" t="str">
            <v>离职</v>
          </cell>
        </row>
        <row r="901">
          <cell r="P901" t="str">
            <v>360727200308302811</v>
          </cell>
          <cell r="Q901" t="str">
            <v>江西省龙南市杨村镇垇下村井头小组27号附2号</v>
          </cell>
          <cell r="R901" t="str">
            <v>建设银行江西分行</v>
          </cell>
          <cell r="S901" t="str">
            <v>6217002020089939292</v>
          </cell>
          <cell r="T901">
            <v>18307974588</v>
          </cell>
        </row>
        <row r="902">
          <cell r="D902" t="str">
            <v>进贤吾悦店李海斌</v>
          </cell>
          <cell r="E902" t="str">
            <v>男</v>
          </cell>
        </row>
        <row r="902">
          <cell r="G902" t="str">
            <v>泳教部</v>
          </cell>
          <cell r="H902" t="str">
            <v>救生员</v>
          </cell>
          <cell r="I902">
            <v>45831</v>
          </cell>
          <cell r="J902">
            <v>45903</v>
          </cell>
          <cell r="K902" t="str">
            <v>兼职</v>
          </cell>
          <cell r="L902" t="str">
            <v>离职</v>
          </cell>
        </row>
        <row r="902">
          <cell r="P902" t="str">
            <v>360124200608200057</v>
          </cell>
          <cell r="Q902" t="str">
            <v>江西省南昌市进贤县民和镇胜利南路528号1栋1单元1502室</v>
          </cell>
          <cell r="R902" t="str">
            <v>农行进贤民和支行</v>
          </cell>
          <cell r="S902" t="str">
            <v>6228230925413674962</v>
          </cell>
          <cell r="T902">
            <v>13247761238</v>
          </cell>
        </row>
        <row r="903">
          <cell r="D903" t="str">
            <v>进贤吾悦店李南锋</v>
          </cell>
          <cell r="E903" t="str">
            <v>男</v>
          </cell>
        </row>
        <row r="903">
          <cell r="G903" t="str">
            <v>私教部</v>
          </cell>
          <cell r="H903" t="str">
            <v>私教</v>
          </cell>
          <cell r="I903">
            <v>45884</v>
          </cell>
          <cell r="J903">
            <v>45894</v>
          </cell>
          <cell r="K903" t="str">
            <v>全职</v>
          </cell>
          <cell r="L903" t="str">
            <v>离职</v>
          </cell>
        </row>
        <row r="903">
          <cell r="P903" t="str">
            <v>360124200402014216</v>
          </cell>
          <cell r="Q903" t="str">
            <v>江西省南昌市进贤县下埠集乡鹅窠村委会下破山村26号</v>
          </cell>
          <cell r="R903" t="str">
            <v>建设银行进贤支行</v>
          </cell>
          <cell r="S903" t="str">
            <v>6217002020089035489</v>
          </cell>
          <cell r="T903">
            <v>18270842993</v>
          </cell>
        </row>
        <row r="904">
          <cell r="D904" t="str">
            <v>进贤吾悦店胡玲娇</v>
          </cell>
          <cell r="E904" t="str">
            <v>女</v>
          </cell>
        </row>
        <row r="904">
          <cell r="G904" t="str">
            <v>运营部</v>
          </cell>
          <cell r="H904" t="str">
            <v>保洁</v>
          </cell>
          <cell r="I904">
            <v>45620</v>
          </cell>
          <cell r="J904">
            <v>45904</v>
          </cell>
          <cell r="K904" t="str">
            <v>全职</v>
          </cell>
          <cell r="L904" t="str">
            <v>离职</v>
          </cell>
        </row>
        <row r="904">
          <cell r="P904" t="str">
            <v>360124197009241223</v>
          </cell>
          <cell r="Q904" t="str">
            <v>江西省南昌市进贤县七里乡明星村委会下湾村30号</v>
          </cell>
          <cell r="R904" t="str">
            <v>招商银行武汉江夏支行</v>
          </cell>
          <cell r="S904" t="str">
            <v>6214832773574947</v>
          </cell>
          <cell r="T904">
            <v>15979192287</v>
          </cell>
        </row>
        <row r="905">
          <cell r="D905" t="str">
            <v>进贤吾悦店付涛</v>
          </cell>
          <cell r="E905" t="str">
            <v>男</v>
          </cell>
          <cell r="F905" t="str">
            <v>大专</v>
          </cell>
          <cell r="G905" t="str">
            <v>会籍部</v>
          </cell>
          <cell r="H905" t="str">
            <v>会籍</v>
          </cell>
          <cell r="I905">
            <v>45707</v>
          </cell>
          <cell r="J905">
            <v>45908</v>
          </cell>
          <cell r="K905" t="str">
            <v>全职</v>
          </cell>
          <cell r="L905" t="str">
            <v>离职</v>
          </cell>
        </row>
        <row r="905">
          <cell r="P905" t="str">
            <v>360124200110013633</v>
          </cell>
          <cell r="Q905" t="str">
            <v>江西省南昌市进贤县民和镇南门路33号2栋1单元601室</v>
          </cell>
          <cell r="R905" t="str">
            <v>招商银行武汉江夏支行</v>
          </cell>
          <cell r="S905" t="str">
            <v>6214832773574558</v>
          </cell>
          <cell r="T905">
            <v>18870478903</v>
          </cell>
        </row>
        <row r="906">
          <cell r="D906" t="str">
            <v>进贤吾悦店聂明锋</v>
          </cell>
          <cell r="E906" t="str">
            <v>男</v>
          </cell>
        </row>
        <row r="906">
          <cell r="G906" t="str">
            <v>泳教部</v>
          </cell>
          <cell r="H906" t="str">
            <v>救生员</v>
          </cell>
          <cell r="I906">
            <v>45823</v>
          </cell>
          <cell r="J906">
            <v>45901</v>
          </cell>
          <cell r="K906" t="str">
            <v>兼职</v>
          </cell>
          <cell r="L906" t="str">
            <v>离职</v>
          </cell>
        </row>
        <row r="906">
          <cell r="P906" t="str">
            <v>360124200708176031</v>
          </cell>
          <cell r="Q906" t="str">
            <v>江西省南昌市进贤县泉岭乡聂家村委会山下聂村16号</v>
          </cell>
          <cell r="R906" t="str">
            <v>建行进贤人民大道支行</v>
          </cell>
          <cell r="S906" t="str">
            <v>6217002020057144388（此卡为员工妈妈何琴卡号）</v>
          </cell>
          <cell r="T906">
            <v>13437914116</v>
          </cell>
        </row>
        <row r="907">
          <cell r="D907" t="str">
            <v>进贤吾悦店聂明锋</v>
          </cell>
          <cell r="E907" t="str">
            <v>男</v>
          </cell>
          <cell r="F907" t="str">
            <v>本科</v>
          </cell>
          <cell r="G907" t="str">
            <v>会籍部</v>
          </cell>
          <cell r="H907" t="str">
            <v>会籍顾问</v>
          </cell>
          <cell r="I907">
            <v>45914</v>
          </cell>
          <cell r="J907">
            <v>45926</v>
          </cell>
          <cell r="K907" t="str">
            <v>在职</v>
          </cell>
          <cell r="L907" t="str">
            <v>离职</v>
          </cell>
          <cell r="M907" t="str">
            <v>已签</v>
          </cell>
          <cell r="N907" t="str">
            <v>已签</v>
          </cell>
          <cell r="O907" t="str">
            <v>已签</v>
          </cell>
          <cell r="P907" t="str">
            <v>360124200410112457</v>
          </cell>
          <cell r="Q907" t="str">
            <v>江西省南昌市进贤县梅庄镇新付村委会花门楼村016号</v>
          </cell>
          <cell r="R907" t="str">
            <v>中国农业银行进贤县支行</v>
          </cell>
          <cell r="S907" t="str">
            <v>6228230925412736366</v>
          </cell>
          <cell r="T907">
            <v>13418637224</v>
          </cell>
        </row>
        <row r="908">
          <cell r="D908" t="str">
            <v>钟祥店张佩佩</v>
          </cell>
          <cell r="E908" t="str">
            <v>女</v>
          </cell>
          <cell r="F908" t="str">
            <v>高中</v>
          </cell>
          <cell r="G908" t="str">
            <v>运营部</v>
          </cell>
          <cell r="H908" t="str">
            <v>前台主管</v>
          </cell>
          <cell r="I908">
            <v>43570</v>
          </cell>
          <cell r="J908">
            <v>44963</v>
          </cell>
          <cell r="K908" t="str">
            <v>全职</v>
          </cell>
          <cell r="L908" t="str">
            <v>离职</v>
          </cell>
        </row>
        <row r="908">
          <cell r="P908" t="str">
            <v>420881199507290029</v>
          </cell>
        </row>
        <row r="908">
          <cell r="R908" t="str">
            <v>中国工商银行湖北钟祥</v>
          </cell>
          <cell r="S908" t="str">
            <v>6215581809006983414</v>
          </cell>
          <cell r="T908">
            <v>13032752912</v>
          </cell>
        </row>
        <row r="909">
          <cell r="D909" t="str">
            <v>钟祥店刘明英</v>
          </cell>
          <cell r="E909" t="str">
            <v>女</v>
          </cell>
          <cell r="F909" t="str">
            <v>大学</v>
          </cell>
          <cell r="G909" t="str">
            <v>运营部</v>
          </cell>
          <cell r="H909" t="str">
            <v>保洁</v>
          </cell>
          <cell r="I909">
            <v>44166</v>
          </cell>
          <cell r="J909">
            <v>45026</v>
          </cell>
          <cell r="K909" t="str">
            <v>全职</v>
          </cell>
          <cell r="L909" t="str">
            <v>离职</v>
          </cell>
        </row>
        <row r="909">
          <cell r="R909" t="str">
            <v>中国工商银行湖北钟祥</v>
          </cell>
          <cell r="S909" t="str">
            <v>6212261809005557098</v>
          </cell>
          <cell r="T909">
            <v>15872958097</v>
          </cell>
        </row>
        <row r="910">
          <cell r="D910" t="str">
            <v>钟祥店王奎</v>
          </cell>
          <cell r="E910" t="str">
            <v>男</v>
          </cell>
          <cell r="F910" t="str">
            <v>大学</v>
          </cell>
          <cell r="G910" t="str">
            <v>运营部</v>
          </cell>
          <cell r="H910" t="str">
            <v>保洁</v>
          </cell>
          <cell r="I910">
            <v>44166</v>
          </cell>
          <cell r="J910">
            <v>45026</v>
          </cell>
          <cell r="K910" t="str">
            <v>离职</v>
          </cell>
          <cell r="L910" t="str">
            <v>离职</v>
          </cell>
        </row>
        <row r="910">
          <cell r="R910" t="str">
            <v>中国工商银行湖北钟祥</v>
          </cell>
          <cell r="S910" t="str">
            <v>6215581809006445539</v>
          </cell>
          <cell r="T910">
            <v>13797914647</v>
          </cell>
        </row>
        <row r="911">
          <cell r="D911" t="str">
            <v>钟祥店杨少龙</v>
          </cell>
          <cell r="E911" t="str">
            <v>男</v>
          </cell>
          <cell r="F911" t="str">
            <v>大学</v>
          </cell>
          <cell r="G911" t="str">
            <v>会籍部</v>
          </cell>
          <cell r="H911" t="str">
            <v>会籍</v>
          </cell>
          <cell r="I911">
            <v>45058</v>
          </cell>
          <cell r="J911">
            <v>45063</v>
          </cell>
          <cell r="K911" t="str">
            <v>全职</v>
          </cell>
          <cell r="L911" t="str">
            <v>离职</v>
          </cell>
        </row>
        <row r="911">
          <cell r="P911" t="str">
            <v>429005200207288756</v>
          </cell>
        </row>
        <row r="911">
          <cell r="R911" t="str">
            <v>中国农业银行潜江西城支行</v>
          </cell>
          <cell r="S911" t="str">
            <v>6230520780007721975</v>
          </cell>
          <cell r="T911">
            <v>15586291261</v>
          </cell>
        </row>
        <row r="912">
          <cell r="D912" t="str">
            <v>钟祥店魏龙</v>
          </cell>
          <cell r="E912" t="str">
            <v>男</v>
          </cell>
          <cell r="F912" t="str">
            <v>大学</v>
          </cell>
          <cell r="G912" t="str">
            <v>会籍部</v>
          </cell>
          <cell r="H912" t="str">
            <v>会籍</v>
          </cell>
          <cell r="I912">
            <v>44960</v>
          </cell>
          <cell r="J912">
            <v>44962</v>
          </cell>
          <cell r="K912" t="str">
            <v>全职</v>
          </cell>
          <cell r="L912" t="str">
            <v>离职</v>
          </cell>
        </row>
        <row r="912">
          <cell r="P912" t="str">
            <v>420322200004135412</v>
          </cell>
        </row>
        <row r="912">
          <cell r="R912" t="str">
            <v>中国银行湖北黄石</v>
          </cell>
          <cell r="S912" t="str">
            <v>6217857600054216796</v>
          </cell>
          <cell r="T912">
            <v>19888367579</v>
          </cell>
        </row>
        <row r="913">
          <cell r="D913" t="str">
            <v>钟祥店周凌杰</v>
          </cell>
          <cell r="E913" t="str">
            <v>男</v>
          </cell>
          <cell r="F913" t="str">
            <v>大学</v>
          </cell>
          <cell r="G913" t="str">
            <v>会籍部</v>
          </cell>
          <cell r="H913" t="str">
            <v>会籍</v>
          </cell>
          <cell r="I913">
            <v>44960</v>
          </cell>
          <cell r="J913">
            <v>44962</v>
          </cell>
          <cell r="K913" t="str">
            <v>离职</v>
          </cell>
          <cell r="L913" t="str">
            <v>离职</v>
          </cell>
        </row>
        <row r="913">
          <cell r="P913" t="str">
            <v>42032220000405601X</v>
          </cell>
        </row>
        <row r="913">
          <cell r="R913" t="str">
            <v>中国工商银行湖北武汉</v>
          </cell>
          <cell r="S913" t="str">
            <v>6217233202015328128</v>
          </cell>
          <cell r="T913">
            <v>15377274380</v>
          </cell>
        </row>
        <row r="914">
          <cell r="D914" t="str">
            <v>钟祥店吴佳乐</v>
          </cell>
          <cell r="E914" t="str">
            <v>男</v>
          </cell>
          <cell r="F914" t="str">
            <v>大学</v>
          </cell>
          <cell r="G914" t="str">
            <v>会籍部</v>
          </cell>
          <cell r="H914" t="str">
            <v>会籍</v>
          </cell>
          <cell r="I914">
            <v>44960</v>
          </cell>
          <cell r="J914">
            <v>44963</v>
          </cell>
          <cell r="K914" t="str">
            <v>全职</v>
          </cell>
          <cell r="L914" t="str">
            <v>离职</v>
          </cell>
        </row>
        <row r="914">
          <cell r="P914" t="str">
            <v>421223200208101515</v>
          </cell>
        </row>
        <row r="914">
          <cell r="R914" t="str">
            <v>中国建设银行湖北咸宁</v>
          </cell>
          <cell r="S914" t="str">
            <v>6217002740032150677</v>
          </cell>
          <cell r="T914">
            <v>13581451292</v>
          </cell>
        </row>
        <row r="915">
          <cell r="D915" t="str">
            <v>钟祥店毛爱菊</v>
          </cell>
          <cell r="E915" t="str">
            <v>女</v>
          </cell>
          <cell r="F915" t="str">
            <v>高中</v>
          </cell>
          <cell r="G915" t="str">
            <v>运营部</v>
          </cell>
          <cell r="H915" t="str">
            <v>保洁</v>
          </cell>
          <cell r="I915">
            <v>45027</v>
          </cell>
          <cell r="J915">
            <v>45071</v>
          </cell>
          <cell r="K915" t="str">
            <v>全职</v>
          </cell>
          <cell r="L915" t="str">
            <v>离职</v>
          </cell>
        </row>
        <row r="915">
          <cell r="P915" t="str">
            <v>422431195709081426</v>
          </cell>
        </row>
        <row r="915">
          <cell r="R915" t="str">
            <v>中国农业银行</v>
          </cell>
          <cell r="S915" t="str">
            <v>6213361609907113371</v>
          </cell>
          <cell r="T915">
            <v>13774074206</v>
          </cell>
        </row>
        <row r="916">
          <cell r="D916" t="str">
            <v>钟祥店刘琴英</v>
          </cell>
          <cell r="E916" t="str">
            <v>女</v>
          </cell>
          <cell r="F916" t="str">
            <v>高中</v>
          </cell>
          <cell r="G916" t="str">
            <v>运营部</v>
          </cell>
          <cell r="H916" t="str">
            <v>保洁</v>
          </cell>
          <cell r="I916">
            <v>45073</v>
          </cell>
          <cell r="J916">
            <v>45131</v>
          </cell>
          <cell r="K916" t="str">
            <v>全职</v>
          </cell>
          <cell r="L916" t="str">
            <v>离职</v>
          </cell>
        </row>
        <row r="916">
          <cell r="P916" t="str">
            <v>420881196104201745</v>
          </cell>
        </row>
        <row r="916">
          <cell r="R916" t="str">
            <v>中国建设银行湖北钟祥</v>
          </cell>
          <cell r="S916" t="str">
            <v>6217002700006713603</v>
          </cell>
          <cell r="T916">
            <v>18707265439</v>
          </cell>
        </row>
        <row r="917">
          <cell r="D917" t="str">
            <v>钟祥店王清华</v>
          </cell>
          <cell r="E917" t="str">
            <v>男</v>
          </cell>
          <cell r="F917" t="str">
            <v>高中</v>
          </cell>
          <cell r="G917" t="str">
            <v>泳教部</v>
          </cell>
          <cell r="H917" t="str">
            <v>泳教</v>
          </cell>
          <cell r="I917">
            <v>45108</v>
          </cell>
          <cell r="J917">
            <v>45138</v>
          </cell>
          <cell r="K917" t="str">
            <v>兼职</v>
          </cell>
          <cell r="L917" t="str">
            <v>离职</v>
          </cell>
        </row>
        <row r="917">
          <cell r="P917" t="str">
            <v>420881200509092910</v>
          </cell>
        </row>
        <row r="917">
          <cell r="R917" t="str">
            <v>中国邮政储蓄银行</v>
          </cell>
          <cell r="S917" t="str">
            <v>621799520025441425</v>
          </cell>
          <cell r="T917">
            <v>15549792516</v>
          </cell>
        </row>
        <row r="918">
          <cell r="D918" t="str">
            <v>钟祥店吴宇轩</v>
          </cell>
          <cell r="E918" t="str">
            <v>男</v>
          </cell>
          <cell r="F918" t="str">
            <v>高中</v>
          </cell>
          <cell r="G918" t="str">
            <v>泳教部</v>
          </cell>
          <cell r="H918" t="str">
            <v>泳教</v>
          </cell>
          <cell r="I918">
            <v>45108</v>
          </cell>
          <cell r="J918">
            <v>45138</v>
          </cell>
          <cell r="K918" t="str">
            <v>兼职</v>
          </cell>
          <cell r="L918" t="str">
            <v>离职</v>
          </cell>
        </row>
        <row r="918">
          <cell r="P918" t="str">
            <v>420881200502141716</v>
          </cell>
        </row>
        <row r="918">
          <cell r="R918" t="str">
            <v>中国邮政储蓄银行</v>
          </cell>
          <cell r="S918" t="str">
            <v>6221805200024408097</v>
          </cell>
          <cell r="T918">
            <v>18972885271</v>
          </cell>
        </row>
        <row r="919">
          <cell r="D919" t="str">
            <v>钟祥店刘菊芳</v>
          </cell>
          <cell r="E919" t="str">
            <v>女</v>
          </cell>
          <cell r="F919" t="str">
            <v>大学</v>
          </cell>
          <cell r="G919" t="str">
            <v>泳教部</v>
          </cell>
          <cell r="H919" t="str">
            <v>泳教</v>
          </cell>
          <cell r="I919">
            <v>45110</v>
          </cell>
          <cell r="J919">
            <v>45138</v>
          </cell>
          <cell r="K919" t="str">
            <v>兼职</v>
          </cell>
          <cell r="L919" t="str">
            <v>离职</v>
          </cell>
        </row>
        <row r="919">
          <cell r="P919" t="str">
            <v>42100219810916426x</v>
          </cell>
        </row>
        <row r="919">
          <cell r="R919" t="str">
            <v>中国银行</v>
          </cell>
          <cell r="S919" t="str">
            <v>6217567600019780457</v>
          </cell>
          <cell r="T919">
            <v>13451162778</v>
          </cell>
        </row>
        <row r="920">
          <cell r="D920" t="str">
            <v>钟祥店王雪茹</v>
          </cell>
          <cell r="E920" t="str">
            <v>女</v>
          </cell>
          <cell r="F920" t="str">
            <v>高中</v>
          </cell>
          <cell r="G920" t="str">
            <v>运营部</v>
          </cell>
          <cell r="H920" t="str">
            <v>前台</v>
          </cell>
          <cell r="I920">
            <v>45108</v>
          </cell>
          <cell r="J920">
            <v>45164</v>
          </cell>
          <cell r="K920" t="str">
            <v>兼职</v>
          </cell>
          <cell r="L920" t="str">
            <v>离职</v>
          </cell>
        </row>
        <row r="920">
          <cell r="P920" t="str">
            <v>420881200409085940</v>
          </cell>
        </row>
        <row r="920">
          <cell r="R920" t="str">
            <v>中国建设银行湖北钟祥</v>
          </cell>
          <cell r="S920" t="str">
            <v>6215340302803217048</v>
          </cell>
          <cell r="T920">
            <v>15071988986</v>
          </cell>
        </row>
        <row r="921">
          <cell r="D921" t="str">
            <v>钟祥店刘尚哲</v>
          </cell>
          <cell r="E921" t="str">
            <v>男</v>
          </cell>
          <cell r="F921" t="str">
            <v>大学</v>
          </cell>
          <cell r="G921" t="str">
            <v>会籍部</v>
          </cell>
          <cell r="H921" t="str">
            <v>会籍</v>
          </cell>
          <cell r="I921">
            <v>44960</v>
          </cell>
          <cell r="J921">
            <v>45149</v>
          </cell>
          <cell r="K921" t="str">
            <v>全职</v>
          </cell>
          <cell r="L921" t="str">
            <v>离职</v>
          </cell>
        </row>
        <row r="921">
          <cell r="P921" t="str">
            <v>420682200111191033</v>
          </cell>
        </row>
        <row r="921">
          <cell r="R921" t="str">
            <v>中国建设银行湖北咸宁</v>
          </cell>
          <cell r="S921" t="str">
            <v>6217002740032742283</v>
          </cell>
          <cell r="T921">
            <v>15629932265</v>
          </cell>
        </row>
        <row r="922">
          <cell r="D922" t="str">
            <v>钟祥店吴嘉岳</v>
          </cell>
          <cell r="E922" t="str">
            <v>男</v>
          </cell>
          <cell r="F922" t="str">
            <v>大学</v>
          </cell>
          <cell r="G922" t="str">
            <v>泳教部</v>
          </cell>
          <cell r="H922" t="str">
            <v>兼职泳教</v>
          </cell>
          <cell r="I922">
            <v>45144</v>
          </cell>
          <cell r="J922">
            <v>45169</v>
          </cell>
          <cell r="K922" t="str">
            <v>兼职</v>
          </cell>
          <cell r="L922" t="str">
            <v>离职</v>
          </cell>
        </row>
        <row r="922">
          <cell r="P922" t="str">
            <v>420801200407134014</v>
          </cell>
        </row>
        <row r="922">
          <cell r="R922" t="str">
            <v>中国银行</v>
          </cell>
          <cell r="S922" t="str">
            <v>6217857600069932999</v>
          </cell>
          <cell r="T922">
            <v>18872872105</v>
          </cell>
        </row>
        <row r="923">
          <cell r="D923" t="str">
            <v>钟祥店周仔香</v>
          </cell>
          <cell r="E923" t="str">
            <v>女</v>
          </cell>
          <cell r="F923" t="str">
            <v>初中</v>
          </cell>
          <cell r="G923" t="str">
            <v>泳教部</v>
          </cell>
          <cell r="H923" t="str">
            <v>泳教</v>
          </cell>
          <cell r="I923">
            <v>45108</v>
          </cell>
          <cell r="J923">
            <v>45169</v>
          </cell>
          <cell r="K923" t="str">
            <v>兼职</v>
          </cell>
          <cell r="L923" t="str">
            <v>离职</v>
          </cell>
        </row>
        <row r="923">
          <cell r="P923" t="str">
            <v>422431196810250102</v>
          </cell>
        </row>
        <row r="923">
          <cell r="R923" t="str">
            <v>中国银行湖北钟祥</v>
          </cell>
          <cell r="S923" t="str">
            <v>6217857600048194364</v>
          </cell>
          <cell r="T923">
            <v>13581349887</v>
          </cell>
        </row>
        <row r="924">
          <cell r="D924" t="str">
            <v>钟祥店杨浩东</v>
          </cell>
          <cell r="E924" t="str">
            <v>男</v>
          </cell>
          <cell r="F924" t="str">
            <v>大学</v>
          </cell>
          <cell r="G924" t="str">
            <v>泳教部</v>
          </cell>
          <cell r="H924" t="str">
            <v>泳教</v>
          </cell>
          <cell r="I924">
            <v>45108</v>
          </cell>
          <cell r="J924">
            <v>45169</v>
          </cell>
          <cell r="K924" t="str">
            <v>兼职</v>
          </cell>
          <cell r="L924" t="str">
            <v>离职</v>
          </cell>
        </row>
        <row r="924">
          <cell r="P924" t="str">
            <v>420881199705268412</v>
          </cell>
        </row>
        <row r="924">
          <cell r="R924" t="str">
            <v>中国建设银行湖北钟祥</v>
          </cell>
          <cell r="S924" t="str">
            <v>6236682700001937873</v>
          </cell>
          <cell r="T924">
            <v>13277654560</v>
          </cell>
        </row>
        <row r="925">
          <cell r="D925" t="str">
            <v>钟祥店余杰</v>
          </cell>
          <cell r="E925" t="str">
            <v>男</v>
          </cell>
          <cell r="F925" t="str">
            <v>大学</v>
          </cell>
          <cell r="G925" t="str">
            <v>私教部</v>
          </cell>
          <cell r="H925" t="str">
            <v>私教</v>
          </cell>
          <cell r="I925">
            <v>45108</v>
          </cell>
          <cell r="J925">
            <v>45170</v>
          </cell>
          <cell r="K925" t="str">
            <v>兼职</v>
          </cell>
          <cell r="L925" t="str">
            <v>离职</v>
          </cell>
        </row>
        <row r="925">
          <cell r="P925" t="str">
            <v>430723200402295358</v>
          </cell>
        </row>
        <row r="925">
          <cell r="R925" t="str">
            <v>中国银行武汉支行</v>
          </cell>
          <cell r="S925" t="str">
            <v>6217857600061362716</v>
          </cell>
          <cell r="T925">
            <v>18727632073</v>
          </cell>
        </row>
        <row r="926">
          <cell r="D926" t="str">
            <v>钟祥店武花翔</v>
          </cell>
          <cell r="E926" t="str">
            <v>男</v>
          </cell>
          <cell r="F926" t="str">
            <v>大学</v>
          </cell>
          <cell r="G926" t="str">
            <v>私教部</v>
          </cell>
          <cell r="H926" t="str">
            <v>私教</v>
          </cell>
          <cell r="I926">
            <v>45097</v>
          </cell>
          <cell r="J926">
            <v>45170</v>
          </cell>
          <cell r="K926" t="str">
            <v>兼职</v>
          </cell>
          <cell r="L926" t="str">
            <v>离职</v>
          </cell>
        </row>
        <row r="926">
          <cell r="P926" t="str">
            <v>420881200301035933</v>
          </cell>
        </row>
        <row r="926">
          <cell r="R926" t="str">
            <v>中国建设银行湖北钟祥</v>
          </cell>
          <cell r="S926" t="str">
            <v>6236682700004685628</v>
          </cell>
          <cell r="T926">
            <v>13329780341</v>
          </cell>
        </row>
        <row r="927">
          <cell r="D927" t="str">
            <v>钟祥店刘尚哲</v>
          </cell>
          <cell r="E927" t="str">
            <v>男</v>
          </cell>
          <cell r="F927" t="str">
            <v>大学</v>
          </cell>
          <cell r="G927" t="str">
            <v>会籍部</v>
          </cell>
          <cell r="H927" t="str">
            <v>会籍</v>
          </cell>
          <cell r="I927">
            <v>44960</v>
          </cell>
          <cell r="J927">
            <v>45170</v>
          </cell>
          <cell r="K927" t="str">
            <v>全职</v>
          </cell>
          <cell r="L927" t="str">
            <v>离职</v>
          </cell>
        </row>
        <row r="927">
          <cell r="P927" t="str">
            <v>420682200111191033</v>
          </cell>
        </row>
        <row r="927">
          <cell r="R927" t="str">
            <v>中国建设银行湖北咸宁</v>
          </cell>
          <cell r="S927" t="str">
            <v>6217002740032742283</v>
          </cell>
          <cell r="T927">
            <v>15629932265</v>
          </cell>
        </row>
        <row r="928">
          <cell r="D928" t="str">
            <v>钟祥店曹云杰</v>
          </cell>
          <cell r="E928" t="str">
            <v>男</v>
          </cell>
          <cell r="F928" t="str">
            <v>大学</v>
          </cell>
          <cell r="G928" t="str">
            <v>私教部</v>
          </cell>
          <cell r="H928" t="str">
            <v>私教经理</v>
          </cell>
          <cell r="I928">
            <v>45152</v>
          </cell>
          <cell r="J928">
            <v>45178</v>
          </cell>
          <cell r="K928" t="str">
            <v>全职</v>
          </cell>
          <cell r="L928" t="str">
            <v>离职</v>
          </cell>
        </row>
        <row r="928">
          <cell r="P928" t="str">
            <v>420821199306205530</v>
          </cell>
        </row>
        <row r="928">
          <cell r="R928" t="str">
            <v>中国农业银行</v>
          </cell>
          <cell r="S928" t="str">
            <v>6228480059080768472</v>
          </cell>
          <cell r="T928">
            <v>15972919791</v>
          </cell>
        </row>
        <row r="929">
          <cell r="D929" t="str">
            <v>钟祥店王培华</v>
          </cell>
          <cell r="E929" t="str">
            <v>男</v>
          </cell>
          <cell r="F929" t="str">
            <v>大学</v>
          </cell>
          <cell r="G929" t="str">
            <v>泳教部</v>
          </cell>
          <cell r="H929" t="str">
            <v>泳教</v>
          </cell>
          <cell r="I929">
            <v>43271</v>
          </cell>
          <cell r="J929">
            <v>45170</v>
          </cell>
          <cell r="K929" t="str">
            <v>兼职</v>
          </cell>
          <cell r="L929" t="str">
            <v>离职</v>
          </cell>
        </row>
        <row r="929">
          <cell r="P929" t="str">
            <v>422431197204144451</v>
          </cell>
        </row>
        <row r="929">
          <cell r="R929" t="str">
            <v>中国工商银行湖北钟祥</v>
          </cell>
          <cell r="S929" t="str">
            <v>6212261809005556520</v>
          </cell>
          <cell r="T929">
            <v>13986994169</v>
          </cell>
        </row>
        <row r="930">
          <cell r="D930" t="str">
            <v>钟祥店庾宇豪</v>
          </cell>
          <cell r="E930" t="str">
            <v>男</v>
          </cell>
          <cell r="F930" t="str">
            <v>大学</v>
          </cell>
          <cell r="G930" t="str">
            <v>会籍部</v>
          </cell>
          <cell r="H930" t="str">
            <v>会籍</v>
          </cell>
          <cell r="I930">
            <v>45171</v>
          </cell>
          <cell r="J930">
            <v>45219</v>
          </cell>
          <cell r="K930" t="str">
            <v>全职</v>
          </cell>
          <cell r="L930" t="str">
            <v>离职</v>
          </cell>
        </row>
        <row r="930">
          <cell r="P930" t="str">
            <v>420984200111162311</v>
          </cell>
        </row>
        <row r="930">
          <cell r="R930" t="str">
            <v>中国招商银行</v>
          </cell>
          <cell r="S930" t="str">
            <v>6214832767177707</v>
          </cell>
          <cell r="T930">
            <v>15171282140</v>
          </cell>
        </row>
        <row r="931">
          <cell r="D931" t="str">
            <v>钟祥店徐欢静</v>
          </cell>
          <cell r="E931" t="str">
            <v>女</v>
          </cell>
          <cell r="F931" t="str">
            <v>大学</v>
          </cell>
          <cell r="G931" t="str">
            <v>会籍部</v>
          </cell>
          <cell r="H931" t="str">
            <v>会籍</v>
          </cell>
          <cell r="I931">
            <v>45021</v>
          </cell>
          <cell r="J931">
            <v>45230</v>
          </cell>
          <cell r="K931" t="str">
            <v>全职</v>
          </cell>
          <cell r="L931" t="str">
            <v>离职</v>
          </cell>
        </row>
        <row r="931">
          <cell r="P931" t="str">
            <v>420881199304238423</v>
          </cell>
        </row>
        <row r="931">
          <cell r="R931" t="str">
            <v>中国银行湖北钟祥</v>
          </cell>
          <cell r="S931" t="str">
            <v>6217857600035875207</v>
          </cell>
          <cell r="T931">
            <v>13310509136</v>
          </cell>
        </row>
        <row r="932">
          <cell r="D932" t="str">
            <v>钟祥店黄光耀</v>
          </cell>
          <cell r="E932" t="str">
            <v>男</v>
          </cell>
          <cell r="F932" t="str">
            <v>高中</v>
          </cell>
          <cell r="G932" t="str">
            <v>会籍部</v>
          </cell>
          <cell r="H932" t="str">
            <v>会籍</v>
          </cell>
          <cell r="I932">
            <v>45180</v>
          </cell>
          <cell r="J932">
            <v>45233</v>
          </cell>
          <cell r="K932" t="str">
            <v>全职</v>
          </cell>
          <cell r="L932" t="str">
            <v>离职</v>
          </cell>
        </row>
        <row r="932">
          <cell r="P932" t="str">
            <v>360428200609260010</v>
          </cell>
        </row>
        <row r="932">
          <cell r="R932" t="str">
            <v>中国建设银行</v>
          </cell>
          <cell r="S932" t="str">
            <v>6217001830049714432</v>
          </cell>
          <cell r="T932">
            <v>17279665564</v>
          </cell>
        </row>
        <row r="933">
          <cell r="D933" t="str">
            <v>钟祥店寇子浩</v>
          </cell>
          <cell r="E933" t="str">
            <v>男</v>
          </cell>
          <cell r="F933" t="str">
            <v>大学</v>
          </cell>
          <cell r="G933" t="str">
            <v>私教部</v>
          </cell>
          <cell r="H933" t="str">
            <v>私教经理</v>
          </cell>
          <cell r="I933">
            <v>44652</v>
          </cell>
          <cell r="J933">
            <v>45242</v>
          </cell>
          <cell r="K933" t="str">
            <v>兼职</v>
          </cell>
          <cell r="L933" t="str">
            <v>离职</v>
          </cell>
        </row>
        <row r="933">
          <cell r="P933" t="str">
            <v>42088119970715171X</v>
          </cell>
        </row>
        <row r="933">
          <cell r="R933" t="str">
            <v>中国中信银行湖北武汉</v>
          </cell>
          <cell r="S933" t="str">
            <v>6217731507227532</v>
          </cell>
          <cell r="T933">
            <v>15927426568</v>
          </cell>
        </row>
        <row r="934">
          <cell r="D934" t="str">
            <v>钟祥店邓雨晴</v>
          </cell>
          <cell r="E934" t="str">
            <v>女</v>
          </cell>
          <cell r="F934" t="str">
            <v>大学</v>
          </cell>
          <cell r="G934" t="str">
            <v>运营部</v>
          </cell>
          <cell r="H934" t="str">
            <v>前台</v>
          </cell>
          <cell r="I934">
            <v>44959</v>
          </cell>
          <cell r="J934">
            <v>45292</v>
          </cell>
          <cell r="K934" t="str">
            <v>全职</v>
          </cell>
          <cell r="L934" t="str">
            <v>离职</v>
          </cell>
        </row>
        <row r="934">
          <cell r="P934" t="str">
            <v>420881200107260344</v>
          </cell>
        </row>
        <row r="934">
          <cell r="R934" t="str">
            <v>中国农业银行湖北旧口</v>
          </cell>
          <cell r="S934" t="str">
            <v>6230521600000908172</v>
          </cell>
          <cell r="T934">
            <v>13477351231</v>
          </cell>
        </row>
        <row r="935">
          <cell r="D935" t="str">
            <v>钟祥店刘双</v>
          </cell>
          <cell r="E935" t="str">
            <v>女</v>
          </cell>
          <cell r="F935" t="str">
            <v>高中</v>
          </cell>
          <cell r="G935" t="str">
            <v>运营部</v>
          </cell>
          <cell r="H935" t="str">
            <v>前台主管</v>
          </cell>
          <cell r="I935">
            <v>43554</v>
          </cell>
          <cell r="J935">
            <v>45292</v>
          </cell>
          <cell r="K935" t="str">
            <v>全职</v>
          </cell>
          <cell r="L935" t="str">
            <v>离职</v>
          </cell>
        </row>
        <row r="935">
          <cell r="P935" t="str">
            <v>420881199308174420</v>
          </cell>
        </row>
        <row r="935">
          <cell r="R935" t="str">
            <v>中国工商银行湖北钟祥</v>
          </cell>
          <cell r="S935" t="str">
            <v>6215581809006706039</v>
          </cell>
          <cell r="T935">
            <v>15827877767</v>
          </cell>
        </row>
        <row r="936">
          <cell r="D936" t="str">
            <v>钟祥店黄传佳</v>
          </cell>
          <cell r="E936" t="str">
            <v>男</v>
          </cell>
          <cell r="F936" t="str">
            <v>大学</v>
          </cell>
          <cell r="G936" t="str">
            <v>运营部</v>
          </cell>
          <cell r="H936" t="str">
            <v>保洁</v>
          </cell>
          <cell r="I936">
            <v>45139</v>
          </cell>
          <cell r="J936">
            <v>45340</v>
          </cell>
          <cell r="K936" t="str">
            <v>全职</v>
          </cell>
          <cell r="L936" t="str">
            <v>离职</v>
          </cell>
        </row>
        <row r="936">
          <cell r="P936" t="str">
            <v>420881196001280436</v>
          </cell>
        </row>
        <row r="936">
          <cell r="R936" t="str">
            <v>中国工商银行</v>
          </cell>
          <cell r="S936" t="str">
            <v>6215581809002836780</v>
          </cell>
          <cell r="T936">
            <v>18513670833</v>
          </cell>
        </row>
        <row r="937">
          <cell r="D937" t="str">
            <v>钟祥店刘子彤</v>
          </cell>
          <cell r="E937" t="str">
            <v>女</v>
          </cell>
          <cell r="F937" t="str">
            <v>大学</v>
          </cell>
          <cell r="G937" t="str">
            <v>运营部</v>
          </cell>
          <cell r="H937" t="str">
            <v>前台主管</v>
          </cell>
          <cell r="I937">
            <v>45270</v>
          </cell>
          <cell r="J937">
            <v>45417</v>
          </cell>
          <cell r="K937" t="str">
            <v>全职</v>
          </cell>
          <cell r="L937" t="str">
            <v>离职</v>
          </cell>
        </row>
        <row r="937">
          <cell r="P937" t="str">
            <v>42088119981122574x</v>
          </cell>
        </row>
        <row r="937">
          <cell r="R937" t="str">
            <v>中国农业银行</v>
          </cell>
          <cell r="S937" t="str">
            <v>6228480119909835678</v>
          </cell>
          <cell r="T937">
            <v>17762914507</v>
          </cell>
        </row>
        <row r="938">
          <cell r="D938" t="str">
            <v>钟祥店寇子浩</v>
          </cell>
          <cell r="E938" t="str">
            <v>男</v>
          </cell>
          <cell r="F938" t="str">
            <v>高中</v>
          </cell>
          <cell r="G938" t="str">
            <v>私教部</v>
          </cell>
          <cell r="H938" t="str">
            <v>私教</v>
          </cell>
          <cell r="I938">
            <v>45361</v>
          </cell>
          <cell r="J938">
            <v>45362</v>
          </cell>
          <cell r="K938" t="str">
            <v>全职</v>
          </cell>
          <cell r="L938" t="str">
            <v>离职</v>
          </cell>
        </row>
        <row r="938">
          <cell r="P938" t="str">
            <v>42088119970715171X</v>
          </cell>
        </row>
        <row r="938">
          <cell r="R938" t="str">
            <v>中国中信银行湖北武汉</v>
          </cell>
          <cell r="S938" t="str">
            <v>6217731507227532</v>
          </cell>
          <cell r="T938">
            <v>15927426568</v>
          </cell>
        </row>
        <row r="939">
          <cell r="D939" t="str">
            <v>钟祥店余波</v>
          </cell>
          <cell r="E939" t="str">
            <v>男</v>
          </cell>
          <cell r="F939" t="str">
            <v>大学</v>
          </cell>
          <cell r="G939" t="str">
            <v>会籍部</v>
          </cell>
          <cell r="H939" t="str">
            <v>会籍</v>
          </cell>
          <cell r="I939">
            <v>44960</v>
          </cell>
          <cell r="J939">
            <v>45296</v>
          </cell>
        </row>
        <row r="939">
          <cell r="L939" t="str">
            <v>离职</v>
          </cell>
        </row>
        <row r="939">
          <cell r="P939" t="str">
            <v>420322200102122711</v>
          </cell>
        </row>
        <row r="939">
          <cell r="R939" t="str">
            <v>中国农村信用社湖北十堰</v>
          </cell>
          <cell r="S939" t="str">
            <v>6224121238773049</v>
          </cell>
          <cell r="T939">
            <v>19537490212</v>
          </cell>
        </row>
        <row r="940">
          <cell r="D940" t="str">
            <v>钟祥店缪正</v>
          </cell>
          <cell r="E940" t="str">
            <v>男</v>
          </cell>
          <cell r="F940" t="str">
            <v>高中</v>
          </cell>
          <cell r="G940" t="str">
            <v>会籍部</v>
          </cell>
          <cell r="H940" t="str">
            <v>会籍</v>
          </cell>
          <cell r="I940">
            <v>45409</v>
          </cell>
          <cell r="J940">
            <v>45431</v>
          </cell>
          <cell r="K940" t="str">
            <v>全职</v>
          </cell>
          <cell r="L940" t="str">
            <v>离职</v>
          </cell>
        </row>
        <row r="940">
          <cell r="P940" t="str">
            <v>420881199506112116</v>
          </cell>
        </row>
        <row r="940">
          <cell r="R940" t="str">
            <v>农行钟祥胡集支行</v>
          </cell>
          <cell r="S940" t="str">
            <v>6228481609740598773</v>
          </cell>
          <cell r="T940">
            <v>13872901889</v>
          </cell>
        </row>
        <row r="941">
          <cell r="D941" t="str">
            <v>钟祥店沈星</v>
          </cell>
          <cell r="E941" t="str">
            <v>男</v>
          </cell>
          <cell r="F941" t="str">
            <v>中专</v>
          </cell>
          <cell r="G941" t="str">
            <v>会籍部</v>
          </cell>
          <cell r="H941" t="str">
            <v>会籍</v>
          </cell>
          <cell r="I941">
            <v>45435</v>
          </cell>
          <cell r="J941">
            <v>45439</v>
          </cell>
          <cell r="K941" t="str">
            <v>全职</v>
          </cell>
          <cell r="L941" t="str">
            <v>离职</v>
          </cell>
        </row>
        <row r="941">
          <cell r="P941" t="str">
            <v>420881199503261335</v>
          </cell>
        </row>
        <row r="941">
          <cell r="R941" t="str">
            <v>中国建设银行钟祥开发区支行</v>
          </cell>
          <cell r="S941" t="str">
            <v>62170022700004643257</v>
          </cell>
          <cell r="T941">
            <v>18772706277</v>
          </cell>
        </row>
        <row r="942">
          <cell r="D942" t="str">
            <v>钟祥店李慧敏</v>
          </cell>
          <cell r="E942" t="str">
            <v>女</v>
          </cell>
          <cell r="F942" t="str">
            <v>大学</v>
          </cell>
          <cell r="G942" t="str">
            <v>运营部</v>
          </cell>
          <cell r="H942" t="str">
            <v>前台</v>
          </cell>
          <cell r="I942">
            <v>45466</v>
          </cell>
          <cell r="J942">
            <v>45472</v>
          </cell>
          <cell r="K942" t="str">
            <v>兼职</v>
          </cell>
          <cell r="L942" t="str">
            <v>离职</v>
          </cell>
        </row>
        <row r="942">
          <cell r="P942" t="str">
            <v>420881200107230727</v>
          </cell>
        </row>
        <row r="942">
          <cell r="R942" t="str">
            <v>中国农业银行</v>
          </cell>
          <cell r="S942" t="str">
            <v>6228480779771377370</v>
          </cell>
          <cell r="T942">
            <v>15207260330</v>
          </cell>
        </row>
        <row r="943">
          <cell r="D943" t="str">
            <v>钟祥店敖林灏</v>
          </cell>
          <cell r="E943" t="str">
            <v>男</v>
          </cell>
          <cell r="F943" t="str">
            <v>大学</v>
          </cell>
          <cell r="G943" t="str">
            <v>私教部</v>
          </cell>
          <cell r="H943" t="str">
            <v>私教</v>
          </cell>
          <cell r="I943">
            <v>45476</v>
          </cell>
          <cell r="J943">
            <v>45478</v>
          </cell>
          <cell r="K943" t="str">
            <v>兼职</v>
          </cell>
          <cell r="L943" t="str">
            <v>离职</v>
          </cell>
        </row>
        <row r="943">
          <cell r="P943" t="str">
            <v>420881200503051835</v>
          </cell>
        </row>
        <row r="943">
          <cell r="R943" t="str">
            <v>中国工商银行</v>
          </cell>
          <cell r="S943" t="str">
            <v>6222033202009223816</v>
          </cell>
          <cell r="T943">
            <v>19151121760</v>
          </cell>
        </row>
        <row r="944">
          <cell r="D944" t="str">
            <v>钟祥店申欢</v>
          </cell>
          <cell r="E944" t="str">
            <v>女</v>
          </cell>
          <cell r="F944" t="str">
            <v>大学</v>
          </cell>
          <cell r="G944" t="str">
            <v>运营部</v>
          </cell>
          <cell r="H944" t="str">
            <v>前台</v>
          </cell>
          <cell r="I944">
            <v>45411</v>
          </cell>
          <cell r="J944">
            <v>45482</v>
          </cell>
          <cell r="K944" t="str">
            <v>全职</v>
          </cell>
          <cell r="L944" t="str">
            <v>离职</v>
          </cell>
        </row>
        <row r="944">
          <cell r="P944" t="str">
            <v>420881198805246523</v>
          </cell>
        </row>
        <row r="944">
          <cell r="R944" t="str">
            <v>中国工商银行</v>
          </cell>
          <cell r="S944" t="str">
            <v>6215581809006812308</v>
          </cell>
          <cell r="T944">
            <v>15608693378</v>
          </cell>
        </row>
        <row r="945">
          <cell r="D945" t="str">
            <v>钟祥店陈燚鑫</v>
          </cell>
          <cell r="E945" t="str">
            <v>女</v>
          </cell>
          <cell r="F945" t="str">
            <v>大学</v>
          </cell>
          <cell r="G945" t="str">
            <v>泳教部</v>
          </cell>
          <cell r="H945" t="str">
            <v>救生员</v>
          </cell>
          <cell r="I945">
            <v>45470</v>
          </cell>
          <cell r="J945">
            <v>45501</v>
          </cell>
          <cell r="K945" t="str">
            <v>兼职</v>
          </cell>
          <cell r="L945" t="str">
            <v>离职</v>
          </cell>
        </row>
        <row r="945">
          <cell r="P945" t="str">
            <v>420881200401268427</v>
          </cell>
        </row>
        <row r="945">
          <cell r="R945" t="str">
            <v>中国建设银行</v>
          </cell>
          <cell r="S945" t="str">
            <v>6236682700003832213</v>
          </cell>
          <cell r="T945">
            <v>15972687226</v>
          </cell>
        </row>
        <row r="946">
          <cell r="D946" t="str">
            <v>钟祥店艾鹏</v>
          </cell>
          <cell r="E946" t="str">
            <v>男</v>
          </cell>
          <cell r="F946" t="str">
            <v>大学</v>
          </cell>
          <cell r="G946" t="str">
            <v>私教部</v>
          </cell>
          <cell r="H946" t="str">
            <v>私教</v>
          </cell>
          <cell r="I946">
            <v>44393</v>
          </cell>
          <cell r="J946">
            <v>45505</v>
          </cell>
          <cell r="K946" t="str">
            <v>全职</v>
          </cell>
          <cell r="L946" t="str">
            <v>离职</v>
          </cell>
        </row>
        <row r="946">
          <cell r="P946" t="str">
            <v>420881198710240137</v>
          </cell>
        </row>
        <row r="946">
          <cell r="R946" t="str">
            <v>中国工商银行</v>
          </cell>
          <cell r="S946" t="str">
            <v>6212263602129333290</v>
          </cell>
          <cell r="T946">
            <v>18672183272</v>
          </cell>
        </row>
        <row r="947">
          <cell r="D947" t="str">
            <v>钟祥店欧傲霜</v>
          </cell>
          <cell r="E947" t="str">
            <v>女</v>
          </cell>
          <cell r="F947" t="str">
            <v>大学</v>
          </cell>
          <cell r="G947" t="str">
            <v>运营部</v>
          </cell>
          <cell r="H947" t="str">
            <v>前台</v>
          </cell>
          <cell r="I947">
            <v>45497</v>
          </cell>
          <cell r="J947">
            <v>45521</v>
          </cell>
          <cell r="K947" t="str">
            <v>兼职</v>
          </cell>
          <cell r="L947" t="str">
            <v>离职</v>
          </cell>
        </row>
        <row r="947">
          <cell r="P947" t="str">
            <v>420881200511198423</v>
          </cell>
        </row>
        <row r="947">
          <cell r="R947" t="str">
            <v>中国工商银行</v>
          </cell>
          <cell r="S947" t="str">
            <v>6222033202008508225</v>
          </cell>
          <cell r="T947">
            <v>18038490204</v>
          </cell>
        </row>
        <row r="948">
          <cell r="D948" t="str">
            <v>钟祥店陈果</v>
          </cell>
          <cell r="E948" t="str">
            <v>男</v>
          </cell>
          <cell r="F948" t="str">
            <v>大学</v>
          </cell>
          <cell r="G948" t="str">
            <v>会籍部</v>
          </cell>
          <cell r="H948" t="str">
            <v>会籍</v>
          </cell>
          <cell r="I948">
            <v>45469</v>
          </cell>
          <cell r="J948">
            <v>45501</v>
          </cell>
          <cell r="K948" t="str">
            <v>全职</v>
          </cell>
          <cell r="L948" t="str">
            <v>离职</v>
          </cell>
        </row>
        <row r="948">
          <cell r="P948" t="str">
            <v>430381200510130034</v>
          </cell>
        </row>
        <row r="948">
          <cell r="R948" t="str">
            <v>湖南省农村信用社联合社</v>
          </cell>
          <cell r="S948" t="str">
            <v>6230901818150803486</v>
          </cell>
          <cell r="T948">
            <v>15773278509</v>
          </cell>
        </row>
        <row r="949">
          <cell r="D949" t="str">
            <v>钟祥店章毅</v>
          </cell>
          <cell r="E949" t="str">
            <v>男</v>
          </cell>
          <cell r="F949" t="str">
            <v>大学</v>
          </cell>
          <cell r="G949" t="str">
            <v>会籍部</v>
          </cell>
          <cell r="H949" t="str">
            <v>会籍</v>
          </cell>
          <cell r="I949">
            <v>45469</v>
          </cell>
          <cell r="J949">
            <v>45519</v>
          </cell>
          <cell r="K949" t="str">
            <v>全职</v>
          </cell>
          <cell r="L949" t="str">
            <v>离职</v>
          </cell>
        </row>
        <row r="949">
          <cell r="P949" t="str">
            <v>420902200411173210</v>
          </cell>
        </row>
        <row r="949">
          <cell r="R949" t="str">
            <v>中国银行</v>
          </cell>
          <cell r="S949" t="str">
            <v>6216637607000048941</v>
          </cell>
          <cell r="T949">
            <v>19986283625</v>
          </cell>
        </row>
        <row r="950">
          <cell r="D950" t="str">
            <v>钟祥店张志祥</v>
          </cell>
          <cell r="E950" t="str">
            <v>男</v>
          </cell>
          <cell r="F950" t="str">
            <v>大学</v>
          </cell>
          <cell r="G950" t="str">
            <v>泳教部</v>
          </cell>
          <cell r="H950" t="str">
            <v>泳教</v>
          </cell>
          <cell r="I950">
            <v>45476</v>
          </cell>
          <cell r="J950">
            <v>45527</v>
          </cell>
          <cell r="K950" t="str">
            <v>兼职</v>
          </cell>
          <cell r="L950" t="str">
            <v>离职</v>
          </cell>
        </row>
        <row r="950">
          <cell r="P950" t="str">
            <v>420881200201025000</v>
          </cell>
        </row>
        <row r="950">
          <cell r="R950" t="str">
            <v>中国银行钟祥大东门支行</v>
          </cell>
          <cell r="S950" t="str">
            <v>6216607600005098348</v>
          </cell>
          <cell r="T950">
            <v>18608696410</v>
          </cell>
        </row>
        <row r="951">
          <cell r="D951" t="str">
            <v>钟祥店楚康博</v>
          </cell>
          <cell r="E951" t="str">
            <v>男</v>
          </cell>
          <cell r="F951" t="str">
            <v>初中</v>
          </cell>
          <cell r="G951" t="str">
            <v>会籍部</v>
          </cell>
          <cell r="H951" t="str">
            <v>会籍</v>
          </cell>
          <cell r="I951">
            <v>45534</v>
          </cell>
          <cell r="J951">
            <v>45537</v>
          </cell>
          <cell r="K951" t="str">
            <v>全职</v>
          </cell>
          <cell r="L951" t="str">
            <v>离职</v>
          </cell>
        </row>
        <row r="951">
          <cell r="P951" t="str">
            <v>410221200608186612</v>
          </cell>
        </row>
        <row r="951">
          <cell r="R951" t="str">
            <v>中国招商银行</v>
          </cell>
          <cell r="S951" t="str">
            <v>6214830329351299</v>
          </cell>
          <cell r="T951">
            <v>17303780833</v>
          </cell>
        </row>
        <row r="952">
          <cell r="D952" t="str">
            <v>钟祥店刘子彤</v>
          </cell>
          <cell r="E952" t="str">
            <v>女</v>
          </cell>
          <cell r="F952" t="str">
            <v>大学</v>
          </cell>
          <cell r="G952" t="str">
            <v>运营部</v>
          </cell>
          <cell r="H952" t="str">
            <v>前台主管</v>
          </cell>
          <cell r="I952">
            <v>45482</v>
          </cell>
          <cell r="J952">
            <v>45539</v>
          </cell>
          <cell r="K952" t="str">
            <v>全职</v>
          </cell>
          <cell r="L952" t="str">
            <v>离职</v>
          </cell>
        </row>
        <row r="952">
          <cell r="P952" t="str">
            <v>42088119981122574x</v>
          </cell>
        </row>
        <row r="952">
          <cell r="R952" t="str">
            <v>中国农业银行</v>
          </cell>
          <cell r="S952" t="str">
            <v>6228480119909835678</v>
          </cell>
          <cell r="T952">
            <v>17762914507</v>
          </cell>
        </row>
        <row r="953">
          <cell r="D953" t="str">
            <v>钟祥店孙小雨</v>
          </cell>
          <cell r="E953" t="str">
            <v>女</v>
          </cell>
          <cell r="F953" t="str">
            <v>大学</v>
          </cell>
          <cell r="G953" t="str">
            <v>运营部</v>
          </cell>
          <cell r="H953" t="str">
            <v>前台主管</v>
          </cell>
          <cell r="I953">
            <v>45338</v>
          </cell>
          <cell r="J953">
            <v>45597</v>
          </cell>
          <cell r="K953" t="str">
            <v>全职</v>
          </cell>
          <cell r="L953" t="str">
            <v>离职</v>
          </cell>
        </row>
        <row r="953">
          <cell r="P953" t="str">
            <v>420881200010048427</v>
          </cell>
        </row>
        <row r="953">
          <cell r="R953" t="str">
            <v>中国工商银行</v>
          </cell>
          <cell r="S953" t="str">
            <v>6215593202030891827</v>
          </cell>
          <cell r="T953">
            <v>15572636642</v>
          </cell>
        </row>
        <row r="954">
          <cell r="D954" t="str">
            <v>钟祥店蒋曦</v>
          </cell>
          <cell r="E954" t="str">
            <v>女</v>
          </cell>
          <cell r="F954" t="str">
            <v>大学</v>
          </cell>
          <cell r="G954" t="str">
            <v>私教部</v>
          </cell>
          <cell r="H954" t="str">
            <v>私教</v>
          </cell>
          <cell r="I954">
            <v>45570</v>
          </cell>
          <cell r="J954">
            <v>45577</v>
          </cell>
          <cell r="K954" t="str">
            <v>全职</v>
          </cell>
          <cell r="L954" t="str">
            <v>离职</v>
          </cell>
        </row>
        <row r="954">
          <cell r="P954" t="str">
            <v>511602199501091121</v>
          </cell>
        </row>
        <row r="954">
          <cell r="R954" t="str">
            <v>东莞银城支行</v>
          </cell>
          <cell r="S954" t="str">
            <v>6227003230740491587</v>
          </cell>
          <cell r="T954">
            <v>13450065446</v>
          </cell>
        </row>
        <row r="955">
          <cell r="D955" t="str">
            <v>钟祥店李佳欣</v>
          </cell>
          <cell r="E955" t="str">
            <v>女</v>
          </cell>
          <cell r="F955" t="str">
            <v>大学</v>
          </cell>
          <cell r="G955" t="str">
            <v>运营部</v>
          </cell>
          <cell r="H955" t="str">
            <v>前台</v>
          </cell>
          <cell r="I955">
            <v>45542</v>
          </cell>
          <cell r="J955">
            <v>45641</v>
          </cell>
          <cell r="K955" t="str">
            <v>全职</v>
          </cell>
          <cell r="L955" t="str">
            <v>离职</v>
          </cell>
        </row>
        <row r="955">
          <cell r="P955" t="str">
            <v>420881200411262125</v>
          </cell>
        </row>
        <row r="955">
          <cell r="R955" t="str">
            <v>中国农业银行</v>
          </cell>
          <cell r="S955" t="str">
            <v>6230520050091638273</v>
          </cell>
          <cell r="T955">
            <v>13093215018</v>
          </cell>
        </row>
        <row r="956">
          <cell r="D956" t="str">
            <v>钟祥店程鑫</v>
          </cell>
          <cell r="E956" t="str">
            <v>男</v>
          </cell>
          <cell r="F956" t="str">
            <v>大学</v>
          </cell>
          <cell r="G956" t="str">
            <v>私教部</v>
          </cell>
          <cell r="H956" t="str">
            <v>私教</v>
          </cell>
          <cell r="I956">
            <v>45036</v>
          </cell>
          <cell r="J956">
            <v>45715</v>
          </cell>
          <cell r="K956" t="str">
            <v>全职</v>
          </cell>
          <cell r="L956" t="str">
            <v>离职</v>
          </cell>
        </row>
        <row r="956">
          <cell r="P956" t="str">
            <v>422201199805105917</v>
          </cell>
        </row>
        <row r="956">
          <cell r="R956" t="str">
            <v>中国邮政储蓄湖北孝感</v>
          </cell>
          <cell r="S956" t="str">
            <v>6217995200037355978</v>
          </cell>
          <cell r="T956">
            <v>15549514277</v>
          </cell>
        </row>
        <row r="957">
          <cell r="D957" t="str">
            <v>钟祥店李岗玄</v>
          </cell>
          <cell r="E957" t="str">
            <v>男</v>
          </cell>
          <cell r="F957" t="str">
            <v>大学</v>
          </cell>
          <cell r="G957" t="str">
            <v>泳教部</v>
          </cell>
          <cell r="H957" t="str">
            <v>泳教</v>
          </cell>
          <cell r="I957">
            <v>44984</v>
          </cell>
          <cell r="J957">
            <v>45720</v>
          </cell>
          <cell r="K957" t="str">
            <v>全职</v>
          </cell>
          <cell r="L957" t="str">
            <v>离职</v>
          </cell>
        </row>
        <row r="957">
          <cell r="P957" t="str">
            <v>420881199111106213</v>
          </cell>
        </row>
        <row r="957">
          <cell r="R957" t="str">
            <v>中国农村信用社湖北钟祥</v>
          </cell>
          <cell r="S957" t="str">
            <v>6224121234980929</v>
          </cell>
          <cell r="T957">
            <v>13329782776</v>
          </cell>
        </row>
        <row r="958">
          <cell r="D958" t="str">
            <v>钟祥店常虎</v>
          </cell>
          <cell r="E958" t="str">
            <v>男</v>
          </cell>
          <cell r="F958" t="str">
            <v>大学</v>
          </cell>
          <cell r="G958" t="str">
            <v>私教部</v>
          </cell>
          <cell r="H958" t="str">
            <v>私教</v>
          </cell>
          <cell r="I958">
            <v>45253</v>
          </cell>
          <cell r="J958">
            <v>45740</v>
          </cell>
          <cell r="K958" t="str">
            <v>全职</v>
          </cell>
          <cell r="L958" t="str">
            <v>离职</v>
          </cell>
        </row>
        <row r="958">
          <cell r="P958" t="str">
            <v>41152119980728193X</v>
          </cell>
        </row>
        <row r="958">
          <cell r="R958" t="str">
            <v>中国工商银行</v>
          </cell>
          <cell r="S958" t="str">
            <v>6212261707009396481</v>
          </cell>
          <cell r="T958">
            <v>17359967906</v>
          </cell>
        </row>
        <row r="959">
          <cell r="D959" t="str">
            <v>钟祥店王云禾</v>
          </cell>
          <cell r="E959" t="str">
            <v>女</v>
          </cell>
          <cell r="F959" t="str">
            <v>大学</v>
          </cell>
          <cell r="G959" t="str">
            <v>会籍部</v>
          </cell>
          <cell r="H959" t="str">
            <v>会籍</v>
          </cell>
          <cell r="I959">
            <v>45612</v>
          </cell>
          <cell r="J959">
            <v>45812</v>
          </cell>
          <cell r="K959" t="str">
            <v>全职</v>
          </cell>
          <cell r="L959" t="str">
            <v>离职</v>
          </cell>
        </row>
        <row r="959">
          <cell r="P959" t="str">
            <v>420881200207268423</v>
          </cell>
        </row>
        <row r="959">
          <cell r="R959" t="str">
            <v>中国工商银行</v>
          </cell>
          <cell r="S959" t="str">
            <v>6222033202010389432</v>
          </cell>
          <cell r="T959">
            <v>13797949564</v>
          </cell>
        </row>
        <row r="960">
          <cell r="D960" t="str">
            <v>钟祥店肖念恒</v>
          </cell>
          <cell r="E960" t="str">
            <v>男</v>
          </cell>
          <cell r="F960" t="str">
            <v>大学</v>
          </cell>
          <cell r="G960" t="str">
            <v>会籍部</v>
          </cell>
          <cell r="H960" t="str">
            <v>会籍</v>
          </cell>
          <cell r="I960">
            <v>45833</v>
          </cell>
          <cell r="J960">
            <v>45839</v>
          </cell>
          <cell r="K960" t="str">
            <v>兼职</v>
          </cell>
          <cell r="L960" t="str">
            <v>离职</v>
          </cell>
        </row>
        <row r="960">
          <cell r="P960" t="str">
            <v>420902200604035914</v>
          </cell>
        </row>
        <row r="960">
          <cell r="R960" t="str">
            <v>建设银行</v>
          </cell>
          <cell r="S960" t="str">
            <v>6215340302819100899</v>
          </cell>
          <cell r="T960">
            <v>19386544609</v>
          </cell>
        </row>
        <row r="961">
          <cell r="D961" t="str">
            <v>钟祥店韦泉竹</v>
          </cell>
          <cell r="E961" t="str">
            <v>女</v>
          </cell>
          <cell r="F961" t="str">
            <v>大学</v>
          </cell>
          <cell r="G961" t="str">
            <v>会籍部</v>
          </cell>
          <cell r="H961" t="str">
            <v>会籍</v>
          </cell>
          <cell r="I961">
            <v>45841</v>
          </cell>
          <cell r="J961">
            <v>45848</v>
          </cell>
          <cell r="K961" t="str">
            <v>兼职</v>
          </cell>
          <cell r="L961" t="str">
            <v>离职</v>
          </cell>
        </row>
        <row r="961">
          <cell r="P961" t="str">
            <v>420881200711050060</v>
          </cell>
        </row>
        <row r="961">
          <cell r="R961" t="str">
            <v>招商银行</v>
          </cell>
          <cell r="S961" t="str">
            <v>6214833374823147</v>
          </cell>
          <cell r="T961">
            <v>13032763823</v>
          </cell>
        </row>
        <row r="962">
          <cell r="D962" t="str">
            <v>钟祥店邬菲菲</v>
          </cell>
          <cell r="E962" t="str">
            <v>女</v>
          </cell>
          <cell r="F962" t="str">
            <v>大学</v>
          </cell>
          <cell r="G962" t="str">
            <v>运营部</v>
          </cell>
          <cell r="H962" t="str">
            <v>前台</v>
          </cell>
          <cell r="I962">
            <v>45697</v>
          </cell>
          <cell r="J962">
            <v>45854</v>
          </cell>
          <cell r="K962" t="str">
            <v>全职</v>
          </cell>
          <cell r="L962" t="str">
            <v>离职</v>
          </cell>
        </row>
        <row r="962">
          <cell r="P962" t="str">
            <v>421024199301180027</v>
          </cell>
        </row>
        <row r="962">
          <cell r="R962" t="str">
            <v>中国建设银行湖北钟祥</v>
          </cell>
          <cell r="S962" t="str">
            <v>6215340302817094995</v>
          </cell>
          <cell r="T962">
            <v>18665659335</v>
          </cell>
        </row>
        <row r="963">
          <cell r="D963" t="str">
            <v>钟祥店雷淑雅</v>
          </cell>
          <cell r="E963" t="str">
            <v>女</v>
          </cell>
          <cell r="F963" t="str">
            <v>高中</v>
          </cell>
          <cell r="G963" t="str">
            <v>会籍部</v>
          </cell>
          <cell r="H963" t="str">
            <v>会籍</v>
          </cell>
          <cell r="I963">
            <v>45840</v>
          </cell>
          <cell r="J963">
            <v>45841</v>
          </cell>
          <cell r="K963" t="str">
            <v>兼职</v>
          </cell>
          <cell r="L963" t="str">
            <v>离职</v>
          </cell>
        </row>
        <row r="963">
          <cell r="P963" t="str">
            <v>42088120101107842x</v>
          </cell>
        </row>
        <row r="963">
          <cell r="R963" t="str">
            <v>中国银行</v>
          </cell>
          <cell r="S963" t="str">
            <v>621660 8000015024831 雷军</v>
          </cell>
          <cell r="T963">
            <v>17771552377</v>
          </cell>
        </row>
        <row r="964">
          <cell r="D964" t="str">
            <v>钟祥店吴智佳</v>
          </cell>
          <cell r="E964" t="str">
            <v>女</v>
          </cell>
          <cell r="F964" t="str">
            <v>大学</v>
          </cell>
          <cell r="G964" t="str">
            <v>运营部</v>
          </cell>
          <cell r="H964" t="str">
            <v>前台</v>
          </cell>
          <cell r="I964">
            <v>45850</v>
          </cell>
          <cell r="J964">
            <v>45851</v>
          </cell>
          <cell r="K964" t="str">
            <v>全职</v>
          </cell>
          <cell r="L964" t="str">
            <v>离职</v>
          </cell>
        </row>
        <row r="964">
          <cell r="P964">
            <v>4.20881200510145e+17</v>
          </cell>
        </row>
        <row r="964">
          <cell r="R964" t="str">
            <v>中国农业银行</v>
          </cell>
          <cell r="S964">
            <v>6.22823160902723e+17</v>
          </cell>
          <cell r="T964">
            <v>19571602581</v>
          </cell>
        </row>
        <row r="965">
          <cell r="D965" t="str">
            <v>钟祥店赵明成</v>
          </cell>
          <cell r="E965" t="str">
            <v>男</v>
          </cell>
          <cell r="F965" t="str">
            <v>大学</v>
          </cell>
          <cell r="G965" t="str">
            <v>会籍部</v>
          </cell>
          <cell r="H965" t="str">
            <v>会籍</v>
          </cell>
          <cell r="I965">
            <v>45829</v>
          </cell>
          <cell r="J965">
            <v>45832</v>
          </cell>
          <cell r="K965" t="str">
            <v>兼职</v>
          </cell>
          <cell r="L965" t="str">
            <v>离职</v>
          </cell>
        </row>
        <row r="965">
          <cell r="P965" t="str">
            <v>420881200703078434</v>
          </cell>
        </row>
        <row r="965">
          <cell r="R965" t="str">
            <v>工商银行</v>
          </cell>
          <cell r="S965" t="str">
            <v>6217231809000512540</v>
          </cell>
          <cell r="T965">
            <v>18872852218</v>
          </cell>
        </row>
        <row r="966">
          <cell r="D966" t="str">
            <v>钟祥店吴化钦</v>
          </cell>
          <cell r="E966" t="str">
            <v>女</v>
          </cell>
          <cell r="F966" t="str">
            <v>大学</v>
          </cell>
          <cell r="G966" t="str">
            <v>会籍部</v>
          </cell>
          <cell r="H966" t="str">
            <v>会籍</v>
          </cell>
          <cell r="I966">
            <v>44504</v>
          </cell>
          <cell r="J966">
            <v>45870</v>
          </cell>
          <cell r="K966" t="str">
            <v>全职</v>
          </cell>
          <cell r="L966" t="str">
            <v>离职</v>
          </cell>
        </row>
        <row r="966">
          <cell r="P966" t="str">
            <v>420881200204085947</v>
          </cell>
        </row>
        <row r="966">
          <cell r="R966" t="str">
            <v>交通银行</v>
          </cell>
          <cell r="S966" t="str">
            <v>6222620610043515006</v>
          </cell>
          <cell r="T966">
            <v>18872418762</v>
          </cell>
        </row>
        <row r="967">
          <cell r="D967" t="str">
            <v>钟祥店杨少钦</v>
          </cell>
          <cell r="E967" t="str">
            <v>男</v>
          </cell>
          <cell r="F967" t="str">
            <v>高中</v>
          </cell>
          <cell r="G967" t="str">
            <v>会籍部</v>
          </cell>
          <cell r="H967" t="str">
            <v>会籍</v>
          </cell>
          <cell r="I967">
            <v>45837</v>
          </cell>
          <cell r="J967">
            <v>45870</v>
          </cell>
          <cell r="K967" t="str">
            <v>兼职</v>
          </cell>
          <cell r="L967" t="str">
            <v>离职</v>
          </cell>
        </row>
        <row r="967">
          <cell r="P967" t="str">
            <v>420881200910024412</v>
          </cell>
        </row>
        <row r="967">
          <cell r="R967" t="str">
            <v>农业银行</v>
          </cell>
          <cell r="S967" t="str">
            <v>6228481266305508069</v>
          </cell>
          <cell r="T967">
            <v>18872869531</v>
          </cell>
        </row>
        <row r="968">
          <cell r="D968" t="str">
            <v>钟祥店袁卢鑫</v>
          </cell>
          <cell r="E968" t="str">
            <v>男</v>
          </cell>
          <cell r="F968" t="str">
            <v>高中</v>
          </cell>
          <cell r="G968" t="str">
            <v>会籍部</v>
          </cell>
          <cell r="H968" t="str">
            <v>会籍</v>
          </cell>
          <cell r="I968">
            <v>45837</v>
          </cell>
          <cell r="J968">
            <v>45870</v>
          </cell>
          <cell r="K968" t="str">
            <v>兼职</v>
          </cell>
          <cell r="L968" t="str">
            <v>离职</v>
          </cell>
        </row>
        <row r="968">
          <cell r="P968" t="str">
            <v>420881201009270519</v>
          </cell>
        </row>
        <row r="968">
          <cell r="R968" t="str">
            <v>建设银行</v>
          </cell>
          <cell r="S968" t="str">
            <v>62366882700005061670</v>
          </cell>
          <cell r="T968">
            <v>15271795579</v>
          </cell>
        </row>
        <row r="969">
          <cell r="D969" t="str">
            <v>钟祥店陈燚鑫</v>
          </cell>
          <cell r="E969" t="str">
            <v>女</v>
          </cell>
          <cell r="F969" t="str">
            <v>大学</v>
          </cell>
          <cell r="G969" t="str">
            <v>泳教部</v>
          </cell>
          <cell r="H969" t="str">
            <v>救生员</v>
          </cell>
          <cell r="I969">
            <v>45837</v>
          </cell>
          <cell r="J969">
            <v>45875</v>
          </cell>
          <cell r="K969" t="str">
            <v>兼职</v>
          </cell>
          <cell r="L969" t="str">
            <v>离职</v>
          </cell>
        </row>
        <row r="969">
          <cell r="P969" t="str">
            <v>420881200401268427</v>
          </cell>
        </row>
        <row r="969">
          <cell r="R969" t="str">
            <v>建设银行</v>
          </cell>
          <cell r="S969" t="str">
            <v>6236682700003832213</v>
          </cell>
          <cell r="T969">
            <v>15972687226</v>
          </cell>
        </row>
        <row r="970">
          <cell r="D970" t="str">
            <v>钟祥店李奕汎</v>
          </cell>
          <cell r="E970" t="str">
            <v>女</v>
          </cell>
          <cell r="F970" t="str">
            <v>大学</v>
          </cell>
          <cell r="G970" t="str">
            <v>泳教部</v>
          </cell>
          <cell r="H970" t="str">
            <v>救生员</v>
          </cell>
          <cell r="I970">
            <v>45843</v>
          </cell>
          <cell r="J970">
            <v>45875</v>
          </cell>
          <cell r="K970" t="str">
            <v>兼职</v>
          </cell>
          <cell r="L970" t="str">
            <v>离职</v>
          </cell>
        </row>
        <row r="970">
          <cell r="P970" t="str">
            <v>420881200611271042</v>
          </cell>
        </row>
        <row r="970">
          <cell r="R970" t="str">
            <v>农业银行</v>
          </cell>
          <cell r="S970" t="str">
            <v>6230521600033470273</v>
          </cell>
          <cell r="T970">
            <v>15872957588</v>
          </cell>
        </row>
        <row r="971">
          <cell r="D971" t="str">
            <v>钟祥店申珉嘉</v>
          </cell>
          <cell r="E971" t="str">
            <v>男</v>
          </cell>
          <cell r="F971" t="str">
            <v>大学</v>
          </cell>
          <cell r="G971" t="str">
            <v>泳教部</v>
          </cell>
          <cell r="H971" t="str">
            <v>救生员</v>
          </cell>
          <cell r="I971">
            <v>45875</v>
          </cell>
          <cell r="J971">
            <v>45884</v>
          </cell>
          <cell r="K971" t="str">
            <v>兼职</v>
          </cell>
          <cell r="L971" t="str">
            <v>离职</v>
          </cell>
        </row>
        <row r="971">
          <cell r="P971" t="str">
            <v>420881200911300511</v>
          </cell>
        </row>
        <row r="971">
          <cell r="R971" t="str">
            <v>九里支行</v>
          </cell>
          <cell r="S971" t="str">
            <v>6224120063851979（王环）</v>
          </cell>
          <cell r="T971">
            <v>19280173011</v>
          </cell>
        </row>
        <row r="972">
          <cell r="D972" t="str">
            <v>钟祥店章毅</v>
          </cell>
          <cell r="E972" t="str">
            <v>男</v>
          </cell>
          <cell r="F972" t="str">
            <v>大学</v>
          </cell>
          <cell r="G972" t="str">
            <v>会籍部</v>
          </cell>
          <cell r="H972" t="str">
            <v>会籍</v>
          </cell>
          <cell r="I972">
            <v>45831</v>
          </cell>
          <cell r="J972">
            <v>45901</v>
          </cell>
          <cell r="K972" t="str">
            <v>兼职</v>
          </cell>
          <cell r="L972" t="str">
            <v>离职</v>
          </cell>
        </row>
        <row r="972">
          <cell r="P972" t="str">
            <v>420902200411173210</v>
          </cell>
        </row>
        <row r="972">
          <cell r="R972" t="str">
            <v>中国银行</v>
          </cell>
          <cell r="S972" t="str">
            <v>6216637607000048941</v>
          </cell>
          <cell r="T972">
            <v>19986283625</v>
          </cell>
        </row>
        <row r="973">
          <cell r="D973" t="str">
            <v>钟祥店周晓意</v>
          </cell>
          <cell r="E973" t="str">
            <v>男</v>
          </cell>
          <cell r="F973" t="str">
            <v>大学</v>
          </cell>
          <cell r="G973" t="str">
            <v>会籍部</v>
          </cell>
          <cell r="H973" t="str">
            <v>会籍</v>
          </cell>
          <cell r="I973">
            <v>45850</v>
          </cell>
          <cell r="J973">
            <v>45901</v>
          </cell>
          <cell r="K973" t="str">
            <v>全职</v>
          </cell>
          <cell r="L973" t="str">
            <v>离职</v>
          </cell>
        </row>
        <row r="973">
          <cell r="P973" t="str">
            <v>420881200408140733</v>
          </cell>
        </row>
        <row r="973">
          <cell r="R973" t="str">
            <v>邮储银行</v>
          </cell>
          <cell r="S973" t="str">
            <v>6221805200039603088</v>
          </cell>
          <cell r="T973">
            <v>13310502306</v>
          </cell>
        </row>
        <row r="974">
          <cell r="D974" t="str">
            <v>钟祥店陈云鹏</v>
          </cell>
          <cell r="E974" t="str">
            <v>男</v>
          </cell>
          <cell r="F974" t="str">
            <v>大学</v>
          </cell>
          <cell r="G974" t="str">
            <v>会籍部</v>
          </cell>
          <cell r="H974" t="str">
            <v>会籍</v>
          </cell>
          <cell r="I974">
            <v>45899</v>
          </cell>
          <cell r="J974">
            <v>45901</v>
          </cell>
          <cell r="K974" t="str">
            <v>全职</v>
          </cell>
          <cell r="L974" t="str">
            <v>离职</v>
          </cell>
        </row>
        <row r="974">
          <cell r="P974" t="str">
            <v>420881200405111435</v>
          </cell>
        </row>
        <row r="974">
          <cell r="R974" t="str">
            <v>招商银行</v>
          </cell>
          <cell r="S974" t="str">
            <v>6214851830773565</v>
          </cell>
          <cell r="T974">
            <v>18872852833</v>
          </cell>
        </row>
        <row r="975">
          <cell r="D975" t="str">
            <v>钟祥店贺明慧</v>
          </cell>
          <cell r="E975" t="str">
            <v>女</v>
          </cell>
          <cell r="F975" t="str">
            <v>大学</v>
          </cell>
          <cell r="G975" t="str">
            <v>运营部</v>
          </cell>
          <cell r="H975" t="str">
            <v>前台</v>
          </cell>
          <cell r="I975">
            <v>45840</v>
          </cell>
          <cell r="J975">
            <v>45901</v>
          </cell>
          <cell r="K975" t="str">
            <v>兼职</v>
          </cell>
          <cell r="L975" t="str">
            <v>离职</v>
          </cell>
        </row>
        <row r="975">
          <cell r="P975" t="str">
            <v>42088120050814036x</v>
          </cell>
        </row>
        <row r="975">
          <cell r="R975" t="str">
            <v>工商银行</v>
          </cell>
          <cell r="S975" t="str">
            <v>6222033202013654238</v>
          </cell>
          <cell r="T975">
            <v>18672418387</v>
          </cell>
        </row>
        <row r="976">
          <cell r="D976" t="str">
            <v>钟祥店孔雨涵</v>
          </cell>
        </row>
        <row r="976">
          <cell r="G976" t="str">
            <v>会籍部</v>
          </cell>
          <cell r="H976" t="str">
            <v>会籍</v>
          </cell>
          <cell r="I976">
            <v>45897</v>
          </cell>
          <cell r="J976">
            <v>45913</v>
          </cell>
          <cell r="K976" t="str">
            <v>全职</v>
          </cell>
          <cell r="L976" t="str">
            <v>离职</v>
          </cell>
        </row>
        <row r="976">
          <cell r="P976" t="str">
            <v>420881200606302924</v>
          </cell>
        </row>
        <row r="976">
          <cell r="R976" t="str">
            <v>中国银行</v>
          </cell>
          <cell r="S976" t="str">
            <v>6216637607000111814</v>
          </cell>
          <cell r="T976">
            <v>18008693998</v>
          </cell>
        </row>
        <row r="977">
          <cell r="D977" t="str">
            <v>钟祥店寇子浩</v>
          </cell>
          <cell r="E977" t="str">
            <v>男</v>
          </cell>
          <cell r="F977" t="str">
            <v>大学</v>
          </cell>
          <cell r="G977" t="str">
            <v>私教部</v>
          </cell>
          <cell r="H977" t="str">
            <v>私教</v>
          </cell>
          <cell r="I977">
            <v>45476</v>
          </cell>
          <cell r="J977">
            <v>45919</v>
          </cell>
          <cell r="K977" t="str">
            <v>兼职</v>
          </cell>
          <cell r="L977" t="str">
            <v>离职</v>
          </cell>
        </row>
        <row r="977">
          <cell r="P977" t="str">
            <v>42088119970715171x</v>
          </cell>
          <cell r="Q977" t="str">
            <v>交通银行</v>
          </cell>
          <cell r="R977" t="str">
            <v>交通银行</v>
          </cell>
          <cell r="S977" t="str">
            <v>6222620610043515949</v>
          </cell>
          <cell r="T977">
            <v>19171566673</v>
          </cell>
        </row>
        <row r="978">
          <cell r="D978" t="str">
            <v>荆州店吴德胜</v>
          </cell>
          <cell r="E978" t="str">
            <v>男</v>
          </cell>
          <cell r="F978" t="str">
            <v>大专</v>
          </cell>
          <cell r="G978" t="str">
            <v>私教部</v>
          </cell>
          <cell r="H978" t="str">
            <v>私教</v>
          </cell>
          <cell r="I978">
            <v>44809</v>
          </cell>
          <cell r="J978">
            <v>45031</v>
          </cell>
          <cell r="K978" t="str">
            <v>全职</v>
          </cell>
          <cell r="L978" t="str">
            <v>离职</v>
          </cell>
        </row>
        <row r="978">
          <cell r="P978" t="str">
            <v>420881200009052912</v>
          </cell>
        </row>
        <row r="979">
          <cell r="D979" t="str">
            <v>荆州店吕军通</v>
          </cell>
          <cell r="E979" t="str">
            <v>男</v>
          </cell>
          <cell r="F979" t="str">
            <v>高中</v>
          </cell>
          <cell r="G979" t="str">
            <v>会籍部</v>
          </cell>
          <cell r="H979" t="str">
            <v>会籍</v>
          </cell>
          <cell r="I979">
            <v>44733</v>
          </cell>
          <cell r="J979">
            <v>45064</v>
          </cell>
          <cell r="K979" t="str">
            <v>全职</v>
          </cell>
          <cell r="L979" t="str">
            <v>离职</v>
          </cell>
        </row>
        <row r="979">
          <cell r="P979" t="str">
            <v>421822200209262455</v>
          </cell>
        </row>
        <row r="979">
          <cell r="S979" t="str">
            <v>6217002020079252037</v>
          </cell>
          <cell r="T979">
            <v>18397954276</v>
          </cell>
        </row>
        <row r="980">
          <cell r="D980" t="str">
            <v>荆州店杨宗祎</v>
          </cell>
          <cell r="E980" t="str">
            <v>男</v>
          </cell>
          <cell r="F980" t="str">
            <v>本科</v>
          </cell>
          <cell r="G980" t="str">
            <v>泳教部</v>
          </cell>
          <cell r="H980" t="str">
            <v>泳教</v>
          </cell>
          <cell r="I980">
            <v>45113</v>
          </cell>
          <cell r="J980">
            <v>45125</v>
          </cell>
          <cell r="K980" t="str">
            <v>兼职</v>
          </cell>
          <cell r="L980" t="str">
            <v>离职</v>
          </cell>
        </row>
        <row r="980">
          <cell r="P980" t="str">
            <v>422801199809052413</v>
          </cell>
        </row>
        <row r="980">
          <cell r="S980" t="str">
            <v>6217002660011410100</v>
          </cell>
          <cell r="T980">
            <v>13986717472</v>
          </cell>
        </row>
        <row r="981">
          <cell r="D981" t="str">
            <v>荆州店魏弋雯</v>
          </cell>
          <cell r="E981" t="str">
            <v>女</v>
          </cell>
          <cell r="F981" t="str">
            <v>本科</v>
          </cell>
          <cell r="G981" t="str">
            <v>运营部</v>
          </cell>
          <cell r="H981" t="str">
            <v>前台</v>
          </cell>
          <cell r="I981">
            <v>45105</v>
          </cell>
          <cell r="J981">
            <v>45139</v>
          </cell>
          <cell r="K981" t="str">
            <v>兼职</v>
          </cell>
          <cell r="L981" t="str">
            <v>离职</v>
          </cell>
        </row>
        <row r="981">
          <cell r="P981" t="str">
            <v>421003200504071027</v>
          </cell>
        </row>
        <row r="981">
          <cell r="S981" t="str">
            <v>6218576000068693527</v>
          </cell>
          <cell r="T981">
            <v>18986704302</v>
          </cell>
        </row>
        <row r="982">
          <cell r="D982" t="str">
            <v>荆州店吴梦颖</v>
          </cell>
          <cell r="E982" t="str">
            <v>女</v>
          </cell>
          <cell r="F982" t="str">
            <v>本科</v>
          </cell>
          <cell r="G982" t="str">
            <v>运营部</v>
          </cell>
          <cell r="H982" t="str">
            <v>前台</v>
          </cell>
          <cell r="I982">
            <v>45105</v>
          </cell>
          <cell r="J982">
            <v>45139</v>
          </cell>
          <cell r="K982" t="str">
            <v>兼职</v>
          </cell>
          <cell r="L982" t="str">
            <v>离职</v>
          </cell>
        </row>
        <row r="982">
          <cell r="P982" t="str">
            <v>421003200305291027</v>
          </cell>
        </row>
        <row r="982">
          <cell r="S982" t="str">
            <v>6222031818000788093</v>
          </cell>
          <cell r="T982">
            <v>19171870068</v>
          </cell>
        </row>
        <row r="983">
          <cell r="D983" t="str">
            <v>荆州店何文浩</v>
          </cell>
          <cell r="E983" t="str">
            <v>男</v>
          </cell>
          <cell r="F983" t="str">
            <v>大专</v>
          </cell>
          <cell r="G983" t="str">
            <v>会籍部</v>
          </cell>
          <cell r="H983" t="str">
            <v>会籍</v>
          </cell>
          <cell r="I983">
            <v>45093</v>
          </cell>
          <cell r="J983">
            <v>45139</v>
          </cell>
          <cell r="K983" t="str">
            <v>全职</v>
          </cell>
          <cell r="L983" t="str">
            <v>离职</v>
          </cell>
        </row>
        <row r="983">
          <cell r="P983" t="str">
            <v>421024200404230432</v>
          </cell>
        </row>
        <row r="983">
          <cell r="S983" t="str">
            <v>6217995200268120190</v>
          </cell>
          <cell r="T983">
            <v>15717832933</v>
          </cell>
        </row>
        <row r="984">
          <cell r="D984" t="str">
            <v>荆州店王玺</v>
          </cell>
          <cell r="E984" t="str">
            <v>男</v>
          </cell>
          <cell r="F984" t="str">
            <v>大专</v>
          </cell>
          <cell r="G984" t="str">
            <v>泳教部</v>
          </cell>
          <cell r="H984" t="str">
            <v>泳教</v>
          </cell>
          <cell r="I984">
            <v>45106</v>
          </cell>
          <cell r="J984">
            <v>45145</v>
          </cell>
          <cell r="K984" t="str">
            <v>兼职</v>
          </cell>
          <cell r="L984" t="str">
            <v>离职</v>
          </cell>
        </row>
        <row r="984">
          <cell r="P984" t="str">
            <v>42052720000919211x</v>
          </cell>
        </row>
        <row r="984">
          <cell r="S984" t="str">
            <v>6230760000917725225</v>
          </cell>
          <cell r="T984">
            <v>15871603039</v>
          </cell>
        </row>
        <row r="985">
          <cell r="D985" t="str">
            <v>荆州店汪心雨</v>
          </cell>
          <cell r="E985" t="str">
            <v>男</v>
          </cell>
          <cell r="F985" t="str">
            <v>本科</v>
          </cell>
          <cell r="G985" t="str">
            <v>泳教部</v>
          </cell>
          <cell r="H985" t="str">
            <v>泳教</v>
          </cell>
          <cell r="I985">
            <v>45108</v>
          </cell>
          <cell r="J985">
            <v>45147</v>
          </cell>
          <cell r="K985" t="str">
            <v>兼职</v>
          </cell>
          <cell r="L985" t="str">
            <v>离职</v>
          </cell>
        </row>
        <row r="985">
          <cell r="P985" t="str">
            <v>342427200010030915</v>
          </cell>
        </row>
        <row r="985">
          <cell r="S985" t="str">
            <v>621669500014317404</v>
          </cell>
          <cell r="T985">
            <v>17282390470</v>
          </cell>
        </row>
        <row r="986">
          <cell r="D986" t="str">
            <v>荆州店刘家辉</v>
          </cell>
          <cell r="E986" t="str">
            <v>男</v>
          </cell>
          <cell r="F986" t="str">
            <v>本科</v>
          </cell>
          <cell r="G986" t="str">
            <v>会籍部</v>
          </cell>
          <cell r="H986" t="str">
            <v>会籍</v>
          </cell>
          <cell r="I986">
            <v>45110</v>
          </cell>
          <cell r="J986">
            <v>45154</v>
          </cell>
          <cell r="K986" t="str">
            <v>全职</v>
          </cell>
          <cell r="L986" t="str">
            <v>离职</v>
          </cell>
        </row>
        <row r="986">
          <cell r="P986" t="str">
            <v>440306200410250516</v>
          </cell>
        </row>
        <row r="986">
          <cell r="S986" t="str">
            <v>6228450080047708613</v>
          </cell>
          <cell r="T986">
            <v>13302272114</v>
          </cell>
        </row>
        <row r="987">
          <cell r="D987" t="str">
            <v>荆州店董兴胜</v>
          </cell>
          <cell r="E987" t="str">
            <v>男</v>
          </cell>
          <cell r="F987" t="str">
            <v>中专</v>
          </cell>
          <cell r="G987" t="str">
            <v>泳教部</v>
          </cell>
          <cell r="H987" t="str">
            <v>泳教</v>
          </cell>
          <cell r="I987">
            <v>45108</v>
          </cell>
          <cell r="J987">
            <v>45155</v>
          </cell>
          <cell r="K987" t="str">
            <v>兼职</v>
          </cell>
          <cell r="L987" t="str">
            <v>离职</v>
          </cell>
        </row>
        <row r="987">
          <cell r="P987" t="str">
            <v>421126200007230015</v>
          </cell>
        </row>
        <row r="987">
          <cell r="S987" t="str">
            <v>6217002640011279820</v>
          </cell>
          <cell r="T987">
            <v>15271553031</v>
          </cell>
        </row>
        <row r="988">
          <cell r="D988" t="str">
            <v>荆州店杨彩霞</v>
          </cell>
          <cell r="E988" t="str">
            <v>女</v>
          </cell>
          <cell r="F988" t="str">
            <v>大专</v>
          </cell>
          <cell r="G988" t="str">
            <v>泳教部</v>
          </cell>
          <cell r="H988" t="str">
            <v>泳教</v>
          </cell>
          <cell r="I988">
            <v>45105</v>
          </cell>
          <cell r="J988">
            <v>45159</v>
          </cell>
          <cell r="K988" t="str">
            <v>兼职</v>
          </cell>
          <cell r="L988" t="str">
            <v>离职</v>
          </cell>
        </row>
        <row r="988">
          <cell r="P988" t="str">
            <v>421003200310123528</v>
          </cell>
        </row>
        <row r="988">
          <cell r="S988" t="str">
            <v>6217002870095262281</v>
          </cell>
          <cell r="T988">
            <v>15392749319</v>
          </cell>
        </row>
        <row r="989">
          <cell r="D989" t="str">
            <v>荆州店李彦琦</v>
          </cell>
          <cell r="E989" t="str">
            <v>女</v>
          </cell>
          <cell r="F989" t="str">
            <v>中专</v>
          </cell>
          <cell r="G989" t="str">
            <v>泳教部</v>
          </cell>
          <cell r="H989" t="str">
            <v>泳教</v>
          </cell>
          <cell r="I989">
            <v>45105</v>
          </cell>
          <cell r="J989">
            <v>45159</v>
          </cell>
          <cell r="K989" t="str">
            <v>兼职</v>
          </cell>
          <cell r="L989" t="str">
            <v>离职</v>
          </cell>
        </row>
        <row r="989">
          <cell r="P989" t="str">
            <v>410922200202050322</v>
          </cell>
        </row>
        <row r="989">
          <cell r="S989" t="str">
            <v>6222624760000487719</v>
          </cell>
          <cell r="T989">
            <v>15072945421</v>
          </cell>
        </row>
        <row r="990">
          <cell r="D990" t="str">
            <v>荆州店张启炜</v>
          </cell>
          <cell r="E990" t="str">
            <v>男</v>
          </cell>
          <cell r="F990" t="str">
            <v>本科</v>
          </cell>
          <cell r="G990" t="str">
            <v>私教部</v>
          </cell>
          <cell r="H990" t="str">
            <v>私教</v>
          </cell>
          <cell r="I990">
            <v>45092</v>
          </cell>
          <cell r="J990">
            <v>45163</v>
          </cell>
          <cell r="K990" t="str">
            <v>全职</v>
          </cell>
          <cell r="L990" t="str">
            <v>离职</v>
          </cell>
        </row>
        <row r="990">
          <cell r="P990" t="str">
            <v>421003200411262916</v>
          </cell>
        </row>
        <row r="990">
          <cell r="S990" t="str">
            <v>6215581813011140000</v>
          </cell>
          <cell r="T990">
            <v>13986684967</v>
          </cell>
        </row>
        <row r="991">
          <cell r="D991" t="str">
            <v>荆州店庞文浩</v>
          </cell>
          <cell r="E991" t="str">
            <v>男</v>
          </cell>
          <cell r="F991" t="str">
            <v>大专</v>
          </cell>
          <cell r="G991" t="str">
            <v>泳教部</v>
          </cell>
          <cell r="H991" t="str">
            <v>泳教</v>
          </cell>
          <cell r="I991">
            <v>45105</v>
          </cell>
          <cell r="J991">
            <v>45167</v>
          </cell>
          <cell r="K991" t="str">
            <v>兼职</v>
          </cell>
          <cell r="L991" t="str">
            <v>离职</v>
          </cell>
        </row>
        <row r="991">
          <cell r="P991" t="str">
            <v>450902200102202271</v>
          </cell>
        </row>
        <row r="991">
          <cell r="S991" t="str">
            <v>'6217002660014138377</v>
          </cell>
          <cell r="T991">
            <v>17754506174</v>
          </cell>
        </row>
        <row r="992">
          <cell r="D992" t="str">
            <v>荆州店陈余龙</v>
          </cell>
          <cell r="E992" t="str">
            <v>男</v>
          </cell>
          <cell r="F992" t="str">
            <v>大专</v>
          </cell>
          <cell r="G992" t="str">
            <v>泳教部</v>
          </cell>
          <cell r="H992" t="str">
            <v>救生员</v>
          </cell>
          <cell r="I992">
            <v>45102</v>
          </cell>
          <cell r="J992">
            <v>45170</v>
          </cell>
          <cell r="K992" t="str">
            <v>全职</v>
          </cell>
          <cell r="L992" t="str">
            <v>离职</v>
          </cell>
        </row>
        <row r="992">
          <cell r="P992" t="str">
            <v>421003198811110030</v>
          </cell>
        </row>
        <row r="992">
          <cell r="R992" t="str">
            <v>建设银行</v>
          </cell>
          <cell r="S992" t="str">
            <v>6236682660006470041</v>
          </cell>
          <cell r="T992">
            <v>17786663069</v>
          </cell>
        </row>
        <row r="993">
          <cell r="D993" t="str">
            <v>荆州店魏雨晴</v>
          </cell>
          <cell r="E993" t="str">
            <v>女</v>
          </cell>
          <cell r="F993" t="str">
            <v>本科</v>
          </cell>
          <cell r="G993" t="str">
            <v>运营部</v>
          </cell>
          <cell r="H993" t="str">
            <v>前台</v>
          </cell>
          <cell r="I993">
            <v>45084</v>
          </cell>
          <cell r="J993">
            <v>45173</v>
          </cell>
          <cell r="K993" t="str">
            <v>全职</v>
          </cell>
          <cell r="L993" t="str">
            <v>离职</v>
          </cell>
        </row>
        <row r="993">
          <cell r="P993" t="str">
            <v>42100320010905004X</v>
          </cell>
        </row>
        <row r="993">
          <cell r="R993" t="str">
            <v>中国建设银行</v>
          </cell>
          <cell r="S993" t="str">
            <v>6217002640011433294</v>
          </cell>
          <cell r="T993">
            <v>18872493102</v>
          </cell>
        </row>
        <row r="994">
          <cell r="D994" t="str">
            <v>荆州店朱先香</v>
          </cell>
          <cell r="E994" t="str">
            <v>女</v>
          </cell>
          <cell r="F994" t="str">
            <v>初中</v>
          </cell>
          <cell r="G994" t="str">
            <v>运营部</v>
          </cell>
          <cell r="H994" t="str">
            <v>保洁</v>
          </cell>
          <cell r="I994">
            <v>44900</v>
          </cell>
          <cell r="J994">
            <v>45200</v>
          </cell>
          <cell r="K994" t="str">
            <v>全职</v>
          </cell>
          <cell r="L994" t="str">
            <v>离职</v>
          </cell>
        </row>
        <row r="994">
          <cell r="P994" t="str">
            <v>422421196806131247</v>
          </cell>
        </row>
        <row r="994">
          <cell r="R994" t="str">
            <v>中国农业银行</v>
          </cell>
          <cell r="S994" t="str">
            <v>6228480799607267777</v>
          </cell>
          <cell r="T994">
            <v>18972367877</v>
          </cell>
        </row>
        <row r="995">
          <cell r="D995" t="str">
            <v>荆州店陈奕衡</v>
          </cell>
          <cell r="E995" t="str">
            <v>男</v>
          </cell>
          <cell r="F995" t="str">
            <v>硕士</v>
          </cell>
          <cell r="G995" t="str">
            <v>私教部</v>
          </cell>
          <cell r="H995" t="str">
            <v>私教</v>
          </cell>
          <cell r="I995">
            <v>44381</v>
          </cell>
          <cell r="J995">
            <v>45211</v>
          </cell>
          <cell r="K995" t="str">
            <v>兼职</v>
          </cell>
          <cell r="L995" t="str">
            <v>离职</v>
          </cell>
        </row>
        <row r="995">
          <cell r="P995" t="str">
            <v>421087199203213716</v>
          </cell>
        </row>
        <row r="995">
          <cell r="R995" t="str">
            <v>中信银行</v>
          </cell>
          <cell r="S995" t="str">
            <v>6217731507148902</v>
          </cell>
          <cell r="T995">
            <v>13986722940</v>
          </cell>
        </row>
        <row r="996">
          <cell r="D996" t="str">
            <v>荆州店陈阳节</v>
          </cell>
          <cell r="E996" t="str">
            <v>男</v>
          </cell>
          <cell r="F996" t="str">
            <v>大专</v>
          </cell>
          <cell r="G996" t="str">
            <v>会籍部</v>
          </cell>
          <cell r="H996" t="str">
            <v>会籍</v>
          </cell>
          <cell r="I996">
            <v>45170</v>
          </cell>
          <cell r="J996">
            <v>45227</v>
          </cell>
          <cell r="K996" t="str">
            <v>全职</v>
          </cell>
          <cell r="L996" t="str">
            <v>离职</v>
          </cell>
        </row>
        <row r="996">
          <cell r="P996" t="str">
            <v>51162320030101783x</v>
          </cell>
        </row>
        <row r="996">
          <cell r="S996" t="str">
            <v>6217002740033330575</v>
          </cell>
          <cell r="T996">
            <v>18582712808</v>
          </cell>
        </row>
        <row r="997">
          <cell r="D997" t="str">
            <v>荆州店郭志</v>
          </cell>
          <cell r="E997" t="str">
            <v>男</v>
          </cell>
          <cell r="F997" t="str">
            <v>大专</v>
          </cell>
          <cell r="G997" t="str">
            <v>会籍部</v>
          </cell>
          <cell r="H997" t="str">
            <v>会籍</v>
          </cell>
          <cell r="I997">
            <v>45170</v>
          </cell>
          <cell r="J997">
            <v>45227</v>
          </cell>
          <cell r="K997" t="str">
            <v>全职</v>
          </cell>
          <cell r="L997" t="str">
            <v>离职</v>
          </cell>
        </row>
        <row r="997">
          <cell r="P997" t="str">
            <v>421202200310106214</v>
          </cell>
        </row>
        <row r="997">
          <cell r="S997" t="str">
            <v>6215591818000642981</v>
          </cell>
          <cell r="T997">
            <v>15926922612</v>
          </cell>
        </row>
        <row r="998">
          <cell r="D998" t="str">
            <v>荆州店何嘉元</v>
          </cell>
          <cell r="E998" t="str">
            <v>男</v>
          </cell>
          <cell r="F998" t="str">
            <v>大专</v>
          </cell>
          <cell r="G998" t="str">
            <v>会籍部</v>
          </cell>
          <cell r="H998" t="str">
            <v>会籍</v>
          </cell>
          <cell r="I998">
            <v>45170</v>
          </cell>
          <cell r="J998">
            <v>45227</v>
          </cell>
          <cell r="K998" t="str">
            <v>全职</v>
          </cell>
          <cell r="L998" t="str">
            <v>离职</v>
          </cell>
        </row>
        <row r="998">
          <cell r="P998" t="str">
            <v>440802200209040017</v>
          </cell>
        </row>
        <row r="998">
          <cell r="S998" t="str">
            <v>6222031818000876161</v>
          </cell>
          <cell r="T998">
            <v>15382610878</v>
          </cell>
        </row>
        <row r="999">
          <cell r="D999" t="str">
            <v>荆州店李方方</v>
          </cell>
          <cell r="E999" t="str">
            <v>女</v>
          </cell>
          <cell r="F999" t="str">
            <v>大专</v>
          </cell>
          <cell r="G999" t="str">
            <v>运营部</v>
          </cell>
          <cell r="H999" t="str">
            <v>前台</v>
          </cell>
          <cell r="I999">
            <v>45170</v>
          </cell>
          <cell r="J999">
            <v>45227</v>
          </cell>
          <cell r="K999" t="str">
            <v>全职</v>
          </cell>
          <cell r="L999" t="str">
            <v>离职</v>
          </cell>
        </row>
        <row r="999">
          <cell r="P999" t="str">
            <v>421087200111155323</v>
          </cell>
        </row>
        <row r="999">
          <cell r="R999" t="str">
            <v>中信银行</v>
          </cell>
          <cell r="S999" t="str">
            <v>6215 5815 0200 6310 205</v>
          </cell>
          <cell r="T999">
            <v>13437220258</v>
          </cell>
        </row>
        <row r="1000">
          <cell r="D1000" t="str">
            <v>荆州店马江淼</v>
          </cell>
          <cell r="E1000" t="str">
            <v>男</v>
          </cell>
          <cell r="F1000" t="str">
            <v>高中</v>
          </cell>
          <cell r="G1000" t="str">
            <v>会籍部</v>
          </cell>
          <cell r="H1000" t="str">
            <v>会籍</v>
          </cell>
          <cell r="I1000">
            <v>45207</v>
          </cell>
          <cell r="J1000">
            <v>45253</v>
          </cell>
          <cell r="K1000" t="str">
            <v>全职</v>
          </cell>
          <cell r="L1000" t="str">
            <v>离职</v>
          </cell>
        </row>
        <row r="1000">
          <cell r="P1000" t="str">
            <v>420802200505310313</v>
          </cell>
        </row>
        <row r="1000">
          <cell r="S1000" t="str">
            <v>6215591809001878476</v>
          </cell>
          <cell r="T1000">
            <v>13317528951</v>
          </cell>
        </row>
        <row r="1001">
          <cell r="D1001" t="str">
            <v>荆州店郭成超</v>
          </cell>
          <cell r="E1001" t="str">
            <v>男</v>
          </cell>
          <cell r="F1001" t="str">
            <v>大专</v>
          </cell>
          <cell r="G1001" t="str">
            <v>会籍部</v>
          </cell>
          <cell r="H1001" t="str">
            <v>会籍</v>
          </cell>
          <cell r="I1001">
            <v>45157</v>
          </cell>
          <cell r="J1001">
            <v>45252</v>
          </cell>
          <cell r="K1001" t="str">
            <v>全职</v>
          </cell>
          <cell r="L1001" t="str">
            <v>离职</v>
          </cell>
        </row>
        <row r="1001">
          <cell r="P1001" t="str">
            <v>429005200008013450</v>
          </cell>
        </row>
        <row r="1001">
          <cell r="R1001" t="str">
            <v>中国建设银行</v>
          </cell>
          <cell r="S1001" t="str">
            <v>6217002660014546504</v>
          </cell>
          <cell r="T1001">
            <v>17683992580</v>
          </cell>
        </row>
        <row r="1002">
          <cell r="D1002" t="str">
            <v>荆州店皮若炜</v>
          </cell>
          <cell r="E1002" t="str">
            <v>男</v>
          </cell>
          <cell r="F1002" t="str">
            <v>本科</v>
          </cell>
          <cell r="G1002" t="str">
            <v>私教部</v>
          </cell>
          <cell r="H1002" t="str">
            <v>私教</v>
          </cell>
          <cell r="I1002">
            <v>45236</v>
          </cell>
          <cell r="J1002">
            <v>45288</v>
          </cell>
          <cell r="K1002" t="str">
            <v>全职</v>
          </cell>
          <cell r="L1002" t="str">
            <v>离职</v>
          </cell>
        </row>
        <row r="1002">
          <cell r="P1002" t="str">
            <v>420502200408040319</v>
          </cell>
        </row>
        <row r="1002">
          <cell r="R1002" t="str">
            <v>农业银行</v>
          </cell>
          <cell r="S1002" t="str">
            <v>6228480779780487079</v>
          </cell>
          <cell r="T1002">
            <v>17265775824</v>
          </cell>
        </row>
        <row r="1003">
          <cell r="D1003" t="str">
            <v>荆州店魏雨晴</v>
          </cell>
          <cell r="E1003" t="str">
            <v>女</v>
          </cell>
          <cell r="F1003" t="str">
            <v>本科</v>
          </cell>
          <cell r="G1003" t="str">
            <v>运营部</v>
          </cell>
          <cell r="H1003" t="str">
            <v>前台</v>
          </cell>
          <cell r="I1003">
            <v>45227</v>
          </cell>
          <cell r="J1003">
            <v>45292</v>
          </cell>
          <cell r="K1003" t="str">
            <v>全职</v>
          </cell>
          <cell r="L1003" t="str">
            <v>离职</v>
          </cell>
        </row>
        <row r="1003">
          <cell r="P1003" t="str">
            <v>42100320010905004x</v>
          </cell>
        </row>
        <row r="1003">
          <cell r="R1003" t="str">
            <v>中国建设银行</v>
          </cell>
          <cell r="S1003" t="str">
            <v>6217002640011433294</v>
          </cell>
          <cell r="T1003">
            <v>18872493102</v>
          </cell>
        </row>
        <row r="1004">
          <cell r="D1004" t="str">
            <v>荆州店梅帅</v>
          </cell>
          <cell r="E1004" t="str">
            <v>男</v>
          </cell>
          <cell r="F1004" t="str">
            <v>大学</v>
          </cell>
          <cell r="G1004" t="str">
            <v>会籍部</v>
          </cell>
          <cell r="H1004" t="str">
            <v>会籍</v>
          </cell>
          <cell r="I1004">
            <v>45171</v>
          </cell>
          <cell r="J1004">
            <v>45341</v>
          </cell>
          <cell r="K1004" t="str">
            <v>全职</v>
          </cell>
          <cell r="L1004" t="str">
            <v>离职</v>
          </cell>
        </row>
        <row r="1004">
          <cell r="P1004" t="str">
            <v>421122200209145411</v>
          </cell>
        </row>
        <row r="1004">
          <cell r="R1004" t="str">
            <v>中国建行银行</v>
          </cell>
          <cell r="S1004" t="str">
            <v>6217002730009669296</v>
          </cell>
          <cell r="T1004">
            <v>17695666032</v>
          </cell>
        </row>
        <row r="1005">
          <cell r="D1005" t="str">
            <v>荆州店朱心慈</v>
          </cell>
          <cell r="E1005" t="str">
            <v>女</v>
          </cell>
          <cell r="F1005" t="str">
            <v>大专</v>
          </cell>
          <cell r="G1005" t="str">
            <v>运营部</v>
          </cell>
          <cell r="H1005" t="str">
            <v>前台</v>
          </cell>
          <cell r="I1005">
            <v>45351</v>
          </cell>
          <cell r="J1005">
            <v>45354</v>
          </cell>
          <cell r="K1005" t="str">
            <v>全职</v>
          </cell>
          <cell r="L1005" t="str">
            <v>离职</v>
          </cell>
        </row>
        <row r="1005">
          <cell r="P1005" t="str">
            <v>421003199910123229</v>
          </cell>
        </row>
        <row r="1005">
          <cell r="R1005" t="str">
            <v>中国工商银行</v>
          </cell>
          <cell r="S1005" t="str">
            <v>6215581813011142164</v>
          </cell>
          <cell r="T1005">
            <v>18040636335</v>
          </cell>
        </row>
        <row r="1006">
          <cell r="D1006" t="str">
            <v>荆州店黄蓉</v>
          </cell>
          <cell r="E1006" t="str">
            <v>女</v>
          </cell>
          <cell r="F1006" t="str">
            <v>中专</v>
          </cell>
          <cell r="G1006" t="str">
            <v>私教部</v>
          </cell>
          <cell r="H1006" t="str">
            <v>私教</v>
          </cell>
          <cell r="I1006">
            <v>45352</v>
          </cell>
          <cell r="J1006">
            <v>45355</v>
          </cell>
          <cell r="K1006" t="str">
            <v>全职</v>
          </cell>
          <cell r="L1006" t="str">
            <v>离职</v>
          </cell>
        </row>
        <row r="1006">
          <cell r="P1006" t="str">
            <v>429006199210142126</v>
          </cell>
        </row>
        <row r="1006">
          <cell r="R1006" t="str">
            <v>中国建设银行</v>
          </cell>
          <cell r="S1006" t="str">
            <v>6236682660006771877</v>
          </cell>
          <cell r="T1006" t="str">
            <v>199210142126</v>
          </cell>
        </row>
        <row r="1007">
          <cell r="D1007" t="str">
            <v>荆州店楚康博</v>
          </cell>
          <cell r="E1007" t="str">
            <v>男</v>
          </cell>
          <cell r="F1007" t="str">
            <v>大专</v>
          </cell>
          <cell r="G1007" t="str">
            <v>会籍部</v>
          </cell>
          <cell r="H1007" t="str">
            <v>会籍</v>
          </cell>
          <cell r="I1007">
            <v>45387</v>
          </cell>
          <cell r="J1007">
            <v>45391</v>
          </cell>
          <cell r="K1007" t="str">
            <v>全职</v>
          </cell>
          <cell r="L1007" t="str">
            <v>离职</v>
          </cell>
        </row>
        <row r="1007">
          <cell r="P1007" t="str">
            <v>410221200608186612</v>
          </cell>
        </row>
        <row r="1007">
          <cell r="S1007" t="str">
            <v>6214830329351299</v>
          </cell>
          <cell r="T1007">
            <v>17303780833</v>
          </cell>
        </row>
        <row r="1008">
          <cell r="D1008" t="str">
            <v>荆州店陈卓</v>
          </cell>
          <cell r="E1008" t="str">
            <v>男</v>
          </cell>
          <cell r="F1008" t="str">
            <v>本科</v>
          </cell>
          <cell r="G1008" t="str">
            <v>泳教部</v>
          </cell>
          <cell r="H1008" t="str">
            <v>泳教</v>
          </cell>
          <cell r="I1008">
            <v>45388</v>
          </cell>
          <cell r="J1008">
            <v>45405</v>
          </cell>
          <cell r="K1008" t="str">
            <v>兼职</v>
          </cell>
          <cell r="L1008" t="str">
            <v>离职</v>
          </cell>
        </row>
        <row r="1008">
          <cell r="P1008" t="str">
            <v>430682200212191915</v>
          </cell>
        </row>
        <row r="1008">
          <cell r="R1008" t="str">
            <v>中国农业银行</v>
          </cell>
          <cell r="S1008" t="str">
            <v>6230520790017195078</v>
          </cell>
          <cell r="T1008">
            <v>17771423284</v>
          </cell>
        </row>
        <row r="1009">
          <cell r="D1009" t="str">
            <v>荆州店张鑫杰</v>
          </cell>
          <cell r="E1009" t="str">
            <v>男</v>
          </cell>
          <cell r="F1009" t="str">
            <v>大专</v>
          </cell>
          <cell r="G1009" t="str">
            <v>会籍部</v>
          </cell>
          <cell r="H1009" t="str">
            <v>会籍</v>
          </cell>
          <cell r="I1009">
            <v>45387</v>
          </cell>
          <cell r="J1009">
            <v>45413</v>
          </cell>
          <cell r="K1009" t="str">
            <v>全职</v>
          </cell>
          <cell r="L1009" t="str">
            <v>离职</v>
          </cell>
        </row>
        <row r="1009">
          <cell r="P1009" t="str">
            <v>410221200502176512</v>
          </cell>
        </row>
        <row r="1009">
          <cell r="R1009" t="str">
            <v>中国农业银行</v>
          </cell>
          <cell r="S1009" t="str">
            <v>6217002020092770460</v>
          </cell>
          <cell r="T1009">
            <v>18836866156</v>
          </cell>
        </row>
        <row r="1010">
          <cell r="D1010" t="str">
            <v>荆州店吴爽</v>
          </cell>
          <cell r="E1010" t="str">
            <v>男</v>
          </cell>
          <cell r="F1010" t="str">
            <v>中专</v>
          </cell>
          <cell r="G1010" t="str">
            <v>会籍部</v>
          </cell>
          <cell r="H1010" t="str">
            <v>会籍</v>
          </cell>
          <cell r="I1010">
            <v>45419</v>
          </cell>
          <cell r="J1010">
            <v>45421</v>
          </cell>
          <cell r="K1010" t="str">
            <v>全职</v>
          </cell>
          <cell r="L1010" t="str">
            <v>离职</v>
          </cell>
        </row>
        <row r="1010">
          <cell r="P1010" t="str">
            <v>421003199309030531</v>
          </cell>
        </row>
        <row r="1010">
          <cell r="R1010" t="str">
            <v>中国工商银行</v>
          </cell>
          <cell r="S1010" t="str">
            <v>621558180700532917</v>
          </cell>
          <cell r="T1010">
            <v>18062363618</v>
          </cell>
        </row>
        <row r="1011">
          <cell r="D1011" t="str">
            <v>荆州店覃春兰</v>
          </cell>
          <cell r="E1011" t="str">
            <v>女</v>
          </cell>
          <cell r="F1011" t="str">
            <v>初中</v>
          </cell>
          <cell r="G1011" t="str">
            <v>运营部</v>
          </cell>
          <cell r="H1011" t="str">
            <v>保洁</v>
          </cell>
          <cell r="I1011">
            <v>45200</v>
          </cell>
          <cell r="J1011">
            <v>45427</v>
          </cell>
          <cell r="K1011" t="str">
            <v>全职</v>
          </cell>
          <cell r="L1011" t="str">
            <v>离职</v>
          </cell>
        </row>
        <row r="1011">
          <cell r="P1011" t="str">
            <v>422422196701106885</v>
          </cell>
        </row>
        <row r="1011">
          <cell r="R1011" t="str">
            <v>中国建设银行</v>
          </cell>
          <cell r="S1011" t="str">
            <v>6227002709200385679</v>
          </cell>
          <cell r="T1011">
            <v>15327858280</v>
          </cell>
        </row>
        <row r="1012">
          <cell r="D1012" t="str">
            <v>荆州店王奕樊</v>
          </cell>
          <cell r="E1012" t="str">
            <v>女</v>
          </cell>
          <cell r="F1012" t="str">
            <v>大学本科</v>
          </cell>
          <cell r="G1012" t="str">
            <v>运营部</v>
          </cell>
          <cell r="H1012" t="str">
            <v>前台</v>
          </cell>
          <cell r="I1012">
            <v>45355</v>
          </cell>
          <cell r="J1012">
            <v>45439</v>
          </cell>
          <cell r="K1012" t="str">
            <v>全职</v>
          </cell>
          <cell r="L1012" t="str">
            <v>离职</v>
          </cell>
        </row>
        <row r="1012">
          <cell r="P1012" t="str">
            <v>420626199710143520</v>
          </cell>
        </row>
        <row r="1012">
          <cell r="R1012" t="str">
            <v>中国建设银行</v>
          </cell>
          <cell r="S1012" t="str">
            <v>6217002670015690623</v>
          </cell>
          <cell r="T1012">
            <v>18871027136</v>
          </cell>
        </row>
        <row r="1013">
          <cell r="D1013" t="str">
            <v>荆州店陈孟</v>
          </cell>
          <cell r="E1013" t="str">
            <v>男</v>
          </cell>
          <cell r="F1013" t="str">
            <v>专科</v>
          </cell>
          <cell r="G1013" t="str">
            <v>会籍部</v>
          </cell>
          <cell r="H1013" t="str">
            <v>会籍</v>
          </cell>
          <cell r="I1013">
            <v>45451</v>
          </cell>
          <cell r="J1013">
            <v>45474</v>
          </cell>
          <cell r="K1013" t="str">
            <v>全职</v>
          </cell>
          <cell r="L1013" t="str">
            <v>离职</v>
          </cell>
        </row>
        <row r="1013">
          <cell r="P1013" t="str">
            <v>420323200301232813</v>
          </cell>
        </row>
        <row r="1013">
          <cell r="R1013" t="str">
            <v>中信银行</v>
          </cell>
          <cell r="S1013" t="str">
            <v>6217681505418445</v>
          </cell>
          <cell r="T1013">
            <v>18696052977</v>
          </cell>
        </row>
        <row r="1014">
          <cell r="D1014" t="str">
            <v>荆州店郑婷</v>
          </cell>
          <cell r="E1014" t="str">
            <v>女</v>
          </cell>
          <cell r="F1014" t="str">
            <v>本科</v>
          </cell>
          <cell r="G1014" t="str">
            <v>泳教部</v>
          </cell>
          <cell r="H1014" t="str">
            <v>泳教</v>
          </cell>
          <cell r="I1014">
            <v>45445</v>
          </cell>
          <cell r="J1014">
            <v>45490</v>
          </cell>
          <cell r="K1014" t="str">
            <v>兼职</v>
          </cell>
          <cell r="L1014" t="str">
            <v>离职</v>
          </cell>
        </row>
        <row r="1014">
          <cell r="P1014" t="str">
            <v>421181200008288424</v>
          </cell>
        </row>
        <row r="1015">
          <cell r="D1015" t="str">
            <v>荆州店韩闪闪</v>
          </cell>
          <cell r="E1015" t="str">
            <v>女</v>
          </cell>
          <cell r="F1015" t="str">
            <v>大专</v>
          </cell>
          <cell r="G1015" t="str">
            <v>会籍部</v>
          </cell>
          <cell r="H1015" t="str">
            <v>会籍</v>
          </cell>
          <cell r="I1015">
            <v>44765</v>
          </cell>
          <cell r="J1015">
            <v>45495</v>
          </cell>
          <cell r="K1015" t="str">
            <v>全职</v>
          </cell>
          <cell r="L1015" t="str">
            <v>离职</v>
          </cell>
        </row>
        <row r="1015">
          <cell r="P1015" t="str">
            <v>411023199109025029</v>
          </cell>
        </row>
        <row r="1015">
          <cell r="R1015" t="str">
            <v>中国银行</v>
          </cell>
          <cell r="S1015" t="str">
            <v>6217858000058544641</v>
          </cell>
          <cell r="T1015">
            <v>15090331886</v>
          </cell>
        </row>
        <row r="1016">
          <cell r="D1016" t="str">
            <v>荆州店毛宇</v>
          </cell>
          <cell r="E1016" t="str">
            <v>男</v>
          </cell>
          <cell r="F1016" t="str">
            <v>本科</v>
          </cell>
          <cell r="G1016" t="str">
            <v>泳教部</v>
          </cell>
          <cell r="H1016" t="str">
            <v>泳教</v>
          </cell>
          <cell r="I1016">
            <v>45422</v>
          </cell>
          <cell r="J1016">
            <v>45505</v>
          </cell>
          <cell r="K1016" t="str">
            <v>全职</v>
          </cell>
          <cell r="L1016" t="str">
            <v>离职</v>
          </cell>
        </row>
        <row r="1016">
          <cell r="P1016" t="str">
            <v>42102419991217251x</v>
          </cell>
        </row>
        <row r="1016">
          <cell r="S1016" t="str">
            <v>6224121238773049</v>
          </cell>
          <cell r="T1016">
            <v>19537490212</v>
          </cell>
        </row>
        <row r="1017">
          <cell r="D1017" t="str">
            <v>荆州店严小虎</v>
          </cell>
          <cell r="E1017" t="str">
            <v>男</v>
          </cell>
          <cell r="F1017" t="str">
            <v>本科</v>
          </cell>
          <cell r="G1017" t="str">
            <v>私教部</v>
          </cell>
          <cell r="H1017" t="str">
            <v>私教</v>
          </cell>
          <cell r="I1017">
            <v>45055</v>
          </cell>
          <cell r="J1017">
            <v>45511</v>
          </cell>
          <cell r="K1017" t="str">
            <v>兼职</v>
          </cell>
          <cell r="L1017" t="str">
            <v>离职</v>
          </cell>
        </row>
        <row r="1017">
          <cell r="P1017" t="str">
            <v>421003198603121536</v>
          </cell>
        </row>
        <row r="1017">
          <cell r="R1017" t="str">
            <v>平安银行</v>
          </cell>
          <cell r="S1017" t="str">
            <v>6230582000063443371</v>
          </cell>
          <cell r="T1017">
            <v>13545792120</v>
          </cell>
        </row>
        <row r="1018">
          <cell r="D1018" t="str">
            <v>荆州店胡士超</v>
          </cell>
          <cell r="E1018" t="str">
            <v>男</v>
          </cell>
          <cell r="F1018" t="str">
            <v>高中</v>
          </cell>
          <cell r="G1018" t="str">
            <v>泳教部</v>
          </cell>
          <cell r="H1018" t="str">
            <v>泳教</v>
          </cell>
          <cell r="I1018">
            <v>42932</v>
          </cell>
          <cell r="J1018">
            <v>45511</v>
          </cell>
          <cell r="K1018" t="str">
            <v>兼职</v>
          </cell>
          <cell r="L1018" t="str">
            <v>离职</v>
          </cell>
        </row>
        <row r="1018">
          <cell r="P1018" t="str">
            <v>429006199204220036</v>
          </cell>
        </row>
        <row r="1018">
          <cell r="R1018" t="str">
            <v>中信银行</v>
          </cell>
          <cell r="S1018" t="str">
            <v>6217731507149025</v>
          </cell>
          <cell r="T1018">
            <v>15586338856</v>
          </cell>
        </row>
        <row r="1019">
          <cell r="D1019" t="str">
            <v>荆州店姚兴</v>
          </cell>
          <cell r="E1019" t="str">
            <v>男</v>
          </cell>
          <cell r="F1019" t="str">
            <v>本科</v>
          </cell>
          <cell r="G1019" t="str">
            <v>泳教部</v>
          </cell>
          <cell r="H1019" t="str">
            <v>泳教</v>
          </cell>
          <cell r="I1019">
            <v>44729</v>
          </cell>
          <cell r="J1019">
            <v>45511</v>
          </cell>
          <cell r="K1019" t="str">
            <v>兼职</v>
          </cell>
          <cell r="L1019" t="str">
            <v>离职</v>
          </cell>
        </row>
        <row r="1019">
          <cell r="P1019" t="str">
            <v>610331199806220017</v>
          </cell>
        </row>
        <row r="1019">
          <cell r="R1019" t="str">
            <v>中国建设银行</v>
          </cell>
          <cell r="S1019" t="str">
            <v>6217003170028124115</v>
          </cell>
          <cell r="T1019">
            <v>18291791925</v>
          </cell>
        </row>
        <row r="1020">
          <cell r="D1020" t="str">
            <v>荆州店夏雪</v>
          </cell>
          <cell r="E1020" t="str">
            <v>女</v>
          </cell>
          <cell r="F1020" t="str">
            <v>本科</v>
          </cell>
          <cell r="G1020" t="str">
            <v>泳教部</v>
          </cell>
          <cell r="H1020" t="str">
            <v>泳教</v>
          </cell>
          <cell r="I1020">
            <v>45217</v>
          </cell>
          <cell r="J1020">
            <v>45511</v>
          </cell>
          <cell r="K1020" t="str">
            <v>兼职</v>
          </cell>
          <cell r="L1020" t="str">
            <v>离职</v>
          </cell>
        </row>
        <row r="1020">
          <cell r="P1020" t="str">
            <v>422825200211220845</v>
          </cell>
        </row>
        <row r="1020">
          <cell r="R1020" t="str">
            <v>中国建设银行</v>
          </cell>
          <cell r="S1020" t="str">
            <v>6217002660015758454</v>
          </cell>
          <cell r="T1020">
            <v>13986651486</v>
          </cell>
        </row>
        <row r="1021">
          <cell r="D1021" t="str">
            <v>荆州店雷佳佳</v>
          </cell>
          <cell r="E1021" t="str">
            <v>女</v>
          </cell>
          <cell r="F1021" t="str">
            <v>本科</v>
          </cell>
          <cell r="G1021" t="str">
            <v>泳教部</v>
          </cell>
          <cell r="H1021" t="str">
            <v>泳教</v>
          </cell>
          <cell r="I1021">
            <v>45476</v>
          </cell>
          <cell r="J1021">
            <v>45517</v>
          </cell>
          <cell r="K1021" t="str">
            <v>兼职</v>
          </cell>
          <cell r="L1021" t="str">
            <v>离职</v>
          </cell>
        </row>
        <row r="1021">
          <cell r="P1021" t="str">
            <v>422801200508143827</v>
          </cell>
        </row>
        <row r="1021">
          <cell r="R1021" t="str">
            <v>中国工商银行</v>
          </cell>
          <cell r="S1021" t="str">
            <v>6222033202016232776</v>
          </cell>
          <cell r="T1021">
            <v>15707262615</v>
          </cell>
        </row>
        <row r="1022">
          <cell r="D1022" t="str">
            <v>荆州店廖雅婷</v>
          </cell>
          <cell r="E1022" t="str">
            <v>女</v>
          </cell>
          <cell r="F1022" t="str">
            <v>本科</v>
          </cell>
          <cell r="G1022" t="str">
            <v>泳教部</v>
          </cell>
          <cell r="H1022" t="str">
            <v>泳教</v>
          </cell>
          <cell r="I1022">
            <v>45476</v>
          </cell>
          <cell r="J1022">
            <v>45524</v>
          </cell>
          <cell r="K1022" t="str">
            <v>兼职</v>
          </cell>
          <cell r="L1022" t="str">
            <v>离职</v>
          </cell>
        </row>
        <row r="1022">
          <cell r="P1022" t="str">
            <v>42068220050119204x</v>
          </cell>
        </row>
        <row r="1022">
          <cell r="R1022" t="str">
            <v>招商银行</v>
          </cell>
          <cell r="S1022" t="str">
            <v>6214832768413879</v>
          </cell>
          <cell r="T1022">
            <v>13042808053</v>
          </cell>
        </row>
        <row r="1023">
          <cell r="D1023" t="str">
            <v>荆州店陈水真</v>
          </cell>
          <cell r="E1023" t="str">
            <v>女</v>
          </cell>
          <cell r="F1023" t="str">
            <v>初中</v>
          </cell>
          <cell r="G1023" t="str">
            <v>运营部</v>
          </cell>
          <cell r="H1023" t="str">
            <v>保洁</v>
          </cell>
          <cell r="I1023">
            <v>45427</v>
          </cell>
          <cell r="J1023">
            <v>45523</v>
          </cell>
          <cell r="K1023" t="str">
            <v>全职</v>
          </cell>
          <cell r="L1023" t="str">
            <v>离职</v>
          </cell>
        </row>
        <row r="1023">
          <cell r="P1023" t="str">
            <v>422202196603047168</v>
          </cell>
        </row>
        <row r="1023">
          <cell r="R1023" t="str">
            <v>中国农业银行</v>
          </cell>
          <cell r="S1023" t="str">
            <v>6230520790054244474</v>
          </cell>
          <cell r="T1023">
            <v>13986734469</v>
          </cell>
        </row>
        <row r="1024">
          <cell r="D1024" t="str">
            <v>荆州店谭鹏</v>
          </cell>
          <cell r="E1024" t="str">
            <v>男</v>
          </cell>
          <cell r="F1024" t="str">
            <v>本科</v>
          </cell>
          <cell r="G1024" t="str">
            <v>泳教部</v>
          </cell>
          <cell r="H1024" t="str">
            <v>泳教</v>
          </cell>
          <cell r="I1024">
            <v>45474</v>
          </cell>
          <cell r="J1024">
            <v>45528</v>
          </cell>
          <cell r="K1024" t="str">
            <v>兼职</v>
          </cell>
          <cell r="L1024" t="str">
            <v>离职</v>
          </cell>
        </row>
        <row r="1024">
          <cell r="P1024" t="str">
            <v>422801200302182417</v>
          </cell>
        </row>
        <row r="1024">
          <cell r="R1024" t="str">
            <v>中国工商银行</v>
          </cell>
          <cell r="S1024" t="str">
            <v>6222033202010898606</v>
          </cell>
          <cell r="T1024">
            <v>15623838021</v>
          </cell>
        </row>
        <row r="1025">
          <cell r="D1025" t="str">
            <v>荆州店周尚霖</v>
          </cell>
          <cell r="E1025" t="str">
            <v>男</v>
          </cell>
          <cell r="F1025" t="str">
            <v>本科</v>
          </cell>
          <cell r="G1025" t="str">
            <v>会籍部</v>
          </cell>
          <cell r="H1025" t="str">
            <v>会籍</v>
          </cell>
          <cell r="I1025">
            <v>45494</v>
          </cell>
          <cell r="J1025">
            <v>45528</v>
          </cell>
          <cell r="K1025" t="str">
            <v>全职</v>
          </cell>
          <cell r="L1025" t="str">
            <v>离职</v>
          </cell>
        </row>
        <row r="1025">
          <cell r="P1025" t="str">
            <v>42100320050818351X</v>
          </cell>
        </row>
        <row r="1025">
          <cell r="R1025" t="str">
            <v>邮政银行</v>
          </cell>
          <cell r="S1025" t="str">
            <v>6221805200035766764</v>
          </cell>
          <cell r="T1025">
            <v>13235600487</v>
          </cell>
        </row>
        <row r="1026">
          <cell r="D1026" t="str">
            <v>荆州店尤浪芹</v>
          </cell>
          <cell r="E1026" t="str">
            <v>女</v>
          </cell>
          <cell r="F1026" t="str">
            <v>本科</v>
          </cell>
          <cell r="G1026" t="str">
            <v>会籍部</v>
          </cell>
          <cell r="H1026" t="str">
            <v>会籍</v>
          </cell>
          <cell r="I1026">
            <v>45512</v>
          </cell>
          <cell r="J1026">
            <v>45529</v>
          </cell>
          <cell r="K1026" t="str">
            <v>全职</v>
          </cell>
          <cell r="L1026" t="str">
            <v>离职</v>
          </cell>
        </row>
        <row r="1026">
          <cell r="P1026" t="str">
            <v>520382200109180148</v>
          </cell>
        </row>
        <row r="1026">
          <cell r="R1026" t="str">
            <v>中国邮政储蓄银行</v>
          </cell>
          <cell r="S1026" t="str">
            <v>6228481199101842275</v>
          </cell>
          <cell r="T1026">
            <v>18153123059</v>
          </cell>
        </row>
        <row r="1027">
          <cell r="D1027" t="str">
            <v>荆州店徐方鑫</v>
          </cell>
          <cell r="E1027" t="str">
            <v>男</v>
          </cell>
          <cell r="F1027" t="str">
            <v>本科</v>
          </cell>
          <cell r="G1027" t="str">
            <v>泳教部</v>
          </cell>
          <cell r="H1027" t="str">
            <v>泳教</v>
          </cell>
          <cell r="I1027">
            <v>45474</v>
          </cell>
          <cell r="J1027">
            <v>45531</v>
          </cell>
          <cell r="K1027" t="str">
            <v>兼职</v>
          </cell>
          <cell r="L1027" t="str">
            <v>离职</v>
          </cell>
        </row>
        <row r="1027">
          <cell r="P1027" t="str">
            <v>42032520031215231x</v>
          </cell>
        </row>
        <row r="1027">
          <cell r="R1027" t="str">
            <v>中国建设银行</v>
          </cell>
          <cell r="S1027" t="str">
            <v>6217002870098764788</v>
          </cell>
          <cell r="T1027">
            <v>18772880468</v>
          </cell>
        </row>
        <row r="1028">
          <cell r="D1028" t="str">
            <v>荆州店陈婷</v>
          </cell>
          <cell r="E1028" t="str">
            <v>女</v>
          </cell>
          <cell r="F1028" t="str">
            <v>大专</v>
          </cell>
          <cell r="G1028" t="str">
            <v>运营部</v>
          </cell>
          <cell r="H1028" t="str">
            <v>前台</v>
          </cell>
          <cell r="I1028">
            <v>45439</v>
          </cell>
          <cell r="J1028">
            <v>45536</v>
          </cell>
          <cell r="K1028" t="str">
            <v>全职</v>
          </cell>
          <cell r="L1028" t="str">
            <v>离职</v>
          </cell>
        </row>
        <row r="1028">
          <cell r="P1028" t="str">
            <v>500241200210041525</v>
          </cell>
        </row>
        <row r="1028">
          <cell r="R1028" t="str">
            <v>中国建设银行</v>
          </cell>
          <cell r="S1028" t="str">
            <v>6217002660015963047</v>
          </cell>
          <cell r="T1028">
            <v>19907214736</v>
          </cell>
        </row>
        <row r="1029">
          <cell r="D1029" t="str">
            <v>荆州店陈余龙</v>
          </cell>
          <cell r="E1029" t="str">
            <v>男</v>
          </cell>
          <cell r="F1029" t="str">
            <v>大专</v>
          </cell>
          <cell r="G1029" t="str">
            <v>泳教部</v>
          </cell>
          <cell r="H1029" t="str">
            <v>救生员</v>
          </cell>
          <cell r="I1029">
            <v>45454</v>
          </cell>
          <cell r="J1029">
            <v>45536</v>
          </cell>
          <cell r="K1029" t="str">
            <v>全职</v>
          </cell>
          <cell r="L1029" t="str">
            <v>离职</v>
          </cell>
        </row>
        <row r="1029">
          <cell r="P1029" t="str">
            <v>421003198811110030</v>
          </cell>
        </row>
        <row r="1029">
          <cell r="R1029" t="str">
            <v>建设银行</v>
          </cell>
          <cell r="S1029" t="str">
            <v>6236682660006470041</v>
          </cell>
          <cell r="T1029">
            <v>18693949930</v>
          </cell>
        </row>
        <row r="1030">
          <cell r="D1030" t="str">
            <v>荆州店魏立明</v>
          </cell>
          <cell r="E1030" t="str">
            <v>男</v>
          </cell>
          <cell r="F1030" t="str">
            <v>大专</v>
          </cell>
          <cell r="G1030" t="str">
            <v>会籍部</v>
          </cell>
          <cell r="H1030" t="str">
            <v>会籍</v>
          </cell>
          <cell r="I1030">
            <v>44996</v>
          </cell>
          <cell r="J1030">
            <v>45542</v>
          </cell>
          <cell r="K1030" t="str">
            <v>全职</v>
          </cell>
          <cell r="L1030" t="str">
            <v>离职</v>
          </cell>
        </row>
        <row r="1030">
          <cell r="P1030" t="str">
            <v>421024199408250419</v>
          </cell>
        </row>
        <row r="1030">
          <cell r="R1030" t="str">
            <v>工商银行</v>
          </cell>
          <cell r="S1030" t="str">
            <v>6215591813003581286</v>
          </cell>
          <cell r="T1030">
            <v>13627160434</v>
          </cell>
        </row>
        <row r="1031">
          <cell r="D1031" t="str">
            <v>荆州店郑雪飞</v>
          </cell>
          <cell r="E1031" t="str">
            <v>女</v>
          </cell>
          <cell r="F1031" t="str">
            <v>大专</v>
          </cell>
          <cell r="G1031" t="str">
            <v>私教部</v>
          </cell>
          <cell r="H1031" t="str">
            <v>私教</v>
          </cell>
          <cell r="I1031">
            <v>45518</v>
          </cell>
          <cell r="J1031">
            <v>45561</v>
          </cell>
          <cell r="K1031" t="str">
            <v>全职</v>
          </cell>
          <cell r="L1031" t="str">
            <v>离职</v>
          </cell>
        </row>
        <row r="1031">
          <cell r="P1031" t="str">
            <v>421003199401113225</v>
          </cell>
        </row>
        <row r="1031">
          <cell r="R1031" t="str">
            <v>中国农业银行</v>
          </cell>
          <cell r="S1031" t="str">
            <v>6228480058580289377</v>
          </cell>
          <cell r="T1031">
            <v>15827593394</v>
          </cell>
        </row>
        <row r="1032">
          <cell r="D1032" t="str">
            <v>荆州店李雅鑫</v>
          </cell>
          <cell r="E1032" t="str">
            <v>女</v>
          </cell>
          <cell r="F1032" t="str">
            <v>大专</v>
          </cell>
          <cell r="G1032" t="str">
            <v>运营部</v>
          </cell>
          <cell r="H1032" t="str">
            <v>前台</v>
          </cell>
          <cell r="I1032">
            <v>45535</v>
          </cell>
          <cell r="J1032">
            <v>45597</v>
          </cell>
          <cell r="K1032" t="str">
            <v>全职</v>
          </cell>
          <cell r="L1032" t="str">
            <v>离职</v>
          </cell>
        </row>
        <row r="1032">
          <cell r="P1032" t="str">
            <v>421024200001102524</v>
          </cell>
        </row>
        <row r="1032">
          <cell r="R1032" t="str">
            <v>邮政银行</v>
          </cell>
          <cell r="S1032" t="str">
            <v>6217995200057920081</v>
          </cell>
          <cell r="T1032">
            <v>13797409399</v>
          </cell>
        </row>
        <row r="1033">
          <cell r="D1033" t="str">
            <v>荆州店杨凡凡</v>
          </cell>
          <cell r="E1033" t="str">
            <v>女</v>
          </cell>
          <cell r="F1033" t="str">
            <v>本科</v>
          </cell>
          <cell r="G1033" t="str">
            <v>泳教部</v>
          </cell>
          <cell r="H1033" t="str">
            <v>泳教</v>
          </cell>
          <cell r="I1033">
            <v>45550</v>
          </cell>
          <cell r="J1033">
            <v>45663</v>
          </cell>
          <cell r="K1033" t="str">
            <v>兼职</v>
          </cell>
          <cell r="L1033" t="str">
            <v>离职</v>
          </cell>
        </row>
        <row r="1033">
          <cell r="P1033" t="str">
            <v>3303242003050800222</v>
          </cell>
        </row>
        <row r="1033">
          <cell r="R1033" t="str">
            <v>中国建设银行</v>
          </cell>
          <cell r="S1033" t="str">
            <v>6217002660016037866</v>
          </cell>
          <cell r="T1033">
            <v>13732005172</v>
          </cell>
        </row>
        <row r="1034">
          <cell r="D1034" t="str">
            <v>荆州店蔡康凯</v>
          </cell>
          <cell r="E1034" t="str">
            <v>男</v>
          </cell>
          <cell r="F1034" t="str">
            <v>高中</v>
          </cell>
          <cell r="G1034" t="str">
            <v>会籍部</v>
          </cell>
          <cell r="H1034" t="str">
            <v>会籍</v>
          </cell>
          <cell r="I1034">
            <v>45602</v>
          </cell>
          <cell r="J1034">
            <v>45728</v>
          </cell>
          <cell r="K1034" t="str">
            <v>全职</v>
          </cell>
          <cell r="L1034" t="str">
            <v>离职</v>
          </cell>
        </row>
        <row r="1034">
          <cell r="P1034" t="str">
            <v>421003199906083519</v>
          </cell>
        </row>
        <row r="1034">
          <cell r="R1034" t="str">
            <v>中国银行</v>
          </cell>
          <cell r="S1034" t="str">
            <v>6217567800001552076</v>
          </cell>
          <cell r="T1034">
            <v>19899832481</v>
          </cell>
        </row>
        <row r="1035">
          <cell r="D1035" t="str">
            <v>荆州店刘鑫</v>
          </cell>
          <cell r="E1035" t="str">
            <v>男</v>
          </cell>
          <cell r="F1035" t="str">
            <v>本科</v>
          </cell>
          <cell r="G1035" t="str">
            <v>泳教部</v>
          </cell>
          <cell r="H1035" t="str">
            <v>泳教</v>
          </cell>
          <cell r="I1035">
            <v>45563</v>
          </cell>
          <cell r="J1035">
            <v>45728</v>
          </cell>
          <cell r="K1035" t="str">
            <v>全职</v>
          </cell>
          <cell r="L1035" t="str">
            <v>离职</v>
          </cell>
        </row>
        <row r="1035">
          <cell r="P1035" t="str">
            <v>511302200002115116</v>
          </cell>
        </row>
        <row r="1035">
          <cell r="R1035" t="str">
            <v>中国农业银行</v>
          </cell>
          <cell r="S1035" t="str">
            <v>6228480797100878173</v>
          </cell>
          <cell r="T1035">
            <v>13778192921</v>
          </cell>
        </row>
        <row r="1036">
          <cell r="D1036" t="str">
            <v>荆州店白策</v>
          </cell>
          <cell r="E1036" t="str">
            <v>男</v>
          </cell>
          <cell r="F1036" t="str">
            <v>大专</v>
          </cell>
          <cell r="G1036" t="str">
            <v>会籍部</v>
          </cell>
          <cell r="H1036" t="str">
            <v>会籍</v>
          </cell>
          <cell r="I1036">
            <v>45709</v>
          </cell>
          <cell r="J1036">
            <v>45737</v>
          </cell>
          <cell r="K1036" t="str">
            <v>全职</v>
          </cell>
          <cell r="L1036" t="str">
            <v>离职</v>
          </cell>
        </row>
        <row r="1036">
          <cell r="P1036" t="str">
            <v>429006200508300356</v>
          </cell>
        </row>
        <row r="1036">
          <cell r="R1036" t="str">
            <v>邮政银行</v>
          </cell>
          <cell r="S1036" t="str">
            <v>6217995200321837020</v>
          </cell>
          <cell r="T1036">
            <v>15871920440</v>
          </cell>
        </row>
        <row r="1037">
          <cell r="D1037" t="str">
            <v>荆州店沈世贤</v>
          </cell>
          <cell r="E1037" t="str">
            <v>男</v>
          </cell>
          <cell r="F1037" t="str">
            <v>大专</v>
          </cell>
          <cell r="G1037" t="str">
            <v>会籍部</v>
          </cell>
          <cell r="H1037" t="str">
            <v>会籍</v>
          </cell>
          <cell r="I1037">
            <v>45709</v>
          </cell>
          <cell r="J1037">
            <v>45737</v>
          </cell>
          <cell r="K1037" t="str">
            <v>全职</v>
          </cell>
          <cell r="L1037" t="str">
            <v>离职</v>
          </cell>
        </row>
        <row r="1037">
          <cell r="P1037" t="str">
            <v>421023200601050418</v>
          </cell>
        </row>
        <row r="1037">
          <cell r="R1037" t="str">
            <v>中国工商银行</v>
          </cell>
          <cell r="S1037" t="str">
            <v>6215591813007136715</v>
          </cell>
          <cell r="T1037">
            <v>16789321403</v>
          </cell>
        </row>
        <row r="1038">
          <cell r="D1038" t="str">
            <v>荆州店柯家永</v>
          </cell>
          <cell r="E1038" t="str">
            <v>男</v>
          </cell>
          <cell r="F1038" t="str">
            <v>大专</v>
          </cell>
          <cell r="G1038" t="str">
            <v>会籍部</v>
          </cell>
          <cell r="H1038" t="str">
            <v>会籍</v>
          </cell>
          <cell r="I1038">
            <v>45709</v>
          </cell>
          <cell r="J1038">
            <v>45737</v>
          </cell>
          <cell r="K1038" t="str">
            <v>全职</v>
          </cell>
          <cell r="L1038" t="str">
            <v>离职</v>
          </cell>
        </row>
        <row r="1038">
          <cell r="P1038" t="str">
            <v>420702200408240039</v>
          </cell>
        </row>
        <row r="1038">
          <cell r="R1038" t="str">
            <v>湖北农村信用社</v>
          </cell>
          <cell r="S1038" t="str">
            <v>6224121212621297</v>
          </cell>
          <cell r="T1038">
            <v>15271713169</v>
          </cell>
        </row>
        <row r="1039">
          <cell r="D1039" t="str">
            <v>荆州店姜焱</v>
          </cell>
          <cell r="E1039" t="str">
            <v>男</v>
          </cell>
          <cell r="F1039" t="str">
            <v>大专</v>
          </cell>
          <cell r="G1039" t="str">
            <v>会籍部</v>
          </cell>
          <cell r="H1039" t="str">
            <v>会籍</v>
          </cell>
          <cell r="I1039">
            <v>45709</v>
          </cell>
          <cell r="J1039">
            <v>45737</v>
          </cell>
          <cell r="K1039" t="str">
            <v>全职</v>
          </cell>
          <cell r="L1039" t="str">
            <v>离职</v>
          </cell>
        </row>
        <row r="1039">
          <cell r="P1039" t="str">
            <v>422822200306262512</v>
          </cell>
        </row>
        <row r="1039">
          <cell r="R1039" t="str">
            <v>中国交通银行</v>
          </cell>
          <cell r="S1039" t="str">
            <v>6222620680003961292</v>
          </cell>
          <cell r="T1039">
            <v>18572322700</v>
          </cell>
        </row>
        <row r="1040">
          <cell r="D1040" t="str">
            <v>荆州店成传友</v>
          </cell>
          <cell r="E1040" t="str">
            <v>男</v>
          </cell>
          <cell r="F1040" t="str">
            <v>大专</v>
          </cell>
          <cell r="G1040" t="str">
            <v>会籍部</v>
          </cell>
          <cell r="H1040" t="str">
            <v>会籍</v>
          </cell>
          <cell r="I1040">
            <v>45709</v>
          </cell>
          <cell r="J1040">
            <v>45737</v>
          </cell>
          <cell r="K1040" t="str">
            <v>全职</v>
          </cell>
          <cell r="L1040" t="str">
            <v>离职</v>
          </cell>
        </row>
        <row r="1040">
          <cell r="P1040" t="str">
            <v>421224200512255814</v>
          </cell>
        </row>
        <row r="1040">
          <cell r="R1040" t="str">
            <v>中国银行</v>
          </cell>
          <cell r="S1040" t="str">
            <v>6216637607000048560</v>
          </cell>
          <cell r="T1040">
            <v>13291579862</v>
          </cell>
        </row>
        <row r="1041">
          <cell r="D1041" t="str">
            <v>荆州店任捷</v>
          </cell>
        </row>
        <row r="1041">
          <cell r="F1041" t="str">
            <v>大专</v>
          </cell>
          <cell r="G1041" t="str">
            <v>运营部</v>
          </cell>
          <cell r="H1041" t="str">
            <v>前台</v>
          </cell>
          <cell r="I1041">
            <v>45702</v>
          </cell>
          <cell r="J1041">
            <v>45792</v>
          </cell>
          <cell r="K1041" t="str">
            <v>全职</v>
          </cell>
          <cell r="L1041" t="str">
            <v>离职</v>
          </cell>
        </row>
        <row r="1041">
          <cell r="P1041" t="str">
            <v>421003198902183243</v>
          </cell>
        </row>
        <row r="1041">
          <cell r="R1041" t="str">
            <v>建设银行</v>
          </cell>
          <cell r="S1041" t="str">
            <v>6217002660016500772</v>
          </cell>
          <cell r="T1041">
            <v>13797526567</v>
          </cell>
        </row>
        <row r="1042">
          <cell r="D1042" t="str">
            <v>荆州店彭虎康</v>
          </cell>
        </row>
        <row r="1042">
          <cell r="G1042" t="str">
            <v>会籍部</v>
          </cell>
          <cell r="H1042" t="str">
            <v>会籍</v>
          </cell>
          <cell r="I1042">
            <v>45703</v>
          </cell>
          <cell r="J1042">
            <v>45798</v>
          </cell>
          <cell r="K1042" t="str">
            <v>全职</v>
          </cell>
          <cell r="L1042" t="str">
            <v>离职</v>
          </cell>
        </row>
        <row r="1042">
          <cell r="P1042" t="str">
            <v>421024200603242559</v>
          </cell>
        </row>
        <row r="1042">
          <cell r="R1042" t="str">
            <v>江陵县沙岗镇营业所</v>
          </cell>
          <cell r="S1042" t="str">
            <v>6217995200318429864</v>
          </cell>
          <cell r="T1042">
            <v>18871652434</v>
          </cell>
        </row>
        <row r="1043">
          <cell r="D1043" t="str">
            <v>荆州店刘章雄</v>
          </cell>
        </row>
        <row r="1043">
          <cell r="F1043" t="str">
            <v>大专</v>
          </cell>
          <cell r="G1043" t="str">
            <v>泳教部</v>
          </cell>
          <cell r="H1043" t="str">
            <v>救生员</v>
          </cell>
          <cell r="I1043">
            <v>45828</v>
          </cell>
          <cell r="J1043">
            <v>45829</v>
          </cell>
          <cell r="K1043" t="str">
            <v>全职</v>
          </cell>
          <cell r="L1043" t="str">
            <v>离职</v>
          </cell>
        </row>
        <row r="1043">
          <cell r="P1043" t="str">
            <v>421087200105085314</v>
          </cell>
        </row>
        <row r="1043">
          <cell r="R1043" t="str">
            <v>中国工商银行</v>
          </cell>
          <cell r="S1043" t="str">
            <v>6222031813004405778</v>
          </cell>
          <cell r="T1043">
            <v>15090771016</v>
          </cell>
        </row>
        <row r="1044">
          <cell r="D1044" t="str">
            <v>荆州店李志敏</v>
          </cell>
          <cell r="E1044" t="str">
            <v>男</v>
          </cell>
          <cell r="F1044" t="str">
            <v>中专</v>
          </cell>
          <cell r="G1044" t="str">
            <v>泳教部</v>
          </cell>
          <cell r="H1044" t="str">
            <v>救生员</v>
          </cell>
          <cell r="I1044">
            <v>45842</v>
          </cell>
          <cell r="J1044">
            <v>45853</v>
          </cell>
          <cell r="K1044" t="str">
            <v>全职</v>
          </cell>
          <cell r="L1044" t="str">
            <v>离职</v>
          </cell>
        </row>
        <row r="1044">
          <cell r="P1044" t="str">
            <v>362331199805131338</v>
          </cell>
        </row>
        <row r="1044">
          <cell r="R1044" t="str">
            <v>宁波银行</v>
          </cell>
          <cell r="S1044" t="str">
            <v>6214180000018430325</v>
          </cell>
          <cell r="T1044">
            <v>19523046879</v>
          </cell>
        </row>
        <row r="1045">
          <cell r="D1045" t="str">
            <v>荆州店杨克升</v>
          </cell>
          <cell r="E1045" t="str">
            <v>男</v>
          </cell>
          <cell r="F1045" t="str">
            <v>本科</v>
          </cell>
          <cell r="G1045" t="str">
            <v>泳教部</v>
          </cell>
          <cell r="H1045" t="str">
            <v>泳教</v>
          </cell>
          <cell r="I1045">
            <v>45839</v>
          </cell>
          <cell r="J1045">
            <v>45861</v>
          </cell>
          <cell r="K1045" t="str">
            <v>兼职</v>
          </cell>
          <cell r="L1045" t="str">
            <v>离职</v>
          </cell>
        </row>
        <row r="1045">
          <cell r="P1045" t="str">
            <v>420682200109034530</v>
          </cell>
        </row>
        <row r="1045">
          <cell r="R1045" t="str">
            <v>建设银行</v>
          </cell>
          <cell r="S1045" t="str">
            <v>6217002660014143708</v>
          </cell>
          <cell r="T1045">
            <v>16671075743</v>
          </cell>
        </row>
        <row r="1046">
          <cell r="D1046" t="str">
            <v>荆州店黄兆欧</v>
          </cell>
        </row>
        <row r="1046">
          <cell r="F1046" t="str">
            <v>大专</v>
          </cell>
          <cell r="G1046" t="str">
            <v>会籍部</v>
          </cell>
          <cell r="H1046" t="str">
            <v>会籍</v>
          </cell>
          <cell r="I1046">
            <v>45831</v>
          </cell>
          <cell r="J1046">
            <v>45854</v>
          </cell>
          <cell r="K1046" t="str">
            <v>全职</v>
          </cell>
          <cell r="L1046" t="str">
            <v>离职</v>
          </cell>
        </row>
        <row r="1046">
          <cell r="P1046" t="str">
            <v>422822200606261511</v>
          </cell>
        </row>
        <row r="1046">
          <cell r="R1046" t="str">
            <v>中国银行</v>
          </cell>
          <cell r="S1046" t="str">
            <v>6216637607000162411</v>
          </cell>
          <cell r="T1046">
            <v>13627160046</v>
          </cell>
        </row>
        <row r="1047">
          <cell r="D1047" t="str">
            <v>荆州店谢春莺</v>
          </cell>
        </row>
        <row r="1047">
          <cell r="F1047" t="str">
            <v>初中</v>
          </cell>
          <cell r="G1047" t="str">
            <v>运营部</v>
          </cell>
          <cell r="H1047" t="str">
            <v>保洁</v>
          </cell>
          <cell r="I1047">
            <v>45525</v>
          </cell>
          <cell r="J1047">
            <v>45854</v>
          </cell>
          <cell r="K1047" t="str">
            <v>全职</v>
          </cell>
          <cell r="L1047" t="str">
            <v>离职</v>
          </cell>
        </row>
        <row r="1047">
          <cell r="P1047" t="str">
            <v>422425196401174121</v>
          </cell>
        </row>
        <row r="1047">
          <cell r="R1047" t="str">
            <v>中国工商银行</v>
          </cell>
          <cell r="S1047" t="str">
            <v>6215581813009992034</v>
          </cell>
          <cell r="T1047">
            <v>13677204600</v>
          </cell>
        </row>
        <row r="1048">
          <cell r="D1048" t="str">
            <v>荆州店刘龙霞</v>
          </cell>
          <cell r="E1048" t="str">
            <v>女</v>
          </cell>
        </row>
        <row r="1048">
          <cell r="G1048" t="str">
            <v>运营部</v>
          </cell>
          <cell r="H1048" t="str">
            <v>保洁</v>
          </cell>
          <cell r="I1048">
            <v>45863</v>
          </cell>
          <cell r="J1048">
            <v>45879</v>
          </cell>
          <cell r="K1048" t="str">
            <v>全职</v>
          </cell>
          <cell r="L1048" t="str">
            <v>离职</v>
          </cell>
        </row>
        <row r="1048">
          <cell r="P1048" t="str">
            <v>422421197404217026</v>
          </cell>
        </row>
        <row r="1048">
          <cell r="R1048" t="str">
            <v>湖北农村信用社</v>
          </cell>
          <cell r="S1048" t="str">
            <v>6224121239940647</v>
          </cell>
          <cell r="T1048">
            <v>13632252191</v>
          </cell>
        </row>
        <row r="1049">
          <cell r="D1049" t="str">
            <v>荆州店钱奥第</v>
          </cell>
          <cell r="E1049" t="str">
            <v>男</v>
          </cell>
          <cell r="F1049" t="str">
            <v>本科</v>
          </cell>
          <cell r="G1049" t="str">
            <v>泳教部</v>
          </cell>
          <cell r="H1049" t="str">
            <v>救生员</v>
          </cell>
          <cell r="I1049">
            <v>45834</v>
          </cell>
          <cell r="J1049">
            <v>45885</v>
          </cell>
          <cell r="K1049" t="str">
            <v>全职</v>
          </cell>
          <cell r="L1049" t="str">
            <v>离职</v>
          </cell>
        </row>
        <row r="1049">
          <cell r="P1049" t="str">
            <v>420881200412301712</v>
          </cell>
        </row>
        <row r="1049">
          <cell r="R1049" t="str">
            <v>招商银行</v>
          </cell>
          <cell r="S1049" t="str">
            <v>6214832768415155</v>
          </cell>
          <cell r="T1049">
            <v>15908640537</v>
          </cell>
        </row>
        <row r="1050">
          <cell r="D1050" t="str">
            <v>荆州店聂云</v>
          </cell>
          <cell r="E1050" t="str">
            <v>男</v>
          </cell>
          <cell r="F1050" t="str">
            <v>初中</v>
          </cell>
          <cell r="G1050" t="str">
            <v>运营部</v>
          </cell>
          <cell r="H1050" t="str">
            <v>保洁</v>
          </cell>
          <cell r="I1050">
            <v>45883</v>
          </cell>
          <cell r="J1050">
            <v>45885</v>
          </cell>
          <cell r="K1050" t="str">
            <v>全职</v>
          </cell>
          <cell r="L1050" t="str">
            <v>离职</v>
          </cell>
        </row>
        <row r="1050">
          <cell r="P1050" t="str">
            <v>422421196710222531</v>
          </cell>
        </row>
        <row r="1050">
          <cell r="R1050" t="str">
            <v>建设银行</v>
          </cell>
          <cell r="S1050" t="str">
            <v>6222620610012876629</v>
          </cell>
          <cell r="T1050">
            <v>13972152819</v>
          </cell>
        </row>
        <row r="1051">
          <cell r="D1051" t="str">
            <v>荆州店程佳璇</v>
          </cell>
          <cell r="E1051" t="str">
            <v>女</v>
          </cell>
          <cell r="F1051" t="str">
            <v>本科</v>
          </cell>
          <cell r="G1051" t="str">
            <v>运营部</v>
          </cell>
          <cell r="H1051" t="str">
            <v>前台</v>
          </cell>
          <cell r="I1051">
            <v>45848</v>
          </cell>
          <cell r="J1051">
            <v>45887</v>
          </cell>
          <cell r="K1051" t="str">
            <v>兼职</v>
          </cell>
          <cell r="L1051" t="str">
            <v>离职</v>
          </cell>
        </row>
        <row r="1051">
          <cell r="P1051" t="str">
            <v>421127200303013222</v>
          </cell>
        </row>
        <row r="1051">
          <cell r="R1051" t="str">
            <v>建设银行</v>
          </cell>
          <cell r="S1051" t="str">
            <v>6217002730012451468</v>
          </cell>
          <cell r="T1051">
            <v>13886423106</v>
          </cell>
        </row>
        <row r="1052">
          <cell r="D1052" t="str">
            <v>荆州店雷佳佳</v>
          </cell>
          <cell r="E1052" t="str">
            <v>女</v>
          </cell>
          <cell r="F1052" t="str">
            <v>本科</v>
          </cell>
          <cell r="G1052" t="str">
            <v>泳教部</v>
          </cell>
          <cell r="H1052" t="str">
            <v>救生员</v>
          </cell>
          <cell r="I1052">
            <v>45834</v>
          </cell>
          <cell r="J1052">
            <v>45888</v>
          </cell>
          <cell r="K1052" t="str">
            <v>全职</v>
          </cell>
          <cell r="L1052" t="str">
            <v>离职</v>
          </cell>
        </row>
        <row r="1052">
          <cell r="P1052" t="str">
            <v>422801200508143827</v>
          </cell>
        </row>
        <row r="1052">
          <cell r="R1052" t="str">
            <v>中国工商银行</v>
          </cell>
          <cell r="S1052" t="str">
            <v>6222033202016232776</v>
          </cell>
          <cell r="T1052">
            <v>15707262615</v>
          </cell>
        </row>
        <row r="1053">
          <cell r="D1053" t="str">
            <v>荆州店苏岑骏</v>
          </cell>
        </row>
        <row r="1053">
          <cell r="F1053" t="str">
            <v>大专</v>
          </cell>
          <cell r="G1053" t="str">
            <v>运营部</v>
          </cell>
          <cell r="H1053" t="str">
            <v>前台</v>
          </cell>
          <cell r="I1053">
            <v>45795</v>
          </cell>
          <cell r="J1053">
            <v>45890</v>
          </cell>
          <cell r="K1053" t="str">
            <v>全职</v>
          </cell>
          <cell r="L1053" t="str">
            <v>离职</v>
          </cell>
        </row>
        <row r="1053">
          <cell r="P1053" t="str">
            <v>421003200508210522</v>
          </cell>
        </row>
        <row r="1053">
          <cell r="R1053" t="str">
            <v>中国工商银行</v>
          </cell>
          <cell r="S1053" t="str">
            <v>62220318130038868812</v>
          </cell>
          <cell r="T1053">
            <v>15971585100</v>
          </cell>
        </row>
        <row r="1054">
          <cell r="D1054" t="str">
            <v>荆州店杨成</v>
          </cell>
          <cell r="E1054" t="str">
            <v>男</v>
          </cell>
          <cell r="F1054" t="str">
            <v>专科</v>
          </cell>
          <cell r="G1054" t="str">
            <v>泳教部</v>
          </cell>
          <cell r="H1054" t="str">
            <v>救生员</v>
          </cell>
          <cell r="I1054">
            <v>45834</v>
          </cell>
          <cell r="J1054">
            <v>45890</v>
          </cell>
          <cell r="K1054" t="str">
            <v>全职</v>
          </cell>
          <cell r="L1054" t="str">
            <v>离职</v>
          </cell>
        </row>
        <row r="1054">
          <cell r="P1054" t="str">
            <v>530627200601144994</v>
          </cell>
        </row>
        <row r="1054">
          <cell r="R1054" t="str">
            <v>招商银行</v>
          </cell>
          <cell r="S1054" t="str">
            <v>6214832768347473</v>
          </cell>
          <cell r="T1054">
            <v>18972132085</v>
          </cell>
        </row>
        <row r="1055">
          <cell r="D1055" t="str">
            <v>荆州店曹旭斌</v>
          </cell>
          <cell r="E1055" t="str">
            <v>男</v>
          </cell>
          <cell r="F1055" t="str">
            <v>本科</v>
          </cell>
          <cell r="G1055" t="str">
            <v>泳教部</v>
          </cell>
          <cell r="H1055" t="str">
            <v>救生员</v>
          </cell>
          <cell r="I1055">
            <v>45841</v>
          </cell>
          <cell r="J1055">
            <v>45892</v>
          </cell>
          <cell r="K1055" t="str">
            <v>全职</v>
          </cell>
          <cell r="L1055" t="str">
            <v>离职</v>
          </cell>
        </row>
        <row r="1055">
          <cell r="P1055" t="str">
            <v>421003200402092337</v>
          </cell>
        </row>
        <row r="1055">
          <cell r="R1055" t="str">
            <v>建设银行</v>
          </cell>
          <cell r="S1055" t="str">
            <v>6217002740033828768</v>
          </cell>
          <cell r="T1055">
            <v>15327761121</v>
          </cell>
        </row>
        <row r="1056">
          <cell r="D1056" t="str">
            <v>荆州店瞿慧君</v>
          </cell>
          <cell r="E1056" t="str">
            <v>女</v>
          </cell>
          <cell r="F1056" t="str">
            <v>大专</v>
          </cell>
          <cell r="G1056" t="str">
            <v>私教部</v>
          </cell>
          <cell r="H1056" t="str">
            <v>私教</v>
          </cell>
          <cell r="I1056">
            <v>45574</v>
          </cell>
          <cell r="J1056">
            <v>45919</v>
          </cell>
          <cell r="K1056" t="str">
            <v>兼职</v>
          </cell>
          <cell r="L1056" t="str">
            <v>离职</v>
          </cell>
        </row>
        <row r="1056">
          <cell r="P1056" t="str">
            <v>“421083199503042685</v>
          </cell>
          <cell r="Q1056" t="str">
            <v>建设银行</v>
          </cell>
          <cell r="R1056" t="str">
            <v>建设银行</v>
          </cell>
          <cell r="S1056" t="str">
            <v>6236683860003195547</v>
          </cell>
          <cell r="T1056">
            <v>18772563901</v>
          </cell>
        </row>
        <row r="1057">
          <cell r="D1057" t="str">
            <v>新力店甘志琴</v>
          </cell>
          <cell r="E1057" t="str">
            <v>女</v>
          </cell>
        </row>
        <row r="1057">
          <cell r="G1057" t="str">
            <v>会籍部</v>
          </cell>
          <cell r="H1057" t="str">
            <v>会籍</v>
          </cell>
          <cell r="I1057">
            <v>45400</v>
          </cell>
          <cell r="J1057">
            <v>45421</v>
          </cell>
          <cell r="K1057" t="str">
            <v>全职</v>
          </cell>
          <cell r="L1057" t="str">
            <v>离职</v>
          </cell>
        </row>
        <row r="1057">
          <cell r="P1057" t="str">
            <v>360124200208265740</v>
          </cell>
        </row>
        <row r="1057">
          <cell r="R1057" t="str">
            <v>招商银行</v>
          </cell>
          <cell r="S1057" t="str">
            <v>6214837948706555</v>
          </cell>
          <cell r="T1057">
            <v>18720051885</v>
          </cell>
        </row>
        <row r="1058">
          <cell r="D1058" t="str">
            <v>新力店万子聪</v>
          </cell>
          <cell r="E1058" t="str">
            <v>男</v>
          </cell>
        </row>
        <row r="1058">
          <cell r="G1058" t="str">
            <v>运营部</v>
          </cell>
          <cell r="H1058" t="str">
            <v>店长</v>
          </cell>
          <cell r="I1058">
            <v>44964</v>
          </cell>
        </row>
        <row r="1058">
          <cell r="K1058" t="str">
            <v>全职</v>
          </cell>
          <cell r="L1058" t="str">
            <v>离职</v>
          </cell>
        </row>
        <row r="1058">
          <cell r="P1058" t="str">
            <v>362202199804148130</v>
          </cell>
        </row>
        <row r="1058">
          <cell r="R1058" t="str">
            <v>中信银行</v>
          </cell>
          <cell r="S1058" t="str">
            <v>6217731509834160</v>
          </cell>
          <cell r="T1058">
            <v>18170039675</v>
          </cell>
        </row>
        <row r="1059">
          <cell r="D1059" t="str">
            <v>新力店赵智鹏</v>
          </cell>
          <cell r="E1059" t="str">
            <v>男</v>
          </cell>
        </row>
        <row r="1059">
          <cell r="G1059" t="str">
            <v>泳教部</v>
          </cell>
          <cell r="H1059" t="str">
            <v>泳教</v>
          </cell>
          <cell r="I1059">
            <v>45358</v>
          </cell>
          <cell r="J1059">
            <v>45424</v>
          </cell>
          <cell r="K1059" t="str">
            <v>全职</v>
          </cell>
          <cell r="L1059" t="str">
            <v>离职</v>
          </cell>
        </row>
        <row r="1059">
          <cell r="P1059" t="str">
            <v>360105200208081619</v>
          </cell>
        </row>
        <row r="1059">
          <cell r="R1059" t="str">
            <v>农业银行</v>
          </cell>
          <cell r="S1059" t="str">
            <v>6230520920026586377</v>
          </cell>
          <cell r="T1059">
            <v>18979121779</v>
          </cell>
        </row>
        <row r="1060">
          <cell r="D1060" t="str">
            <v>新力店夏念辉</v>
          </cell>
          <cell r="E1060" t="str">
            <v>男</v>
          </cell>
        </row>
        <row r="1060">
          <cell r="G1060" t="str">
            <v>泳教部</v>
          </cell>
          <cell r="H1060" t="str">
            <v>泳教</v>
          </cell>
          <cell r="I1060">
            <v>45420</v>
          </cell>
          <cell r="J1060">
            <v>45421</v>
          </cell>
          <cell r="K1060" t="str">
            <v>全职</v>
          </cell>
          <cell r="L1060" t="str">
            <v>离职</v>
          </cell>
        </row>
        <row r="1060">
          <cell r="P1060" t="str">
            <v>330381200407130112</v>
          </cell>
        </row>
        <row r="1060">
          <cell r="R1060" t="str">
            <v>中国银行</v>
          </cell>
          <cell r="S1060" t="str">
            <v>6217856200067690474</v>
          </cell>
          <cell r="T1060">
            <v>18867750675</v>
          </cell>
        </row>
        <row r="1061">
          <cell r="D1061" t="str">
            <v>新力店罗志棚</v>
          </cell>
          <cell r="E1061" t="str">
            <v>男</v>
          </cell>
        </row>
        <row r="1061">
          <cell r="G1061" t="str">
            <v>私教部</v>
          </cell>
          <cell r="H1061" t="str">
            <v>私教</v>
          </cell>
          <cell r="I1061">
            <v>45416</v>
          </cell>
          <cell r="J1061">
            <v>45419</v>
          </cell>
          <cell r="K1061" t="str">
            <v>兼职</v>
          </cell>
          <cell r="L1061" t="str">
            <v>离职</v>
          </cell>
        </row>
        <row r="1061">
          <cell r="P1061" t="str">
            <v>36012119941209493x</v>
          </cell>
        </row>
        <row r="1061">
          <cell r="R1061" t="str">
            <v>农业银行</v>
          </cell>
          <cell r="S1061" t="str">
            <v>6228480086868732370</v>
          </cell>
          <cell r="T1061">
            <v>19147812412</v>
          </cell>
        </row>
        <row r="1062">
          <cell r="D1062" t="str">
            <v>新力店余帅星</v>
          </cell>
          <cell r="E1062" t="str">
            <v>女</v>
          </cell>
        </row>
        <row r="1062">
          <cell r="G1062" t="str">
            <v>运营部</v>
          </cell>
          <cell r="H1062" t="str">
            <v>前台主管</v>
          </cell>
          <cell r="I1062">
            <v>45425</v>
          </cell>
          <cell r="J1062">
            <v>45442</v>
          </cell>
          <cell r="K1062" t="str">
            <v>全职</v>
          </cell>
          <cell r="L1062" t="str">
            <v>离职</v>
          </cell>
        </row>
        <row r="1062">
          <cell r="P1062" t="str">
            <v>362202200309262046</v>
          </cell>
        </row>
        <row r="1062">
          <cell r="R1062" t="str">
            <v>农业银行</v>
          </cell>
          <cell r="S1062" t="str">
            <v>6213360929981090670</v>
          </cell>
          <cell r="T1062">
            <v>18397953205</v>
          </cell>
        </row>
        <row r="1063">
          <cell r="D1063" t="str">
            <v>新力店李湾湾</v>
          </cell>
          <cell r="E1063" t="str">
            <v>女</v>
          </cell>
        </row>
        <row r="1063">
          <cell r="G1063" t="str">
            <v>运营部</v>
          </cell>
          <cell r="H1063" t="str">
            <v>前台</v>
          </cell>
          <cell r="I1063">
            <v>45400</v>
          </cell>
          <cell r="J1063">
            <v>45443</v>
          </cell>
          <cell r="K1063" t="str">
            <v>全职</v>
          </cell>
          <cell r="L1063" t="str">
            <v>离职</v>
          </cell>
        </row>
        <row r="1063">
          <cell r="P1063" t="str">
            <v>360105199806212820</v>
          </cell>
        </row>
        <row r="1063">
          <cell r="R1063" t="str">
            <v>建设银行</v>
          </cell>
          <cell r="S1063" t="str">
            <v>6217002020084861533</v>
          </cell>
          <cell r="T1063">
            <v>18100795635</v>
          </cell>
        </row>
        <row r="1064">
          <cell r="D1064" t="str">
            <v>新力店万逸騄</v>
          </cell>
          <cell r="E1064" t="str">
            <v>男</v>
          </cell>
        </row>
        <row r="1064">
          <cell r="G1064" t="str">
            <v>私教部</v>
          </cell>
          <cell r="H1064" t="str">
            <v>私教</v>
          </cell>
          <cell r="I1064">
            <v>45385</v>
          </cell>
        </row>
        <row r="1064">
          <cell r="K1064" t="str">
            <v>兼职</v>
          </cell>
          <cell r="L1064" t="str">
            <v>离职</v>
          </cell>
        </row>
        <row r="1064">
          <cell r="P1064" t="str">
            <v>360123200206211312</v>
          </cell>
        </row>
        <row r="1064">
          <cell r="R1064" t="str">
            <v>招商银行</v>
          </cell>
          <cell r="S1064" t="str">
            <v>6214837946801341</v>
          </cell>
          <cell r="T1064">
            <v>15657870708</v>
          </cell>
        </row>
        <row r="1065">
          <cell r="D1065" t="str">
            <v>新力店陈柳波</v>
          </cell>
          <cell r="E1065" t="str">
            <v>男</v>
          </cell>
        </row>
        <row r="1065">
          <cell r="G1065" t="str">
            <v>私教部</v>
          </cell>
          <cell r="H1065" t="str">
            <v>私教</v>
          </cell>
          <cell r="I1065">
            <v>45385</v>
          </cell>
        </row>
        <row r="1065">
          <cell r="K1065" t="str">
            <v>兼职</v>
          </cell>
          <cell r="L1065" t="str">
            <v>离职</v>
          </cell>
        </row>
        <row r="1065">
          <cell r="P1065" t="str">
            <v>36012120000406143X</v>
          </cell>
        </row>
        <row r="1065">
          <cell r="R1065" t="str">
            <v>工商银行</v>
          </cell>
          <cell r="S1065" t="str">
            <v>6222031502000692444</v>
          </cell>
          <cell r="T1065">
            <v>19979132925</v>
          </cell>
        </row>
        <row r="1066">
          <cell r="D1066" t="str">
            <v>新力店刘杰</v>
          </cell>
          <cell r="E1066" t="str">
            <v>男</v>
          </cell>
        </row>
        <row r="1066">
          <cell r="G1066" t="str">
            <v>运营部</v>
          </cell>
          <cell r="H1066" t="str">
            <v>店长</v>
          </cell>
          <cell r="I1066">
            <v>45399</v>
          </cell>
          <cell r="J1066">
            <v>45443</v>
          </cell>
          <cell r="K1066" t="str">
            <v>全职</v>
          </cell>
          <cell r="L1066" t="str">
            <v>离职</v>
          </cell>
        </row>
        <row r="1066">
          <cell r="P1066" t="str">
            <v>420684199410036014</v>
          </cell>
        </row>
        <row r="1066">
          <cell r="R1066" t="str">
            <v>招商银行</v>
          </cell>
          <cell r="S1066" t="str">
            <v>6214834369635363</v>
          </cell>
          <cell r="T1066">
            <v>18602761525</v>
          </cell>
        </row>
        <row r="1067">
          <cell r="D1067" t="str">
            <v>新力店张妍</v>
          </cell>
          <cell r="E1067" t="str">
            <v>女</v>
          </cell>
        </row>
        <row r="1067">
          <cell r="G1067" t="str">
            <v>会籍部</v>
          </cell>
          <cell r="H1067" t="str">
            <v>会籍</v>
          </cell>
          <cell r="I1067">
            <v>45447</v>
          </cell>
          <cell r="J1067">
            <v>45449</v>
          </cell>
          <cell r="K1067" t="str">
            <v>全职</v>
          </cell>
          <cell r="L1067" t="str">
            <v>离职</v>
          </cell>
        </row>
        <row r="1067">
          <cell r="P1067" t="str">
            <v>36012120021203054X</v>
          </cell>
        </row>
        <row r="1067">
          <cell r="T1067">
            <v>18307008417</v>
          </cell>
        </row>
        <row r="1068">
          <cell r="D1068" t="str">
            <v>新力店甘志琴</v>
          </cell>
          <cell r="E1068" t="str">
            <v>女</v>
          </cell>
        </row>
        <row r="1068">
          <cell r="G1068" t="str">
            <v>会籍部</v>
          </cell>
          <cell r="H1068" t="str">
            <v>会籍</v>
          </cell>
          <cell r="I1068">
            <v>45446</v>
          </cell>
          <cell r="J1068">
            <v>45463</v>
          </cell>
          <cell r="K1068" t="str">
            <v>全职</v>
          </cell>
          <cell r="L1068" t="str">
            <v>离职</v>
          </cell>
        </row>
        <row r="1068">
          <cell r="P1068" t="str">
            <v>360124200208265740</v>
          </cell>
        </row>
        <row r="1068">
          <cell r="R1068" t="str">
            <v>招商银行</v>
          </cell>
          <cell r="S1068" t="str">
            <v>6214837948706555</v>
          </cell>
          <cell r="T1068">
            <v>18720051885</v>
          </cell>
        </row>
        <row r="1069">
          <cell r="D1069" t="str">
            <v>新力店姜红军</v>
          </cell>
          <cell r="E1069" t="str">
            <v>男</v>
          </cell>
        </row>
        <row r="1069">
          <cell r="G1069" t="str">
            <v>泳教部</v>
          </cell>
          <cell r="H1069" t="str">
            <v>泳教</v>
          </cell>
          <cell r="I1069">
            <v>45421</v>
          </cell>
          <cell r="J1069">
            <v>45467</v>
          </cell>
          <cell r="K1069" t="str">
            <v>全职</v>
          </cell>
          <cell r="L1069" t="str">
            <v>离职</v>
          </cell>
        </row>
        <row r="1069">
          <cell r="P1069" t="str">
            <v>36012119970120391x</v>
          </cell>
        </row>
        <row r="1069">
          <cell r="R1069" t="str">
            <v>招商银行</v>
          </cell>
          <cell r="S1069" t="str">
            <v>6214837942422332</v>
          </cell>
          <cell r="T1069">
            <v>19398685008</v>
          </cell>
        </row>
        <row r="1070">
          <cell r="D1070" t="str">
            <v>新力店李烽</v>
          </cell>
          <cell r="E1070" t="str">
            <v>男</v>
          </cell>
        </row>
        <row r="1070">
          <cell r="G1070" t="str">
            <v>会籍部</v>
          </cell>
          <cell r="H1070" t="str">
            <v>会籍</v>
          </cell>
          <cell r="I1070">
            <v>45467</v>
          </cell>
          <cell r="J1070">
            <v>45469</v>
          </cell>
          <cell r="K1070" t="str">
            <v>全职</v>
          </cell>
          <cell r="L1070" t="str">
            <v>离职</v>
          </cell>
        </row>
        <row r="1071">
          <cell r="D1071" t="str">
            <v>新力店赵梦阳</v>
          </cell>
          <cell r="E1071" t="str">
            <v>男</v>
          </cell>
        </row>
        <row r="1071">
          <cell r="G1071" t="str">
            <v>会籍部</v>
          </cell>
          <cell r="H1071" t="str">
            <v>会籍</v>
          </cell>
          <cell r="I1071">
            <v>45464</v>
          </cell>
          <cell r="J1071">
            <v>45473</v>
          </cell>
          <cell r="K1071" t="str">
            <v>全职</v>
          </cell>
          <cell r="L1071" t="str">
            <v>离职</v>
          </cell>
        </row>
        <row r="1071">
          <cell r="P1071" t="str">
            <v>411481200710172311</v>
          </cell>
        </row>
        <row r="1071">
          <cell r="R1071" t="str">
            <v>邮政银行</v>
          </cell>
          <cell r="S1071" t="str">
            <v>6221804910051667347</v>
          </cell>
          <cell r="T1071">
            <v>13361702813</v>
          </cell>
        </row>
        <row r="1072">
          <cell r="D1072" t="str">
            <v>新力店罗昭勇</v>
          </cell>
          <cell r="E1072" t="str">
            <v>男</v>
          </cell>
        </row>
        <row r="1072">
          <cell r="G1072" t="str">
            <v>会籍部</v>
          </cell>
          <cell r="H1072" t="str">
            <v>会籍</v>
          </cell>
          <cell r="I1072">
            <v>45429</v>
          </cell>
          <cell r="J1072">
            <v>45476</v>
          </cell>
          <cell r="K1072" t="str">
            <v>全职</v>
          </cell>
          <cell r="L1072" t="str">
            <v>离职</v>
          </cell>
        </row>
        <row r="1072">
          <cell r="P1072" t="str">
            <v>360428200307065535</v>
          </cell>
        </row>
        <row r="1072">
          <cell r="R1072" t="str">
            <v>招商银行</v>
          </cell>
          <cell r="S1072" t="str">
            <v>6214837947933556</v>
          </cell>
          <cell r="T1072">
            <v>15879297427</v>
          </cell>
        </row>
        <row r="1073">
          <cell r="D1073" t="str">
            <v>新力店陈芝瑶</v>
          </cell>
          <cell r="E1073" t="str">
            <v>女</v>
          </cell>
        </row>
        <row r="1073">
          <cell r="G1073" t="str">
            <v>运营部</v>
          </cell>
          <cell r="H1073" t="str">
            <v>前台</v>
          </cell>
          <cell r="I1073">
            <v>45479</v>
          </cell>
          <cell r="J1073">
            <v>45481</v>
          </cell>
          <cell r="K1073" t="str">
            <v>兼职</v>
          </cell>
          <cell r="L1073" t="str">
            <v>离职</v>
          </cell>
        </row>
        <row r="1073">
          <cell r="P1073" t="str">
            <v>411324200609303425</v>
          </cell>
        </row>
        <row r="1073">
          <cell r="R1073" t="str">
            <v>工商银行</v>
          </cell>
          <cell r="S1073" t="str">
            <v>6222031502005926748</v>
          </cell>
          <cell r="T1073">
            <v>15070825120</v>
          </cell>
        </row>
        <row r="1074">
          <cell r="D1074" t="str">
            <v>新力店范文康</v>
          </cell>
          <cell r="E1074" t="str">
            <v>男</v>
          </cell>
        </row>
        <row r="1074">
          <cell r="G1074" t="str">
            <v>会籍部</v>
          </cell>
          <cell r="H1074" t="str">
            <v>会籍</v>
          </cell>
          <cell r="I1074">
            <v>45477</v>
          </cell>
          <cell r="J1074">
            <v>45485</v>
          </cell>
          <cell r="K1074" t="str">
            <v>全职</v>
          </cell>
          <cell r="L1074" t="str">
            <v>离职</v>
          </cell>
        </row>
        <row r="1074">
          <cell r="P1074" t="str">
            <v>360122200503030917</v>
          </cell>
        </row>
        <row r="1074">
          <cell r="R1074" t="str">
            <v>北京银行</v>
          </cell>
          <cell r="S1074" t="str">
            <v>6214686620199377</v>
          </cell>
          <cell r="T1074">
            <v>18507096325</v>
          </cell>
        </row>
        <row r="1075">
          <cell r="D1075" t="str">
            <v>新力店熊永凯</v>
          </cell>
          <cell r="E1075" t="str">
            <v>男</v>
          </cell>
        </row>
        <row r="1075">
          <cell r="G1075" t="str">
            <v>会籍部</v>
          </cell>
          <cell r="H1075" t="str">
            <v>会籍</v>
          </cell>
          <cell r="I1075">
            <v>45390</v>
          </cell>
          <cell r="J1075">
            <v>45484</v>
          </cell>
          <cell r="K1075" t="str">
            <v>全职</v>
          </cell>
          <cell r="L1075" t="str">
            <v>离职</v>
          </cell>
        </row>
        <row r="1075">
          <cell r="P1075" t="str">
            <v>360981200403093017</v>
          </cell>
        </row>
        <row r="1075">
          <cell r="R1075" t="str">
            <v>中国建设银行</v>
          </cell>
          <cell r="S1075" t="str">
            <v>6217001630072287219</v>
          </cell>
          <cell r="T1075">
            <v>18779555001</v>
          </cell>
        </row>
        <row r="1076">
          <cell r="D1076" t="str">
            <v>新力店李文韬</v>
          </cell>
          <cell r="E1076" t="str">
            <v>男</v>
          </cell>
        </row>
        <row r="1076">
          <cell r="G1076" t="str">
            <v>会籍部</v>
          </cell>
          <cell r="H1076" t="str">
            <v>会籍</v>
          </cell>
          <cell r="I1076">
            <v>45422</v>
          </cell>
          <cell r="J1076">
            <v>45483</v>
          </cell>
          <cell r="K1076" t="str">
            <v>全职</v>
          </cell>
          <cell r="L1076" t="str">
            <v>离职</v>
          </cell>
        </row>
        <row r="1076">
          <cell r="P1076" t="str">
            <v>360121200609050039</v>
          </cell>
        </row>
        <row r="1076">
          <cell r="R1076" t="str">
            <v>建设银行（开户：徐小云）母子关系</v>
          </cell>
          <cell r="S1076" t="str">
            <v>6217002020065017055</v>
          </cell>
          <cell r="T1076">
            <v>18079167713</v>
          </cell>
        </row>
        <row r="1077">
          <cell r="D1077" t="str">
            <v>新力店涂颖</v>
          </cell>
          <cell r="E1077" t="str">
            <v>女</v>
          </cell>
        </row>
        <row r="1077">
          <cell r="G1077" t="str">
            <v>运营部</v>
          </cell>
          <cell r="H1077" t="str">
            <v>前台</v>
          </cell>
          <cell r="I1077">
            <v>45479</v>
          </cell>
          <cell r="J1077">
            <v>45487</v>
          </cell>
          <cell r="K1077" t="str">
            <v>暑假工</v>
          </cell>
          <cell r="L1077" t="str">
            <v>离职</v>
          </cell>
        </row>
        <row r="1077">
          <cell r="P1077" t="str">
            <v>360122200402180641</v>
          </cell>
        </row>
        <row r="1077">
          <cell r="R1077" t="str">
            <v>工商银行</v>
          </cell>
          <cell r="S1077" t="str">
            <v>6222031502006238467</v>
          </cell>
          <cell r="T1077">
            <v>19179146058</v>
          </cell>
        </row>
        <row r="1078">
          <cell r="D1078" t="str">
            <v>新力店楚康乐</v>
          </cell>
          <cell r="E1078" t="str">
            <v>男</v>
          </cell>
        </row>
        <row r="1078">
          <cell r="G1078" t="str">
            <v>会籍部</v>
          </cell>
          <cell r="H1078" t="str">
            <v>会籍</v>
          </cell>
          <cell r="I1078">
            <v>45481</v>
          </cell>
          <cell r="J1078">
            <v>45483</v>
          </cell>
          <cell r="K1078" t="str">
            <v>暑假工</v>
          </cell>
          <cell r="L1078" t="str">
            <v>离职</v>
          </cell>
        </row>
        <row r="1078">
          <cell r="P1078" t="str">
            <v>410221200611130476</v>
          </cell>
        </row>
        <row r="1078">
          <cell r="T1078">
            <v>15638566952</v>
          </cell>
        </row>
        <row r="1079">
          <cell r="D1079" t="str">
            <v>新力店楚康博</v>
          </cell>
          <cell r="E1079" t="str">
            <v>男</v>
          </cell>
        </row>
        <row r="1079">
          <cell r="G1079" t="str">
            <v>会籍部</v>
          </cell>
          <cell r="H1079" t="str">
            <v>会籍</v>
          </cell>
          <cell r="I1079">
            <v>45480</v>
          </cell>
          <cell r="J1079">
            <v>45481</v>
          </cell>
          <cell r="K1079" t="str">
            <v>暑假工</v>
          </cell>
          <cell r="L1079" t="str">
            <v>离职</v>
          </cell>
        </row>
        <row r="1079">
          <cell r="T1079">
            <v>17303780833</v>
          </cell>
        </row>
        <row r="1080">
          <cell r="D1080" t="str">
            <v>新力店张文浩</v>
          </cell>
          <cell r="E1080" t="str">
            <v>男</v>
          </cell>
        </row>
        <row r="1080">
          <cell r="G1080" t="str">
            <v>会籍部</v>
          </cell>
          <cell r="H1080" t="str">
            <v>会籍</v>
          </cell>
          <cell r="I1080">
            <v>45476</v>
          </cell>
          <cell r="J1080">
            <v>45480</v>
          </cell>
          <cell r="K1080" t="str">
            <v>暑假工</v>
          </cell>
          <cell r="L1080" t="str">
            <v>离职</v>
          </cell>
        </row>
        <row r="1080">
          <cell r="T1080">
            <v>15170057757</v>
          </cell>
        </row>
        <row r="1081">
          <cell r="D1081" t="str">
            <v>新力店侯广涛</v>
          </cell>
          <cell r="E1081" t="str">
            <v>男</v>
          </cell>
        </row>
        <row r="1081">
          <cell r="G1081" t="str">
            <v>会籍部</v>
          </cell>
          <cell r="H1081" t="str">
            <v>会籍</v>
          </cell>
          <cell r="I1081">
            <v>45476</v>
          </cell>
          <cell r="J1081">
            <v>45485</v>
          </cell>
          <cell r="K1081" t="str">
            <v>暑假工</v>
          </cell>
          <cell r="L1081" t="str">
            <v>离职</v>
          </cell>
        </row>
        <row r="1081">
          <cell r="P1081" t="str">
            <v>341621200607032739</v>
          </cell>
        </row>
        <row r="1081">
          <cell r="R1081" t="str">
            <v>中国农业银行（开户：侯全宇）姐弟关系</v>
          </cell>
          <cell r="S1081" t="str">
            <v>6230520920024689272</v>
          </cell>
          <cell r="T1081">
            <v>19979115489</v>
          </cell>
        </row>
        <row r="1082">
          <cell r="D1082" t="str">
            <v>新力店章豪</v>
          </cell>
          <cell r="E1082" t="str">
            <v>男</v>
          </cell>
        </row>
        <row r="1082">
          <cell r="G1082" t="str">
            <v>私教部</v>
          </cell>
          <cell r="H1082" t="str">
            <v>私教</v>
          </cell>
          <cell r="I1082">
            <v>45393</v>
          </cell>
          <cell r="J1082">
            <v>45452</v>
          </cell>
          <cell r="K1082" t="str">
            <v>全职</v>
          </cell>
          <cell r="L1082" t="str">
            <v>离职</v>
          </cell>
        </row>
        <row r="1082">
          <cell r="P1082" t="str">
            <v>360121199312286934</v>
          </cell>
        </row>
        <row r="1082">
          <cell r="R1082" t="str">
            <v>建设银行</v>
          </cell>
          <cell r="S1082" t="str">
            <v>6217002020078722717</v>
          </cell>
          <cell r="T1082">
            <v>15979071703</v>
          </cell>
        </row>
        <row r="1083">
          <cell r="D1083" t="str">
            <v>新力店邹甜</v>
          </cell>
          <cell r="E1083" t="str">
            <v>女</v>
          </cell>
          <cell r="F1083" t="str">
            <v>高中</v>
          </cell>
          <cell r="G1083" t="str">
            <v>私教部</v>
          </cell>
          <cell r="H1083" t="str">
            <v>私教</v>
          </cell>
          <cell r="I1083">
            <v>45345</v>
          </cell>
          <cell r="J1083">
            <v>45483</v>
          </cell>
          <cell r="K1083" t="str">
            <v>全职</v>
          </cell>
          <cell r="L1083" t="str">
            <v>离职</v>
          </cell>
        </row>
        <row r="1083">
          <cell r="P1083" t="str">
            <v>362501200110167623</v>
          </cell>
        </row>
        <row r="1083">
          <cell r="R1083" t="str">
            <v>农业银行</v>
          </cell>
          <cell r="S1083" t="str">
            <v>6228480218957596271</v>
          </cell>
          <cell r="T1083">
            <v>13687917829</v>
          </cell>
        </row>
        <row r="1084">
          <cell r="D1084" t="str">
            <v>新力店夏锦龙</v>
          </cell>
          <cell r="E1084" t="str">
            <v>男</v>
          </cell>
        </row>
        <row r="1084">
          <cell r="G1084" t="str">
            <v>泳教部</v>
          </cell>
          <cell r="H1084" t="str">
            <v>泳教</v>
          </cell>
          <cell r="I1084">
            <v>45459</v>
          </cell>
          <cell r="J1084">
            <v>45480</v>
          </cell>
          <cell r="K1084" t="str">
            <v>兼职</v>
          </cell>
          <cell r="L1084" t="str">
            <v>离职</v>
          </cell>
        </row>
        <row r="1084">
          <cell r="P1084" t="str">
            <v>350430200511224513</v>
          </cell>
        </row>
        <row r="1084">
          <cell r="R1084" t="str">
            <v>中国农业银行</v>
          </cell>
          <cell r="S1084" t="str">
            <v>6212821762501340779</v>
          </cell>
          <cell r="T1084">
            <v>19170802973</v>
          </cell>
        </row>
        <row r="1085">
          <cell r="D1085" t="str">
            <v>新力店欧阳宇琴</v>
          </cell>
          <cell r="E1085" t="str">
            <v>女</v>
          </cell>
        </row>
        <row r="1085">
          <cell r="G1085" t="str">
            <v>运营部</v>
          </cell>
          <cell r="H1085" t="str">
            <v>前台</v>
          </cell>
          <cell r="I1085">
            <v>45489</v>
          </cell>
        </row>
        <row r="1085">
          <cell r="K1085" t="str">
            <v>全职</v>
          </cell>
          <cell r="L1085" t="str">
            <v>离职</v>
          </cell>
        </row>
        <row r="1085">
          <cell r="P1085" t="str">
            <v>360322200601060520</v>
          </cell>
        </row>
        <row r="1085">
          <cell r="T1085">
            <v>19011415189</v>
          </cell>
        </row>
        <row r="1086">
          <cell r="D1086" t="str">
            <v>新力店颜羽希</v>
          </cell>
          <cell r="E1086" t="str">
            <v>女</v>
          </cell>
        </row>
        <row r="1086">
          <cell r="G1086" t="str">
            <v>运营部</v>
          </cell>
          <cell r="H1086" t="str">
            <v>前台</v>
          </cell>
          <cell r="I1086">
            <v>45489</v>
          </cell>
          <cell r="J1086">
            <v>45493</v>
          </cell>
        </row>
        <row r="1086">
          <cell r="L1086" t="str">
            <v>离职</v>
          </cell>
        </row>
        <row r="1086">
          <cell r="P1086" t="str">
            <v>36012120010157236</v>
          </cell>
        </row>
        <row r="1087">
          <cell r="D1087" t="str">
            <v>新力店巩世豪</v>
          </cell>
          <cell r="E1087" t="str">
            <v>男</v>
          </cell>
        </row>
        <row r="1087">
          <cell r="G1087" t="str">
            <v>泳教部</v>
          </cell>
          <cell r="H1087" t="str">
            <v>泳教</v>
          </cell>
          <cell r="I1087">
            <v>45476</v>
          </cell>
          <cell r="J1087">
            <v>45494</v>
          </cell>
        </row>
        <row r="1087">
          <cell r="L1087" t="str">
            <v>离职</v>
          </cell>
        </row>
        <row r="1087">
          <cell r="P1087" t="str">
            <v>341602200301050011</v>
          </cell>
        </row>
        <row r="1087">
          <cell r="R1087" t="str">
            <v>中国建设银行</v>
          </cell>
          <cell r="S1087" t="str">
            <v>6217002020083428391</v>
          </cell>
          <cell r="T1087">
            <v>18379166121</v>
          </cell>
        </row>
        <row r="1088">
          <cell r="D1088" t="str">
            <v>新力店周子豪</v>
          </cell>
          <cell r="E1088" t="str">
            <v>男</v>
          </cell>
        </row>
        <row r="1088">
          <cell r="G1088" t="str">
            <v>会籍部</v>
          </cell>
          <cell r="H1088" t="str">
            <v>会籍</v>
          </cell>
          <cell r="I1088">
            <v>45484</v>
          </cell>
        </row>
        <row r="1088">
          <cell r="K1088" t="str">
            <v>全职</v>
          </cell>
          <cell r="L1088" t="str">
            <v>离职</v>
          </cell>
        </row>
        <row r="1088">
          <cell r="P1088" t="str">
            <v>360121200308220014</v>
          </cell>
        </row>
        <row r="1088">
          <cell r="T1088">
            <v>18070594825</v>
          </cell>
        </row>
        <row r="1089">
          <cell r="D1089" t="str">
            <v>新力店陈丽</v>
          </cell>
          <cell r="E1089" t="str">
            <v>女</v>
          </cell>
        </row>
        <row r="1089">
          <cell r="G1089" t="str">
            <v>运营部</v>
          </cell>
          <cell r="H1089" t="str">
            <v>前台</v>
          </cell>
          <cell r="I1089">
            <v>45407</v>
          </cell>
          <cell r="J1089">
            <v>45504</v>
          </cell>
        </row>
        <row r="1089">
          <cell r="L1089" t="str">
            <v>离职</v>
          </cell>
        </row>
        <row r="1089">
          <cell r="P1089" t="str">
            <v>360424200301243366</v>
          </cell>
        </row>
        <row r="1089">
          <cell r="R1089" t="str">
            <v>招商银行</v>
          </cell>
          <cell r="S1089" t="str">
            <v>6214830055163512</v>
          </cell>
          <cell r="T1089">
            <v>15179250643</v>
          </cell>
        </row>
        <row r="1090">
          <cell r="D1090" t="str">
            <v>新力店曾妍超</v>
          </cell>
          <cell r="E1090" t="str">
            <v>女</v>
          </cell>
        </row>
        <row r="1090">
          <cell r="G1090" t="str">
            <v>运营部</v>
          </cell>
          <cell r="H1090" t="str">
            <v>前台</v>
          </cell>
          <cell r="I1090">
            <v>45441</v>
          </cell>
          <cell r="J1090">
            <v>45504</v>
          </cell>
        </row>
        <row r="1090">
          <cell r="L1090" t="str">
            <v>离职</v>
          </cell>
        </row>
        <row r="1090">
          <cell r="P1090" t="str">
            <v>36042320031024062X</v>
          </cell>
        </row>
        <row r="1090">
          <cell r="R1090" t="str">
            <v>中国建设银行</v>
          </cell>
          <cell r="S1090" t="str">
            <v>6217002070005496588</v>
          </cell>
          <cell r="T1090">
            <v>18679851873</v>
          </cell>
        </row>
        <row r="1091">
          <cell r="D1091" t="str">
            <v>新力店吴家航</v>
          </cell>
          <cell r="E1091" t="str">
            <v>男</v>
          </cell>
        </row>
        <row r="1091">
          <cell r="G1091" t="str">
            <v>泳教部</v>
          </cell>
          <cell r="H1091" t="str">
            <v>泳教</v>
          </cell>
          <cell r="I1091">
            <v>45496</v>
          </cell>
          <cell r="J1091">
            <v>45499</v>
          </cell>
        </row>
        <row r="1091">
          <cell r="L1091" t="str">
            <v>离职</v>
          </cell>
        </row>
        <row r="1091">
          <cell r="P1091" t="str">
            <v>360281200412117959</v>
          </cell>
        </row>
        <row r="1092">
          <cell r="D1092" t="str">
            <v>新力店熊能波</v>
          </cell>
          <cell r="E1092" t="str">
            <v>男</v>
          </cell>
        </row>
        <row r="1092">
          <cell r="G1092" t="str">
            <v>会籍部</v>
          </cell>
          <cell r="H1092" t="str">
            <v>会籍</v>
          </cell>
          <cell r="I1092">
            <v>45476</v>
          </cell>
          <cell r="J1092">
            <v>45505</v>
          </cell>
        </row>
        <row r="1092">
          <cell r="L1092" t="str">
            <v>离职</v>
          </cell>
        </row>
        <row r="1092">
          <cell r="P1092" t="str">
            <v>360981200705052050</v>
          </cell>
        </row>
        <row r="1092">
          <cell r="R1092" t="str">
            <v>平安银行（开户人喻学勇本人表哥）</v>
          </cell>
          <cell r="S1092" t="str">
            <v>6230580000424797715</v>
          </cell>
          <cell r="T1092">
            <v>13026200784</v>
          </cell>
        </row>
        <row r="1093">
          <cell r="D1093" t="str">
            <v>新力店杨智</v>
          </cell>
          <cell r="E1093" t="str">
            <v>男</v>
          </cell>
        </row>
        <row r="1093">
          <cell r="G1093" t="str">
            <v>会籍部</v>
          </cell>
          <cell r="H1093" t="str">
            <v>会籍</v>
          </cell>
          <cell r="I1093">
            <v>45476</v>
          </cell>
          <cell r="J1093">
            <v>45519</v>
          </cell>
          <cell r="K1093" t="str">
            <v>暑假工</v>
          </cell>
          <cell r="L1093" t="str">
            <v>离职</v>
          </cell>
        </row>
        <row r="1093">
          <cell r="P1093" t="str">
            <v>360122200411015410</v>
          </cell>
        </row>
        <row r="1093">
          <cell r="R1093" t="str">
            <v>中国建设银行</v>
          </cell>
          <cell r="S1093" t="str">
            <v>6217002020083494146</v>
          </cell>
          <cell r="T1093">
            <v>13007219206</v>
          </cell>
        </row>
        <row r="1094">
          <cell r="D1094" t="str">
            <v>新力店张琳</v>
          </cell>
          <cell r="E1094" t="str">
            <v>女</v>
          </cell>
          <cell r="F1094" t="str">
            <v>初中</v>
          </cell>
          <cell r="G1094" t="str">
            <v>会籍部</v>
          </cell>
          <cell r="H1094" t="str">
            <v>会籍</v>
          </cell>
          <cell r="I1094">
            <v>45397</v>
          </cell>
          <cell r="J1094">
            <v>45504</v>
          </cell>
          <cell r="K1094" t="str">
            <v>全职</v>
          </cell>
          <cell r="L1094" t="str">
            <v>离职</v>
          </cell>
        </row>
        <row r="1094">
          <cell r="P1094" t="str">
            <v>36098120050728204x</v>
          </cell>
        </row>
        <row r="1094">
          <cell r="R1094" t="str">
            <v>中信银行</v>
          </cell>
          <cell r="S1094" t="str">
            <v>6217715704921500</v>
          </cell>
          <cell r="T1094">
            <v>17879581263</v>
          </cell>
        </row>
        <row r="1095">
          <cell r="D1095" t="str">
            <v>新力店徐鑫</v>
          </cell>
          <cell r="E1095" t="str">
            <v>男</v>
          </cell>
        </row>
        <row r="1095">
          <cell r="G1095" t="str">
            <v>泳教部</v>
          </cell>
          <cell r="H1095" t="str">
            <v>泳教</v>
          </cell>
          <cell r="I1095">
            <v>45476</v>
          </cell>
          <cell r="J1095">
            <v>45504</v>
          </cell>
          <cell r="K1095" t="str">
            <v>兼职</v>
          </cell>
          <cell r="L1095" t="str">
            <v>离职</v>
          </cell>
        </row>
        <row r="1095">
          <cell r="P1095" t="str">
            <v>360481200310282815</v>
          </cell>
        </row>
        <row r="1095">
          <cell r="R1095" t="str">
            <v>中国农业银行</v>
          </cell>
          <cell r="S1095" t="str">
            <v>6230520920094727879</v>
          </cell>
          <cell r="T1095">
            <v>18079235456</v>
          </cell>
        </row>
        <row r="1096">
          <cell r="D1096" t="str">
            <v>新力店彭永康</v>
          </cell>
          <cell r="E1096" t="str">
            <v>男</v>
          </cell>
        </row>
        <row r="1096">
          <cell r="G1096" t="str">
            <v>泳教部</v>
          </cell>
          <cell r="H1096" t="str">
            <v>泳教</v>
          </cell>
          <cell r="I1096">
            <v>45474</v>
          </cell>
          <cell r="J1096">
            <v>45504</v>
          </cell>
          <cell r="K1096" t="str">
            <v>兼职</v>
          </cell>
          <cell r="L1096" t="str">
            <v>离职</v>
          </cell>
        </row>
        <row r="1096">
          <cell r="P1096" t="str">
            <v>360730200407220051</v>
          </cell>
        </row>
        <row r="1096">
          <cell r="R1096" t="str">
            <v>农业银行</v>
          </cell>
          <cell r="S1096" t="str">
            <v>6213360929981560078</v>
          </cell>
          <cell r="T1096">
            <v>15180225560</v>
          </cell>
        </row>
        <row r="1097">
          <cell r="D1097" t="str">
            <v>新力店卢艳军</v>
          </cell>
          <cell r="E1097" t="str">
            <v>男</v>
          </cell>
        </row>
        <row r="1097">
          <cell r="G1097" t="str">
            <v>私教部</v>
          </cell>
          <cell r="H1097" t="str">
            <v>私教经理</v>
          </cell>
          <cell r="I1097">
            <v>45369</v>
          </cell>
          <cell r="J1097">
            <v>45509</v>
          </cell>
          <cell r="K1097" t="str">
            <v>全职</v>
          </cell>
          <cell r="L1097" t="str">
            <v>离职</v>
          </cell>
        </row>
        <row r="1097">
          <cell r="P1097" t="str">
            <v>410881198305211517</v>
          </cell>
        </row>
        <row r="1097">
          <cell r="R1097" t="str">
            <v>招商银行</v>
          </cell>
          <cell r="S1097" t="str">
            <v>6214836127689962</v>
          </cell>
          <cell r="T1097">
            <v>13782786706</v>
          </cell>
        </row>
        <row r="1098">
          <cell r="D1098" t="str">
            <v>新力店巩世豪</v>
          </cell>
          <cell r="E1098" t="str">
            <v>男</v>
          </cell>
        </row>
        <row r="1098">
          <cell r="G1098" t="str">
            <v>泳教部</v>
          </cell>
          <cell r="H1098" t="str">
            <v>泳教</v>
          </cell>
          <cell r="I1098">
            <v>45476</v>
          </cell>
          <cell r="J1098">
            <v>45504</v>
          </cell>
          <cell r="K1098" t="str">
            <v>兼职</v>
          </cell>
          <cell r="L1098" t="str">
            <v>离职</v>
          </cell>
        </row>
        <row r="1098">
          <cell r="P1098" t="str">
            <v>341602200301050011</v>
          </cell>
        </row>
        <row r="1098">
          <cell r="R1098" t="str">
            <v>中国建设银行</v>
          </cell>
          <cell r="S1098" t="str">
            <v>6217002020083428391</v>
          </cell>
          <cell r="T1098">
            <v>18379166121</v>
          </cell>
        </row>
        <row r="1099">
          <cell r="D1099" t="str">
            <v>新力店李琦</v>
          </cell>
          <cell r="E1099" t="str">
            <v>男</v>
          </cell>
        </row>
        <row r="1099">
          <cell r="G1099" t="str">
            <v>会籍部</v>
          </cell>
          <cell r="H1099" t="str">
            <v>会籍</v>
          </cell>
          <cell r="I1099">
            <v>45443</v>
          </cell>
        </row>
        <row r="1099">
          <cell r="K1099" t="str">
            <v>全职</v>
          </cell>
          <cell r="L1099" t="str">
            <v>离职</v>
          </cell>
        </row>
        <row r="1099">
          <cell r="P1099" t="str">
            <v>362422200410030131</v>
          </cell>
        </row>
        <row r="1099">
          <cell r="R1099" t="str">
            <v>中国建设银行</v>
          </cell>
          <cell r="S1099" t="str">
            <v>6212842110000256408</v>
          </cell>
          <cell r="T1099">
            <v>15807061039</v>
          </cell>
        </row>
        <row r="1100">
          <cell r="D1100" t="str">
            <v>新力店廖沅彬</v>
          </cell>
          <cell r="E1100" t="str">
            <v>男</v>
          </cell>
        </row>
        <row r="1100">
          <cell r="G1100" t="str">
            <v>泳教部</v>
          </cell>
          <cell r="H1100" t="str">
            <v>泳教</v>
          </cell>
          <cell r="I1100">
            <v>45463</v>
          </cell>
          <cell r="J1100">
            <v>45504</v>
          </cell>
          <cell r="K1100" t="str">
            <v>兼职</v>
          </cell>
          <cell r="L1100" t="str">
            <v>离职</v>
          </cell>
        </row>
        <row r="1100">
          <cell r="P1100" t="str">
            <v>350425200805180711</v>
          </cell>
        </row>
        <row r="1100">
          <cell r="R1100" t="str">
            <v>工商银行（开户：廖晓婷）堂姐弟关系</v>
          </cell>
          <cell r="S1100" t="str">
            <v>6212261402025394146</v>
          </cell>
          <cell r="T1100">
            <v>15759089633</v>
          </cell>
        </row>
        <row r="1101">
          <cell r="D1101" t="str">
            <v>新力店彭伟林</v>
          </cell>
          <cell r="E1101" t="str">
            <v>男</v>
          </cell>
        </row>
        <row r="1101">
          <cell r="G1101" t="str">
            <v>私教部</v>
          </cell>
          <cell r="H1101" t="str">
            <v>私教</v>
          </cell>
          <cell r="I1101">
            <v>45404</v>
          </cell>
        </row>
        <row r="1101">
          <cell r="K1101" t="str">
            <v>兼职</v>
          </cell>
          <cell r="L1101" t="str">
            <v>离职</v>
          </cell>
        </row>
        <row r="1101">
          <cell r="P1101" t="str">
            <v>360103199506073811</v>
          </cell>
        </row>
        <row r="1101">
          <cell r="R1101" t="str">
            <v>招商银行</v>
          </cell>
          <cell r="S1101" t="str">
            <v>6214830187061428</v>
          </cell>
          <cell r="T1101">
            <v>18170916767</v>
          </cell>
        </row>
        <row r="1102">
          <cell r="D1102" t="str">
            <v>新力店蓝慧康</v>
          </cell>
          <cell r="E1102" t="str">
            <v>男</v>
          </cell>
        </row>
        <row r="1102">
          <cell r="G1102" t="str">
            <v>会籍部</v>
          </cell>
          <cell r="H1102" t="str">
            <v>泳教</v>
          </cell>
          <cell r="I1102">
            <v>45459</v>
          </cell>
          <cell r="J1102">
            <v>45526</v>
          </cell>
          <cell r="K1102" t="str">
            <v>全职</v>
          </cell>
          <cell r="L1102" t="str">
            <v>离职</v>
          </cell>
        </row>
        <row r="1102">
          <cell r="P1102" t="str">
            <v>360983200711201051</v>
          </cell>
        </row>
        <row r="1102">
          <cell r="R1102" t="str">
            <v>中国农业银行（开户：蓝春龙）父子关系</v>
          </cell>
          <cell r="S1102" t="str">
            <v>6228480120242730816</v>
          </cell>
          <cell r="T1102">
            <v>15697902607</v>
          </cell>
        </row>
        <row r="1103">
          <cell r="D1103" t="str">
            <v>新力店卢逸菲</v>
          </cell>
          <cell r="E1103" t="str">
            <v>女</v>
          </cell>
        </row>
        <row r="1103">
          <cell r="G1103" t="str">
            <v>会籍部</v>
          </cell>
          <cell r="H1103" t="str">
            <v>会籍</v>
          </cell>
          <cell r="I1103">
            <v>45521</v>
          </cell>
          <cell r="J1103">
            <v>45530</v>
          </cell>
          <cell r="K1103" t="str">
            <v>全职</v>
          </cell>
          <cell r="L1103" t="str">
            <v>离职</v>
          </cell>
        </row>
        <row r="1103">
          <cell r="P1103" t="str">
            <v>360331200224160040</v>
          </cell>
        </row>
        <row r="1103">
          <cell r="R1103" t="str">
            <v>江西农村信用社</v>
          </cell>
          <cell r="S1103" t="str">
            <v>6226822200282453890</v>
          </cell>
          <cell r="T1103">
            <v>18679325316</v>
          </cell>
        </row>
        <row r="1104">
          <cell r="D1104" t="str">
            <v>新力店陈炜</v>
          </cell>
          <cell r="E1104" t="str">
            <v>男</v>
          </cell>
        </row>
        <row r="1104">
          <cell r="G1104" t="str">
            <v>泳教部</v>
          </cell>
          <cell r="H1104" t="str">
            <v>泳教</v>
          </cell>
          <cell r="I1104">
            <v>45515</v>
          </cell>
        </row>
        <row r="1104">
          <cell r="K1104" t="str">
            <v>兼职</v>
          </cell>
          <cell r="L1104" t="str">
            <v>离职</v>
          </cell>
        </row>
        <row r="1104">
          <cell r="P1104" t="str">
            <v>430522200511107574</v>
          </cell>
        </row>
        <row r="1104">
          <cell r="R1104" t="str">
            <v>工商银行（开户：李小江）母子关系</v>
          </cell>
          <cell r="S1104" t="str">
            <v>5222081502002027895</v>
          </cell>
          <cell r="T1104">
            <v>18942246813</v>
          </cell>
        </row>
        <row r="1105">
          <cell r="D1105" t="str">
            <v>新力店熊厚宇</v>
          </cell>
          <cell r="E1105" t="str">
            <v>男</v>
          </cell>
        </row>
        <row r="1105">
          <cell r="G1105" t="str">
            <v>泳教部</v>
          </cell>
          <cell r="H1105" t="str">
            <v>泳教</v>
          </cell>
          <cell r="I1105">
            <v>45515</v>
          </cell>
        </row>
        <row r="1105">
          <cell r="K1105" t="str">
            <v>兼职</v>
          </cell>
          <cell r="L1105" t="str">
            <v>离职</v>
          </cell>
        </row>
        <row r="1105">
          <cell r="P1105" t="str">
            <v>36092120031227123X</v>
          </cell>
        </row>
        <row r="1105">
          <cell r="R1105" t="str">
            <v>光大银行</v>
          </cell>
          <cell r="S1105" t="str">
            <v>6226 6333 0124 2726</v>
          </cell>
        </row>
        <row r="1106">
          <cell r="D1106" t="str">
            <v>新力店胡张鸿</v>
          </cell>
          <cell r="E1106" t="str">
            <v>男</v>
          </cell>
        </row>
        <row r="1106">
          <cell r="G1106" t="str">
            <v>泳教部</v>
          </cell>
          <cell r="H1106" t="str">
            <v>泳教</v>
          </cell>
          <cell r="I1106">
            <v>45508</v>
          </cell>
        </row>
        <row r="1106">
          <cell r="K1106" t="str">
            <v>兼职</v>
          </cell>
          <cell r="L1106" t="str">
            <v>离职</v>
          </cell>
        </row>
        <row r="1106">
          <cell r="P1106" t="str">
            <v>360881200506030515</v>
          </cell>
        </row>
        <row r="1106">
          <cell r="R1106" t="str">
            <v>工商银行</v>
          </cell>
          <cell r="S1106" t="str">
            <v>6215581509005740000</v>
          </cell>
          <cell r="T1106">
            <v>18058302408</v>
          </cell>
        </row>
        <row r="1107">
          <cell r="D1107" t="str">
            <v>新力店苏毅浩</v>
          </cell>
          <cell r="E1107" t="str">
            <v>男</v>
          </cell>
        </row>
        <row r="1107">
          <cell r="G1107" t="str">
            <v>泳教部</v>
          </cell>
          <cell r="H1107" t="str">
            <v>泳教</v>
          </cell>
          <cell r="I1107">
            <v>45509</v>
          </cell>
        </row>
        <row r="1107">
          <cell r="K1107" t="str">
            <v>兼职</v>
          </cell>
          <cell r="L1107" t="str">
            <v>离职</v>
          </cell>
        </row>
        <row r="1107">
          <cell r="P1107" t="str">
            <v>360313200405110037</v>
          </cell>
        </row>
        <row r="1107">
          <cell r="R1107" t="str">
            <v>中信银行</v>
          </cell>
          <cell r="S1107" t="str">
            <v>5217735708173270</v>
          </cell>
          <cell r="T1107">
            <v>19170041761</v>
          </cell>
        </row>
        <row r="1108">
          <cell r="D1108" t="str">
            <v>新力店揭绍雄</v>
          </cell>
          <cell r="E1108" t="str">
            <v>男</v>
          </cell>
        </row>
        <row r="1108">
          <cell r="G1108" t="str">
            <v>泳教部</v>
          </cell>
          <cell r="H1108" t="str">
            <v>泳教</v>
          </cell>
          <cell r="I1108">
            <v>45498</v>
          </cell>
        </row>
        <row r="1108">
          <cell r="K1108" t="str">
            <v>全职</v>
          </cell>
          <cell r="L1108" t="str">
            <v>离职</v>
          </cell>
        </row>
        <row r="1108">
          <cell r="P1108" t="str">
            <v>361121200109204012</v>
          </cell>
        </row>
        <row r="1108">
          <cell r="R1108" t="str">
            <v>招商银行</v>
          </cell>
          <cell r="S1108" t="str">
            <v>6214830550728589</v>
          </cell>
        </row>
        <row r="1109">
          <cell r="D1109" t="str">
            <v>新力店王蟒</v>
          </cell>
          <cell r="E1109" t="str">
            <v>男</v>
          </cell>
        </row>
        <row r="1109">
          <cell r="G1109" t="str">
            <v>私教部</v>
          </cell>
          <cell r="H1109" t="str">
            <v>私教</v>
          </cell>
          <cell r="I1109">
            <v>45502</v>
          </cell>
          <cell r="J1109">
            <v>45533</v>
          </cell>
          <cell r="K1109" t="str">
            <v>全职</v>
          </cell>
          <cell r="L1109" t="str">
            <v>离职</v>
          </cell>
        </row>
        <row r="1109">
          <cell r="P1109" t="str">
            <v>411729200011287000</v>
          </cell>
        </row>
        <row r="1109">
          <cell r="R1109" t="str">
            <v>工商银行</v>
          </cell>
          <cell r="S1109" t="str">
            <v>6222031203003102057</v>
          </cell>
          <cell r="T1109">
            <v>18767465932</v>
          </cell>
        </row>
        <row r="1110">
          <cell r="D1110" t="str">
            <v>新力店童桐</v>
          </cell>
          <cell r="E1110" t="str">
            <v>男</v>
          </cell>
        </row>
        <row r="1110">
          <cell r="G1110" t="str">
            <v>私教部</v>
          </cell>
          <cell r="H1110" t="str">
            <v>私教经理</v>
          </cell>
          <cell r="I1110">
            <v>45499</v>
          </cell>
          <cell r="J1110">
            <v>45536</v>
          </cell>
          <cell r="K1110" t="str">
            <v>全职</v>
          </cell>
          <cell r="L1110" t="str">
            <v>离职</v>
          </cell>
        </row>
        <row r="1110">
          <cell r="P1110" t="str">
            <v>352330199507188794</v>
          </cell>
        </row>
        <row r="1110">
          <cell r="R1110" t="str">
            <v>光大银行</v>
          </cell>
          <cell r="S1110" t="str">
            <v>6226622305032563</v>
          </cell>
        </row>
        <row r="1111">
          <cell r="D1111" t="str">
            <v>新力店廖一南</v>
          </cell>
          <cell r="E1111" t="str">
            <v>男</v>
          </cell>
        </row>
        <row r="1111">
          <cell r="G1111" t="str">
            <v>泳教部</v>
          </cell>
          <cell r="H1111" t="str">
            <v>泳教</v>
          </cell>
          <cell r="I1111">
            <v>45463</v>
          </cell>
          <cell r="J1111">
            <v>45536</v>
          </cell>
          <cell r="K1111" t="str">
            <v>全职</v>
          </cell>
          <cell r="L1111" t="str">
            <v>离职</v>
          </cell>
        </row>
        <row r="1111">
          <cell r="P1111" t="str">
            <v>350425200801060712</v>
          </cell>
        </row>
        <row r="1111">
          <cell r="R1111" t="str">
            <v>中国建设银行（开户：廖薇薇）姐弟关系</v>
          </cell>
          <cell r="S1111" t="str">
            <v>6217001820058292040</v>
          </cell>
          <cell r="T1111">
            <v>13459829337</v>
          </cell>
        </row>
        <row r="1112">
          <cell r="D1112" t="str">
            <v>新力店万里</v>
          </cell>
          <cell r="E1112" t="str">
            <v>男</v>
          </cell>
        </row>
        <row r="1112">
          <cell r="G1112" t="str">
            <v>泳教部</v>
          </cell>
          <cell r="H1112" t="str">
            <v>泳教</v>
          </cell>
          <cell r="I1112">
            <v>45485</v>
          </cell>
          <cell r="J1112">
            <v>45536</v>
          </cell>
          <cell r="K1112" t="str">
            <v>兼职</v>
          </cell>
          <cell r="L1112" t="str">
            <v>离职</v>
          </cell>
        </row>
        <row r="1112">
          <cell r="P1112" t="str">
            <v>3601212006052 5215</v>
          </cell>
        </row>
        <row r="1112">
          <cell r="R1112" t="str">
            <v>邮政银行</v>
          </cell>
          <cell r="S1112" t="str">
            <v>6221804210001488724</v>
          </cell>
          <cell r="T1112">
            <v>18270902006</v>
          </cell>
        </row>
        <row r="1113">
          <cell r="D1113" t="str">
            <v>新力店朱志琪</v>
          </cell>
          <cell r="E1113" t="str">
            <v>女</v>
          </cell>
        </row>
        <row r="1113">
          <cell r="G1113" t="str">
            <v>私教部</v>
          </cell>
          <cell r="H1113" t="str">
            <v>私教</v>
          </cell>
          <cell r="I1113">
            <v>45499</v>
          </cell>
          <cell r="J1113">
            <v>45536</v>
          </cell>
          <cell r="K1113" t="str">
            <v>全职</v>
          </cell>
          <cell r="L1113" t="str">
            <v>离职</v>
          </cell>
        </row>
        <row r="1113">
          <cell r="P1113" t="str">
            <v>360124200108306322</v>
          </cell>
        </row>
        <row r="1113">
          <cell r="R1113" t="str">
            <v>农业银行</v>
          </cell>
          <cell r="S1113" t="str">
            <v>6228480928786254377</v>
          </cell>
        </row>
        <row r="1114">
          <cell r="D1114" t="str">
            <v>新力店李天奇</v>
          </cell>
          <cell r="E1114" t="str">
            <v>男</v>
          </cell>
        </row>
        <row r="1114">
          <cell r="G1114" t="str">
            <v>私教部</v>
          </cell>
          <cell r="H1114" t="str">
            <v>私教</v>
          </cell>
          <cell r="I1114">
            <v>45498</v>
          </cell>
          <cell r="J1114">
            <v>45536</v>
          </cell>
          <cell r="K1114" t="str">
            <v>全职</v>
          </cell>
          <cell r="L1114" t="str">
            <v>离职</v>
          </cell>
        </row>
        <row r="1114">
          <cell r="P1114" t="str">
            <v>362330200011054632</v>
          </cell>
        </row>
        <row r="1114">
          <cell r="R1114" t="str">
            <v>中国银行</v>
          </cell>
          <cell r="S1114" t="str">
            <v>6216607600010828002</v>
          </cell>
        </row>
        <row r="1115">
          <cell r="D1115" t="str">
            <v>新力店李文丹</v>
          </cell>
          <cell r="E1115" t="str">
            <v>女</v>
          </cell>
        </row>
        <row r="1115">
          <cell r="G1115" t="str">
            <v>运营部</v>
          </cell>
          <cell r="H1115" t="str">
            <v>前台主管</v>
          </cell>
          <cell r="I1115">
            <v>45496</v>
          </cell>
          <cell r="J1115">
            <v>45536</v>
          </cell>
          <cell r="K1115" t="str">
            <v>全职</v>
          </cell>
          <cell r="L1115" t="str">
            <v>离职</v>
          </cell>
        </row>
        <row r="1115">
          <cell r="P1115" t="str">
            <v>360121199911284922</v>
          </cell>
        </row>
        <row r="1115">
          <cell r="R1115" t="str">
            <v>中国农业银行</v>
          </cell>
          <cell r="S1115" t="str">
            <v>6230520920027147377</v>
          </cell>
          <cell r="T1115">
            <v>13006211608</v>
          </cell>
        </row>
        <row r="1116">
          <cell r="D1116" t="str">
            <v>新力店彭宇威</v>
          </cell>
          <cell r="E1116" t="str">
            <v>男</v>
          </cell>
        </row>
        <row r="1116">
          <cell r="G1116" t="str">
            <v>会籍部</v>
          </cell>
          <cell r="H1116" t="str">
            <v>会籍</v>
          </cell>
          <cell r="I1116">
            <v>45533</v>
          </cell>
          <cell r="J1116">
            <v>45536</v>
          </cell>
          <cell r="K1116" t="str">
            <v>全职</v>
          </cell>
          <cell r="L1116" t="str">
            <v>离职</v>
          </cell>
        </row>
        <row r="1116">
          <cell r="P1116" t="str">
            <v>360102200605015317</v>
          </cell>
        </row>
        <row r="1116">
          <cell r="R1116" t="str">
            <v>建设银行</v>
          </cell>
          <cell r="S1116" t="str">
            <v>6217002020092844430</v>
          </cell>
          <cell r="T1116">
            <v>17307096957</v>
          </cell>
        </row>
        <row r="1117">
          <cell r="D1117" t="str">
            <v>新力店吴姜天子</v>
          </cell>
          <cell r="E1117" t="str">
            <v>女</v>
          </cell>
        </row>
        <row r="1117">
          <cell r="G1117" t="str">
            <v>运营部</v>
          </cell>
          <cell r="H1117" t="str">
            <v>前台主管</v>
          </cell>
          <cell r="I1117">
            <v>45531</v>
          </cell>
          <cell r="J1117">
            <v>45541</v>
          </cell>
          <cell r="K1117" t="str">
            <v>全职</v>
          </cell>
          <cell r="L1117" t="str">
            <v>离职</v>
          </cell>
        </row>
        <row r="1117">
          <cell r="P1117" t="str">
            <v>360122198902066941</v>
          </cell>
        </row>
        <row r="1117">
          <cell r="R1117" t="str">
            <v>招商银行</v>
          </cell>
          <cell r="S1117" t="str">
            <v>62258879025801396</v>
          </cell>
          <cell r="T1117">
            <v>13767007300</v>
          </cell>
        </row>
        <row r="1118">
          <cell r="D1118" t="str">
            <v>新力店胡青珍</v>
          </cell>
          <cell r="E1118" t="str">
            <v>女</v>
          </cell>
        </row>
        <row r="1118">
          <cell r="G1118" t="str">
            <v>运营部</v>
          </cell>
          <cell r="H1118" t="str">
            <v>保洁</v>
          </cell>
          <cell r="I1118">
            <v>45352</v>
          </cell>
        </row>
        <row r="1118">
          <cell r="K1118" t="str">
            <v>全职</v>
          </cell>
          <cell r="L1118" t="str">
            <v>离职</v>
          </cell>
        </row>
        <row r="1118">
          <cell r="P1118" t="str">
            <v>362202195710194824</v>
          </cell>
        </row>
        <row r="1118">
          <cell r="R1118" t="str">
            <v>江西银行</v>
          </cell>
          <cell r="S1118" t="str">
            <v>6222759532487287</v>
          </cell>
          <cell r="T1118">
            <v>15180159985</v>
          </cell>
        </row>
        <row r="1119">
          <cell r="D1119" t="str">
            <v>新力店毕云柳</v>
          </cell>
          <cell r="E1119" t="str">
            <v>男</v>
          </cell>
        </row>
        <row r="1119">
          <cell r="G1119" t="str">
            <v>私教部</v>
          </cell>
          <cell r="H1119" t="str">
            <v>私教</v>
          </cell>
          <cell r="I1119">
            <v>45169</v>
          </cell>
          <cell r="J1119">
            <v>45566</v>
          </cell>
          <cell r="K1119" t="str">
            <v>全职</v>
          </cell>
          <cell r="L1119" t="str">
            <v>离职</v>
          </cell>
        </row>
        <row r="1119">
          <cell r="P1119" t="str">
            <v>362330200006237813</v>
          </cell>
        </row>
        <row r="1119">
          <cell r="R1119" t="str">
            <v>中国农业银行</v>
          </cell>
          <cell r="S1119" t="str">
            <v>6230521770045963175</v>
          </cell>
          <cell r="T1119">
            <v>15779280227</v>
          </cell>
        </row>
        <row r="1120">
          <cell r="D1120" t="str">
            <v>新力店张星宇</v>
          </cell>
          <cell r="E1120" t="str">
            <v>男</v>
          </cell>
        </row>
        <row r="1120">
          <cell r="G1120" t="str">
            <v>泳教部</v>
          </cell>
          <cell r="H1120" t="str">
            <v>泳教主管</v>
          </cell>
          <cell r="I1120">
            <v>44964</v>
          </cell>
          <cell r="J1120">
            <v>45566</v>
          </cell>
          <cell r="K1120" t="str">
            <v>全职</v>
          </cell>
          <cell r="L1120" t="str">
            <v>离职</v>
          </cell>
        </row>
        <row r="1120">
          <cell r="P1120" t="str">
            <v>360281199902072612</v>
          </cell>
        </row>
        <row r="1120">
          <cell r="R1120" t="str">
            <v>中信银行</v>
          </cell>
          <cell r="S1120" t="str">
            <v>6217715704988608</v>
          </cell>
          <cell r="T1120">
            <v>17353800085</v>
          </cell>
        </row>
        <row r="1121">
          <cell r="D1121" t="str">
            <v>新力店张琳</v>
          </cell>
          <cell r="E1121" t="str">
            <v>女</v>
          </cell>
        </row>
        <row r="1121">
          <cell r="G1121" t="str">
            <v>会籍部</v>
          </cell>
          <cell r="H1121" t="str">
            <v>会籍</v>
          </cell>
          <cell r="I1121">
            <v>45537</v>
          </cell>
          <cell r="J1121">
            <v>45581</v>
          </cell>
          <cell r="K1121" t="str">
            <v>全职</v>
          </cell>
          <cell r="L1121" t="str">
            <v>离职</v>
          </cell>
        </row>
        <row r="1121">
          <cell r="P1121" t="str">
            <v>36098120050728204x</v>
          </cell>
        </row>
        <row r="1121">
          <cell r="R1121" t="str">
            <v>中信银行</v>
          </cell>
          <cell r="S1121" t="str">
            <v>6217715704921500</v>
          </cell>
          <cell r="T1121">
            <v>17879581263</v>
          </cell>
        </row>
        <row r="1122">
          <cell r="D1122" t="str">
            <v>新力店童宗宁</v>
          </cell>
          <cell r="E1122" t="str">
            <v>男</v>
          </cell>
        </row>
        <row r="1122">
          <cell r="G1122" t="str">
            <v>会籍部</v>
          </cell>
          <cell r="H1122" t="str">
            <v>会籍</v>
          </cell>
          <cell r="I1122">
            <v>45567</v>
          </cell>
          <cell r="J1122">
            <v>45593</v>
          </cell>
          <cell r="K1122" t="str">
            <v>全职</v>
          </cell>
          <cell r="L1122" t="str">
            <v>离职</v>
          </cell>
        </row>
        <row r="1122">
          <cell r="P1122" t="str">
            <v>362330200510288775</v>
          </cell>
        </row>
        <row r="1122">
          <cell r="R1122" t="str">
            <v>江西农业银行</v>
          </cell>
          <cell r="S1122" t="str">
            <v>6230521770058870275</v>
          </cell>
          <cell r="T1122">
            <v>15796978965</v>
          </cell>
        </row>
        <row r="1123">
          <cell r="D1123" t="str">
            <v>新力店童冕</v>
          </cell>
          <cell r="E1123" t="str">
            <v>男</v>
          </cell>
        </row>
        <row r="1123">
          <cell r="G1123" t="str">
            <v>会籍部</v>
          </cell>
          <cell r="H1123" t="str">
            <v>会籍</v>
          </cell>
          <cell r="I1123">
            <v>45506</v>
          </cell>
          <cell r="J1123">
            <v>45596</v>
          </cell>
          <cell r="K1123" t="str">
            <v>全职</v>
          </cell>
          <cell r="L1123" t="str">
            <v>离职</v>
          </cell>
        </row>
        <row r="1123">
          <cell r="P1123" t="str">
            <v>362330200409118835</v>
          </cell>
        </row>
        <row r="1123">
          <cell r="R1123" t="str">
            <v>农业银行</v>
          </cell>
          <cell r="S1123" t="str">
            <v>6230520030127619570</v>
          </cell>
          <cell r="T1123">
            <v>17379308670</v>
          </cell>
        </row>
        <row r="1124">
          <cell r="D1124" t="str">
            <v>新力店徐林</v>
          </cell>
          <cell r="E1124" t="str">
            <v>男</v>
          </cell>
        </row>
        <row r="1124">
          <cell r="G1124" t="str">
            <v>运营部</v>
          </cell>
          <cell r="H1124" t="str">
            <v>店长</v>
          </cell>
          <cell r="I1124">
            <v>45601</v>
          </cell>
          <cell r="J1124">
            <v>45604</v>
          </cell>
          <cell r="K1124" t="str">
            <v>全职</v>
          </cell>
          <cell r="L1124" t="str">
            <v>离职</v>
          </cell>
        </row>
        <row r="1124">
          <cell r="P1124" t="str">
            <v>360481199801072817</v>
          </cell>
        </row>
        <row r="1124">
          <cell r="R1124" t="str">
            <v>邮政银行</v>
          </cell>
          <cell r="S1124" t="str">
            <v>6217994240009367149</v>
          </cell>
          <cell r="T1124">
            <v>15579223836</v>
          </cell>
        </row>
        <row r="1125">
          <cell r="D1125" t="str">
            <v>新力店熊志鹏</v>
          </cell>
          <cell r="E1125" t="str">
            <v>男</v>
          </cell>
        </row>
        <row r="1125">
          <cell r="G1125" t="str">
            <v>私教部</v>
          </cell>
          <cell r="H1125" t="str">
            <v>私教</v>
          </cell>
          <cell r="I1125">
            <v>45605</v>
          </cell>
          <cell r="J1125">
            <v>45609</v>
          </cell>
          <cell r="K1125" t="str">
            <v>全职</v>
          </cell>
          <cell r="L1125" t="str">
            <v>离职</v>
          </cell>
        </row>
        <row r="1125">
          <cell r="P1125" t="str">
            <v>36012120050528421X</v>
          </cell>
        </row>
        <row r="1125">
          <cell r="R1125" t="str">
            <v>招商银行</v>
          </cell>
          <cell r="S1125" t="str">
            <v>6214830374011996</v>
          </cell>
          <cell r="T1125">
            <v>17329956419</v>
          </cell>
        </row>
        <row r="1126">
          <cell r="D1126" t="str">
            <v>新力店熊伟超</v>
          </cell>
          <cell r="E1126" t="str">
            <v>男</v>
          </cell>
        </row>
        <row r="1126">
          <cell r="G1126" t="str">
            <v>会籍部</v>
          </cell>
          <cell r="H1126" t="str">
            <v>会籍</v>
          </cell>
          <cell r="I1126">
            <v>45420</v>
          </cell>
          <cell r="J1126">
            <v>45615</v>
          </cell>
          <cell r="K1126" t="str">
            <v>全职</v>
          </cell>
          <cell r="L1126" t="str">
            <v>离职</v>
          </cell>
        </row>
        <row r="1126">
          <cell r="P1126" t="str">
            <v>360121200301223511</v>
          </cell>
        </row>
        <row r="1126">
          <cell r="R1126" t="str">
            <v>社保卡</v>
          </cell>
          <cell r="S1126" t="str">
            <v>6226822200167506127</v>
          </cell>
          <cell r="T1126">
            <v>13576286457</v>
          </cell>
        </row>
        <row r="1127">
          <cell r="D1127" t="str">
            <v>新力店雷龙</v>
          </cell>
          <cell r="E1127" t="str">
            <v>男</v>
          </cell>
        </row>
        <row r="1127">
          <cell r="G1127" t="str">
            <v>会籍部</v>
          </cell>
          <cell r="H1127" t="str">
            <v>会籍</v>
          </cell>
          <cell r="I1127">
            <v>45632</v>
          </cell>
          <cell r="J1127">
            <v>45633</v>
          </cell>
          <cell r="K1127" t="str">
            <v>全职</v>
          </cell>
          <cell r="L1127" t="str">
            <v>离职</v>
          </cell>
        </row>
        <row r="1127">
          <cell r="P1127" t="str">
            <v>360124200104286037</v>
          </cell>
        </row>
        <row r="1127">
          <cell r="R1127" t="str">
            <v>工商银行</v>
          </cell>
          <cell r="S1127" t="str">
            <v>6212 2615 0700 3353 011</v>
          </cell>
          <cell r="T1127">
            <v>19073625514</v>
          </cell>
        </row>
        <row r="1128">
          <cell r="D1128" t="str">
            <v>新力店邱朝阳</v>
          </cell>
          <cell r="E1128" t="str">
            <v>男</v>
          </cell>
        </row>
        <row r="1128">
          <cell r="G1128" t="str">
            <v>私教部</v>
          </cell>
          <cell r="H1128" t="str">
            <v>私教</v>
          </cell>
          <cell r="I1128">
            <v>45632</v>
          </cell>
          <cell r="J1128">
            <v>45633</v>
          </cell>
          <cell r="K1128" t="str">
            <v>全职</v>
          </cell>
          <cell r="L1128" t="str">
            <v>离职</v>
          </cell>
        </row>
        <row r="1128">
          <cell r="P1128" t="str">
            <v>36012420201043918</v>
          </cell>
        </row>
        <row r="1128">
          <cell r="R1128" t="str">
            <v>中国农业银行</v>
          </cell>
          <cell r="S1128" t="str">
            <v>622848 0928778616773</v>
          </cell>
          <cell r="T1128">
            <v>13064115073</v>
          </cell>
        </row>
        <row r="1129">
          <cell r="D1129" t="str">
            <v>新力店况俊文</v>
          </cell>
          <cell r="E1129" t="str">
            <v>男</v>
          </cell>
        </row>
        <row r="1129">
          <cell r="G1129" t="str">
            <v>私教部</v>
          </cell>
          <cell r="H1129" t="str">
            <v>私教</v>
          </cell>
          <cell r="I1129">
            <v>45637</v>
          </cell>
          <cell r="J1129">
            <v>45639</v>
          </cell>
          <cell r="K1129" t="str">
            <v>全职</v>
          </cell>
          <cell r="L1129" t="str">
            <v>离职</v>
          </cell>
        </row>
        <row r="1129">
          <cell r="P1129" t="str">
            <v>362228200308270072</v>
          </cell>
        </row>
        <row r="1129">
          <cell r="R1129" t="str">
            <v>中国建设银行</v>
          </cell>
          <cell r="S1129" t="str">
            <v>6217002100015336894</v>
          </cell>
          <cell r="T1129">
            <v>18870567472</v>
          </cell>
        </row>
        <row r="1130">
          <cell r="D1130" t="str">
            <v>新力店张毅</v>
          </cell>
          <cell r="E1130" t="str">
            <v>男</v>
          </cell>
        </row>
        <row r="1130">
          <cell r="G1130" t="str">
            <v>会籍部</v>
          </cell>
          <cell r="H1130" t="str">
            <v>会籍</v>
          </cell>
          <cell r="I1130">
            <v>45607</v>
          </cell>
          <cell r="J1130">
            <v>45647</v>
          </cell>
          <cell r="K1130" t="str">
            <v>全职</v>
          </cell>
          <cell r="L1130" t="str">
            <v>离职</v>
          </cell>
        </row>
        <row r="1130">
          <cell r="P1130" t="str">
            <v>362427200210281712</v>
          </cell>
        </row>
        <row r="1130">
          <cell r="R1130" t="str">
            <v>中国建设银行</v>
          </cell>
          <cell r="S1130" t="str">
            <v>6217007200115121918</v>
          </cell>
          <cell r="T1130">
            <v>15270450398</v>
          </cell>
        </row>
        <row r="1131">
          <cell r="D1131" t="str">
            <v>新力店杨松平</v>
          </cell>
          <cell r="E1131" t="str">
            <v>男</v>
          </cell>
        </row>
        <row r="1131">
          <cell r="G1131" t="str">
            <v>泳教部</v>
          </cell>
          <cell r="H1131" t="str">
            <v>救生员</v>
          </cell>
          <cell r="I1131">
            <v>45602</v>
          </cell>
          <cell r="J1131">
            <v>45693</v>
          </cell>
          <cell r="K1131" t="str">
            <v>全职</v>
          </cell>
          <cell r="L1131" t="str">
            <v>离职</v>
          </cell>
        </row>
        <row r="1131">
          <cell r="P1131" t="str">
            <v>420203197009083712</v>
          </cell>
        </row>
        <row r="1131">
          <cell r="R1131" t="str">
            <v>中国建设银行</v>
          </cell>
          <cell r="S1131" t="str">
            <v>6217002020068621689</v>
          </cell>
          <cell r="T1131">
            <v>13317059395</v>
          </cell>
        </row>
        <row r="1132">
          <cell r="D1132" t="str">
            <v>新力店胡辉龙</v>
          </cell>
          <cell r="E1132" t="str">
            <v>男</v>
          </cell>
        </row>
        <row r="1132">
          <cell r="G1132" t="str">
            <v>泳教部</v>
          </cell>
          <cell r="H1132" t="str">
            <v>泳教</v>
          </cell>
          <cell r="I1132">
            <v>45633</v>
          </cell>
          <cell r="J1132">
            <v>45693</v>
          </cell>
          <cell r="K1132" t="str">
            <v>全职</v>
          </cell>
          <cell r="L1132" t="str">
            <v>离职</v>
          </cell>
        </row>
        <row r="1132">
          <cell r="P1132" t="str">
            <v>360121200007144919</v>
          </cell>
        </row>
        <row r="1132">
          <cell r="R1132" t="str">
            <v>中国建设银行</v>
          </cell>
          <cell r="S1132" t="str">
            <v>6217002020080060981</v>
          </cell>
          <cell r="T1132">
            <v>13617088726</v>
          </cell>
        </row>
        <row r="1133">
          <cell r="D1133" t="str">
            <v>新力店付康斌</v>
          </cell>
          <cell r="E1133" t="str">
            <v>男</v>
          </cell>
        </row>
        <row r="1133">
          <cell r="G1133" t="str">
            <v>私教部</v>
          </cell>
          <cell r="H1133" t="str">
            <v>私教</v>
          </cell>
          <cell r="I1133">
            <v>45695</v>
          </cell>
          <cell r="J1133">
            <v>45709</v>
          </cell>
          <cell r="K1133" t="str">
            <v>全职</v>
          </cell>
          <cell r="L1133" t="str">
            <v>离职</v>
          </cell>
        </row>
        <row r="1133">
          <cell r="P1133" t="str">
            <v>361002200409032211</v>
          </cell>
        </row>
        <row r="1133">
          <cell r="R1133" t="str">
            <v>中国农业银行</v>
          </cell>
          <cell r="S1133" t="str">
            <v>6228481758759365473</v>
          </cell>
          <cell r="T1133">
            <v>19173418964</v>
          </cell>
        </row>
        <row r="1134">
          <cell r="D1134" t="str">
            <v>新力店肖芬</v>
          </cell>
          <cell r="E1134" t="str">
            <v>女</v>
          </cell>
        </row>
        <row r="1134">
          <cell r="G1134" t="str">
            <v>私教部</v>
          </cell>
          <cell r="H1134" t="str">
            <v>私教</v>
          </cell>
          <cell r="I1134">
            <v>45614</v>
          </cell>
          <cell r="J1134">
            <v>45629</v>
          </cell>
          <cell r="K1134" t="str">
            <v>全职</v>
          </cell>
          <cell r="L1134" t="str">
            <v>离职</v>
          </cell>
        </row>
        <row r="1134">
          <cell r="P1134" t="str">
            <v>430721199409227122</v>
          </cell>
        </row>
        <row r="1134">
          <cell r="R1134" t="str">
            <v>中国建设银行</v>
          </cell>
          <cell r="S1134" t="str">
            <v>6217007200061545649</v>
          </cell>
          <cell r="T1134">
            <v>15084768483</v>
          </cell>
        </row>
        <row r="1135">
          <cell r="D1135" t="str">
            <v>新力店邓龙辉</v>
          </cell>
          <cell r="E1135" t="str">
            <v>男</v>
          </cell>
        </row>
        <row r="1135">
          <cell r="G1135" t="str">
            <v>私教部</v>
          </cell>
          <cell r="H1135" t="str">
            <v>私教经理</v>
          </cell>
          <cell r="I1135">
            <v>45707</v>
          </cell>
          <cell r="J1135">
            <v>45716</v>
          </cell>
          <cell r="K1135" t="str">
            <v>全职</v>
          </cell>
          <cell r="L1135" t="str">
            <v>离职</v>
          </cell>
        </row>
        <row r="1135">
          <cell r="P1135" t="str">
            <v>362226200010260000</v>
          </cell>
        </row>
        <row r="1135">
          <cell r="R1135" t="str">
            <v>浙商银行</v>
          </cell>
          <cell r="S1135" t="str">
            <v>6223094210606031767</v>
          </cell>
          <cell r="T1135">
            <v>18070096541</v>
          </cell>
        </row>
        <row r="1136">
          <cell r="D1136" t="str">
            <v>新力店李杰</v>
          </cell>
          <cell r="E1136" t="str">
            <v>男</v>
          </cell>
        </row>
        <row r="1136">
          <cell r="G1136" t="str">
            <v>会籍部</v>
          </cell>
          <cell r="H1136" t="str">
            <v>会籍</v>
          </cell>
          <cell r="I1136">
            <v>45716</v>
          </cell>
          <cell r="J1136">
            <v>45716</v>
          </cell>
          <cell r="K1136" t="str">
            <v>全职</v>
          </cell>
          <cell r="L1136" t="str">
            <v>离职</v>
          </cell>
        </row>
        <row r="1136">
          <cell r="P1136" t="str">
            <v>360121199909215231</v>
          </cell>
        </row>
        <row r="1136">
          <cell r="T1136">
            <v>16600223350</v>
          </cell>
        </row>
        <row r="1137">
          <cell r="D1137" t="str">
            <v>新力店童毅</v>
          </cell>
          <cell r="E1137" t="str">
            <v>男</v>
          </cell>
        </row>
        <row r="1137">
          <cell r="G1137" t="str">
            <v>私教部</v>
          </cell>
          <cell r="H1137" t="str">
            <v>私教</v>
          </cell>
          <cell r="I1137">
            <v>45706</v>
          </cell>
          <cell r="J1137">
            <v>45710</v>
          </cell>
          <cell r="K1137" t="str">
            <v>全职</v>
          </cell>
          <cell r="L1137" t="str">
            <v>离职</v>
          </cell>
        </row>
        <row r="1137">
          <cell r="P1137" t="str">
            <v>362323200307092511</v>
          </cell>
        </row>
        <row r="1137">
          <cell r="R1137" t="str">
            <v>中国工商银行</v>
          </cell>
          <cell r="S1137" t="str">
            <v>6222031512003876720</v>
          </cell>
          <cell r="T1137">
            <v>15797744702</v>
          </cell>
        </row>
        <row r="1138">
          <cell r="D1138" t="str">
            <v>新力店樊云霞</v>
          </cell>
          <cell r="E1138" t="str">
            <v>女</v>
          </cell>
        </row>
        <row r="1138">
          <cell r="G1138" t="str">
            <v>会籍部</v>
          </cell>
          <cell r="H1138" t="str">
            <v>会籍</v>
          </cell>
          <cell r="I1138">
            <v>45605</v>
          </cell>
          <cell r="J1138">
            <v>45721</v>
          </cell>
          <cell r="K1138" t="str">
            <v>全职</v>
          </cell>
          <cell r="L1138" t="str">
            <v>离职</v>
          </cell>
        </row>
        <row r="1138">
          <cell r="P1138" t="str">
            <v>360121200410213945</v>
          </cell>
        </row>
        <row r="1138">
          <cell r="R1138" t="str">
            <v>江西银行</v>
          </cell>
          <cell r="S1138" t="str">
            <v>6222755002371589</v>
          </cell>
          <cell r="T1138">
            <v>15170057346</v>
          </cell>
        </row>
        <row r="1139">
          <cell r="D1139" t="str">
            <v>新力店乐洋</v>
          </cell>
          <cell r="E1139" t="str">
            <v>男</v>
          </cell>
        </row>
        <row r="1139">
          <cell r="G1139" t="str">
            <v>私教部</v>
          </cell>
          <cell r="H1139" t="str">
            <v>私教</v>
          </cell>
          <cell r="I1139">
            <v>45723</v>
          </cell>
          <cell r="J1139">
            <v>45725</v>
          </cell>
          <cell r="K1139" t="str">
            <v>全职</v>
          </cell>
          <cell r="L1139" t="str">
            <v>离职</v>
          </cell>
        </row>
        <row r="1139">
          <cell r="P1139" t="str">
            <v>360681200405234219</v>
          </cell>
        </row>
        <row r="1139">
          <cell r="R1139" t="str">
            <v>农业银行</v>
          </cell>
          <cell r="S1139" t="str">
            <v>6228481577100675475</v>
          </cell>
          <cell r="T1139">
            <v>15879860181</v>
          </cell>
        </row>
        <row r="1140">
          <cell r="D1140" t="str">
            <v>新力店郭安琪</v>
          </cell>
          <cell r="E1140" t="str">
            <v>女</v>
          </cell>
        </row>
        <row r="1140">
          <cell r="G1140" t="str">
            <v>会籍部</v>
          </cell>
          <cell r="H1140" t="str">
            <v>会籍</v>
          </cell>
          <cell r="I1140">
            <v>44964</v>
          </cell>
          <cell r="J1140">
            <v>45728</v>
          </cell>
          <cell r="K1140" t="str">
            <v>全职</v>
          </cell>
          <cell r="L1140" t="str">
            <v>离职</v>
          </cell>
        </row>
        <row r="1140">
          <cell r="P1140" t="str">
            <v>360121200404136146</v>
          </cell>
        </row>
        <row r="1140">
          <cell r="R1140" t="str">
            <v>中信银行</v>
          </cell>
          <cell r="S1140" t="str">
            <v>6217731509834186</v>
          </cell>
          <cell r="T1140" t="str">
            <v>13699513830</v>
          </cell>
        </row>
        <row r="1141">
          <cell r="D1141" t="str">
            <v>新力店钟荣财</v>
          </cell>
          <cell r="E1141" t="str">
            <v>男</v>
          </cell>
        </row>
        <row r="1141">
          <cell r="G1141" t="str">
            <v>泳教部</v>
          </cell>
          <cell r="H1141" t="str">
            <v>泳教</v>
          </cell>
          <cell r="I1141">
            <v>45633</v>
          </cell>
          <cell r="J1141">
            <v>45733</v>
          </cell>
          <cell r="K1141" t="str">
            <v>实习</v>
          </cell>
          <cell r="L1141" t="str">
            <v>离职</v>
          </cell>
        </row>
        <row r="1141">
          <cell r="P1141" t="str">
            <v>360731200211261114</v>
          </cell>
        </row>
        <row r="1141">
          <cell r="R1141" t="str">
            <v>中国工商银行</v>
          </cell>
          <cell r="S1141" t="str">
            <v>6212261503003390608</v>
          </cell>
          <cell r="T1141">
            <v>18270046441</v>
          </cell>
        </row>
        <row r="1142">
          <cell r="D1142" t="str">
            <v>新力店朱依</v>
          </cell>
          <cell r="E1142" t="str">
            <v>女</v>
          </cell>
        </row>
        <row r="1142">
          <cell r="G1142" t="str">
            <v>会籍部</v>
          </cell>
          <cell r="H1142" t="str">
            <v>会籍</v>
          </cell>
          <cell r="I1142">
            <v>45736</v>
          </cell>
          <cell r="J1142">
            <v>45736</v>
          </cell>
          <cell r="K1142" t="str">
            <v>全职</v>
          </cell>
          <cell r="L1142" t="str">
            <v>离职</v>
          </cell>
        </row>
        <row r="1142">
          <cell r="P1142" t="str">
            <v>360121200602066425</v>
          </cell>
        </row>
        <row r="1143">
          <cell r="D1143" t="str">
            <v>新力店徐淑瑶</v>
          </cell>
          <cell r="E1143" t="str">
            <v>女</v>
          </cell>
        </row>
        <row r="1143">
          <cell r="G1143" t="str">
            <v>会籍部</v>
          </cell>
          <cell r="H1143" t="str">
            <v>会籍</v>
          </cell>
          <cell r="I1143">
            <v>45736</v>
          </cell>
          <cell r="J1143">
            <v>45736</v>
          </cell>
          <cell r="K1143" t="str">
            <v>全职</v>
          </cell>
          <cell r="L1143" t="str">
            <v>离职</v>
          </cell>
        </row>
        <row r="1143">
          <cell r="P1143" t="str">
            <v>3609812200608034627</v>
          </cell>
        </row>
        <row r="1144">
          <cell r="D1144" t="str">
            <v>新力店李春苗</v>
          </cell>
          <cell r="E1144" t="str">
            <v>女</v>
          </cell>
        </row>
        <row r="1144">
          <cell r="G1144" t="str">
            <v>会籍部</v>
          </cell>
          <cell r="H1144" t="str">
            <v>会籍</v>
          </cell>
          <cell r="I1144">
            <v>45736</v>
          </cell>
          <cell r="J1144">
            <v>45736</v>
          </cell>
          <cell r="K1144" t="str">
            <v>全职</v>
          </cell>
          <cell r="L1144" t="str">
            <v>离职</v>
          </cell>
        </row>
        <row r="1144">
          <cell r="P1144" t="str">
            <v>360981200603132324</v>
          </cell>
        </row>
        <row r="1145">
          <cell r="D1145" t="str">
            <v>新力店李伊芬</v>
          </cell>
          <cell r="E1145" t="str">
            <v>女</v>
          </cell>
        </row>
        <row r="1145">
          <cell r="G1145" t="str">
            <v>会籍部</v>
          </cell>
          <cell r="H1145" t="str">
            <v>会籍</v>
          </cell>
          <cell r="I1145">
            <v>45740</v>
          </cell>
          <cell r="J1145">
            <v>45746</v>
          </cell>
          <cell r="K1145" t="str">
            <v>全职</v>
          </cell>
          <cell r="L1145" t="str">
            <v>离职</v>
          </cell>
        </row>
        <row r="1145">
          <cell r="P1145" t="str">
            <v>360981200710292382</v>
          </cell>
        </row>
        <row r="1145">
          <cell r="R1145" t="str">
            <v>农村信用社（开户人郭丽萍）母女关系</v>
          </cell>
          <cell r="S1145" t="str">
            <v>6226822010107121626</v>
          </cell>
          <cell r="T1145">
            <v>13627003130</v>
          </cell>
        </row>
        <row r="1146">
          <cell r="D1146" t="str">
            <v>新力店陈育林</v>
          </cell>
          <cell r="E1146" t="str">
            <v>男</v>
          </cell>
        </row>
        <row r="1146">
          <cell r="G1146" t="str">
            <v>会籍部</v>
          </cell>
          <cell r="H1146" t="str">
            <v>会籍</v>
          </cell>
          <cell r="I1146">
            <v>45747</v>
          </cell>
          <cell r="J1146">
            <v>45763</v>
          </cell>
          <cell r="K1146" t="str">
            <v>全职</v>
          </cell>
          <cell r="L1146" t="str">
            <v>离职</v>
          </cell>
        </row>
        <row r="1146">
          <cell r="P1146" t="str">
            <v>361025200610310038</v>
          </cell>
        </row>
        <row r="1146">
          <cell r="R1146" t="str">
            <v>中国工商银行</v>
          </cell>
          <cell r="S1146" t="str">
            <v>6212251511000009024</v>
          </cell>
          <cell r="T1146">
            <v>13870475842</v>
          </cell>
        </row>
        <row r="1147">
          <cell r="D1147" t="str">
            <v>新力店毛文丽</v>
          </cell>
          <cell r="E1147" t="str">
            <v>女</v>
          </cell>
        </row>
        <row r="1147">
          <cell r="G1147" t="str">
            <v>私教部</v>
          </cell>
          <cell r="H1147" t="str">
            <v>私教经理</v>
          </cell>
          <cell r="I1147">
            <v>45765</v>
          </cell>
          <cell r="J1147">
            <v>45766</v>
          </cell>
          <cell r="K1147" t="str">
            <v>全职</v>
          </cell>
          <cell r="L1147" t="str">
            <v>离职</v>
          </cell>
        </row>
        <row r="1147">
          <cell r="P1147" t="str">
            <v>430523199610244321</v>
          </cell>
        </row>
        <row r="1148">
          <cell r="D1148" t="str">
            <v>新力店李家豪</v>
          </cell>
          <cell r="E1148" t="str">
            <v>男</v>
          </cell>
        </row>
        <row r="1148">
          <cell r="G1148" t="str">
            <v>私教部</v>
          </cell>
          <cell r="H1148" t="str">
            <v>私教</v>
          </cell>
          <cell r="I1148">
            <v>45745</v>
          </cell>
          <cell r="J1148">
            <v>45767</v>
          </cell>
          <cell r="K1148" t="str">
            <v>全职</v>
          </cell>
          <cell r="L1148" t="str">
            <v>离职</v>
          </cell>
        </row>
        <row r="1148">
          <cell r="P1148" t="str">
            <v>362425199710121418</v>
          </cell>
        </row>
        <row r="1148">
          <cell r="R1148" t="str">
            <v>交通银行</v>
          </cell>
          <cell r="S1148" t="str">
            <v>6222620290009163263</v>
          </cell>
          <cell r="T1148">
            <v>13647006354</v>
          </cell>
        </row>
        <row r="1149">
          <cell r="D1149" t="str">
            <v>新力店李涛</v>
          </cell>
          <cell r="E1149" t="str">
            <v>男</v>
          </cell>
        </row>
        <row r="1149">
          <cell r="G1149" t="str">
            <v>泳教部</v>
          </cell>
          <cell r="H1149" t="str">
            <v>泳教</v>
          </cell>
          <cell r="I1149">
            <v>45740</v>
          </cell>
          <cell r="J1149">
            <v>45770</v>
          </cell>
          <cell r="K1149" t="str">
            <v>全职</v>
          </cell>
          <cell r="L1149" t="str">
            <v>离职</v>
          </cell>
        </row>
        <row r="1149">
          <cell r="P1149" t="str">
            <v>360730200507263817</v>
          </cell>
        </row>
        <row r="1149">
          <cell r="R1149" t="str">
            <v>中国建设银行</v>
          </cell>
          <cell r="S1149" t="str">
            <v>6217002120021559115</v>
          </cell>
          <cell r="T1149">
            <v>18174082643</v>
          </cell>
        </row>
        <row r="1150">
          <cell r="D1150" t="str">
            <v>新力店吴绍辉</v>
          </cell>
        </row>
        <row r="1150">
          <cell r="G1150" t="str">
            <v>泳教部</v>
          </cell>
          <cell r="H1150" t="str">
            <v>泳教</v>
          </cell>
          <cell r="I1150">
            <v>45425</v>
          </cell>
          <cell r="J1150">
            <v>45772</v>
          </cell>
          <cell r="K1150" t="str">
            <v>全职</v>
          </cell>
          <cell r="L1150" t="str">
            <v>离职</v>
          </cell>
        </row>
        <row r="1150">
          <cell r="P1150" t="str">
            <v>362202198810224414</v>
          </cell>
        </row>
        <row r="1150">
          <cell r="R1150" t="str">
            <v>工商银行</v>
          </cell>
          <cell r="S1150" t="str">
            <v>6212264000006049015</v>
          </cell>
          <cell r="T1150">
            <v>15557515093</v>
          </cell>
        </row>
        <row r="1151">
          <cell r="D1151" t="str">
            <v>新力店龙建</v>
          </cell>
          <cell r="E1151" t="str">
            <v>男</v>
          </cell>
        </row>
        <row r="1151">
          <cell r="G1151" t="str">
            <v>会籍部</v>
          </cell>
          <cell r="H1151" t="str">
            <v>会籍</v>
          </cell>
          <cell r="I1151">
            <v>45786</v>
          </cell>
          <cell r="J1151">
            <v>45787</v>
          </cell>
          <cell r="K1151" t="str">
            <v>全职</v>
          </cell>
          <cell r="L1151" t="str">
            <v>离职</v>
          </cell>
        </row>
        <row r="1151">
          <cell r="P1151" t="str">
            <v>362227199909070314</v>
          </cell>
        </row>
        <row r="1151">
          <cell r="T1151">
            <v>19590104439</v>
          </cell>
        </row>
        <row r="1152">
          <cell r="D1152" t="str">
            <v>新力店徐思思</v>
          </cell>
          <cell r="E1152" t="str">
            <v>女</v>
          </cell>
        </row>
        <row r="1152">
          <cell r="G1152" t="str">
            <v>运营部</v>
          </cell>
          <cell r="H1152" t="str">
            <v>前台</v>
          </cell>
          <cell r="I1152">
            <v>45792</v>
          </cell>
          <cell r="J1152">
            <v>45792</v>
          </cell>
          <cell r="K1152" t="str">
            <v>全职</v>
          </cell>
          <cell r="L1152" t="str">
            <v>离职</v>
          </cell>
        </row>
        <row r="1152">
          <cell r="P1152" t="str">
            <v>360111199102033329</v>
          </cell>
        </row>
        <row r="1152">
          <cell r="R1152" t="str">
            <v>中国银行</v>
          </cell>
          <cell r="S1152" t="str">
            <v>6217906500031041278</v>
          </cell>
          <cell r="T1152">
            <v>13755770203</v>
          </cell>
        </row>
        <row r="1153">
          <cell r="D1153" t="str">
            <v>新力店陈思梦</v>
          </cell>
          <cell r="E1153" t="str">
            <v>女</v>
          </cell>
        </row>
        <row r="1153">
          <cell r="G1153" t="str">
            <v>运营部</v>
          </cell>
          <cell r="H1153" t="str">
            <v>前台</v>
          </cell>
          <cell r="I1153">
            <v>45793</v>
          </cell>
          <cell r="J1153">
            <v>45794</v>
          </cell>
          <cell r="K1153" t="str">
            <v>全职</v>
          </cell>
          <cell r="L1153" t="str">
            <v>离职</v>
          </cell>
        </row>
        <row r="1153">
          <cell r="P1153" t="str">
            <v>360121200206253923</v>
          </cell>
        </row>
        <row r="1153">
          <cell r="T1153">
            <v>15179107925</v>
          </cell>
        </row>
        <row r="1154">
          <cell r="D1154" t="str">
            <v>新力店邱秋</v>
          </cell>
          <cell r="E1154" t="str">
            <v>女</v>
          </cell>
        </row>
        <row r="1154">
          <cell r="G1154" t="str">
            <v>运营部</v>
          </cell>
          <cell r="H1154" t="str">
            <v>前台</v>
          </cell>
          <cell r="I1154">
            <v>45793</v>
          </cell>
          <cell r="J1154">
            <v>45794</v>
          </cell>
          <cell r="K1154" t="str">
            <v>全职</v>
          </cell>
          <cell r="L1154" t="str">
            <v>离职</v>
          </cell>
        </row>
        <row r="1154">
          <cell r="P1154" t="str">
            <v>362202199808284015</v>
          </cell>
        </row>
        <row r="1154">
          <cell r="T1154">
            <v>19308423913</v>
          </cell>
        </row>
        <row r="1155">
          <cell r="D1155" t="str">
            <v>新力店吴浩文</v>
          </cell>
          <cell r="E1155" t="str">
            <v>男</v>
          </cell>
        </row>
        <row r="1155">
          <cell r="G1155" t="str">
            <v>会籍部</v>
          </cell>
          <cell r="H1155" t="str">
            <v>会籍</v>
          </cell>
          <cell r="I1155">
            <v>45794</v>
          </cell>
          <cell r="J1155">
            <v>45795</v>
          </cell>
          <cell r="K1155" t="str">
            <v>全职</v>
          </cell>
          <cell r="L1155" t="str">
            <v>离职</v>
          </cell>
        </row>
        <row r="1155">
          <cell r="P1155" t="str">
            <v>362204200104251717</v>
          </cell>
        </row>
        <row r="1155">
          <cell r="T1155">
            <v>17770062439</v>
          </cell>
        </row>
        <row r="1156">
          <cell r="D1156" t="str">
            <v>新力店冯帅铭</v>
          </cell>
          <cell r="E1156" t="str">
            <v>男</v>
          </cell>
        </row>
        <row r="1156">
          <cell r="G1156" t="str">
            <v>私教部</v>
          </cell>
          <cell r="H1156" t="str">
            <v>私教</v>
          </cell>
          <cell r="I1156">
            <v>45796</v>
          </cell>
          <cell r="J1156">
            <v>45797</v>
          </cell>
          <cell r="K1156" t="str">
            <v>全职</v>
          </cell>
          <cell r="L1156" t="str">
            <v>离职</v>
          </cell>
        </row>
        <row r="1156">
          <cell r="T1156">
            <v>19133327525</v>
          </cell>
        </row>
        <row r="1157">
          <cell r="D1157" t="str">
            <v>新力店毛文丽</v>
          </cell>
          <cell r="E1157" t="str">
            <v>女</v>
          </cell>
        </row>
        <row r="1157">
          <cell r="G1157" t="str">
            <v>私教部</v>
          </cell>
          <cell r="H1157" t="str">
            <v>私教经理</v>
          </cell>
          <cell r="I1157">
            <v>45789</v>
          </cell>
          <cell r="J1157">
            <v>45798</v>
          </cell>
          <cell r="K1157" t="str">
            <v>全职</v>
          </cell>
          <cell r="L1157" t="str">
            <v>离职</v>
          </cell>
        </row>
        <row r="1157">
          <cell r="P1157" t="str">
            <v>430523199610244321</v>
          </cell>
        </row>
        <row r="1157">
          <cell r="R1157" t="str">
            <v>中国银行</v>
          </cell>
          <cell r="S1157" t="str">
            <v>6217582000029574779</v>
          </cell>
          <cell r="T1157">
            <v>19376933815</v>
          </cell>
        </row>
        <row r="1158">
          <cell r="D1158" t="str">
            <v>新力店章发秀</v>
          </cell>
          <cell r="E1158" t="str">
            <v>女</v>
          </cell>
        </row>
        <row r="1158">
          <cell r="G1158" t="str">
            <v>运营部</v>
          </cell>
          <cell r="H1158" t="str">
            <v>保洁</v>
          </cell>
          <cell r="I1158">
            <v>45797</v>
          </cell>
          <cell r="J1158">
            <v>45798</v>
          </cell>
          <cell r="K1158" t="str">
            <v>全职</v>
          </cell>
          <cell r="L1158" t="str">
            <v>离职</v>
          </cell>
        </row>
        <row r="1158">
          <cell r="P1158" t="str">
            <v>360122196010120923</v>
          </cell>
        </row>
        <row r="1158">
          <cell r="R1158" t="str">
            <v>招商银行</v>
          </cell>
          <cell r="S1158" t="str">
            <v>6214830379017477</v>
          </cell>
        </row>
        <row r="1159">
          <cell r="D1159" t="str">
            <v>新力店饶晨光</v>
          </cell>
          <cell r="E1159" t="str">
            <v>男</v>
          </cell>
        </row>
        <row r="1159">
          <cell r="G1159" t="str">
            <v>私教部</v>
          </cell>
          <cell r="H1159" t="str">
            <v>私教</v>
          </cell>
          <cell r="I1159">
            <v>45796</v>
          </cell>
          <cell r="J1159">
            <v>45805</v>
          </cell>
          <cell r="K1159" t="str">
            <v>全职</v>
          </cell>
          <cell r="L1159" t="str">
            <v>离职</v>
          </cell>
        </row>
        <row r="1159">
          <cell r="R1159" t="str">
            <v>中国工商银行</v>
          </cell>
          <cell r="S1159" t="str">
            <v>6215581502013424973</v>
          </cell>
          <cell r="T1159">
            <v>18046880261</v>
          </cell>
        </row>
        <row r="1160">
          <cell r="D1160" t="str">
            <v>新力店殷凤翔</v>
          </cell>
          <cell r="E1160" t="str">
            <v>男</v>
          </cell>
        </row>
        <row r="1160">
          <cell r="G1160" t="str">
            <v>泳教部</v>
          </cell>
          <cell r="H1160" t="str">
            <v>泳教</v>
          </cell>
          <cell r="I1160">
            <v>45736</v>
          </cell>
          <cell r="J1160">
            <v>45805</v>
          </cell>
          <cell r="K1160" t="str">
            <v>全职</v>
          </cell>
          <cell r="L1160" t="str">
            <v>离职</v>
          </cell>
        </row>
        <row r="1160">
          <cell r="P1160" t="str">
            <v>411727200405237519</v>
          </cell>
        </row>
        <row r="1160">
          <cell r="R1160" t="str">
            <v>农业银行</v>
          </cell>
          <cell r="S1160" t="str">
            <v>6230522040068238874</v>
          </cell>
          <cell r="T1160">
            <v>15194689892</v>
          </cell>
        </row>
        <row r="1161">
          <cell r="D1161" t="str">
            <v>新力店龚祥和</v>
          </cell>
          <cell r="E1161" t="str">
            <v>男</v>
          </cell>
        </row>
        <row r="1161">
          <cell r="G1161" t="str">
            <v>会籍部</v>
          </cell>
          <cell r="H1161" t="str">
            <v>会籍</v>
          </cell>
          <cell r="I1161">
            <v>45706</v>
          </cell>
          <cell r="J1161">
            <v>45804</v>
          </cell>
          <cell r="K1161" t="str">
            <v>全职</v>
          </cell>
          <cell r="L1161" t="str">
            <v>离职</v>
          </cell>
        </row>
        <row r="1161">
          <cell r="P1161" t="str">
            <v>360121200511247212</v>
          </cell>
        </row>
        <row r="1161">
          <cell r="R1161" t="str">
            <v>平安银行</v>
          </cell>
          <cell r="S1161" t="str">
            <v>6230580000376826991</v>
          </cell>
          <cell r="T1161">
            <v>18070144392</v>
          </cell>
        </row>
        <row r="1162">
          <cell r="D1162" t="str">
            <v>新力店徐梦芮</v>
          </cell>
          <cell r="E1162" t="str">
            <v>女</v>
          </cell>
        </row>
        <row r="1162">
          <cell r="G1162" t="str">
            <v>私教部</v>
          </cell>
          <cell r="H1162" t="str">
            <v>私教</v>
          </cell>
          <cell r="I1162">
            <v>45483</v>
          </cell>
          <cell r="J1162">
            <v>45804</v>
          </cell>
          <cell r="K1162" t="str">
            <v>兼职</v>
          </cell>
          <cell r="L1162" t="str">
            <v>离职</v>
          </cell>
        </row>
        <row r="1162">
          <cell r="P1162" t="str">
            <v>360102198410285325</v>
          </cell>
        </row>
        <row r="1162">
          <cell r="R1162" t="str">
            <v>招商银行</v>
          </cell>
          <cell r="S1162" t="str">
            <v>6214 8379 1058 7728</v>
          </cell>
          <cell r="T1162">
            <v>18170899015</v>
          </cell>
        </row>
        <row r="1163">
          <cell r="D1163" t="str">
            <v>新力店董昊</v>
          </cell>
          <cell r="E1163" t="str">
            <v>男</v>
          </cell>
        </row>
        <row r="1163">
          <cell r="G1163" t="str">
            <v>泳教部</v>
          </cell>
          <cell r="H1163" t="str">
            <v>泳教</v>
          </cell>
          <cell r="I1163">
            <v>45555</v>
          </cell>
          <cell r="J1163">
            <v>45804</v>
          </cell>
          <cell r="K1163" t="str">
            <v>兼职</v>
          </cell>
          <cell r="L1163" t="str">
            <v>离职</v>
          </cell>
        </row>
        <row r="1163">
          <cell r="P1163" t="str">
            <v>360782200608210016</v>
          </cell>
        </row>
        <row r="1163">
          <cell r="R1163" t="str">
            <v>中国农业银行</v>
          </cell>
          <cell r="S1163" t="str">
            <v>6230520920112586174</v>
          </cell>
          <cell r="T1163">
            <v>15170733876</v>
          </cell>
        </row>
        <row r="1164">
          <cell r="D1164" t="str">
            <v>新力店胡张鸿</v>
          </cell>
          <cell r="E1164" t="str">
            <v>男</v>
          </cell>
        </row>
        <row r="1164">
          <cell r="G1164" t="str">
            <v>泳教部</v>
          </cell>
          <cell r="H1164" t="str">
            <v>泳教</v>
          </cell>
          <cell r="I1164">
            <v>45508</v>
          </cell>
          <cell r="J1164">
            <v>45804</v>
          </cell>
          <cell r="K1164" t="str">
            <v>兼职</v>
          </cell>
          <cell r="L1164" t="str">
            <v>离职</v>
          </cell>
        </row>
        <row r="1164">
          <cell r="P1164" t="str">
            <v>360881200506030515</v>
          </cell>
        </row>
        <row r="1164">
          <cell r="R1164" t="str">
            <v>中国农业银行</v>
          </cell>
          <cell r="S1164" t="str">
            <v>6230520920108332278</v>
          </cell>
          <cell r="T1164">
            <v>18058302408</v>
          </cell>
        </row>
        <row r="1165">
          <cell r="D1165" t="str">
            <v>新力店陶千千</v>
          </cell>
          <cell r="E1165" t="str">
            <v>女</v>
          </cell>
        </row>
        <row r="1165">
          <cell r="G1165" t="str">
            <v>运营部</v>
          </cell>
          <cell r="H1165" t="str">
            <v>前台</v>
          </cell>
          <cell r="I1165">
            <v>45502</v>
          </cell>
          <cell r="J1165">
            <v>45444</v>
          </cell>
          <cell r="K1165" t="str">
            <v>全职</v>
          </cell>
          <cell r="L1165" t="str">
            <v>离职</v>
          </cell>
        </row>
        <row r="1165">
          <cell r="P1165" t="str">
            <v>36012120060515392X</v>
          </cell>
        </row>
        <row r="1165">
          <cell r="R1165" t="str">
            <v>中国工商银行</v>
          </cell>
          <cell r="S1165" t="str">
            <v>6222031502008203855</v>
          </cell>
          <cell r="T1165">
            <v>15979152580</v>
          </cell>
        </row>
        <row r="1166">
          <cell r="D1166" t="str">
            <v>新力店刘芳</v>
          </cell>
          <cell r="E1166" t="str">
            <v>女</v>
          </cell>
        </row>
        <row r="1166">
          <cell r="G1166" t="str">
            <v>运营部</v>
          </cell>
          <cell r="H1166" t="str">
            <v>前台</v>
          </cell>
          <cell r="I1166">
            <v>45486</v>
          </cell>
          <cell r="J1166">
            <v>45444</v>
          </cell>
          <cell r="K1166" t="str">
            <v>全职</v>
          </cell>
          <cell r="L1166" t="str">
            <v>离职</v>
          </cell>
        </row>
        <row r="1166">
          <cell r="P1166" t="str">
            <v>36012420040323152X</v>
          </cell>
        </row>
        <row r="1166">
          <cell r="R1166" t="str">
            <v>中国建设银行</v>
          </cell>
          <cell r="S1166" t="str">
            <v>6217002020089403208</v>
          </cell>
          <cell r="T1166">
            <v>18679954786</v>
          </cell>
        </row>
        <row r="1167">
          <cell r="D1167" t="str">
            <v>新力店熊伟超</v>
          </cell>
          <cell r="E1167" t="str">
            <v>男</v>
          </cell>
        </row>
        <row r="1167">
          <cell r="G1167" t="str">
            <v>会籍部</v>
          </cell>
          <cell r="H1167" t="str">
            <v>会籍</v>
          </cell>
          <cell r="I1167">
            <v>45625</v>
          </cell>
          <cell r="J1167">
            <v>45812</v>
          </cell>
          <cell r="K1167" t="str">
            <v>全职</v>
          </cell>
          <cell r="L1167" t="str">
            <v>离职</v>
          </cell>
        </row>
        <row r="1167">
          <cell r="P1167" t="str">
            <v>360121200301223511</v>
          </cell>
        </row>
        <row r="1167">
          <cell r="R1167" t="str">
            <v>社保卡</v>
          </cell>
          <cell r="S1167" t="str">
            <v>6226822200167506127</v>
          </cell>
          <cell r="T1167">
            <v>13576284657</v>
          </cell>
        </row>
        <row r="1168">
          <cell r="D1168" t="str">
            <v>新力店宗洪祥</v>
          </cell>
          <cell r="E1168" t="str">
            <v>男</v>
          </cell>
        </row>
        <row r="1168">
          <cell r="G1168" t="str">
            <v>会籍部</v>
          </cell>
          <cell r="H1168" t="str">
            <v>会籍主管</v>
          </cell>
          <cell r="I1168">
            <v>45420</v>
          </cell>
          <cell r="J1168">
            <v>45812</v>
          </cell>
          <cell r="K1168" t="str">
            <v>全职</v>
          </cell>
          <cell r="L1168" t="str">
            <v>离职</v>
          </cell>
        </row>
        <row r="1168">
          <cell r="P1168" t="str">
            <v>360121200501317213</v>
          </cell>
        </row>
        <row r="1168">
          <cell r="R1168" t="str">
            <v>中信银行</v>
          </cell>
          <cell r="S1168" t="str">
            <v>6217715704921492</v>
          </cell>
          <cell r="T1168">
            <v>17770050635</v>
          </cell>
        </row>
        <row r="1169">
          <cell r="D1169" t="str">
            <v>新力店罗佳</v>
          </cell>
          <cell r="E1169" t="str">
            <v>女</v>
          </cell>
        </row>
        <row r="1169">
          <cell r="G1169" t="str">
            <v>会籍部</v>
          </cell>
          <cell r="H1169" t="str">
            <v>会籍</v>
          </cell>
          <cell r="I1169">
            <v>45715</v>
          </cell>
          <cell r="J1169">
            <v>45812</v>
          </cell>
          <cell r="K1169" t="str">
            <v>全职</v>
          </cell>
          <cell r="L1169" t="str">
            <v>离职</v>
          </cell>
        </row>
        <row r="1169">
          <cell r="P1169" t="str">
            <v>360121200302196121</v>
          </cell>
        </row>
        <row r="1169">
          <cell r="R1169" t="str">
            <v>邮政储蓄银行（开户人罗秋海）父女关系</v>
          </cell>
          <cell r="S1169" t="str">
            <v>6221804210001135648</v>
          </cell>
          <cell r="T1169">
            <v>15083830773</v>
          </cell>
        </row>
        <row r="1170">
          <cell r="D1170" t="str">
            <v>新力店刘美秀</v>
          </cell>
          <cell r="E1170" t="str">
            <v>女</v>
          </cell>
        </row>
        <row r="1170">
          <cell r="G1170" t="str">
            <v>运营部</v>
          </cell>
          <cell r="H1170" t="str">
            <v>保洁</v>
          </cell>
          <cell r="I1170">
            <v>45497</v>
          </cell>
          <cell r="J1170">
            <v>45824</v>
          </cell>
          <cell r="K1170" t="str">
            <v>全职</v>
          </cell>
          <cell r="L1170" t="str">
            <v>离职</v>
          </cell>
        </row>
        <row r="1170">
          <cell r="P1170" t="str">
            <v>360121197004295549</v>
          </cell>
        </row>
        <row r="1170">
          <cell r="R1170" t="str">
            <v>中信银行</v>
          </cell>
          <cell r="S1170" t="str">
            <v>6217715704922078</v>
          </cell>
          <cell r="T1170">
            <v>13767993203</v>
          </cell>
        </row>
        <row r="1171">
          <cell r="D1171" t="str">
            <v>新力店徐涵枫</v>
          </cell>
          <cell r="E1171" t="str">
            <v>男</v>
          </cell>
        </row>
        <row r="1171">
          <cell r="G1171" t="str">
            <v>会籍部</v>
          </cell>
          <cell r="H1171" t="str">
            <v>会籍</v>
          </cell>
          <cell r="I1171">
            <v>45824</v>
          </cell>
          <cell r="J1171">
            <v>45828</v>
          </cell>
          <cell r="K1171" t="str">
            <v>暑假工</v>
          </cell>
          <cell r="L1171" t="str">
            <v>离职</v>
          </cell>
        </row>
        <row r="1171">
          <cell r="P1171" t="str">
            <v>360124200806123013</v>
          </cell>
        </row>
        <row r="1171">
          <cell r="T1171">
            <v>19579312837</v>
          </cell>
        </row>
        <row r="1172">
          <cell r="D1172" t="str">
            <v>新力店周祖扬</v>
          </cell>
          <cell r="E1172" t="str">
            <v>男</v>
          </cell>
        </row>
        <row r="1172">
          <cell r="G1172" t="str">
            <v>泳教部</v>
          </cell>
          <cell r="H1172" t="str">
            <v>泳教</v>
          </cell>
          <cell r="I1172">
            <v>45814</v>
          </cell>
          <cell r="J1172">
            <v>45837</v>
          </cell>
          <cell r="K1172" t="str">
            <v>全职</v>
          </cell>
          <cell r="L1172" t="str">
            <v>离职</v>
          </cell>
        </row>
        <row r="1172">
          <cell r="P1172" t="str">
            <v>362429200408280013</v>
          </cell>
        </row>
        <row r="1172">
          <cell r="R1172" t="str">
            <v>农业银行</v>
          </cell>
          <cell r="S1172" t="str">
            <v>6230520920092476875</v>
          </cell>
          <cell r="T1172">
            <v>17343239019</v>
          </cell>
        </row>
        <row r="1173">
          <cell r="D1173" t="str">
            <v>新力店何莉</v>
          </cell>
          <cell r="E1173" t="str">
            <v>女</v>
          </cell>
        </row>
        <row r="1173">
          <cell r="G1173" t="str">
            <v>运营部</v>
          </cell>
          <cell r="H1173" t="str">
            <v>前台主管</v>
          </cell>
          <cell r="I1173">
            <v>45544</v>
          </cell>
          <cell r="J1173">
            <v>45839</v>
          </cell>
          <cell r="K1173" t="str">
            <v>全职</v>
          </cell>
          <cell r="L1173" t="str">
            <v>离职</v>
          </cell>
        </row>
        <row r="1173">
          <cell r="P1173" t="str">
            <v>360124199011022141</v>
          </cell>
        </row>
        <row r="1173">
          <cell r="R1173" t="str">
            <v>中国农业银行</v>
          </cell>
          <cell r="S1173" t="str">
            <v>6230520920060984975</v>
          </cell>
          <cell r="T1173">
            <v>13611143170</v>
          </cell>
        </row>
        <row r="1174">
          <cell r="D1174" t="str">
            <v>新力店程文波</v>
          </cell>
          <cell r="E1174" t="str">
            <v>男</v>
          </cell>
        </row>
        <row r="1174">
          <cell r="G1174" t="str">
            <v>会籍部</v>
          </cell>
          <cell r="H1174" t="str">
            <v>会籍</v>
          </cell>
          <cell r="I1174">
            <v>45821</v>
          </cell>
          <cell r="J1174">
            <v>45838</v>
          </cell>
          <cell r="K1174" t="str">
            <v>兼职</v>
          </cell>
          <cell r="L1174" t="str">
            <v>离职</v>
          </cell>
        </row>
        <row r="1174">
          <cell r="P1174" t="str">
            <v>361128200802285812</v>
          </cell>
        </row>
        <row r="1174">
          <cell r="R1174" t="str">
            <v>招商银行</v>
          </cell>
          <cell r="S1174" t="str">
            <v>6214833381558652</v>
          </cell>
          <cell r="T1174">
            <v>19579317839</v>
          </cell>
        </row>
        <row r="1175">
          <cell r="D1175" t="str">
            <v>新力店吴旭</v>
          </cell>
          <cell r="E1175" t="str">
            <v>男</v>
          </cell>
        </row>
        <row r="1175">
          <cell r="G1175" t="str">
            <v>会籍部</v>
          </cell>
          <cell r="H1175" t="str">
            <v>会籍</v>
          </cell>
          <cell r="I1175">
            <v>45826</v>
          </cell>
          <cell r="J1175">
            <v>45838</v>
          </cell>
          <cell r="K1175" t="str">
            <v>暑假工</v>
          </cell>
          <cell r="L1175" t="str">
            <v>离职</v>
          </cell>
        </row>
        <row r="1175">
          <cell r="P1175" t="str">
            <v>362322200306180652</v>
          </cell>
        </row>
        <row r="1175">
          <cell r="R1175" t="str">
            <v>建设银行</v>
          </cell>
          <cell r="S1175" t="str">
            <v>6217002020082683475</v>
          </cell>
          <cell r="T1175">
            <v>18379188826</v>
          </cell>
        </row>
        <row r="1176">
          <cell r="D1176" t="str">
            <v>新力店韩亮</v>
          </cell>
          <cell r="E1176" t="str">
            <v>男</v>
          </cell>
        </row>
        <row r="1176">
          <cell r="G1176" t="str">
            <v>泳教部</v>
          </cell>
          <cell r="H1176" t="str">
            <v>泳教</v>
          </cell>
          <cell r="I1176">
            <v>45837</v>
          </cell>
          <cell r="J1176">
            <v>45840</v>
          </cell>
          <cell r="K1176" t="str">
            <v>兼职</v>
          </cell>
          <cell r="L1176" t="str">
            <v>离职</v>
          </cell>
        </row>
        <row r="1176">
          <cell r="P1176" t="str">
            <v>360922200203260319</v>
          </cell>
        </row>
        <row r="1176">
          <cell r="R1176" t="str">
            <v>中国农业银行</v>
          </cell>
          <cell r="S1176" t="str">
            <v>6230520920092477774</v>
          </cell>
          <cell r="T1176">
            <v>15258125561</v>
          </cell>
        </row>
        <row r="1177">
          <cell r="D1177" t="str">
            <v>新力店钟伟民</v>
          </cell>
          <cell r="E1177" t="str">
            <v>男</v>
          </cell>
        </row>
        <row r="1177">
          <cell r="G1177" t="str">
            <v>泳教部</v>
          </cell>
          <cell r="H1177" t="str">
            <v>泳教</v>
          </cell>
          <cell r="I1177">
            <v>45837</v>
          </cell>
          <cell r="J1177">
            <v>45840</v>
          </cell>
          <cell r="K1177" t="str">
            <v>兼职</v>
          </cell>
          <cell r="L1177" t="str">
            <v>离职</v>
          </cell>
        </row>
        <row r="1177">
          <cell r="P1177" t="str">
            <v>360734200307158217</v>
          </cell>
        </row>
        <row r="1177">
          <cell r="R1177" t="str">
            <v>中国农业银行</v>
          </cell>
          <cell r="S1177" t="str">
            <v>6228413474532501573</v>
          </cell>
          <cell r="T1177">
            <v>18270789867</v>
          </cell>
        </row>
        <row r="1178">
          <cell r="D1178" t="str">
            <v>新力店王梓恒</v>
          </cell>
          <cell r="E1178" t="str">
            <v>男</v>
          </cell>
        </row>
        <row r="1178">
          <cell r="G1178" t="str">
            <v>会籍部</v>
          </cell>
          <cell r="H1178" t="str">
            <v>会籍</v>
          </cell>
          <cell r="I1178">
            <v>45843</v>
          </cell>
          <cell r="J1178">
            <v>45844</v>
          </cell>
          <cell r="K1178" t="str">
            <v>兼职</v>
          </cell>
          <cell r="L1178" t="str">
            <v>离职</v>
          </cell>
        </row>
        <row r="1179">
          <cell r="D1179" t="str">
            <v>新力店王徐</v>
          </cell>
          <cell r="E1179" t="str">
            <v>男</v>
          </cell>
        </row>
        <row r="1179">
          <cell r="G1179" t="str">
            <v>会籍部</v>
          </cell>
          <cell r="H1179" t="str">
            <v>会籍</v>
          </cell>
          <cell r="I1179">
            <v>45843</v>
          </cell>
          <cell r="J1179">
            <v>45844</v>
          </cell>
          <cell r="K1179" t="str">
            <v>兼职</v>
          </cell>
          <cell r="L1179" t="str">
            <v>离职</v>
          </cell>
        </row>
        <row r="1180">
          <cell r="D1180" t="str">
            <v>新力店王翌辉</v>
          </cell>
          <cell r="E1180" t="str">
            <v>男</v>
          </cell>
        </row>
        <row r="1180">
          <cell r="G1180" t="str">
            <v>会籍部</v>
          </cell>
          <cell r="H1180" t="str">
            <v>会籍</v>
          </cell>
          <cell r="I1180">
            <v>45817</v>
          </cell>
          <cell r="J1180">
            <v>45854</v>
          </cell>
          <cell r="K1180" t="str">
            <v>兼职</v>
          </cell>
          <cell r="L1180" t="str">
            <v>离职</v>
          </cell>
        </row>
        <row r="1180">
          <cell r="P1180" t="str">
            <v>360121200208128712</v>
          </cell>
        </row>
        <row r="1180">
          <cell r="R1180" t="str">
            <v>中国建设银行</v>
          </cell>
          <cell r="S1180" t="str">
            <v>6217002100014545651</v>
          </cell>
          <cell r="T1180">
            <v>15279194922</v>
          </cell>
        </row>
        <row r="1181">
          <cell r="D1181" t="str">
            <v>新力店苏毅浩</v>
          </cell>
          <cell r="E1181" t="str">
            <v>男</v>
          </cell>
        </row>
        <row r="1181">
          <cell r="G1181" t="str">
            <v>泳教部</v>
          </cell>
          <cell r="H1181" t="str">
            <v>泳教</v>
          </cell>
          <cell r="I1181">
            <v>45813</v>
          </cell>
          <cell r="J1181">
            <v>45854</v>
          </cell>
          <cell r="K1181" t="str">
            <v>兼职</v>
          </cell>
          <cell r="L1181" t="str">
            <v>离职</v>
          </cell>
        </row>
        <row r="1181">
          <cell r="P1181" t="str">
            <v>360313200405110037</v>
          </cell>
        </row>
        <row r="1181">
          <cell r="R1181" t="str">
            <v>中信银行</v>
          </cell>
          <cell r="S1181" t="str">
            <v>5217735708173270</v>
          </cell>
          <cell r="T1181">
            <v>19170041761</v>
          </cell>
        </row>
        <row r="1182">
          <cell r="D1182" t="str">
            <v>新力店魏铭洋</v>
          </cell>
          <cell r="E1182" t="str">
            <v>男</v>
          </cell>
        </row>
        <row r="1182">
          <cell r="G1182" t="str">
            <v>会籍部</v>
          </cell>
          <cell r="H1182" t="str">
            <v>会籍</v>
          </cell>
          <cell r="I1182">
            <v>45839</v>
          </cell>
          <cell r="J1182">
            <v>45855</v>
          </cell>
          <cell r="K1182" t="str">
            <v>暑假工</v>
          </cell>
          <cell r="L1182" t="str">
            <v>离职</v>
          </cell>
        </row>
        <row r="1182">
          <cell r="P1182" t="str">
            <v>360121200806216915</v>
          </cell>
        </row>
        <row r="1182">
          <cell r="R1182" t="str">
            <v>中国邮政储蓄银行</v>
          </cell>
          <cell r="S1182" t="str">
            <v>6221804210000917574</v>
          </cell>
          <cell r="T1182">
            <v>13970996829</v>
          </cell>
        </row>
        <row r="1183">
          <cell r="D1183" t="str">
            <v>新力店熊安娜</v>
          </cell>
          <cell r="E1183" t="str">
            <v>女</v>
          </cell>
        </row>
        <row r="1183">
          <cell r="G1183" t="str">
            <v>会籍部</v>
          </cell>
          <cell r="H1183" t="str">
            <v>会籍</v>
          </cell>
          <cell r="I1183">
            <v>45842</v>
          </cell>
          <cell r="J1183">
            <v>45856</v>
          </cell>
          <cell r="K1183" t="str">
            <v>暑假工</v>
          </cell>
          <cell r="L1183" t="str">
            <v>离职</v>
          </cell>
        </row>
        <row r="1183">
          <cell r="P1183" t="str">
            <v>360121200607043943</v>
          </cell>
        </row>
        <row r="1183">
          <cell r="R1183" t="str">
            <v>招商银行</v>
          </cell>
          <cell r="S1183" t="str">
            <v>6214830375509428</v>
          </cell>
          <cell r="T1183">
            <v>13755526014</v>
          </cell>
        </row>
        <row r="1184">
          <cell r="D1184" t="str">
            <v>新力店徐志辉</v>
          </cell>
          <cell r="E1184" t="str">
            <v>男</v>
          </cell>
        </row>
        <row r="1184">
          <cell r="G1184" t="str">
            <v>会籍部</v>
          </cell>
          <cell r="H1184" t="str">
            <v>会籍</v>
          </cell>
          <cell r="I1184">
            <v>45821</v>
          </cell>
          <cell r="J1184">
            <v>45859</v>
          </cell>
          <cell r="K1184" t="str">
            <v>兼职</v>
          </cell>
          <cell r="L1184" t="str">
            <v>离职</v>
          </cell>
        </row>
        <row r="1184">
          <cell r="P1184" t="str">
            <v>360121200804240014</v>
          </cell>
        </row>
        <row r="1184">
          <cell r="R1184" t="str">
            <v>中国建设银行（开户谭云）母子关系</v>
          </cell>
          <cell r="S1184" t="str">
            <v>6217002020082401746（谭云）</v>
          </cell>
          <cell r="T1184">
            <v>19970095075</v>
          </cell>
        </row>
        <row r="1185">
          <cell r="D1185" t="str">
            <v>新力店肖晶晶</v>
          </cell>
          <cell r="E1185" t="str">
            <v>女</v>
          </cell>
        </row>
        <row r="1185">
          <cell r="G1185" t="str">
            <v>会籍部</v>
          </cell>
          <cell r="H1185" t="str">
            <v>会籍</v>
          </cell>
          <cell r="I1185">
            <v>45866</v>
          </cell>
          <cell r="J1185">
            <v>45866</v>
          </cell>
          <cell r="K1185" t="str">
            <v>全职</v>
          </cell>
          <cell r="L1185" t="str">
            <v>离职</v>
          </cell>
        </row>
        <row r="1186">
          <cell r="D1186" t="str">
            <v>新力店胡子文</v>
          </cell>
          <cell r="E1186" t="str">
            <v>男</v>
          </cell>
        </row>
        <row r="1186">
          <cell r="G1186" t="str">
            <v>会籍部</v>
          </cell>
          <cell r="H1186" t="str">
            <v>会籍</v>
          </cell>
          <cell r="I1186">
            <v>45821</v>
          </cell>
          <cell r="J1186">
            <v>45870</v>
          </cell>
          <cell r="K1186" t="str">
            <v>兼职</v>
          </cell>
          <cell r="L1186" t="str">
            <v>离职</v>
          </cell>
        </row>
        <row r="1186">
          <cell r="P1186" t="str">
            <v>360124200807292417</v>
          </cell>
        </row>
        <row r="1186">
          <cell r="R1186" t="str">
            <v>中国建设银行（开户人胡细平）父子关系</v>
          </cell>
          <cell r="S1186" t="str">
            <v>6217001820018029722（胡细平）</v>
          </cell>
          <cell r="T1186">
            <v>18350161800</v>
          </cell>
        </row>
        <row r="1187">
          <cell r="D1187" t="str">
            <v>新力店邓文凯</v>
          </cell>
          <cell r="E1187" t="str">
            <v>男</v>
          </cell>
        </row>
        <row r="1187">
          <cell r="G1187" t="str">
            <v>会籍部</v>
          </cell>
          <cell r="H1187" t="str">
            <v>会籍</v>
          </cell>
          <cell r="I1187">
            <v>45832</v>
          </cell>
          <cell r="J1187">
            <v>45870</v>
          </cell>
          <cell r="K1187" t="str">
            <v>暑假工</v>
          </cell>
          <cell r="L1187" t="str">
            <v>离职</v>
          </cell>
        </row>
        <row r="1187">
          <cell r="P1187" t="str">
            <v>360983200802118114</v>
          </cell>
        </row>
        <row r="1187">
          <cell r="R1187" t="str">
            <v>中国工商银行</v>
          </cell>
          <cell r="S1187" t="str">
            <v>6222031502006952602</v>
          </cell>
          <cell r="T1187">
            <v>15797861241</v>
          </cell>
        </row>
        <row r="1188">
          <cell r="D1188" t="str">
            <v>新力店刘铭浩</v>
          </cell>
          <cell r="E1188" t="str">
            <v>男</v>
          </cell>
        </row>
        <row r="1188">
          <cell r="G1188" t="str">
            <v>会籍部</v>
          </cell>
          <cell r="H1188" t="str">
            <v>会籍</v>
          </cell>
          <cell r="I1188">
            <v>45836</v>
          </cell>
          <cell r="J1188">
            <v>45870</v>
          </cell>
          <cell r="K1188" t="str">
            <v>暑假工</v>
          </cell>
          <cell r="L1188" t="str">
            <v>离职</v>
          </cell>
        </row>
        <row r="1188">
          <cell r="P1188" t="str">
            <v>360981200710122316</v>
          </cell>
        </row>
        <row r="1188">
          <cell r="R1188" t="str">
            <v>中国工商银行</v>
          </cell>
          <cell r="S1188" t="str">
            <v>6222031508007073223</v>
          </cell>
          <cell r="T1188">
            <v>13263957672</v>
          </cell>
        </row>
        <row r="1189">
          <cell r="D1189" t="str">
            <v>新力店刘雨轩</v>
          </cell>
          <cell r="E1189" t="str">
            <v>女</v>
          </cell>
        </row>
        <row r="1189">
          <cell r="G1189" t="str">
            <v>会籍部</v>
          </cell>
          <cell r="H1189" t="str">
            <v>会籍</v>
          </cell>
          <cell r="I1189">
            <v>45839</v>
          </cell>
          <cell r="J1189">
            <v>45870</v>
          </cell>
          <cell r="K1189" t="str">
            <v>暑假工</v>
          </cell>
          <cell r="L1189" t="str">
            <v>离职</v>
          </cell>
        </row>
        <row r="1189">
          <cell r="P1189" t="str">
            <v>362525200607084720</v>
          </cell>
        </row>
        <row r="1189">
          <cell r="R1189" t="str">
            <v>中国农业银行</v>
          </cell>
          <cell r="S1189" t="str">
            <v>6230521750019793170</v>
          </cell>
          <cell r="T1189">
            <v>15798036590</v>
          </cell>
        </row>
        <row r="1190">
          <cell r="D1190" t="str">
            <v>新力店杨穗</v>
          </cell>
          <cell r="E1190" t="str">
            <v>男</v>
          </cell>
        </row>
        <row r="1190">
          <cell r="G1190" t="str">
            <v>泳教部</v>
          </cell>
          <cell r="H1190" t="str">
            <v>泳教</v>
          </cell>
          <cell r="I1190">
            <v>45839</v>
          </cell>
          <cell r="J1190">
            <v>45875</v>
          </cell>
          <cell r="K1190" t="str">
            <v>兼职</v>
          </cell>
          <cell r="L1190" t="str">
            <v>离职</v>
          </cell>
        </row>
        <row r="1190">
          <cell r="P1190" t="str">
            <v>360732300203241718</v>
          </cell>
        </row>
        <row r="1190">
          <cell r="R1190" t="str">
            <v>农行兴国洪门支行</v>
          </cell>
          <cell r="S1190" t="str">
            <v>6230523470015705270</v>
          </cell>
          <cell r="T1190">
            <v>15679193654</v>
          </cell>
        </row>
        <row r="1191">
          <cell r="D1191" t="str">
            <v>新力店彭松</v>
          </cell>
          <cell r="E1191" t="str">
            <v>男</v>
          </cell>
        </row>
        <row r="1191">
          <cell r="G1191" t="str">
            <v>泳教部</v>
          </cell>
          <cell r="H1191" t="str">
            <v>泳教</v>
          </cell>
          <cell r="I1191">
            <v>45837</v>
          </cell>
          <cell r="J1191">
            <v>45876</v>
          </cell>
          <cell r="K1191" t="str">
            <v>兼职</v>
          </cell>
          <cell r="L1191" t="str">
            <v>离职</v>
          </cell>
        </row>
        <row r="1191">
          <cell r="P1191" t="str">
            <v>360902200309243618</v>
          </cell>
        </row>
        <row r="1191">
          <cell r="R1191" t="str">
            <v>中国农业银行</v>
          </cell>
          <cell r="S1191" t="str">
            <v>6230520920092477170</v>
          </cell>
          <cell r="T1191">
            <v>16679004713</v>
          </cell>
        </row>
        <row r="1192">
          <cell r="D1192" t="str">
            <v>新力店杨博</v>
          </cell>
          <cell r="E1192" t="str">
            <v>男</v>
          </cell>
        </row>
        <row r="1192">
          <cell r="G1192" t="str">
            <v>会籍部</v>
          </cell>
          <cell r="H1192" t="str">
            <v>会籍</v>
          </cell>
          <cell r="I1192">
            <v>45831</v>
          </cell>
          <cell r="J1192">
            <v>45885</v>
          </cell>
          <cell r="K1192" t="str">
            <v>暑假工</v>
          </cell>
          <cell r="L1192" t="str">
            <v>离职</v>
          </cell>
        </row>
        <row r="1192">
          <cell r="P1192" t="str">
            <v>361002200902212419</v>
          </cell>
        </row>
        <row r="1192">
          <cell r="R1192" t="str">
            <v>中国工商银行</v>
          </cell>
          <cell r="S1192" t="str">
            <v>6212251502001038443</v>
          </cell>
          <cell r="T1192">
            <v>19721536182</v>
          </cell>
        </row>
        <row r="1193">
          <cell r="D1193" t="str">
            <v>新力店万芷瑜</v>
          </cell>
          <cell r="E1193" t="str">
            <v>女</v>
          </cell>
        </row>
        <row r="1193">
          <cell r="G1193" t="str">
            <v>会籍部</v>
          </cell>
          <cell r="H1193" t="str">
            <v>会籍</v>
          </cell>
          <cell r="I1193">
            <v>45878</v>
          </cell>
          <cell r="J1193">
            <v>45886</v>
          </cell>
          <cell r="K1193" t="str">
            <v>全职</v>
          </cell>
          <cell r="L1193" t="str">
            <v>离职</v>
          </cell>
        </row>
        <row r="1193">
          <cell r="P1193" t="str">
            <v>36012220050919244X</v>
          </cell>
        </row>
        <row r="1193">
          <cell r="R1193" t="str">
            <v>中国工商银行</v>
          </cell>
          <cell r="S1193" t="str">
            <v>6222031502004179000</v>
          </cell>
          <cell r="T1193">
            <v>13970929723</v>
          </cell>
        </row>
        <row r="1194">
          <cell r="D1194" t="str">
            <v>新力店赖敏顺</v>
          </cell>
          <cell r="E1194" t="str">
            <v>男</v>
          </cell>
        </row>
        <row r="1194">
          <cell r="G1194" t="str">
            <v>泳教部</v>
          </cell>
          <cell r="H1194" t="str">
            <v>泳教</v>
          </cell>
          <cell r="I1194">
            <v>45836</v>
          </cell>
          <cell r="J1194">
            <v>45886</v>
          </cell>
          <cell r="K1194" t="str">
            <v>兼职</v>
          </cell>
          <cell r="L1194" t="str">
            <v>离职</v>
          </cell>
        </row>
        <row r="1194">
          <cell r="P1194" t="str">
            <v>360735200312172116</v>
          </cell>
        </row>
        <row r="1194">
          <cell r="R1194" t="str">
            <v>中国农业银行</v>
          </cell>
          <cell r="S1194" t="str">
            <v>6230520920092475778</v>
          </cell>
          <cell r="T1194">
            <v>18162161262</v>
          </cell>
        </row>
        <row r="1195">
          <cell r="D1195" t="str">
            <v>新力店温旭平</v>
          </cell>
          <cell r="E1195" t="str">
            <v>男</v>
          </cell>
        </row>
        <row r="1195">
          <cell r="G1195" t="str">
            <v>泳教部</v>
          </cell>
          <cell r="H1195" t="str">
            <v>泳教</v>
          </cell>
          <cell r="I1195">
            <v>45836</v>
          </cell>
          <cell r="J1195">
            <v>45886</v>
          </cell>
          <cell r="K1195" t="str">
            <v>兼职</v>
          </cell>
          <cell r="L1195" t="str">
            <v>离职</v>
          </cell>
        </row>
        <row r="1195">
          <cell r="P1195" t="str">
            <v>360735200304080019</v>
          </cell>
        </row>
        <row r="1195">
          <cell r="R1195" t="str">
            <v>农商银行</v>
          </cell>
          <cell r="S1195" t="str">
            <v>622682 2200395618223</v>
          </cell>
          <cell r="T1195">
            <v>18370752127</v>
          </cell>
        </row>
        <row r="1196">
          <cell r="D1196" t="str">
            <v>新力店王金</v>
          </cell>
          <cell r="E1196" t="str">
            <v>男</v>
          </cell>
        </row>
        <row r="1196">
          <cell r="G1196" t="str">
            <v>泳教部</v>
          </cell>
          <cell r="H1196" t="str">
            <v>泳教</v>
          </cell>
          <cell r="I1196">
            <v>45839</v>
          </cell>
          <cell r="J1196">
            <v>45890</v>
          </cell>
          <cell r="K1196" t="str">
            <v>兼职</v>
          </cell>
          <cell r="L1196" t="str">
            <v>离职</v>
          </cell>
        </row>
        <row r="1196">
          <cell r="P1196" t="str">
            <v>360732200202121554</v>
          </cell>
        </row>
        <row r="1196">
          <cell r="R1196" t="str">
            <v>中国农业银行</v>
          </cell>
          <cell r="S1196" t="str">
            <v>6230520920092475372</v>
          </cell>
          <cell r="T1196">
            <v>18166030091</v>
          </cell>
        </row>
        <row r="1197">
          <cell r="D1197" t="str">
            <v>新力店陶修远</v>
          </cell>
          <cell r="E1197" t="str">
            <v>男</v>
          </cell>
        </row>
        <row r="1197">
          <cell r="G1197" t="str">
            <v>私教部</v>
          </cell>
          <cell r="H1197" t="str">
            <v>私教经理</v>
          </cell>
          <cell r="I1197">
            <v>45847</v>
          </cell>
          <cell r="J1197">
            <v>45895</v>
          </cell>
          <cell r="K1197" t="str">
            <v>全职</v>
          </cell>
          <cell r="L1197" t="str">
            <v>离职</v>
          </cell>
        </row>
        <row r="1197">
          <cell r="P1197" t="str">
            <v>36012419960603001x</v>
          </cell>
        </row>
        <row r="1197">
          <cell r="R1197" t="str">
            <v>中国农业银行</v>
          </cell>
          <cell r="S1197" t="str">
            <v>6228482838827491870</v>
          </cell>
          <cell r="T1197">
            <v>13677019980</v>
          </cell>
        </row>
        <row r="1198">
          <cell r="D1198" t="str">
            <v>新力店梁秋霞</v>
          </cell>
          <cell r="E1198" t="str">
            <v>女</v>
          </cell>
        </row>
        <row r="1198">
          <cell r="G1198" t="str">
            <v>私教部</v>
          </cell>
          <cell r="H1198" t="str">
            <v>私教</v>
          </cell>
          <cell r="I1198">
            <v>45848</v>
          </cell>
          <cell r="J1198">
            <v>45895</v>
          </cell>
          <cell r="K1198" t="str">
            <v>全职</v>
          </cell>
          <cell r="L1198" t="str">
            <v>离职</v>
          </cell>
        </row>
        <row r="1198">
          <cell r="P1198" t="str">
            <v>452624199507182326</v>
          </cell>
        </row>
        <row r="1198">
          <cell r="R1198" t="str">
            <v>中国工商银行</v>
          </cell>
          <cell r="S1198" t="str">
            <v>6212262110003988073</v>
          </cell>
          <cell r="T1198">
            <v>13677013430</v>
          </cell>
        </row>
        <row r="1199">
          <cell r="D1199" t="str">
            <v>新力店李志鹏</v>
          </cell>
          <cell r="E1199" t="str">
            <v>男</v>
          </cell>
        </row>
        <row r="1199">
          <cell r="G1199" t="str">
            <v>私教部</v>
          </cell>
          <cell r="H1199" t="str">
            <v>私教</v>
          </cell>
          <cell r="I1199">
            <v>45447</v>
          </cell>
          <cell r="J1199">
            <v>45896</v>
          </cell>
          <cell r="K1199" t="str">
            <v>全职</v>
          </cell>
          <cell r="L1199" t="str">
            <v>离职</v>
          </cell>
        </row>
        <row r="1199">
          <cell r="P1199" t="str">
            <v>360121199710220519</v>
          </cell>
        </row>
        <row r="1199">
          <cell r="R1199" t="str">
            <v>招商银行</v>
          </cell>
          <cell r="S1199" t="str">
            <v>6214857909843213</v>
          </cell>
          <cell r="T1199">
            <v>13257910663</v>
          </cell>
        </row>
        <row r="1200">
          <cell r="D1200" t="str">
            <v>新力店吴伟栋</v>
          </cell>
          <cell r="E1200" t="str">
            <v>男</v>
          </cell>
        </row>
        <row r="1200">
          <cell r="G1200" t="str">
            <v>私教部</v>
          </cell>
          <cell r="H1200" t="str">
            <v>私教</v>
          </cell>
          <cell r="I1200">
            <v>45895</v>
          </cell>
          <cell r="J1200">
            <v>45899</v>
          </cell>
          <cell r="K1200" t="str">
            <v>全职</v>
          </cell>
          <cell r="L1200" t="str">
            <v>离职</v>
          </cell>
        </row>
        <row r="1200">
          <cell r="P1200" t="str">
            <v>362330198509077938</v>
          </cell>
        </row>
        <row r="1200">
          <cell r="T1200">
            <v>19527912090</v>
          </cell>
        </row>
        <row r="1201">
          <cell r="D1201" t="str">
            <v>新力店万颖</v>
          </cell>
          <cell r="E1201" t="str">
            <v>女</v>
          </cell>
        </row>
        <row r="1201">
          <cell r="G1201" t="str">
            <v>运营部</v>
          </cell>
          <cell r="H1201" t="str">
            <v>前台</v>
          </cell>
          <cell r="I1201">
            <v>45796</v>
          </cell>
          <cell r="J1201">
            <v>45901</v>
          </cell>
          <cell r="K1201" t="str">
            <v>全职</v>
          </cell>
          <cell r="L1201" t="str">
            <v>离职</v>
          </cell>
        </row>
        <row r="1201">
          <cell r="P1201" t="str">
            <v>360121200208084668</v>
          </cell>
        </row>
        <row r="1201">
          <cell r="R1201" t="str">
            <v>建设银行</v>
          </cell>
          <cell r="S1201" t="str">
            <v>6217002020080691751</v>
          </cell>
          <cell r="T1201">
            <v>15079000973</v>
          </cell>
        </row>
        <row r="1202">
          <cell r="D1202" t="str">
            <v>新力店游佳欣</v>
          </cell>
          <cell r="E1202" t="str">
            <v>女</v>
          </cell>
        </row>
        <row r="1202">
          <cell r="G1202" t="str">
            <v>运营部</v>
          </cell>
          <cell r="H1202" t="str">
            <v>前台</v>
          </cell>
          <cell r="I1202">
            <v>45834</v>
          </cell>
          <cell r="J1202">
            <v>45901</v>
          </cell>
          <cell r="K1202" t="str">
            <v>暑假工</v>
          </cell>
          <cell r="L1202" t="str">
            <v>离职</v>
          </cell>
        </row>
        <row r="1202">
          <cell r="P1202" t="str">
            <v>362502200506202823</v>
          </cell>
        </row>
        <row r="1202">
          <cell r="R1202" t="str">
            <v>中国邮政储蓄银行</v>
          </cell>
          <cell r="S1202" t="str">
            <v>6221804370002081991</v>
          </cell>
          <cell r="T1202">
            <v>19144429426</v>
          </cell>
        </row>
        <row r="1203">
          <cell r="D1203" t="str">
            <v>新力店甘慧庆</v>
          </cell>
          <cell r="E1203" t="str">
            <v>女</v>
          </cell>
        </row>
        <row r="1203">
          <cell r="G1203" t="str">
            <v>运营部</v>
          </cell>
          <cell r="H1203" t="str">
            <v>前台</v>
          </cell>
          <cell r="I1203">
            <v>45884</v>
          </cell>
          <cell r="J1203">
            <v>45901</v>
          </cell>
          <cell r="K1203" t="str">
            <v>全职</v>
          </cell>
          <cell r="L1203" t="str">
            <v>离职</v>
          </cell>
        </row>
        <row r="1203">
          <cell r="P1203" t="str">
            <v>360121199907105821</v>
          </cell>
        </row>
        <row r="1203">
          <cell r="R1203" t="str">
            <v>中国建设银行</v>
          </cell>
          <cell r="S1203" t="str">
            <v>6217003230041143029</v>
          </cell>
          <cell r="T1203">
            <v>18870911032</v>
          </cell>
        </row>
        <row r="1204">
          <cell r="D1204" t="str">
            <v>新力店焦枫</v>
          </cell>
          <cell r="E1204" t="str">
            <v>男</v>
          </cell>
        </row>
        <row r="1204">
          <cell r="G1204" t="str">
            <v>私教部</v>
          </cell>
          <cell r="H1204" t="str">
            <v>私教经理</v>
          </cell>
          <cell r="I1204">
            <v>45895</v>
          </cell>
          <cell r="J1204">
            <v>45903</v>
          </cell>
          <cell r="K1204" t="str">
            <v>全职</v>
          </cell>
          <cell r="L1204" t="str">
            <v>离职</v>
          </cell>
        </row>
        <row r="1204">
          <cell r="N1204" t="str">
            <v>已签</v>
          </cell>
          <cell r="O1204" t="str">
            <v>已签</v>
          </cell>
          <cell r="P1204" t="str">
            <v>360124199610190059</v>
          </cell>
        </row>
        <row r="1204">
          <cell r="R1204" t="str">
            <v>中信银行</v>
          </cell>
          <cell r="S1204" t="str">
            <v>6217685701659108</v>
          </cell>
          <cell r="T1204">
            <v>15083503740</v>
          </cell>
        </row>
        <row r="1205">
          <cell r="D1205" t="str">
            <v>新力店李文军</v>
          </cell>
          <cell r="E1205" t="str">
            <v>男</v>
          </cell>
        </row>
        <row r="1205">
          <cell r="G1205" t="str">
            <v>会籍部</v>
          </cell>
          <cell r="H1205" t="str">
            <v>会籍</v>
          </cell>
          <cell r="I1205">
            <v>45876</v>
          </cell>
          <cell r="J1205">
            <v>45898</v>
          </cell>
          <cell r="K1205" t="str">
            <v>全职</v>
          </cell>
          <cell r="L1205" t="str">
            <v>离职</v>
          </cell>
        </row>
        <row r="1205">
          <cell r="P1205" t="str">
            <v>362402200410130532</v>
          </cell>
        </row>
        <row r="1205">
          <cell r="R1205" t="str">
            <v>中国建设银行</v>
          </cell>
          <cell r="S1205" t="str">
            <v>6217002020082703596</v>
          </cell>
          <cell r="T1205">
            <v>13767196749</v>
          </cell>
        </row>
        <row r="1206">
          <cell r="D1206" t="str">
            <v>新力店文水香</v>
          </cell>
          <cell r="E1206" t="str">
            <v>女</v>
          </cell>
        </row>
        <row r="1206">
          <cell r="G1206" t="str">
            <v>运营部</v>
          </cell>
          <cell r="H1206" t="str">
            <v>保洁</v>
          </cell>
          <cell r="I1206">
            <v>45820</v>
          </cell>
          <cell r="J1206">
            <v>45901</v>
          </cell>
          <cell r="K1206" t="str">
            <v>全职</v>
          </cell>
          <cell r="L1206" t="str">
            <v>离职</v>
          </cell>
        </row>
        <row r="1206">
          <cell r="P1206" t="str">
            <v>360124196710093068</v>
          </cell>
        </row>
        <row r="1206">
          <cell r="R1206" t="str">
            <v>农商银行</v>
          </cell>
          <cell r="S1206" t="str">
            <v>6226822010301099149</v>
          </cell>
          <cell r="T1206">
            <v>13879155435</v>
          </cell>
        </row>
        <row r="1207">
          <cell r="D1207" t="str">
            <v>新力店梅露</v>
          </cell>
          <cell r="E1207" t="str">
            <v>女</v>
          </cell>
        </row>
        <row r="1207">
          <cell r="G1207" t="str">
            <v>运营部</v>
          </cell>
          <cell r="H1207" t="str">
            <v>前台</v>
          </cell>
          <cell r="I1207">
            <v>45886</v>
          </cell>
          <cell r="J1207">
            <v>45907</v>
          </cell>
          <cell r="K1207" t="str">
            <v>全职</v>
          </cell>
          <cell r="L1207" t="str">
            <v>离职</v>
          </cell>
        </row>
        <row r="1207">
          <cell r="N1207" t="str">
            <v>已签</v>
          </cell>
          <cell r="O1207" t="str">
            <v>已签</v>
          </cell>
          <cell r="P1207" t="str">
            <v>360104199708211924</v>
          </cell>
        </row>
        <row r="1207">
          <cell r="R1207" t="str">
            <v>中国建设银行</v>
          </cell>
          <cell r="S1207" t="str">
            <v>6217002020087354437</v>
          </cell>
          <cell r="T1207">
            <v>13677007889</v>
          </cell>
        </row>
        <row r="1208">
          <cell r="D1208" t="str">
            <v>新力店王天祥</v>
          </cell>
          <cell r="E1208" t="str">
            <v>男</v>
          </cell>
        </row>
        <row r="1208">
          <cell r="G1208" t="str">
            <v>私教部</v>
          </cell>
          <cell r="H1208" t="str">
            <v>私教</v>
          </cell>
          <cell r="I1208">
            <v>45870</v>
          </cell>
          <cell r="J1208">
            <v>45906</v>
          </cell>
          <cell r="K1208" t="str">
            <v>全职</v>
          </cell>
          <cell r="L1208" t="str">
            <v>离职</v>
          </cell>
        </row>
        <row r="1208">
          <cell r="N1208" t="str">
            <v>已签</v>
          </cell>
          <cell r="O1208" t="str">
            <v>已签</v>
          </cell>
          <cell r="P1208" t="str">
            <v>362233200507211000</v>
          </cell>
        </row>
        <row r="1208">
          <cell r="R1208" t="str">
            <v>中国工商银行</v>
          </cell>
          <cell r="S1208" t="str">
            <v>622203 1204008710282</v>
          </cell>
          <cell r="T1208">
            <v>19870244560</v>
          </cell>
        </row>
        <row r="1209">
          <cell r="D1209" t="str">
            <v>新力店李燕波</v>
          </cell>
        </row>
        <row r="1209">
          <cell r="G1209" t="str">
            <v>会籍部</v>
          </cell>
          <cell r="H1209" t="str">
            <v>会籍</v>
          </cell>
          <cell r="I1209">
            <v>45915</v>
          </cell>
          <cell r="J1209">
            <v>45918</v>
          </cell>
          <cell r="K1209" t="str">
            <v>全职</v>
          </cell>
          <cell r="L1209" t="str">
            <v>离职</v>
          </cell>
        </row>
        <row r="1209">
          <cell r="P1209" t="str">
            <v>362424200312202035</v>
          </cell>
        </row>
        <row r="1210">
          <cell r="D1210" t="str">
            <v>杨家湾张雅婷</v>
          </cell>
          <cell r="E1210" t="str">
            <v>女</v>
          </cell>
        </row>
        <row r="1210">
          <cell r="G1210" t="str">
            <v>运营部</v>
          </cell>
          <cell r="H1210" t="str">
            <v>前台</v>
          </cell>
          <cell r="I1210">
            <v>45376</v>
          </cell>
          <cell r="J1210">
            <v>45440</v>
          </cell>
          <cell r="K1210" t="str">
            <v>全职</v>
          </cell>
          <cell r="L1210" t="str">
            <v>离职</v>
          </cell>
        </row>
        <row r="1210">
          <cell r="P1210" t="str">
            <v>421126200310023123</v>
          </cell>
        </row>
        <row r="1210">
          <cell r="R1210" t="str">
            <v>招商银行</v>
          </cell>
          <cell r="S1210" t="str">
            <v>6214832742275956</v>
          </cell>
          <cell r="T1210">
            <v>18371368804</v>
          </cell>
        </row>
        <row r="1211">
          <cell r="D1211" t="str">
            <v>杨家湾朱毅</v>
          </cell>
          <cell r="E1211" t="str">
            <v>男</v>
          </cell>
        </row>
        <row r="1211">
          <cell r="G1211" t="str">
            <v>会籍部</v>
          </cell>
          <cell r="H1211" t="str">
            <v>会籍</v>
          </cell>
          <cell r="I1211">
            <v>44452</v>
          </cell>
          <cell r="J1211">
            <v>45428</v>
          </cell>
          <cell r="K1211" t="str">
            <v>全职</v>
          </cell>
          <cell r="L1211" t="str">
            <v>离职</v>
          </cell>
        </row>
        <row r="1211">
          <cell r="P1211" t="str">
            <v>420683198805245418</v>
          </cell>
        </row>
        <row r="1211">
          <cell r="R1211" t="str">
            <v>中信银行</v>
          </cell>
          <cell r="S1211" t="str">
            <v>6217731507226591</v>
          </cell>
          <cell r="T1211">
            <v>15629165058</v>
          </cell>
        </row>
        <row r="1212">
          <cell r="D1212" t="str">
            <v>杨家湾瞿琳琳</v>
          </cell>
          <cell r="E1212" t="str">
            <v>女</v>
          </cell>
        </row>
        <row r="1212">
          <cell r="G1212" t="str">
            <v>泳教部</v>
          </cell>
          <cell r="H1212" t="str">
            <v>泳教</v>
          </cell>
          <cell r="I1212">
            <v>45432</v>
          </cell>
          <cell r="J1212">
            <v>45443</v>
          </cell>
          <cell r="K1212" t="str">
            <v>兼职</v>
          </cell>
          <cell r="L1212" t="str">
            <v>离职</v>
          </cell>
        </row>
        <row r="1212">
          <cell r="P1212" t="str">
            <v>433130199804050060</v>
          </cell>
        </row>
        <row r="1212">
          <cell r="R1212" t="str">
            <v>中国农业银行</v>
          </cell>
          <cell r="S1212" t="str">
            <v>622848 0688766955670</v>
          </cell>
          <cell r="T1212">
            <v>13626061207</v>
          </cell>
        </row>
        <row r="1213">
          <cell r="D1213" t="str">
            <v>杨家湾吴垚宏</v>
          </cell>
          <cell r="E1213" t="str">
            <v>男</v>
          </cell>
        </row>
        <row r="1213">
          <cell r="G1213" t="str">
            <v>会籍部</v>
          </cell>
          <cell r="H1213" t="str">
            <v>会籍</v>
          </cell>
          <cell r="I1213">
            <v>45454</v>
          </cell>
          <cell r="J1213">
            <v>45456</v>
          </cell>
          <cell r="K1213" t="str">
            <v>实习</v>
          </cell>
          <cell r="L1213" t="str">
            <v>离职</v>
          </cell>
        </row>
        <row r="1213">
          <cell r="P1213" t="str">
            <v>42282520040408021X</v>
          </cell>
        </row>
        <row r="1213">
          <cell r="R1213" t="str">
            <v>汉口银行</v>
          </cell>
          <cell r="S1213" t="str">
            <v>6230290058780268</v>
          </cell>
          <cell r="T1213">
            <v>15527228939</v>
          </cell>
        </row>
        <row r="1214">
          <cell r="D1214" t="str">
            <v>杨家湾阮国柏</v>
          </cell>
          <cell r="E1214" t="str">
            <v>男</v>
          </cell>
        </row>
        <row r="1214">
          <cell r="G1214" t="str">
            <v>会籍部</v>
          </cell>
          <cell r="H1214" t="str">
            <v>会籍</v>
          </cell>
          <cell r="I1214">
            <v>45454</v>
          </cell>
          <cell r="J1214">
            <v>45456</v>
          </cell>
          <cell r="K1214" t="str">
            <v>实习</v>
          </cell>
          <cell r="L1214" t="str">
            <v>离职</v>
          </cell>
        </row>
        <row r="1214">
          <cell r="P1214" t="str">
            <v>42232620031001005X</v>
          </cell>
        </row>
        <row r="1214">
          <cell r="R1214" t="str">
            <v>中国邮政储蓄银行</v>
          </cell>
          <cell r="S1214" t="str">
            <v>6221805200006985781</v>
          </cell>
          <cell r="T1214">
            <v>13227205795</v>
          </cell>
        </row>
        <row r="1215">
          <cell r="D1215" t="str">
            <v>杨家湾郑烨</v>
          </cell>
          <cell r="E1215" t="str">
            <v>男</v>
          </cell>
        </row>
        <row r="1215">
          <cell r="G1215" t="str">
            <v>会籍部</v>
          </cell>
          <cell r="H1215" t="str">
            <v>会籍</v>
          </cell>
          <cell r="I1215">
            <v>45454</v>
          </cell>
          <cell r="J1215">
            <v>45456</v>
          </cell>
          <cell r="K1215" t="str">
            <v>实习</v>
          </cell>
          <cell r="L1215" t="str">
            <v>离职</v>
          </cell>
        </row>
        <row r="1215">
          <cell r="P1215" t="str">
            <v>421181200405048213</v>
          </cell>
        </row>
        <row r="1215">
          <cell r="R1215" t="str">
            <v>中国工商银行</v>
          </cell>
          <cell r="S1215" t="str">
            <v>62222033202013089740</v>
          </cell>
          <cell r="T1215">
            <v>18986054086</v>
          </cell>
        </row>
        <row r="1216">
          <cell r="D1216" t="str">
            <v>杨家湾钟帆坤</v>
          </cell>
          <cell r="E1216" t="str">
            <v>男</v>
          </cell>
        </row>
        <row r="1216">
          <cell r="G1216" t="str">
            <v>会籍部</v>
          </cell>
          <cell r="H1216" t="str">
            <v>会籍</v>
          </cell>
          <cell r="I1216">
            <v>45454</v>
          </cell>
          <cell r="J1216">
            <v>45456</v>
          </cell>
          <cell r="K1216" t="str">
            <v>实习</v>
          </cell>
          <cell r="L1216" t="str">
            <v>离职</v>
          </cell>
        </row>
        <row r="1216">
          <cell r="P1216" t="str">
            <v>421181200308068212</v>
          </cell>
        </row>
        <row r="1216">
          <cell r="R1216" t="str">
            <v>中国工商银行</v>
          </cell>
          <cell r="S1216" t="str">
            <v>6222033202008937994</v>
          </cell>
          <cell r="T1216">
            <v>18772444107</v>
          </cell>
        </row>
        <row r="1217">
          <cell r="D1217" t="str">
            <v>杨家湾寇文钰</v>
          </cell>
          <cell r="E1217" t="str">
            <v>女</v>
          </cell>
        </row>
        <row r="1217">
          <cell r="G1217" t="str">
            <v>泳教部</v>
          </cell>
          <cell r="H1217" t="str">
            <v>泳教</v>
          </cell>
          <cell r="I1217">
            <v>45402</v>
          </cell>
          <cell r="J1217">
            <v>45461</v>
          </cell>
          <cell r="K1217" t="str">
            <v>兼职</v>
          </cell>
          <cell r="L1217" t="str">
            <v>离职</v>
          </cell>
        </row>
        <row r="1217">
          <cell r="P1217" t="str">
            <v>120104200403087644</v>
          </cell>
        </row>
        <row r="1217">
          <cell r="R1217" t="str">
            <v>中国工商银行</v>
          </cell>
          <cell r="S1217" t="str">
            <v>6212810302001046064</v>
          </cell>
          <cell r="T1217">
            <v>15522589729</v>
          </cell>
        </row>
        <row r="1218">
          <cell r="D1218" t="str">
            <v>杨家湾上官鑫</v>
          </cell>
          <cell r="E1218" t="str">
            <v>男</v>
          </cell>
        </row>
        <row r="1218">
          <cell r="G1218" t="str">
            <v>泳教部</v>
          </cell>
          <cell r="H1218" t="str">
            <v>泳教</v>
          </cell>
          <cell r="I1218">
            <v>45430</v>
          </cell>
          <cell r="J1218">
            <v>45462</v>
          </cell>
          <cell r="K1218" t="str">
            <v>兼职</v>
          </cell>
          <cell r="L1218" t="str">
            <v>离职</v>
          </cell>
        </row>
        <row r="1218">
          <cell r="P1218" t="str">
            <v>350723200305222114</v>
          </cell>
        </row>
        <row r="1218">
          <cell r="R1218" t="str">
            <v>中国工商银行</v>
          </cell>
          <cell r="S1218" t="str">
            <v>6215593202038290717</v>
          </cell>
          <cell r="T1218">
            <v>19537642219</v>
          </cell>
        </row>
        <row r="1219">
          <cell r="D1219" t="str">
            <v>杨家湾崔昊天</v>
          </cell>
          <cell r="E1219" t="str">
            <v>男</v>
          </cell>
        </row>
        <row r="1219">
          <cell r="G1219" t="str">
            <v>泳教部</v>
          </cell>
          <cell r="H1219" t="str">
            <v>会籍/泳教</v>
          </cell>
          <cell r="I1219">
            <v>45432</v>
          </cell>
          <cell r="J1219">
            <v>45465</v>
          </cell>
          <cell r="K1219" t="str">
            <v>全职</v>
          </cell>
          <cell r="L1219" t="str">
            <v>离职</v>
          </cell>
        </row>
        <row r="1219">
          <cell r="P1219" t="str">
            <v>421024200305092011</v>
          </cell>
        </row>
        <row r="1219">
          <cell r="R1219" t="str">
            <v>招商银行</v>
          </cell>
          <cell r="S1219" t="str">
            <v>6214837168563066</v>
          </cell>
          <cell r="T1219">
            <v>13247177770</v>
          </cell>
        </row>
        <row r="1220">
          <cell r="D1220" t="str">
            <v>杨家湾易江平</v>
          </cell>
          <cell r="E1220" t="str">
            <v>男</v>
          </cell>
        </row>
        <row r="1220">
          <cell r="G1220" t="str">
            <v>泳教部</v>
          </cell>
          <cell r="H1220" t="str">
            <v>泳教</v>
          </cell>
          <cell r="I1220">
            <v>45420</v>
          </cell>
          <cell r="J1220">
            <v>45470</v>
          </cell>
          <cell r="K1220" t="str">
            <v>兼职</v>
          </cell>
          <cell r="L1220" t="str">
            <v>离职</v>
          </cell>
        </row>
        <row r="1220">
          <cell r="P1220" t="str">
            <v>500235200001134015</v>
          </cell>
        </row>
        <row r="1220">
          <cell r="R1220" t="str">
            <v>中国建设银行</v>
          </cell>
          <cell r="S1220" t="str">
            <v>6230682830001861342</v>
          </cell>
          <cell r="T1220">
            <v>13657172583</v>
          </cell>
        </row>
        <row r="1221">
          <cell r="D1221" t="str">
            <v>杨家湾杜振</v>
          </cell>
          <cell r="E1221" t="str">
            <v>男</v>
          </cell>
        </row>
        <row r="1221">
          <cell r="G1221" t="str">
            <v>泳教部</v>
          </cell>
          <cell r="H1221" t="str">
            <v>泳教</v>
          </cell>
          <cell r="I1221">
            <v>45431</v>
          </cell>
          <cell r="J1221">
            <v>45470</v>
          </cell>
          <cell r="K1221" t="str">
            <v>兼职</v>
          </cell>
          <cell r="L1221" t="str">
            <v>离职</v>
          </cell>
        </row>
        <row r="1221">
          <cell r="P1221" t="str">
            <v>422801200304244415</v>
          </cell>
        </row>
        <row r="1221">
          <cell r="R1221" t="str">
            <v>中国工商银行</v>
          </cell>
          <cell r="S1221" t="str">
            <v>6222033202012340000</v>
          </cell>
          <cell r="T1221">
            <v>18727707140</v>
          </cell>
        </row>
        <row r="1222">
          <cell r="D1222" t="str">
            <v>杨家湾黄柯靖</v>
          </cell>
          <cell r="E1222" t="str">
            <v>男</v>
          </cell>
        </row>
        <row r="1222">
          <cell r="G1222" t="str">
            <v>会籍部</v>
          </cell>
          <cell r="H1222" t="str">
            <v>泳教</v>
          </cell>
          <cell r="I1222">
            <v>45406</v>
          </cell>
          <cell r="J1222">
            <v>45470</v>
          </cell>
          <cell r="K1222" t="str">
            <v>兼职</v>
          </cell>
          <cell r="L1222" t="str">
            <v>离职</v>
          </cell>
        </row>
        <row r="1222">
          <cell r="P1222" t="str">
            <v>420281199803217616</v>
          </cell>
        </row>
        <row r="1222">
          <cell r="R1222" t="str">
            <v>中国建设银行</v>
          </cell>
          <cell r="S1222" t="str">
            <v>6236682870006070812</v>
          </cell>
          <cell r="T1222">
            <v>17671681370</v>
          </cell>
        </row>
        <row r="1223">
          <cell r="D1223" t="str">
            <v>杨家湾刘萧萧</v>
          </cell>
          <cell r="E1223" t="str">
            <v>男</v>
          </cell>
        </row>
        <row r="1223">
          <cell r="G1223" t="str">
            <v>泳教部</v>
          </cell>
          <cell r="H1223" t="str">
            <v>泳教</v>
          </cell>
          <cell r="I1223">
            <v>45400</v>
          </cell>
          <cell r="J1223">
            <v>45470</v>
          </cell>
          <cell r="K1223" t="str">
            <v>兼职</v>
          </cell>
          <cell r="L1223" t="str">
            <v>离职</v>
          </cell>
        </row>
        <row r="1223">
          <cell r="P1223" t="str">
            <v>411625200111054516</v>
          </cell>
        </row>
        <row r="1223">
          <cell r="R1223" t="str">
            <v>中国邮政储蓄银行</v>
          </cell>
          <cell r="S1223" t="str">
            <v>6217995200254643890</v>
          </cell>
          <cell r="T1223">
            <v>17671692631</v>
          </cell>
        </row>
        <row r="1224">
          <cell r="D1224" t="str">
            <v>杨家湾杨浩</v>
          </cell>
          <cell r="E1224" t="str">
            <v>男</v>
          </cell>
        </row>
        <row r="1224">
          <cell r="G1224" t="str">
            <v>泳教部</v>
          </cell>
          <cell r="H1224" t="str">
            <v>泳教</v>
          </cell>
          <cell r="I1224">
            <v>45443</v>
          </cell>
          <cell r="J1224">
            <v>45470</v>
          </cell>
          <cell r="K1224" t="str">
            <v>兼职</v>
          </cell>
          <cell r="L1224" t="str">
            <v>离职</v>
          </cell>
        </row>
        <row r="1224">
          <cell r="P1224" t="str">
            <v>640102200404130017</v>
          </cell>
        </row>
        <row r="1224">
          <cell r="R1224" t="str">
            <v>中国工商银行</v>
          </cell>
          <cell r="S1224" t="str">
            <v>6222033202008219633</v>
          </cell>
          <cell r="T1224">
            <v>17371996913</v>
          </cell>
        </row>
        <row r="1225">
          <cell r="D1225" t="str">
            <v>杨家湾张小霞</v>
          </cell>
          <cell r="E1225" t="str">
            <v>女</v>
          </cell>
        </row>
        <row r="1225">
          <cell r="G1225" t="str">
            <v>泳教部</v>
          </cell>
          <cell r="H1225" t="str">
            <v>泳教</v>
          </cell>
          <cell r="I1225">
            <v>45432</v>
          </cell>
          <cell r="J1225">
            <v>45470</v>
          </cell>
          <cell r="K1225" t="str">
            <v>兼职</v>
          </cell>
          <cell r="L1225" t="str">
            <v>离职</v>
          </cell>
        </row>
        <row r="1225">
          <cell r="P1225" t="str">
            <v>52213220010515322X</v>
          </cell>
        </row>
        <row r="1225">
          <cell r="R1225" t="str">
            <v>中国农业银行</v>
          </cell>
          <cell r="S1225" t="str">
            <v>622848 0059851446571</v>
          </cell>
          <cell r="T1225">
            <v>15920395015</v>
          </cell>
        </row>
        <row r="1226">
          <cell r="D1226" t="str">
            <v>杨家湾李怡天</v>
          </cell>
          <cell r="E1226" t="str">
            <v>男</v>
          </cell>
        </row>
        <row r="1226">
          <cell r="G1226" t="str">
            <v>泳教部</v>
          </cell>
          <cell r="H1226" t="str">
            <v>泳教</v>
          </cell>
          <cell r="I1226">
            <v>45402</v>
          </cell>
          <cell r="J1226">
            <v>45470</v>
          </cell>
          <cell r="K1226" t="str">
            <v>兼职</v>
          </cell>
          <cell r="L1226" t="str">
            <v>离职</v>
          </cell>
        </row>
        <row r="1226">
          <cell r="P1226" t="str">
            <v>420682200311114518</v>
          </cell>
        </row>
        <row r="1226">
          <cell r="R1226" t="str">
            <v>中国农业银行</v>
          </cell>
          <cell r="S1226" t="str">
            <v>6228480059912181472</v>
          </cell>
          <cell r="T1226">
            <v>13697201329</v>
          </cell>
        </row>
        <row r="1227">
          <cell r="D1227" t="str">
            <v>杨家湾余铁峰</v>
          </cell>
          <cell r="E1227" t="str">
            <v>男</v>
          </cell>
        </row>
        <row r="1227">
          <cell r="G1227" t="str">
            <v>泳教部</v>
          </cell>
          <cell r="H1227" t="str">
            <v>泳教</v>
          </cell>
          <cell r="I1227">
            <v>45429</v>
          </cell>
          <cell r="J1227">
            <v>45470</v>
          </cell>
          <cell r="K1227" t="str">
            <v>兼职</v>
          </cell>
          <cell r="L1227" t="str">
            <v>离职</v>
          </cell>
        </row>
        <row r="1227">
          <cell r="P1227" t="str">
            <v>360430200203032714</v>
          </cell>
        </row>
        <row r="1227">
          <cell r="R1227" t="str">
            <v>湖北省农村信用社</v>
          </cell>
          <cell r="S1227" t="str">
            <v>6224127209831468</v>
          </cell>
          <cell r="T1227">
            <v>18770255176</v>
          </cell>
        </row>
        <row r="1228">
          <cell r="D1228" t="str">
            <v>杨家湾李妮燕</v>
          </cell>
          <cell r="E1228" t="str">
            <v>女</v>
          </cell>
        </row>
        <row r="1228">
          <cell r="G1228" t="str">
            <v>运营部</v>
          </cell>
          <cell r="H1228" t="str">
            <v>前台</v>
          </cell>
          <cell r="I1228">
            <v>45448</v>
          </cell>
          <cell r="J1228">
            <v>45474</v>
          </cell>
          <cell r="K1228" t="str">
            <v>全职</v>
          </cell>
          <cell r="L1228" t="str">
            <v>离职</v>
          </cell>
        </row>
        <row r="1228">
          <cell r="P1228" t="str">
            <v>420624200104135128</v>
          </cell>
        </row>
        <row r="1228">
          <cell r="R1228" t="str">
            <v> 中国工商银行</v>
          </cell>
          <cell r="S1228" t="str">
            <v>6222033202012363914</v>
          </cell>
          <cell r="T1228">
            <v>17871151086</v>
          </cell>
        </row>
        <row r="1229">
          <cell r="D1229" t="str">
            <v>杨家湾刘畅</v>
          </cell>
          <cell r="E1229" t="str">
            <v>女</v>
          </cell>
        </row>
        <row r="1229">
          <cell r="G1229" t="str">
            <v>会籍部</v>
          </cell>
          <cell r="H1229" t="str">
            <v>会籍</v>
          </cell>
          <cell r="I1229">
            <v>45470</v>
          </cell>
          <cell r="J1229">
            <v>45473</v>
          </cell>
          <cell r="K1229" t="str">
            <v>全职</v>
          </cell>
          <cell r="L1229" t="str">
            <v>离职</v>
          </cell>
        </row>
        <row r="1229">
          <cell r="P1229" t="str">
            <v>421181200304110049</v>
          </cell>
        </row>
        <row r="1229">
          <cell r="R1229" t="str">
            <v>中国工商银行</v>
          </cell>
          <cell r="S1229" t="str">
            <v>6215593202031975058</v>
          </cell>
          <cell r="T1229">
            <v>15391638821</v>
          </cell>
        </row>
        <row r="1230">
          <cell r="D1230" t="str">
            <v>杨家湾李咏梅</v>
          </cell>
          <cell r="E1230" t="str">
            <v>女</v>
          </cell>
        </row>
        <row r="1230">
          <cell r="G1230" t="str">
            <v>泳教部</v>
          </cell>
          <cell r="H1230" t="str">
            <v>泳教</v>
          </cell>
          <cell r="I1230">
            <v>45431</v>
          </cell>
          <cell r="J1230">
            <v>45473</v>
          </cell>
          <cell r="K1230" t="str">
            <v>兼职</v>
          </cell>
          <cell r="L1230" t="str">
            <v>离职</v>
          </cell>
        </row>
        <row r="1230">
          <cell r="P1230" t="str">
            <v>450881200203199462</v>
          </cell>
        </row>
        <row r="1230">
          <cell r="R1230" t="str">
            <v>中国农业银行</v>
          </cell>
          <cell r="S1230" t="str">
            <v>6228480059851443370</v>
          </cell>
          <cell r="T1230">
            <v>18477038923</v>
          </cell>
        </row>
        <row r="1231">
          <cell r="D1231" t="str">
            <v>杨家湾龚思亮</v>
          </cell>
          <cell r="E1231" t="str">
            <v>女</v>
          </cell>
        </row>
        <row r="1231">
          <cell r="G1231" t="str">
            <v>泳教部</v>
          </cell>
          <cell r="H1231" t="str">
            <v>泳教</v>
          </cell>
          <cell r="I1231">
            <v>45214</v>
          </cell>
          <cell r="J1231">
            <v>45473</v>
          </cell>
          <cell r="K1231" t="str">
            <v>兼职</v>
          </cell>
          <cell r="L1231" t="str">
            <v>离职</v>
          </cell>
        </row>
        <row r="1231">
          <cell r="P1231" t="str">
            <v>430923200210142323</v>
          </cell>
        </row>
        <row r="1231">
          <cell r="R1231" t="str">
            <v>工商银行</v>
          </cell>
          <cell r="S1231" t="str">
            <v>6222031901001039557</v>
          </cell>
          <cell r="T1231">
            <v>17673167483</v>
          </cell>
        </row>
        <row r="1232">
          <cell r="D1232" t="str">
            <v>杨家湾付江帆</v>
          </cell>
          <cell r="E1232" t="str">
            <v>男</v>
          </cell>
        </row>
        <row r="1232">
          <cell r="G1232" t="str">
            <v>会籍部</v>
          </cell>
          <cell r="H1232" t="str">
            <v>会籍</v>
          </cell>
          <cell r="I1232">
            <v>45471</v>
          </cell>
          <cell r="J1232">
            <v>45477</v>
          </cell>
          <cell r="K1232" t="str">
            <v>全职</v>
          </cell>
          <cell r="L1232" t="str">
            <v>离职</v>
          </cell>
        </row>
        <row r="1232">
          <cell r="P1232" t="str">
            <v>421124200403100033</v>
          </cell>
        </row>
        <row r="1232">
          <cell r="R1232" t="str">
            <v>湖北省农村信用社</v>
          </cell>
          <cell r="S1232" t="str">
            <v>6224121241107292</v>
          </cell>
          <cell r="T1232">
            <v>13037118372</v>
          </cell>
        </row>
        <row r="1233">
          <cell r="D1233" t="str">
            <v>杨家湾张世雄</v>
          </cell>
          <cell r="E1233" t="str">
            <v>男</v>
          </cell>
        </row>
        <row r="1233">
          <cell r="G1233" t="str">
            <v>会籍部</v>
          </cell>
          <cell r="H1233" t="str">
            <v>会籍</v>
          </cell>
          <cell r="I1233">
            <v>45474</v>
          </cell>
          <cell r="J1233">
            <v>45498</v>
          </cell>
          <cell r="K1233" t="str">
            <v>实习生</v>
          </cell>
          <cell r="L1233" t="str">
            <v>离职</v>
          </cell>
        </row>
        <row r="1233">
          <cell r="P1233" t="str">
            <v>42118220020808051X</v>
          </cell>
        </row>
        <row r="1233">
          <cell r="R1233" t="str">
            <v>中国建设银行</v>
          </cell>
          <cell r="S1233" t="str">
            <v>6217002660016008164</v>
          </cell>
          <cell r="T1233">
            <v>15071660603</v>
          </cell>
        </row>
        <row r="1234">
          <cell r="D1234" t="str">
            <v>杨家湾周浩翔</v>
          </cell>
          <cell r="E1234" t="str">
            <v>男</v>
          </cell>
        </row>
        <row r="1234">
          <cell r="G1234" t="str">
            <v>泳教部</v>
          </cell>
          <cell r="H1234" t="str">
            <v>泳教</v>
          </cell>
          <cell r="I1234">
            <v>45474</v>
          </cell>
          <cell r="J1234">
            <v>45504</v>
          </cell>
          <cell r="K1234" t="str">
            <v>兼职</v>
          </cell>
          <cell r="L1234" t="str">
            <v>离职</v>
          </cell>
        </row>
        <row r="1234">
          <cell r="P1234" t="str">
            <v>362323200007153818</v>
          </cell>
        </row>
        <row r="1234">
          <cell r="R1234" t="str">
            <v>中国建设银行</v>
          </cell>
          <cell r="S1234" t="str">
            <v>6217002020070991336</v>
          </cell>
          <cell r="T1234">
            <v>15179018311</v>
          </cell>
        </row>
        <row r="1235">
          <cell r="D1235" t="str">
            <v>杨家湾黎成兵</v>
          </cell>
          <cell r="E1235" t="str">
            <v>男</v>
          </cell>
        </row>
        <row r="1235">
          <cell r="G1235" t="str">
            <v>会籍部</v>
          </cell>
          <cell r="H1235" t="str">
            <v>会籍/泳教</v>
          </cell>
          <cell r="I1235">
            <v>45465</v>
          </cell>
          <cell r="J1235">
            <v>45505</v>
          </cell>
          <cell r="K1235" t="str">
            <v>全职</v>
          </cell>
          <cell r="L1235" t="str">
            <v>离职</v>
          </cell>
        </row>
        <row r="1235">
          <cell r="P1235" t="str">
            <v>431021200311136570</v>
          </cell>
        </row>
        <row r="1235">
          <cell r="R1235" t="str">
            <v>中国工商银行</v>
          </cell>
          <cell r="S1235" t="str">
            <v>6215583202016139235</v>
          </cell>
          <cell r="T1235">
            <v>18175599132</v>
          </cell>
        </row>
        <row r="1236">
          <cell r="D1236" t="str">
            <v>杨家湾姚娟</v>
          </cell>
          <cell r="E1236" t="str">
            <v>女</v>
          </cell>
        </row>
        <row r="1236">
          <cell r="G1236" t="str">
            <v>运营部</v>
          </cell>
          <cell r="H1236" t="str">
            <v>前台</v>
          </cell>
          <cell r="I1236">
            <v>45377</v>
          </cell>
          <cell r="J1236">
            <v>45505</v>
          </cell>
        </row>
        <row r="1236">
          <cell r="L1236" t="str">
            <v>离职</v>
          </cell>
        </row>
        <row r="1236">
          <cell r="P1236" t="str">
            <v>422801200210164625</v>
          </cell>
        </row>
        <row r="1236">
          <cell r="R1236" t="str">
            <v>工商银行</v>
          </cell>
          <cell r="S1236" t="str">
            <v>6215581817003271030</v>
          </cell>
          <cell r="T1236">
            <v>19102761016</v>
          </cell>
        </row>
        <row r="1237">
          <cell r="D1237" t="str">
            <v>杨家湾代静怡</v>
          </cell>
          <cell r="E1237" t="str">
            <v>女</v>
          </cell>
        </row>
        <row r="1237">
          <cell r="G1237" t="str">
            <v>运营部</v>
          </cell>
          <cell r="H1237" t="str">
            <v>前台</v>
          </cell>
          <cell r="I1237">
            <v>45454</v>
          </cell>
          <cell r="J1237">
            <v>45511</v>
          </cell>
        </row>
        <row r="1237">
          <cell r="L1237" t="str">
            <v>离职</v>
          </cell>
        </row>
        <row r="1237">
          <cell r="P1237" t="str">
            <v>44080220010906082X</v>
          </cell>
        </row>
        <row r="1237">
          <cell r="R1237" t="str">
            <v>中国农业银行</v>
          </cell>
          <cell r="S1237" t="str">
            <v>6228480749778858078</v>
          </cell>
          <cell r="T1237">
            <v>15871105990</v>
          </cell>
        </row>
        <row r="1238">
          <cell r="D1238" t="str">
            <v>杨家湾武俊阳</v>
          </cell>
          <cell r="E1238" t="str">
            <v>男</v>
          </cell>
        </row>
        <row r="1238">
          <cell r="G1238" t="str">
            <v>会籍部</v>
          </cell>
          <cell r="H1238" t="str">
            <v>会籍</v>
          </cell>
          <cell r="I1238">
            <v>45483</v>
          </cell>
          <cell r="J1238">
            <v>45513</v>
          </cell>
          <cell r="K1238" t="str">
            <v>实习生</v>
          </cell>
          <cell r="L1238" t="str">
            <v>离职</v>
          </cell>
        </row>
        <row r="1238">
          <cell r="P1238" t="str">
            <v>42062120030312043x</v>
          </cell>
        </row>
        <row r="1238">
          <cell r="R1238" t="str">
            <v>中国建设银行</v>
          </cell>
          <cell r="S1238" t="str">
            <v>6217002660016086962</v>
          </cell>
          <cell r="T1238">
            <v>18371090322</v>
          </cell>
        </row>
        <row r="1239">
          <cell r="D1239" t="str">
            <v>杨家湾汪明珠</v>
          </cell>
          <cell r="E1239" t="str">
            <v>女</v>
          </cell>
        </row>
        <row r="1239">
          <cell r="G1239" t="str">
            <v>运营部</v>
          </cell>
          <cell r="H1239" t="str">
            <v>前台</v>
          </cell>
          <cell r="I1239">
            <v>45520</v>
          </cell>
          <cell r="J1239">
            <v>45523</v>
          </cell>
          <cell r="K1239" t="str">
            <v>全职</v>
          </cell>
          <cell r="L1239" t="str">
            <v>离职</v>
          </cell>
        </row>
        <row r="1239">
          <cell r="P1239" t="str">
            <v>420921200201013429</v>
          </cell>
        </row>
        <row r="1239">
          <cell r="R1239" t="str">
            <v>招商银行</v>
          </cell>
          <cell r="S1239" t="str">
            <v>6214832764927110</v>
          </cell>
          <cell r="T1239">
            <v>13297225795</v>
          </cell>
        </row>
        <row r="1240">
          <cell r="D1240" t="str">
            <v>杨家湾成华志</v>
          </cell>
          <cell r="E1240" t="str">
            <v>男</v>
          </cell>
        </row>
        <row r="1240">
          <cell r="G1240" t="str">
            <v>私教部</v>
          </cell>
          <cell r="H1240" t="str">
            <v>私教</v>
          </cell>
          <cell r="I1240">
            <v>45233</v>
          </cell>
          <cell r="J1240">
            <v>45530</v>
          </cell>
          <cell r="K1240" t="str">
            <v>全职</v>
          </cell>
          <cell r="L1240" t="str">
            <v>离职</v>
          </cell>
        </row>
        <row r="1240">
          <cell r="P1240" t="str">
            <v>42122419970709551X</v>
          </cell>
        </row>
        <row r="1240">
          <cell r="R1240" t="str">
            <v>招商银行</v>
          </cell>
          <cell r="S1240" t="str">
            <v>6214855127302533</v>
          </cell>
          <cell r="T1240">
            <v>18871582804</v>
          </cell>
        </row>
        <row r="1241">
          <cell r="D1241" t="str">
            <v>杨家湾潘茂郎</v>
          </cell>
          <cell r="E1241" t="str">
            <v>男</v>
          </cell>
        </row>
        <row r="1241">
          <cell r="G1241" t="str">
            <v>泳教部</v>
          </cell>
          <cell r="H1241" t="str">
            <v>泳教</v>
          </cell>
          <cell r="I1241">
            <v>45403</v>
          </cell>
          <cell r="J1241">
            <v>45472</v>
          </cell>
          <cell r="K1241" t="str">
            <v>兼职</v>
          </cell>
          <cell r="L1241" t="str">
            <v>离职</v>
          </cell>
        </row>
        <row r="1241">
          <cell r="P1241" t="str">
            <v>522732200403272617</v>
          </cell>
        </row>
        <row r="1241">
          <cell r="R1241" t="str">
            <v>招商银行</v>
          </cell>
          <cell r="S1241" t="str">
            <v>6214830319234372</v>
          </cell>
          <cell r="T1241">
            <v>15356473835</v>
          </cell>
        </row>
        <row r="1242">
          <cell r="D1242" t="str">
            <v>杨家湾郭赵冯</v>
          </cell>
          <cell r="E1242" t="str">
            <v>男</v>
          </cell>
        </row>
        <row r="1242">
          <cell r="G1242" t="str">
            <v>泳教部</v>
          </cell>
          <cell r="H1242" t="str">
            <v>泳教</v>
          </cell>
          <cell r="I1242">
            <v>45413</v>
          </cell>
          <cell r="J1242">
            <v>45441</v>
          </cell>
          <cell r="K1242" t="str">
            <v>兼职</v>
          </cell>
          <cell r="L1242" t="str">
            <v>离职</v>
          </cell>
        </row>
        <row r="1242">
          <cell r="P1242" t="str">
            <v>410724200408105079</v>
          </cell>
        </row>
        <row r="1242">
          <cell r="R1242" t="str">
            <v>中国农业银行</v>
          </cell>
          <cell r="S1242" t="str">
            <v>6228480059912210578</v>
          </cell>
          <cell r="T1242">
            <v>18336078670</v>
          </cell>
        </row>
        <row r="1243">
          <cell r="D1243" t="str">
            <v>杨家湾周鑫</v>
          </cell>
          <cell r="E1243" t="str">
            <v>男</v>
          </cell>
        </row>
        <row r="1243">
          <cell r="G1243" t="str">
            <v>泳教部</v>
          </cell>
          <cell r="H1243" t="str">
            <v>泳教</v>
          </cell>
          <cell r="I1243">
            <v>45437</v>
          </cell>
          <cell r="J1243">
            <v>45468</v>
          </cell>
          <cell r="K1243" t="str">
            <v>兼职</v>
          </cell>
          <cell r="L1243" t="str">
            <v>离职</v>
          </cell>
        </row>
        <row r="1243">
          <cell r="P1243" t="str">
            <v>429006200009207915</v>
          </cell>
        </row>
        <row r="1243">
          <cell r="R1243" t="str">
            <v>招商银行</v>
          </cell>
          <cell r="S1243" t="str">
            <v>6214837194159657</v>
          </cell>
          <cell r="T1243">
            <v>13035262955</v>
          </cell>
        </row>
        <row r="1244">
          <cell r="D1244" t="str">
            <v>杨家湾马鹏杰</v>
          </cell>
          <cell r="E1244" t="str">
            <v>男</v>
          </cell>
        </row>
        <row r="1244">
          <cell r="G1244" t="str">
            <v>泳教部</v>
          </cell>
          <cell r="H1244" t="str">
            <v>泳教</v>
          </cell>
          <cell r="I1244">
            <v>45451</v>
          </cell>
          <cell r="J1244">
            <v>45533</v>
          </cell>
          <cell r="K1244" t="str">
            <v>兼职</v>
          </cell>
          <cell r="L1244" t="str">
            <v>离职</v>
          </cell>
        </row>
        <row r="1244">
          <cell r="P1244" t="str">
            <v>130425200112245817</v>
          </cell>
        </row>
        <row r="1244">
          <cell r="R1244" t="str">
            <v>中国工商银行</v>
          </cell>
          <cell r="S1244" t="str">
            <v>6222030407002009335</v>
          </cell>
          <cell r="T1244">
            <v>18730268125</v>
          </cell>
        </row>
        <row r="1245">
          <cell r="D1245" t="str">
            <v>杨家湾张慧亮</v>
          </cell>
          <cell r="E1245" t="str">
            <v>男</v>
          </cell>
        </row>
        <row r="1245">
          <cell r="G1245" t="str">
            <v>泳教部</v>
          </cell>
          <cell r="H1245" t="str">
            <v>泳教</v>
          </cell>
          <cell r="I1245">
            <v>45458</v>
          </cell>
          <cell r="J1245">
            <v>45533</v>
          </cell>
          <cell r="K1245" t="str">
            <v>兼职</v>
          </cell>
          <cell r="L1245" t="str">
            <v>离职</v>
          </cell>
        </row>
        <row r="1245">
          <cell r="P1245" t="str">
            <v>511304200410122617</v>
          </cell>
        </row>
        <row r="1245">
          <cell r="R1245" t="str">
            <v>中国建设银行</v>
          </cell>
          <cell r="S1245" t="str">
            <v>6215340302813429500</v>
          </cell>
          <cell r="T1245">
            <v>18672989562</v>
          </cell>
        </row>
        <row r="1246">
          <cell r="D1246" t="str">
            <v>杨家湾时春垒</v>
          </cell>
          <cell r="E1246" t="str">
            <v>男</v>
          </cell>
        </row>
        <row r="1246">
          <cell r="G1246" t="str">
            <v>泳教部</v>
          </cell>
          <cell r="H1246" t="str">
            <v>泳教</v>
          </cell>
          <cell r="I1246">
            <v>45458</v>
          </cell>
          <cell r="J1246">
            <v>45533</v>
          </cell>
          <cell r="K1246" t="str">
            <v>兼职</v>
          </cell>
          <cell r="L1246" t="str">
            <v>离职</v>
          </cell>
        </row>
        <row r="1246">
          <cell r="P1246" t="str">
            <v>420321200501275938</v>
          </cell>
        </row>
        <row r="1246">
          <cell r="R1246" t="str">
            <v>交通银行</v>
          </cell>
          <cell r="S1246" t="str">
            <v>6222624270001765568</v>
          </cell>
          <cell r="T1246">
            <v>13387153660</v>
          </cell>
        </row>
        <row r="1247">
          <cell r="D1247" t="str">
            <v>杨家湾雷明啟</v>
          </cell>
          <cell r="E1247" t="str">
            <v>男</v>
          </cell>
        </row>
        <row r="1247">
          <cell r="G1247" t="str">
            <v>泳教部</v>
          </cell>
          <cell r="H1247" t="str">
            <v>泳教</v>
          </cell>
          <cell r="I1247">
            <v>45458</v>
          </cell>
          <cell r="J1247">
            <v>45502</v>
          </cell>
          <cell r="K1247" t="str">
            <v>兼职</v>
          </cell>
          <cell r="L1247" t="str">
            <v>离职</v>
          </cell>
        </row>
        <row r="1247">
          <cell r="P1247" t="str">
            <v>420321200408012412</v>
          </cell>
        </row>
        <row r="1247">
          <cell r="R1247" t="str">
            <v>湖北省农村信用社</v>
          </cell>
          <cell r="S1247" t="str">
            <v>6224121227396828</v>
          </cell>
          <cell r="T1247">
            <v>15717283895</v>
          </cell>
        </row>
        <row r="1248">
          <cell r="D1248" t="str">
            <v>杨家湾张景星</v>
          </cell>
          <cell r="E1248" t="str">
            <v>男</v>
          </cell>
        </row>
        <row r="1248">
          <cell r="G1248" t="str">
            <v>泳教部</v>
          </cell>
          <cell r="H1248" t="str">
            <v>泳教</v>
          </cell>
          <cell r="I1248">
            <v>45459</v>
          </cell>
          <cell r="J1248">
            <v>45533</v>
          </cell>
          <cell r="K1248" t="str">
            <v>兼职</v>
          </cell>
          <cell r="L1248" t="str">
            <v>离职</v>
          </cell>
        </row>
        <row r="1248">
          <cell r="P1248" t="str">
            <v>420521200306130056</v>
          </cell>
        </row>
        <row r="1248">
          <cell r="R1248" t="str">
            <v>中国农业银行</v>
          </cell>
          <cell r="S1248" t="str">
            <v>6228480059912183270</v>
          </cell>
          <cell r="T1248">
            <v>19308628369</v>
          </cell>
        </row>
        <row r="1249">
          <cell r="D1249" t="str">
            <v>杨家湾陈炎</v>
          </cell>
          <cell r="E1249" t="str">
            <v>男</v>
          </cell>
        </row>
        <row r="1249">
          <cell r="G1249" t="str">
            <v>泳教部</v>
          </cell>
          <cell r="H1249" t="str">
            <v>泳教</v>
          </cell>
          <cell r="I1249">
            <v>45463</v>
          </cell>
          <cell r="J1249">
            <v>45502</v>
          </cell>
          <cell r="K1249" t="str">
            <v>兼职</v>
          </cell>
          <cell r="L1249" t="str">
            <v>离职</v>
          </cell>
        </row>
        <row r="1249">
          <cell r="P1249" t="str">
            <v>422802200412186853</v>
          </cell>
        </row>
        <row r="1249">
          <cell r="R1249" t="str">
            <v>中国工商银行</v>
          </cell>
          <cell r="S1249" t="str">
            <v>6222033202015572883</v>
          </cell>
          <cell r="T1249">
            <v>19102751218</v>
          </cell>
        </row>
        <row r="1250">
          <cell r="D1250" t="str">
            <v>杨家湾刘钦</v>
          </cell>
          <cell r="E1250" t="str">
            <v>男</v>
          </cell>
        </row>
        <row r="1250">
          <cell r="G1250" t="str">
            <v>泳教部</v>
          </cell>
          <cell r="H1250" t="str">
            <v>泳教</v>
          </cell>
          <cell r="I1250">
            <v>45469</v>
          </cell>
          <cell r="J1250">
            <v>45533</v>
          </cell>
          <cell r="K1250" t="str">
            <v>兼职</v>
          </cell>
          <cell r="L1250" t="str">
            <v>离职</v>
          </cell>
        </row>
        <row r="1250">
          <cell r="P1250" t="str">
            <v>421127200302070831</v>
          </cell>
        </row>
        <row r="1250">
          <cell r="R1250" t="str">
            <v>中国农业银行</v>
          </cell>
          <cell r="S1250" t="str">
            <v>6228480059892040000</v>
          </cell>
          <cell r="T1250">
            <v>17754445003</v>
          </cell>
        </row>
        <row r="1251">
          <cell r="D1251" t="str">
            <v>杨家湾谈亮</v>
          </cell>
          <cell r="E1251" t="str">
            <v>男</v>
          </cell>
        </row>
        <row r="1251">
          <cell r="G1251" t="str">
            <v>泳教部</v>
          </cell>
          <cell r="H1251" t="str">
            <v>泳教</v>
          </cell>
          <cell r="I1251">
            <v>45469</v>
          </cell>
          <cell r="J1251">
            <v>45502</v>
          </cell>
          <cell r="K1251" t="str">
            <v>兼职</v>
          </cell>
          <cell r="L1251" t="str">
            <v>离职</v>
          </cell>
        </row>
        <row r="1251">
          <cell r="P1251" t="str">
            <v>421125200210204617</v>
          </cell>
        </row>
        <row r="1251">
          <cell r="R1251" t="str">
            <v>中国建设银行</v>
          </cell>
          <cell r="S1251" t="str">
            <v>6217002640012160722</v>
          </cell>
          <cell r="T1251">
            <v>13476661496</v>
          </cell>
        </row>
        <row r="1252">
          <cell r="D1252" t="str">
            <v>杨家湾徐阳成</v>
          </cell>
          <cell r="E1252" t="str">
            <v>男</v>
          </cell>
        </row>
        <row r="1252">
          <cell r="G1252" t="str">
            <v>运营部</v>
          </cell>
          <cell r="H1252" t="str">
            <v>前台</v>
          </cell>
          <cell r="I1252">
            <v>45474</v>
          </cell>
          <cell r="J1252">
            <v>45530</v>
          </cell>
          <cell r="K1252" t="str">
            <v>兼职</v>
          </cell>
          <cell r="L1252" t="str">
            <v>离职</v>
          </cell>
        </row>
        <row r="1252">
          <cell r="P1252" t="str">
            <v>420683200604150033</v>
          </cell>
        </row>
        <row r="1252">
          <cell r="R1252" t="str">
            <v>中信银行武汉南湖支行（徐雪成的银行卡号）</v>
          </cell>
          <cell r="S1252" t="str">
            <v>6217681505417835</v>
          </cell>
          <cell r="T1252">
            <v>17282307395</v>
          </cell>
        </row>
        <row r="1253">
          <cell r="D1253" t="str">
            <v>杨家湾施青波</v>
          </cell>
          <cell r="E1253" t="str">
            <v>男</v>
          </cell>
        </row>
        <row r="1253">
          <cell r="G1253" t="str">
            <v>泳教部</v>
          </cell>
          <cell r="H1253" t="str">
            <v>兼职泳教</v>
          </cell>
          <cell r="I1253">
            <v>45474</v>
          </cell>
          <cell r="J1253">
            <v>45533</v>
          </cell>
          <cell r="K1253" t="str">
            <v>兼职</v>
          </cell>
          <cell r="L1253" t="str">
            <v>离职</v>
          </cell>
        </row>
        <row r="1253">
          <cell r="P1253" t="str">
            <v>420323200405061211</v>
          </cell>
        </row>
        <row r="1253">
          <cell r="R1253" t="str">
            <v>湖北省农村信用社</v>
          </cell>
          <cell r="S1253" t="str">
            <v>6224121212767510</v>
          </cell>
          <cell r="T1253">
            <v>13477984366</v>
          </cell>
        </row>
        <row r="1254">
          <cell r="D1254" t="str">
            <v>杨家湾李皓文</v>
          </cell>
          <cell r="E1254" t="str">
            <v>男</v>
          </cell>
        </row>
        <row r="1254">
          <cell r="G1254" t="str">
            <v>泳教部</v>
          </cell>
          <cell r="H1254" t="str">
            <v>兼职泳教</v>
          </cell>
          <cell r="I1254">
            <v>45474</v>
          </cell>
          <cell r="J1254">
            <v>45533</v>
          </cell>
          <cell r="K1254" t="str">
            <v>兼职</v>
          </cell>
          <cell r="L1254" t="str">
            <v>离职</v>
          </cell>
        </row>
        <row r="1254">
          <cell r="P1254" t="str">
            <v>420521200403310016</v>
          </cell>
        </row>
        <row r="1254">
          <cell r="R1254" t="str">
            <v>中国银行</v>
          </cell>
          <cell r="S1254" t="str">
            <v>6217857600069103070</v>
          </cell>
          <cell r="T1254">
            <v>18771750855</v>
          </cell>
        </row>
        <row r="1255">
          <cell r="D1255" t="str">
            <v>杨家湾钟阳敏</v>
          </cell>
          <cell r="E1255" t="str">
            <v>女</v>
          </cell>
        </row>
        <row r="1255">
          <cell r="G1255" t="str">
            <v>泳教部</v>
          </cell>
          <cell r="H1255" t="str">
            <v>兼职泳教</v>
          </cell>
          <cell r="I1255">
            <v>45451</v>
          </cell>
          <cell r="J1255">
            <v>45533</v>
          </cell>
          <cell r="K1255" t="str">
            <v>兼职</v>
          </cell>
          <cell r="L1255" t="str">
            <v>离职</v>
          </cell>
        </row>
        <row r="1255">
          <cell r="P1255" t="str">
            <v>532125199910190720</v>
          </cell>
        </row>
        <row r="1255">
          <cell r="R1255" t="str">
            <v>中国建设银行</v>
          </cell>
          <cell r="S1255" t="str">
            <v>6217003880006344044</v>
          </cell>
          <cell r="T1255">
            <v>18861217232</v>
          </cell>
        </row>
        <row r="1256">
          <cell r="D1256" t="str">
            <v>杨家湾李鑫</v>
          </cell>
          <cell r="E1256" t="str">
            <v>男</v>
          </cell>
        </row>
        <row r="1256">
          <cell r="G1256" t="str">
            <v>泳教部</v>
          </cell>
          <cell r="H1256" t="str">
            <v>兼职泳教</v>
          </cell>
          <cell r="I1256">
            <v>45474</v>
          </cell>
          <cell r="J1256">
            <v>45533</v>
          </cell>
          <cell r="K1256" t="str">
            <v>兼职</v>
          </cell>
          <cell r="L1256" t="str">
            <v>离职</v>
          </cell>
        </row>
        <row r="1256">
          <cell r="P1256" t="str">
            <v>142601200402145113</v>
          </cell>
        </row>
        <row r="1256">
          <cell r="R1256" t="str">
            <v>中国农业银行</v>
          </cell>
          <cell r="S1256" t="str">
            <v>6228480057105797674</v>
          </cell>
          <cell r="T1256">
            <v>15534786736</v>
          </cell>
        </row>
        <row r="1257">
          <cell r="D1257" t="str">
            <v>杨家湾张凯博</v>
          </cell>
          <cell r="E1257" t="str">
            <v>男</v>
          </cell>
        </row>
        <row r="1257">
          <cell r="G1257" t="str">
            <v>泳教部</v>
          </cell>
          <cell r="H1257" t="str">
            <v>兼职泳教</v>
          </cell>
          <cell r="I1257">
            <v>45466</v>
          </cell>
          <cell r="J1257">
            <v>45533</v>
          </cell>
          <cell r="K1257" t="str">
            <v>兼职</v>
          </cell>
          <cell r="L1257" t="str">
            <v>离职</v>
          </cell>
        </row>
        <row r="1257">
          <cell r="P1257" t="str">
            <v>41162420060108085X</v>
          </cell>
        </row>
        <row r="1257">
          <cell r="R1257" t="str">
            <v>中国工商银行</v>
          </cell>
          <cell r="S1257" t="str">
            <v>6222033202015024893</v>
          </cell>
          <cell r="T1257">
            <v>18834268859</v>
          </cell>
        </row>
        <row r="1258">
          <cell r="D1258" t="str">
            <v>杨家湾刘勇</v>
          </cell>
          <cell r="E1258" t="str">
            <v>男</v>
          </cell>
        </row>
        <row r="1258">
          <cell r="G1258" t="str">
            <v>泳教部</v>
          </cell>
          <cell r="H1258" t="str">
            <v>泳教</v>
          </cell>
          <cell r="I1258">
            <v>45474</v>
          </cell>
          <cell r="J1258">
            <v>45533</v>
          </cell>
          <cell r="K1258" t="str">
            <v>兼职</v>
          </cell>
          <cell r="L1258" t="str">
            <v>离职</v>
          </cell>
        </row>
        <row r="1258">
          <cell r="P1258" t="str">
            <v>340322200206041633</v>
          </cell>
        </row>
        <row r="1258">
          <cell r="R1258" t="str">
            <v>中国工商银行</v>
          </cell>
          <cell r="S1258" t="str">
            <v>6212261313008517092</v>
          </cell>
          <cell r="T1258">
            <v>18175224221</v>
          </cell>
        </row>
        <row r="1259">
          <cell r="D1259" t="str">
            <v>杨家湾文锐/文宇广</v>
          </cell>
          <cell r="E1259" t="str">
            <v>男</v>
          </cell>
        </row>
        <row r="1259">
          <cell r="G1259" t="str">
            <v>泳教部</v>
          </cell>
          <cell r="H1259" t="str">
            <v>泳教</v>
          </cell>
          <cell r="I1259">
            <v>45486</v>
          </cell>
          <cell r="J1259">
            <v>45533</v>
          </cell>
          <cell r="K1259" t="str">
            <v>兼职</v>
          </cell>
          <cell r="L1259" t="str">
            <v>离职</v>
          </cell>
        </row>
        <row r="1259">
          <cell r="P1259" t="str">
            <v>130425199805265516</v>
          </cell>
        </row>
        <row r="1259">
          <cell r="R1259" t="str">
            <v>天津银行</v>
          </cell>
          <cell r="S1259" t="str">
            <v>621452001010653461</v>
          </cell>
          <cell r="T1259">
            <v>15133037167</v>
          </cell>
        </row>
        <row r="1260">
          <cell r="D1260" t="str">
            <v>杨家湾叶雨晴</v>
          </cell>
          <cell r="E1260" t="str">
            <v>女</v>
          </cell>
        </row>
        <row r="1260">
          <cell r="G1260" t="str">
            <v>运营部</v>
          </cell>
          <cell r="H1260" t="str">
            <v>前台</v>
          </cell>
          <cell r="I1260">
            <v>45508</v>
          </cell>
          <cell r="J1260">
            <v>45541</v>
          </cell>
          <cell r="K1260" t="str">
            <v>全职</v>
          </cell>
          <cell r="L1260" t="str">
            <v>离职</v>
          </cell>
        </row>
        <row r="1260">
          <cell r="P1260" t="str">
            <v>330381200208016421</v>
          </cell>
        </row>
        <row r="1260">
          <cell r="R1260" t="str">
            <v>浦发银行</v>
          </cell>
          <cell r="S1260" t="str">
            <v>6217920254533222</v>
          </cell>
          <cell r="T1260">
            <v>15057321618</v>
          </cell>
        </row>
        <row r="1261">
          <cell r="D1261" t="str">
            <v>杨家湾崔颜芝</v>
          </cell>
          <cell r="E1261" t="str">
            <v>女</v>
          </cell>
        </row>
        <row r="1261">
          <cell r="G1261" t="str">
            <v>会籍部</v>
          </cell>
          <cell r="H1261" t="str">
            <v>会籍/泳教</v>
          </cell>
          <cell r="I1261">
            <v>45538</v>
          </cell>
          <cell r="J1261">
            <v>45549</v>
          </cell>
          <cell r="K1261" t="str">
            <v>全职</v>
          </cell>
          <cell r="L1261" t="str">
            <v>离职</v>
          </cell>
        </row>
        <row r="1261">
          <cell r="P1261" t="str">
            <v>420527200310025329</v>
          </cell>
        </row>
        <row r="1261">
          <cell r="R1261" t="str">
            <v>中国工商银行</v>
          </cell>
          <cell r="S1261" t="str">
            <v>6215581807009557383</v>
          </cell>
          <cell r="T1261">
            <v>17771287246</v>
          </cell>
        </row>
        <row r="1262">
          <cell r="D1262" t="str">
            <v>杨家湾张敏</v>
          </cell>
          <cell r="E1262" t="str">
            <v>女</v>
          </cell>
        </row>
        <row r="1262">
          <cell r="G1262" t="str">
            <v>会籍部</v>
          </cell>
          <cell r="H1262" t="str">
            <v>会籍/泳教</v>
          </cell>
          <cell r="I1262">
            <v>45538</v>
          </cell>
          <cell r="J1262">
            <v>45549</v>
          </cell>
          <cell r="K1262" t="str">
            <v>全职</v>
          </cell>
          <cell r="L1262" t="str">
            <v>离职</v>
          </cell>
        </row>
        <row r="1262">
          <cell r="P1262" t="str">
            <v>420521200307034728</v>
          </cell>
        </row>
        <row r="1262">
          <cell r="R1262" t="str">
            <v>中国农业银行</v>
          </cell>
          <cell r="S1262" t="str">
            <v>6228480779739800471</v>
          </cell>
          <cell r="T1262">
            <v>13207218896</v>
          </cell>
        </row>
        <row r="1263">
          <cell r="D1263" t="str">
            <v>杨家湾陈浩</v>
          </cell>
          <cell r="E1263" t="str">
            <v>男</v>
          </cell>
        </row>
        <row r="1263">
          <cell r="G1263" t="str">
            <v>泳教部</v>
          </cell>
          <cell r="H1263" t="str">
            <v>兼职泳教</v>
          </cell>
          <cell r="I1263">
            <v>45439</v>
          </cell>
          <cell r="J1263">
            <v>45556</v>
          </cell>
          <cell r="K1263" t="str">
            <v>兼职</v>
          </cell>
          <cell r="L1263" t="str">
            <v>离职</v>
          </cell>
        </row>
        <row r="1263">
          <cell r="P1263" t="str">
            <v>420626199904150518</v>
          </cell>
        </row>
        <row r="1263">
          <cell r="R1263" t="str">
            <v>招商银行</v>
          </cell>
          <cell r="S1263" t="str">
            <v>6214832772856287</v>
          </cell>
          <cell r="T1263">
            <v>19371261127</v>
          </cell>
        </row>
        <row r="1264">
          <cell r="D1264" t="str">
            <v>杨家湾骆金瑞</v>
          </cell>
          <cell r="E1264" t="str">
            <v>男</v>
          </cell>
        </row>
        <row r="1264">
          <cell r="G1264" t="str">
            <v>泳教部</v>
          </cell>
          <cell r="H1264" t="str">
            <v>兼职泳教</v>
          </cell>
          <cell r="I1264">
            <v>45458</v>
          </cell>
          <cell r="J1264">
            <v>45556</v>
          </cell>
          <cell r="K1264" t="str">
            <v>兼职</v>
          </cell>
          <cell r="L1264" t="str">
            <v>离职</v>
          </cell>
        </row>
        <row r="1264">
          <cell r="P1264" t="str">
            <v>422822200506094015</v>
          </cell>
        </row>
        <row r="1264">
          <cell r="R1264" t="str">
            <v>中国邮政储蓄银行</v>
          </cell>
          <cell r="S1264" t="str">
            <v>6217975200111070273</v>
          </cell>
          <cell r="T1264">
            <v>13971888126</v>
          </cell>
        </row>
        <row r="1265">
          <cell r="D1265" t="str">
            <v>杨家湾黄世兴</v>
          </cell>
          <cell r="E1265" t="str">
            <v>男</v>
          </cell>
        </row>
        <row r="1265">
          <cell r="G1265" t="str">
            <v>泳教部</v>
          </cell>
          <cell r="H1265" t="str">
            <v>兼职泳教</v>
          </cell>
          <cell r="I1265">
            <v>45458</v>
          </cell>
          <cell r="J1265">
            <v>45556</v>
          </cell>
          <cell r="K1265" t="str">
            <v>兼职</v>
          </cell>
          <cell r="L1265" t="str">
            <v>离职</v>
          </cell>
        </row>
        <row r="1265">
          <cell r="P1265" t="str">
            <v>450332200303172131</v>
          </cell>
        </row>
        <row r="1265">
          <cell r="R1265" t="str">
            <v>中国农业银行</v>
          </cell>
          <cell r="S1265" t="str">
            <v>6217975200111070000</v>
          </cell>
          <cell r="T1265">
            <v>15977305175</v>
          </cell>
        </row>
        <row r="1266">
          <cell r="D1266" t="str">
            <v>杨家湾高祥</v>
          </cell>
          <cell r="E1266" t="str">
            <v>男</v>
          </cell>
        </row>
        <row r="1266">
          <cell r="G1266" t="str">
            <v>泳教部</v>
          </cell>
          <cell r="H1266" t="str">
            <v>兼职泳教</v>
          </cell>
          <cell r="I1266">
            <v>45505</v>
          </cell>
          <cell r="J1266">
            <v>45556</v>
          </cell>
          <cell r="K1266" t="str">
            <v>兼职</v>
          </cell>
          <cell r="L1266" t="str">
            <v>离职</v>
          </cell>
        </row>
        <row r="1266">
          <cell r="P1266" t="str">
            <v>411503200402134256</v>
          </cell>
        </row>
        <row r="1266">
          <cell r="R1266" t="str">
            <v>中国农业银行</v>
          </cell>
          <cell r="S1266" t="str">
            <v>6228480059912210000</v>
          </cell>
          <cell r="T1266">
            <v>16637675019</v>
          </cell>
        </row>
        <row r="1267">
          <cell r="D1267" t="str">
            <v>杨家湾侯德娥</v>
          </cell>
          <cell r="E1267" t="str">
            <v>女</v>
          </cell>
        </row>
        <row r="1267">
          <cell r="G1267" t="str">
            <v>会籍部</v>
          </cell>
          <cell r="H1267" t="str">
            <v>兼职泳教</v>
          </cell>
          <cell r="I1267">
            <v>45458</v>
          </cell>
          <cell r="J1267">
            <v>45556</v>
          </cell>
          <cell r="K1267" t="str">
            <v>兼职</v>
          </cell>
          <cell r="L1267" t="str">
            <v>离职</v>
          </cell>
        </row>
        <row r="1267">
          <cell r="P1267" t="str">
            <v>422823200109104183</v>
          </cell>
        </row>
        <row r="1267">
          <cell r="R1267" t="str">
            <v>中国农业银行</v>
          </cell>
          <cell r="S1267" t="str">
            <v>6228480059861042071</v>
          </cell>
          <cell r="T1267">
            <v>15807195843</v>
          </cell>
        </row>
        <row r="1268">
          <cell r="D1268" t="str">
            <v>杨家湾邓洋洋</v>
          </cell>
          <cell r="E1268" t="str">
            <v>女</v>
          </cell>
        </row>
        <row r="1268">
          <cell r="G1268" t="str">
            <v>会籍部</v>
          </cell>
          <cell r="H1268" t="str">
            <v>兼职泳教</v>
          </cell>
          <cell r="I1268">
            <v>45458</v>
          </cell>
          <cell r="J1268">
            <v>45556</v>
          </cell>
          <cell r="K1268" t="str">
            <v>兼职</v>
          </cell>
          <cell r="L1268" t="str">
            <v>离职</v>
          </cell>
        </row>
        <row r="1268">
          <cell r="P1268" t="str">
            <v>421126200203285427</v>
          </cell>
        </row>
        <row r="1268">
          <cell r="R1268" t="str">
            <v>招商银行</v>
          </cell>
          <cell r="S1268" t="str">
            <v>6214832097146919</v>
          </cell>
          <cell r="T1268">
            <v>15072777680</v>
          </cell>
        </row>
        <row r="1269">
          <cell r="D1269" t="str">
            <v>杨家湾张锐</v>
          </cell>
          <cell r="E1269" t="str">
            <v>男</v>
          </cell>
        </row>
        <row r="1269">
          <cell r="G1269" t="str">
            <v>会籍部</v>
          </cell>
          <cell r="H1269" t="str">
            <v>会籍</v>
          </cell>
          <cell r="I1269">
            <v>45353</v>
          </cell>
          <cell r="J1269">
            <v>45558</v>
          </cell>
          <cell r="K1269" t="str">
            <v>全职</v>
          </cell>
          <cell r="L1269" t="str">
            <v>离职</v>
          </cell>
        </row>
        <row r="1269">
          <cell r="P1269" t="str">
            <v>420984199410219036</v>
          </cell>
        </row>
        <row r="1269">
          <cell r="R1269" t="str">
            <v>招商银行</v>
          </cell>
          <cell r="S1269" t="str">
            <v>6214837122148723</v>
          </cell>
          <cell r="T1269">
            <v>15007297301</v>
          </cell>
        </row>
        <row r="1270">
          <cell r="D1270" t="str">
            <v>杨家湾马云欣</v>
          </cell>
          <cell r="E1270" t="str">
            <v>女</v>
          </cell>
        </row>
        <row r="1270">
          <cell r="G1270" t="str">
            <v>会籍部</v>
          </cell>
          <cell r="H1270" t="str">
            <v>会籍</v>
          </cell>
          <cell r="I1270">
            <v>45339</v>
          </cell>
          <cell r="J1270">
            <v>45596</v>
          </cell>
          <cell r="K1270" t="str">
            <v>兼职</v>
          </cell>
          <cell r="L1270" t="str">
            <v>离职</v>
          </cell>
        </row>
        <row r="1270">
          <cell r="P1270" t="str">
            <v>420624200301040064</v>
          </cell>
        </row>
        <row r="1270">
          <cell r="R1270" t="str">
            <v>中国建设银行</v>
          </cell>
          <cell r="S1270" t="str">
            <v>6215340302804263744</v>
          </cell>
          <cell r="T1270" t="str">
            <v>15107278609</v>
          </cell>
        </row>
        <row r="1271">
          <cell r="D1271" t="str">
            <v>杨家湾肖灿</v>
          </cell>
          <cell r="E1271" t="str">
            <v>男</v>
          </cell>
        </row>
        <row r="1271">
          <cell r="G1271" t="str">
            <v>会籍部</v>
          </cell>
          <cell r="H1271" t="str">
            <v>会籍</v>
          </cell>
          <cell r="I1271">
            <v>45548</v>
          </cell>
          <cell r="J1271">
            <v>45601</v>
          </cell>
          <cell r="K1271" t="str">
            <v>全职</v>
          </cell>
          <cell r="L1271" t="str">
            <v>离职</v>
          </cell>
        </row>
        <row r="1271">
          <cell r="P1271" t="str">
            <v>420704200105151613</v>
          </cell>
        </row>
        <row r="1271">
          <cell r="R1271" t="str">
            <v>招商银行</v>
          </cell>
          <cell r="S1271" t="str">
            <v>6214832763483745</v>
          </cell>
          <cell r="T1271">
            <v>18671121806</v>
          </cell>
        </row>
        <row r="1272">
          <cell r="D1272" t="str">
            <v>杨家湾徐雪成</v>
          </cell>
          <cell r="E1272" t="str">
            <v>男</v>
          </cell>
        </row>
        <row r="1272">
          <cell r="G1272" t="str">
            <v>会籍部</v>
          </cell>
          <cell r="H1272" t="str">
            <v>店长</v>
          </cell>
          <cell r="I1272">
            <v>44900</v>
          </cell>
          <cell r="J1272">
            <v>45597</v>
          </cell>
          <cell r="K1272" t="str">
            <v>全职</v>
          </cell>
          <cell r="L1272" t="str">
            <v>离职</v>
          </cell>
        </row>
        <row r="1272">
          <cell r="P1272" t="str">
            <v>420683199112281517</v>
          </cell>
        </row>
        <row r="1272">
          <cell r="R1272" t="str">
            <v>中信银行武汉南湖支行</v>
          </cell>
          <cell r="S1272" t="str">
            <v>6217681505417835</v>
          </cell>
          <cell r="T1272">
            <v>15927533573</v>
          </cell>
        </row>
        <row r="1273">
          <cell r="D1273" t="str">
            <v>杨家湾向红志</v>
          </cell>
          <cell r="E1273" t="str">
            <v>男</v>
          </cell>
        </row>
        <row r="1273">
          <cell r="G1273" t="str">
            <v>会籍部</v>
          </cell>
          <cell r="H1273" t="str">
            <v>会籍</v>
          </cell>
          <cell r="I1273">
            <v>45610</v>
          </cell>
          <cell r="J1273">
            <v>45611</v>
          </cell>
          <cell r="K1273" t="str">
            <v>全职</v>
          </cell>
          <cell r="L1273" t="str">
            <v>离职</v>
          </cell>
        </row>
        <row r="1273">
          <cell r="P1273" t="str">
            <v>42280120020920241X</v>
          </cell>
        </row>
        <row r="1274">
          <cell r="D1274" t="str">
            <v>杨家湾胡运领</v>
          </cell>
          <cell r="E1274" t="str">
            <v>男</v>
          </cell>
        </row>
        <row r="1274">
          <cell r="G1274" t="str">
            <v>会籍部</v>
          </cell>
          <cell r="H1274" t="str">
            <v>会籍</v>
          </cell>
          <cell r="I1274">
            <v>45615</v>
          </cell>
          <cell r="J1274">
            <v>45617</v>
          </cell>
          <cell r="K1274" t="str">
            <v>全职</v>
          </cell>
          <cell r="L1274" t="str">
            <v>离职</v>
          </cell>
        </row>
        <row r="1274">
          <cell r="P1274" t="str">
            <v>420222199703073715</v>
          </cell>
        </row>
        <row r="1274">
          <cell r="R1274" t="str">
            <v>恒丰银行</v>
          </cell>
          <cell r="S1274" t="str">
            <v>6230785207000634955</v>
          </cell>
          <cell r="T1274">
            <v>15007121601</v>
          </cell>
        </row>
        <row r="1275">
          <cell r="D1275" t="str">
            <v>杨家湾陈进其</v>
          </cell>
          <cell r="E1275" t="str">
            <v>男</v>
          </cell>
        </row>
        <row r="1275">
          <cell r="G1275" t="str">
            <v>会籍部</v>
          </cell>
          <cell r="H1275" t="str">
            <v>会籍</v>
          </cell>
          <cell r="I1275">
            <v>45615</v>
          </cell>
          <cell r="J1275">
            <v>45617</v>
          </cell>
          <cell r="K1275" t="str">
            <v>全职</v>
          </cell>
          <cell r="L1275" t="str">
            <v>离职</v>
          </cell>
        </row>
        <row r="1275">
          <cell r="P1275" t="str">
            <v>420222199805063833</v>
          </cell>
        </row>
        <row r="1275">
          <cell r="R1275" t="str">
            <v>招商银行</v>
          </cell>
          <cell r="S1275" t="str">
            <v>6214 8343 6022 1676</v>
          </cell>
          <cell r="T1275">
            <v>19522953947</v>
          </cell>
        </row>
        <row r="1276">
          <cell r="D1276" t="str">
            <v>杨家湾张珂</v>
          </cell>
          <cell r="E1276" t="str">
            <v>女</v>
          </cell>
        </row>
        <row r="1276">
          <cell r="G1276" t="str">
            <v>运营部</v>
          </cell>
          <cell r="H1276" t="str">
            <v>前台</v>
          </cell>
          <cell r="I1276">
            <v>45534</v>
          </cell>
          <cell r="J1276">
            <v>45636</v>
          </cell>
          <cell r="K1276" t="str">
            <v>全职</v>
          </cell>
          <cell r="L1276" t="str">
            <v>离职</v>
          </cell>
        </row>
        <row r="1276">
          <cell r="P1276" t="str">
            <v>420621200211223968</v>
          </cell>
        </row>
        <row r="1276">
          <cell r="R1276" t="str">
            <v>招商银行</v>
          </cell>
          <cell r="S1276" t="str">
            <v>6214833372308310</v>
          </cell>
          <cell r="T1276">
            <v>18671082256</v>
          </cell>
        </row>
        <row r="1277">
          <cell r="D1277" t="str">
            <v>杨家湾欧炜</v>
          </cell>
          <cell r="E1277" t="str">
            <v>男</v>
          </cell>
        </row>
        <row r="1277">
          <cell r="G1277" t="str">
            <v>私教部</v>
          </cell>
          <cell r="H1277" t="str">
            <v>私教</v>
          </cell>
          <cell r="I1277">
            <v>45560</v>
          </cell>
          <cell r="J1277">
            <v>45644</v>
          </cell>
          <cell r="K1277" t="str">
            <v>实习生</v>
          </cell>
          <cell r="L1277" t="str">
            <v>离职</v>
          </cell>
        </row>
        <row r="1277">
          <cell r="P1277" t="str">
            <v>422802200402292134</v>
          </cell>
        </row>
        <row r="1277">
          <cell r="R1277" t="str">
            <v>招商银行</v>
          </cell>
          <cell r="S1277" t="str">
            <v>6214832752820105</v>
          </cell>
          <cell r="T1277">
            <v>13623838103</v>
          </cell>
        </row>
        <row r="1278">
          <cell r="D1278" t="str">
            <v>杨家湾邓红恩</v>
          </cell>
          <cell r="E1278" t="str">
            <v>男</v>
          </cell>
        </row>
        <row r="1278">
          <cell r="G1278" t="str">
            <v>私教部</v>
          </cell>
          <cell r="H1278" t="str">
            <v>私教</v>
          </cell>
          <cell r="I1278">
            <v>45629</v>
          </cell>
          <cell r="J1278">
            <v>45631</v>
          </cell>
          <cell r="K1278" t="str">
            <v>全职</v>
          </cell>
          <cell r="L1278" t="str">
            <v>离职</v>
          </cell>
        </row>
        <row r="1278">
          <cell r="P1278" t="str">
            <v>420702199506186915</v>
          </cell>
        </row>
        <row r="1278">
          <cell r="R1278" t="str">
            <v>工商银行</v>
          </cell>
          <cell r="S1278" t="str">
            <v>6215 5818 1100 0617 964</v>
          </cell>
          <cell r="T1278">
            <v>15827810502</v>
          </cell>
        </row>
        <row r="1279">
          <cell r="D1279" t="str">
            <v>杨家湾程万山</v>
          </cell>
          <cell r="E1279" t="str">
            <v>男</v>
          </cell>
        </row>
        <row r="1279">
          <cell r="G1279" t="str">
            <v>会籍部</v>
          </cell>
          <cell r="H1279" t="str">
            <v>会籍/泳教</v>
          </cell>
          <cell r="I1279">
            <v>45630</v>
          </cell>
          <cell r="J1279">
            <v>45645</v>
          </cell>
          <cell r="K1279" t="str">
            <v>全职</v>
          </cell>
          <cell r="L1279" t="str">
            <v>离职</v>
          </cell>
        </row>
        <row r="1279">
          <cell r="P1279" t="str">
            <v>421083200403135919</v>
          </cell>
        </row>
        <row r="1279">
          <cell r="R1279" t="str">
            <v>招商银行</v>
          </cell>
          <cell r="S1279" t="str">
            <v>6214832772893637</v>
          </cell>
          <cell r="T1279">
            <v>15826626374</v>
          </cell>
        </row>
        <row r="1280">
          <cell r="D1280" t="str">
            <v>杨家湾石骏杰</v>
          </cell>
          <cell r="E1280" t="str">
            <v>男</v>
          </cell>
        </row>
        <row r="1280">
          <cell r="G1280" t="str">
            <v>会籍部</v>
          </cell>
          <cell r="H1280" t="str">
            <v>会籍/泳教</v>
          </cell>
          <cell r="I1280">
            <v>45083</v>
          </cell>
          <cell r="J1280">
            <v>45597</v>
          </cell>
          <cell r="K1280" t="str">
            <v>兼职</v>
          </cell>
          <cell r="L1280" t="str">
            <v>离职</v>
          </cell>
        </row>
        <row r="1280">
          <cell r="P1280" t="str">
            <v>421302200310163118</v>
          </cell>
          <cell r="Q1280" t="str">
            <v>湖北省随县安居镇肖家店村入组</v>
          </cell>
          <cell r="R1280" t="str">
            <v>中国银行</v>
          </cell>
          <cell r="S1280" t="str">
            <v>6216633000004519527</v>
          </cell>
          <cell r="T1280">
            <v>13277227857</v>
          </cell>
        </row>
        <row r="1281">
          <cell r="D1281" t="str">
            <v>杨家湾陈建</v>
          </cell>
          <cell r="E1281" t="str">
            <v>男</v>
          </cell>
        </row>
        <row r="1281">
          <cell r="G1281" t="str">
            <v>私教部</v>
          </cell>
          <cell r="H1281" t="str">
            <v>私教</v>
          </cell>
          <cell r="I1281">
            <v>45560</v>
          </cell>
          <cell r="J1281">
            <v>45649</v>
          </cell>
          <cell r="K1281" t="str">
            <v>实习生</v>
          </cell>
          <cell r="L1281" t="str">
            <v>离职</v>
          </cell>
        </row>
        <row r="1281">
          <cell r="P1281" t="str">
            <v>420984200309141778</v>
          </cell>
        </row>
        <row r="1281">
          <cell r="R1281" t="str">
            <v>招商银行</v>
          </cell>
          <cell r="S1281" t="str">
            <v>6214832752820261</v>
          </cell>
          <cell r="T1281">
            <v>17671863659</v>
          </cell>
        </row>
        <row r="1282">
          <cell r="D1282" t="str">
            <v>杨家湾吴萌</v>
          </cell>
          <cell r="E1282" t="str">
            <v>女</v>
          </cell>
        </row>
        <row r="1282">
          <cell r="G1282" t="str">
            <v>私教部</v>
          </cell>
          <cell r="H1282" t="str">
            <v>私教</v>
          </cell>
          <cell r="I1282">
            <v>45560</v>
          </cell>
          <cell r="J1282">
            <v>45649</v>
          </cell>
          <cell r="K1282" t="str">
            <v>实习生</v>
          </cell>
          <cell r="L1282" t="str">
            <v>离职</v>
          </cell>
        </row>
        <row r="1282">
          <cell r="P1282" t="str">
            <v>421123200302247224</v>
          </cell>
        </row>
        <row r="1282">
          <cell r="R1282" t="str">
            <v>招商银行</v>
          </cell>
          <cell r="S1282" t="str">
            <v>6214832753817985</v>
          </cell>
          <cell r="T1282">
            <v>15527425935</v>
          </cell>
        </row>
        <row r="1283">
          <cell r="D1283" t="str">
            <v>杨家湾彭熠佳</v>
          </cell>
          <cell r="E1283" t="str">
            <v>女</v>
          </cell>
        </row>
        <row r="1283">
          <cell r="G1283" t="str">
            <v>泳教部</v>
          </cell>
          <cell r="H1283" t="str">
            <v>泳教</v>
          </cell>
          <cell r="I1283">
            <v>45650</v>
          </cell>
          <cell r="J1283">
            <v>45657</v>
          </cell>
          <cell r="K1283" t="str">
            <v>兼职</v>
          </cell>
          <cell r="L1283" t="str">
            <v>离职</v>
          </cell>
        </row>
        <row r="1283">
          <cell r="P1283" t="str">
            <v>420529200403150025</v>
          </cell>
        </row>
        <row r="1283">
          <cell r="R1283" t="str">
            <v>工商银行</v>
          </cell>
          <cell r="S1283" t="str">
            <v>622203 3202008322213</v>
          </cell>
        </row>
        <row r="1284">
          <cell r="D1284" t="str">
            <v>杨家湾张洁</v>
          </cell>
          <cell r="E1284" t="str">
            <v>女</v>
          </cell>
        </row>
        <row r="1284">
          <cell r="G1284" t="str">
            <v>运营部</v>
          </cell>
          <cell r="H1284" t="str">
            <v>前台</v>
          </cell>
          <cell r="I1284">
            <v>45545</v>
          </cell>
          <cell r="J1284">
            <v>45657</v>
          </cell>
          <cell r="K1284" t="str">
            <v>全职</v>
          </cell>
          <cell r="L1284" t="str">
            <v>离职</v>
          </cell>
        </row>
        <row r="1284">
          <cell r="P1284" t="str">
            <v>513821200112202040</v>
          </cell>
        </row>
        <row r="1284">
          <cell r="R1284" t="str">
            <v> 中国农业银行</v>
          </cell>
          <cell r="S1284" t="str">
            <v>6228484099630709374</v>
          </cell>
          <cell r="T1284">
            <v>15378623546</v>
          </cell>
        </row>
        <row r="1285">
          <cell r="D1285" t="str">
            <v>杨家湾刘鸿波</v>
          </cell>
          <cell r="E1285" t="str">
            <v>男</v>
          </cell>
        </row>
        <row r="1285">
          <cell r="G1285" t="str">
            <v>会籍部</v>
          </cell>
          <cell r="H1285" t="str">
            <v>会籍/泳教</v>
          </cell>
          <cell r="I1285">
            <v>44605</v>
          </cell>
          <cell r="J1285">
            <v>45706</v>
          </cell>
          <cell r="K1285" t="str">
            <v>全职</v>
          </cell>
          <cell r="L1285" t="str">
            <v>离职</v>
          </cell>
        </row>
        <row r="1285">
          <cell r="P1285" t="str">
            <v>420525199804202817</v>
          </cell>
        </row>
        <row r="1285">
          <cell r="R1285" t="str">
            <v>中信银行</v>
          </cell>
          <cell r="S1285" t="str">
            <v>6217731507148514</v>
          </cell>
          <cell r="T1285" t="str">
            <v>17300538154</v>
          </cell>
        </row>
        <row r="1286">
          <cell r="D1286" t="str">
            <v>杨家湾罗文超</v>
          </cell>
          <cell r="E1286" t="str">
            <v>男</v>
          </cell>
        </row>
        <row r="1286">
          <cell r="G1286" t="str">
            <v>泳教部</v>
          </cell>
          <cell r="H1286" t="str">
            <v>泳教</v>
          </cell>
          <cell r="I1286">
            <v>45607</v>
          </cell>
          <cell r="J1286">
            <v>45695</v>
          </cell>
          <cell r="K1286" t="str">
            <v>全职</v>
          </cell>
          <cell r="L1286" t="str">
            <v>离职</v>
          </cell>
        </row>
        <row r="1286">
          <cell r="P1286" t="str">
            <v>420684199711265013</v>
          </cell>
        </row>
        <row r="1286">
          <cell r="R1286" t="str">
            <v>中国工商银行</v>
          </cell>
          <cell r="S1286" t="str">
            <v>6212260409009351191</v>
          </cell>
          <cell r="T1286">
            <v>18000322781</v>
          </cell>
        </row>
        <row r="1287">
          <cell r="D1287" t="str">
            <v>杨家湾聂运辉</v>
          </cell>
          <cell r="E1287" t="str">
            <v>男</v>
          </cell>
        </row>
        <row r="1287">
          <cell r="G1287" t="str">
            <v>会籍部</v>
          </cell>
          <cell r="H1287" t="str">
            <v>会籍/泳教</v>
          </cell>
          <cell r="I1287">
            <v>45430</v>
          </cell>
          <cell r="J1287">
            <v>45716</v>
          </cell>
          <cell r="K1287" t="str">
            <v>兼职</v>
          </cell>
          <cell r="L1287" t="str">
            <v>离职</v>
          </cell>
        </row>
        <row r="1287">
          <cell r="P1287" t="str">
            <v>360423200102120615</v>
          </cell>
        </row>
        <row r="1287">
          <cell r="R1287" t="str">
            <v>中国农业银行</v>
          </cell>
          <cell r="S1287" t="str">
            <v>6228480059884560273</v>
          </cell>
          <cell r="T1287">
            <v>17339365651</v>
          </cell>
        </row>
        <row r="1288">
          <cell r="D1288" t="str">
            <v>杨家湾瞿晟</v>
          </cell>
          <cell r="E1288" t="str">
            <v>男</v>
          </cell>
        </row>
        <row r="1288">
          <cell r="G1288" t="str">
            <v>会籍部</v>
          </cell>
          <cell r="H1288" t="str">
            <v>会籍/泳教</v>
          </cell>
          <cell r="I1288">
            <v>45465</v>
          </cell>
          <cell r="J1288">
            <v>45716</v>
          </cell>
          <cell r="K1288" t="str">
            <v>兼职</v>
          </cell>
          <cell r="L1288" t="str">
            <v>离职</v>
          </cell>
        </row>
        <row r="1288">
          <cell r="P1288" t="str">
            <v>422802200302183918</v>
          </cell>
        </row>
        <row r="1288">
          <cell r="R1288" t="str">
            <v>中国工商银行</v>
          </cell>
          <cell r="S1288" t="str">
            <v>6222031817001697477</v>
          </cell>
          <cell r="T1288">
            <v>18995927238</v>
          </cell>
        </row>
        <row r="1289">
          <cell r="D1289" t="str">
            <v>杨家湾邵正祺</v>
          </cell>
          <cell r="E1289" t="str">
            <v>男</v>
          </cell>
        </row>
        <row r="1289">
          <cell r="G1289" t="str">
            <v>会籍部</v>
          </cell>
          <cell r="H1289" t="str">
            <v>会籍/泳教</v>
          </cell>
          <cell r="I1289">
            <v>45540</v>
          </cell>
          <cell r="J1289">
            <v>45716</v>
          </cell>
          <cell r="K1289" t="str">
            <v>兼职</v>
          </cell>
          <cell r="L1289" t="str">
            <v>离职</v>
          </cell>
        </row>
        <row r="1289">
          <cell r="P1289" t="str">
            <v>420203200309253319</v>
          </cell>
        </row>
        <row r="1289">
          <cell r="R1289" t="str">
            <v>中国工商银行</v>
          </cell>
          <cell r="S1289" t="str">
            <v>6222033202017593804</v>
          </cell>
          <cell r="T1289">
            <v>18872177237</v>
          </cell>
        </row>
        <row r="1290">
          <cell r="D1290" t="str">
            <v>杨家湾肖泽明</v>
          </cell>
          <cell r="E1290" t="str">
            <v>男</v>
          </cell>
        </row>
        <row r="1290">
          <cell r="G1290" t="str">
            <v>泳教部</v>
          </cell>
          <cell r="H1290" t="str">
            <v>泳教</v>
          </cell>
        </row>
        <row r="1290">
          <cell r="K1290" t="str">
            <v>全职</v>
          </cell>
          <cell r="L1290" t="str">
            <v>离职</v>
          </cell>
        </row>
        <row r="1290">
          <cell r="S1290">
            <v>17671205482</v>
          </cell>
        </row>
        <row r="1291">
          <cell r="D1291" t="str">
            <v>杨家湾周琦隽</v>
          </cell>
          <cell r="E1291" t="str">
            <v>男</v>
          </cell>
        </row>
        <row r="1291">
          <cell r="G1291" t="str">
            <v>泳教部</v>
          </cell>
          <cell r="H1291" t="str">
            <v>泳教</v>
          </cell>
          <cell r="I1291">
            <v>45477</v>
          </cell>
          <cell r="J1291">
            <v>45805</v>
          </cell>
          <cell r="K1291" t="str">
            <v>兼职</v>
          </cell>
          <cell r="L1291" t="str">
            <v>离职</v>
          </cell>
        </row>
        <row r="1291">
          <cell r="P1291" t="str">
            <v>421123200303080016</v>
          </cell>
        </row>
        <row r="1291">
          <cell r="R1291" t="str">
            <v>中国工商银行</v>
          </cell>
          <cell r="S1291" t="str">
            <v>6215581814009828194</v>
          </cell>
          <cell r="T1291">
            <v>17671080476</v>
          </cell>
        </row>
        <row r="1292">
          <cell r="D1292" t="str">
            <v>杨家湾岳峰</v>
          </cell>
          <cell r="E1292" t="str">
            <v>男</v>
          </cell>
        </row>
        <row r="1292">
          <cell r="G1292" t="str">
            <v>泳教部</v>
          </cell>
          <cell r="H1292" t="str">
            <v>泳教</v>
          </cell>
          <cell r="I1292">
            <v>45525</v>
          </cell>
          <cell r="J1292">
            <v>45805</v>
          </cell>
          <cell r="K1292" t="str">
            <v>兼职</v>
          </cell>
          <cell r="L1292" t="str">
            <v>离职</v>
          </cell>
        </row>
        <row r="1292">
          <cell r="P1292" t="str">
            <v>350322200501247716</v>
          </cell>
        </row>
        <row r="1292">
          <cell r="R1292" t="str">
            <v>招商银行</v>
          </cell>
          <cell r="S1292" t="str">
            <v>6214832768414471</v>
          </cell>
          <cell r="T1292">
            <v>15827309120</v>
          </cell>
        </row>
        <row r="1293">
          <cell r="D1293" t="str">
            <v>杨家湾张桢琪</v>
          </cell>
          <cell r="E1293" t="str">
            <v>男</v>
          </cell>
        </row>
        <row r="1293">
          <cell r="G1293" t="str">
            <v>泳教部</v>
          </cell>
          <cell r="H1293" t="str">
            <v>泳教</v>
          </cell>
          <cell r="I1293">
            <v>45525</v>
          </cell>
          <cell r="J1293">
            <v>45805</v>
          </cell>
          <cell r="K1293" t="str">
            <v>兼职</v>
          </cell>
          <cell r="L1293" t="str">
            <v>离职</v>
          </cell>
        </row>
        <row r="1293">
          <cell r="P1293" t="str">
            <v>422802200403031315</v>
          </cell>
        </row>
        <row r="1293">
          <cell r="R1293" t="str">
            <v>湖北银行</v>
          </cell>
          <cell r="S1293" t="str">
            <v>6230760030006436723</v>
          </cell>
          <cell r="T1293">
            <v>15671605152</v>
          </cell>
        </row>
        <row r="1294">
          <cell r="D1294" t="str">
            <v>杨家湾张安明</v>
          </cell>
          <cell r="E1294" t="str">
            <v>男</v>
          </cell>
        </row>
        <row r="1294">
          <cell r="G1294" t="str">
            <v>泳教部</v>
          </cell>
          <cell r="H1294" t="str">
            <v>泳教</v>
          </cell>
          <cell r="I1294">
            <v>45527</v>
          </cell>
          <cell r="J1294">
            <v>45805</v>
          </cell>
          <cell r="K1294" t="str">
            <v>兼职</v>
          </cell>
          <cell r="L1294" t="str">
            <v>离职</v>
          </cell>
        </row>
        <row r="1294">
          <cell r="P1294" t="str">
            <v>422825200408171418</v>
          </cell>
        </row>
        <row r="1294">
          <cell r="R1294" t="str">
            <v>招商银行</v>
          </cell>
          <cell r="S1294" t="str">
            <v>6214832768413713</v>
          </cell>
          <cell r="T1294">
            <v>16672079343</v>
          </cell>
        </row>
        <row r="1295">
          <cell r="D1295" t="str">
            <v>杨家湾易文康</v>
          </cell>
          <cell r="E1295" t="str">
            <v>男</v>
          </cell>
        </row>
        <row r="1295">
          <cell r="G1295" t="str">
            <v>泳教部</v>
          </cell>
          <cell r="H1295" t="str">
            <v>泳教</v>
          </cell>
          <cell r="I1295">
            <v>45531</v>
          </cell>
          <cell r="J1295">
            <v>45805</v>
          </cell>
          <cell r="K1295" t="str">
            <v>兼职</v>
          </cell>
          <cell r="L1295" t="str">
            <v>离职</v>
          </cell>
        </row>
        <row r="1295">
          <cell r="P1295" t="str">
            <v>420114200404010511</v>
          </cell>
        </row>
        <row r="1295">
          <cell r="R1295" t="str">
            <v>工商银行</v>
          </cell>
          <cell r="S1295" t="str">
            <v>6215593202031836409</v>
          </cell>
          <cell r="T1295">
            <v>18086608240</v>
          </cell>
        </row>
        <row r="1296">
          <cell r="D1296" t="str">
            <v>杨家湾黄垒垒</v>
          </cell>
          <cell r="E1296" t="str">
            <v>男</v>
          </cell>
        </row>
        <row r="1296">
          <cell r="G1296" t="str">
            <v>泳教部</v>
          </cell>
          <cell r="H1296" t="str">
            <v>泳教</v>
          </cell>
          <cell r="I1296">
            <v>45531</v>
          </cell>
          <cell r="J1296">
            <v>45805</v>
          </cell>
          <cell r="K1296" t="str">
            <v>兼职</v>
          </cell>
          <cell r="L1296" t="str">
            <v>离职</v>
          </cell>
        </row>
        <row r="1296">
          <cell r="P1296" t="str">
            <v>420325200410087654</v>
          </cell>
        </row>
        <row r="1296">
          <cell r="R1296" t="str">
            <v>招商银行</v>
          </cell>
          <cell r="S1296" t="str">
            <v>6214832771136848</v>
          </cell>
          <cell r="T1296">
            <v>18772885938</v>
          </cell>
        </row>
        <row r="1297">
          <cell r="D1297" t="str">
            <v>杨家湾陈冬冬</v>
          </cell>
          <cell r="E1297" t="str">
            <v>男</v>
          </cell>
        </row>
        <row r="1297">
          <cell r="G1297" t="str">
            <v>会籍部</v>
          </cell>
          <cell r="H1297" t="str">
            <v>泳教</v>
          </cell>
          <cell r="I1297">
            <v>45541</v>
          </cell>
          <cell r="J1297">
            <v>45805</v>
          </cell>
          <cell r="K1297" t="str">
            <v>兼职</v>
          </cell>
          <cell r="L1297" t="str">
            <v>离职</v>
          </cell>
        </row>
        <row r="1297">
          <cell r="P1297" t="str">
            <v>420381200411097011</v>
          </cell>
        </row>
        <row r="1297">
          <cell r="R1297" t="str">
            <v>中国工商银行</v>
          </cell>
          <cell r="S1297" t="str">
            <v>6214832768415585</v>
          </cell>
          <cell r="T1297">
            <v>19107294993</v>
          </cell>
        </row>
        <row r="1298">
          <cell r="D1298" t="str">
            <v>杨家湾黄子豪</v>
          </cell>
          <cell r="E1298" t="str">
            <v>男</v>
          </cell>
        </row>
        <row r="1298">
          <cell r="G1298" t="str">
            <v>泳教部</v>
          </cell>
          <cell r="H1298" t="str">
            <v>泳教</v>
          </cell>
          <cell r="I1298">
            <v>45546</v>
          </cell>
          <cell r="J1298">
            <v>45805</v>
          </cell>
          <cell r="K1298" t="str">
            <v>兼职</v>
          </cell>
          <cell r="L1298" t="str">
            <v>离职</v>
          </cell>
        </row>
        <row r="1298">
          <cell r="P1298" t="str">
            <v>422802200211260017</v>
          </cell>
        </row>
        <row r="1298">
          <cell r="R1298" t="str">
            <v>中国工商银行</v>
          </cell>
          <cell r="S1298" t="str">
            <v>6222031817000515670</v>
          </cell>
          <cell r="T1298">
            <v>15571870511</v>
          </cell>
        </row>
        <row r="1299">
          <cell r="D1299" t="str">
            <v>杨家湾陈祥</v>
          </cell>
          <cell r="E1299" t="str">
            <v>男</v>
          </cell>
        </row>
        <row r="1299">
          <cell r="G1299" t="str">
            <v>泳教部</v>
          </cell>
          <cell r="H1299" t="str">
            <v>泳教</v>
          </cell>
          <cell r="I1299">
            <v>45562</v>
          </cell>
          <cell r="J1299">
            <v>45805</v>
          </cell>
          <cell r="K1299" t="str">
            <v>兼职</v>
          </cell>
          <cell r="L1299" t="str">
            <v>离职</v>
          </cell>
        </row>
        <row r="1299">
          <cell r="P1299" t="str">
            <v>42088120031130405X</v>
          </cell>
        </row>
        <row r="1299">
          <cell r="R1299" t="str">
            <v>中国工商银行</v>
          </cell>
          <cell r="S1299" t="str">
            <v>6215583202016139177</v>
          </cell>
          <cell r="T1299">
            <v>17671287184</v>
          </cell>
        </row>
        <row r="1300">
          <cell r="D1300" t="str">
            <v>杨家湾张殷杰</v>
          </cell>
          <cell r="E1300" t="str">
            <v>男</v>
          </cell>
        </row>
        <row r="1300">
          <cell r="G1300" t="str">
            <v>泳教部</v>
          </cell>
          <cell r="H1300" t="str">
            <v>泳教</v>
          </cell>
          <cell r="I1300">
            <v>45610</v>
          </cell>
          <cell r="J1300">
            <v>45805</v>
          </cell>
          <cell r="K1300" t="str">
            <v>兼职</v>
          </cell>
          <cell r="L1300" t="str">
            <v>离职</v>
          </cell>
        </row>
        <row r="1300">
          <cell r="P1300" t="str">
            <v>4206822003080993031</v>
          </cell>
        </row>
        <row r="1300">
          <cell r="R1300" t="str">
            <v>中国农业银行</v>
          </cell>
          <cell r="S1300" t="str">
            <v>62288480759820081074</v>
          </cell>
          <cell r="T1300">
            <v>15072220633</v>
          </cell>
        </row>
        <row r="1301">
          <cell r="D1301" t="str">
            <v>杨家湾黄鑫</v>
          </cell>
          <cell r="E1301" t="str">
            <v>男</v>
          </cell>
        </row>
        <row r="1301">
          <cell r="G1301" t="str">
            <v>泳教部</v>
          </cell>
          <cell r="H1301" t="str">
            <v>泳教</v>
          </cell>
          <cell r="I1301">
            <v>45610</v>
          </cell>
          <cell r="J1301">
            <v>45805</v>
          </cell>
          <cell r="K1301" t="str">
            <v>兼职</v>
          </cell>
          <cell r="L1301" t="str">
            <v>离职</v>
          </cell>
        </row>
        <row r="1301">
          <cell r="P1301" t="str">
            <v>53262720020227171X</v>
          </cell>
        </row>
        <row r="1301">
          <cell r="R1301" t="str">
            <v>中国建设银行</v>
          </cell>
          <cell r="S1301" t="str">
            <v>6214673920003313646</v>
          </cell>
          <cell r="T1301">
            <v>15987685316</v>
          </cell>
        </row>
        <row r="1302">
          <cell r="D1302" t="str">
            <v>杨家湾张恒</v>
          </cell>
          <cell r="E1302" t="str">
            <v>男</v>
          </cell>
        </row>
        <row r="1302">
          <cell r="G1302" t="str">
            <v>泳教部</v>
          </cell>
          <cell r="H1302" t="str">
            <v>泳教</v>
          </cell>
          <cell r="I1302">
            <v>45613</v>
          </cell>
          <cell r="J1302">
            <v>45805</v>
          </cell>
          <cell r="K1302" t="str">
            <v>兼职</v>
          </cell>
          <cell r="L1302" t="str">
            <v>离职</v>
          </cell>
        </row>
        <row r="1302">
          <cell r="P1302" t="str">
            <v>422802200412183433</v>
          </cell>
        </row>
        <row r="1302">
          <cell r="R1302" t="str">
            <v>中国农业银行</v>
          </cell>
          <cell r="S1302" t="str">
            <v>6228480057105653877</v>
          </cell>
          <cell r="T1302">
            <v>13036119827</v>
          </cell>
        </row>
        <row r="1303">
          <cell r="D1303" t="str">
            <v>杨家湾宋祥辉</v>
          </cell>
          <cell r="E1303" t="str">
            <v>男</v>
          </cell>
        </row>
        <row r="1303">
          <cell r="G1303" t="str">
            <v>会籍部</v>
          </cell>
          <cell r="H1303" t="str">
            <v>会籍/泳教</v>
          </cell>
          <cell r="I1303">
            <v>45542</v>
          </cell>
          <cell r="J1303">
            <v>45805</v>
          </cell>
          <cell r="K1303" t="str">
            <v>兼职</v>
          </cell>
          <cell r="L1303" t="str">
            <v>离职</v>
          </cell>
        </row>
        <row r="1303">
          <cell r="P1303" t="str">
            <v>42102220030220453X</v>
          </cell>
        </row>
        <row r="1303">
          <cell r="R1303" t="str">
            <v>农行余姚低塘支行</v>
          </cell>
          <cell r="S1303" t="str">
            <v>6228480317100949773</v>
          </cell>
          <cell r="T1303">
            <v>18064212030</v>
          </cell>
        </row>
        <row r="1304">
          <cell r="D1304" t="str">
            <v>杨家湾何雅婷</v>
          </cell>
          <cell r="E1304" t="str">
            <v>女</v>
          </cell>
        </row>
        <row r="1304">
          <cell r="G1304" t="str">
            <v>泳教部</v>
          </cell>
          <cell r="H1304" t="str">
            <v>泳教</v>
          </cell>
          <cell r="I1304">
            <v>45755</v>
          </cell>
          <cell r="J1304">
            <v>45840</v>
          </cell>
          <cell r="K1304" t="str">
            <v>兼职</v>
          </cell>
          <cell r="L1304" t="str">
            <v>离职</v>
          </cell>
        </row>
        <row r="1304">
          <cell r="P1304" t="str">
            <v>522127200211085047</v>
          </cell>
        </row>
        <row r="1304">
          <cell r="R1304" t="str">
            <v>招商银行</v>
          </cell>
          <cell r="S1304" t="str">
            <v>6214 8333 7212 2252</v>
          </cell>
          <cell r="T1304">
            <v>17720543133</v>
          </cell>
        </row>
        <row r="1305">
          <cell r="D1305" t="str">
            <v>杨家湾朱元英</v>
          </cell>
          <cell r="E1305" t="str">
            <v>女</v>
          </cell>
        </row>
        <row r="1305">
          <cell r="G1305" t="str">
            <v>会籍部</v>
          </cell>
          <cell r="H1305" t="str">
            <v>会籍/泳教</v>
          </cell>
          <cell r="I1305">
            <v>45550</v>
          </cell>
          <cell r="J1305">
            <v>45840</v>
          </cell>
          <cell r="K1305" t="str">
            <v>兼职</v>
          </cell>
          <cell r="L1305" t="str">
            <v>离职</v>
          </cell>
        </row>
        <row r="1305">
          <cell r="P1305" t="str">
            <v>420521200501015328</v>
          </cell>
        </row>
        <row r="1305">
          <cell r="R1305" t="str">
            <v>招商银行</v>
          </cell>
          <cell r="S1305" t="str">
            <v>6214832768414695</v>
          </cell>
          <cell r="T1305">
            <v>15327668067</v>
          </cell>
        </row>
        <row r="1306">
          <cell r="D1306" t="str">
            <v>杨家湾朱苏煌</v>
          </cell>
          <cell r="E1306" t="str">
            <v>男</v>
          </cell>
        </row>
        <row r="1306">
          <cell r="G1306" t="str">
            <v>泳教部</v>
          </cell>
          <cell r="H1306" t="str">
            <v>泳教</v>
          </cell>
          <cell r="I1306">
            <v>45729</v>
          </cell>
          <cell r="J1306">
            <v>45840</v>
          </cell>
          <cell r="K1306" t="str">
            <v>兼职</v>
          </cell>
          <cell r="L1306" t="str">
            <v>离职</v>
          </cell>
        </row>
        <row r="1306">
          <cell r="P1306" t="str">
            <v>452225200411032171</v>
          </cell>
        </row>
        <row r="1306">
          <cell r="R1306" t="str">
            <v>中国农业银行</v>
          </cell>
          <cell r="S1306" t="str">
            <v>6228480057105554976</v>
          </cell>
          <cell r="T1306">
            <v>13737292924</v>
          </cell>
        </row>
        <row r="1307">
          <cell r="D1307" t="str">
            <v>杨家湾甘济宜</v>
          </cell>
          <cell r="E1307" t="str">
            <v>男</v>
          </cell>
        </row>
        <row r="1307">
          <cell r="G1307" t="str">
            <v>泳教部</v>
          </cell>
          <cell r="H1307" t="str">
            <v>泳教</v>
          </cell>
          <cell r="I1307">
            <v>45548</v>
          </cell>
          <cell r="J1307">
            <v>45840</v>
          </cell>
          <cell r="K1307" t="str">
            <v>兼职</v>
          </cell>
          <cell r="L1307" t="str">
            <v>离职</v>
          </cell>
        </row>
        <row r="1307">
          <cell r="P1307" t="str">
            <v>421223200106136717</v>
          </cell>
        </row>
        <row r="1307">
          <cell r="R1307" t="str">
            <v>湖北银行</v>
          </cell>
          <cell r="S1307" t="str">
            <v>6230760030006437655</v>
          </cell>
          <cell r="T1307">
            <v>18871500600</v>
          </cell>
        </row>
        <row r="1308">
          <cell r="D1308" t="str">
            <v>杨家湾邵晓娜</v>
          </cell>
          <cell r="E1308" t="str">
            <v>女</v>
          </cell>
        </row>
        <row r="1308">
          <cell r="G1308" t="str">
            <v>运营部</v>
          </cell>
          <cell r="H1308" t="str">
            <v>前台主管</v>
          </cell>
          <cell r="I1308">
            <v>45361</v>
          </cell>
          <cell r="J1308">
            <v>45863</v>
          </cell>
          <cell r="K1308" t="str">
            <v>全职</v>
          </cell>
          <cell r="L1308" t="str">
            <v>离职</v>
          </cell>
        </row>
        <row r="1308">
          <cell r="P1308" t="str">
            <v>21028319941014152X</v>
          </cell>
        </row>
        <row r="1308">
          <cell r="R1308" t="str">
            <v>中国工商银行</v>
          </cell>
          <cell r="S1308" t="str">
            <v>6215593202035789315</v>
          </cell>
          <cell r="T1308">
            <v>18908633658</v>
          </cell>
        </row>
        <row r="1309">
          <cell r="D1309" t="str">
            <v>杨家湾符煊</v>
          </cell>
          <cell r="E1309" t="str">
            <v>男</v>
          </cell>
        </row>
        <row r="1309">
          <cell r="G1309" t="str">
            <v>私教部</v>
          </cell>
          <cell r="H1309" t="str">
            <v>私教</v>
          </cell>
          <cell r="I1309">
            <v>45470</v>
          </cell>
          <cell r="J1309">
            <v>45870</v>
          </cell>
          <cell r="K1309" t="str">
            <v>全职</v>
          </cell>
          <cell r="L1309" t="str">
            <v>离职</v>
          </cell>
        </row>
        <row r="1309">
          <cell r="P1309" t="str">
            <v>362425199904090015</v>
          </cell>
        </row>
        <row r="1309">
          <cell r="R1309" t="str">
            <v>中国工商银行</v>
          </cell>
          <cell r="S1309" t="str">
            <v>6212253602064589866</v>
          </cell>
          <cell r="T1309">
            <v>13879684043</v>
          </cell>
        </row>
        <row r="1310">
          <cell r="D1310" t="str">
            <v>杨家湾胡佳豪</v>
          </cell>
          <cell r="E1310" t="str">
            <v>男</v>
          </cell>
        </row>
        <row r="1310">
          <cell r="G1310" t="str">
            <v>泳教部</v>
          </cell>
          <cell r="H1310" t="str">
            <v>救生员</v>
          </cell>
          <cell r="I1310">
            <v>45832</v>
          </cell>
          <cell r="J1310">
            <v>45879</v>
          </cell>
          <cell r="K1310" t="str">
            <v>全职</v>
          </cell>
          <cell r="L1310" t="str">
            <v>离职</v>
          </cell>
        </row>
        <row r="1310">
          <cell r="P1310" t="str">
            <v>421121200311146318</v>
          </cell>
        </row>
        <row r="1310">
          <cell r="R1310" t="str">
            <v>招商银行</v>
          </cell>
          <cell r="S1310" t="str">
            <v>621483276135 7677</v>
          </cell>
          <cell r="T1310">
            <v>19947730507</v>
          </cell>
        </row>
        <row r="1311">
          <cell r="D1311" t="str">
            <v>杨家湾余侯梦</v>
          </cell>
          <cell r="E1311" t="str">
            <v>女</v>
          </cell>
        </row>
        <row r="1311">
          <cell r="G1311" t="str">
            <v>运营部</v>
          </cell>
          <cell r="H1311" t="str">
            <v>前台</v>
          </cell>
          <cell r="I1311">
            <v>45703</v>
          </cell>
          <cell r="J1311">
            <v>45884</v>
          </cell>
          <cell r="K1311" t="str">
            <v>全职</v>
          </cell>
          <cell r="L1311" t="str">
            <v>离职</v>
          </cell>
        </row>
        <row r="1311">
          <cell r="P1311" t="str">
            <v>420281200311286522</v>
          </cell>
        </row>
        <row r="1311">
          <cell r="R1311" t="str">
            <v>光大银行</v>
          </cell>
          <cell r="S1311" t="str">
            <v>6226631402184052</v>
          </cell>
          <cell r="T1311">
            <v>13570132408</v>
          </cell>
        </row>
        <row r="1312">
          <cell r="D1312" t="str">
            <v>杨家湾李小春</v>
          </cell>
          <cell r="E1312" t="str">
            <v>女</v>
          </cell>
        </row>
        <row r="1312">
          <cell r="G1312" t="str">
            <v>运营部</v>
          </cell>
          <cell r="H1312" t="str">
            <v>前台</v>
          </cell>
          <cell r="I1312">
            <v>45699</v>
          </cell>
          <cell r="J1312">
            <v>45894</v>
          </cell>
          <cell r="K1312" t="str">
            <v>全职</v>
          </cell>
          <cell r="L1312" t="str">
            <v>离职</v>
          </cell>
        </row>
        <row r="1312">
          <cell r="P1312" t="str">
            <v>421127200310013060</v>
          </cell>
        </row>
        <row r="1312">
          <cell r="R1312" t="str">
            <v>招商银行</v>
          </cell>
          <cell r="S1312" t="str">
            <v>6214837134623531</v>
          </cell>
          <cell r="T1312">
            <v>13477613525</v>
          </cell>
        </row>
        <row r="1313">
          <cell r="D1313" t="str">
            <v>杨家湾孙若冰</v>
          </cell>
          <cell r="E1313" t="str">
            <v>女</v>
          </cell>
        </row>
        <row r="1313">
          <cell r="G1313" t="str">
            <v>运营部</v>
          </cell>
          <cell r="H1313" t="str">
            <v>前台</v>
          </cell>
          <cell r="I1313">
            <v>45846</v>
          </cell>
          <cell r="J1313">
            <v>45901</v>
          </cell>
          <cell r="K1313" t="str">
            <v>全职</v>
          </cell>
          <cell r="L1313" t="str">
            <v>离职</v>
          </cell>
        </row>
        <row r="1313">
          <cell r="P1313" t="str">
            <v>420982200707012346</v>
          </cell>
        </row>
        <row r="1313">
          <cell r="R1313" t="str">
            <v>打到王敬保账户</v>
          </cell>
        </row>
        <row r="1313">
          <cell r="T1313">
            <v>18008635113</v>
          </cell>
        </row>
        <row r="1314">
          <cell r="D1314" t="str">
            <v>杨家湾吴悠</v>
          </cell>
          <cell r="E1314" t="str">
            <v>女</v>
          </cell>
        </row>
        <row r="1314">
          <cell r="G1314" t="str">
            <v>泳教部</v>
          </cell>
          <cell r="H1314" t="str">
            <v>泳教</v>
          </cell>
          <cell r="I1314">
            <v>45598</v>
          </cell>
        </row>
        <row r="1314">
          <cell r="K1314" t="str">
            <v>兼职</v>
          </cell>
          <cell r="L1314" t="str">
            <v>离职</v>
          </cell>
        </row>
        <row r="1314">
          <cell r="P1314" t="str">
            <v>422802200303175426</v>
          </cell>
        </row>
        <row r="1314">
          <cell r="R1314" t="str">
            <v>中国工商银行</v>
          </cell>
          <cell r="S1314" t="str">
            <v>6215581817003102185</v>
          </cell>
          <cell r="T1314">
            <v>11570521607</v>
          </cell>
        </row>
        <row r="1315">
          <cell r="D1315" t="str">
            <v>杨家湾刘云睿</v>
          </cell>
          <cell r="E1315" t="str">
            <v>男</v>
          </cell>
        </row>
        <row r="1315">
          <cell r="G1315" t="str">
            <v>泳教部</v>
          </cell>
          <cell r="H1315" t="str">
            <v>泳教</v>
          </cell>
          <cell r="I1315">
            <v>45734</v>
          </cell>
        </row>
        <row r="1315">
          <cell r="K1315" t="str">
            <v>兼职</v>
          </cell>
          <cell r="L1315" t="str">
            <v>离职</v>
          </cell>
        </row>
        <row r="1315">
          <cell r="P1315" t="str">
            <v>371502200412268013</v>
          </cell>
        </row>
        <row r="1315">
          <cell r="R1315" t="str">
            <v>中国农业银行</v>
          </cell>
          <cell r="S1315" t="str">
            <v>6228480057105662571</v>
          </cell>
          <cell r="T1315">
            <v>18668554268</v>
          </cell>
        </row>
        <row r="1316">
          <cell r="D1316" t="str">
            <v>杨家湾李澳</v>
          </cell>
          <cell r="E1316" t="str">
            <v>男</v>
          </cell>
        </row>
        <row r="1316">
          <cell r="G1316" t="str">
            <v>泳教部</v>
          </cell>
          <cell r="H1316" t="str">
            <v>泳教</v>
          </cell>
          <cell r="I1316">
            <v>45737</v>
          </cell>
        </row>
        <row r="1316">
          <cell r="K1316" t="str">
            <v>兼职</v>
          </cell>
          <cell r="L1316" t="str">
            <v>离职</v>
          </cell>
        </row>
        <row r="1316">
          <cell r="P1316" t="str">
            <v>422801200506022458</v>
          </cell>
        </row>
        <row r="1316">
          <cell r="R1316" t="str">
            <v>中国农行</v>
          </cell>
          <cell r="S1316" t="str">
            <v>6228480057105559371</v>
          </cell>
          <cell r="T1316">
            <v>18727728788</v>
          </cell>
        </row>
        <row r="1317">
          <cell r="D1317" t="str">
            <v>杨家湾李俊杰</v>
          </cell>
        </row>
        <row r="1317">
          <cell r="G1317" t="str">
            <v>泳教部</v>
          </cell>
          <cell r="H1317" t="str">
            <v>泳教</v>
          </cell>
          <cell r="I1317">
            <v>45546</v>
          </cell>
        </row>
        <row r="1317">
          <cell r="K1317" t="str">
            <v>兼职</v>
          </cell>
          <cell r="L1317" t="str">
            <v>离职</v>
          </cell>
        </row>
        <row r="1317">
          <cell r="P1317" t="str">
            <v>42282220030128451X</v>
          </cell>
        </row>
        <row r="1317">
          <cell r="R1317" t="str">
            <v>招商银行</v>
          </cell>
          <cell r="S1317" t="str">
            <v>6214833370911375</v>
          </cell>
          <cell r="T1317">
            <v>17771410235</v>
          </cell>
        </row>
        <row r="1318">
          <cell r="D1318" t="str">
            <v>杨家湾刘懿峰</v>
          </cell>
        </row>
        <row r="1318">
          <cell r="G1318" t="str">
            <v>泳教部</v>
          </cell>
          <cell r="H1318" t="str">
            <v>泳教</v>
          </cell>
          <cell r="I1318">
            <v>45787</v>
          </cell>
        </row>
        <row r="1318">
          <cell r="K1318" t="str">
            <v>兼职</v>
          </cell>
          <cell r="L1318" t="str">
            <v>离职</v>
          </cell>
        </row>
        <row r="1318">
          <cell r="P1318" t="str">
            <v>422801200607020611</v>
          </cell>
        </row>
        <row r="1318">
          <cell r="R1318" t="str">
            <v>工商银行</v>
          </cell>
          <cell r="S1318" t="str">
            <v>6222033202019650669</v>
          </cell>
          <cell r="T1318">
            <v>18771198636</v>
          </cell>
        </row>
        <row r="1319">
          <cell r="D1319" t="str">
            <v>杨家湾戚钧杰</v>
          </cell>
        </row>
        <row r="1319">
          <cell r="G1319" t="str">
            <v>泳教部</v>
          </cell>
          <cell r="H1319" t="str">
            <v>泳教</v>
          </cell>
          <cell r="I1319">
            <v>45822</v>
          </cell>
        </row>
        <row r="1319">
          <cell r="K1319" t="str">
            <v>兼职</v>
          </cell>
          <cell r="L1319" t="str">
            <v>离职</v>
          </cell>
        </row>
        <row r="1319">
          <cell r="P1319" t="str">
            <v>42068320050919373X</v>
          </cell>
        </row>
        <row r="1319">
          <cell r="R1319" t="str">
            <v>中国农业银行</v>
          </cell>
          <cell r="S1319" t="str">
            <v>6228480057117958470</v>
          </cell>
          <cell r="T1319">
            <v>13042830906</v>
          </cell>
        </row>
        <row r="1320">
          <cell r="D1320" t="str">
            <v>杨家湾周琦隽</v>
          </cell>
        </row>
        <row r="1320">
          <cell r="G1320" t="str">
            <v>泳教部</v>
          </cell>
          <cell r="H1320" t="str">
            <v>泳教</v>
          </cell>
          <cell r="I1320">
            <v>45853</v>
          </cell>
        </row>
        <row r="1320">
          <cell r="K1320" t="str">
            <v>兼职</v>
          </cell>
          <cell r="L1320" t="str">
            <v>离职</v>
          </cell>
        </row>
        <row r="1320">
          <cell r="P1320" t="str">
            <v>421123200303080016</v>
          </cell>
        </row>
        <row r="1320">
          <cell r="R1320" t="str">
            <v>中国工商银行</v>
          </cell>
          <cell r="S1320" t="str">
            <v>6215581814009828194</v>
          </cell>
          <cell r="T1320">
            <v>19268464357</v>
          </cell>
        </row>
        <row r="1321">
          <cell r="D1321" t="str">
            <v>杨家湾张珂</v>
          </cell>
        </row>
        <row r="1321">
          <cell r="G1321" t="str">
            <v>会籍部</v>
          </cell>
          <cell r="H1321" t="str">
            <v>会籍</v>
          </cell>
          <cell r="I1321">
            <v>45716</v>
          </cell>
          <cell r="J1321">
            <v>45921</v>
          </cell>
          <cell r="K1321" t="str">
            <v>全职</v>
          </cell>
          <cell r="L1321" t="str">
            <v>离职</v>
          </cell>
        </row>
        <row r="1321">
          <cell r="P1321" t="str">
            <v>420621200211223968</v>
          </cell>
        </row>
        <row r="1321">
          <cell r="R1321" t="str">
            <v>招商银行</v>
          </cell>
          <cell r="S1321" t="str">
            <v>6214833372308315</v>
          </cell>
          <cell r="T1321">
            <v>18671082256</v>
          </cell>
        </row>
        <row r="1322">
          <cell r="D1322" t="str">
            <v>瑶湖店李汉兵</v>
          </cell>
          <cell r="E1322" t="str">
            <v>男</v>
          </cell>
        </row>
        <row r="1322">
          <cell r="G1322" t="str">
            <v>会籍部</v>
          </cell>
          <cell r="H1322" t="str">
            <v>会籍</v>
          </cell>
          <cell r="I1322">
            <v>45417</v>
          </cell>
          <cell r="J1322">
            <v>45419</v>
          </cell>
          <cell r="K1322" t="str">
            <v>全职</v>
          </cell>
          <cell r="L1322" t="str">
            <v>离职</v>
          </cell>
        </row>
        <row r="1322">
          <cell r="P1322" t="str">
            <v>360121200002052433</v>
          </cell>
        </row>
        <row r="1322">
          <cell r="R1322" t="str">
            <v>中国建设银行</v>
          </cell>
          <cell r="S1322" t="str">
            <v>6217002020065971467</v>
          </cell>
          <cell r="T1322">
            <v>13684812325</v>
          </cell>
        </row>
        <row r="1323">
          <cell r="D1323" t="str">
            <v>瑶湖店肖君茹</v>
          </cell>
          <cell r="E1323" t="str">
            <v>女</v>
          </cell>
        </row>
        <row r="1323">
          <cell r="G1323" t="str">
            <v>会籍部</v>
          </cell>
          <cell r="H1323" t="str">
            <v>会籍</v>
          </cell>
          <cell r="I1323">
            <v>45417</v>
          </cell>
          <cell r="J1323">
            <v>45419</v>
          </cell>
          <cell r="K1323" t="str">
            <v>全职</v>
          </cell>
          <cell r="L1323" t="str">
            <v>离职</v>
          </cell>
        </row>
        <row r="1323">
          <cell r="P1323" t="str">
            <v>362429200211284387</v>
          </cell>
        </row>
        <row r="1323">
          <cell r="R1323" t="str">
            <v>招商银行</v>
          </cell>
          <cell r="S1323" t="str">
            <v>6214850032380609</v>
          </cell>
          <cell r="T1323">
            <v>18507908041</v>
          </cell>
        </row>
        <row r="1324">
          <cell r="D1324" t="str">
            <v>瑶湖店程永其</v>
          </cell>
          <cell r="E1324" t="str">
            <v>男</v>
          </cell>
        </row>
        <row r="1324">
          <cell r="G1324" t="str">
            <v>会籍部</v>
          </cell>
          <cell r="H1324" t="str">
            <v>会籍</v>
          </cell>
          <cell r="I1324">
            <v>45424</v>
          </cell>
          <cell r="J1324">
            <v>45425</v>
          </cell>
          <cell r="K1324" t="str">
            <v>全职</v>
          </cell>
          <cell r="L1324" t="str">
            <v>离职</v>
          </cell>
        </row>
        <row r="1324">
          <cell r="P1324" t="str">
            <v>360222200206225617</v>
          </cell>
        </row>
        <row r="1324">
          <cell r="R1324" t="str">
            <v>招商银行</v>
          </cell>
          <cell r="S1324" t="str">
            <v>6214837944047012</v>
          </cell>
          <cell r="T1324">
            <v>15707984630</v>
          </cell>
        </row>
        <row r="1325">
          <cell r="D1325" t="str">
            <v>瑶湖店樊启成</v>
          </cell>
          <cell r="E1325" t="str">
            <v>男</v>
          </cell>
        </row>
        <row r="1325">
          <cell r="G1325" t="str">
            <v>会籍部</v>
          </cell>
          <cell r="H1325" t="str">
            <v>会籍</v>
          </cell>
          <cell r="I1325">
            <v>45427</v>
          </cell>
          <cell r="J1325">
            <v>45429</v>
          </cell>
          <cell r="K1325" t="str">
            <v>全职</v>
          </cell>
          <cell r="L1325" t="str">
            <v>离职</v>
          </cell>
        </row>
        <row r="1325">
          <cell r="P1325" t="str">
            <v>360124200303055717</v>
          </cell>
        </row>
        <row r="1325">
          <cell r="R1325" t="str">
            <v>招商银行</v>
          </cell>
          <cell r="S1325" t="str">
            <v>6214830370814369</v>
          </cell>
          <cell r="T1325">
            <v>13732959219</v>
          </cell>
        </row>
        <row r="1326">
          <cell r="D1326" t="str">
            <v>瑶湖店刘翎柯</v>
          </cell>
          <cell r="E1326" t="str">
            <v>男</v>
          </cell>
        </row>
        <row r="1326">
          <cell r="G1326" t="str">
            <v>会籍部</v>
          </cell>
          <cell r="H1326" t="str">
            <v>会籍</v>
          </cell>
          <cell r="I1326">
            <v>45118</v>
          </cell>
          <cell r="J1326">
            <v>45438</v>
          </cell>
          <cell r="K1326" t="str">
            <v>实习生</v>
          </cell>
          <cell r="L1326" t="str">
            <v>离职</v>
          </cell>
        </row>
        <row r="1326">
          <cell r="P1326" t="str">
            <v>421087200301033714</v>
          </cell>
        </row>
        <row r="1326">
          <cell r="R1326" t="str">
            <v>中信银行</v>
          </cell>
          <cell r="S1326" t="str">
            <v>6217731509833964</v>
          </cell>
          <cell r="T1326">
            <v>17764142625</v>
          </cell>
        </row>
        <row r="1327">
          <cell r="D1327" t="str">
            <v>瑶湖店贺萍</v>
          </cell>
          <cell r="E1327" t="str">
            <v>女</v>
          </cell>
        </row>
        <row r="1327">
          <cell r="G1327" t="str">
            <v>运营部</v>
          </cell>
          <cell r="H1327" t="str">
            <v>前台主管</v>
          </cell>
          <cell r="I1327">
            <v>45051</v>
          </cell>
          <cell r="J1327">
            <v>45440</v>
          </cell>
          <cell r="K1327" t="str">
            <v>全职</v>
          </cell>
          <cell r="L1327" t="str">
            <v>离职</v>
          </cell>
        </row>
        <row r="1327">
          <cell r="P1327" t="str">
            <v>360313199908175523</v>
          </cell>
        </row>
        <row r="1327">
          <cell r="R1327" t="str">
            <v>中信银行</v>
          </cell>
          <cell r="S1327" t="str">
            <v>6217731509833931</v>
          </cell>
          <cell r="T1327">
            <v>13077972784</v>
          </cell>
        </row>
        <row r="1328">
          <cell r="D1328" t="str">
            <v>瑶湖店刘存泰</v>
          </cell>
          <cell r="E1328" t="str">
            <v>男</v>
          </cell>
        </row>
        <row r="1328">
          <cell r="G1328" t="str">
            <v>私教部</v>
          </cell>
          <cell r="H1328" t="str">
            <v>私教</v>
          </cell>
          <cell r="I1328">
            <v>45339</v>
          </cell>
          <cell r="J1328">
            <v>45444</v>
          </cell>
          <cell r="K1328" t="str">
            <v>全职</v>
          </cell>
          <cell r="L1328" t="str">
            <v>离职</v>
          </cell>
        </row>
        <row r="1328">
          <cell r="P1328" t="str">
            <v>440981199610283715</v>
          </cell>
        </row>
        <row r="1328">
          <cell r="R1328" t="str">
            <v>中国农业银行</v>
          </cell>
          <cell r="S1328" t="str">
            <v>6228480086917787276</v>
          </cell>
          <cell r="T1328">
            <v>18059246135</v>
          </cell>
        </row>
        <row r="1329">
          <cell r="D1329" t="str">
            <v>瑶湖店肖进</v>
          </cell>
          <cell r="E1329" t="str">
            <v>男</v>
          </cell>
        </row>
        <row r="1329">
          <cell r="G1329" t="str">
            <v>私教部</v>
          </cell>
          <cell r="H1329" t="str">
            <v>私教</v>
          </cell>
          <cell r="I1329">
            <v>45151</v>
          </cell>
          <cell r="J1329">
            <v>45462</v>
          </cell>
          <cell r="K1329" t="str">
            <v>全职</v>
          </cell>
          <cell r="L1329" t="str">
            <v>离职</v>
          </cell>
        </row>
        <row r="1329">
          <cell r="N1329" t="str">
            <v>已签</v>
          </cell>
          <cell r="O1329" t="str">
            <v>已签</v>
          </cell>
          <cell r="P1329" t="str">
            <v>429001200210184231</v>
          </cell>
        </row>
        <row r="1329">
          <cell r="R1329" t="str">
            <v>中信银行</v>
          </cell>
          <cell r="S1329" t="str">
            <v>6217731509834228</v>
          </cell>
          <cell r="T1329">
            <v>17679111475</v>
          </cell>
        </row>
        <row r="1330">
          <cell r="D1330" t="str">
            <v>瑶湖店阿曼·列肯</v>
          </cell>
          <cell r="E1330" t="str">
            <v>女</v>
          </cell>
        </row>
        <row r="1330">
          <cell r="G1330" t="str">
            <v>私教部</v>
          </cell>
          <cell r="H1330" t="str">
            <v>私教</v>
          </cell>
          <cell r="I1330">
            <v>45266</v>
          </cell>
          <cell r="J1330">
            <v>45444</v>
          </cell>
          <cell r="K1330" t="str">
            <v>全职</v>
          </cell>
          <cell r="L1330" t="str">
            <v>离职</v>
          </cell>
        </row>
        <row r="1330">
          <cell r="P1330" t="str">
            <v>650121200007263220</v>
          </cell>
        </row>
        <row r="1330">
          <cell r="R1330" t="str">
            <v>交通银行南昌北京东路支行</v>
          </cell>
          <cell r="S1330" t="str">
            <v>6222620290006544770</v>
          </cell>
          <cell r="T1330">
            <v>18935928508</v>
          </cell>
        </row>
        <row r="1331">
          <cell r="D1331" t="str">
            <v>瑶湖店谢恩正</v>
          </cell>
          <cell r="E1331" t="str">
            <v>男</v>
          </cell>
        </row>
        <row r="1331">
          <cell r="G1331" t="str">
            <v>会籍部</v>
          </cell>
          <cell r="H1331" t="str">
            <v>会籍</v>
          </cell>
          <cell r="I1331">
            <v>45439</v>
          </cell>
          <cell r="J1331">
            <v>45456</v>
          </cell>
          <cell r="K1331" t="str">
            <v>全职</v>
          </cell>
          <cell r="L1331" t="str">
            <v>离职</v>
          </cell>
        </row>
        <row r="1331">
          <cell r="P1331" t="str">
            <v>360111200605111811</v>
          </cell>
        </row>
        <row r="1331">
          <cell r="R1331" t="str">
            <v>中国建设银行</v>
          </cell>
          <cell r="S1331" t="str">
            <v>6217002030014640000</v>
          </cell>
          <cell r="T1331">
            <v>18370597412</v>
          </cell>
        </row>
        <row r="1332">
          <cell r="D1332" t="str">
            <v>瑶湖店黎馨研</v>
          </cell>
          <cell r="E1332" t="str">
            <v>女</v>
          </cell>
        </row>
        <row r="1332">
          <cell r="G1332" t="str">
            <v>运营部</v>
          </cell>
          <cell r="H1332" t="str">
            <v>前台</v>
          </cell>
          <cell r="I1332">
            <v>45418</v>
          </cell>
          <cell r="J1332">
            <v>45474</v>
          </cell>
          <cell r="K1332" t="str">
            <v>实习生</v>
          </cell>
          <cell r="L1332" t="str">
            <v>离职</v>
          </cell>
        </row>
        <row r="1332">
          <cell r="P1332" t="str">
            <v>362301200308130024</v>
          </cell>
        </row>
        <row r="1332">
          <cell r="R1332" t="str">
            <v>中国建设银行</v>
          </cell>
          <cell r="S1332" t="str">
            <v>6217002020086909280</v>
          </cell>
          <cell r="T1332">
            <v>18146785489</v>
          </cell>
        </row>
        <row r="1333">
          <cell r="D1333" t="str">
            <v>瑶湖店周文达</v>
          </cell>
          <cell r="E1333" t="str">
            <v>男</v>
          </cell>
        </row>
        <row r="1333">
          <cell r="G1333" t="str">
            <v>会籍部</v>
          </cell>
          <cell r="H1333" t="str">
            <v>校园代理</v>
          </cell>
          <cell r="I1333">
            <v>45181</v>
          </cell>
          <cell r="J1333">
            <v>45481</v>
          </cell>
          <cell r="K1333" t="str">
            <v>兼职</v>
          </cell>
          <cell r="L1333" t="str">
            <v>离职</v>
          </cell>
        </row>
        <row r="1333">
          <cell r="P1333" t="str">
            <v>362201200303092414</v>
          </cell>
        </row>
        <row r="1333">
          <cell r="R1333" t="str">
            <v>中国建设银行</v>
          </cell>
          <cell r="S1333" t="str">
            <v>6217002100015577125</v>
          </cell>
          <cell r="T1333">
            <v>18179525415</v>
          </cell>
        </row>
        <row r="1334">
          <cell r="D1334" t="str">
            <v>瑶湖店张文健</v>
          </cell>
          <cell r="E1334" t="str">
            <v>男</v>
          </cell>
        </row>
        <row r="1334">
          <cell r="G1334" t="str">
            <v>私教部</v>
          </cell>
          <cell r="H1334" t="str">
            <v>私教</v>
          </cell>
          <cell r="I1334">
            <v>45067</v>
          </cell>
          <cell r="J1334">
            <v>45481</v>
          </cell>
          <cell r="K1334" t="str">
            <v>兼职</v>
          </cell>
          <cell r="L1334" t="str">
            <v>离职</v>
          </cell>
        </row>
        <row r="1334">
          <cell r="P1334" t="str">
            <v>360429200111181215</v>
          </cell>
        </row>
        <row r="1334">
          <cell r="R1334" t="str">
            <v>中国建设银行</v>
          </cell>
          <cell r="S1334" t="str">
            <v>6217001540027711314</v>
          </cell>
          <cell r="T1334">
            <v>18146723929</v>
          </cell>
        </row>
        <row r="1335">
          <cell r="D1335" t="str">
            <v>瑶湖店董家聪</v>
          </cell>
          <cell r="E1335" t="str">
            <v>男</v>
          </cell>
        </row>
        <row r="1335">
          <cell r="G1335" t="str">
            <v>私教部</v>
          </cell>
          <cell r="H1335" t="str">
            <v>私教</v>
          </cell>
          <cell r="I1335">
            <v>44901</v>
          </cell>
          <cell r="J1335">
            <v>45481</v>
          </cell>
          <cell r="K1335" t="str">
            <v>兼职</v>
          </cell>
          <cell r="L1335" t="str">
            <v>离职</v>
          </cell>
        </row>
        <row r="1335">
          <cell r="P1335" t="str">
            <v>360782199708283938</v>
          </cell>
        </row>
        <row r="1335">
          <cell r="R1335" t="str">
            <v>中国建设银行</v>
          </cell>
          <cell r="S1335" t="str">
            <v>6217002120010698031</v>
          </cell>
          <cell r="T1335">
            <v>15979718407</v>
          </cell>
        </row>
        <row r="1336">
          <cell r="D1336" t="str">
            <v>瑶湖店喻汉文</v>
          </cell>
          <cell r="E1336" t="str">
            <v>男</v>
          </cell>
        </row>
        <row r="1336">
          <cell r="G1336" t="str">
            <v>私教部</v>
          </cell>
          <cell r="H1336" t="str">
            <v>私教</v>
          </cell>
          <cell r="I1336">
            <v>44775</v>
          </cell>
          <cell r="J1336">
            <v>45481</v>
          </cell>
          <cell r="K1336" t="str">
            <v>全职</v>
          </cell>
          <cell r="L1336" t="str">
            <v>离职</v>
          </cell>
        </row>
        <row r="1336">
          <cell r="N1336" t="str">
            <v>已签</v>
          </cell>
          <cell r="O1336" t="str">
            <v>已签</v>
          </cell>
          <cell r="P1336" t="str">
            <v>360121199907063537</v>
          </cell>
        </row>
        <row r="1336">
          <cell r="R1336" t="str">
            <v>中信银行</v>
          </cell>
          <cell r="S1336" t="str">
            <v>6217681505417975</v>
          </cell>
          <cell r="T1336">
            <v>15079058352</v>
          </cell>
        </row>
        <row r="1337">
          <cell r="D1337" t="str">
            <v>瑶湖店徐娜娜</v>
          </cell>
          <cell r="E1337" t="str">
            <v>女</v>
          </cell>
        </row>
        <row r="1337">
          <cell r="G1337" t="str">
            <v>运营部</v>
          </cell>
          <cell r="H1337" t="str">
            <v>前台</v>
          </cell>
          <cell r="I1337">
            <v>45444</v>
          </cell>
          <cell r="J1337">
            <v>45484</v>
          </cell>
          <cell r="K1337" t="str">
            <v>全职</v>
          </cell>
          <cell r="L1337" t="str">
            <v>离职</v>
          </cell>
        </row>
        <row r="1337">
          <cell r="P1337" t="str">
            <v>360981200112102526</v>
          </cell>
        </row>
        <row r="1337">
          <cell r="R1337" t="str">
            <v>中国建设银行</v>
          </cell>
          <cell r="S1337" t="str">
            <v>6217002100011815669</v>
          </cell>
          <cell r="T1337">
            <v>18370597412</v>
          </cell>
        </row>
        <row r="1338">
          <cell r="D1338" t="str">
            <v>瑶湖店朱世正</v>
          </cell>
          <cell r="E1338" t="str">
            <v>男</v>
          </cell>
        </row>
        <row r="1338">
          <cell r="G1338" t="str">
            <v>泳教部</v>
          </cell>
          <cell r="H1338" t="str">
            <v>泳教</v>
          </cell>
          <cell r="I1338">
            <v>45473</v>
          </cell>
          <cell r="J1338">
            <v>45474</v>
          </cell>
          <cell r="K1338" t="str">
            <v>全职</v>
          </cell>
          <cell r="L1338" t="str">
            <v>离职</v>
          </cell>
        </row>
        <row r="1338">
          <cell r="P1338" t="str">
            <v>362330200305125838</v>
          </cell>
        </row>
        <row r="1338">
          <cell r="R1338" t="str">
            <v>中国农业银行</v>
          </cell>
          <cell r="S1338" t="str">
            <v>6230520920092481073</v>
          </cell>
          <cell r="T1338">
            <v>18874365384</v>
          </cell>
        </row>
        <row r="1339">
          <cell r="D1339" t="str">
            <v>瑶湖店喻海琴</v>
          </cell>
          <cell r="E1339" t="str">
            <v>女</v>
          </cell>
        </row>
        <row r="1339">
          <cell r="G1339" t="str">
            <v>运营部</v>
          </cell>
          <cell r="H1339" t="str">
            <v>前台</v>
          </cell>
          <cell r="I1339">
            <v>45401</v>
          </cell>
          <cell r="J1339">
            <v>45495</v>
          </cell>
          <cell r="K1339" t="str">
            <v>全职</v>
          </cell>
          <cell r="L1339" t="str">
            <v>离职</v>
          </cell>
        </row>
        <row r="1339">
          <cell r="N1339" t="str">
            <v>已签</v>
          </cell>
        </row>
        <row r="1339">
          <cell r="P1339" t="str">
            <v>360122200006131821</v>
          </cell>
        </row>
        <row r="1339">
          <cell r="R1339" t="str">
            <v>中信银行</v>
          </cell>
          <cell r="S1339" t="str">
            <v>6217731509834269</v>
          </cell>
          <cell r="T1339">
            <v>18779162818</v>
          </cell>
        </row>
        <row r="1340">
          <cell r="D1340" t="str">
            <v>瑶湖店章周镇</v>
          </cell>
          <cell r="E1340" t="str">
            <v>男</v>
          </cell>
        </row>
        <row r="1340">
          <cell r="G1340" t="str">
            <v>泳教部</v>
          </cell>
          <cell r="H1340" t="str">
            <v>兼职泳教</v>
          </cell>
          <cell r="I1340">
            <v>45474</v>
          </cell>
          <cell r="J1340">
            <v>45498</v>
          </cell>
          <cell r="K1340" t="str">
            <v>兼职</v>
          </cell>
          <cell r="L1340" t="str">
            <v>离职</v>
          </cell>
        </row>
        <row r="1340">
          <cell r="P1340" t="str">
            <v>362525200012240031</v>
          </cell>
        </row>
        <row r="1340">
          <cell r="R1340" t="str">
            <v>中国光大银行</v>
          </cell>
          <cell r="S1340" t="str">
            <v>6214923301582765</v>
          </cell>
          <cell r="T1340">
            <v>18296977425</v>
          </cell>
        </row>
        <row r="1341">
          <cell r="D1341" t="str">
            <v>瑶湖店张冰冰</v>
          </cell>
          <cell r="E1341" t="str">
            <v>女</v>
          </cell>
        </row>
        <row r="1341">
          <cell r="G1341" t="str">
            <v>会籍部</v>
          </cell>
          <cell r="H1341" t="str">
            <v>会籍</v>
          </cell>
          <cell r="I1341">
            <v>45469</v>
          </cell>
          <cell r="J1341">
            <v>45503</v>
          </cell>
          <cell r="K1341" t="str">
            <v>暑假工</v>
          </cell>
          <cell r="L1341" t="str">
            <v>离职</v>
          </cell>
        </row>
        <row r="1341">
          <cell r="P1341" t="str">
            <v>361127200402064221</v>
          </cell>
        </row>
        <row r="1341">
          <cell r="R1341" t="str">
            <v>中国银行</v>
          </cell>
          <cell r="S1341" t="str">
            <v>6232086500019877983</v>
          </cell>
          <cell r="T1341">
            <v>18270169317</v>
          </cell>
        </row>
        <row r="1342">
          <cell r="D1342" t="str">
            <v>瑶湖店孙如鹏</v>
          </cell>
          <cell r="E1342" t="str">
            <v>男</v>
          </cell>
        </row>
        <row r="1342">
          <cell r="G1342" t="str">
            <v>泳教部</v>
          </cell>
          <cell r="H1342" t="str">
            <v>泳教</v>
          </cell>
          <cell r="I1342">
            <v>45462</v>
          </cell>
          <cell r="J1342">
            <v>45505</v>
          </cell>
          <cell r="K1342" t="str">
            <v>全职</v>
          </cell>
          <cell r="L1342" t="str">
            <v>离职</v>
          </cell>
        </row>
        <row r="1342">
          <cell r="P1342" t="str">
            <v>360281200505251436</v>
          </cell>
        </row>
        <row r="1342">
          <cell r="R1342" t="str">
            <v>中国工商银行</v>
          </cell>
          <cell r="S1342" t="str">
            <v>6222031502007863592</v>
          </cell>
          <cell r="T1342">
            <v>15397980152</v>
          </cell>
        </row>
        <row r="1343">
          <cell r="D1343" t="str">
            <v>瑶湖店宋琳杰</v>
          </cell>
          <cell r="E1343" t="str">
            <v>女</v>
          </cell>
        </row>
        <row r="1343">
          <cell r="G1343" t="str">
            <v>会籍部</v>
          </cell>
          <cell r="H1343" t="str">
            <v>会籍</v>
          </cell>
          <cell r="I1343">
            <v>45469</v>
          </cell>
          <cell r="J1343">
            <v>45505</v>
          </cell>
          <cell r="K1343" t="str">
            <v>暑假工</v>
          </cell>
          <cell r="L1343" t="str">
            <v>离职</v>
          </cell>
        </row>
        <row r="1343">
          <cell r="P1343" t="str">
            <v>362430200405190042</v>
          </cell>
        </row>
        <row r="1343">
          <cell r="R1343" t="str">
            <v>中国工商银行</v>
          </cell>
          <cell r="S1343" t="str">
            <v>6215581509005288811</v>
          </cell>
          <cell r="T1343">
            <v>15207060519</v>
          </cell>
        </row>
        <row r="1344">
          <cell r="D1344" t="str">
            <v>瑶湖店李建坤</v>
          </cell>
          <cell r="E1344" t="str">
            <v>男</v>
          </cell>
        </row>
        <row r="1344">
          <cell r="G1344" t="str">
            <v>会籍部</v>
          </cell>
          <cell r="H1344" t="str">
            <v>会籍</v>
          </cell>
          <cell r="I1344">
            <v>45470</v>
          </cell>
          <cell r="J1344">
            <v>45505</v>
          </cell>
          <cell r="K1344" t="str">
            <v>暑假工</v>
          </cell>
          <cell r="L1344" t="str">
            <v>离职</v>
          </cell>
        </row>
        <row r="1344">
          <cell r="P1344" t="str">
            <v>361127200401693012</v>
          </cell>
        </row>
        <row r="1344">
          <cell r="R1344" t="str">
            <v>中国建设银行</v>
          </cell>
          <cell r="S1344" t="str">
            <v>6217002020085507978</v>
          </cell>
          <cell r="T1344">
            <v>16621202270</v>
          </cell>
        </row>
        <row r="1345">
          <cell r="D1345" t="str">
            <v>瑶湖店李明惠</v>
          </cell>
          <cell r="E1345" t="str">
            <v>男</v>
          </cell>
        </row>
        <row r="1345">
          <cell r="G1345" t="str">
            <v>泳教部</v>
          </cell>
          <cell r="H1345" t="str">
            <v>兼职泳教</v>
          </cell>
          <cell r="I1345">
            <v>45460</v>
          </cell>
          <cell r="J1345">
            <v>45478</v>
          </cell>
          <cell r="K1345" t="str">
            <v>兼职</v>
          </cell>
          <cell r="L1345" t="str">
            <v>离职</v>
          </cell>
        </row>
        <row r="1345">
          <cell r="P1345" t="str">
            <v>362326200001264834</v>
          </cell>
        </row>
        <row r="1345">
          <cell r="R1345" t="str">
            <v>中国建设银行</v>
          </cell>
          <cell r="S1345" t="str">
            <v>6217002020087061958</v>
          </cell>
        </row>
        <row r="1346">
          <cell r="D1346" t="str">
            <v>瑶湖店曾凡露</v>
          </cell>
          <cell r="E1346" t="str">
            <v>男</v>
          </cell>
        </row>
        <row r="1346">
          <cell r="G1346" t="str">
            <v>会籍部</v>
          </cell>
          <cell r="H1346" t="str">
            <v>会籍</v>
          </cell>
          <cell r="I1346">
            <v>45477</v>
          </cell>
          <cell r="J1346">
            <v>45510</v>
          </cell>
          <cell r="K1346" t="str">
            <v>全职</v>
          </cell>
          <cell r="L1346" t="str">
            <v>离职</v>
          </cell>
        </row>
        <row r="1346">
          <cell r="P1346" t="str">
            <v>362201200408232030</v>
          </cell>
        </row>
        <row r="1346">
          <cell r="R1346" t="str">
            <v>农商银行</v>
          </cell>
          <cell r="S1346" t="str">
            <v>6226822014903760777</v>
          </cell>
          <cell r="T1346">
            <v>15279548095</v>
          </cell>
        </row>
        <row r="1347">
          <cell r="D1347" t="str">
            <v>瑶湖店黄石良</v>
          </cell>
          <cell r="E1347" t="str">
            <v>男</v>
          </cell>
        </row>
        <row r="1347">
          <cell r="G1347" t="str">
            <v>会籍部</v>
          </cell>
          <cell r="H1347" t="str">
            <v>会籍</v>
          </cell>
          <cell r="I1347">
            <v>45482</v>
          </cell>
          <cell r="J1347">
            <v>45510</v>
          </cell>
          <cell r="K1347" t="str">
            <v>暑假工</v>
          </cell>
          <cell r="L1347" t="str">
            <v>离职</v>
          </cell>
        </row>
        <row r="1347">
          <cell r="P1347" t="str">
            <v>36220120010628381x</v>
          </cell>
        </row>
        <row r="1347">
          <cell r="R1347" t="str">
            <v>中国建设银行</v>
          </cell>
          <cell r="S1347" t="str">
            <v>6217002020082233420</v>
          </cell>
          <cell r="T1347">
            <v>15079977533</v>
          </cell>
        </row>
        <row r="1348">
          <cell r="D1348" t="str">
            <v>瑶湖店熊佳俊</v>
          </cell>
          <cell r="E1348" t="str">
            <v>男</v>
          </cell>
        </row>
        <row r="1348">
          <cell r="G1348" t="str">
            <v>泳教部</v>
          </cell>
          <cell r="H1348" t="str">
            <v>泳教</v>
          </cell>
          <cell r="I1348">
            <v>45470</v>
          </cell>
          <cell r="J1348">
            <v>45516</v>
          </cell>
          <cell r="K1348" t="str">
            <v>兼职</v>
          </cell>
          <cell r="L1348" t="str">
            <v>离职</v>
          </cell>
        </row>
        <row r="1348">
          <cell r="N1348" t="str">
            <v>已签</v>
          </cell>
        </row>
        <row r="1348">
          <cell r="P1348" t="str">
            <v>360124200306111219</v>
          </cell>
        </row>
        <row r="1348">
          <cell r="R1348" t="str">
            <v>中国银行</v>
          </cell>
          <cell r="S1348" t="str">
            <v>6217906500048676405</v>
          </cell>
          <cell r="T1348">
            <v>17779186489</v>
          </cell>
        </row>
        <row r="1349">
          <cell r="D1349" t="str">
            <v>瑶湖店沈瑞恩</v>
          </cell>
          <cell r="E1349" t="str">
            <v>男</v>
          </cell>
        </row>
        <row r="1349">
          <cell r="G1349" t="str">
            <v>泳教部</v>
          </cell>
          <cell r="H1349" t="str">
            <v>安全员</v>
          </cell>
          <cell r="I1349">
            <v>45487</v>
          </cell>
          <cell r="J1349">
            <v>45518</v>
          </cell>
          <cell r="K1349" t="str">
            <v>兼职</v>
          </cell>
          <cell r="L1349" t="str">
            <v>离职</v>
          </cell>
        </row>
        <row r="1349">
          <cell r="N1349" t="str">
            <v>已签</v>
          </cell>
        </row>
        <row r="1349">
          <cell r="P1349" t="str">
            <v>360427200412210814</v>
          </cell>
        </row>
        <row r="1349">
          <cell r="R1349" t="str">
            <v>招商银行</v>
          </cell>
          <cell r="S1349" t="str">
            <v>621483799441</v>
          </cell>
          <cell r="T1349">
            <v>18879235675</v>
          </cell>
        </row>
        <row r="1350">
          <cell r="D1350" t="str">
            <v>瑶湖店程伯林</v>
          </cell>
          <cell r="E1350" t="str">
            <v>男</v>
          </cell>
        </row>
        <row r="1350">
          <cell r="G1350" t="str">
            <v>泳教部</v>
          </cell>
          <cell r="H1350" t="str">
            <v>兼职泳教</v>
          </cell>
          <cell r="I1350">
            <v>45463</v>
          </cell>
          <cell r="J1350">
            <v>45522</v>
          </cell>
          <cell r="K1350" t="str">
            <v>兼职</v>
          </cell>
          <cell r="L1350" t="str">
            <v>离职</v>
          </cell>
        </row>
        <row r="1350">
          <cell r="N1350" t="str">
            <v>已签</v>
          </cell>
        </row>
        <row r="1350">
          <cell r="P1350" t="str">
            <v>362525199708230952</v>
          </cell>
        </row>
        <row r="1350">
          <cell r="R1350" t="str">
            <v>中国工商银行</v>
          </cell>
          <cell r="S1350" t="str">
            <v>6200581106000476905</v>
          </cell>
          <cell r="T1350">
            <v>18000118826</v>
          </cell>
        </row>
        <row r="1351">
          <cell r="D1351" t="str">
            <v>瑶湖店裴慧</v>
          </cell>
          <cell r="E1351" t="str">
            <v>女</v>
          </cell>
        </row>
        <row r="1351">
          <cell r="G1351" t="str">
            <v>运营部</v>
          </cell>
          <cell r="H1351" t="str">
            <v>前台</v>
          </cell>
          <cell r="I1351">
            <v>45489</v>
          </cell>
          <cell r="J1351">
            <v>45525</v>
          </cell>
          <cell r="K1351" t="str">
            <v>实习生</v>
          </cell>
          <cell r="L1351" t="str">
            <v>离职</v>
          </cell>
        </row>
        <row r="1351">
          <cell r="N1351" t="str">
            <v>已签</v>
          </cell>
        </row>
        <row r="1351">
          <cell r="P1351" t="str">
            <v>340822200402214324</v>
          </cell>
        </row>
        <row r="1351">
          <cell r="R1351" t="str">
            <v>中国农业银行</v>
          </cell>
          <cell r="S1351" t="str">
            <v>6228210669036099678</v>
          </cell>
          <cell r="T1351">
            <v>15855552876</v>
          </cell>
        </row>
        <row r="1352">
          <cell r="D1352" t="str">
            <v>瑶湖店刘佳旋</v>
          </cell>
          <cell r="E1352" t="str">
            <v>男</v>
          </cell>
        </row>
        <row r="1352">
          <cell r="G1352" t="str">
            <v>泳教部</v>
          </cell>
          <cell r="H1352" t="str">
            <v>兼职泳教</v>
          </cell>
          <cell r="I1352">
            <v>45474</v>
          </cell>
          <cell r="J1352">
            <v>45518</v>
          </cell>
          <cell r="K1352" t="str">
            <v>兼职</v>
          </cell>
          <cell r="L1352" t="str">
            <v>离职</v>
          </cell>
        </row>
        <row r="1352">
          <cell r="N1352" t="str">
            <v>已签</v>
          </cell>
        </row>
        <row r="1352">
          <cell r="P1352" t="str">
            <v>36012120010107243x</v>
          </cell>
        </row>
        <row r="1352">
          <cell r="R1352" t="str">
            <v>中国工商银行</v>
          </cell>
          <cell r="S1352" t="str">
            <v>6222031502003081306</v>
          </cell>
          <cell r="T1352">
            <v>15797809357</v>
          </cell>
        </row>
        <row r="1353">
          <cell r="D1353" t="str">
            <v>瑶湖店何仁基</v>
          </cell>
          <cell r="E1353" t="str">
            <v>男</v>
          </cell>
        </row>
        <row r="1353">
          <cell r="G1353" t="str">
            <v>泳教部</v>
          </cell>
          <cell r="H1353" t="str">
            <v>兼职泳教</v>
          </cell>
          <cell r="I1353">
            <v>45501</v>
          </cell>
          <cell r="J1353">
            <v>45527</v>
          </cell>
          <cell r="K1353" t="str">
            <v>兼职</v>
          </cell>
          <cell r="L1353" t="str">
            <v>离职</v>
          </cell>
        </row>
        <row r="1353">
          <cell r="N1353" t="str">
            <v>已签</v>
          </cell>
        </row>
        <row r="1353">
          <cell r="P1353" t="str">
            <v>3607820031013441x</v>
          </cell>
        </row>
        <row r="1353">
          <cell r="R1353" t="str">
            <v>九江银行</v>
          </cell>
          <cell r="S1353" t="str">
            <v>6231460900000095520</v>
          </cell>
          <cell r="T1353">
            <v>15270779493</v>
          </cell>
        </row>
        <row r="1354">
          <cell r="D1354" t="str">
            <v>瑶湖店黎江伟</v>
          </cell>
          <cell r="E1354" t="str">
            <v>男</v>
          </cell>
        </row>
        <row r="1354">
          <cell r="G1354" t="str">
            <v>会籍部</v>
          </cell>
          <cell r="H1354" t="str">
            <v>会籍</v>
          </cell>
          <cell r="I1354">
            <v>45472</v>
          </cell>
          <cell r="J1354">
            <v>45525</v>
          </cell>
          <cell r="K1354" t="str">
            <v>暑假工</v>
          </cell>
          <cell r="L1354" t="str">
            <v>离职</v>
          </cell>
        </row>
        <row r="1354">
          <cell r="N1354" t="str">
            <v>已签</v>
          </cell>
        </row>
        <row r="1354">
          <cell r="P1354" t="str">
            <v>362203200308090031</v>
          </cell>
        </row>
        <row r="1354">
          <cell r="R1354" t="str">
            <v>中国银行</v>
          </cell>
          <cell r="S1354" t="str">
            <v>6217906500048302002</v>
          </cell>
          <cell r="T1354">
            <v>14797858679</v>
          </cell>
        </row>
        <row r="1355">
          <cell r="D1355" t="str">
            <v>瑶湖店钟松松</v>
          </cell>
          <cell r="E1355" t="str">
            <v>男</v>
          </cell>
        </row>
        <row r="1355">
          <cell r="G1355" t="str">
            <v>泳教部</v>
          </cell>
          <cell r="H1355" t="str">
            <v>泳教</v>
          </cell>
          <cell r="I1355">
            <v>45418</v>
          </cell>
          <cell r="J1355">
            <v>45531</v>
          </cell>
          <cell r="K1355" t="str">
            <v>暑假工</v>
          </cell>
          <cell r="L1355" t="str">
            <v>离职</v>
          </cell>
        </row>
        <row r="1355">
          <cell r="N1355" t="str">
            <v>已签</v>
          </cell>
        </row>
        <row r="1355">
          <cell r="P1355" t="str">
            <v>360781200211123639</v>
          </cell>
        </row>
        <row r="1355">
          <cell r="R1355" t="str">
            <v>中国建设银行</v>
          </cell>
          <cell r="S1355" t="str">
            <v>6217002020087185385</v>
          </cell>
          <cell r="T1355">
            <v>17551801135</v>
          </cell>
        </row>
        <row r="1356">
          <cell r="D1356" t="str">
            <v>瑶湖店王晶</v>
          </cell>
          <cell r="E1356" t="str">
            <v>男</v>
          </cell>
        </row>
        <row r="1356">
          <cell r="G1356" t="str">
            <v>会籍部</v>
          </cell>
          <cell r="H1356" t="str">
            <v>会籍</v>
          </cell>
          <cell r="I1356">
            <v>45462</v>
          </cell>
          <cell r="J1356">
            <v>45535</v>
          </cell>
          <cell r="K1356" t="str">
            <v>全职</v>
          </cell>
          <cell r="L1356" t="str">
            <v>离职</v>
          </cell>
        </row>
        <row r="1356">
          <cell r="N1356" t="str">
            <v>已签</v>
          </cell>
          <cell r="O1356" t="str">
            <v>已签</v>
          </cell>
          <cell r="P1356" t="str">
            <v>362429200102100614</v>
          </cell>
        </row>
        <row r="1356">
          <cell r="R1356" t="str">
            <v>中国建设银行</v>
          </cell>
          <cell r="S1356" t="str">
            <v>6217002110008710872</v>
          </cell>
          <cell r="T1356">
            <v>15270487341</v>
          </cell>
        </row>
        <row r="1357">
          <cell r="D1357" t="str">
            <v>瑶湖店易玫馨</v>
          </cell>
          <cell r="E1357" t="str">
            <v>女</v>
          </cell>
        </row>
        <row r="1357">
          <cell r="G1357" t="str">
            <v>运营部</v>
          </cell>
          <cell r="H1357" t="str">
            <v>前台</v>
          </cell>
          <cell r="I1357">
            <v>45499</v>
          </cell>
          <cell r="J1357">
            <v>45520</v>
          </cell>
          <cell r="K1357" t="str">
            <v>全职</v>
          </cell>
          <cell r="L1357" t="str">
            <v>离职</v>
          </cell>
        </row>
        <row r="1357">
          <cell r="N1357" t="str">
            <v>已签</v>
          </cell>
        </row>
        <row r="1357">
          <cell r="P1357" t="str">
            <v>360902200404202443</v>
          </cell>
        </row>
        <row r="1357">
          <cell r="R1357" t="str">
            <v>中国邮政储蓄银行</v>
          </cell>
          <cell r="S1357" t="str">
            <v>6221804210002032497</v>
          </cell>
          <cell r="T1357">
            <v>15207057208</v>
          </cell>
        </row>
        <row r="1358">
          <cell r="D1358" t="str">
            <v>瑶湖店张健保</v>
          </cell>
          <cell r="E1358" t="str">
            <v>男</v>
          </cell>
        </row>
        <row r="1358">
          <cell r="G1358" t="str">
            <v>会籍部</v>
          </cell>
          <cell r="H1358" t="str">
            <v>会籍</v>
          </cell>
          <cell r="I1358">
            <v>45559</v>
          </cell>
          <cell r="J1358">
            <v>45562</v>
          </cell>
          <cell r="K1358" t="str">
            <v>全职</v>
          </cell>
          <cell r="L1358" t="str">
            <v>离职</v>
          </cell>
        </row>
        <row r="1358">
          <cell r="P1358" t="str">
            <v>362330200404224196</v>
          </cell>
        </row>
        <row r="1358">
          <cell r="R1358" t="str">
            <v>中国工商银行</v>
          </cell>
          <cell r="S1358" t="str">
            <v>6222031512005180964</v>
          </cell>
          <cell r="T1358">
            <v>18949855457</v>
          </cell>
        </row>
        <row r="1359">
          <cell r="D1359" t="str">
            <v>瑶湖店徐阳阳</v>
          </cell>
          <cell r="E1359" t="str">
            <v>男</v>
          </cell>
        </row>
        <row r="1359">
          <cell r="G1359" t="str">
            <v>会籍部</v>
          </cell>
          <cell r="H1359" t="str">
            <v>会籍</v>
          </cell>
          <cell r="I1359">
            <v>45417</v>
          </cell>
          <cell r="J1359">
            <v>45566</v>
          </cell>
          <cell r="K1359" t="str">
            <v>全职</v>
          </cell>
          <cell r="L1359" t="str">
            <v>离职</v>
          </cell>
        </row>
        <row r="1359">
          <cell r="N1359" t="str">
            <v>已签</v>
          </cell>
        </row>
        <row r="1359">
          <cell r="P1359" t="str">
            <v>360121199506262412</v>
          </cell>
        </row>
        <row r="1359">
          <cell r="R1359" t="str">
            <v>中国银行</v>
          </cell>
          <cell r="S1359" t="str">
            <v>6216606500018818834</v>
          </cell>
          <cell r="T1359">
            <v>13687917578</v>
          </cell>
        </row>
        <row r="1360">
          <cell r="D1360" t="str">
            <v>瑶湖店梁志新</v>
          </cell>
          <cell r="E1360" t="str">
            <v>男</v>
          </cell>
        </row>
        <row r="1360">
          <cell r="G1360" t="str">
            <v>私教部</v>
          </cell>
          <cell r="H1360" t="str">
            <v>私教</v>
          </cell>
          <cell r="I1360">
            <v>45170</v>
          </cell>
        </row>
        <row r="1360">
          <cell r="K1360" t="str">
            <v>兼职</v>
          </cell>
          <cell r="L1360" t="str">
            <v>离职</v>
          </cell>
        </row>
        <row r="1360">
          <cell r="P1360" t="str">
            <v>362531199712020613</v>
          </cell>
        </row>
        <row r="1360">
          <cell r="R1360" t="str">
            <v>中信银行</v>
          </cell>
          <cell r="S1360" t="str">
            <v>6217731509834277</v>
          </cell>
          <cell r="T1360">
            <v>18397846986</v>
          </cell>
        </row>
        <row r="1361">
          <cell r="D1361" t="str">
            <v>瑶湖店樊辉鹏</v>
          </cell>
          <cell r="E1361" t="str">
            <v>男</v>
          </cell>
        </row>
        <row r="1361">
          <cell r="G1361" t="str">
            <v>会籍部</v>
          </cell>
          <cell r="H1361" t="str">
            <v>会籍主管</v>
          </cell>
          <cell r="I1361">
            <v>45422</v>
          </cell>
          <cell r="J1361">
            <v>45582</v>
          </cell>
          <cell r="K1361" t="str">
            <v>全职</v>
          </cell>
          <cell r="L1361" t="str">
            <v>离职</v>
          </cell>
        </row>
        <row r="1361">
          <cell r="N1361" t="str">
            <v>已签</v>
          </cell>
        </row>
        <row r="1361">
          <cell r="P1361" t="str">
            <v>360124200012015715</v>
          </cell>
        </row>
        <row r="1361">
          <cell r="R1361" t="str">
            <v>中国建设银行</v>
          </cell>
          <cell r="S1361" t="str">
            <v>6217002020066483900</v>
          </cell>
          <cell r="T1361">
            <v>15155497192</v>
          </cell>
        </row>
        <row r="1362">
          <cell r="D1362" t="str">
            <v>瑶湖店夏裕华</v>
          </cell>
          <cell r="E1362" t="str">
            <v>男</v>
          </cell>
        </row>
        <row r="1362">
          <cell r="G1362" t="str">
            <v>运营部</v>
          </cell>
          <cell r="H1362" t="str">
            <v>店长</v>
          </cell>
          <cell r="I1362">
            <v>43932</v>
          </cell>
          <cell r="J1362">
            <v>45585</v>
          </cell>
          <cell r="K1362" t="str">
            <v>全职</v>
          </cell>
          <cell r="L1362" t="str">
            <v>离职</v>
          </cell>
        </row>
        <row r="1362">
          <cell r="P1362" t="str">
            <v>42112319930611161x</v>
          </cell>
        </row>
        <row r="1362">
          <cell r="R1362" t="str">
            <v>工商银行</v>
          </cell>
          <cell r="S1362" t="str">
            <v>6215593202005007425</v>
          </cell>
          <cell r="T1362">
            <v>15527594156</v>
          </cell>
        </row>
        <row r="1363">
          <cell r="D1363" t="str">
            <v>瑶湖店袁磊</v>
          </cell>
          <cell r="E1363" t="str">
            <v>男</v>
          </cell>
        </row>
        <row r="1363">
          <cell r="G1363" t="str">
            <v>私教部</v>
          </cell>
          <cell r="H1363" t="str">
            <v>私教</v>
          </cell>
          <cell r="I1363">
            <v>45551</v>
          </cell>
          <cell r="J1363">
            <v>45589</v>
          </cell>
          <cell r="K1363" t="str">
            <v>全职</v>
          </cell>
          <cell r="L1363" t="str">
            <v>离职</v>
          </cell>
        </row>
        <row r="1363">
          <cell r="P1363" t="str">
            <v>360729200509300313</v>
          </cell>
        </row>
        <row r="1363">
          <cell r="R1363" t="str">
            <v>中国农业银行</v>
          </cell>
          <cell r="S1363" t="str">
            <v>6212821762501226978</v>
          </cell>
          <cell r="T1363">
            <v>19970858891</v>
          </cell>
        </row>
        <row r="1364">
          <cell r="D1364" t="str">
            <v>瑶湖店钟文佩</v>
          </cell>
          <cell r="E1364" t="str">
            <v>女</v>
          </cell>
        </row>
        <row r="1364">
          <cell r="G1364" t="str">
            <v>泳教部</v>
          </cell>
          <cell r="H1364" t="str">
            <v>兼职泳教</v>
          </cell>
          <cell r="I1364">
            <v>45487</v>
          </cell>
          <cell r="J1364">
            <v>45601</v>
          </cell>
          <cell r="K1364" t="str">
            <v>兼职</v>
          </cell>
          <cell r="L1364" t="str">
            <v>离职</v>
          </cell>
        </row>
        <row r="1364">
          <cell r="P1364" t="str">
            <v>360729200309262121</v>
          </cell>
        </row>
        <row r="1364">
          <cell r="R1364" t="str">
            <v>中国农业银行</v>
          </cell>
          <cell r="S1364" t="str">
            <v>6230520920092474771</v>
          </cell>
          <cell r="T1364">
            <v>18320168768</v>
          </cell>
        </row>
        <row r="1365">
          <cell r="D1365" t="str">
            <v>瑶湖店周玉森</v>
          </cell>
          <cell r="E1365" t="str">
            <v>男</v>
          </cell>
        </row>
        <row r="1365">
          <cell r="G1365" t="str">
            <v>会籍部</v>
          </cell>
          <cell r="H1365" t="str">
            <v>会籍</v>
          </cell>
          <cell r="I1365">
            <v>45598</v>
          </cell>
          <cell r="J1365">
            <v>45602</v>
          </cell>
          <cell r="K1365" t="str">
            <v>全职</v>
          </cell>
          <cell r="L1365" t="str">
            <v>离职</v>
          </cell>
        </row>
        <row r="1365">
          <cell r="P1365" t="str">
            <v>360429200303250318</v>
          </cell>
        </row>
        <row r="1365">
          <cell r="R1365" t="str">
            <v>招商银行</v>
          </cell>
          <cell r="S1365" t="str">
            <v>6214837927480149</v>
          </cell>
          <cell r="T1365">
            <v>15579239782</v>
          </cell>
        </row>
        <row r="1366">
          <cell r="D1366" t="str">
            <v>瑶湖店李阳</v>
          </cell>
          <cell r="E1366" t="str">
            <v>男</v>
          </cell>
        </row>
        <row r="1366">
          <cell r="G1366" t="str">
            <v>会籍部</v>
          </cell>
          <cell r="H1366" t="str">
            <v>会籍主管</v>
          </cell>
          <cell r="I1366">
            <v>45608</v>
          </cell>
          <cell r="J1366">
            <v>45612</v>
          </cell>
          <cell r="K1366" t="str">
            <v>全职</v>
          </cell>
          <cell r="L1366" t="str">
            <v>离职</v>
          </cell>
        </row>
        <row r="1366">
          <cell r="P1366" t="str">
            <v>420625200003116813</v>
          </cell>
        </row>
        <row r="1366">
          <cell r="R1366" t="str">
            <v>招商银行</v>
          </cell>
          <cell r="S1366" t="str">
            <v>6214838657738615</v>
          </cell>
          <cell r="T1366">
            <v>18682325433</v>
          </cell>
        </row>
        <row r="1367">
          <cell r="D1367" t="str">
            <v>瑶湖店吴志豪</v>
          </cell>
          <cell r="E1367" t="str">
            <v>男</v>
          </cell>
        </row>
        <row r="1367">
          <cell r="G1367" t="str">
            <v>会籍部</v>
          </cell>
          <cell r="H1367" t="str">
            <v>会籍</v>
          </cell>
          <cell r="I1367">
            <v>45613</v>
          </cell>
          <cell r="J1367">
            <v>45616</v>
          </cell>
          <cell r="K1367" t="str">
            <v>全职</v>
          </cell>
          <cell r="L1367" t="str">
            <v>离职</v>
          </cell>
        </row>
        <row r="1367">
          <cell r="R1367" t="str">
            <v>招商银行</v>
          </cell>
          <cell r="S1367" t="str">
            <v>6214830592222839</v>
          </cell>
        </row>
        <row r="1368">
          <cell r="D1368" t="str">
            <v>瑶湖店刘致显</v>
          </cell>
          <cell r="E1368" t="str">
            <v>男</v>
          </cell>
        </row>
        <row r="1368">
          <cell r="G1368" t="str">
            <v>会籍部</v>
          </cell>
          <cell r="H1368" t="str">
            <v>会籍经理</v>
          </cell>
          <cell r="I1368">
            <v>44269</v>
          </cell>
          <cell r="J1368">
            <v>45626</v>
          </cell>
          <cell r="K1368" t="str">
            <v>全职</v>
          </cell>
          <cell r="L1368" t="str">
            <v>离职</v>
          </cell>
        </row>
        <row r="1368">
          <cell r="N1368" t="str">
            <v>已签</v>
          </cell>
        </row>
        <row r="1368">
          <cell r="P1368" t="str">
            <v>150124199809286518</v>
          </cell>
        </row>
        <row r="1368">
          <cell r="R1368" t="str">
            <v>中信银行</v>
          </cell>
          <cell r="S1368" t="str">
            <v>6217681505418007</v>
          </cell>
          <cell r="T1368">
            <v>15024904563</v>
          </cell>
        </row>
        <row r="1369">
          <cell r="D1369" t="str">
            <v>瑶湖店王鸿坚</v>
          </cell>
          <cell r="E1369" t="str">
            <v>男</v>
          </cell>
        </row>
        <row r="1369">
          <cell r="G1369" t="str">
            <v>会籍部</v>
          </cell>
          <cell r="H1369" t="str">
            <v>会籍</v>
          </cell>
          <cell r="I1369">
            <v>45594</v>
          </cell>
          <cell r="J1369">
            <v>45637</v>
          </cell>
          <cell r="K1369" t="str">
            <v>全职</v>
          </cell>
          <cell r="L1369" t="str">
            <v>离职</v>
          </cell>
        </row>
        <row r="1369">
          <cell r="N1369" t="str">
            <v>已签</v>
          </cell>
        </row>
        <row r="1369">
          <cell r="P1369" t="str">
            <v>350521200011190539</v>
          </cell>
        </row>
        <row r="1369">
          <cell r="R1369" t="str">
            <v>福建海峡银行</v>
          </cell>
          <cell r="S1369" t="str">
            <v>623063030001641083</v>
          </cell>
          <cell r="T1369">
            <v>15280868313</v>
          </cell>
        </row>
        <row r="1370">
          <cell r="D1370" t="str">
            <v>瑶湖店张群</v>
          </cell>
          <cell r="E1370" t="str">
            <v>女</v>
          </cell>
        </row>
        <row r="1370">
          <cell r="G1370" t="str">
            <v>会籍部</v>
          </cell>
          <cell r="H1370" t="str">
            <v>会籍</v>
          </cell>
          <cell r="I1370">
            <v>45636</v>
          </cell>
          <cell r="J1370">
            <v>45640</v>
          </cell>
          <cell r="K1370" t="str">
            <v>全职</v>
          </cell>
          <cell r="L1370" t="str">
            <v>离职</v>
          </cell>
        </row>
        <row r="1370">
          <cell r="P1370" t="str">
            <v>360430200408261326</v>
          </cell>
        </row>
        <row r="1370">
          <cell r="R1370" t="str">
            <v>中国邮政储蓄银行</v>
          </cell>
          <cell r="S1370" t="str">
            <v>6217994240009709571</v>
          </cell>
          <cell r="T1370">
            <v>18870815508</v>
          </cell>
        </row>
        <row r="1371">
          <cell r="D1371" t="str">
            <v>瑶湖店田聪</v>
          </cell>
          <cell r="E1371" t="str">
            <v>女</v>
          </cell>
        </row>
        <row r="1371">
          <cell r="G1371" t="str">
            <v>私教部</v>
          </cell>
          <cell r="H1371" t="str">
            <v>私教</v>
          </cell>
          <cell r="I1371">
            <v>43932</v>
          </cell>
          <cell r="J1371">
            <v>45693</v>
          </cell>
          <cell r="K1371" t="str">
            <v>全职</v>
          </cell>
          <cell r="L1371" t="str">
            <v>离职</v>
          </cell>
        </row>
        <row r="1371">
          <cell r="P1371" t="str">
            <v>429004199203122589</v>
          </cell>
        </row>
        <row r="1371">
          <cell r="R1371" t="str">
            <v>中信银行</v>
          </cell>
          <cell r="S1371" t="str">
            <v>6217681505418072</v>
          </cell>
          <cell r="T1371">
            <v>15527307675</v>
          </cell>
        </row>
        <row r="1372">
          <cell r="D1372" t="str">
            <v>瑶湖店曹丽颖</v>
          </cell>
          <cell r="E1372" t="str">
            <v>女</v>
          </cell>
        </row>
        <row r="1372">
          <cell r="G1372" t="str">
            <v>会籍部</v>
          </cell>
          <cell r="H1372" t="str">
            <v>会籍</v>
          </cell>
          <cell r="I1372">
            <v>45597</v>
          </cell>
          <cell r="J1372">
            <v>45693</v>
          </cell>
          <cell r="K1372" t="str">
            <v>全职</v>
          </cell>
          <cell r="L1372" t="str">
            <v>离职</v>
          </cell>
        </row>
        <row r="1372">
          <cell r="P1372" t="str">
            <v>360424200503035709</v>
          </cell>
        </row>
        <row r="1372">
          <cell r="R1372" t="str">
            <v>中国工商银行</v>
          </cell>
          <cell r="S1372" t="str">
            <v>6222031502005279270</v>
          </cell>
          <cell r="T1372">
            <v>18279254445</v>
          </cell>
        </row>
        <row r="1373">
          <cell r="D1373" t="str">
            <v>瑶湖店吴圣传</v>
          </cell>
          <cell r="E1373" t="str">
            <v>男</v>
          </cell>
        </row>
        <row r="1373">
          <cell r="G1373" t="str">
            <v>会籍部</v>
          </cell>
          <cell r="H1373" t="str">
            <v>会籍经理</v>
          </cell>
          <cell r="I1373">
            <v>45635</v>
          </cell>
          <cell r="J1373">
            <v>45727</v>
          </cell>
          <cell r="K1373" t="str">
            <v>全职</v>
          </cell>
          <cell r="L1373" t="str">
            <v>离职</v>
          </cell>
        </row>
        <row r="1373">
          <cell r="N1373" t="str">
            <v>已签</v>
          </cell>
        </row>
        <row r="1373">
          <cell r="P1373" t="str">
            <v>362425199010213215</v>
          </cell>
        </row>
        <row r="1373">
          <cell r="R1373" t="str">
            <v>中国工商银行</v>
          </cell>
          <cell r="S1373" t="str">
            <v>6222032103005565161</v>
          </cell>
          <cell r="T1373">
            <v>13516590667</v>
          </cell>
        </row>
        <row r="1374">
          <cell r="D1374" t="str">
            <v>瑶湖店李茂根</v>
          </cell>
          <cell r="E1374" t="str">
            <v>男</v>
          </cell>
        </row>
        <row r="1374">
          <cell r="G1374" t="str">
            <v>会籍部</v>
          </cell>
          <cell r="H1374" t="str">
            <v>会籍</v>
          </cell>
          <cell r="I1374">
            <v>45510</v>
          </cell>
          <cell r="J1374">
            <v>45727</v>
          </cell>
          <cell r="K1374" t="str">
            <v>全职</v>
          </cell>
          <cell r="L1374" t="str">
            <v>离职</v>
          </cell>
        </row>
        <row r="1374">
          <cell r="N1374" t="str">
            <v>已签</v>
          </cell>
        </row>
        <row r="1374">
          <cell r="P1374" t="str">
            <v>360124200209015735</v>
          </cell>
        </row>
        <row r="1374">
          <cell r="R1374" t="str">
            <v>中国建设银行</v>
          </cell>
          <cell r="S1374" t="str">
            <v>6217002020069897452</v>
          </cell>
          <cell r="T1374">
            <v>13755772061</v>
          </cell>
        </row>
        <row r="1375">
          <cell r="D1375" t="str">
            <v>瑶湖店张小润</v>
          </cell>
          <cell r="E1375" t="str">
            <v>女</v>
          </cell>
        </row>
        <row r="1375">
          <cell r="G1375" t="str">
            <v>会籍部</v>
          </cell>
          <cell r="H1375" t="str">
            <v>会籍</v>
          </cell>
          <cell r="I1375">
            <v>45725</v>
          </cell>
          <cell r="J1375">
            <v>45729</v>
          </cell>
          <cell r="K1375" t="str">
            <v>全职</v>
          </cell>
          <cell r="L1375" t="str">
            <v>离职</v>
          </cell>
        </row>
        <row r="1375">
          <cell r="P1375" t="str">
            <v>620524200208173702</v>
          </cell>
        </row>
        <row r="1375">
          <cell r="R1375" t="str">
            <v>招商银行</v>
          </cell>
          <cell r="S1375" t="str">
            <v>6214833381855488</v>
          </cell>
          <cell r="T1375">
            <v>15386322472</v>
          </cell>
        </row>
        <row r="1376">
          <cell r="D1376" t="str">
            <v>瑶湖店刘子俊</v>
          </cell>
          <cell r="E1376" t="str">
            <v>男</v>
          </cell>
        </row>
        <row r="1376">
          <cell r="G1376" t="str">
            <v>会籍部</v>
          </cell>
          <cell r="H1376" t="str">
            <v>会籍</v>
          </cell>
          <cell r="I1376">
            <v>45704</v>
          </cell>
          <cell r="J1376">
            <v>45736</v>
          </cell>
          <cell r="K1376" t="str">
            <v>全职</v>
          </cell>
          <cell r="L1376" t="str">
            <v>离职</v>
          </cell>
        </row>
        <row r="1376">
          <cell r="P1376" t="str">
            <v>362226200407260010</v>
          </cell>
        </row>
        <row r="1376">
          <cell r="R1376" t="str">
            <v>中国建设银行</v>
          </cell>
          <cell r="S1376" t="str">
            <v>6217211508002445899</v>
          </cell>
          <cell r="T1376">
            <v>13197872812</v>
          </cell>
        </row>
        <row r="1377">
          <cell r="D1377" t="str">
            <v>瑶湖店车昕林</v>
          </cell>
          <cell r="E1377" t="str">
            <v>男</v>
          </cell>
        </row>
        <row r="1377">
          <cell r="G1377" t="str">
            <v>会籍部</v>
          </cell>
          <cell r="H1377" t="str">
            <v>会籍</v>
          </cell>
          <cell r="I1377">
            <v>45706</v>
          </cell>
          <cell r="J1377">
            <v>45736</v>
          </cell>
          <cell r="K1377" t="str">
            <v>全职</v>
          </cell>
          <cell r="L1377" t="str">
            <v>离职</v>
          </cell>
        </row>
        <row r="1377">
          <cell r="P1377" t="str">
            <v>360423200409113516</v>
          </cell>
        </row>
        <row r="1377">
          <cell r="R1377" t="str">
            <v>中国银行</v>
          </cell>
          <cell r="S1377" t="str">
            <v>6213326500009309575</v>
          </cell>
          <cell r="T1377">
            <v>15979929434</v>
          </cell>
        </row>
        <row r="1378">
          <cell r="D1378" t="str">
            <v>瑶湖店晏子昊</v>
          </cell>
          <cell r="E1378" t="str">
            <v>男</v>
          </cell>
        </row>
        <row r="1378">
          <cell r="G1378" t="str">
            <v>会籍部</v>
          </cell>
          <cell r="H1378" t="str">
            <v>会籍</v>
          </cell>
          <cell r="I1378">
            <v>45727</v>
          </cell>
          <cell r="J1378">
            <v>45737</v>
          </cell>
          <cell r="K1378" t="str">
            <v>全职</v>
          </cell>
          <cell r="L1378" t="str">
            <v>离职</v>
          </cell>
        </row>
        <row r="1378">
          <cell r="P1378" t="str">
            <v>360622200512303937</v>
          </cell>
        </row>
        <row r="1378">
          <cell r="R1378" t="str">
            <v>招商银行</v>
          </cell>
          <cell r="S1378" t="str">
            <v>6214830591891709</v>
          </cell>
          <cell r="T1378">
            <v>19979943553</v>
          </cell>
        </row>
        <row r="1379">
          <cell r="D1379" t="str">
            <v>瑶湖店李昆</v>
          </cell>
          <cell r="E1379" t="str">
            <v>男</v>
          </cell>
        </row>
        <row r="1379">
          <cell r="G1379" t="str">
            <v>会籍部</v>
          </cell>
          <cell r="H1379" t="str">
            <v>会籍</v>
          </cell>
          <cell r="I1379">
            <v>45714</v>
          </cell>
          <cell r="J1379">
            <v>45734</v>
          </cell>
          <cell r="K1379" t="str">
            <v>全职</v>
          </cell>
          <cell r="L1379" t="str">
            <v>离职</v>
          </cell>
        </row>
        <row r="1379">
          <cell r="P1379" t="str">
            <v>361127200707115114</v>
          </cell>
        </row>
        <row r="1379">
          <cell r="R1379" t="str">
            <v>招商银行</v>
          </cell>
          <cell r="S1379" t="str">
            <v>6214833380633787</v>
          </cell>
          <cell r="T1379">
            <v>18870810602</v>
          </cell>
        </row>
        <row r="1380">
          <cell r="D1380" t="str">
            <v>瑶湖店谢慧莹</v>
          </cell>
          <cell r="E1380" t="str">
            <v>女</v>
          </cell>
        </row>
        <row r="1380">
          <cell r="G1380" t="str">
            <v>会籍部</v>
          </cell>
          <cell r="H1380" t="str">
            <v>会籍</v>
          </cell>
          <cell r="I1380">
            <v>45702</v>
          </cell>
          <cell r="J1380">
            <v>45742</v>
          </cell>
          <cell r="K1380" t="str">
            <v>全职</v>
          </cell>
          <cell r="L1380" t="str">
            <v>离职</v>
          </cell>
        </row>
        <row r="1380">
          <cell r="P1380" t="str">
            <v>362204200308245327</v>
          </cell>
        </row>
        <row r="1380">
          <cell r="R1380" t="str">
            <v>中国工商银行</v>
          </cell>
          <cell r="S1380" t="str">
            <v>6212261508006147764</v>
          </cell>
          <cell r="T1380">
            <v>19219869473</v>
          </cell>
        </row>
        <row r="1381">
          <cell r="D1381" t="str">
            <v>瑶湖店蔡思桐</v>
          </cell>
          <cell r="E1381" t="str">
            <v>女</v>
          </cell>
        </row>
        <row r="1381">
          <cell r="G1381" t="str">
            <v>会籍部</v>
          </cell>
          <cell r="H1381" t="str">
            <v>会籍</v>
          </cell>
          <cell r="I1381">
            <v>45710</v>
          </cell>
          <cell r="J1381">
            <v>45747</v>
          </cell>
          <cell r="K1381" t="str">
            <v>全职</v>
          </cell>
          <cell r="L1381" t="str">
            <v>离职</v>
          </cell>
        </row>
        <row r="1381">
          <cell r="P1381" t="str">
            <v>360481200701133227</v>
          </cell>
        </row>
        <row r="1381">
          <cell r="R1381" t="str">
            <v>九江银行</v>
          </cell>
          <cell r="S1381" t="str">
            <v>6231461700000230674</v>
          </cell>
          <cell r="T1381">
            <v>19880279449</v>
          </cell>
        </row>
        <row r="1382">
          <cell r="D1382" t="str">
            <v>瑶湖店沈琪琪</v>
          </cell>
          <cell r="E1382" t="str">
            <v>女</v>
          </cell>
        </row>
        <row r="1382">
          <cell r="G1382" t="str">
            <v>会籍部</v>
          </cell>
          <cell r="H1382" t="str">
            <v>会籍</v>
          </cell>
          <cell r="I1382">
            <v>45719</v>
          </cell>
          <cell r="J1382">
            <v>45747</v>
          </cell>
          <cell r="K1382" t="str">
            <v>全职</v>
          </cell>
          <cell r="L1382" t="str">
            <v>离职</v>
          </cell>
        </row>
        <row r="1382">
          <cell r="P1382" t="str">
            <v>360421200707112842</v>
          </cell>
        </row>
        <row r="1382">
          <cell r="R1382" t="str">
            <v>交通银行</v>
          </cell>
          <cell r="S1382" t="str">
            <v>6222621310055361030</v>
          </cell>
          <cell r="T1382">
            <v>13694817752</v>
          </cell>
        </row>
        <row r="1383">
          <cell r="D1383" t="str">
            <v>瑶湖店龚瑜婷</v>
          </cell>
          <cell r="E1383" t="str">
            <v>女</v>
          </cell>
        </row>
        <row r="1383">
          <cell r="G1383" t="str">
            <v>会籍部</v>
          </cell>
          <cell r="H1383" t="str">
            <v>会籍</v>
          </cell>
          <cell r="I1383">
            <v>45706</v>
          </cell>
          <cell r="J1383">
            <v>45752</v>
          </cell>
          <cell r="K1383" t="str">
            <v>全职</v>
          </cell>
          <cell r="L1383" t="str">
            <v>离职</v>
          </cell>
        </row>
        <row r="1383">
          <cell r="P1383" t="str">
            <v>360502199801267120</v>
          </cell>
        </row>
        <row r="1383">
          <cell r="R1383" t="str">
            <v>平安银行</v>
          </cell>
          <cell r="S1383" t="str">
            <v>6230580000205340792</v>
          </cell>
          <cell r="T1383">
            <v>15807904922</v>
          </cell>
        </row>
        <row r="1384">
          <cell r="D1384" t="str">
            <v>瑶湖店刘滋军</v>
          </cell>
          <cell r="E1384" t="str">
            <v>男</v>
          </cell>
        </row>
        <row r="1384">
          <cell r="G1384" t="str">
            <v>会籍部</v>
          </cell>
          <cell r="H1384" t="str">
            <v>会籍</v>
          </cell>
          <cell r="I1384">
            <v>45708</v>
          </cell>
          <cell r="J1384">
            <v>45756</v>
          </cell>
          <cell r="K1384" t="str">
            <v>全职</v>
          </cell>
          <cell r="L1384" t="str">
            <v>离职</v>
          </cell>
        </row>
        <row r="1384">
          <cell r="P1384" t="str">
            <v>362430199507266014</v>
          </cell>
        </row>
        <row r="1384">
          <cell r="R1384" t="str">
            <v>中国农业银行</v>
          </cell>
          <cell r="S1384" t="str">
            <v>6230521990043461374</v>
          </cell>
          <cell r="T1384">
            <v>17770011726</v>
          </cell>
        </row>
        <row r="1385">
          <cell r="D1385" t="str">
            <v>瑶湖店夏丽</v>
          </cell>
          <cell r="E1385" t="str">
            <v>女</v>
          </cell>
        </row>
        <row r="1385">
          <cell r="G1385" t="str">
            <v>会籍部</v>
          </cell>
          <cell r="H1385" t="str">
            <v>会籍</v>
          </cell>
          <cell r="I1385">
            <v>45733</v>
          </cell>
          <cell r="J1385">
            <v>45752</v>
          </cell>
          <cell r="K1385" t="str">
            <v>全职</v>
          </cell>
          <cell r="L1385" t="str">
            <v>离职</v>
          </cell>
        </row>
        <row r="1385">
          <cell r="P1385" t="str">
            <v>360124200405292123</v>
          </cell>
        </row>
        <row r="1385">
          <cell r="R1385" t="str">
            <v>农商银行</v>
          </cell>
          <cell r="S1385" t="str">
            <v>6226822010302091848</v>
          </cell>
          <cell r="T1385">
            <v>15979067951</v>
          </cell>
        </row>
        <row r="1386">
          <cell r="D1386" t="str">
            <v>瑶湖店游丹丹</v>
          </cell>
          <cell r="E1386" t="str">
            <v>女</v>
          </cell>
        </row>
        <row r="1386">
          <cell r="G1386" t="str">
            <v>会籍部</v>
          </cell>
          <cell r="H1386" t="str">
            <v>会籍</v>
          </cell>
          <cell r="I1386">
            <v>45733</v>
          </cell>
          <cell r="J1386">
            <v>45752</v>
          </cell>
          <cell r="K1386" t="str">
            <v>全职</v>
          </cell>
          <cell r="L1386" t="str">
            <v>离职</v>
          </cell>
        </row>
        <row r="1386">
          <cell r="P1386" t="str">
            <v>361127200412020660</v>
          </cell>
        </row>
        <row r="1386">
          <cell r="R1386" t="str">
            <v>招商银行</v>
          </cell>
          <cell r="S1386" t="str">
            <v>6214830590376256</v>
          </cell>
          <cell r="T1386">
            <v>18370315452</v>
          </cell>
        </row>
        <row r="1387">
          <cell r="D1387" t="str">
            <v>瑶湖店占华</v>
          </cell>
          <cell r="E1387" t="str">
            <v>男</v>
          </cell>
        </row>
        <row r="1387">
          <cell r="G1387" t="str">
            <v>私教部</v>
          </cell>
          <cell r="H1387" t="str">
            <v>私教</v>
          </cell>
          <cell r="I1387">
            <v>45608</v>
          </cell>
          <cell r="J1387">
            <v>45757</v>
          </cell>
          <cell r="K1387" t="str">
            <v>全职</v>
          </cell>
          <cell r="L1387" t="str">
            <v>离职</v>
          </cell>
        </row>
        <row r="1387">
          <cell r="P1387" t="str">
            <v>360428199610091415</v>
          </cell>
        </row>
        <row r="1387">
          <cell r="R1387" t="str">
            <v>中国邮政储蓄银行</v>
          </cell>
          <cell r="S1387" t="str">
            <v>6216224240000025898</v>
          </cell>
          <cell r="T1387">
            <v>19179375702</v>
          </cell>
        </row>
        <row r="1388">
          <cell r="D1388" t="str">
            <v>瑶湖店周俊仁</v>
          </cell>
          <cell r="E1388" t="str">
            <v>男</v>
          </cell>
        </row>
        <row r="1388">
          <cell r="G1388" t="str">
            <v>私教部</v>
          </cell>
          <cell r="H1388" t="str">
            <v>私教</v>
          </cell>
          <cell r="I1388">
            <v>45489</v>
          </cell>
          <cell r="J1388">
            <v>45761</v>
          </cell>
          <cell r="K1388" t="str">
            <v>全职</v>
          </cell>
          <cell r="L1388" t="str">
            <v>离职</v>
          </cell>
        </row>
        <row r="1388">
          <cell r="P1388" t="str">
            <v>360121199909213113</v>
          </cell>
        </row>
        <row r="1388">
          <cell r="R1388" t="str">
            <v>中国农业银行</v>
          </cell>
          <cell r="S1388" t="str">
            <v>6228480928757568771</v>
          </cell>
          <cell r="T1388">
            <v>13007208008</v>
          </cell>
        </row>
        <row r="1389">
          <cell r="D1389" t="str">
            <v>瑶湖店肖如塬</v>
          </cell>
          <cell r="E1389" t="str">
            <v>男</v>
          </cell>
        </row>
        <row r="1389">
          <cell r="G1389" t="str">
            <v>会籍部</v>
          </cell>
          <cell r="H1389" t="str">
            <v>会籍</v>
          </cell>
          <cell r="I1389">
            <v>45706</v>
          </cell>
          <cell r="J1389">
            <v>45764</v>
          </cell>
          <cell r="K1389" t="str">
            <v>全职</v>
          </cell>
          <cell r="L1389" t="str">
            <v>离职</v>
          </cell>
        </row>
        <row r="1389">
          <cell r="P1389" t="str">
            <v>362426200311038416</v>
          </cell>
        </row>
        <row r="1389">
          <cell r="R1389" t="str">
            <v>中国工商银行</v>
          </cell>
          <cell r="S1389" t="str">
            <v>6222031509002859863</v>
          </cell>
          <cell r="T1389">
            <v>17870396393</v>
          </cell>
        </row>
        <row r="1390">
          <cell r="D1390" t="str">
            <v>瑶湖店吴思茹</v>
          </cell>
          <cell r="E1390" t="str">
            <v>女</v>
          </cell>
        </row>
        <row r="1390">
          <cell r="G1390" t="str">
            <v>会籍部</v>
          </cell>
          <cell r="H1390" t="str">
            <v>会籍</v>
          </cell>
          <cell r="I1390">
            <v>45710</v>
          </cell>
          <cell r="J1390">
            <v>45768</v>
          </cell>
          <cell r="K1390" t="str">
            <v>全职</v>
          </cell>
          <cell r="L1390" t="str">
            <v>离职</v>
          </cell>
        </row>
        <row r="1390">
          <cell r="P1390" t="str">
            <v>360481200608253224</v>
          </cell>
        </row>
        <row r="1390">
          <cell r="R1390" t="str">
            <v>中国工商银行</v>
          </cell>
          <cell r="S1390" t="str">
            <v>6222031507003895506</v>
          </cell>
          <cell r="T1390">
            <v>13177315610</v>
          </cell>
        </row>
        <row r="1391">
          <cell r="D1391" t="str">
            <v>瑶湖店杨悦</v>
          </cell>
          <cell r="E1391" t="str">
            <v>女</v>
          </cell>
        </row>
        <row r="1391">
          <cell r="G1391" t="str">
            <v>会籍部</v>
          </cell>
          <cell r="H1391" t="str">
            <v>会籍</v>
          </cell>
          <cell r="I1391">
            <v>45719</v>
          </cell>
          <cell r="J1391">
            <v>45768</v>
          </cell>
          <cell r="K1391" t="str">
            <v>全职</v>
          </cell>
          <cell r="L1391" t="str">
            <v>离职</v>
          </cell>
        </row>
        <row r="1391">
          <cell r="P1391" t="str">
            <v>360424200710090364</v>
          </cell>
        </row>
        <row r="1391">
          <cell r="R1391" t="str">
            <v>交通银行</v>
          </cell>
          <cell r="S1391" t="str">
            <v>6222621310055361022</v>
          </cell>
          <cell r="T1391">
            <v>18720133523</v>
          </cell>
        </row>
        <row r="1392">
          <cell r="D1392" t="str">
            <v>瑶湖店洪庆</v>
          </cell>
          <cell r="E1392" t="str">
            <v>女</v>
          </cell>
        </row>
        <row r="1392">
          <cell r="G1392" t="str">
            <v>会籍部</v>
          </cell>
          <cell r="H1392" t="str">
            <v>会籍</v>
          </cell>
          <cell r="I1392">
            <v>45719</v>
          </cell>
          <cell r="J1392">
            <v>45768</v>
          </cell>
          <cell r="K1392" t="str">
            <v>全职</v>
          </cell>
          <cell r="L1392" t="str">
            <v>离职</v>
          </cell>
        </row>
        <row r="1392">
          <cell r="P1392" t="str">
            <v>360430200612263329</v>
          </cell>
        </row>
        <row r="1392">
          <cell r="R1392" t="str">
            <v>交通银行</v>
          </cell>
          <cell r="S1392" t="str">
            <v>6222621310055361063</v>
          </cell>
          <cell r="T1392">
            <v>13283866941</v>
          </cell>
        </row>
        <row r="1393">
          <cell r="D1393" t="str">
            <v>瑶湖店周杜威</v>
          </cell>
          <cell r="E1393" t="str">
            <v>男</v>
          </cell>
        </row>
        <row r="1393">
          <cell r="G1393" t="str">
            <v>会籍部</v>
          </cell>
          <cell r="H1393" t="str">
            <v>会籍</v>
          </cell>
          <cell r="I1393">
            <v>45748</v>
          </cell>
          <cell r="J1393">
            <v>45770</v>
          </cell>
          <cell r="K1393" t="str">
            <v>全职</v>
          </cell>
          <cell r="L1393" t="str">
            <v>离职</v>
          </cell>
        </row>
        <row r="1393">
          <cell r="P1393" t="str">
            <v>362322200304090039</v>
          </cell>
        </row>
        <row r="1393">
          <cell r="R1393" t="str">
            <v>中国工商银行</v>
          </cell>
          <cell r="S1393" t="str">
            <v>6217211512003995480</v>
          </cell>
          <cell r="T1393">
            <v>18379320603</v>
          </cell>
        </row>
        <row r="1394">
          <cell r="D1394" t="str">
            <v>瑶湖店熊艳</v>
          </cell>
          <cell r="E1394" t="str">
            <v>女</v>
          </cell>
        </row>
        <row r="1394">
          <cell r="G1394" t="str">
            <v>私教部</v>
          </cell>
          <cell r="H1394" t="str">
            <v>私教</v>
          </cell>
          <cell r="I1394">
            <v>45766</v>
          </cell>
          <cell r="J1394">
            <v>45792</v>
          </cell>
          <cell r="K1394" t="str">
            <v>全职</v>
          </cell>
          <cell r="L1394" t="str">
            <v>离职</v>
          </cell>
        </row>
        <row r="1394">
          <cell r="P1394" t="str">
            <v>360121199301142425</v>
          </cell>
        </row>
        <row r="1394">
          <cell r="R1394" t="str">
            <v>中国光大银行</v>
          </cell>
          <cell r="S1394" t="str">
            <v>6226623302591320</v>
          </cell>
          <cell r="T1394">
            <v>15870000792</v>
          </cell>
        </row>
        <row r="1395">
          <cell r="D1395" t="str">
            <v>瑶湖店柳勇</v>
          </cell>
          <cell r="E1395" t="str">
            <v>男</v>
          </cell>
        </row>
        <row r="1395">
          <cell r="G1395" t="str">
            <v>会籍部</v>
          </cell>
          <cell r="H1395" t="str">
            <v>会籍</v>
          </cell>
          <cell r="I1395">
            <v>45719</v>
          </cell>
          <cell r="J1395">
            <v>45793</v>
          </cell>
          <cell r="K1395" t="str">
            <v>全职</v>
          </cell>
          <cell r="L1395" t="str">
            <v>离职</v>
          </cell>
        </row>
        <row r="1395">
          <cell r="P1395" t="str">
            <v>362201200207153037</v>
          </cell>
        </row>
        <row r="1395">
          <cell r="R1395" t="str">
            <v>中国邮政储蓄银行</v>
          </cell>
          <cell r="S1395" t="str">
            <v>6217994310013094094</v>
          </cell>
          <cell r="T1395">
            <v>13407056327</v>
          </cell>
        </row>
        <row r="1396">
          <cell r="D1396" t="str">
            <v>瑶湖店吴思茹</v>
          </cell>
          <cell r="E1396" t="str">
            <v>女</v>
          </cell>
        </row>
        <row r="1396">
          <cell r="G1396" t="str">
            <v>会籍部</v>
          </cell>
          <cell r="H1396" t="str">
            <v>会籍</v>
          </cell>
          <cell r="I1396">
            <v>45786</v>
          </cell>
          <cell r="J1396">
            <v>45804</v>
          </cell>
          <cell r="K1396" t="str">
            <v>全职</v>
          </cell>
          <cell r="L1396" t="str">
            <v>离职</v>
          </cell>
        </row>
        <row r="1396">
          <cell r="P1396" t="str">
            <v>360481200608253224</v>
          </cell>
        </row>
        <row r="1396">
          <cell r="R1396" t="str">
            <v>中国工商银行</v>
          </cell>
          <cell r="S1396" t="str">
            <v>6222031507003895506</v>
          </cell>
          <cell r="T1396">
            <v>13177315610</v>
          </cell>
        </row>
        <row r="1397">
          <cell r="D1397" t="str">
            <v>瑶湖店涂壮花</v>
          </cell>
          <cell r="E1397" t="str">
            <v>女</v>
          </cell>
          <cell r="F1397" t="str">
            <v>小学</v>
          </cell>
          <cell r="G1397" t="str">
            <v>运营部</v>
          </cell>
          <cell r="H1397" t="str">
            <v>保洁</v>
          </cell>
          <cell r="I1397">
            <v>43346</v>
          </cell>
          <cell r="J1397">
            <v>45839</v>
          </cell>
          <cell r="K1397" t="str">
            <v>全职</v>
          </cell>
          <cell r="L1397" t="str">
            <v>离职</v>
          </cell>
        </row>
        <row r="1397">
          <cell r="P1397" t="str">
            <v>360121196310112443</v>
          </cell>
        </row>
        <row r="1397">
          <cell r="R1397" t="str">
            <v>农业银行</v>
          </cell>
          <cell r="S1397" t="str">
            <v>6230520920018098571</v>
          </cell>
          <cell r="T1397">
            <v>13767066796</v>
          </cell>
        </row>
        <row r="1398">
          <cell r="D1398" t="str">
            <v>瑶湖店刘志波</v>
          </cell>
          <cell r="E1398" t="str">
            <v>男</v>
          </cell>
        </row>
        <row r="1398">
          <cell r="G1398" t="str">
            <v>私教部</v>
          </cell>
          <cell r="H1398" t="str">
            <v>私教</v>
          </cell>
          <cell r="I1398">
            <v>45597</v>
          </cell>
          <cell r="J1398">
            <v>45839</v>
          </cell>
          <cell r="K1398" t="str">
            <v>全职</v>
          </cell>
          <cell r="L1398" t="str">
            <v>离职</v>
          </cell>
        </row>
        <row r="1398">
          <cell r="P1398" t="str">
            <v>360428200207020612</v>
          </cell>
        </row>
        <row r="1398">
          <cell r="R1398" t="str">
            <v>中国建设银行</v>
          </cell>
          <cell r="S1398" t="str">
            <v>6215340300302112074</v>
          </cell>
          <cell r="T1398">
            <v>15907026276</v>
          </cell>
        </row>
        <row r="1399">
          <cell r="D1399" t="str">
            <v>瑶湖店刘嘉文</v>
          </cell>
          <cell r="E1399" t="str">
            <v>男</v>
          </cell>
        </row>
        <row r="1399">
          <cell r="G1399" t="str">
            <v>私教部</v>
          </cell>
          <cell r="H1399" t="str">
            <v>会籍</v>
          </cell>
          <cell r="I1399">
            <v>45705</v>
          </cell>
          <cell r="J1399">
            <v>45839</v>
          </cell>
          <cell r="K1399" t="str">
            <v>全职</v>
          </cell>
          <cell r="L1399" t="str">
            <v>离职</v>
          </cell>
        </row>
        <row r="1399">
          <cell r="P1399" t="str">
            <v>362429200304283439</v>
          </cell>
        </row>
        <row r="1399">
          <cell r="R1399" t="str">
            <v>中国建设银行</v>
          </cell>
          <cell r="S1399" t="str">
            <v>6236681420028141141</v>
          </cell>
          <cell r="T1399">
            <v>18479669406</v>
          </cell>
        </row>
        <row r="1400">
          <cell r="D1400" t="str">
            <v>瑶湖店李炳燚</v>
          </cell>
          <cell r="E1400" t="str">
            <v>男</v>
          </cell>
        </row>
        <row r="1400">
          <cell r="G1400" t="str">
            <v>私教部</v>
          </cell>
          <cell r="H1400" t="str">
            <v>私教</v>
          </cell>
          <cell r="I1400">
            <v>45745</v>
          </cell>
          <cell r="J1400">
            <v>45839</v>
          </cell>
          <cell r="K1400" t="str">
            <v>全职</v>
          </cell>
          <cell r="L1400" t="str">
            <v>离职</v>
          </cell>
        </row>
        <row r="1400">
          <cell r="P1400" t="str">
            <v>360721200510117216</v>
          </cell>
        </row>
        <row r="1400">
          <cell r="R1400" t="str">
            <v>农业银行</v>
          </cell>
          <cell r="S1400" t="str">
            <v>6230523470068871078</v>
          </cell>
          <cell r="T1400">
            <v>19174224639</v>
          </cell>
        </row>
        <row r="1401">
          <cell r="D1401" t="str">
            <v>瑶湖店肖教钦</v>
          </cell>
          <cell r="E1401" t="str">
            <v>男</v>
          </cell>
        </row>
        <row r="1401">
          <cell r="G1401" t="str">
            <v>会籍部</v>
          </cell>
          <cell r="H1401" t="str">
            <v>会籍</v>
          </cell>
          <cell r="I1401">
            <v>45706</v>
          </cell>
          <cell r="J1401">
            <v>45846</v>
          </cell>
          <cell r="K1401" t="str">
            <v>全职</v>
          </cell>
          <cell r="L1401" t="str">
            <v>离职</v>
          </cell>
        </row>
        <row r="1401">
          <cell r="P1401" t="str">
            <v>362426200405038417</v>
          </cell>
        </row>
        <row r="1401">
          <cell r="R1401" t="str">
            <v>中国工商银行</v>
          </cell>
          <cell r="S1401" t="str">
            <v>6222031509002852611</v>
          </cell>
          <cell r="T1401">
            <v>17779647815</v>
          </cell>
        </row>
        <row r="1402">
          <cell r="D1402" t="str">
            <v>瑶湖店姜苏明</v>
          </cell>
          <cell r="E1402" t="str">
            <v>男</v>
          </cell>
        </row>
        <row r="1402">
          <cell r="G1402" t="str">
            <v>私教部</v>
          </cell>
          <cell r="H1402" t="str">
            <v>私教主管</v>
          </cell>
          <cell r="I1402">
            <v>45220</v>
          </cell>
          <cell r="J1402">
            <v>45840</v>
          </cell>
          <cell r="K1402" t="str">
            <v>全职</v>
          </cell>
          <cell r="L1402" t="str">
            <v>离职</v>
          </cell>
        </row>
        <row r="1402">
          <cell r="P1402" t="str">
            <v>211224199807088916</v>
          </cell>
        </row>
        <row r="1402">
          <cell r="R1402" t="str">
            <v>中信银行</v>
          </cell>
          <cell r="S1402" t="str">
            <v>6217731509833949</v>
          </cell>
          <cell r="T1402">
            <v>13840399657</v>
          </cell>
        </row>
        <row r="1403">
          <cell r="D1403" t="str">
            <v>瑶湖店陶勇康</v>
          </cell>
          <cell r="E1403" t="str">
            <v>男</v>
          </cell>
        </row>
        <row r="1403">
          <cell r="G1403" t="str">
            <v>会籍部</v>
          </cell>
          <cell r="H1403" t="str">
            <v>会籍</v>
          </cell>
          <cell r="I1403">
            <v>45839</v>
          </cell>
          <cell r="J1403">
            <v>45847</v>
          </cell>
          <cell r="K1403" t="str">
            <v>全职</v>
          </cell>
          <cell r="L1403" t="str">
            <v>离职</v>
          </cell>
        </row>
        <row r="1403">
          <cell r="P1403" t="str">
            <v>360124200411230076</v>
          </cell>
        </row>
        <row r="1403">
          <cell r="R1403" t="str">
            <v>中信银行</v>
          </cell>
          <cell r="S1403" t="str">
            <v>6217731509834202</v>
          </cell>
          <cell r="T1403">
            <v>18910087394</v>
          </cell>
        </row>
        <row r="1404">
          <cell r="D1404" t="str">
            <v>瑶湖店李超</v>
          </cell>
          <cell r="E1404" t="str">
            <v>男</v>
          </cell>
        </row>
        <row r="1404">
          <cell r="G1404" t="str">
            <v>运营部</v>
          </cell>
          <cell r="H1404" t="str">
            <v>店长</v>
          </cell>
          <cell r="I1404">
            <v>45585</v>
          </cell>
          <cell r="J1404">
            <v>45845</v>
          </cell>
          <cell r="K1404" t="str">
            <v>全职</v>
          </cell>
          <cell r="L1404" t="str">
            <v>离职</v>
          </cell>
        </row>
        <row r="1404">
          <cell r="P1404" t="str">
            <v>42010519901121321x</v>
          </cell>
        </row>
        <row r="1404">
          <cell r="R1404" t="str">
            <v>中国邮政银行</v>
          </cell>
          <cell r="S1404" t="str">
            <v>6221803000057281367</v>
          </cell>
          <cell r="T1404">
            <v>13971372293</v>
          </cell>
        </row>
        <row r="1405">
          <cell r="D1405" t="str">
            <v>瑶湖店胡观能</v>
          </cell>
          <cell r="E1405" t="str">
            <v>男</v>
          </cell>
        </row>
        <row r="1405">
          <cell r="G1405" t="str">
            <v>私教部</v>
          </cell>
          <cell r="H1405" t="str">
            <v>私教</v>
          </cell>
          <cell r="I1405">
            <v>45754</v>
          </cell>
          <cell r="J1405">
            <v>45848</v>
          </cell>
          <cell r="K1405" t="str">
            <v>全职</v>
          </cell>
          <cell r="L1405" t="str">
            <v>离职</v>
          </cell>
        </row>
        <row r="1405">
          <cell r="P1405" t="str">
            <v>362524200012287511</v>
          </cell>
        </row>
        <row r="1405">
          <cell r="R1405" t="str">
            <v>中国邮政银行</v>
          </cell>
          <cell r="S1405" t="str">
            <v>6217994370005082481</v>
          </cell>
          <cell r="T1405">
            <v>17750964841</v>
          </cell>
        </row>
        <row r="1406">
          <cell r="D1406" t="str">
            <v>瑶湖店严励腾</v>
          </cell>
          <cell r="E1406" t="str">
            <v>男</v>
          </cell>
        </row>
        <row r="1406">
          <cell r="G1406" t="str">
            <v>私教部</v>
          </cell>
          <cell r="H1406" t="str">
            <v>私教</v>
          </cell>
          <cell r="I1406">
            <v>45347</v>
          </cell>
          <cell r="J1406">
            <v>45857</v>
          </cell>
          <cell r="K1406" t="str">
            <v>全职</v>
          </cell>
          <cell r="L1406" t="str">
            <v>离职</v>
          </cell>
        </row>
        <row r="1406">
          <cell r="P1406" t="str">
            <v>362523200307294819</v>
          </cell>
        </row>
        <row r="1406">
          <cell r="R1406" t="str">
            <v>中国银行</v>
          </cell>
          <cell r="S1406" t="str">
            <v>6217906500041669548</v>
          </cell>
          <cell r="T1406">
            <v>13155880763</v>
          </cell>
        </row>
        <row r="1407">
          <cell r="D1407" t="str">
            <v>瑶湖店陈佳榕</v>
          </cell>
          <cell r="E1407" t="str">
            <v>男</v>
          </cell>
        </row>
        <row r="1407">
          <cell r="G1407" t="str">
            <v>运营部</v>
          </cell>
          <cell r="H1407" t="str">
            <v>区域总监</v>
          </cell>
          <cell r="I1407">
            <v>45855</v>
          </cell>
          <cell r="J1407">
            <v>45856</v>
          </cell>
          <cell r="K1407" t="str">
            <v>全职</v>
          </cell>
          <cell r="L1407" t="str">
            <v>离职</v>
          </cell>
        </row>
        <row r="1407">
          <cell r="P1407" t="str">
            <v>530102199507032718</v>
          </cell>
        </row>
        <row r="1407">
          <cell r="R1407" t="str">
            <v>中国银行</v>
          </cell>
          <cell r="S1407" t="str">
            <v>6217562700023941015</v>
          </cell>
          <cell r="T1407">
            <v>13888692240</v>
          </cell>
        </row>
        <row r="1408">
          <cell r="D1408" t="str">
            <v>瑶湖店李飞扬</v>
          </cell>
          <cell r="E1408" t="str">
            <v>男</v>
          </cell>
        </row>
        <row r="1408">
          <cell r="G1408" t="str">
            <v>私教部</v>
          </cell>
          <cell r="H1408" t="str">
            <v>私教</v>
          </cell>
          <cell r="I1408">
            <v>45857</v>
          </cell>
          <cell r="J1408">
            <v>45858</v>
          </cell>
          <cell r="K1408" t="str">
            <v>全职</v>
          </cell>
          <cell r="L1408" t="str">
            <v>离职</v>
          </cell>
        </row>
        <row r="1408">
          <cell r="P1408" t="str">
            <v>360902200511140233</v>
          </cell>
        </row>
        <row r="1408">
          <cell r="R1408" t="str">
            <v>中国工商银行</v>
          </cell>
          <cell r="S1408" t="str">
            <v>6222031502007261680</v>
          </cell>
          <cell r="T1408">
            <v>13755888932</v>
          </cell>
        </row>
        <row r="1409">
          <cell r="D1409" t="str">
            <v>瑶湖店张晶晶</v>
          </cell>
          <cell r="E1409" t="str">
            <v>女</v>
          </cell>
        </row>
        <row r="1409">
          <cell r="G1409" t="str">
            <v>运营部</v>
          </cell>
          <cell r="H1409" t="str">
            <v>前台</v>
          </cell>
          <cell r="I1409">
            <v>45864</v>
          </cell>
          <cell r="J1409">
            <v>45867</v>
          </cell>
          <cell r="K1409" t="str">
            <v>全职</v>
          </cell>
          <cell r="L1409" t="str">
            <v>离职</v>
          </cell>
        </row>
        <row r="1409">
          <cell r="R1409" t="str">
            <v>中国建设银行</v>
          </cell>
          <cell r="S1409" t="str">
            <v>6217002030014639354</v>
          </cell>
          <cell r="T1409">
            <v>13177517792</v>
          </cell>
        </row>
        <row r="1410">
          <cell r="D1410" t="str">
            <v>瑶湖店刁佳鹏</v>
          </cell>
          <cell r="E1410" t="str">
            <v>男</v>
          </cell>
        </row>
        <row r="1410">
          <cell r="G1410" t="str">
            <v>私教部</v>
          </cell>
          <cell r="H1410" t="str">
            <v>私教</v>
          </cell>
          <cell r="I1410">
            <v>45861</v>
          </cell>
          <cell r="J1410">
            <v>45867</v>
          </cell>
          <cell r="K1410" t="str">
            <v>全职</v>
          </cell>
          <cell r="L1410" t="str">
            <v>离职</v>
          </cell>
        </row>
        <row r="1410">
          <cell r="P1410" t="str">
            <v>360731200009230330</v>
          </cell>
        </row>
        <row r="1410">
          <cell r="R1410" t="str">
            <v>中国工商银行</v>
          </cell>
          <cell r="S1410" t="str">
            <v>6222031502006920260</v>
          </cell>
          <cell r="T1410">
            <v>17770113661</v>
          </cell>
        </row>
        <row r="1411">
          <cell r="D1411" t="str">
            <v>瑶湖店杨文豪</v>
          </cell>
          <cell r="E1411" t="str">
            <v>男</v>
          </cell>
        </row>
        <row r="1411">
          <cell r="G1411" t="str">
            <v>泳教部</v>
          </cell>
          <cell r="H1411" t="str">
            <v>救生员</v>
          </cell>
          <cell r="I1411">
            <v>45839</v>
          </cell>
          <cell r="J1411">
            <v>45871</v>
          </cell>
          <cell r="K1411" t="str">
            <v>兼职</v>
          </cell>
          <cell r="L1411" t="str">
            <v>离职</v>
          </cell>
        </row>
        <row r="1411">
          <cell r="P1411" t="str">
            <v>360121200209072415</v>
          </cell>
        </row>
        <row r="1411">
          <cell r="R1411" t="str">
            <v>中国工商银行</v>
          </cell>
          <cell r="S1411" t="str">
            <v>6222031507001632497</v>
          </cell>
          <cell r="T1411">
            <v>13687917836</v>
          </cell>
        </row>
        <row r="1412">
          <cell r="D1412" t="str">
            <v>瑶湖店王修</v>
          </cell>
          <cell r="E1412" t="str">
            <v>男</v>
          </cell>
        </row>
        <row r="1412">
          <cell r="G1412" t="str">
            <v>私教部</v>
          </cell>
          <cell r="H1412" t="str">
            <v>私教</v>
          </cell>
          <cell r="I1412">
            <v>45865</v>
          </cell>
          <cell r="J1412">
            <v>45877</v>
          </cell>
          <cell r="K1412" t="str">
            <v>全职</v>
          </cell>
          <cell r="L1412" t="str">
            <v>离职</v>
          </cell>
        </row>
        <row r="1412">
          <cell r="P1412" t="str">
            <v>362523200205020411</v>
          </cell>
        </row>
        <row r="1412">
          <cell r="R1412" t="str">
            <v>中国邮政储蓄银行</v>
          </cell>
          <cell r="S1412" t="str">
            <v>6216224210005191599</v>
          </cell>
          <cell r="T1412">
            <v>13970439773</v>
          </cell>
        </row>
        <row r="1413">
          <cell r="D1413" t="str">
            <v>瑶湖店陈用</v>
          </cell>
          <cell r="E1413" t="str">
            <v>女</v>
          </cell>
          <cell r="F1413" t="str">
            <v>大专</v>
          </cell>
          <cell r="G1413" t="str">
            <v>运营部</v>
          </cell>
          <cell r="H1413" t="str">
            <v>前台主管</v>
          </cell>
          <cell r="I1413">
            <v>45152</v>
          </cell>
          <cell r="J1413">
            <v>45879</v>
          </cell>
          <cell r="K1413" t="str">
            <v>全职</v>
          </cell>
          <cell r="L1413" t="str">
            <v>离职</v>
          </cell>
        </row>
        <row r="1413">
          <cell r="P1413" t="str">
            <v>360921200302230020</v>
          </cell>
        </row>
        <row r="1413">
          <cell r="R1413" t="str">
            <v>中信银行</v>
          </cell>
          <cell r="S1413" t="str">
            <v>6217731509834244</v>
          </cell>
          <cell r="T1413">
            <v>17319299620</v>
          </cell>
        </row>
        <row r="1414">
          <cell r="D1414" t="str">
            <v>瑶湖店熊佳俊</v>
          </cell>
          <cell r="E1414" t="str">
            <v>男</v>
          </cell>
        </row>
        <row r="1414">
          <cell r="G1414" t="str">
            <v>泳教部</v>
          </cell>
          <cell r="H1414" t="str">
            <v>泳教</v>
          </cell>
          <cell r="I1414">
            <v>45798</v>
          </cell>
          <cell r="J1414">
            <v>45883</v>
          </cell>
          <cell r="K1414" t="str">
            <v>全职</v>
          </cell>
          <cell r="L1414" t="str">
            <v>离职</v>
          </cell>
        </row>
        <row r="1414">
          <cell r="P1414" t="str">
            <v>360124200306111219</v>
          </cell>
        </row>
        <row r="1414">
          <cell r="R1414" t="str">
            <v>中国银行</v>
          </cell>
          <cell r="S1414" t="str">
            <v>6217906500048676405</v>
          </cell>
          <cell r="T1414">
            <v>17779186489</v>
          </cell>
        </row>
        <row r="1415">
          <cell r="D1415" t="str">
            <v>瑶湖店陈嘉豪</v>
          </cell>
          <cell r="E1415" t="str">
            <v>男</v>
          </cell>
        </row>
        <row r="1415">
          <cell r="G1415" t="str">
            <v>会籍部</v>
          </cell>
          <cell r="H1415" t="str">
            <v>会籍</v>
          </cell>
          <cell r="I1415">
            <v>45859</v>
          </cell>
          <cell r="J1415">
            <v>45889</v>
          </cell>
          <cell r="K1415" t="str">
            <v>全职</v>
          </cell>
          <cell r="L1415" t="str">
            <v>离职</v>
          </cell>
        </row>
        <row r="1415">
          <cell r="P1415" t="str">
            <v>362202200407208115</v>
          </cell>
        </row>
        <row r="1415">
          <cell r="R1415" t="str">
            <v>中国农业银行</v>
          </cell>
          <cell r="S1415" t="str">
            <v>6228482327100135073</v>
          </cell>
          <cell r="T1415">
            <v>19314675557</v>
          </cell>
        </row>
        <row r="1416">
          <cell r="D1416" t="str">
            <v>瑶湖店白艳伟</v>
          </cell>
          <cell r="E1416" t="str">
            <v>男</v>
          </cell>
        </row>
        <row r="1416">
          <cell r="G1416" t="str">
            <v>私教部</v>
          </cell>
          <cell r="H1416" t="str">
            <v>私教</v>
          </cell>
          <cell r="I1416">
            <v>45882</v>
          </cell>
          <cell r="J1416">
            <v>45888</v>
          </cell>
          <cell r="K1416" t="str">
            <v>全职</v>
          </cell>
          <cell r="L1416" t="str">
            <v>离职</v>
          </cell>
        </row>
        <row r="1416">
          <cell r="P1416" t="str">
            <v>362203200210294335</v>
          </cell>
        </row>
        <row r="1416">
          <cell r="R1416" t="str">
            <v>中国建设银行</v>
          </cell>
          <cell r="S1416" t="str">
            <v>6217002100013922679</v>
          </cell>
          <cell r="T1416">
            <v>17879510941</v>
          </cell>
        </row>
        <row r="1417">
          <cell r="D1417" t="str">
            <v>瑶湖店钟松松</v>
          </cell>
          <cell r="E1417" t="str">
            <v>男</v>
          </cell>
        </row>
        <row r="1417">
          <cell r="G1417" t="str">
            <v>泳教部</v>
          </cell>
          <cell r="H1417" t="str">
            <v>泳教</v>
          </cell>
          <cell r="I1417">
            <v>45836</v>
          </cell>
          <cell r="J1417">
            <v>45893</v>
          </cell>
          <cell r="K1417" t="str">
            <v>全职</v>
          </cell>
          <cell r="L1417" t="str">
            <v>离职</v>
          </cell>
        </row>
        <row r="1417">
          <cell r="P1417" t="str">
            <v>360781200211123639</v>
          </cell>
        </row>
        <row r="1417">
          <cell r="R1417" t="str">
            <v>中国建设银行</v>
          </cell>
          <cell r="S1417" t="str">
            <v>6217002020087185385</v>
          </cell>
          <cell r="T1417">
            <v>19284600969</v>
          </cell>
        </row>
        <row r="1418">
          <cell r="D1418" t="str">
            <v>瑶湖店程甜甜</v>
          </cell>
          <cell r="E1418" t="str">
            <v>女</v>
          </cell>
        </row>
        <row r="1418">
          <cell r="G1418" t="str">
            <v>运营部</v>
          </cell>
          <cell r="H1418" t="str">
            <v>前台主管</v>
          </cell>
          <cell r="I1418">
            <v>45868</v>
          </cell>
          <cell r="J1418">
            <v>45895</v>
          </cell>
          <cell r="K1418" t="str">
            <v>全职</v>
          </cell>
          <cell r="L1418" t="str">
            <v>离职</v>
          </cell>
        </row>
        <row r="1418">
          <cell r="P1418" t="str">
            <v>362322199707237220</v>
          </cell>
        </row>
        <row r="1418">
          <cell r="R1418" t="str">
            <v>中国农业银行</v>
          </cell>
          <cell r="S1418" t="str">
            <v>6230521760005734971</v>
          </cell>
          <cell r="T1418">
            <v>15979378112</v>
          </cell>
        </row>
        <row r="1419">
          <cell r="D1419" t="str">
            <v>瑶湖店伍思雨</v>
          </cell>
          <cell r="E1419" t="str">
            <v>女</v>
          </cell>
        </row>
        <row r="1419">
          <cell r="G1419" t="str">
            <v>会籍部</v>
          </cell>
          <cell r="H1419" t="str">
            <v>会籍</v>
          </cell>
          <cell r="I1419">
            <v>45858</v>
          </cell>
          <cell r="J1419">
            <v>45895</v>
          </cell>
          <cell r="K1419" t="str">
            <v>全职</v>
          </cell>
          <cell r="L1419" t="str">
            <v>离职</v>
          </cell>
        </row>
        <row r="1419">
          <cell r="P1419" t="str">
            <v>360429200603092729</v>
          </cell>
        </row>
        <row r="1419">
          <cell r="R1419" t="str">
            <v>中国工商银行</v>
          </cell>
          <cell r="S1419" t="str">
            <v>6222031507003677201</v>
          </cell>
          <cell r="T1419">
            <v>13970253034</v>
          </cell>
        </row>
        <row r="1420">
          <cell r="D1420" t="str">
            <v>瑶湖店徐文扬</v>
          </cell>
          <cell r="E1420" t="str">
            <v>男</v>
          </cell>
        </row>
        <row r="1420">
          <cell r="G1420" t="str">
            <v>泳教部</v>
          </cell>
          <cell r="H1420" t="str">
            <v>会籍/泳教</v>
          </cell>
          <cell r="I1420">
            <v>45748</v>
          </cell>
          <cell r="J1420">
            <v>45899</v>
          </cell>
          <cell r="K1420" t="str">
            <v>全职</v>
          </cell>
          <cell r="L1420" t="str">
            <v>离职</v>
          </cell>
        </row>
        <row r="1420">
          <cell r="P1420" t="str">
            <v>360722200311011511</v>
          </cell>
        </row>
        <row r="1420">
          <cell r="R1420" t="str">
            <v>中国邮政储蓄银行</v>
          </cell>
          <cell r="S1420" t="str">
            <v>6221804280000380693</v>
          </cell>
          <cell r="T1420">
            <v>13207078967</v>
          </cell>
        </row>
        <row r="1421">
          <cell r="D1421" t="str">
            <v>瑶湖店严卓</v>
          </cell>
          <cell r="E1421" t="str">
            <v>女</v>
          </cell>
        </row>
        <row r="1421">
          <cell r="G1421" t="str">
            <v>运营部</v>
          </cell>
          <cell r="H1421" t="str">
            <v>前台</v>
          </cell>
          <cell r="I1421">
            <v>45835</v>
          </cell>
          <cell r="J1421">
            <v>45901</v>
          </cell>
          <cell r="K1421" t="str">
            <v>暑假工</v>
          </cell>
          <cell r="L1421" t="str">
            <v>离职</v>
          </cell>
        </row>
        <row r="1421">
          <cell r="P1421" t="str">
            <v>610322200309202968</v>
          </cell>
        </row>
        <row r="1421">
          <cell r="R1421" t="str">
            <v>中国农业银行</v>
          </cell>
          <cell r="S1421" t="str">
            <v>6228480059883777977</v>
          </cell>
          <cell r="T1421">
            <v>15229672736</v>
          </cell>
        </row>
        <row r="1422">
          <cell r="D1422" t="str">
            <v>瑶湖店徐文扬</v>
          </cell>
          <cell r="E1422" t="str">
            <v>男</v>
          </cell>
        </row>
        <row r="1422">
          <cell r="G1422" t="str">
            <v>会籍部</v>
          </cell>
          <cell r="H1422" t="str">
            <v>会籍</v>
          </cell>
          <cell r="I1422">
            <v>45918</v>
          </cell>
          <cell r="J1422">
            <v>45929</v>
          </cell>
          <cell r="K1422" t="str">
            <v>在职</v>
          </cell>
          <cell r="L1422" t="str">
            <v>离职</v>
          </cell>
        </row>
        <row r="1422">
          <cell r="N1422" t="str">
            <v>已签</v>
          </cell>
          <cell r="O1422" t="str">
            <v>已签</v>
          </cell>
          <cell r="P1422" t="str">
            <v>360722200311011511</v>
          </cell>
        </row>
        <row r="1422">
          <cell r="R1422" t="str">
            <v>中国邮政储蓄银行</v>
          </cell>
          <cell r="S1422" t="str">
            <v>6221804280000380693</v>
          </cell>
          <cell r="T1422">
            <v>13207078967</v>
          </cell>
        </row>
        <row r="1423">
          <cell r="D1423" t="str">
            <v>华农店郑明扬</v>
          </cell>
          <cell r="E1423" t="str">
            <v>男</v>
          </cell>
          <cell r="F1423" t="str">
            <v>本科</v>
          </cell>
          <cell r="G1423" t="str">
            <v>会籍部</v>
          </cell>
          <cell r="H1423" t="str">
            <v>会籍</v>
          </cell>
          <cell r="I1423">
            <v>45441</v>
          </cell>
          <cell r="J1423">
            <v>45445</v>
          </cell>
          <cell r="K1423" t="str">
            <v>实习</v>
          </cell>
          <cell r="L1423" t="str">
            <v>离职</v>
          </cell>
        </row>
        <row r="1423">
          <cell r="P1423" t="str">
            <v>34122520040408089X</v>
          </cell>
        </row>
        <row r="1423">
          <cell r="R1423" t="str">
            <v>中国工商银行</v>
          </cell>
          <cell r="S1423" t="str">
            <v>621559 1813006775588</v>
          </cell>
          <cell r="T1423">
            <v>13396033829</v>
          </cell>
        </row>
        <row r="1424">
          <cell r="D1424" t="str">
            <v>华农店周稼杰</v>
          </cell>
          <cell r="E1424" t="str">
            <v>男</v>
          </cell>
          <cell r="F1424" t="str">
            <v>本科</v>
          </cell>
          <cell r="G1424" t="str">
            <v>会籍部</v>
          </cell>
          <cell r="H1424" t="str">
            <v>会籍</v>
          </cell>
          <cell r="I1424">
            <v>45441</v>
          </cell>
          <cell r="J1424">
            <v>45445</v>
          </cell>
          <cell r="K1424" t="str">
            <v>实习</v>
          </cell>
          <cell r="L1424" t="str">
            <v>离职</v>
          </cell>
        </row>
        <row r="1424">
          <cell r="P1424" t="str">
            <v>422826200305135517</v>
          </cell>
        </row>
        <row r="1424">
          <cell r="R1424" t="str">
            <v>中国工商银行</v>
          </cell>
          <cell r="S1424" t="str">
            <v>621558 3202016138336</v>
          </cell>
          <cell r="T1424">
            <v>17763022003</v>
          </cell>
        </row>
        <row r="1425">
          <cell r="D1425" t="str">
            <v>华农店余航</v>
          </cell>
          <cell r="E1425" t="str">
            <v>男</v>
          </cell>
          <cell r="F1425" t="str">
            <v>本科</v>
          </cell>
          <cell r="G1425" t="str">
            <v>会籍部</v>
          </cell>
          <cell r="H1425" t="str">
            <v>会籍</v>
          </cell>
          <cell r="I1425">
            <v>45441</v>
          </cell>
          <cell r="J1425">
            <v>45445</v>
          </cell>
          <cell r="K1425" t="str">
            <v>实习</v>
          </cell>
          <cell r="L1425" t="str">
            <v>离职</v>
          </cell>
        </row>
        <row r="1425">
          <cell r="P1425" t="str">
            <v>429006200310288216</v>
          </cell>
        </row>
        <row r="1425">
          <cell r="R1425" t="str">
            <v>中国邮政储蓄银行</v>
          </cell>
          <cell r="S1425" t="str">
            <v>6217988940000000304</v>
          </cell>
          <cell r="T1425">
            <v>15697282018</v>
          </cell>
        </row>
        <row r="1426">
          <cell r="D1426" t="str">
            <v>华农店夏京</v>
          </cell>
          <cell r="E1426" t="str">
            <v>男</v>
          </cell>
          <cell r="F1426" t="str">
            <v>本科</v>
          </cell>
          <cell r="G1426" t="str">
            <v>会籍部</v>
          </cell>
          <cell r="H1426" t="str">
            <v>会籍</v>
          </cell>
          <cell r="I1426">
            <v>45454</v>
          </cell>
          <cell r="J1426">
            <v>45458</v>
          </cell>
          <cell r="K1426" t="str">
            <v>实习</v>
          </cell>
          <cell r="L1426" t="str">
            <v>离职</v>
          </cell>
        </row>
        <row r="1426">
          <cell r="P1426" t="str">
            <v>421181200310145512</v>
          </cell>
        </row>
        <row r="1426">
          <cell r="R1426" t="str">
            <v>中国邮政储蓄银行</v>
          </cell>
          <cell r="S1426" t="str">
            <v>6217995200302837460</v>
          </cell>
          <cell r="T1426">
            <v>19945159731</v>
          </cell>
        </row>
        <row r="1427">
          <cell r="D1427" t="str">
            <v>华农店周乐</v>
          </cell>
          <cell r="E1427" t="str">
            <v>男</v>
          </cell>
          <cell r="F1427" t="str">
            <v>本科</v>
          </cell>
          <cell r="G1427" t="str">
            <v>会籍部</v>
          </cell>
          <cell r="H1427" t="str">
            <v>会籍</v>
          </cell>
          <cell r="I1427">
            <v>45454</v>
          </cell>
          <cell r="J1427">
            <v>45462</v>
          </cell>
          <cell r="K1427" t="str">
            <v>实习</v>
          </cell>
          <cell r="L1427" t="str">
            <v>离职</v>
          </cell>
        </row>
        <row r="1427">
          <cell r="P1427" t="str">
            <v>42122420050211521X</v>
          </cell>
        </row>
        <row r="1427">
          <cell r="R1427" t="str">
            <v>汉口银行</v>
          </cell>
          <cell r="S1427" t="str">
            <v>6230 2900 5880 8193</v>
          </cell>
          <cell r="T1427">
            <v>15872014600</v>
          </cell>
        </row>
        <row r="1428">
          <cell r="D1428" t="str">
            <v>华农店邓逸帆</v>
          </cell>
          <cell r="E1428" t="str">
            <v>男</v>
          </cell>
          <cell r="F1428" t="str">
            <v>本科</v>
          </cell>
          <cell r="G1428" t="str">
            <v>会籍部</v>
          </cell>
          <cell r="H1428" t="str">
            <v>会籍</v>
          </cell>
          <cell r="I1428">
            <v>45454</v>
          </cell>
          <cell r="J1428">
            <v>45462</v>
          </cell>
          <cell r="K1428" t="str">
            <v>实习</v>
          </cell>
          <cell r="L1428" t="str">
            <v>离职</v>
          </cell>
        </row>
        <row r="1428">
          <cell r="P1428" t="str">
            <v>42900620050304543X</v>
          </cell>
        </row>
        <row r="1428">
          <cell r="R1428" t="str">
            <v>中国银行</v>
          </cell>
          <cell r="S1428" t="str">
            <v>621785 7600071110980</v>
          </cell>
          <cell r="T1428">
            <v>17326781620</v>
          </cell>
        </row>
        <row r="1429">
          <cell r="D1429" t="str">
            <v>华农店胡政霄</v>
          </cell>
          <cell r="E1429" t="str">
            <v>男</v>
          </cell>
          <cell r="F1429" t="str">
            <v>本科</v>
          </cell>
          <cell r="G1429" t="str">
            <v>会籍部</v>
          </cell>
          <cell r="H1429" t="str">
            <v>会籍</v>
          </cell>
          <cell r="I1429">
            <v>45454</v>
          </cell>
          <cell r="J1429">
            <v>45463</v>
          </cell>
          <cell r="K1429" t="str">
            <v>实习</v>
          </cell>
          <cell r="L1429" t="str">
            <v>离职</v>
          </cell>
        </row>
        <row r="1429">
          <cell r="P1429" t="str">
            <v>42900620041111571X</v>
          </cell>
        </row>
        <row r="1429">
          <cell r="R1429" t="str">
            <v>中国邮政储蓄银行</v>
          </cell>
          <cell r="S1429" t="str">
            <v>6221805200034096379</v>
          </cell>
          <cell r="T1429">
            <v>13477494449</v>
          </cell>
        </row>
        <row r="1430">
          <cell r="D1430" t="str">
            <v>华农店鲁邦敬</v>
          </cell>
          <cell r="E1430" t="str">
            <v>男</v>
          </cell>
          <cell r="F1430" t="str">
            <v>本科</v>
          </cell>
          <cell r="G1430" t="str">
            <v>会籍部</v>
          </cell>
          <cell r="H1430" t="str">
            <v>会籍</v>
          </cell>
          <cell r="I1430">
            <v>45461</v>
          </cell>
          <cell r="J1430">
            <v>45463</v>
          </cell>
          <cell r="K1430" t="str">
            <v>实习</v>
          </cell>
          <cell r="L1430" t="str">
            <v>离职</v>
          </cell>
        </row>
        <row r="1430">
          <cell r="P1430" t="str">
            <v>420527200309213875</v>
          </cell>
        </row>
        <row r="1430">
          <cell r="R1430" t="str">
            <v>中国中商银行</v>
          </cell>
          <cell r="S1430" t="str">
            <v>6215581807009574099</v>
          </cell>
          <cell r="T1430">
            <v>19171361820</v>
          </cell>
        </row>
        <row r="1431">
          <cell r="D1431" t="str">
            <v>华农店王伟欢</v>
          </cell>
          <cell r="E1431" t="str">
            <v>女</v>
          </cell>
          <cell r="F1431" t="str">
            <v>本科</v>
          </cell>
          <cell r="G1431" t="str">
            <v>运营部</v>
          </cell>
          <cell r="H1431" t="str">
            <v>前台</v>
          </cell>
          <cell r="I1431">
            <v>45380</v>
          </cell>
          <cell r="J1431">
            <v>45465</v>
          </cell>
          <cell r="K1431" t="str">
            <v>全职</v>
          </cell>
          <cell r="L1431" t="str">
            <v>离职</v>
          </cell>
        </row>
        <row r="1431">
          <cell r="P1431" t="str">
            <v>421127200202111747</v>
          </cell>
        </row>
        <row r="1431">
          <cell r="R1431" t="str">
            <v>招商银行</v>
          </cell>
          <cell r="S1431" t="str">
            <v>6214837123902193</v>
          </cell>
          <cell r="T1431" t="str">
            <v>18272108122</v>
          </cell>
        </row>
        <row r="1432">
          <cell r="D1432" t="str">
            <v>华农店吴昊</v>
          </cell>
          <cell r="E1432" t="str">
            <v>男</v>
          </cell>
          <cell r="F1432" t="str">
            <v>本科</v>
          </cell>
          <cell r="G1432" t="str">
            <v>私教部</v>
          </cell>
          <cell r="H1432" t="str">
            <v>私教</v>
          </cell>
          <cell r="I1432">
            <v>45468</v>
          </cell>
          <cell r="J1432">
            <v>45470</v>
          </cell>
          <cell r="K1432" t="str">
            <v>全职</v>
          </cell>
          <cell r="L1432" t="str">
            <v>离职</v>
          </cell>
        </row>
        <row r="1432">
          <cell r="P1432" t="str">
            <v>421381199709108815</v>
          </cell>
        </row>
        <row r="1432">
          <cell r="R1432" t="str">
            <v>兴业银行</v>
          </cell>
          <cell r="S1432" t="str">
            <v>622908 413189 167116</v>
          </cell>
          <cell r="T1432">
            <v>15826757074</v>
          </cell>
        </row>
        <row r="1433">
          <cell r="D1433" t="str">
            <v>华农店丁佳依</v>
          </cell>
          <cell r="E1433" t="str">
            <v>女</v>
          </cell>
          <cell r="F1433" t="str">
            <v>本科</v>
          </cell>
          <cell r="G1433" t="str">
            <v>运营部</v>
          </cell>
          <cell r="H1433" t="str">
            <v>前台</v>
          </cell>
          <cell r="I1433">
            <v>45153</v>
          </cell>
          <cell r="J1433">
            <v>45474</v>
          </cell>
          <cell r="K1433" t="str">
            <v>全职</v>
          </cell>
          <cell r="L1433" t="str">
            <v>离职</v>
          </cell>
        </row>
        <row r="1433">
          <cell r="P1433" t="str">
            <v>42090220031124734X</v>
          </cell>
        </row>
        <row r="1433">
          <cell r="R1433" t="str">
            <v>招商银行</v>
          </cell>
          <cell r="S1433" t="str">
            <v>6214837123902193</v>
          </cell>
          <cell r="T1433">
            <v>18272108122</v>
          </cell>
        </row>
        <row r="1434">
          <cell r="D1434" t="str">
            <v>华农店赵文鑫</v>
          </cell>
          <cell r="E1434" t="str">
            <v>男</v>
          </cell>
          <cell r="F1434" t="str">
            <v>本科</v>
          </cell>
          <cell r="G1434" t="str">
            <v>会籍部</v>
          </cell>
          <cell r="H1434" t="str">
            <v>会籍</v>
          </cell>
          <cell r="I1434">
            <v>45476</v>
          </cell>
          <cell r="J1434">
            <v>45498</v>
          </cell>
          <cell r="K1434" t="str">
            <v>实习</v>
          </cell>
          <cell r="L1434" t="str">
            <v>离职</v>
          </cell>
        </row>
        <row r="1434">
          <cell r="P1434" t="str">
            <v>420222200305013712</v>
          </cell>
        </row>
        <row r="1434">
          <cell r="R1434" t="str">
            <v>建设银行</v>
          </cell>
          <cell r="S1434" t="str">
            <v>6215 3403 0280 5640 882</v>
          </cell>
          <cell r="T1434" t="str">
            <v>15972730996</v>
          </cell>
        </row>
        <row r="1435">
          <cell r="D1435" t="str">
            <v>华农店李志强</v>
          </cell>
          <cell r="E1435" t="str">
            <v>男</v>
          </cell>
          <cell r="F1435" t="str">
            <v>本科</v>
          </cell>
          <cell r="G1435" t="str">
            <v>会籍部</v>
          </cell>
          <cell r="H1435" t="str">
            <v>会籍</v>
          </cell>
          <cell r="I1435">
            <v>45476</v>
          </cell>
          <cell r="J1435">
            <v>45499</v>
          </cell>
          <cell r="K1435" t="str">
            <v>实习</v>
          </cell>
          <cell r="L1435" t="str">
            <v>离职</v>
          </cell>
        </row>
        <row r="1435">
          <cell r="P1435" t="str">
            <v>420684200208219015</v>
          </cell>
        </row>
        <row r="1435">
          <cell r="R1435" t="str">
            <v>中国农业银行</v>
          </cell>
          <cell r="S1435" t="str">
            <v>6228 4807 5980 5121 473</v>
          </cell>
          <cell r="T1435">
            <v>15171100959</v>
          </cell>
        </row>
        <row r="1436">
          <cell r="D1436" t="str">
            <v>华农店张敏全</v>
          </cell>
          <cell r="E1436" t="str">
            <v>男</v>
          </cell>
          <cell r="F1436" t="str">
            <v>本科</v>
          </cell>
          <cell r="G1436" t="str">
            <v>会籍部</v>
          </cell>
          <cell r="H1436" t="str">
            <v>会籍</v>
          </cell>
          <cell r="I1436">
            <v>45476</v>
          </cell>
          <cell r="J1436">
            <v>45499</v>
          </cell>
          <cell r="K1436" t="str">
            <v>实习</v>
          </cell>
          <cell r="L1436" t="str">
            <v>离职</v>
          </cell>
        </row>
        <row r="1436">
          <cell r="P1436" t="str">
            <v>421125200208072010</v>
          </cell>
        </row>
        <row r="1436">
          <cell r="R1436" t="str">
            <v>建设银行</v>
          </cell>
          <cell r="S1436" t="str">
            <v>6217 0026 6001 6087 341</v>
          </cell>
          <cell r="T1436">
            <v>13147105502</v>
          </cell>
        </row>
        <row r="1437">
          <cell r="D1437" t="str">
            <v>华农店李毅</v>
          </cell>
          <cell r="E1437" t="str">
            <v>男</v>
          </cell>
          <cell r="F1437" t="str">
            <v>本科</v>
          </cell>
          <cell r="G1437" t="str">
            <v>泳教部</v>
          </cell>
          <cell r="H1437" t="str">
            <v>泳教</v>
          </cell>
          <cell r="I1437">
            <v>45450</v>
          </cell>
          <cell r="J1437">
            <v>45516</v>
          </cell>
          <cell r="K1437" t="str">
            <v>全职</v>
          </cell>
          <cell r="L1437" t="str">
            <v>离职</v>
          </cell>
        </row>
        <row r="1437">
          <cell r="P1437" t="str">
            <v>420682200202213517</v>
          </cell>
        </row>
        <row r="1437">
          <cell r="R1437" t="str">
            <v>中国银行</v>
          </cell>
          <cell r="S1437" t="str">
            <v>621663 3000003918605</v>
          </cell>
          <cell r="T1437">
            <v>13317545737</v>
          </cell>
        </row>
        <row r="1438">
          <cell r="D1438" t="str">
            <v>华农店张业波</v>
          </cell>
          <cell r="E1438" t="str">
            <v>男</v>
          </cell>
          <cell r="F1438" t="str">
            <v>本科</v>
          </cell>
          <cell r="G1438" t="str">
            <v>会籍部</v>
          </cell>
          <cell r="H1438" t="str">
            <v>会籍</v>
          </cell>
          <cell r="I1438">
            <v>45480</v>
          </cell>
          <cell r="J1438">
            <v>45519</v>
          </cell>
          <cell r="K1438" t="str">
            <v>全职</v>
          </cell>
          <cell r="L1438" t="str">
            <v>离职</v>
          </cell>
        </row>
        <row r="1438">
          <cell r="P1438" t="str">
            <v>422822200511075038</v>
          </cell>
        </row>
        <row r="1438">
          <cell r="R1438" t="str">
            <v>中国邮储银行</v>
          </cell>
          <cell r="S1438" t="str">
            <v>6221 805200023412389</v>
          </cell>
          <cell r="T1438">
            <v>15002734585</v>
          </cell>
        </row>
        <row r="1439">
          <cell r="D1439" t="str">
            <v>华农店孙红霞</v>
          </cell>
          <cell r="E1439" t="str">
            <v>女</v>
          </cell>
        </row>
        <row r="1439">
          <cell r="G1439" t="str">
            <v>运营部</v>
          </cell>
          <cell r="H1439" t="str">
            <v>保洁</v>
          </cell>
          <cell r="I1439">
            <v>45246</v>
          </cell>
          <cell r="J1439">
            <v>45524</v>
          </cell>
          <cell r="K1439" t="str">
            <v>全职</v>
          </cell>
          <cell r="L1439" t="str">
            <v>离职</v>
          </cell>
        </row>
        <row r="1439">
          <cell r="P1439" t="str">
            <v>34012319690915012X</v>
          </cell>
        </row>
        <row r="1439">
          <cell r="R1439" t="str">
            <v>中国农业银行</v>
          </cell>
          <cell r="S1439" t="str">
            <v>6228 4306 6700 1757 274</v>
          </cell>
          <cell r="T1439">
            <v>18756013475</v>
          </cell>
        </row>
        <row r="1440">
          <cell r="D1440" t="str">
            <v>华农店耿银贞</v>
          </cell>
          <cell r="E1440" t="str">
            <v>女</v>
          </cell>
        </row>
        <row r="1440">
          <cell r="G1440" t="str">
            <v>运营部</v>
          </cell>
          <cell r="H1440" t="str">
            <v>保洁</v>
          </cell>
          <cell r="I1440">
            <v>45524</v>
          </cell>
          <cell r="J1440">
            <v>45534</v>
          </cell>
          <cell r="K1440" t="str">
            <v>全职</v>
          </cell>
          <cell r="L1440" t="str">
            <v>离职</v>
          </cell>
        </row>
        <row r="1440">
          <cell r="P1440" t="str">
            <v>412828196905046341</v>
          </cell>
        </row>
        <row r="1440">
          <cell r="R1440" t="str">
            <v>中国工商银行</v>
          </cell>
          <cell r="S1440" t="str">
            <v>6215593202033038426</v>
          </cell>
          <cell r="T1440">
            <v>15271837331</v>
          </cell>
        </row>
        <row r="1441">
          <cell r="D1441" t="str">
            <v>华农店谢科伟</v>
          </cell>
          <cell r="E1441" t="str">
            <v>男</v>
          </cell>
          <cell r="F1441" t="str">
            <v>本科</v>
          </cell>
          <cell r="G1441" t="str">
            <v>泳教部</v>
          </cell>
          <cell r="H1441" t="str">
            <v>兼职泳教</v>
          </cell>
          <cell r="I1441">
            <v>45421</v>
          </cell>
          <cell r="J1441">
            <v>45535</v>
          </cell>
          <cell r="K1441" t="str">
            <v>兼职</v>
          </cell>
          <cell r="L1441" t="str">
            <v>离职</v>
          </cell>
        </row>
        <row r="1441">
          <cell r="P1441" t="str">
            <v>33028120040119251X</v>
          </cell>
        </row>
        <row r="1441">
          <cell r="R1441" t="str">
            <v>中国工商银行</v>
          </cell>
          <cell r="S1441" t="str">
            <v>6222033901014362028</v>
          </cell>
          <cell r="T1441">
            <v>15957416012</v>
          </cell>
        </row>
        <row r="1442">
          <cell r="D1442" t="str">
            <v>华农店袁赛</v>
          </cell>
          <cell r="E1442" t="str">
            <v>男</v>
          </cell>
          <cell r="F1442" t="str">
            <v>本科</v>
          </cell>
          <cell r="G1442" t="str">
            <v>泳教部</v>
          </cell>
          <cell r="H1442" t="str">
            <v>兼职泳教</v>
          </cell>
          <cell r="I1442">
            <v>45403</v>
          </cell>
          <cell r="J1442">
            <v>45535</v>
          </cell>
          <cell r="K1442" t="str">
            <v>兼职</v>
          </cell>
          <cell r="L1442" t="str">
            <v>离职</v>
          </cell>
        </row>
        <row r="1442">
          <cell r="P1442" t="str">
            <v>320382200401211338</v>
          </cell>
        </row>
        <row r="1442">
          <cell r="R1442" t="str">
            <v>中国邮储银行</v>
          </cell>
          <cell r="S1442" t="str">
            <v>6217993000414609068</v>
          </cell>
          <cell r="T1442">
            <v>15705228563</v>
          </cell>
        </row>
        <row r="1443">
          <cell r="D1443" t="str">
            <v>华农店贾清霖</v>
          </cell>
          <cell r="E1443" t="str">
            <v>男</v>
          </cell>
          <cell r="F1443" t="str">
            <v>本科</v>
          </cell>
          <cell r="G1443" t="str">
            <v>泳教部</v>
          </cell>
          <cell r="H1443" t="str">
            <v>兼职泳教</v>
          </cell>
          <cell r="I1443">
            <v>45434</v>
          </cell>
          <cell r="J1443">
            <v>45535</v>
          </cell>
          <cell r="K1443" t="str">
            <v>兼职</v>
          </cell>
          <cell r="L1443" t="str">
            <v>离职</v>
          </cell>
        </row>
        <row r="1443">
          <cell r="P1443" t="str">
            <v>14260120010808281X</v>
          </cell>
        </row>
        <row r="1443">
          <cell r="R1443" t="str">
            <v>中国农业银行</v>
          </cell>
          <cell r="S1443" t="str">
            <v>6228480059846901979</v>
          </cell>
          <cell r="T1443">
            <v>15927401747</v>
          </cell>
        </row>
        <row r="1444">
          <cell r="D1444" t="str">
            <v>华农店王昕</v>
          </cell>
          <cell r="E1444" t="str">
            <v>女</v>
          </cell>
          <cell r="F1444" t="str">
            <v>本科</v>
          </cell>
          <cell r="G1444" t="str">
            <v>运营部</v>
          </cell>
          <cell r="H1444" t="str">
            <v>前台</v>
          </cell>
          <cell r="I1444">
            <v>45472</v>
          </cell>
          <cell r="J1444">
            <v>45535</v>
          </cell>
          <cell r="K1444" t="str">
            <v>全职</v>
          </cell>
          <cell r="L1444" t="str">
            <v>离职</v>
          </cell>
        </row>
        <row r="1444">
          <cell r="P1444" t="str">
            <v>420323200409163127</v>
          </cell>
        </row>
        <row r="1444">
          <cell r="R1444" t="str">
            <v>中国农业银行</v>
          </cell>
          <cell r="S1444" t="str">
            <v>6230 5200 5008 9118 874</v>
          </cell>
          <cell r="T1444">
            <v>18772898041</v>
          </cell>
        </row>
        <row r="1445">
          <cell r="D1445" t="str">
            <v>华农店何志</v>
          </cell>
          <cell r="E1445" t="str">
            <v>男</v>
          </cell>
          <cell r="F1445" t="str">
            <v>本科</v>
          </cell>
          <cell r="G1445" t="str">
            <v>会籍部</v>
          </cell>
          <cell r="H1445" t="str">
            <v>会籍</v>
          </cell>
          <cell r="I1445">
            <v>45465</v>
          </cell>
          <cell r="J1445">
            <v>45544</v>
          </cell>
          <cell r="K1445" t="str">
            <v>全职</v>
          </cell>
          <cell r="L1445" t="str">
            <v>离职</v>
          </cell>
        </row>
        <row r="1445">
          <cell r="P1445" t="str">
            <v>421121200408030039</v>
          </cell>
        </row>
        <row r="1445">
          <cell r="R1445" t="str">
            <v>中国农业银行</v>
          </cell>
          <cell r="S1445" t="str">
            <v>623052 1620047974276</v>
          </cell>
          <cell r="T1445">
            <v>15007255682</v>
          </cell>
        </row>
        <row r="1446">
          <cell r="D1446" t="str">
            <v>华农店刘挺</v>
          </cell>
          <cell r="E1446" t="str">
            <v>男</v>
          </cell>
          <cell r="F1446" t="str">
            <v>本科</v>
          </cell>
          <cell r="G1446" t="str">
            <v>私教部</v>
          </cell>
          <cell r="H1446" t="str">
            <v>私教</v>
          </cell>
          <cell r="I1446">
            <v>45541</v>
          </cell>
          <cell r="J1446">
            <v>45581</v>
          </cell>
          <cell r="K1446" t="str">
            <v>实习</v>
          </cell>
          <cell r="L1446" t="str">
            <v>离职</v>
          </cell>
        </row>
        <row r="1446">
          <cell r="P1446" t="str">
            <v>429006200212252711</v>
          </cell>
        </row>
        <row r="1446">
          <cell r="R1446" t="str">
            <v>中国农业银行</v>
          </cell>
          <cell r="S1446" t="str">
            <v>6230523820008985075</v>
          </cell>
          <cell r="T1446">
            <v>17683853831</v>
          </cell>
        </row>
        <row r="1447">
          <cell r="D1447" t="str">
            <v>华农店贵莙翔</v>
          </cell>
          <cell r="E1447" t="str">
            <v>男</v>
          </cell>
          <cell r="F1447" t="str">
            <v>本科</v>
          </cell>
          <cell r="G1447" t="str">
            <v>私教部</v>
          </cell>
          <cell r="H1447" t="str">
            <v>私教</v>
          </cell>
          <cell r="I1447">
            <v>45541</v>
          </cell>
          <cell r="J1447">
            <v>45581</v>
          </cell>
          <cell r="K1447" t="str">
            <v>实习</v>
          </cell>
          <cell r="L1447" t="str">
            <v>离职</v>
          </cell>
        </row>
        <row r="1447">
          <cell r="P1447" t="str">
            <v>430702200212168014</v>
          </cell>
        </row>
        <row r="1447">
          <cell r="R1447" t="str">
            <v>中国光大银行</v>
          </cell>
          <cell r="S1447" t="str">
            <v>6226632602995164</v>
          </cell>
          <cell r="T1447">
            <v>17363620751</v>
          </cell>
        </row>
        <row r="1448">
          <cell r="D1448" t="str">
            <v>华农店彭钰洁</v>
          </cell>
          <cell r="E1448" t="str">
            <v>女</v>
          </cell>
          <cell r="F1448" t="str">
            <v>本科</v>
          </cell>
          <cell r="G1448" t="str">
            <v>会籍部</v>
          </cell>
          <cell r="H1448" t="str">
            <v>会籍</v>
          </cell>
          <cell r="I1448">
            <v>45541</v>
          </cell>
          <cell r="J1448">
            <v>45588</v>
          </cell>
          <cell r="K1448" t="str">
            <v>实习</v>
          </cell>
          <cell r="L1448" t="str">
            <v>离职</v>
          </cell>
        </row>
        <row r="1448">
          <cell r="P1448" t="str">
            <v>420114200211045128</v>
          </cell>
        </row>
        <row r="1448">
          <cell r="R1448" t="str">
            <v>中国工商银行</v>
          </cell>
          <cell r="S1448" t="str">
            <v>6215593202026503329</v>
          </cell>
          <cell r="T1448">
            <v>18062719919</v>
          </cell>
        </row>
        <row r="1449">
          <cell r="D1449" t="str">
            <v>华农店姚珍妮</v>
          </cell>
          <cell r="E1449" t="str">
            <v>女</v>
          </cell>
          <cell r="F1449" t="str">
            <v>本科</v>
          </cell>
          <cell r="G1449" t="str">
            <v>会籍部</v>
          </cell>
          <cell r="H1449" t="str">
            <v>会籍</v>
          </cell>
          <cell r="I1449">
            <v>45541</v>
          </cell>
          <cell r="J1449">
            <v>45588</v>
          </cell>
          <cell r="K1449" t="str">
            <v>实习</v>
          </cell>
          <cell r="L1449" t="str">
            <v>离职</v>
          </cell>
        </row>
        <row r="1449">
          <cell r="P1449" t="str">
            <v>421003200212102629</v>
          </cell>
        </row>
        <row r="1449">
          <cell r="R1449" t="str">
            <v>中国建设银行</v>
          </cell>
          <cell r="S1449" t="str">
            <v>6217002740032742689</v>
          </cell>
          <cell r="T1449">
            <v>18727763480</v>
          </cell>
        </row>
        <row r="1450">
          <cell r="D1450" t="str">
            <v>华农店孟润</v>
          </cell>
          <cell r="E1450" t="str">
            <v>男</v>
          </cell>
          <cell r="F1450" t="str">
            <v>本科</v>
          </cell>
          <cell r="G1450" t="str">
            <v>泳教部</v>
          </cell>
          <cell r="H1450" t="str">
            <v>兼职泳教</v>
          </cell>
          <cell r="I1450">
            <v>45426</v>
          </cell>
          <cell r="J1450">
            <v>45601</v>
          </cell>
          <cell r="K1450" t="str">
            <v>兼职</v>
          </cell>
          <cell r="L1450" t="str">
            <v>离职</v>
          </cell>
        </row>
        <row r="1450">
          <cell r="P1450" t="str">
            <v>420704200107031615</v>
          </cell>
        </row>
        <row r="1450">
          <cell r="R1450" t="str">
            <v>中国建设银行</v>
          </cell>
          <cell r="S1450" t="str">
            <v>6217002870104257520</v>
          </cell>
          <cell r="T1450">
            <v>18207117814</v>
          </cell>
        </row>
        <row r="1451">
          <cell r="D1451" t="str">
            <v>华农店郑安东</v>
          </cell>
          <cell r="E1451" t="str">
            <v>男</v>
          </cell>
          <cell r="F1451" t="str">
            <v>专科</v>
          </cell>
          <cell r="G1451" t="str">
            <v>私教部</v>
          </cell>
          <cell r="H1451" t="str">
            <v>私教</v>
          </cell>
          <cell r="I1451">
            <v>45479</v>
          </cell>
          <cell r="J1451">
            <v>45601</v>
          </cell>
          <cell r="K1451" t="str">
            <v>兼职</v>
          </cell>
          <cell r="L1451" t="str">
            <v>离职</v>
          </cell>
        </row>
        <row r="1451">
          <cell r="P1451" t="str">
            <v>421081200310253972</v>
          </cell>
        </row>
        <row r="1451">
          <cell r="R1451" t="str">
            <v>中国银行</v>
          </cell>
          <cell r="S1451" t="str">
            <v>621663 3000004521630</v>
          </cell>
          <cell r="T1451">
            <v>18986469045</v>
          </cell>
        </row>
        <row r="1452">
          <cell r="D1452" t="str">
            <v>华农店杨雪</v>
          </cell>
          <cell r="E1452" t="str">
            <v>女</v>
          </cell>
          <cell r="F1452" t="str">
            <v>本科</v>
          </cell>
          <cell r="G1452" t="str">
            <v>私教部</v>
          </cell>
          <cell r="H1452" t="str">
            <v>私教</v>
          </cell>
          <cell r="I1452">
            <v>45557</v>
          </cell>
          <cell r="J1452">
            <v>45633</v>
          </cell>
          <cell r="K1452" t="str">
            <v>兼职</v>
          </cell>
          <cell r="L1452" t="str">
            <v>离职</v>
          </cell>
          <cell r="M1452" t="str">
            <v>已签</v>
          </cell>
        </row>
        <row r="1452">
          <cell r="P1452" t="str">
            <v>522222199710233268</v>
          </cell>
        </row>
        <row r="1452">
          <cell r="R1452" t="str">
            <v>汉口银行</v>
          </cell>
          <cell r="S1452" t="str">
            <v>6230 2900 5490 5092</v>
          </cell>
          <cell r="T1452">
            <v>18188062267</v>
          </cell>
        </row>
        <row r="1453">
          <cell r="D1453" t="str">
            <v>华农店占祺丹</v>
          </cell>
          <cell r="E1453" t="str">
            <v>男</v>
          </cell>
          <cell r="F1453" t="str">
            <v>本科</v>
          </cell>
          <cell r="G1453" t="str">
            <v>泳教部</v>
          </cell>
          <cell r="H1453" t="str">
            <v>会籍/泳教</v>
          </cell>
          <cell r="I1453">
            <v>45466</v>
          </cell>
          <cell r="J1453">
            <v>45633</v>
          </cell>
          <cell r="K1453" t="str">
            <v>全职</v>
          </cell>
          <cell r="L1453" t="str">
            <v>离职</v>
          </cell>
        </row>
        <row r="1453">
          <cell r="P1453" t="str">
            <v>421126200405015433</v>
          </cell>
        </row>
        <row r="1453">
          <cell r="R1453" t="str">
            <v>中国工商银行</v>
          </cell>
          <cell r="S1453" t="str">
            <v>621558 3202016139193</v>
          </cell>
          <cell r="T1453">
            <v>13117073577</v>
          </cell>
        </row>
        <row r="1454">
          <cell r="D1454" t="str">
            <v>华农店李大汉</v>
          </cell>
          <cell r="E1454" t="str">
            <v>男</v>
          </cell>
          <cell r="F1454" t="str">
            <v>本科</v>
          </cell>
          <cell r="G1454" t="str">
            <v>泳教部</v>
          </cell>
          <cell r="H1454" t="str">
            <v>救生员+泳教</v>
          </cell>
          <cell r="I1454">
            <v>45413</v>
          </cell>
          <cell r="J1454">
            <v>45633</v>
          </cell>
          <cell r="K1454" t="str">
            <v>全职</v>
          </cell>
          <cell r="L1454" t="str">
            <v>离职</v>
          </cell>
        </row>
        <row r="1454">
          <cell r="P1454" t="str">
            <v>341222200007020018</v>
          </cell>
        </row>
        <row r="1454">
          <cell r="R1454" t="str">
            <v>中国建设银行</v>
          </cell>
          <cell r="S1454" t="str">
            <v>6217 0017 3001 0963 937</v>
          </cell>
          <cell r="T1454">
            <v>13469983925</v>
          </cell>
        </row>
        <row r="1455">
          <cell r="D1455" t="str">
            <v>华农店李丽</v>
          </cell>
          <cell r="E1455" t="str">
            <v>女</v>
          </cell>
          <cell r="F1455" t="str">
            <v>本科</v>
          </cell>
          <cell r="G1455" t="str">
            <v>运营部</v>
          </cell>
          <cell r="H1455" t="str">
            <v>前台</v>
          </cell>
          <cell r="I1455">
            <v>45448</v>
          </cell>
          <cell r="J1455">
            <v>45717</v>
          </cell>
          <cell r="K1455" t="str">
            <v>全职</v>
          </cell>
          <cell r="L1455" t="str">
            <v>离职</v>
          </cell>
        </row>
        <row r="1455">
          <cell r="P1455" t="str">
            <v>421181199810299125</v>
          </cell>
        </row>
        <row r="1455">
          <cell r="R1455" t="str">
            <v>建设银行</v>
          </cell>
          <cell r="S1455" t="str">
            <v>6217 0028 7005 1459 707</v>
          </cell>
          <cell r="T1455">
            <v>13018055978</v>
          </cell>
        </row>
        <row r="1456">
          <cell r="D1456" t="str">
            <v>华农店范玮琪</v>
          </cell>
          <cell r="E1456" t="str">
            <v>女</v>
          </cell>
          <cell r="F1456" t="str">
            <v>本科</v>
          </cell>
          <cell r="G1456" t="str">
            <v>运营部</v>
          </cell>
          <cell r="H1456" t="str">
            <v>前台</v>
          </cell>
          <cell r="I1456">
            <v>45718</v>
          </cell>
          <cell r="J1456">
            <v>45783</v>
          </cell>
          <cell r="K1456" t="str">
            <v>全职</v>
          </cell>
          <cell r="L1456" t="str">
            <v>离职</v>
          </cell>
        </row>
        <row r="1456">
          <cell r="P1456" t="str">
            <v>310106200212191623</v>
          </cell>
        </row>
        <row r="1456">
          <cell r="R1456" t="str">
            <v>交通银行</v>
          </cell>
          <cell r="S1456" t="str">
            <v>6222620610043513829</v>
          </cell>
          <cell r="T1456">
            <v>15377602631</v>
          </cell>
        </row>
        <row r="1457">
          <cell r="D1457" t="str">
            <v>华农店曾婷婷</v>
          </cell>
          <cell r="E1457" t="str">
            <v>女</v>
          </cell>
          <cell r="F1457" t="str">
            <v>本科</v>
          </cell>
          <cell r="G1457" t="str">
            <v>运营部</v>
          </cell>
          <cell r="H1457" t="str">
            <v>前台</v>
          </cell>
          <cell r="I1457">
            <v>45532</v>
          </cell>
          <cell r="J1457">
            <v>45808</v>
          </cell>
          <cell r="K1457" t="str">
            <v>全职</v>
          </cell>
          <cell r="L1457" t="str">
            <v>离职</v>
          </cell>
        </row>
        <row r="1457">
          <cell r="P1457" t="str">
            <v>420881200404091444</v>
          </cell>
        </row>
        <row r="1457">
          <cell r="R1457" t="str">
            <v>中国建设银行</v>
          </cell>
          <cell r="S1457" t="str">
            <v>6217002740033971949</v>
          </cell>
          <cell r="T1457">
            <v>15271761655</v>
          </cell>
        </row>
        <row r="1458">
          <cell r="D1458" t="str">
            <v>华农店李大汉</v>
          </cell>
          <cell r="E1458" t="str">
            <v>男</v>
          </cell>
          <cell r="F1458" t="str">
            <v>本科</v>
          </cell>
          <cell r="G1458" t="str">
            <v>会籍部</v>
          </cell>
          <cell r="H1458" t="str">
            <v>泳教</v>
          </cell>
          <cell r="I1458">
            <v>45713</v>
          </cell>
          <cell r="J1458">
            <v>45815</v>
          </cell>
          <cell r="K1458" t="str">
            <v>兼职</v>
          </cell>
          <cell r="L1458" t="str">
            <v>离职</v>
          </cell>
        </row>
        <row r="1458">
          <cell r="P1458" t="str">
            <v>341222200007020018</v>
          </cell>
        </row>
        <row r="1458">
          <cell r="R1458" t="str">
            <v>中国建设银行</v>
          </cell>
          <cell r="S1458" t="str">
            <v>6217001730010963937</v>
          </cell>
          <cell r="T1458">
            <v>13469983925</v>
          </cell>
        </row>
        <row r="1459">
          <cell r="D1459" t="str">
            <v>华农店罗念</v>
          </cell>
          <cell r="E1459" t="str">
            <v>男</v>
          </cell>
          <cell r="F1459" t="str">
            <v>本科</v>
          </cell>
          <cell r="G1459" t="str">
            <v>泳教部</v>
          </cell>
          <cell r="H1459" t="str">
            <v>会籍/泳教</v>
          </cell>
          <cell r="I1459">
            <v>45820</v>
          </cell>
          <cell r="J1459">
            <v>45828</v>
          </cell>
          <cell r="K1459" t="str">
            <v>全职</v>
          </cell>
          <cell r="L1459" t="str">
            <v>离职</v>
          </cell>
        </row>
        <row r="1459">
          <cell r="P1459" t="str">
            <v>42011720031012551X</v>
          </cell>
        </row>
        <row r="1459">
          <cell r="R1459" t="str">
            <v>招商银行</v>
          </cell>
          <cell r="S1459" t="str">
            <v>6214 8333 7200 1431</v>
          </cell>
          <cell r="T1459">
            <v>15927022420</v>
          </cell>
        </row>
        <row r="1460">
          <cell r="D1460" t="str">
            <v>华农店雷玉川</v>
          </cell>
          <cell r="E1460" t="str">
            <v>男</v>
          </cell>
          <cell r="F1460" t="str">
            <v>本科</v>
          </cell>
          <cell r="G1460" t="str">
            <v>泳教部</v>
          </cell>
          <cell r="H1460" t="str">
            <v>泳教</v>
          </cell>
          <cell r="I1460">
            <v>45829</v>
          </cell>
          <cell r="J1460">
            <v>45831</v>
          </cell>
          <cell r="K1460" t="str">
            <v>全职</v>
          </cell>
          <cell r="L1460" t="str">
            <v>离职</v>
          </cell>
        </row>
        <row r="1460">
          <cell r="P1460" t="str">
            <v>422802200012055416</v>
          </cell>
        </row>
        <row r="1460">
          <cell r="R1460" t="str">
            <v>中国工商银行卡</v>
          </cell>
          <cell r="S1460" t="str">
            <v>6222 0332 0201 2341 720</v>
          </cell>
          <cell r="T1460">
            <v>15549175764</v>
          </cell>
        </row>
        <row r="1461">
          <cell r="D1461" t="str">
            <v>华农店张宁远</v>
          </cell>
          <cell r="E1461" t="str">
            <v>男</v>
          </cell>
          <cell r="F1461" t="str">
            <v>本科</v>
          </cell>
          <cell r="G1461" t="str">
            <v>泳教部</v>
          </cell>
          <cell r="H1461" t="str">
            <v>泳教</v>
          </cell>
          <cell r="I1461">
            <v>45838</v>
          </cell>
          <cell r="J1461">
            <v>45853</v>
          </cell>
          <cell r="K1461" t="str">
            <v>兼职</v>
          </cell>
          <cell r="L1461" t="str">
            <v>离职</v>
          </cell>
        </row>
        <row r="1461">
          <cell r="P1461" t="str">
            <v>422827200412190016</v>
          </cell>
        </row>
        <row r="1461">
          <cell r="R1461" t="str">
            <v>中国银行</v>
          </cell>
          <cell r="S1461" t="str">
            <v>6217 5676 0005 8113 354</v>
          </cell>
          <cell r="T1461">
            <v>19986717923</v>
          </cell>
        </row>
        <row r="1462">
          <cell r="D1462" t="str">
            <v>华农店杨美怡</v>
          </cell>
          <cell r="E1462" t="str">
            <v>女</v>
          </cell>
          <cell r="F1462" t="str">
            <v>本科</v>
          </cell>
          <cell r="G1462" t="str">
            <v>运营部</v>
          </cell>
          <cell r="H1462" t="str">
            <v>前台</v>
          </cell>
          <cell r="I1462">
            <v>45795</v>
          </cell>
          <cell r="J1462">
            <v>45870</v>
          </cell>
          <cell r="K1462" t="str">
            <v>全职</v>
          </cell>
          <cell r="L1462" t="str">
            <v>离职</v>
          </cell>
        </row>
        <row r="1462">
          <cell r="P1462" t="str">
            <v>420702200308031520</v>
          </cell>
        </row>
        <row r="1462">
          <cell r="R1462" t="str">
            <v>中国建设银行</v>
          </cell>
          <cell r="S1462" t="str">
            <v>6217 0028 7010 5878 811</v>
          </cell>
          <cell r="T1462">
            <v>17508688958</v>
          </cell>
        </row>
        <row r="1463">
          <cell r="D1463" t="str">
            <v>华农店贾清霖</v>
          </cell>
          <cell r="E1463" t="str">
            <v>男</v>
          </cell>
          <cell r="F1463" t="str">
            <v>本科</v>
          </cell>
          <cell r="G1463" t="str">
            <v>泳教部</v>
          </cell>
          <cell r="H1463" t="str">
            <v>泳教</v>
          </cell>
          <cell r="I1463">
            <v>45831</v>
          </cell>
          <cell r="J1463">
            <v>45891</v>
          </cell>
          <cell r="K1463" t="str">
            <v>兼职</v>
          </cell>
          <cell r="L1463" t="str">
            <v>离职</v>
          </cell>
        </row>
        <row r="1463">
          <cell r="P1463" t="str">
            <v>14260120010808281X</v>
          </cell>
        </row>
        <row r="1463">
          <cell r="R1463" t="str">
            <v>中国农业银行</v>
          </cell>
          <cell r="S1463" t="str">
            <v>6228480059846901979</v>
          </cell>
          <cell r="T1463">
            <v>15927401747</v>
          </cell>
        </row>
        <row r="1464">
          <cell r="D1464" t="str">
            <v>华农店孟润</v>
          </cell>
          <cell r="E1464" t="str">
            <v>男</v>
          </cell>
          <cell r="F1464" t="str">
            <v>本科</v>
          </cell>
          <cell r="G1464" t="str">
            <v>泳教部</v>
          </cell>
          <cell r="H1464" t="str">
            <v>泳教</v>
          </cell>
          <cell r="I1464">
            <v>45832</v>
          </cell>
          <cell r="J1464">
            <v>45891</v>
          </cell>
          <cell r="K1464" t="str">
            <v>兼职</v>
          </cell>
          <cell r="L1464" t="str">
            <v>离职</v>
          </cell>
        </row>
        <row r="1464">
          <cell r="P1464" t="str">
            <v>420704200107051615</v>
          </cell>
        </row>
        <row r="1464">
          <cell r="R1464" t="str">
            <v>中国农业银行</v>
          </cell>
          <cell r="S1464" t="str">
            <v>6228 4800 5989 2067 972</v>
          </cell>
          <cell r="T1464">
            <v>15507115271</v>
          </cell>
        </row>
        <row r="1465">
          <cell r="D1465" t="str">
            <v>华农店李文宇</v>
          </cell>
          <cell r="E1465" t="str">
            <v>男</v>
          </cell>
          <cell r="F1465" t="str">
            <v>本科</v>
          </cell>
          <cell r="G1465" t="str">
            <v>泳教部</v>
          </cell>
          <cell r="H1465" t="str">
            <v>泳教</v>
          </cell>
          <cell r="I1465">
            <v>45833</v>
          </cell>
          <cell r="J1465">
            <v>45891</v>
          </cell>
          <cell r="K1465" t="str">
            <v>兼职</v>
          </cell>
          <cell r="L1465" t="str">
            <v>离职</v>
          </cell>
        </row>
        <row r="1465">
          <cell r="P1465" t="str">
            <v>422826200412174714</v>
          </cell>
        </row>
        <row r="1465">
          <cell r="R1465" t="str">
            <v>中国农业银行</v>
          </cell>
          <cell r="S1465" t="str">
            <v>6224 1212 1843 4547</v>
          </cell>
          <cell r="T1465">
            <v>15172905885</v>
          </cell>
        </row>
        <row r="1466">
          <cell r="D1466" t="str">
            <v>华农店甘成涛</v>
          </cell>
          <cell r="E1466" t="str">
            <v>男</v>
          </cell>
          <cell r="F1466" t="str">
            <v>本科</v>
          </cell>
          <cell r="G1466" t="str">
            <v>会籍部</v>
          </cell>
          <cell r="H1466" t="str">
            <v>会籍</v>
          </cell>
          <cell r="I1466">
            <v>45842</v>
          </cell>
          <cell r="J1466">
            <v>45928</v>
          </cell>
          <cell r="K1466" t="str">
            <v>全职</v>
          </cell>
          <cell r="L1466" t="str">
            <v>离职</v>
          </cell>
          <cell r="M1466" t="str">
            <v>已签</v>
          </cell>
        </row>
        <row r="1466">
          <cell r="P1466" t="str">
            <v>421223200310046110</v>
          </cell>
        </row>
        <row r="1466">
          <cell r="R1466" t="str">
            <v>中国农业银行</v>
          </cell>
          <cell r="S1466" t="str">
            <v>6228 4800 5987 5490 670</v>
          </cell>
          <cell r="T1466">
            <v>18871517658</v>
          </cell>
        </row>
        <row r="1467">
          <cell r="D1467" t="str">
            <v>高新吾悦店程翻</v>
          </cell>
          <cell r="E1467" t="str">
            <v>女</v>
          </cell>
        </row>
        <row r="1467">
          <cell r="G1467" t="str">
            <v>运营部</v>
          </cell>
          <cell r="H1467" t="str">
            <v>前台</v>
          </cell>
          <cell r="I1467">
            <v>45416</v>
          </cell>
          <cell r="J1467">
            <v>45442</v>
          </cell>
          <cell r="K1467" t="str">
            <v>全职</v>
          </cell>
          <cell r="L1467" t="str">
            <v>离职</v>
          </cell>
        </row>
        <row r="1467">
          <cell r="P1467" t="str">
            <v>360423199708022627</v>
          </cell>
          <cell r="Q1467" t="str">
            <v>江西省九江市</v>
          </cell>
          <cell r="R1467" t="str">
            <v>中国建设银行南昌瑶湖支行</v>
          </cell>
          <cell r="S1467" t="str">
            <v>6217002020060833654</v>
          </cell>
          <cell r="T1467">
            <v>18770284929</v>
          </cell>
        </row>
        <row r="1468">
          <cell r="D1468" t="str">
            <v>高新吾悦店崔童（小北）</v>
          </cell>
          <cell r="E1468" t="str">
            <v>男</v>
          </cell>
        </row>
        <row r="1468">
          <cell r="G1468" t="str">
            <v>会籍部</v>
          </cell>
          <cell r="H1468" t="str">
            <v>会籍</v>
          </cell>
          <cell r="I1468">
            <v>45414</v>
          </cell>
          <cell r="J1468">
            <v>45430</v>
          </cell>
          <cell r="K1468" t="str">
            <v>全职</v>
          </cell>
          <cell r="L1468" t="str">
            <v>离职</v>
          </cell>
        </row>
        <row r="1468">
          <cell r="P1468" t="str">
            <v>110228199406135911</v>
          </cell>
          <cell r="Q1468" t="str">
            <v>北京省北京市</v>
          </cell>
          <cell r="R1468" t="str">
            <v>中国工商银行北京怀柔支行营业室</v>
          </cell>
          <cell r="S1468" t="str">
            <v>6222030200019684558</v>
          </cell>
          <cell r="T1468">
            <v>13977924684</v>
          </cell>
        </row>
        <row r="1469">
          <cell r="D1469" t="str">
            <v>高新吾悦店李茂腾</v>
          </cell>
          <cell r="E1469" t="str">
            <v>男</v>
          </cell>
        </row>
        <row r="1469">
          <cell r="G1469" t="str">
            <v>会籍部</v>
          </cell>
          <cell r="H1469" t="str">
            <v>会籍</v>
          </cell>
          <cell r="I1469">
            <v>45416</v>
          </cell>
          <cell r="J1469">
            <v>45423</v>
          </cell>
          <cell r="K1469" t="str">
            <v>全职</v>
          </cell>
          <cell r="L1469" t="str">
            <v>离职</v>
          </cell>
        </row>
        <row r="1469">
          <cell r="P1469" t="str">
            <v>360826200505057738</v>
          </cell>
          <cell r="Q1469" t="str">
            <v>江西省吉安市</v>
          </cell>
          <cell r="R1469" t="str">
            <v>招商银行南昌铁路支行</v>
          </cell>
          <cell r="S1469" t="str">
            <v>6214 8303 7828 4078</v>
          </cell>
          <cell r="T1469">
            <v>18279660691</v>
          </cell>
        </row>
        <row r="1470">
          <cell r="D1470" t="str">
            <v>高新吾悦店邹国玉(玉文)</v>
          </cell>
          <cell r="E1470" t="str">
            <v>女</v>
          </cell>
        </row>
        <row r="1470">
          <cell r="G1470" t="str">
            <v>会籍部</v>
          </cell>
          <cell r="H1470" t="str">
            <v>会籍</v>
          </cell>
          <cell r="I1470">
            <v>45413</v>
          </cell>
          <cell r="J1470">
            <v>45417</v>
          </cell>
          <cell r="K1470" t="str">
            <v>全职</v>
          </cell>
          <cell r="L1470" t="str">
            <v>离职</v>
          </cell>
        </row>
        <row r="1470">
          <cell r="P1470" t="str">
            <v>362201197308152864</v>
          </cell>
          <cell r="Q1470" t="str">
            <v>江西省宜春市</v>
          </cell>
          <cell r="R1470" t="str">
            <v>农业银行</v>
          </cell>
          <cell r="S1470" t="str">
            <v>6228482328723373471</v>
          </cell>
          <cell r="T1470">
            <v>13870595801</v>
          </cell>
        </row>
        <row r="1471">
          <cell r="D1471" t="str">
            <v>高新吾悦店刘伟杰</v>
          </cell>
          <cell r="E1471" t="str">
            <v>男</v>
          </cell>
        </row>
        <row r="1471">
          <cell r="G1471" t="str">
            <v>会籍部</v>
          </cell>
          <cell r="H1471" t="str">
            <v>会籍</v>
          </cell>
          <cell r="I1471">
            <v>45416</v>
          </cell>
          <cell r="J1471">
            <v>45423</v>
          </cell>
          <cell r="K1471" t="str">
            <v>全职</v>
          </cell>
          <cell r="L1471" t="str">
            <v>离职</v>
          </cell>
        </row>
        <row r="1471">
          <cell r="P1471" t="str">
            <v>360881200601281531</v>
          </cell>
          <cell r="Q1471" t="str">
            <v>江西省井冈山市</v>
          </cell>
          <cell r="R1471" t="str">
            <v>兴业银行赣江新区支行南昌分行</v>
          </cell>
          <cell r="S1471" t="str">
            <v>6229 0850 3100 0703 48</v>
          </cell>
          <cell r="T1471">
            <v>15799841485</v>
          </cell>
        </row>
        <row r="1472">
          <cell r="D1472" t="str">
            <v>高新吾悦店董晨</v>
          </cell>
          <cell r="E1472" t="str">
            <v>男</v>
          </cell>
        </row>
        <row r="1472">
          <cell r="G1472" t="str">
            <v>运营部</v>
          </cell>
          <cell r="H1472" t="str">
            <v>会籍</v>
          </cell>
          <cell r="I1472">
            <v>45414</v>
          </cell>
          <cell r="J1472">
            <v>45421</v>
          </cell>
          <cell r="K1472" t="str">
            <v>全职</v>
          </cell>
          <cell r="L1472" t="str">
            <v>离职</v>
          </cell>
        </row>
        <row r="1472">
          <cell r="P1472" t="str">
            <v>361025200603313214</v>
          </cell>
          <cell r="Q1472" t="str">
            <v>江西省抚州市</v>
          </cell>
          <cell r="R1472" t="str">
            <v>中国工商银行</v>
          </cell>
          <cell r="S1472" t="str">
            <v>6215581509006431204</v>
          </cell>
          <cell r="T1472">
            <v>13979191790</v>
          </cell>
        </row>
        <row r="1473">
          <cell r="D1473" t="str">
            <v>高新吾悦店黄钢丞</v>
          </cell>
          <cell r="E1473" t="str">
            <v>男</v>
          </cell>
        </row>
        <row r="1473">
          <cell r="G1473" t="str">
            <v>会籍部</v>
          </cell>
          <cell r="H1473" t="str">
            <v>会籍</v>
          </cell>
          <cell r="I1473">
            <v>45414</v>
          </cell>
          <cell r="J1473">
            <v>45421</v>
          </cell>
          <cell r="K1473" t="str">
            <v>全职</v>
          </cell>
          <cell r="L1473" t="str">
            <v>离职</v>
          </cell>
        </row>
        <row r="1473">
          <cell r="P1473" t="str">
            <v>361025200512033217</v>
          </cell>
          <cell r="Q1473" t="str">
            <v>江西省抚州市</v>
          </cell>
          <cell r="R1473" t="str">
            <v>中国工商银行</v>
          </cell>
          <cell r="S1473" t="str">
            <v>6215581511008150014</v>
          </cell>
          <cell r="T1473">
            <v>18317942035</v>
          </cell>
        </row>
        <row r="1474">
          <cell r="D1474" t="str">
            <v>高新吾悦店徐如玉</v>
          </cell>
          <cell r="E1474" t="str">
            <v>女</v>
          </cell>
        </row>
        <row r="1474">
          <cell r="G1474" t="str">
            <v>运营部</v>
          </cell>
          <cell r="H1474" t="str">
            <v>前台</v>
          </cell>
          <cell r="I1474">
            <v>45447</v>
          </cell>
          <cell r="J1474">
            <v>45450</v>
          </cell>
          <cell r="K1474" t="str">
            <v>全职</v>
          </cell>
          <cell r="L1474" t="str">
            <v>离职</v>
          </cell>
        </row>
        <row r="1474">
          <cell r="P1474" t="str">
            <v>360111200209046521</v>
          </cell>
          <cell r="Q1474" t="str">
            <v>江西省南昌市</v>
          </cell>
          <cell r="R1474" t="str">
            <v>中国银行新余市高新支行</v>
          </cell>
          <cell r="S1474" t="str">
            <v>6216606500020643063</v>
          </cell>
          <cell r="T1474">
            <v>19170815516</v>
          </cell>
        </row>
        <row r="1475">
          <cell r="D1475" t="str">
            <v>高新吾悦店涂嘉俊</v>
          </cell>
          <cell r="E1475" t="str">
            <v>男</v>
          </cell>
        </row>
        <row r="1475">
          <cell r="G1475" t="str">
            <v>会籍部</v>
          </cell>
          <cell r="H1475" t="str">
            <v>会籍</v>
          </cell>
          <cell r="I1475">
            <v>45414</v>
          </cell>
          <cell r="J1475">
            <v>45471</v>
          </cell>
          <cell r="K1475" t="str">
            <v>全职</v>
          </cell>
          <cell r="L1475" t="str">
            <v>离职</v>
          </cell>
        </row>
        <row r="1475">
          <cell r="P1475" t="str">
            <v>362202200209293312</v>
          </cell>
          <cell r="Q1475" t="str">
            <v>江西省丰城市</v>
          </cell>
          <cell r="R1475" t="str">
            <v>江西农业银行（农行丰城梅林支行）</v>
          </cell>
          <cell r="S1475" t="str">
            <v>6230 5223 2001 0926 176</v>
          </cell>
          <cell r="T1475">
            <v>18270649929</v>
          </cell>
        </row>
        <row r="1476">
          <cell r="D1476" t="str">
            <v>高新吾悦店黄浪</v>
          </cell>
          <cell r="E1476" t="str">
            <v>男</v>
          </cell>
        </row>
        <row r="1476">
          <cell r="G1476" t="str">
            <v>会籍部</v>
          </cell>
          <cell r="H1476" t="str">
            <v>会籍</v>
          </cell>
          <cell r="I1476">
            <v>45414</v>
          </cell>
          <cell r="J1476">
            <v>45454</v>
          </cell>
          <cell r="K1476" t="str">
            <v>全职</v>
          </cell>
          <cell r="L1476" t="str">
            <v>离职</v>
          </cell>
        </row>
        <row r="1476">
          <cell r="P1476" t="str">
            <v>362202200203035013</v>
          </cell>
          <cell r="Q1476" t="str">
            <v>江西省丰城市</v>
          </cell>
          <cell r="R1476" t="str">
            <v>中国建设银行股份有限公司景德镇珠山支行</v>
          </cell>
          <cell r="S1476" t="str">
            <v>6217002040007246315</v>
          </cell>
          <cell r="T1476">
            <v>18322867063</v>
          </cell>
        </row>
        <row r="1477">
          <cell r="D1477" t="str">
            <v>高新吾悦店张波</v>
          </cell>
          <cell r="E1477" t="str">
            <v>男</v>
          </cell>
        </row>
        <row r="1477">
          <cell r="G1477" t="str">
            <v>会籍部</v>
          </cell>
          <cell r="H1477" t="str">
            <v>会籍</v>
          </cell>
          <cell r="I1477">
            <v>45413</v>
          </cell>
          <cell r="J1477">
            <v>45467</v>
          </cell>
          <cell r="K1477" t="str">
            <v>全职</v>
          </cell>
          <cell r="L1477" t="str">
            <v>离职</v>
          </cell>
        </row>
        <row r="1477">
          <cell r="P1477" t="str">
            <v>362227200203142916</v>
          </cell>
          <cell r="Q1477" t="str">
            <v>江西省宜春市</v>
          </cell>
          <cell r="R1477" t="str">
            <v>中国建设银行股份有限公司新余城东支行</v>
          </cell>
          <cell r="S1477" t="str">
            <v>6217002060006153080</v>
          </cell>
          <cell r="T1477">
            <v>15770516417</v>
          </cell>
        </row>
        <row r="1478">
          <cell r="D1478" t="str">
            <v>高新吾悦店郭成林（成龙）</v>
          </cell>
          <cell r="E1478" t="str">
            <v>男</v>
          </cell>
        </row>
        <row r="1478">
          <cell r="G1478" t="str">
            <v>会籍部</v>
          </cell>
          <cell r="H1478" t="str">
            <v>会籍</v>
          </cell>
          <cell r="I1478">
            <v>45413</v>
          </cell>
          <cell r="J1478">
            <v>45467</v>
          </cell>
          <cell r="K1478" t="str">
            <v>全职</v>
          </cell>
          <cell r="L1478" t="str">
            <v>离职</v>
          </cell>
        </row>
        <row r="1478">
          <cell r="P1478" t="str">
            <v>360782200010042732</v>
          </cell>
          <cell r="Q1478" t="str">
            <v>江西省南康市</v>
          </cell>
          <cell r="R1478" t="str">
            <v>中国建设银行股份有限公司南康蓉城支行</v>
          </cell>
          <cell r="S1478" t="str">
            <v>6217002120016576702</v>
          </cell>
          <cell r="T1478">
            <v>18479725395</v>
          </cell>
        </row>
        <row r="1479">
          <cell r="D1479" t="str">
            <v>高新吾悦店李龙</v>
          </cell>
          <cell r="E1479" t="str">
            <v>男</v>
          </cell>
        </row>
        <row r="1479">
          <cell r="G1479" t="str">
            <v>会籍部</v>
          </cell>
          <cell r="H1479" t="str">
            <v>会籍</v>
          </cell>
          <cell r="I1479">
            <v>45414</v>
          </cell>
          <cell r="J1479">
            <v>45443</v>
          </cell>
          <cell r="K1479" t="str">
            <v>全职</v>
          </cell>
          <cell r="L1479" t="str">
            <v>离职</v>
          </cell>
        </row>
        <row r="1479">
          <cell r="P1479" t="str">
            <v>360111198808092511</v>
          </cell>
          <cell r="Q1479" t="str">
            <v>江西省南昌市</v>
          </cell>
          <cell r="R1479" t="str">
            <v>中国建设银行龙卡通（储存卡）</v>
          </cell>
          <cell r="S1479" t="str">
            <v>6217002020001356310</v>
          </cell>
          <cell r="T1479">
            <v>18970902326</v>
          </cell>
        </row>
        <row r="1480">
          <cell r="D1480" t="str">
            <v>高新吾悦店张飞文</v>
          </cell>
          <cell r="E1480" t="str">
            <v>男</v>
          </cell>
        </row>
        <row r="1480">
          <cell r="G1480" t="str">
            <v>会籍部</v>
          </cell>
          <cell r="H1480" t="str">
            <v>会籍</v>
          </cell>
          <cell r="I1480">
            <v>45414</v>
          </cell>
          <cell r="J1480">
            <v>45430</v>
          </cell>
          <cell r="K1480" t="str">
            <v>全职</v>
          </cell>
          <cell r="L1480" t="str">
            <v>离职</v>
          </cell>
        </row>
        <row r="1480">
          <cell r="P1480" t="str">
            <v>430281200503040377</v>
          </cell>
          <cell r="Q1480" t="str">
            <v>湖南省</v>
          </cell>
          <cell r="R1480" t="str">
            <v>中国建设银行长沙书院南路支行</v>
          </cell>
          <cell r="S1480" t="str">
            <v>6215340303713237845</v>
          </cell>
          <cell r="T1480">
            <v>19311769044</v>
          </cell>
        </row>
        <row r="1481">
          <cell r="D1481" t="str">
            <v>高新吾悦店龚子墨</v>
          </cell>
          <cell r="E1481" t="str">
            <v>男</v>
          </cell>
        </row>
        <row r="1481">
          <cell r="G1481" t="str">
            <v>会籍部</v>
          </cell>
          <cell r="H1481" t="str">
            <v>会籍</v>
          </cell>
          <cell r="I1481">
            <v>45413</v>
          </cell>
          <cell r="J1481">
            <v>45430</v>
          </cell>
          <cell r="K1481" t="str">
            <v>全职</v>
          </cell>
          <cell r="L1481" t="str">
            <v>离职</v>
          </cell>
        </row>
        <row r="1481">
          <cell r="P1481" t="str">
            <v>36102520060517123X</v>
          </cell>
          <cell r="Q1481" t="str">
            <v>江西省抚州市</v>
          </cell>
          <cell r="R1481" t="str">
            <v>农行乐安县支行</v>
          </cell>
          <cell r="S1481" t="str">
            <v>622823 1755377903662</v>
          </cell>
          <cell r="T1481">
            <v>15250102279</v>
          </cell>
        </row>
        <row r="1482">
          <cell r="D1482" t="str">
            <v>高新吾悦店周胜君（马超）</v>
          </cell>
          <cell r="E1482" t="str">
            <v>男</v>
          </cell>
        </row>
        <row r="1482">
          <cell r="G1482" t="str">
            <v>会籍部</v>
          </cell>
          <cell r="H1482" t="str">
            <v>会籍</v>
          </cell>
          <cell r="I1482">
            <v>45414</v>
          </cell>
          <cell r="J1482">
            <v>45431</v>
          </cell>
          <cell r="K1482" t="str">
            <v>全职</v>
          </cell>
          <cell r="L1482" t="str">
            <v>离职</v>
          </cell>
        </row>
        <row r="1482">
          <cell r="P1482" t="str">
            <v>360322200612233511</v>
          </cell>
          <cell r="Q1482" t="str">
            <v>江西省萍乡市</v>
          </cell>
          <cell r="R1482" t="str">
            <v>工商银行南昌高新支行</v>
          </cell>
          <cell r="S1482" t="str">
            <v>6222031502007959614</v>
          </cell>
          <cell r="T1482">
            <v>18797890032</v>
          </cell>
        </row>
        <row r="1483">
          <cell r="D1483" t="str">
            <v>高新吾悦店吴永华（吴波）</v>
          </cell>
          <cell r="E1483" t="str">
            <v>男</v>
          </cell>
        </row>
        <row r="1483">
          <cell r="G1483" t="str">
            <v>会籍部</v>
          </cell>
          <cell r="H1483" t="str">
            <v>会籍</v>
          </cell>
          <cell r="I1483">
            <v>45413</v>
          </cell>
          <cell r="J1483">
            <v>45467</v>
          </cell>
          <cell r="K1483" t="str">
            <v>全职</v>
          </cell>
          <cell r="L1483" t="str">
            <v>离职</v>
          </cell>
        </row>
        <row r="1483">
          <cell r="P1483" t="str">
            <v>362421198701168310</v>
          </cell>
          <cell r="Q1483" t="str">
            <v>江西省吉安市</v>
          </cell>
          <cell r="R1483" t="str">
            <v>中国建设银行长沙芙蓉区万家丽支行</v>
          </cell>
          <cell r="S1483" t="str">
            <v>6236682920005353386</v>
          </cell>
          <cell r="T1483">
            <v>18870663037</v>
          </cell>
        </row>
        <row r="1484">
          <cell r="D1484" t="str">
            <v>高新吾悦店郭俊杰</v>
          </cell>
          <cell r="E1484" t="str">
            <v>男</v>
          </cell>
        </row>
        <row r="1484">
          <cell r="G1484" t="str">
            <v>会籍部</v>
          </cell>
          <cell r="H1484" t="str">
            <v>会籍</v>
          </cell>
          <cell r="I1484">
            <v>45454</v>
          </cell>
          <cell r="J1484">
            <v>45467</v>
          </cell>
          <cell r="K1484" t="str">
            <v>全职</v>
          </cell>
          <cell r="L1484" t="str">
            <v>离职</v>
          </cell>
        </row>
        <row r="1484">
          <cell r="P1484" t="str">
            <v>362425200012161813</v>
          </cell>
          <cell r="Q1484" t="str">
            <v>江西省吉安市</v>
          </cell>
          <cell r="R1484" t="str">
            <v>农业银行</v>
          </cell>
          <cell r="S1484" t="str">
            <v>6230 5209 2001 5544 270</v>
          </cell>
          <cell r="T1484">
            <v>15216248321</v>
          </cell>
        </row>
        <row r="1485">
          <cell r="D1485" t="str">
            <v>高新吾悦店肖雄</v>
          </cell>
          <cell r="E1485" t="str">
            <v>男</v>
          </cell>
        </row>
        <row r="1485">
          <cell r="G1485" t="str">
            <v>会籍部</v>
          </cell>
          <cell r="H1485" t="str">
            <v>会籍</v>
          </cell>
          <cell r="I1485">
            <v>45454</v>
          </cell>
          <cell r="J1485">
            <v>45467</v>
          </cell>
          <cell r="K1485" t="str">
            <v>全职</v>
          </cell>
          <cell r="L1485" t="str">
            <v>离职</v>
          </cell>
        </row>
        <row r="1485">
          <cell r="P1485" t="str">
            <v>36012119991119293X</v>
          </cell>
          <cell r="Q1485" t="str">
            <v>江西省南昌市</v>
          </cell>
          <cell r="R1485" t="str">
            <v>中国建设银行</v>
          </cell>
          <cell r="S1485" t="str">
            <v>6217002020070190491</v>
          </cell>
          <cell r="T1485">
            <v>18970987920</v>
          </cell>
        </row>
        <row r="1486">
          <cell r="D1486" t="str">
            <v>高新吾悦店喻汉文</v>
          </cell>
          <cell r="E1486" t="str">
            <v>男</v>
          </cell>
        </row>
        <row r="1486">
          <cell r="G1486" t="str">
            <v>会籍部</v>
          </cell>
          <cell r="H1486" t="str">
            <v>会籍</v>
          </cell>
          <cell r="I1486">
            <v>45415</v>
          </cell>
          <cell r="J1486">
            <v>45467</v>
          </cell>
          <cell r="K1486" t="str">
            <v>全职</v>
          </cell>
          <cell r="L1486" t="str">
            <v>离职</v>
          </cell>
        </row>
        <row r="1486">
          <cell r="P1486" t="str">
            <v>360121199907063537</v>
          </cell>
          <cell r="Q1486" t="str">
            <v>江西省南昌市</v>
          </cell>
          <cell r="R1486" t="str">
            <v>中信银行武汉南湖支行</v>
          </cell>
          <cell r="S1486" t="str">
            <v>6217 6815 0541 7975</v>
          </cell>
          <cell r="T1486">
            <v>15079059352</v>
          </cell>
        </row>
        <row r="1487">
          <cell r="D1487" t="str">
            <v>高新吾悦店陈仔阳</v>
          </cell>
          <cell r="E1487" t="str">
            <v>男</v>
          </cell>
        </row>
        <row r="1487">
          <cell r="G1487" t="str">
            <v>泳教部</v>
          </cell>
          <cell r="H1487" t="str">
            <v>泳教</v>
          </cell>
          <cell r="I1487">
            <v>45469</v>
          </cell>
        </row>
        <row r="1487">
          <cell r="K1487" t="str">
            <v>全职</v>
          </cell>
          <cell r="L1487" t="str">
            <v>离职</v>
          </cell>
        </row>
        <row r="1487">
          <cell r="P1487" t="str">
            <v>360313200307164779</v>
          </cell>
          <cell r="Q1487" t="str">
            <v>江西省萍乡市</v>
          </cell>
          <cell r="R1487" t="str">
            <v>中国银行</v>
          </cell>
          <cell r="S1487" t="str">
            <v>6216606500018609977</v>
          </cell>
          <cell r="T1487">
            <v>13576442756</v>
          </cell>
        </row>
        <row r="1488">
          <cell r="D1488" t="str">
            <v>高新吾悦店熊越</v>
          </cell>
          <cell r="E1488" t="str">
            <v>男</v>
          </cell>
        </row>
        <row r="1488">
          <cell r="G1488" t="str">
            <v>私教部</v>
          </cell>
          <cell r="H1488" t="str">
            <v>私教</v>
          </cell>
          <cell r="I1488">
            <v>45474</v>
          </cell>
          <cell r="J1488">
            <v>45484</v>
          </cell>
          <cell r="K1488" t="str">
            <v>全职</v>
          </cell>
          <cell r="L1488" t="str">
            <v>离职</v>
          </cell>
        </row>
        <row r="1488">
          <cell r="P1488" t="str">
            <v>362526200301222610</v>
          </cell>
          <cell r="Q1488" t="str">
            <v>江西省抚州市</v>
          </cell>
          <cell r="R1488" t="str">
            <v>储蓄银行</v>
          </cell>
          <cell r="S1488" t="str">
            <v>6217 9943 7000 8764 044</v>
          </cell>
          <cell r="T1488">
            <v>18020740901</v>
          </cell>
        </row>
        <row r="1489">
          <cell r="D1489" t="str">
            <v>高新吾悦店邓志鸿</v>
          </cell>
          <cell r="E1489" t="str">
            <v>男</v>
          </cell>
        </row>
        <row r="1489">
          <cell r="G1489" t="str">
            <v>私教部</v>
          </cell>
          <cell r="H1489" t="str">
            <v>私教</v>
          </cell>
          <cell r="I1489">
            <v>45471</v>
          </cell>
          <cell r="J1489">
            <v>45484</v>
          </cell>
          <cell r="K1489" t="str">
            <v>全职</v>
          </cell>
          <cell r="L1489" t="str">
            <v>离职</v>
          </cell>
        </row>
        <row r="1489">
          <cell r="P1489" t="str">
            <v>362516200110235510</v>
          </cell>
          <cell r="Q1489" t="str">
            <v>江西省抚州市</v>
          </cell>
          <cell r="R1489" t="str">
            <v>招商银行</v>
          </cell>
          <cell r="S1489" t="str">
            <v>6214837945902637</v>
          </cell>
          <cell r="T1489">
            <v>18679133089</v>
          </cell>
        </row>
        <row r="1490">
          <cell r="D1490" t="str">
            <v>高新吾悦店宁阿苗</v>
          </cell>
          <cell r="E1490" t="str">
            <v>女</v>
          </cell>
        </row>
        <row r="1490">
          <cell r="G1490" t="str">
            <v>运营部</v>
          </cell>
          <cell r="H1490" t="str">
            <v>前台主管</v>
          </cell>
          <cell r="I1490">
            <v>45426</v>
          </cell>
          <cell r="J1490">
            <v>45486</v>
          </cell>
          <cell r="K1490" t="str">
            <v>全职</v>
          </cell>
          <cell r="L1490" t="str">
            <v>离职</v>
          </cell>
        </row>
        <row r="1490">
          <cell r="P1490" t="str">
            <v>360730200310102921</v>
          </cell>
          <cell r="Q1490" t="str">
            <v>江西省赣州市</v>
          </cell>
          <cell r="R1490" t="str">
            <v>中国农商银行固厚支行</v>
          </cell>
          <cell r="S1490" t="str">
            <v>6226822014203003605</v>
          </cell>
          <cell r="T1490">
            <v>19524838419</v>
          </cell>
        </row>
        <row r="1491">
          <cell r="D1491" t="str">
            <v>高新吾悦店户杰</v>
          </cell>
          <cell r="E1491" t="str">
            <v>女</v>
          </cell>
        </row>
        <row r="1491">
          <cell r="G1491" t="str">
            <v>运营部</v>
          </cell>
          <cell r="H1491" t="str">
            <v>店长</v>
          </cell>
          <cell r="I1491">
            <v>45467</v>
          </cell>
          <cell r="J1491">
            <v>45481</v>
          </cell>
          <cell r="K1491" t="str">
            <v>全职</v>
          </cell>
          <cell r="L1491" t="str">
            <v>离职</v>
          </cell>
        </row>
        <row r="1491">
          <cell r="P1491" t="str">
            <v>421127199311010827</v>
          </cell>
          <cell r="Q1491" t="str">
            <v>江西省南昌市</v>
          </cell>
          <cell r="R1491" t="str">
            <v>平安银行南昌分行营业部</v>
          </cell>
          <cell r="S1491" t="str">
            <v>6230580000342503518</v>
          </cell>
          <cell r="T1491">
            <v>17770017003</v>
          </cell>
        </row>
        <row r="1492">
          <cell r="D1492" t="str">
            <v>高新吾悦店陈真其</v>
          </cell>
          <cell r="E1492" t="str">
            <v>男</v>
          </cell>
        </row>
        <row r="1492">
          <cell r="G1492" t="str">
            <v>私教部</v>
          </cell>
          <cell r="H1492" t="str">
            <v>私教</v>
          </cell>
          <cell r="I1492">
            <v>45483</v>
          </cell>
          <cell r="J1492">
            <v>45490</v>
          </cell>
          <cell r="K1492" t="str">
            <v>全职</v>
          </cell>
          <cell r="L1492" t="str">
            <v>离职</v>
          </cell>
        </row>
        <row r="1492">
          <cell r="P1492" t="str">
            <v>362532200210180416</v>
          </cell>
          <cell r="Q1492" t="str">
            <v>江西省抚州市</v>
          </cell>
          <cell r="R1492" t="str">
            <v>工商银行</v>
          </cell>
          <cell r="S1492" t="str">
            <v>6222031502002597625</v>
          </cell>
          <cell r="T1492">
            <v>18879432402</v>
          </cell>
        </row>
        <row r="1493">
          <cell r="D1493" t="str">
            <v>高新吾悦店林俊峰</v>
          </cell>
          <cell r="E1493" t="str">
            <v>男</v>
          </cell>
        </row>
        <row r="1493">
          <cell r="G1493" t="str">
            <v>私教部</v>
          </cell>
          <cell r="H1493" t="str">
            <v>私教</v>
          </cell>
          <cell r="I1493">
            <v>45488</v>
          </cell>
          <cell r="J1493">
            <v>45491</v>
          </cell>
          <cell r="K1493" t="str">
            <v>全职</v>
          </cell>
          <cell r="L1493" t="str">
            <v>离职</v>
          </cell>
        </row>
        <row r="1493">
          <cell r="P1493" t="str">
            <v>360124200012300030</v>
          </cell>
          <cell r="Q1493" t="str">
            <v>江西省南昌市</v>
          </cell>
          <cell r="R1493" t="str">
            <v>中国工商银行</v>
          </cell>
          <cell r="S1493" t="str">
            <v>6212261502009119466</v>
          </cell>
          <cell r="T1493">
            <v>15979038591</v>
          </cell>
        </row>
        <row r="1494">
          <cell r="D1494" t="str">
            <v>高新吾悦店朱志琪</v>
          </cell>
          <cell r="E1494" t="str">
            <v>女</v>
          </cell>
        </row>
        <row r="1494">
          <cell r="G1494" t="str">
            <v>会籍部</v>
          </cell>
          <cell r="H1494" t="str">
            <v>会籍</v>
          </cell>
          <cell r="I1494">
            <v>45414</v>
          </cell>
          <cell r="J1494">
            <v>45504</v>
          </cell>
          <cell r="K1494" t="str">
            <v>全职</v>
          </cell>
          <cell r="L1494" t="str">
            <v>离职</v>
          </cell>
        </row>
        <row r="1494">
          <cell r="P1494" t="str">
            <v>360124200108306322</v>
          </cell>
          <cell r="Q1494" t="str">
            <v>江西省南昌市</v>
          </cell>
          <cell r="R1494" t="str">
            <v>中国农业银行进贤文港支行</v>
          </cell>
          <cell r="S1494" t="str">
            <v>6228480928786254377</v>
          </cell>
          <cell r="T1494">
            <v>15970647024</v>
          </cell>
        </row>
        <row r="1495">
          <cell r="D1495" t="str">
            <v>高新吾悦店袁翀</v>
          </cell>
          <cell r="E1495" t="str">
            <v>男</v>
          </cell>
        </row>
        <row r="1495">
          <cell r="G1495" t="str">
            <v>私教部</v>
          </cell>
          <cell r="H1495" t="str">
            <v>私教</v>
          </cell>
          <cell r="I1495">
            <v>45485</v>
          </cell>
          <cell r="J1495">
            <v>45504</v>
          </cell>
          <cell r="K1495" t="str">
            <v>全职</v>
          </cell>
          <cell r="L1495" t="str">
            <v>离职</v>
          </cell>
        </row>
        <row r="1495">
          <cell r="P1495" t="str">
            <v>362428199708250017</v>
          </cell>
          <cell r="Q1495" t="str">
            <v>江西省吉安市</v>
          </cell>
          <cell r="R1495" t="str">
            <v>浦发银行</v>
          </cell>
          <cell r="S1495" t="str">
            <v>6217920857409721</v>
          </cell>
          <cell r="T1495">
            <v>15606505925</v>
          </cell>
        </row>
        <row r="1496">
          <cell r="D1496" t="str">
            <v>高新吾悦店童冕</v>
          </cell>
          <cell r="E1496" t="str">
            <v>男</v>
          </cell>
        </row>
        <row r="1496">
          <cell r="G1496" t="str">
            <v>会籍部</v>
          </cell>
          <cell r="H1496" t="str">
            <v>会籍</v>
          </cell>
          <cell r="I1496">
            <v>45413</v>
          </cell>
          <cell r="J1496">
            <v>45504</v>
          </cell>
          <cell r="K1496" t="str">
            <v>全职</v>
          </cell>
          <cell r="L1496" t="str">
            <v>离职</v>
          </cell>
        </row>
        <row r="1496">
          <cell r="P1496" t="str">
            <v>362330200409118835</v>
          </cell>
          <cell r="Q1496" t="str">
            <v>江西省上饶市</v>
          </cell>
          <cell r="R1496" t="str">
            <v>农业银行上海松江分行</v>
          </cell>
          <cell r="S1496" t="str">
            <v>6230520030127619570</v>
          </cell>
          <cell r="T1496">
            <v>17379308670</v>
          </cell>
        </row>
        <row r="1497">
          <cell r="D1497" t="str">
            <v>高新吾悦店童想杭</v>
          </cell>
          <cell r="E1497" t="str">
            <v>男</v>
          </cell>
        </row>
        <row r="1497">
          <cell r="G1497" t="str">
            <v>会籍部</v>
          </cell>
          <cell r="H1497" t="str">
            <v>会籍</v>
          </cell>
          <cell r="I1497">
            <v>45413</v>
          </cell>
          <cell r="J1497">
            <v>45504</v>
          </cell>
          <cell r="K1497" t="str">
            <v>全职</v>
          </cell>
          <cell r="L1497" t="str">
            <v>离职</v>
          </cell>
        </row>
        <row r="1497">
          <cell r="P1497" t="str">
            <v>362330199303188872</v>
          </cell>
          <cell r="Q1497" t="str">
            <v>江西省上饶市</v>
          </cell>
          <cell r="R1497" t="str">
            <v>中国农业银行江苏昆山农业分行</v>
          </cell>
          <cell r="S1497" t="str">
            <v>6230520400373790476</v>
          </cell>
          <cell r="T1497">
            <v>15168793679</v>
          </cell>
        </row>
        <row r="1498">
          <cell r="D1498" t="str">
            <v>高新吾悦店黄晶瑶</v>
          </cell>
          <cell r="E1498" t="str">
            <v>女</v>
          </cell>
        </row>
        <row r="1498">
          <cell r="G1498" t="str">
            <v>会籍部</v>
          </cell>
          <cell r="H1498" t="str">
            <v>会籍</v>
          </cell>
          <cell r="I1498">
            <v>45477</v>
          </cell>
          <cell r="J1498">
            <v>45504</v>
          </cell>
          <cell r="K1498" t="str">
            <v>全职</v>
          </cell>
          <cell r="L1498" t="str">
            <v>离职</v>
          </cell>
        </row>
        <row r="1498">
          <cell r="P1498" t="str">
            <v>360121200802143923</v>
          </cell>
          <cell r="Q1498" t="str">
            <v>江西省南昌市</v>
          </cell>
          <cell r="R1498" t="str">
            <v>中国银行</v>
          </cell>
          <cell r="S1498" t="str">
            <v>6217856500001265592</v>
          </cell>
          <cell r="T1498">
            <v>18279169852</v>
          </cell>
        </row>
        <row r="1499">
          <cell r="D1499" t="str">
            <v>高新吾悦店杨昊鑫</v>
          </cell>
          <cell r="E1499" t="str">
            <v>男</v>
          </cell>
        </row>
        <row r="1499">
          <cell r="G1499" t="str">
            <v>泳教部</v>
          </cell>
          <cell r="H1499" t="str">
            <v>救生员</v>
          </cell>
          <cell r="I1499">
            <v>45470</v>
          </cell>
          <cell r="J1499">
            <v>45505</v>
          </cell>
          <cell r="K1499" t="str">
            <v>全职</v>
          </cell>
          <cell r="L1499" t="str">
            <v>离职</v>
          </cell>
        </row>
        <row r="1499">
          <cell r="P1499" t="str">
            <v>350784200706172413</v>
          </cell>
          <cell r="Q1499" t="str">
            <v>福建省顺昌县</v>
          </cell>
          <cell r="R1499" t="str">
            <v>农村信用社</v>
          </cell>
          <cell r="S1499" t="str">
            <v>6230362505013287450</v>
          </cell>
          <cell r="T1499">
            <v>18659992481</v>
          </cell>
        </row>
        <row r="1500">
          <cell r="D1500" t="str">
            <v>高新吾悦店王秉柱</v>
          </cell>
          <cell r="E1500" t="str">
            <v>男</v>
          </cell>
        </row>
        <row r="1500">
          <cell r="G1500" t="str">
            <v>泳教部</v>
          </cell>
          <cell r="H1500" t="str">
            <v>泳教</v>
          </cell>
          <cell r="I1500">
            <v>45474</v>
          </cell>
          <cell r="J1500">
            <v>45499</v>
          </cell>
          <cell r="K1500" t="str">
            <v>全职</v>
          </cell>
          <cell r="L1500" t="str">
            <v>离职</v>
          </cell>
        </row>
        <row r="1500">
          <cell r="P1500" t="str">
            <v>360734200209122413</v>
          </cell>
          <cell r="Q1500" t="str">
            <v>江西省赣州市</v>
          </cell>
          <cell r="R1500" t="str">
            <v>建设银行</v>
          </cell>
          <cell r="S1500" t="str">
            <v>6217002020085840692</v>
          </cell>
          <cell r="T1500">
            <v>13699507254</v>
          </cell>
        </row>
        <row r="1501">
          <cell r="D1501" t="str">
            <v>高新吾悦店孔友梅</v>
          </cell>
          <cell r="E1501" t="str">
            <v>女</v>
          </cell>
        </row>
        <row r="1501">
          <cell r="G1501" t="str">
            <v>运营部</v>
          </cell>
          <cell r="H1501" t="str">
            <v>保洁</v>
          </cell>
          <cell r="I1501">
            <v>45488</v>
          </cell>
          <cell r="J1501">
            <v>45505</v>
          </cell>
          <cell r="K1501" t="str">
            <v>全职</v>
          </cell>
          <cell r="L1501" t="str">
            <v>离职</v>
          </cell>
        </row>
        <row r="1501">
          <cell r="P1501" t="str">
            <v>362501195812294420</v>
          </cell>
          <cell r="Q1501" t="str">
            <v>江西省抚州市</v>
          </cell>
          <cell r="R1501" t="str">
            <v>建设银行</v>
          </cell>
          <cell r="S1501" t="str">
            <v>6217002020083193821</v>
          </cell>
          <cell r="T1501">
            <v>19142018292</v>
          </cell>
        </row>
        <row r="1502">
          <cell r="D1502" t="str">
            <v>高新吾悦店付家甜</v>
          </cell>
          <cell r="E1502" t="str">
            <v>女</v>
          </cell>
        </row>
        <row r="1502">
          <cell r="G1502" t="str">
            <v>会籍部</v>
          </cell>
          <cell r="H1502" t="str">
            <v>会籍</v>
          </cell>
          <cell r="I1502">
            <v>45414</v>
          </cell>
          <cell r="J1502">
            <v>45505</v>
          </cell>
          <cell r="K1502" t="str">
            <v>全职</v>
          </cell>
          <cell r="L1502" t="str">
            <v>离职</v>
          </cell>
        </row>
        <row r="1502">
          <cell r="P1502" t="str">
            <v>360124198904290923</v>
          </cell>
          <cell r="Q1502" t="str">
            <v>江西省南昌市进贤县</v>
          </cell>
          <cell r="R1502" t="str">
            <v>建设银行江西省南昌市进贤县岚湖路分支行</v>
          </cell>
          <cell r="S1502" t="str">
            <v>6217002020039655212</v>
          </cell>
          <cell r="T1502">
            <v>13767432346</v>
          </cell>
        </row>
        <row r="1503">
          <cell r="D1503" t="str">
            <v>高新吾悦店邹甜</v>
          </cell>
          <cell r="E1503" t="str">
            <v>女</v>
          </cell>
        </row>
        <row r="1503">
          <cell r="G1503" t="str">
            <v>私教部</v>
          </cell>
          <cell r="H1503" t="str">
            <v>私教</v>
          </cell>
          <cell r="I1503">
            <v>45492</v>
          </cell>
          <cell r="J1503">
            <v>45509</v>
          </cell>
          <cell r="K1503" t="str">
            <v>全职</v>
          </cell>
          <cell r="L1503" t="str">
            <v>离职</v>
          </cell>
        </row>
        <row r="1503">
          <cell r="P1503" t="str">
            <v>362501200110167623</v>
          </cell>
          <cell r="Q1503" t="str">
            <v>江西省抚州市</v>
          </cell>
          <cell r="R1503" t="str">
            <v>农业银行</v>
          </cell>
          <cell r="S1503" t="str">
            <v>6228480218957596271</v>
          </cell>
          <cell r="T1503">
            <v>13687917829</v>
          </cell>
        </row>
        <row r="1504">
          <cell r="D1504" t="str">
            <v>高新吾悦店王亚军</v>
          </cell>
          <cell r="E1504" t="str">
            <v>男</v>
          </cell>
        </row>
        <row r="1504">
          <cell r="G1504" t="str">
            <v>私教部</v>
          </cell>
          <cell r="H1504" t="str">
            <v>私教</v>
          </cell>
          <cell r="I1504">
            <v>45505</v>
          </cell>
          <cell r="J1504">
            <v>45510</v>
          </cell>
          <cell r="K1504" t="str">
            <v>全职</v>
          </cell>
          <cell r="L1504" t="str">
            <v>离职</v>
          </cell>
        </row>
        <row r="1504">
          <cell r="P1504" t="str">
            <v>411625200406294111</v>
          </cell>
          <cell r="Q1504" t="str">
            <v>河南省郸城县</v>
          </cell>
        </row>
        <row r="1504">
          <cell r="S1504" t="str">
            <v>6222030302019902913</v>
          </cell>
        </row>
        <row r="1505">
          <cell r="D1505" t="str">
            <v>高新吾悦店龙亮</v>
          </cell>
          <cell r="E1505" t="str">
            <v>男</v>
          </cell>
        </row>
        <row r="1505">
          <cell r="G1505" t="str">
            <v>会籍部</v>
          </cell>
          <cell r="H1505" t="str">
            <v>会籍</v>
          </cell>
          <cell r="I1505">
            <v>45414</v>
          </cell>
          <cell r="J1505">
            <v>45512</v>
          </cell>
          <cell r="K1505" t="str">
            <v>全职</v>
          </cell>
          <cell r="L1505" t="str">
            <v>离职</v>
          </cell>
        </row>
        <row r="1505">
          <cell r="P1505" t="str">
            <v>360922200404300313</v>
          </cell>
          <cell r="Q1505" t="str">
            <v>江西省宜春市</v>
          </cell>
          <cell r="R1505" t="str">
            <v>中国农业银行江西省宜春市万载县株潭镇</v>
          </cell>
          <cell r="S1505" t="str">
            <v>6230522320029928874</v>
          </cell>
          <cell r="T1505">
            <v>18370541044</v>
          </cell>
        </row>
        <row r="1506">
          <cell r="D1506" t="str">
            <v>高新吾悦店胡瑶</v>
          </cell>
          <cell r="E1506" t="str">
            <v>女</v>
          </cell>
        </row>
        <row r="1506">
          <cell r="G1506" t="str">
            <v>运营部</v>
          </cell>
          <cell r="H1506" t="str">
            <v>前台</v>
          </cell>
          <cell r="I1506">
            <v>45463</v>
          </cell>
          <cell r="J1506">
            <v>45515</v>
          </cell>
          <cell r="K1506" t="str">
            <v>全职</v>
          </cell>
          <cell r="L1506" t="str">
            <v>离职</v>
          </cell>
        </row>
        <row r="1506">
          <cell r="P1506" t="str">
            <v>362329200205261140</v>
          </cell>
          <cell r="Q1506" t="str">
            <v>江西省上饶市</v>
          </cell>
          <cell r="R1506" t="str">
            <v>中国农业银行</v>
          </cell>
          <cell r="S1506" t="str">
            <v>6228481778774925275</v>
          </cell>
          <cell r="T1506">
            <v>17808065032</v>
          </cell>
        </row>
        <row r="1507">
          <cell r="D1507" t="str">
            <v>高新吾悦店唐乐</v>
          </cell>
          <cell r="E1507" t="str">
            <v>女</v>
          </cell>
        </row>
        <row r="1507">
          <cell r="G1507" t="str">
            <v>会籍部</v>
          </cell>
          <cell r="H1507" t="str">
            <v>会籍</v>
          </cell>
          <cell r="I1507">
            <v>45416</v>
          </cell>
          <cell r="J1507">
            <v>45509</v>
          </cell>
          <cell r="K1507" t="str">
            <v>全职</v>
          </cell>
          <cell r="L1507" t="str">
            <v>离职</v>
          </cell>
        </row>
        <row r="1507">
          <cell r="P1507" t="str">
            <v>360121200505314626</v>
          </cell>
          <cell r="Q1507" t="str">
            <v>江西省南昌市</v>
          </cell>
          <cell r="R1507" t="str">
            <v>北京银行</v>
          </cell>
          <cell r="S1507" t="str">
            <v>6214686620177837</v>
          </cell>
          <cell r="T1507">
            <v>13157497981</v>
          </cell>
        </row>
        <row r="1508">
          <cell r="D1508" t="str">
            <v>高新吾悦店付子坤</v>
          </cell>
          <cell r="E1508" t="str">
            <v>男</v>
          </cell>
        </row>
        <row r="1508">
          <cell r="G1508" t="str">
            <v>泳教部</v>
          </cell>
          <cell r="H1508" t="str">
            <v>泳教</v>
          </cell>
          <cell r="I1508">
            <v>45485</v>
          </cell>
          <cell r="J1508">
            <v>45515</v>
          </cell>
          <cell r="K1508" t="str">
            <v>全职</v>
          </cell>
          <cell r="L1508" t="str">
            <v>离职</v>
          </cell>
        </row>
        <row r="1508">
          <cell r="P1508" t="str">
            <v>360111200406040938</v>
          </cell>
          <cell r="Q1508" t="str">
            <v>江西南昌市</v>
          </cell>
          <cell r="R1508" t="str">
            <v>农行武汉藏龙岛支行 </v>
          </cell>
          <cell r="S1508" t="str">
            <v>6228480059875505576</v>
          </cell>
          <cell r="T1508">
            <v>19979951757</v>
          </cell>
        </row>
        <row r="1509">
          <cell r="D1509" t="str">
            <v>高新吾悦店王延峰</v>
          </cell>
          <cell r="E1509" t="str">
            <v>男</v>
          </cell>
        </row>
        <row r="1509">
          <cell r="G1509" t="str">
            <v>会籍部</v>
          </cell>
          <cell r="H1509" t="str">
            <v>安全员</v>
          </cell>
          <cell r="I1509">
            <v>45484</v>
          </cell>
          <cell r="J1509">
            <v>45515</v>
          </cell>
          <cell r="K1509" t="str">
            <v>全职</v>
          </cell>
          <cell r="L1509" t="str">
            <v>离职</v>
          </cell>
        </row>
        <row r="1509">
          <cell r="P1509" t="str">
            <v>360121200701111930</v>
          </cell>
          <cell r="Q1509" t="str">
            <v>江西南昌市</v>
          </cell>
          <cell r="R1509" t="str">
            <v>建设银行</v>
          </cell>
          <cell r="S1509" t="str">
            <v>6227002021590496235</v>
          </cell>
          <cell r="T1509">
            <v>15797645716</v>
          </cell>
        </row>
        <row r="1510">
          <cell r="D1510" t="str">
            <v>高新吾悦店罗聪</v>
          </cell>
          <cell r="E1510" t="str">
            <v>男</v>
          </cell>
        </row>
        <row r="1510">
          <cell r="G1510" t="str">
            <v>会籍部</v>
          </cell>
          <cell r="H1510" t="str">
            <v>会籍</v>
          </cell>
          <cell r="I1510">
            <v>45413</v>
          </cell>
          <cell r="J1510">
            <v>45519</v>
          </cell>
          <cell r="K1510" t="str">
            <v>全职</v>
          </cell>
          <cell r="L1510" t="str">
            <v>离职</v>
          </cell>
        </row>
        <row r="1510">
          <cell r="P1510" t="str">
            <v>420115200006221619</v>
          </cell>
          <cell r="Q1510" t="str">
            <v>湖北武汉市</v>
          </cell>
          <cell r="R1510" t="str">
            <v>工商银行 武汉兴新街支行</v>
          </cell>
          <cell r="S1510" t="str">
            <v>6215593202011942029</v>
          </cell>
          <cell r="T1510">
            <v>17671664137</v>
          </cell>
        </row>
        <row r="1511">
          <cell r="D1511" t="str">
            <v>高新吾悦店陈浩男</v>
          </cell>
          <cell r="E1511" t="str">
            <v>男</v>
          </cell>
        </row>
        <row r="1511">
          <cell r="G1511" t="str">
            <v>泳教部</v>
          </cell>
          <cell r="H1511" t="str">
            <v>泳教</v>
          </cell>
          <cell r="I1511">
            <v>45487</v>
          </cell>
          <cell r="J1511">
            <v>45520</v>
          </cell>
          <cell r="K1511" t="str">
            <v>全职</v>
          </cell>
          <cell r="L1511" t="str">
            <v>离职</v>
          </cell>
        </row>
        <row r="1511">
          <cell r="P1511" t="str">
            <v>36068120031113361X</v>
          </cell>
          <cell r="Q1511" t="str">
            <v>江西省贵溪市河</v>
          </cell>
          <cell r="R1511" t="str">
            <v>工商银行</v>
          </cell>
          <cell r="S1511" t="str">
            <v>6217211006002873326</v>
          </cell>
          <cell r="T1511">
            <v>15374308171</v>
          </cell>
        </row>
        <row r="1512">
          <cell r="D1512" t="str">
            <v>高新吾悦店欧阳智</v>
          </cell>
          <cell r="E1512" t="str">
            <v>男</v>
          </cell>
        </row>
        <row r="1512">
          <cell r="G1512" t="str">
            <v>泳教部</v>
          </cell>
          <cell r="H1512" t="str">
            <v>救生员</v>
          </cell>
          <cell r="I1512">
            <v>45506</v>
          </cell>
          <cell r="J1512">
            <v>45525</v>
          </cell>
          <cell r="K1512" t="str">
            <v>全职</v>
          </cell>
          <cell r="L1512" t="str">
            <v>离职</v>
          </cell>
        </row>
        <row r="1512">
          <cell r="P1512" t="str">
            <v>36012120051116883X</v>
          </cell>
          <cell r="Q1512" t="str">
            <v>江西省南昌市</v>
          </cell>
          <cell r="R1512" t="str">
            <v>招商银行上海分行营业部</v>
          </cell>
          <cell r="S1512" t="str">
            <v>6214 8318 3449 7791</v>
          </cell>
          <cell r="T1512">
            <v>13225159282</v>
          </cell>
        </row>
        <row r="1513">
          <cell r="D1513" t="str">
            <v>高新吾悦店康钰</v>
          </cell>
          <cell r="E1513" t="str">
            <v>女</v>
          </cell>
        </row>
        <row r="1513">
          <cell r="G1513" t="str">
            <v>运营部</v>
          </cell>
          <cell r="H1513" t="str">
            <v>前台</v>
          </cell>
          <cell r="I1513">
            <v>45525</v>
          </cell>
          <cell r="J1513">
            <v>45528</v>
          </cell>
          <cell r="K1513" t="str">
            <v>全职</v>
          </cell>
          <cell r="L1513" t="str">
            <v>离职</v>
          </cell>
        </row>
        <row r="1513">
          <cell r="P1513" t="str">
            <v>362426200209190024</v>
          </cell>
          <cell r="Q1513" t="str">
            <v>江西省吉安市</v>
          </cell>
          <cell r="R1513" t="str">
            <v>工商银行</v>
          </cell>
          <cell r="S1513" t="str">
            <v>6222 0315 0200 7962 568</v>
          </cell>
          <cell r="T1513">
            <v>15770659358</v>
          </cell>
        </row>
        <row r="1514">
          <cell r="D1514" t="str">
            <v>高新吾悦店江南</v>
          </cell>
          <cell r="E1514" t="str">
            <v>男</v>
          </cell>
        </row>
        <row r="1514">
          <cell r="G1514" t="str">
            <v>泳教部</v>
          </cell>
          <cell r="H1514" t="str">
            <v>泳教</v>
          </cell>
          <cell r="I1514">
            <v>45467</v>
          </cell>
          <cell r="J1514">
            <v>45529</v>
          </cell>
          <cell r="K1514" t="str">
            <v>全职</v>
          </cell>
          <cell r="L1514" t="str">
            <v>离职</v>
          </cell>
        </row>
        <row r="1514">
          <cell r="P1514" t="str">
            <v>362329200305301912</v>
          </cell>
          <cell r="Q1514" t="str">
            <v>江西省上饶市</v>
          </cell>
          <cell r="R1514" t="str">
            <v>建设银行</v>
          </cell>
          <cell r="S1514" t="str">
            <v>6217002020085715985</v>
          </cell>
          <cell r="T1514">
            <v>15707080864</v>
          </cell>
        </row>
        <row r="1515">
          <cell r="D1515" t="str">
            <v>高新吾悦店肖铭炜</v>
          </cell>
          <cell r="E1515" t="str">
            <v>男</v>
          </cell>
        </row>
        <row r="1515">
          <cell r="G1515" t="str">
            <v>泳教部</v>
          </cell>
          <cell r="H1515" t="str">
            <v>泳教</v>
          </cell>
          <cell r="I1515">
            <v>45479</v>
          </cell>
          <cell r="J1515">
            <v>45529</v>
          </cell>
          <cell r="K1515" t="str">
            <v>全职</v>
          </cell>
          <cell r="L1515" t="str">
            <v>离职</v>
          </cell>
        </row>
        <row r="1515">
          <cell r="P1515" t="str">
            <v>360733200301091238</v>
          </cell>
          <cell r="Q1515" t="str">
            <v>江西省赣州市</v>
          </cell>
          <cell r="R1515" t="str">
            <v>工商银行</v>
          </cell>
          <cell r="S1515" t="str">
            <v>6212261503002888990</v>
          </cell>
          <cell r="T1515">
            <v>19198355098</v>
          </cell>
        </row>
        <row r="1516">
          <cell r="D1516" t="str">
            <v>高新吾悦店陈家宇</v>
          </cell>
          <cell r="E1516" t="str">
            <v>男</v>
          </cell>
        </row>
        <row r="1516">
          <cell r="G1516" t="str">
            <v>泳教部</v>
          </cell>
          <cell r="H1516" t="str">
            <v>泳教</v>
          </cell>
          <cell r="I1516">
            <v>45479</v>
          </cell>
          <cell r="J1516">
            <v>45529</v>
          </cell>
          <cell r="K1516" t="str">
            <v>全职</v>
          </cell>
          <cell r="L1516" t="str">
            <v>离职</v>
          </cell>
        </row>
        <row r="1516">
          <cell r="P1516" t="str">
            <v>360427200302193013</v>
          </cell>
          <cell r="Q1516" t="str">
            <v>江西省九江市</v>
          </cell>
          <cell r="R1516" t="str">
            <v>工商银行</v>
          </cell>
          <cell r="S1516" t="str">
            <v>6212261503002900951</v>
          </cell>
          <cell r="T1516">
            <v>15079869425</v>
          </cell>
        </row>
        <row r="1517">
          <cell r="D1517" t="str">
            <v>高新吾悦店张宏新</v>
          </cell>
          <cell r="E1517" t="str">
            <v>女</v>
          </cell>
        </row>
        <row r="1517">
          <cell r="G1517" t="str">
            <v>运营部</v>
          </cell>
          <cell r="H1517" t="str">
            <v>前台</v>
          </cell>
          <cell r="I1517">
            <v>45516</v>
          </cell>
          <cell r="J1517">
            <v>45529</v>
          </cell>
          <cell r="K1517" t="str">
            <v>全职</v>
          </cell>
          <cell r="L1517" t="str">
            <v>离职</v>
          </cell>
        </row>
        <row r="1517">
          <cell r="P1517" t="str">
            <v>360103200202184120</v>
          </cell>
          <cell r="Q1517" t="str">
            <v>江西省南昌市</v>
          </cell>
          <cell r="R1517" t="str">
            <v>中国建设银行</v>
          </cell>
          <cell r="S1517" t="str">
            <v>6217002070004956392</v>
          </cell>
          <cell r="T1517">
            <v>18942207329</v>
          </cell>
        </row>
        <row r="1518">
          <cell r="D1518" t="str">
            <v>高新吾悦店胡佳瑶</v>
          </cell>
          <cell r="E1518" t="str">
            <v>女</v>
          </cell>
        </row>
        <row r="1518">
          <cell r="G1518" t="str">
            <v>运营部</v>
          </cell>
          <cell r="H1518" t="str">
            <v>前台</v>
          </cell>
          <cell r="I1518">
            <v>45457</v>
          </cell>
          <cell r="J1518">
            <v>45536</v>
          </cell>
          <cell r="K1518" t="str">
            <v>全职</v>
          </cell>
          <cell r="L1518" t="str">
            <v>离职</v>
          </cell>
        </row>
        <row r="1518">
          <cell r="P1518" t="str">
            <v>360424200508104048</v>
          </cell>
          <cell r="Q1518" t="str">
            <v>江西省九江市</v>
          </cell>
          <cell r="R1518" t="str">
            <v>招商银行南昌艾溪湖支行</v>
          </cell>
          <cell r="S1518" t="str">
            <v>6214830379396236</v>
          </cell>
          <cell r="T1518">
            <v>17779218431</v>
          </cell>
        </row>
        <row r="1519">
          <cell r="D1519" t="str">
            <v>高新吾悦店龚梦晗</v>
          </cell>
          <cell r="E1519" t="str">
            <v>女</v>
          </cell>
        </row>
        <row r="1519">
          <cell r="G1519" t="str">
            <v>运营部</v>
          </cell>
          <cell r="H1519" t="str">
            <v>前台</v>
          </cell>
          <cell r="I1519">
            <v>45484</v>
          </cell>
          <cell r="J1519">
            <v>45536</v>
          </cell>
          <cell r="K1519" t="str">
            <v>全职</v>
          </cell>
          <cell r="L1519" t="str">
            <v>离职</v>
          </cell>
        </row>
        <row r="1519">
          <cell r="P1519" t="str">
            <v>362523200411081629</v>
          </cell>
          <cell r="Q1519" t="str">
            <v>江西省抚州市</v>
          </cell>
          <cell r="R1519" t="str">
            <v>江西省农村信用社</v>
          </cell>
          <cell r="S1519" t="str">
            <v>6226 8222 0031 4539 815</v>
          </cell>
          <cell r="T1519">
            <v>13177663304</v>
          </cell>
        </row>
        <row r="1520">
          <cell r="D1520" t="str">
            <v>高新吾悦店钟冯静</v>
          </cell>
          <cell r="E1520" t="str">
            <v>女</v>
          </cell>
        </row>
        <row r="1520">
          <cell r="G1520" t="str">
            <v>私教部</v>
          </cell>
          <cell r="H1520" t="str">
            <v>私教</v>
          </cell>
          <cell r="I1520">
            <v>45465</v>
          </cell>
          <cell r="J1520">
            <v>45536</v>
          </cell>
          <cell r="K1520" t="str">
            <v>全职</v>
          </cell>
          <cell r="L1520" t="str">
            <v>离职</v>
          </cell>
        </row>
        <row r="1520">
          <cell r="P1520" t="str">
            <v>360926200211183021</v>
          </cell>
          <cell r="Q1520" t="str">
            <v>江西省宜春市</v>
          </cell>
          <cell r="R1520" t="str">
            <v>建设银行</v>
          </cell>
          <cell r="S1520" t="str">
            <v>6217002020085288074</v>
          </cell>
          <cell r="T1520">
            <v>18607093431</v>
          </cell>
        </row>
        <row r="1521">
          <cell r="D1521" t="str">
            <v>高新吾悦店王定鹏</v>
          </cell>
          <cell r="E1521" t="str">
            <v>男</v>
          </cell>
        </row>
        <row r="1521">
          <cell r="G1521" t="str">
            <v>会籍部</v>
          </cell>
          <cell r="H1521" t="str">
            <v>会籍</v>
          </cell>
          <cell r="I1521">
            <v>45535</v>
          </cell>
          <cell r="J1521">
            <v>45537</v>
          </cell>
          <cell r="K1521" t="str">
            <v>全职</v>
          </cell>
          <cell r="L1521" t="str">
            <v>离职</v>
          </cell>
        </row>
        <row r="1521">
          <cell r="P1521" t="str">
            <v>360322200605040535</v>
          </cell>
          <cell r="Q1521" t="str">
            <v>江西省萍乡市</v>
          </cell>
          <cell r="R1521" t="str">
            <v>工商银行</v>
          </cell>
          <cell r="S1521" t="str">
            <v>6222034000051616922</v>
          </cell>
          <cell r="T1521">
            <v>16682699329</v>
          </cell>
        </row>
        <row r="1522">
          <cell r="D1522" t="str">
            <v>高新吾悦店彭涛</v>
          </cell>
          <cell r="E1522" t="str">
            <v>男</v>
          </cell>
        </row>
        <row r="1522">
          <cell r="G1522" t="str">
            <v>泳教部</v>
          </cell>
          <cell r="H1522" t="str">
            <v>泳教</v>
          </cell>
          <cell r="I1522">
            <v>45465</v>
          </cell>
          <cell r="J1522">
            <v>45545</v>
          </cell>
          <cell r="K1522" t="str">
            <v>全职</v>
          </cell>
          <cell r="L1522" t="str">
            <v>离职</v>
          </cell>
        </row>
        <row r="1522">
          <cell r="P1522" t="str">
            <v>362227200201070015</v>
          </cell>
          <cell r="Q1522" t="str">
            <v>江西省宜春市万载县</v>
          </cell>
          <cell r="R1522" t="str">
            <v>建设银行</v>
          </cell>
          <cell r="S1522" t="str">
            <v>6217002100012877494</v>
          </cell>
          <cell r="T1522">
            <v>17879516757</v>
          </cell>
        </row>
        <row r="1523">
          <cell r="D1523" t="str">
            <v>高新吾悦店曹丽颖</v>
          </cell>
          <cell r="E1523" t="str">
            <v>女</v>
          </cell>
        </row>
        <row r="1523">
          <cell r="G1523" t="str">
            <v>会籍部</v>
          </cell>
          <cell r="H1523" t="str">
            <v>会籍</v>
          </cell>
          <cell r="I1523">
            <v>45505</v>
          </cell>
          <cell r="J1523">
            <v>45550</v>
          </cell>
          <cell r="K1523" t="str">
            <v>全职</v>
          </cell>
          <cell r="L1523" t="str">
            <v>离职</v>
          </cell>
        </row>
        <row r="1523">
          <cell r="P1523" t="str">
            <v>360424200503035709</v>
          </cell>
          <cell r="Q1523" t="str">
            <v>江西省九江市</v>
          </cell>
          <cell r="R1523" t="str">
            <v>工商银行</v>
          </cell>
          <cell r="S1523" t="str">
            <v>6222031502005279270</v>
          </cell>
          <cell r="T1523">
            <v>18279254445</v>
          </cell>
        </row>
        <row r="1524">
          <cell r="D1524" t="str">
            <v>高新吾悦店杨鹏旭</v>
          </cell>
          <cell r="E1524" t="str">
            <v>男</v>
          </cell>
        </row>
        <row r="1524">
          <cell r="G1524" t="str">
            <v>会籍部</v>
          </cell>
          <cell r="H1524" t="str">
            <v>会籍</v>
          </cell>
          <cell r="I1524">
            <v>45413</v>
          </cell>
          <cell r="J1524">
            <v>45553</v>
          </cell>
          <cell r="K1524" t="str">
            <v>全职</v>
          </cell>
          <cell r="L1524" t="str">
            <v>离职</v>
          </cell>
        </row>
        <row r="1524">
          <cell r="P1524" t="str">
            <v>350721200001060811</v>
          </cell>
          <cell r="Q1524" t="str">
            <v>福建省顺昌县</v>
          </cell>
          <cell r="R1524" t="str">
            <v>中信银行</v>
          </cell>
          <cell r="S1524" t="str">
            <v>6217731509834210</v>
          </cell>
          <cell r="T1524">
            <v>15105052636</v>
          </cell>
        </row>
        <row r="1525">
          <cell r="D1525" t="str">
            <v>高新吾悦店吴俊豪</v>
          </cell>
          <cell r="E1525" t="str">
            <v>男</v>
          </cell>
        </row>
        <row r="1525">
          <cell r="G1525" t="str">
            <v>会籍部</v>
          </cell>
          <cell r="H1525" t="str">
            <v>会籍</v>
          </cell>
          <cell r="I1525">
            <v>45560</v>
          </cell>
          <cell r="J1525">
            <v>45562</v>
          </cell>
          <cell r="K1525" t="str">
            <v>全职</v>
          </cell>
          <cell r="L1525" t="str">
            <v>离职</v>
          </cell>
        </row>
        <row r="1525">
          <cell r="P1525" t="str">
            <v>360822200602084812</v>
          </cell>
          <cell r="Q1525" t="str">
            <v>江西吉安</v>
          </cell>
          <cell r="R1525" t="str">
            <v>工商银行</v>
          </cell>
          <cell r="S1525" t="str">
            <v>6217211509005797542</v>
          </cell>
          <cell r="T1525">
            <v>19970463040</v>
          </cell>
        </row>
        <row r="1526">
          <cell r="D1526" t="str">
            <v>高新吾悦店王蕊</v>
          </cell>
          <cell r="E1526" t="str">
            <v>女</v>
          </cell>
        </row>
        <row r="1526">
          <cell r="G1526" t="str">
            <v>会籍部</v>
          </cell>
          <cell r="H1526" t="str">
            <v>会籍</v>
          </cell>
          <cell r="I1526">
            <v>45560</v>
          </cell>
          <cell r="J1526">
            <v>45562</v>
          </cell>
          <cell r="K1526" t="str">
            <v>全职</v>
          </cell>
          <cell r="L1526" t="str">
            <v>离职</v>
          </cell>
        </row>
        <row r="1526">
          <cell r="P1526" t="str">
            <v>360822200711214022</v>
          </cell>
          <cell r="Q1526" t="str">
            <v>江西吉安</v>
          </cell>
          <cell r="R1526" t="str">
            <v>东莞农村商业银行</v>
          </cell>
          <cell r="S1526" t="str">
            <v>6230388810030675574</v>
          </cell>
          <cell r="T1526">
            <v>17779613134</v>
          </cell>
        </row>
        <row r="1527">
          <cell r="D1527" t="str">
            <v>高新吾悦店李响</v>
          </cell>
          <cell r="E1527" t="str">
            <v>男</v>
          </cell>
        </row>
        <row r="1527">
          <cell r="G1527" t="str">
            <v>私教部</v>
          </cell>
          <cell r="H1527" t="str">
            <v>私教</v>
          </cell>
          <cell r="I1527">
            <v>45347</v>
          </cell>
          <cell r="J1527">
            <v>45572</v>
          </cell>
          <cell r="K1527" t="str">
            <v>全职</v>
          </cell>
          <cell r="L1527" t="str">
            <v>离职</v>
          </cell>
        </row>
        <row r="1527">
          <cell r="P1527" t="str">
            <v>362523200301311614</v>
          </cell>
          <cell r="Q1527" t="str">
            <v>江西省抚州市</v>
          </cell>
          <cell r="R1527" t="str">
            <v>招商银行</v>
          </cell>
          <cell r="S1527" t="str">
            <v>6214830372669712</v>
          </cell>
          <cell r="T1527">
            <v>16607047767</v>
          </cell>
        </row>
        <row r="1528">
          <cell r="D1528" t="str">
            <v>高新吾悦店吴莹</v>
          </cell>
          <cell r="E1528" t="str">
            <v>女</v>
          </cell>
        </row>
        <row r="1528">
          <cell r="G1528" t="str">
            <v>运营部</v>
          </cell>
          <cell r="H1528" t="str">
            <v>前台</v>
          </cell>
          <cell r="I1528">
            <v>45481</v>
          </cell>
          <cell r="J1528">
            <v>45566</v>
          </cell>
          <cell r="K1528" t="str">
            <v>全职</v>
          </cell>
          <cell r="L1528" t="str">
            <v>离职</v>
          </cell>
        </row>
        <row r="1528">
          <cell r="P1528" t="str">
            <v>362329200201130821</v>
          </cell>
          <cell r="Q1528" t="str">
            <v>江西省上饶市</v>
          </cell>
          <cell r="R1528" t="str">
            <v>中国工商银行</v>
          </cell>
          <cell r="S1528" t="str">
            <v>6215581506002103779</v>
          </cell>
          <cell r="T1528">
            <v>18470150866</v>
          </cell>
        </row>
        <row r="1529">
          <cell r="D1529" t="str">
            <v>高新吾悦店罗聪</v>
          </cell>
          <cell r="E1529" t="str">
            <v>男</v>
          </cell>
        </row>
        <row r="1529">
          <cell r="G1529" t="str">
            <v>会籍部</v>
          </cell>
          <cell r="H1529" t="str">
            <v>会籍</v>
          </cell>
          <cell r="I1529">
            <v>45529</v>
          </cell>
          <cell r="J1529">
            <v>45566</v>
          </cell>
          <cell r="K1529" t="str">
            <v>全职</v>
          </cell>
          <cell r="L1529" t="str">
            <v>离职</v>
          </cell>
        </row>
        <row r="1529">
          <cell r="P1529" t="str">
            <v>420115200006221619</v>
          </cell>
          <cell r="Q1529" t="str">
            <v>湖北武汉市</v>
          </cell>
          <cell r="R1529" t="str">
            <v>工商银行 武汉兴新街支行</v>
          </cell>
          <cell r="S1529" t="str">
            <v>6215593202011942029</v>
          </cell>
          <cell r="T1529">
            <v>17671664137</v>
          </cell>
        </row>
        <row r="1530">
          <cell r="D1530" t="str">
            <v>高新吾悦店钟茹昱</v>
          </cell>
          <cell r="E1530" t="str">
            <v>女</v>
          </cell>
        </row>
        <row r="1530">
          <cell r="G1530" t="str">
            <v>私教部</v>
          </cell>
          <cell r="H1530" t="str">
            <v>私教</v>
          </cell>
          <cell r="I1530">
            <v>45466</v>
          </cell>
          <cell r="J1530">
            <v>45566</v>
          </cell>
          <cell r="K1530" t="str">
            <v>全职</v>
          </cell>
          <cell r="L1530" t="str">
            <v>离职</v>
          </cell>
        </row>
        <row r="1530">
          <cell r="P1530" t="str">
            <v>260732200208020041</v>
          </cell>
          <cell r="Q1530" t="str">
            <v>江西省赣州市</v>
          </cell>
          <cell r="R1530" t="str">
            <v>建设银行</v>
          </cell>
          <cell r="S1530" t="str">
            <v>6217002020085287464</v>
          </cell>
          <cell r="T1530">
            <v>15797821203</v>
          </cell>
        </row>
        <row r="1531">
          <cell r="D1531" t="str">
            <v>高新吾悦店邱正伟</v>
          </cell>
          <cell r="E1531" t="str">
            <v>男</v>
          </cell>
        </row>
        <row r="1531">
          <cell r="G1531" t="str">
            <v>泳教部</v>
          </cell>
          <cell r="H1531" t="str">
            <v>泳教</v>
          </cell>
          <cell r="I1531">
            <v>45465</v>
          </cell>
          <cell r="J1531">
            <v>45579</v>
          </cell>
          <cell r="K1531" t="str">
            <v>全职</v>
          </cell>
          <cell r="L1531" t="str">
            <v>离职</v>
          </cell>
        </row>
        <row r="1531">
          <cell r="P1531" t="str">
            <v>360722200208272131</v>
          </cell>
          <cell r="Q1531" t="str">
            <v>江西省赣州市信丰县</v>
          </cell>
          <cell r="R1531" t="str">
            <v>建设银行</v>
          </cell>
          <cell r="S1531" t="str">
            <v>6217002120011855648</v>
          </cell>
          <cell r="T1531">
            <v>18379781595</v>
          </cell>
        </row>
        <row r="1532">
          <cell r="D1532" t="str">
            <v>高新吾悦店丁文瑞</v>
          </cell>
          <cell r="E1532" t="str">
            <v>男</v>
          </cell>
        </row>
        <row r="1532">
          <cell r="G1532" t="str">
            <v>泳教部</v>
          </cell>
          <cell r="H1532" t="str">
            <v>兼职泳教</v>
          </cell>
          <cell r="I1532">
            <v>45556</v>
          </cell>
          <cell r="J1532">
            <v>45583</v>
          </cell>
          <cell r="K1532" t="str">
            <v>兼职</v>
          </cell>
          <cell r="L1532" t="str">
            <v>离职</v>
          </cell>
        </row>
        <row r="1532">
          <cell r="P1532" t="str">
            <v>360502200412014010</v>
          </cell>
          <cell r="Q1532" t="str">
            <v>江西新余</v>
          </cell>
          <cell r="R1532" t="str">
            <v>赣州银行</v>
          </cell>
          <cell r="S1532" t="str">
            <v>6229676102106915560</v>
          </cell>
          <cell r="T1532">
            <v>18379008891</v>
          </cell>
        </row>
        <row r="1533">
          <cell r="D1533" t="str">
            <v>高新吾悦店汤佳佩</v>
          </cell>
          <cell r="E1533" t="str">
            <v>女</v>
          </cell>
        </row>
        <row r="1533">
          <cell r="G1533" t="str">
            <v>会籍部</v>
          </cell>
          <cell r="H1533" t="str">
            <v>会籍</v>
          </cell>
          <cell r="I1533">
            <v>45537</v>
          </cell>
          <cell r="J1533">
            <v>45604</v>
          </cell>
          <cell r="K1533" t="str">
            <v>全职</v>
          </cell>
          <cell r="L1533" t="str">
            <v>离职</v>
          </cell>
        </row>
        <row r="1533">
          <cell r="P1533" t="str">
            <v>362227200011192927</v>
          </cell>
          <cell r="Q1533" t="str">
            <v>江西省宜春市</v>
          </cell>
          <cell r="R1533" t="str">
            <v>建设银行</v>
          </cell>
          <cell r="S1533" t="str">
            <v>6217002640011569733</v>
          </cell>
          <cell r="T1533">
            <v>18207041080</v>
          </cell>
        </row>
        <row r="1534">
          <cell r="D1534" t="str">
            <v>高新吾悦店盛琳琳</v>
          </cell>
          <cell r="E1534" t="str">
            <v>女</v>
          </cell>
        </row>
        <row r="1534">
          <cell r="G1534" t="str">
            <v>私教部</v>
          </cell>
          <cell r="H1534" t="str">
            <v>私教</v>
          </cell>
          <cell r="I1534">
            <v>45463</v>
          </cell>
          <cell r="J1534">
            <v>45607</v>
          </cell>
          <cell r="K1534" t="str">
            <v>全职</v>
          </cell>
          <cell r="L1534" t="str">
            <v>离职</v>
          </cell>
        </row>
        <row r="1534">
          <cell r="P1534" t="str">
            <v>362329199005011125</v>
          </cell>
          <cell r="Q1534" t="str">
            <v>江西省上饶市</v>
          </cell>
          <cell r="R1534" t="str">
            <v>工商银行</v>
          </cell>
          <cell r="S1534" t="str">
            <v>6212261502002230443</v>
          </cell>
          <cell r="T1534">
            <v>18807000403</v>
          </cell>
        </row>
        <row r="1535">
          <cell r="D1535" t="str">
            <v>高新吾悦店熊凡凡</v>
          </cell>
          <cell r="E1535" t="str">
            <v>男</v>
          </cell>
        </row>
        <row r="1535">
          <cell r="G1535" t="str">
            <v>私教部</v>
          </cell>
          <cell r="H1535" t="str">
            <v>私教</v>
          </cell>
          <cell r="I1535">
            <v>45483</v>
          </cell>
          <cell r="J1535">
            <v>45645</v>
          </cell>
          <cell r="K1535" t="str">
            <v>兼职</v>
          </cell>
          <cell r="L1535" t="str">
            <v>离职</v>
          </cell>
        </row>
        <row r="1535">
          <cell r="N1535" t="str">
            <v>已签</v>
          </cell>
          <cell r="O1535" t="str">
            <v>已签</v>
          </cell>
          <cell r="P1535" t="str">
            <v>360421200112170816</v>
          </cell>
          <cell r="Q1535" t="str">
            <v>江西省九江市</v>
          </cell>
          <cell r="R1535" t="str">
            <v>招商银行</v>
          </cell>
          <cell r="S1535" t="str">
            <v>6214830371552406</v>
          </cell>
          <cell r="T1535">
            <v>13327340044</v>
          </cell>
        </row>
        <row r="1536">
          <cell r="D1536" t="str">
            <v>高新吾悦店熊诗语</v>
          </cell>
          <cell r="E1536" t="str">
            <v>女</v>
          </cell>
        </row>
        <row r="1536">
          <cell r="G1536" t="str">
            <v>私教部</v>
          </cell>
          <cell r="H1536" t="str">
            <v>私教</v>
          </cell>
          <cell r="I1536">
            <v>45526</v>
          </cell>
          <cell r="J1536">
            <v>45653</v>
          </cell>
          <cell r="K1536" t="str">
            <v>兼职</v>
          </cell>
          <cell r="L1536" t="str">
            <v>离职</v>
          </cell>
        </row>
        <row r="1536">
          <cell r="N1536" t="str">
            <v>已签</v>
          </cell>
          <cell r="O1536" t="str">
            <v>已签</v>
          </cell>
          <cell r="P1536" t="str">
            <v>360123200504190927</v>
          </cell>
          <cell r="Q1536" t="str">
            <v>江西省南昌市</v>
          </cell>
          <cell r="R1536" t="str">
            <v>邮政银行</v>
          </cell>
          <cell r="S1536" t="str">
            <v>6221804210001652279</v>
          </cell>
          <cell r="T1536">
            <v>13075733575</v>
          </cell>
        </row>
        <row r="1537">
          <cell r="D1537" t="str">
            <v>高新吾悦店李谱发</v>
          </cell>
          <cell r="E1537" t="str">
            <v>男</v>
          </cell>
        </row>
        <row r="1537">
          <cell r="G1537" t="str">
            <v>私教部</v>
          </cell>
          <cell r="H1537" t="str">
            <v>私教</v>
          </cell>
          <cell r="I1537">
            <v>45597</v>
          </cell>
          <cell r="J1537">
            <v>45658</v>
          </cell>
          <cell r="K1537" t="str">
            <v>全职</v>
          </cell>
          <cell r="L1537" t="str">
            <v>离职</v>
          </cell>
        </row>
        <row r="1537">
          <cell r="N1537" t="str">
            <v>已签</v>
          </cell>
          <cell r="O1537" t="str">
            <v>已签</v>
          </cell>
          <cell r="P1537" t="str">
            <v>36232919980908301X</v>
          </cell>
          <cell r="Q1537" t="str">
            <v>江西上饶</v>
          </cell>
          <cell r="R1537" t="str">
            <v>招商银行</v>
          </cell>
          <cell r="S1537" t="str">
            <v>6214 8333 8120 3598</v>
          </cell>
          <cell r="T1537">
            <v>13507005941</v>
          </cell>
        </row>
        <row r="1538">
          <cell r="D1538" t="str">
            <v>高新吾悦店罗聪</v>
          </cell>
          <cell r="E1538" t="str">
            <v>男</v>
          </cell>
        </row>
        <row r="1538">
          <cell r="G1538" t="str">
            <v>会籍部</v>
          </cell>
          <cell r="H1538" t="str">
            <v>会籍</v>
          </cell>
          <cell r="I1538">
            <v>45597</v>
          </cell>
          <cell r="J1538">
            <v>45694</v>
          </cell>
          <cell r="K1538" t="str">
            <v>全职</v>
          </cell>
          <cell r="L1538" t="str">
            <v>离职</v>
          </cell>
        </row>
        <row r="1538">
          <cell r="N1538" t="str">
            <v>已签</v>
          </cell>
        </row>
        <row r="1538">
          <cell r="P1538" t="str">
            <v>420115200006221619</v>
          </cell>
          <cell r="Q1538" t="str">
            <v>湖北武汉市</v>
          </cell>
          <cell r="R1538" t="str">
            <v>工商银行 武汉兴新街支行</v>
          </cell>
          <cell r="S1538" t="str">
            <v>6215593202011942029</v>
          </cell>
          <cell r="T1538">
            <v>17671664137</v>
          </cell>
        </row>
        <row r="1539">
          <cell r="D1539" t="str">
            <v>高新吾悦店程思盼</v>
          </cell>
          <cell r="E1539" t="str">
            <v>女</v>
          </cell>
        </row>
        <row r="1539">
          <cell r="G1539" t="str">
            <v>会籍部</v>
          </cell>
          <cell r="H1539" t="str">
            <v>会籍</v>
          </cell>
          <cell r="I1539">
            <v>45505</v>
          </cell>
          <cell r="J1539">
            <v>45702</v>
          </cell>
          <cell r="K1539" t="str">
            <v>全职</v>
          </cell>
          <cell r="L1539" t="str">
            <v>离职</v>
          </cell>
        </row>
        <row r="1539">
          <cell r="N1539" t="str">
            <v>已签</v>
          </cell>
        </row>
        <row r="1539">
          <cell r="P1539" t="str">
            <v>361029200506114825</v>
          </cell>
          <cell r="Q1539" t="str">
            <v>江西省抚州市</v>
          </cell>
          <cell r="R1539" t="str">
            <v>工商银行</v>
          </cell>
          <cell r="S1539" t="str">
            <v>6215581511008526577</v>
          </cell>
          <cell r="T1539">
            <v>15607946114</v>
          </cell>
        </row>
        <row r="1540">
          <cell r="D1540" t="str">
            <v>高新吾悦店田超</v>
          </cell>
          <cell r="E1540" t="str">
            <v>男</v>
          </cell>
        </row>
        <row r="1540">
          <cell r="G1540" t="str">
            <v>运营部</v>
          </cell>
          <cell r="H1540" t="str">
            <v>店长</v>
          </cell>
          <cell r="I1540">
            <v>45698</v>
          </cell>
          <cell r="J1540">
            <v>45700</v>
          </cell>
          <cell r="K1540" t="str">
            <v>全职</v>
          </cell>
          <cell r="L1540" t="str">
            <v>离职</v>
          </cell>
        </row>
        <row r="1540">
          <cell r="N1540" t="str">
            <v>已签</v>
          </cell>
        </row>
        <row r="1540">
          <cell r="P1540" t="str">
            <v>360103199111093113</v>
          </cell>
          <cell r="Q1540" t="str">
            <v>江西省南昌市</v>
          </cell>
          <cell r="R1540" t="str">
            <v>工商银行南昌朝阳支行</v>
          </cell>
          <cell r="S1540" t="str">
            <v>6222031502003004266</v>
          </cell>
          <cell r="T1540">
            <v>13870070209</v>
          </cell>
        </row>
        <row r="1541">
          <cell r="D1541" t="str">
            <v>高新吾悦店秦杰</v>
          </cell>
          <cell r="E1541" t="str">
            <v>男</v>
          </cell>
        </row>
        <row r="1541">
          <cell r="G1541" t="str">
            <v>私教部</v>
          </cell>
          <cell r="H1541" t="str">
            <v>私教</v>
          </cell>
          <cell r="I1541">
            <v>45712</v>
          </cell>
          <cell r="J1541">
            <v>45713</v>
          </cell>
          <cell r="K1541" t="str">
            <v>全职</v>
          </cell>
          <cell r="L1541" t="str">
            <v>离职</v>
          </cell>
        </row>
        <row r="1541">
          <cell r="N1541" t="str">
            <v>已签</v>
          </cell>
        </row>
        <row r="1541">
          <cell r="P1541" t="str">
            <v>360111199807232118</v>
          </cell>
          <cell r="Q1541" t="str">
            <v>江西省南昌市</v>
          </cell>
          <cell r="R1541" t="str">
            <v>中国银行</v>
          </cell>
          <cell r="S1541" t="str">
            <v>6217856500008107391</v>
          </cell>
          <cell r="T1541">
            <v>15007917280</v>
          </cell>
        </row>
        <row r="1542">
          <cell r="D1542" t="str">
            <v>高新吾悦店樊鑫</v>
          </cell>
          <cell r="E1542" t="str">
            <v>女</v>
          </cell>
        </row>
        <row r="1542">
          <cell r="G1542" t="str">
            <v>运营部</v>
          </cell>
          <cell r="H1542" t="str">
            <v>前台</v>
          </cell>
          <cell r="I1542">
            <v>45529</v>
          </cell>
          <cell r="J1542">
            <v>45717</v>
          </cell>
          <cell r="K1542" t="str">
            <v>全职</v>
          </cell>
          <cell r="L1542" t="str">
            <v>离职</v>
          </cell>
        </row>
        <row r="1542">
          <cell r="N1542" t="str">
            <v>已签</v>
          </cell>
        </row>
        <row r="1542">
          <cell r="P1542" t="str">
            <v>360121200701014647</v>
          </cell>
          <cell r="Q1542" t="str">
            <v>江西省南昌市</v>
          </cell>
          <cell r="R1542" t="str">
            <v>工商银行</v>
          </cell>
          <cell r="S1542" t="str">
            <v>6222031502005370186</v>
          </cell>
          <cell r="T1542">
            <v>19527517860</v>
          </cell>
        </row>
        <row r="1543">
          <cell r="D1543" t="str">
            <v>高新吾悦店李泊洋</v>
          </cell>
          <cell r="E1543" t="str">
            <v>女</v>
          </cell>
        </row>
        <row r="1543">
          <cell r="G1543" t="str">
            <v>会籍部</v>
          </cell>
          <cell r="H1543" t="str">
            <v>会籍</v>
          </cell>
          <cell r="I1543">
            <v>45631</v>
          </cell>
          <cell r="J1543">
            <v>45717</v>
          </cell>
          <cell r="K1543" t="str">
            <v>全职</v>
          </cell>
          <cell r="L1543" t="str">
            <v>离职</v>
          </cell>
        </row>
        <row r="1543">
          <cell r="N1543" t="str">
            <v>已签</v>
          </cell>
        </row>
        <row r="1543">
          <cell r="P1543" t="str">
            <v>360429199201171728</v>
          </cell>
          <cell r="Q1543" t="str">
            <v>江西南昌</v>
          </cell>
          <cell r="R1543" t="str">
            <v>招商银行</v>
          </cell>
          <cell r="S1543" t="str">
            <v>6214837911151169</v>
          </cell>
          <cell r="T1543">
            <v>17370878520</v>
          </cell>
        </row>
        <row r="1544">
          <cell r="D1544" t="str">
            <v>高新吾悦店钟诚</v>
          </cell>
          <cell r="E1544" t="str">
            <v>男</v>
          </cell>
        </row>
        <row r="1544">
          <cell r="G1544" t="str">
            <v>私教部</v>
          </cell>
          <cell r="H1544" t="str">
            <v>私教</v>
          </cell>
          <cell r="I1544">
            <v>45726</v>
          </cell>
          <cell r="J1544">
            <v>45727</v>
          </cell>
          <cell r="K1544" t="str">
            <v>全职</v>
          </cell>
          <cell r="L1544" t="str">
            <v>离职</v>
          </cell>
        </row>
        <row r="1544">
          <cell r="P1544" t="str">
            <v>360521200106068036</v>
          </cell>
          <cell r="Q1544" t="str">
            <v>江西新余</v>
          </cell>
          <cell r="R1544" t="str">
            <v>中国银行</v>
          </cell>
          <cell r="S1544" t="str">
            <v>6217256500001944192</v>
          </cell>
          <cell r="T1544">
            <v>15297903118</v>
          </cell>
        </row>
        <row r="1545">
          <cell r="D1545" t="str">
            <v>高新吾悦店闵宇翔</v>
          </cell>
          <cell r="E1545" t="str">
            <v>男</v>
          </cell>
        </row>
        <row r="1545">
          <cell r="G1545" t="str">
            <v>会籍部</v>
          </cell>
          <cell r="H1545" t="str">
            <v>会籍</v>
          </cell>
          <cell r="I1545">
            <v>45731</v>
          </cell>
          <cell r="J1545">
            <v>45732</v>
          </cell>
          <cell r="K1545" t="str">
            <v>全职</v>
          </cell>
          <cell r="L1545" t="str">
            <v>离职</v>
          </cell>
        </row>
        <row r="1545">
          <cell r="N1545" t="str">
            <v>已签</v>
          </cell>
          <cell r="O1545" t="str">
            <v>已签</v>
          </cell>
          <cell r="P1545" t="str">
            <v>360121200512238836</v>
          </cell>
          <cell r="Q1545" t="str">
            <v>江西南昌</v>
          </cell>
          <cell r="R1545" t="str">
            <v>邮储银行</v>
          </cell>
          <cell r="S1545" t="str">
            <v>6221804210001770287</v>
          </cell>
        </row>
        <row r="1546">
          <cell r="D1546" t="str">
            <v>高新吾悦店徐文美</v>
          </cell>
          <cell r="E1546" t="str">
            <v>女</v>
          </cell>
        </row>
        <row r="1546">
          <cell r="G1546" t="str">
            <v>会籍部</v>
          </cell>
          <cell r="H1546" t="str">
            <v>会籍</v>
          </cell>
          <cell r="I1546">
            <v>45729</v>
          </cell>
          <cell r="J1546">
            <v>45733</v>
          </cell>
          <cell r="K1546" t="str">
            <v>全职</v>
          </cell>
          <cell r="L1546" t="str">
            <v>离职</v>
          </cell>
        </row>
        <row r="1546">
          <cell r="N1546" t="str">
            <v>已签</v>
          </cell>
          <cell r="O1546" t="str">
            <v>已签</v>
          </cell>
          <cell r="P1546" t="str">
            <v>360123200505300024</v>
          </cell>
          <cell r="Q1546" t="str">
            <v>江西南昌</v>
          </cell>
          <cell r="R1546" t="str">
            <v>工商银行</v>
          </cell>
          <cell r="S1546" t="str">
            <v>6215581502013042403</v>
          </cell>
          <cell r="T1546">
            <v>13237526160</v>
          </cell>
        </row>
        <row r="1547">
          <cell r="D1547" t="str">
            <v>高新吾悦店熊嘉雯</v>
          </cell>
          <cell r="E1547" t="str">
            <v>女</v>
          </cell>
        </row>
        <row r="1547">
          <cell r="G1547" t="str">
            <v>私教部</v>
          </cell>
          <cell r="H1547" t="str">
            <v>私教</v>
          </cell>
          <cell r="I1547">
            <v>45729</v>
          </cell>
          <cell r="J1547">
            <v>45739</v>
          </cell>
          <cell r="K1547" t="str">
            <v>全职</v>
          </cell>
          <cell r="L1547" t="str">
            <v>离职</v>
          </cell>
        </row>
        <row r="1547">
          <cell r="N1547" t="str">
            <v>已签</v>
          </cell>
          <cell r="O1547" t="str">
            <v>已签</v>
          </cell>
          <cell r="P1547" t="str">
            <v>360121200408122921</v>
          </cell>
          <cell r="Q1547" t="str">
            <v>江西南昌</v>
          </cell>
          <cell r="R1547" t="str">
            <v>建设银行</v>
          </cell>
          <cell r="S1547" t="str">
            <v>6217002020091418913</v>
          </cell>
          <cell r="T1547">
            <v>13767118737</v>
          </cell>
        </row>
        <row r="1548">
          <cell r="D1548" t="str">
            <v>高新吾悦店叶龙伟</v>
          </cell>
          <cell r="E1548" t="str">
            <v>男</v>
          </cell>
        </row>
        <row r="1548">
          <cell r="G1548" t="str">
            <v>私教部</v>
          </cell>
          <cell r="H1548" t="str">
            <v>私教</v>
          </cell>
          <cell r="I1548">
            <v>45737</v>
          </cell>
          <cell r="J1548">
            <v>45737</v>
          </cell>
          <cell r="K1548" t="str">
            <v>全职</v>
          </cell>
          <cell r="L1548" t="str">
            <v>离职</v>
          </cell>
        </row>
        <row r="1548">
          <cell r="P1548" t="str">
            <v>360281200403133017</v>
          </cell>
          <cell r="Q1548" t="str">
            <v>江西景德镇</v>
          </cell>
          <cell r="R1548" t="str">
            <v>工商银行</v>
          </cell>
          <cell r="S1548" t="str">
            <v>6222031502005307394</v>
          </cell>
          <cell r="T1548">
            <v>15679125846</v>
          </cell>
        </row>
        <row r="1549">
          <cell r="D1549" t="str">
            <v>高新吾悦店梁广坤</v>
          </cell>
          <cell r="E1549" t="str">
            <v>男</v>
          </cell>
        </row>
        <row r="1549">
          <cell r="G1549" t="str">
            <v>泳教部</v>
          </cell>
          <cell r="H1549" t="str">
            <v>泳教</v>
          </cell>
          <cell r="I1549">
            <v>45709</v>
          </cell>
          <cell r="J1549">
            <v>45747</v>
          </cell>
          <cell r="K1549" t="str">
            <v>全职</v>
          </cell>
          <cell r="L1549" t="str">
            <v>离职</v>
          </cell>
        </row>
        <row r="1549">
          <cell r="N1549" t="str">
            <v>已签</v>
          </cell>
          <cell r="O1549" t="str">
            <v>已签</v>
          </cell>
          <cell r="P1549" t="str">
            <v>360122200610080936</v>
          </cell>
          <cell r="Q1549" t="str">
            <v>江西南昌</v>
          </cell>
          <cell r="R1549" t="str">
            <v>南昌铁路支行</v>
          </cell>
          <cell r="S1549" t="str">
            <v>6214833381964009</v>
          </cell>
          <cell r="T1549">
            <v>18679959736</v>
          </cell>
        </row>
        <row r="1550">
          <cell r="D1550" t="str">
            <v>高新吾悦店龙文颖</v>
          </cell>
          <cell r="E1550" t="str">
            <v>男</v>
          </cell>
        </row>
        <row r="1550">
          <cell r="G1550" t="str">
            <v>会籍部</v>
          </cell>
          <cell r="H1550" t="str">
            <v>会籍主管</v>
          </cell>
          <cell r="I1550">
            <v>45714</v>
          </cell>
          <cell r="J1550">
            <v>45747</v>
          </cell>
          <cell r="K1550" t="str">
            <v>全职</v>
          </cell>
          <cell r="L1550" t="str">
            <v>离职</v>
          </cell>
        </row>
        <row r="1550">
          <cell r="P1550" t="str">
            <v>3601111199507150911</v>
          </cell>
          <cell r="Q1550" t="str">
            <v>江西南昌</v>
          </cell>
          <cell r="R1550" t="str">
            <v>浦发银行</v>
          </cell>
          <cell r="S1550" t="str">
            <v>6217922873452826</v>
          </cell>
          <cell r="T1550">
            <v>15070976700</v>
          </cell>
        </row>
        <row r="1551">
          <cell r="D1551" t="str">
            <v>高新吾悦店陆盛东</v>
          </cell>
          <cell r="E1551" t="str">
            <v>男</v>
          </cell>
        </row>
        <row r="1551">
          <cell r="G1551" t="str">
            <v>会籍部</v>
          </cell>
          <cell r="H1551" t="str">
            <v>会籍主管</v>
          </cell>
          <cell r="I1551">
            <v>45590</v>
          </cell>
          <cell r="J1551">
            <v>45747</v>
          </cell>
          <cell r="K1551" t="str">
            <v>全职</v>
          </cell>
          <cell r="L1551" t="str">
            <v>离职</v>
          </cell>
        </row>
        <row r="1551">
          <cell r="N1551" t="str">
            <v>已签</v>
          </cell>
          <cell r="O1551" t="str">
            <v>已签</v>
          </cell>
          <cell r="P1551" t="str">
            <v>340826199611090815</v>
          </cell>
          <cell r="Q1551" t="str">
            <v>安徽省安庆市</v>
          </cell>
          <cell r="R1551" t="str">
            <v>建设银行</v>
          </cell>
          <cell r="S1551" t="str">
            <v>6217 0020 3000 3454 294</v>
          </cell>
          <cell r="T1551">
            <v>18270209455</v>
          </cell>
        </row>
        <row r="1552">
          <cell r="D1552" t="str">
            <v>高新吾悦店孙洪波</v>
          </cell>
          <cell r="E1552" t="str">
            <v>男</v>
          </cell>
        </row>
        <row r="1552">
          <cell r="G1552" t="str">
            <v>会籍部</v>
          </cell>
          <cell r="H1552" t="str">
            <v>会籍经理</v>
          </cell>
          <cell r="I1552">
            <v>45714</v>
          </cell>
          <cell r="J1552">
            <v>45750</v>
          </cell>
          <cell r="K1552" t="str">
            <v>全职</v>
          </cell>
          <cell r="L1552" t="str">
            <v>离职</v>
          </cell>
        </row>
        <row r="1552">
          <cell r="N1552" t="str">
            <v>已签</v>
          </cell>
          <cell r="O1552" t="str">
            <v>已签</v>
          </cell>
          <cell r="P1552" t="str">
            <v>362202199603105054</v>
          </cell>
          <cell r="Q1552" t="str">
            <v>江西省丰城</v>
          </cell>
          <cell r="R1552" t="str">
            <v>中国建设银行</v>
          </cell>
          <cell r="S1552" t="str">
            <v>6236682920012047369</v>
          </cell>
          <cell r="T1552">
            <v>16607095843</v>
          </cell>
        </row>
        <row r="1553">
          <cell r="D1553" t="str">
            <v>高新吾悦店曾小泉</v>
          </cell>
          <cell r="E1553" t="str">
            <v>男</v>
          </cell>
        </row>
        <row r="1553">
          <cell r="G1553" t="str">
            <v>会籍部</v>
          </cell>
          <cell r="H1553" t="str">
            <v>会籍</v>
          </cell>
          <cell r="I1553">
            <v>45765</v>
          </cell>
          <cell r="J1553">
            <v>45766</v>
          </cell>
          <cell r="K1553" t="str">
            <v>全职</v>
          </cell>
          <cell r="L1553" t="str">
            <v>离职</v>
          </cell>
        </row>
        <row r="1553">
          <cell r="N1553" t="str">
            <v>已签</v>
          </cell>
          <cell r="O1553" t="str">
            <v>已签</v>
          </cell>
          <cell r="P1553" t="str">
            <v>362425200308163236</v>
          </cell>
          <cell r="Q1553" t="str">
            <v>江西吉安</v>
          </cell>
          <cell r="R1553" t="str">
            <v>中国建设银行</v>
          </cell>
          <cell r="S1553" t="str">
            <v>6217002020085105104</v>
          </cell>
          <cell r="T1553">
            <v>19524645962</v>
          </cell>
        </row>
        <row r="1554">
          <cell r="D1554" t="str">
            <v>高新吾悦店聂文杰</v>
          </cell>
          <cell r="E1554" t="str">
            <v>男</v>
          </cell>
        </row>
        <row r="1554">
          <cell r="G1554" t="str">
            <v>私教部</v>
          </cell>
          <cell r="H1554" t="str">
            <v>私教经理</v>
          </cell>
          <cell r="I1554">
            <v>45715</v>
          </cell>
          <cell r="J1554">
            <v>45778</v>
          </cell>
          <cell r="K1554" t="str">
            <v>全职</v>
          </cell>
          <cell r="L1554" t="str">
            <v>离职</v>
          </cell>
        </row>
        <row r="1554">
          <cell r="N1554" t="str">
            <v>已签</v>
          </cell>
          <cell r="O1554" t="str">
            <v>已签</v>
          </cell>
          <cell r="P1554" t="str">
            <v>360121200101151437</v>
          </cell>
          <cell r="Q1554" t="str">
            <v>江西南昌</v>
          </cell>
          <cell r="R1554" t="str">
            <v>平安银行深圳分行营业部</v>
          </cell>
          <cell r="S1554" t="str">
            <v>6230580000335419680</v>
          </cell>
          <cell r="T1554">
            <v>18879119352</v>
          </cell>
        </row>
        <row r="1555">
          <cell r="D1555" t="str">
            <v>高新吾悦店郑文鑫</v>
          </cell>
          <cell r="E1555" t="str">
            <v>男</v>
          </cell>
        </row>
        <row r="1555">
          <cell r="G1555" t="str">
            <v>泳教部</v>
          </cell>
          <cell r="H1555" t="str">
            <v>泳教</v>
          </cell>
          <cell r="I1555">
            <v>45762</v>
          </cell>
          <cell r="J1555">
            <v>45781</v>
          </cell>
          <cell r="K1555" t="str">
            <v>全职</v>
          </cell>
          <cell r="L1555" t="str">
            <v>离职</v>
          </cell>
        </row>
        <row r="1555">
          <cell r="N1555" t="str">
            <v>已签</v>
          </cell>
          <cell r="O1555" t="str">
            <v>已签</v>
          </cell>
          <cell r="P1555" t="str">
            <v>620503200106222911</v>
          </cell>
          <cell r="Q1555" t="str">
            <v>甘肃天水</v>
          </cell>
          <cell r="R1555" t="str">
            <v>中国建设银行</v>
          </cell>
          <cell r="S1555" t="str">
            <v>6214672020007605310</v>
          </cell>
          <cell r="T1555">
            <v>13820688316</v>
          </cell>
        </row>
        <row r="1556">
          <cell r="D1556" t="str">
            <v>高新吾悦店崔晶鑫</v>
          </cell>
          <cell r="E1556" t="str">
            <v>男</v>
          </cell>
        </row>
        <row r="1556">
          <cell r="G1556" t="str">
            <v>会籍部</v>
          </cell>
          <cell r="H1556" t="str">
            <v>会籍</v>
          </cell>
          <cell r="I1556">
            <v>45706</v>
          </cell>
          <cell r="J1556">
            <v>45781</v>
          </cell>
          <cell r="K1556" t="str">
            <v>全职</v>
          </cell>
          <cell r="L1556" t="str">
            <v>离职</v>
          </cell>
        </row>
        <row r="1556">
          <cell r="N1556" t="str">
            <v>已签</v>
          </cell>
          <cell r="O1556" t="str">
            <v>已签</v>
          </cell>
          <cell r="P1556" t="str">
            <v>360730200308090618</v>
          </cell>
        </row>
        <row r="1556">
          <cell r="R1556" t="str">
            <v>中国工商银行</v>
          </cell>
          <cell r="S1556" t="str">
            <v>6212251502001208152</v>
          </cell>
          <cell r="T1556">
            <v>18970126993</v>
          </cell>
        </row>
        <row r="1557">
          <cell r="D1557" t="str">
            <v>高新吾悦店欧阳彦欢</v>
          </cell>
          <cell r="E1557" t="str">
            <v>男</v>
          </cell>
        </row>
        <row r="1557">
          <cell r="G1557" t="str">
            <v>会籍部</v>
          </cell>
          <cell r="H1557" t="str">
            <v>会籍经理</v>
          </cell>
          <cell r="I1557">
            <v>45564</v>
          </cell>
          <cell r="J1557">
            <v>45784</v>
          </cell>
          <cell r="K1557" t="str">
            <v>全职</v>
          </cell>
          <cell r="L1557" t="str">
            <v>离职</v>
          </cell>
        </row>
        <row r="1557">
          <cell r="N1557" t="str">
            <v>已签</v>
          </cell>
          <cell r="O1557" t="str">
            <v>已签</v>
          </cell>
          <cell r="P1557" t="str">
            <v>360602198908200058</v>
          </cell>
          <cell r="Q1557" t="str">
            <v>江西南昌</v>
          </cell>
          <cell r="R1557" t="str">
            <v>中信银行</v>
          </cell>
          <cell r="S1557" t="str">
            <v>6217735700028480</v>
          </cell>
          <cell r="T1557">
            <v>15270959278</v>
          </cell>
        </row>
        <row r="1558">
          <cell r="D1558" t="str">
            <v>高新吾悦店吴燕南</v>
          </cell>
          <cell r="E1558" t="str">
            <v>女</v>
          </cell>
        </row>
        <row r="1558">
          <cell r="G1558" t="str">
            <v>会籍部</v>
          </cell>
          <cell r="H1558" t="str">
            <v>会籍</v>
          </cell>
          <cell r="I1558">
            <v>45793</v>
          </cell>
          <cell r="J1558">
            <v>45796</v>
          </cell>
          <cell r="K1558" t="str">
            <v>全职</v>
          </cell>
          <cell r="L1558" t="str">
            <v>离职</v>
          </cell>
        </row>
        <row r="1558">
          <cell r="P1558" t="str">
            <v>36232420020316154X</v>
          </cell>
          <cell r="Q1558" t="str">
            <v>江西上饶</v>
          </cell>
          <cell r="R1558" t="str">
            <v>平安银行</v>
          </cell>
          <cell r="S1558" t="str">
            <v>6230 5800 0036 8906 702</v>
          </cell>
          <cell r="T1558">
            <v>18296333209</v>
          </cell>
        </row>
        <row r="1559">
          <cell r="D1559" t="str">
            <v>高新吾悦店唐翱</v>
          </cell>
          <cell r="E1559" t="str">
            <v>男</v>
          </cell>
        </row>
        <row r="1559">
          <cell r="G1559" t="str">
            <v>会籍部</v>
          </cell>
          <cell r="H1559" t="str">
            <v>会籍</v>
          </cell>
          <cell r="I1559">
            <v>45794</v>
          </cell>
          <cell r="J1559">
            <v>45796</v>
          </cell>
          <cell r="K1559" t="str">
            <v>全职</v>
          </cell>
          <cell r="L1559" t="str">
            <v>离职</v>
          </cell>
        </row>
        <row r="1559">
          <cell r="P1559" t="str">
            <v>431124200010152117</v>
          </cell>
          <cell r="Q1559" t="str">
            <v>湖南道县</v>
          </cell>
          <cell r="R1559" t="str">
            <v>浦发银行</v>
          </cell>
          <cell r="S1559" t="str">
            <v>6217932623681723</v>
          </cell>
          <cell r="T1559">
            <v>13319571220</v>
          </cell>
        </row>
        <row r="1560">
          <cell r="D1560" t="str">
            <v>高新吾悦店侯中秋</v>
          </cell>
          <cell r="E1560" t="str">
            <v>男</v>
          </cell>
        </row>
        <row r="1560">
          <cell r="G1560" t="str">
            <v>私教部</v>
          </cell>
          <cell r="H1560" t="str">
            <v>私教</v>
          </cell>
          <cell r="I1560">
            <v>45785</v>
          </cell>
          <cell r="J1560">
            <v>45806</v>
          </cell>
          <cell r="K1560" t="str">
            <v>全职</v>
          </cell>
          <cell r="L1560" t="str">
            <v>离职</v>
          </cell>
        </row>
        <row r="1560">
          <cell r="N1560" t="str">
            <v>已签</v>
          </cell>
          <cell r="O1560" t="str">
            <v>已签</v>
          </cell>
          <cell r="P1560" t="str">
            <v>51150219930815659X</v>
          </cell>
          <cell r="Q1560" t="str">
            <v>四川省宜宾市</v>
          </cell>
          <cell r="R1560" t="str">
            <v>农村商业银行</v>
          </cell>
          <cell r="S1560" t="str">
            <v>6214591391008376765</v>
          </cell>
          <cell r="T1560">
            <v>15970511104</v>
          </cell>
        </row>
        <row r="1561">
          <cell r="D1561" t="str">
            <v>高新吾悦王志轩</v>
          </cell>
          <cell r="E1561" t="str">
            <v>男</v>
          </cell>
        </row>
        <row r="1561">
          <cell r="G1561" t="str">
            <v>私教部</v>
          </cell>
          <cell r="H1561" t="str">
            <v>私教</v>
          </cell>
          <cell r="I1561">
            <v>45719</v>
          </cell>
          <cell r="J1561">
            <v>45813</v>
          </cell>
          <cell r="K1561" t="str">
            <v>全职</v>
          </cell>
          <cell r="L1561" t="str">
            <v>离职</v>
          </cell>
        </row>
        <row r="1561">
          <cell r="N1561" t="str">
            <v>已签</v>
          </cell>
          <cell r="O1561" t="str">
            <v>已签</v>
          </cell>
          <cell r="P1561" t="str">
            <v>36028120041211685X</v>
          </cell>
          <cell r="Q1561" t="str">
            <v>江西乐平</v>
          </cell>
          <cell r="R1561" t="str">
            <v>工商银行</v>
          </cell>
          <cell r="S1561" t="str">
            <v>6212261503003348747</v>
          </cell>
          <cell r="T1561">
            <v>18897985925</v>
          </cell>
        </row>
        <row r="1562">
          <cell r="D1562" t="str">
            <v>高新吾悦刘慧莉</v>
          </cell>
          <cell r="E1562" t="str">
            <v>女</v>
          </cell>
        </row>
        <row r="1562">
          <cell r="G1562" t="str">
            <v>会籍部</v>
          </cell>
          <cell r="H1562" t="str">
            <v>会籍</v>
          </cell>
          <cell r="I1562">
            <v>45746</v>
          </cell>
          <cell r="J1562">
            <v>45817</v>
          </cell>
          <cell r="K1562" t="str">
            <v>全职</v>
          </cell>
          <cell r="L1562" t="str">
            <v>离职</v>
          </cell>
        </row>
        <row r="1562">
          <cell r="N1562" t="str">
            <v>已签</v>
          </cell>
          <cell r="O1562" t="str">
            <v>已签</v>
          </cell>
          <cell r="P1562" t="str">
            <v>360830200210226340</v>
          </cell>
          <cell r="Q1562" t="str">
            <v>江西吉安</v>
          </cell>
          <cell r="R1562" t="str">
            <v>中国工商银行</v>
          </cell>
          <cell r="S1562" t="str">
            <v>621558 1509005280768</v>
          </cell>
          <cell r="T1562">
            <v>18702563423</v>
          </cell>
        </row>
        <row r="1563">
          <cell r="D1563" t="str">
            <v>高新吾悦徐新</v>
          </cell>
          <cell r="E1563" t="str">
            <v>男</v>
          </cell>
        </row>
        <row r="1563">
          <cell r="G1563" t="str">
            <v>会籍部</v>
          </cell>
          <cell r="H1563" t="str">
            <v>会籍</v>
          </cell>
          <cell r="I1563">
            <v>45818</v>
          </cell>
          <cell r="J1563">
            <v>45819</v>
          </cell>
          <cell r="K1563" t="str">
            <v>全职</v>
          </cell>
          <cell r="L1563" t="str">
            <v>离职</v>
          </cell>
        </row>
        <row r="1563">
          <cell r="P1563" t="str">
            <v>360111200203016516</v>
          </cell>
          <cell r="Q1563" t="str">
            <v>江西南昌</v>
          </cell>
          <cell r="R1563" t="str">
            <v>中国建设银行</v>
          </cell>
          <cell r="S1563" t="str">
            <v>6217 0020 2009 2949 171</v>
          </cell>
          <cell r="T1563">
            <v>18770039248</v>
          </cell>
        </row>
        <row r="1564">
          <cell r="D1564" t="str">
            <v>高新吾悦胡婉怡</v>
          </cell>
          <cell r="E1564" t="str">
            <v>女</v>
          </cell>
        </row>
        <row r="1564">
          <cell r="G1564" t="str">
            <v>泳教部</v>
          </cell>
          <cell r="H1564" t="str">
            <v>救生员</v>
          </cell>
          <cell r="I1564">
            <v>45816</v>
          </cell>
          <cell r="J1564">
            <v>45828</v>
          </cell>
          <cell r="K1564" t="str">
            <v>全职</v>
          </cell>
          <cell r="L1564" t="str">
            <v>离职</v>
          </cell>
        </row>
        <row r="1564">
          <cell r="N1564" t="str">
            <v>已签</v>
          </cell>
          <cell r="O1564" t="str">
            <v>已签</v>
          </cell>
          <cell r="P1564" t="str">
            <v>361024200807270045</v>
          </cell>
          <cell r="Q1564" t="str">
            <v>江西省抚州市</v>
          </cell>
          <cell r="R1564" t="str">
            <v>中国建设银行</v>
          </cell>
          <cell r="S1564" t="str">
            <v>6217002089986081193（胡艳红）</v>
          </cell>
          <cell r="T1564">
            <v>15697887909</v>
          </cell>
        </row>
        <row r="1565">
          <cell r="D1565" t="str">
            <v>高新吾悦黄志文</v>
          </cell>
          <cell r="E1565" t="str">
            <v>男</v>
          </cell>
        </row>
        <row r="1565">
          <cell r="G1565" t="str">
            <v>会籍部</v>
          </cell>
          <cell r="H1565" t="str">
            <v>会籍</v>
          </cell>
          <cell r="I1565">
            <v>45820</v>
          </cell>
          <cell r="J1565">
            <v>45832</v>
          </cell>
          <cell r="K1565" t="str">
            <v>全职</v>
          </cell>
          <cell r="L1565" t="str">
            <v>离职</v>
          </cell>
        </row>
        <row r="1565">
          <cell r="N1565" t="str">
            <v>已签</v>
          </cell>
          <cell r="O1565" t="str">
            <v>已签</v>
          </cell>
          <cell r="P1565" t="str">
            <v>360121200307083919</v>
          </cell>
          <cell r="Q1565" t="str">
            <v>江西南昌</v>
          </cell>
          <cell r="R1565" t="str">
            <v>工商银行</v>
          </cell>
          <cell r="S1565" t="str">
            <v>6215 5815 0201 2943 221</v>
          </cell>
          <cell r="T1565">
            <v>13732923707</v>
          </cell>
        </row>
        <row r="1566">
          <cell r="D1566" t="str">
            <v>高新吾悦陈泽华</v>
          </cell>
          <cell r="E1566" t="str">
            <v>男</v>
          </cell>
        </row>
        <row r="1566">
          <cell r="G1566" t="str">
            <v>私教部</v>
          </cell>
          <cell r="H1566" t="str">
            <v>私教</v>
          </cell>
          <cell r="I1566">
            <v>45744</v>
          </cell>
          <cell r="J1566">
            <v>45835</v>
          </cell>
          <cell r="K1566" t="str">
            <v>全职</v>
          </cell>
          <cell r="L1566" t="str">
            <v>离职</v>
          </cell>
        </row>
        <row r="1566">
          <cell r="N1566" t="str">
            <v>已签</v>
          </cell>
          <cell r="O1566" t="str">
            <v>已签</v>
          </cell>
          <cell r="P1566" t="str">
            <v>360424200303166739</v>
          </cell>
          <cell r="Q1566" t="str">
            <v>江西省九江</v>
          </cell>
          <cell r="R1566" t="str">
            <v>中国农业银行</v>
          </cell>
          <cell r="S1566" t="str">
            <v>6228230935341816668</v>
          </cell>
          <cell r="T1566">
            <v>15553430883</v>
          </cell>
        </row>
        <row r="1567">
          <cell r="D1567" t="str">
            <v>高新吾悦吴帅杰</v>
          </cell>
          <cell r="E1567" t="str">
            <v>男</v>
          </cell>
        </row>
        <row r="1567">
          <cell r="G1567" t="str">
            <v>私教部</v>
          </cell>
          <cell r="H1567" t="str">
            <v>私教</v>
          </cell>
          <cell r="I1567">
            <v>45785</v>
          </cell>
          <cell r="J1567">
            <v>45839</v>
          </cell>
          <cell r="K1567" t="str">
            <v>全职</v>
          </cell>
          <cell r="L1567" t="str">
            <v>离职</v>
          </cell>
        </row>
        <row r="1567">
          <cell r="N1567" t="str">
            <v>已签</v>
          </cell>
          <cell r="O1567" t="str">
            <v>已签</v>
          </cell>
          <cell r="P1567" t="str">
            <v>360111200609180957</v>
          </cell>
          <cell r="Q1567" t="str">
            <v>江西南昌</v>
          </cell>
          <cell r="R1567" t="str">
            <v>平安银行</v>
          </cell>
          <cell r="S1567" t="str">
            <v>623058 0000393263301</v>
          </cell>
          <cell r="T1567">
            <v>15797944005</v>
          </cell>
        </row>
        <row r="1568">
          <cell r="D1568" t="str">
            <v>高新吾悦徐俊宇</v>
          </cell>
          <cell r="E1568" t="str">
            <v>男</v>
          </cell>
        </row>
        <row r="1568">
          <cell r="G1568" t="str">
            <v>会籍部</v>
          </cell>
          <cell r="H1568" t="str">
            <v>会籍</v>
          </cell>
          <cell r="I1568">
            <v>45839</v>
          </cell>
          <cell r="J1568">
            <v>45848</v>
          </cell>
          <cell r="K1568" t="str">
            <v>全职</v>
          </cell>
          <cell r="L1568" t="str">
            <v>离职</v>
          </cell>
        </row>
        <row r="1568">
          <cell r="N1568" t="str">
            <v>已签</v>
          </cell>
          <cell r="O1568" t="str">
            <v>已签</v>
          </cell>
          <cell r="P1568" t="str">
            <v>360121200311211434</v>
          </cell>
          <cell r="Q1568" t="str">
            <v>江西南昌</v>
          </cell>
          <cell r="R1568" t="str">
            <v>工商银行</v>
          </cell>
          <cell r="S1568" t="str">
            <v>622203 1502005092590</v>
          </cell>
          <cell r="T1568">
            <v>18172801062</v>
          </cell>
        </row>
        <row r="1569">
          <cell r="D1569" t="str">
            <v>高新吾悦何越</v>
          </cell>
          <cell r="E1569" t="str">
            <v>男</v>
          </cell>
        </row>
        <row r="1569">
          <cell r="G1569" t="str">
            <v>泳教部</v>
          </cell>
          <cell r="H1569" t="str">
            <v>救生员</v>
          </cell>
          <cell r="I1569">
            <v>45818</v>
          </cell>
          <cell r="J1569">
            <v>45848</v>
          </cell>
          <cell r="K1569" t="str">
            <v>全职</v>
          </cell>
          <cell r="L1569" t="str">
            <v>离职</v>
          </cell>
        </row>
        <row r="1569">
          <cell r="P1569" t="str">
            <v>360121200610121914</v>
          </cell>
          <cell r="Q1569" t="str">
            <v>江西南昌</v>
          </cell>
          <cell r="R1569" t="str">
            <v>中国农业银行</v>
          </cell>
          <cell r="S1569" t="str">
            <v>6228270926150681971</v>
          </cell>
          <cell r="T1569">
            <v>13970967278</v>
          </cell>
        </row>
        <row r="1570">
          <cell r="D1570" t="str">
            <v>高新吾悦芦浩洋</v>
          </cell>
          <cell r="E1570" t="str">
            <v>男</v>
          </cell>
        </row>
        <row r="1570">
          <cell r="G1570" t="str">
            <v>私教部</v>
          </cell>
          <cell r="H1570" t="str">
            <v>私教经理</v>
          </cell>
          <cell r="I1570">
            <v>45807</v>
          </cell>
          <cell r="J1570">
            <v>45841</v>
          </cell>
          <cell r="K1570" t="str">
            <v>全职</v>
          </cell>
          <cell r="L1570" t="str">
            <v>离职</v>
          </cell>
        </row>
        <row r="1570">
          <cell r="N1570" t="str">
            <v>已签</v>
          </cell>
          <cell r="O1570" t="str">
            <v>已签</v>
          </cell>
          <cell r="P1570" t="str">
            <v>36040219980831385X</v>
          </cell>
          <cell r="Q1570" t="str">
            <v>江西庐山</v>
          </cell>
          <cell r="R1570" t="str">
            <v>中国银行</v>
          </cell>
          <cell r="S1570" t="str">
            <v>6216696200005800207</v>
          </cell>
          <cell r="T1570">
            <v>13979298127</v>
          </cell>
        </row>
        <row r="1571">
          <cell r="D1571" t="str">
            <v>高新吾悦高光武</v>
          </cell>
          <cell r="E1571" t="str">
            <v>男</v>
          </cell>
        </row>
        <row r="1571">
          <cell r="G1571" t="str">
            <v>私教部</v>
          </cell>
          <cell r="H1571" t="str">
            <v>私教</v>
          </cell>
          <cell r="I1571">
            <v>45851</v>
          </cell>
          <cell r="J1571">
            <v>45854</v>
          </cell>
          <cell r="K1571" t="str">
            <v>全职</v>
          </cell>
          <cell r="L1571" t="str">
            <v>离职</v>
          </cell>
        </row>
        <row r="1571">
          <cell r="N1571" t="str">
            <v>已签</v>
          </cell>
          <cell r="O1571" t="str">
            <v>已签</v>
          </cell>
          <cell r="P1571" t="str">
            <v>362425199810175616</v>
          </cell>
          <cell r="Q1571" t="str">
            <v>江西省吉安市</v>
          </cell>
          <cell r="R1571" t="str">
            <v>中国农业银行</v>
          </cell>
          <cell r="S1571" t="str">
            <v>6213 3617 5998 4977 071</v>
          </cell>
          <cell r="T1571">
            <v>19153987034</v>
          </cell>
        </row>
        <row r="1572">
          <cell r="D1572" t="str">
            <v>高新吾悦店刘盼峰</v>
          </cell>
          <cell r="E1572" t="str">
            <v>男</v>
          </cell>
        </row>
        <row r="1572">
          <cell r="G1572" t="str">
            <v>私教部</v>
          </cell>
          <cell r="H1572" t="str">
            <v>私教</v>
          </cell>
          <cell r="I1572">
            <v>45720</v>
          </cell>
          <cell r="J1572">
            <v>45856</v>
          </cell>
          <cell r="K1572" t="str">
            <v>全职</v>
          </cell>
          <cell r="L1572" t="str">
            <v>离职</v>
          </cell>
        </row>
        <row r="1572">
          <cell r="N1572" t="str">
            <v>已签</v>
          </cell>
          <cell r="O1572" t="str">
            <v>已签</v>
          </cell>
          <cell r="P1572" t="str">
            <v>362429200305195115</v>
          </cell>
          <cell r="Q1572" t="str">
            <v>江西吉安</v>
          </cell>
          <cell r="R1572" t="str">
            <v>吉安安福支行营业室</v>
          </cell>
          <cell r="S1572" t="str">
            <v>6212261509003456778</v>
          </cell>
          <cell r="T1572">
            <v>13627965782</v>
          </cell>
        </row>
        <row r="1573">
          <cell r="D1573" t="str">
            <v>高新吾悦店孙楠</v>
          </cell>
          <cell r="E1573" t="str">
            <v>男</v>
          </cell>
        </row>
        <row r="1573">
          <cell r="G1573" t="str">
            <v>会籍部</v>
          </cell>
          <cell r="H1573" t="str">
            <v>会籍</v>
          </cell>
          <cell r="I1573">
            <v>45859</v>
          </cell>
          <cell r="J1573">
            <v>45862</v>
          </cell>
          <cell r="K1573" t="str">
            <v>全职</v>
          </cell>
          <cell r="L1573" t="str">
            <v>离职</v>
          </cell>
        </row>
        <row r="1573">
          <cell r="P1573" t="str">
            <v>360681200712296110</v>
          </cell>
          <cell r="Q1573" t="str">
            <v>江西省贵溪市</v>
          </cell>
        </row>
        <row r="1574">
          <cell r="D1574" t="str">
            <v>高新吾悦店施可欣</v>
          </cell>
          <cell r="E1574" t="str">
            <v>女</v>
          </cell>
        </row>
        <row r="1574">
          <cell r="G1574" t="str">
            <v>会籍部</v>
          </cell>
          <cell r="H1574" t="str">
            <v>会籍</v>
          </cell>
          <cell r="I1574">
            <v>45823</v>
          </cell>
          <cell r="J1574">
            <v>45865</v>
          </cell>
          <cell r="K1574" t="str">
            <v>全职</v>
          </cell>
          <cell r="L1574" t="str">
            <v>离职</v>
          </cell>
        </row>
        <row r="1574">
          <cell r="N1574" t="str">
            <v>已签</v>
          </cell>
          <cell r="O1574" t="str">
            <v>已签</v>
          </cell>
          <cell r="P1574" t="str">
            <v>36011120071027304X</v>
          </cell>
          <cell r="Q1574" t="str">
            <v>江西南昌</v>
          </cell>
          <cell r="R1574" t="str">
            <v>中国银行</v>
          </cell>
          <cell r="S1574" t="str">
            <v>623575 6500004583648（万东梅）</v>
          </cell>
          <cell r="T1574">
            <v>13007210279</v>
          </cell>
        </row>
        <row r="1575">
          <cell r="D1575" t="str">
            <v>高新吾悦店陈浩宇</v>
          </cell>
          <cell r="E1575" t="str">
            <v>男</v>
          </cell>
        </row>
        <row r="1575">
          <cell r="G1575" t="str">
            <v>会籍部</v>
          </cell>
          <cell r="H1575" t="str">
            <v>会籍主管</v>
          </cell>
          <cell r="I1575">
            <v>45858</v>
          </cell>
          <cell r="J1575">
            <v>45866</v>
          </cell>
          <cell r="K1575" t="str">
            <v>全职</v>
          </cell>
          <cell r="L1575" t="str">
            <v>离职</v>
          </cell>
        </row>
        <row r="1575">
          <cell r="N1575" t="str">
            <v>已签</v>
          </cell>
          <cell r="O1575" t="str">
            <v>已签</v>
          </cell>
          <cell r="P1575" t="str">
            <v>360121199906200018</v>
          </cell>
          <cell r="Q1575" t="str">
            <v>江西南昌县</v>
          </cell>
          <cell r="R1575" t="str">
            <v>中国农业银行</v>
          </cell>
          <cell r="S1575" t="str">
            <v>6228481466793882871</v>
          </cell>
          <cell r="T1575">
            <v>17370076337</v>
          </cell>
        </row>
        <row r="1576">
          <cell r="D1576" t="str">
            <v>高新吾悦店刘锦涛</v>
          </cell>
          <cell r="E1576" t="str">
            <v>男</v>
          </cell>
        </row>
        <row r="1576">
          <cell r="G1576" t="str">
            <v>私教部</v>
          </cell>
          <cell r="H1576" t="str">
            <v>私教</v>
          </cell>
          <cell r="I1576">
            <v>45861</v>
          </cell>
          <cell r="J1576">
            <v>45877</v>
          </cell>
          <cell r="K1576" t="str">
            <v>全职</v>
          </cell>
          <cell r="L1576" t="str">
            <v>离职</v>
          </cell>
        </row>
        <row r="1576">
          <cell r="N1576" t="str">
            <v>已签</v>
          </cell>
          <cell r="O1576" t="str">
            <v>已签</v>
          </cell>
          <cell r="P1576" t="str">
            <v>360732200403102333</v>
          </cell>
          <cell r="Q1576" t="str">
            <v>江西赣州</v>
          </cell>
          <cell r="R1576" t="str">
            <v>工商银行</v>
          </cell>
          <cell r="S1576" t="str">
            <v>6217 2315 0200 6004 436</v>
          </cell>
          <cell r="T1576">
            <v>13306549675</v>
          </cell>
        </row>
        <row r="1577">
          <cell r="D1577" t="str">
            <v>高新吾悦店罗艳</v>
          </cell>
          <cell r="E1577" t="str">
            <v>女</v>
          </cell>
        </row>
        <row r="1577">
          <cell r="G1577" t="str">
            <v>会籍部</v>
          </cell>
          <cell r="H1577" t="str">
            <v>会籍</v>
          </cell>
          <cell r="I1577">
            <v>45839</v>
          </cell>
          <cell r="J1577">
            <v>45876</v>
          </cell>
          <cell r="K1577" t="str">
            <v>全职</v>
          </cell>
          <cell r="L1577" t="str">
            <v>离职</v>
          </cell>
        </row>
        <row r="1577">
          <cell r="P1577" t="str">
            <v>360111199702276026</v>
          </cell>
          <cell r="Q1577" t="str">
            <v>江西南昌</v>
          </cell>
          <cell r="R1577" t="str">
            <v>江西农商银行</v>
          </cell>
          <cell r="S1577" t="str">
            <v>6226 8220 1060 8373 064</v>
          </cell>
          <cell r="T1577">
            <v>17307002049</v>
          </cell>
        </row>
        <row r="1578">
          <cell r="D1578" t="str">
            <v>高新吾悦店刘诗晨</v>
          </cell>
          <cell r="E1578" t="str">
            <v>女</v>
          </cell>
        </row>
        <row r="1578">
          <cell r="G1578" t="str">
            <v>运营部</v>
          </cell>
          <cell r="H1578" t="str">
            <v>前台</v>
          </cell>
          <cell r="I1578">
            <v>45851</v>
          </cell>
          <cell r="J1578">
            <v>45885</v>
          </cell>
          <cell r="K1578" t="str">
            <v>兼职</v>
          </cell>
          <cell r="L1578" t="str">
            <v>离职</v>
          </cell>
        </row>
        <row r="1578">
          <cell r="P1578" t="str">
            <v>360123200601092421</v>
          </cell>
          <cell r="Q1578" t="str">
            <v>江西南昌</v>
          </cell>
          <cell r="R1578" t="str">
            <v>南昌塘山支行</v>
          </cell>
          <cell r="S1578" t="str">
            <v>6222031502004814457</v>
          </cell>
          <cell r="T1578">
            <v>15879083918</v>
          </cell>
        </row>
        <row r="1579">
          <cell r="D1579" t="str">
            <v>高新吾悦店陈伊涵</v>
          </cell>
          <cell r="E1579" t="str">
            <v>女</v>
          </cell>
        </row>
        <row r="1579">
          <cell r="G1579" t="str">
            <v>运营部</v>
          </cell>
          <cell r="H1579" t="str">
            <v>前台</v>
          </cell>
          <cell r="I1579">
            <v>45856</v>
          </cell>
          <cell r="J1579">
            <v>45885</v>
          </cell>
          <cell r="K1579" t="str">
            <v>兼职</v>
          </cell>
          <cell r="L1579" t="str">
            <v>离职</v>
          </cell>
        </row>
        <row r="1579">
          <cell r="N1579" t="str">
            <v>已签</v>
          </cell>
          <cell r="O1579" t="str">
            <v>已签</v>
          </cell>
          <cell r="P1579" t="str">
            <v>360121200407123922</v>
          </cell>
          <cell r="Q1579" t="str">
            <v>江西南昌县</v>
          </cell>
          <cell r="R1579" t="str">
            <v>中国建设银行</v>
          </cell>
          <cell r="S1579" t="str">
            <v>6217 0020 3001 6578 907</v>
          </cell>
          <cell r="T1579">
            <v>15079263539</v>
          </cell>
        </row>
        <row r="1580">
          <cell r="D1580" t="str">
            <v>高新吾悦店刘诗洪</v>
          </cell>
          <cell r="E1580" t="str">
            <v>男</v>
          </cell>
        </row>
        <row r="1580">
          <cell r="G1580" t="str">
            <v>私教部</v>
          </cell>
          <cell r="H1580" t="str">
            <v>私教</v>
          </cell>
          <cell r="I1580">
            <v>45573</v>
          </cell>
          <cell r="J1580">
            <v>45884</v>
          </cell>
          <cell r="K1580" t="str">
            <v>兼职</v>
          </cell>
          <cell r="L1580" t="str">
            <v>离职</v>
          </cell>
        </row>
        <row r="1580">
          <cell r="N1580" t="str">
            <v>已签</v>
          </cell>
          <cell r="O1580" t="str">
            <v>已签</v>
          </cell>
          <cell r="P1580" t="str">
            <v>360729200004022119</v>
          </cell>
          <cell r="Q1580" t="str">
            <v>江西赣州</v>
          </cell>
          <cell r="R1580" t="str">
            <v>平安银行</v>
          </cell>
          <cell r="S1580" t="str">
            <v>6230580000415561005</v>
          </cell>
          <cell r="T1580">
            <v>15770798110</v>
          </cell>
        </row>
        <row r="1581">
          <cell r="D1581" t="str">
            <v>高新吾悦店涂丽婷</v>
          </cell>
          <cell r="E1581" t="str">
            <v>女</v>
          </cell>
        </row>
        <row r="1581">
          <cell r="G1581" t="str">
            <v>会籍部</v>
          </cell>
          <cell r="H1581" t="str">
            <v>会籍</v>
          </cell>
          <cell r="I1581">
            <v>45825</v>
          </cell>
          <cell r="J1581">
            <v>45885</v>
          </cell>
          <cell r="K1581" t="str">
            <v>全职</v>
          </cell>
          <cell r="L1581" t="str">
            <v>离职</v>
          </cell>
        </row>
        <row r="1581">
          <cell r="N1581" t="str">
            <v>已签</v>
          </cell>
          <cell r="O1581" t="str">
            <v>已签</v>
          </cell>
          <cell r="P1581" t="str">
            <v>360105200708171645</v>
          </cell>
          <cell r="Q1581" t="str">
            <v>江西南昌</v>
          </cell>
          <cell r="R1581" t="str">
            <v>农行南昌新悦支行</v>
          </cell>
          <cell r="S1581" t="str">
            <v>6228270926150683670（李智纬）</v>
          </cell>
          <cell r="T1581">
            <v>18028103844</v>
          </cell>
        </row>
        <row r="1582">
          <cell r="D1582" t="str">
            <v>高新吾悦店胡婉怡</v>
          </cell>
          <cell r="E1582" t="str">
            <v>女</v>
          </cell>
        </row>
        <row r="1582">
          <cell r="G1582" t="str">
            <v>泳教部</v>
          </cell>
          <cell r="H1582" t="str">
            <v>救生员</v>
          </cell>
          <cell r="I1582">
            <v>45848</v>
          </cell>
          <cell r="J1582">
            <v>45894</v>
          </cell>
          <cell r="K1582" t="str">
            <v>全职</v>
          </cell>
          <cell r="L1582" t="str">
            <v>离职</v>
          </cell>
        </row>
        <row r="1582">
          <cell r="N1582" t="str">
            <v>已签</v>
          </cell>
          <cell r="O1582" t="str">
            <v>已签</v>
          </cell>
          <cell r="P1582" t="str">
            <v>361024200807270045</v>
          </cell>
          <cell r="Q1582" t="str">
            <v>江西省抚州市</v>
          </cell>
          <cell r="R1582" t="str">
            <v>中国建设银行（胡艳红代收）</v>
          </cell>
          <cell r="S1582" t="str">
            <v>6217002089986081193</v>
          </cell>
          <cell r="T1582">
            <v>15697887909</v>
          </cell>
        </row>
        <row r="1583">
          <cell r="D1583" t="str">
            <v>高新吾悦店江竞可</v>
          </cell>
          <cell r="E1583" t="str">
            <v>男</v>
          </cell>
        </row>
        <row r="1583">
          <cell r="G1583" t="str">
            <v>泳教部</v>
          </cell>
          <cell r="H1583" t="str">
            <v>泳教</v>
          </cell>
          <cell r="I1583">
            <v>45828</v>
          </cell>
          <cell r="J1583">
            <v>45895</v>
          </cell>
          <cell r="K1583" t="str">
            <v>兼职</v>
          </cell>
          <cell r="L1583" t="str">
            <v>离职</v>
          </cell>
        </row>
        <row r="1583">
          <cell r="N1583" t="str">
            <v>已签</v>
          </cell>
          <cell r="O1583" t="str">
            <v>已签</v>
          </cell>
          <cell r="P1583" t="str">
            <v>360732200606191735</v>
          </cell>
          <cell r="Q1583" t="str">
            <v>江西赣州</v>
          </cell>
          <cell r="R1583" t="str">
            <v>中国银行</v>
          </cell>
          <cell r="S1583" t="str">
            <v>6217 8965 0000 0512 913</v>
          </cell>
          <cell r="T1583">
            <v>15607087321</v>
          </cell>
        </row>
        <row r="1584">
          <cell r="D1584" t="str">
            <v>高新吾悦店康贵鑫</v>
          </cell>
          <cell r="E1584" t="str">
            <v>男</v>
          </cell>
        </row>
        <row r="1584">
          <cell r="G1584" t="str">
            <v>泳教部</v>
          </cell>
          <cell r="H1584" t="str">
            <v>救生员/泳教</v>
          </cell>
          <cell r="I1584">
            <v>45838</v>
          </cell>
          <cell r="J1584" t="str">
            <v> </v>
          </cell>
          <cell r="K1584" t="str">
            <v>兼职</v>
          </cell>
          <cell r="L1584" t="str">
            <v>离职</v>
          </cell>
        </row>
        <row r="1584">
          <cell r="N1584" t="str">
            <v>已签</v>
          </cell>
          <cell r="O1584" t="str">
            <v>已签</v>
          </cell>
          <cell r="P1584" t="str">
            <v>360732200502265613</v>
          </cell>
          <cell r="Q1584" t="str">
            <v>江西赣州</v>
          </cell>
          <cell r="R1584" t="str">
            <v>工商银行</v>
          </cell>
          <cell r="S1584" t="str">
            <v>6222 0341 0000 8569 388</v>
          </cell>
          <cell r="T1584">
            <v>19040427865</v>
          </cell>
        </row>
        <row r="1585">
          <cell r="D1585" t="str">
            <v>高新吾悦店朱启升</v>
          </cell>
          <cell r="E1585" t="str">
            <v>男</v>
          </cell>
        </row>
        <row r="1585">
          <cell r="G1585" t="str">
            <v>泳教部</v>
          </cell>
          <cell r="H1585" t="str">
            <v>救生员/泳教</v>
          </cell>
          <cell r="I1585">
            <v>45838</v>
          </cell>
          <cell r="J1585">
            <v>45900</v>
          </cell>
          <cell r="K1585" t="str">
            <v>兼职</v>
          </cell>
          <cell r="L1585" t="str">
            <v>离职</v>
          </cell>
        </row>
        <row r="1585">
          <cell r="N1585" t="str">
            <v>已签</v>
          </cell>
          <cell r="O1585" t="str">
            <v>已签</v>
          </cell>
          <cell r="P1585" t="str">
            <v>360725200508101413</v>
          </cell>
          <cell r="Q1585" t="str">
            <v>江西赣州</v>
          </cell>
          <cell r="R1585" t="str">
            <v>工商银行</v>
          </cell>
          <cell r="S1585" t="str">
            <v>6217 2320 0800 5317 562</v>
          </cell>
          <cell r="T1585" t="str">
            <v>157717079810</v>
          </cell>
        </row>
        <row r="1586">
          <cell r="D1586" t="str">
            <v>高新吾悦店胡艳红</v>
          </cell>
          <cell r="E1586" t="str">
            <v>女</v>
          </cell>
        </row>
        <row r="1586">
          <cell r="G1586" t="str">
            <v>泳教部</v>
          </cell>
          <cell r="H1586" t="str">
            <v>泳教</v>
          </cell>
          <cell r="I1586">
            <v>45414</v>
          </cell>
          <cell r="J1586">
            <v>45901</v>
          </cell>
          <cell r="K1586" t="str">
            <v>全职</v>
          </cell>
          <cell r="L1586" t="str">
            <v>离职</v>
          </cell>
        </row>
        <row r="1586">
          <cell r="N1586" t="str">
            <v>已签</v>
          </cell>
          <cell r="O1586" t="str">
            <v>已签</v>
          </cell>
          <cell r="P1586" t="str">
            <v>500236199901186508</v>
          </cell>
          <cell r="Q1586" t="str">
            <v>江西省抚州市</v>
          </cell>
          <cell r="R1586" t="str">
            <v>中国建设银行中国建设银行股份有限公司上饶市分行</v>
          </cell>
          <cell r="S1586" t="str">
            <v>6217002089986081193</v>
          </cell>
          <cell r="T1586">
            <v>18779423784</v>
          </cell>
        </row>
        <row r="1587">
          <cell r="D1587" t="str">
            <v>高新吾悦店虞席杰</v>
          </cell>
          <cell r="E1587" t="str">
            <v>男</v>
          </cell>
        </row>
        <row r="1587">
          <cell r="G1587" t="str">
            <v>泳教部</v>
          </cell>
          <cell r="H1587" t="str">
            <v>泳教主管</v>
          </cell>
          <cell r="I1587">
            <v>45414</v>
          </cell>
          <cell r="J1587">
            <v>45901</v>
          </cell>
          <cell r="K1587" t="str">
            <v>全职</v>
          </cell>
          <cell r="L1587" t="str">
            <v>离职</v>
          </cell>
        </row>
        <row r="1587">
          <cell r="N1587" t="str">
            <v>已签</v>
          </cell>
          <cell r="O1587" t="str">
            <v>已签</v>
          </cell>
          <cell r="P1587" t="str">
            <v>362525200008070017</v>
          </cell>
          <cell r="Q1587" t="str">
            <v>江西省抚州市</v>
          </cell>
          <cell r="R1587" t="str">
            <v>中国工商银行抚州崇仁胜利路支行</v>
          </cell>
          <cell r="S1587" t="str">
            <v>6215581511004930146</v>
          </cell>
          <cell r="T1587">
            <v>13133700479</v>
          </cell>
        </row>
        <row r="1588">
          <cell r="D1588" t="str">
            <v>高新吾悦店颜丽金</v>
          </cell>
          <cell r="E1588" t="str">
            <v>女</v>
          </cell>
        </row>
        <row r="1588">
          <cell r="G1588" t="str">
            <v>私教部</v>
          </cell>
          <cell r="H1588" t="str">
            <v>私教</v>
          </cell>
          <cell r="I1588">
            <v>45830</v>
          </cell>
          <cell r="J1588">
            <v>45901</v>
          </cell>
          <cell r="K1588" t="str">
            <v>兼职</v>
          </cell>
          <cell r="L1588" t="str">
            <v>离职</v>
          </cell>
        </row>
        <row r="1588">
          <cell r="N1588" t="str">
            <v>已签</v>
          </cell>
          <cell r="O1588" t="str">
            <v>已签</v>
          </cell>
          <cell r="P1588" t="str">
            <v>360321200407166544</v>
          </cell>
          <cell r="Q1588" t="str">
            <v>江西萍乡</v>
          </cell>
          <cell r="R1588" t="str">
            <v>中国农商银行</v>
          </cell>
          <cell r="S1588" t="str">
            <v>6226822012500967233</v>
          </cell>
          <cell r="T1588">
            <v>19970997865</v>
          </cell>
        </row>
        <row r="1589">
          <cell r="D1589" t="str">
            <v>高新吾悦店邬泽鹏</v>
          </cell>
          <cell r="E1589" t="str">
            <v>男</v>
          </cell>
        </row>
        <row r="1589">
          <cell r="G1589" t="str">
            <v>私教部</v>
          </cell>
          <cell r="H1589" t="str">
            <v>私教经理</v>
          </cell>
          <cell r="I1589">
            <v>45860</v>
          </cell>
          <cell r="J1589">
            <v>45902</v>
          </cell>
          <cell r="K1589" t="str">
            <v>全职</v>
          </cell>
          <cell r="L1589" t="str">
            <v>离职</v>
          </cell>
        </row>
        <row r="1589">
          <cell r="N1589" t="str">
            <v>已签</v>
          </cell>
          <cell r="O1589" t="str">
            <v>已签</v>
          </cell>
          <cell r="P1589" t="str">
            <v>362202199711042038</v>
          </cell>
          <cell r="Q1589" t="str">
            <v>江西丰城</v>
          </cell>
          <cell r="R1589" t="str">
            <v>工商银行</v>
          </cell>
          <cell r="S1589" t="str">
            <v>6212261001096724882</v>
          </cell>
          <cell r="T1589">
            <v>18397918945</v>
          </cell>
        </row>
        <row r="1590">
          <cell r="D1590" t="str">
            <v>高新吾悦店陈光勇</v>
          </cell>
          <cell r="E1590" t="str">
            <v>男</v>
          </cell>
        </row>
        <row r="1590">
          <cell r="G1590" t="str">
            <v>运营部</v>
          </cell>
          <cell r="H1590" t="str">
            <v>店长</v>
          </cell>
          <cell r="I1590">
            <v>45855</v>
          </cell>
          <cell r="J1590">
            <v>45915</v>
          </cell>
          <cell r="K1590" t="str">
            <v>全职</v>
          </cell>
          <cell r="L1590" t="str">
            <v>离职</v>
          </cell>
        </row>
        <row r="1590">
          <cell r="N1590" t="str">
            <v>已签</v>
          </cell>
          <cell r="O1590" t="str">
            <v>已签</v>
          </cell>
          <cell r="P1590" t="str">
            <v>421126199908271732</v>
          </cell>
          <cell r="Q1590" t="str">
            <v>湖北武汉</v>
          </cell>
          <cell r="R1590" t="str">
            <v>中国民生银行股份有限公司武汉光谷高科技支行</v>
          </cell>
          <cell r="S1590" t="str">
            <v>6226220521601491</v>
          </cell>
          <cell r="T1590">
            <v>15672078322</v>
          </cell>
        </row>
        <row r="1591">
          <cell r="D1591" t="str">
            <v>高新吾悦店王依婷</v>
          </cell>
          <cell r="E1591" t="str">
            <v>女</v>
          </cell>
        </row>
        <row r="1591">
          <cell r="G1591" t="str">
            <v>运营部</v>
          </cell>
          <cell r="H1591" t="str">
            <v>前台</v>
          </cell>
          <cell r="I1591">
            <v>45573</v>
          </cell>
          <cell r="J1591">
            <v>45912</v>
          </cell>
          <cell r="K1591" t="str">
            <v>全职</v>
          </cell>
          <cell r="L1591" t="str">
            <v>离职</v>
          </cell>
        </row>
        <row r="1591">
          <cell r="N1591" t="str">
            <v>已签</v>
          </cell>
          <cell r="O1591" t="str">
            <v>已签</v>
          </cell>
          <cell r="P1591" t="str">
            <v>361127200307270625</v>
          </cell>
          <cell r="Q1591" t="str">
            <v>江西省上饶市</v>
          </cell>
          <cell r="R1591" t="str">
            <v>邮政银行</v>
          </cell>
          <cell r="S1591" t="str">
            <v>6217994330017425573</v>
          </cell>
          <cell r="T1591">
            <v>13014429493</v>
          </cell>
        </row>
        <row r="1592">
          <cell r="D1592" t="str">
            <v>高新吾悦店陶梁梁</v>
          </cell>
          <cell r="E1592" t="str">
            <v>男</v>
          </cell>
        </row>
        <row r="1592">
          <cell r="G1592" t="str">
            <v>会籍部</v>
          </cell>
          <cell r="H1592" t="str">
            <v>会籍</v>
          </cell>
          <cell r="I1592">
            <v>45926</v>
          </cell>
          <cell r="J1592">
            <v>45928</v>
          </cell>
          <cell r="K1592" t="str">
            <v>全职</v>
          </cell>
          <cell r="L1592" t="str">
            <v>离职</v>
          </cell>
        </row>
        <row r="1592">
          <cell r="P1592" t="str">
            <v>360121200401151930</v>
          </cell>
          <cell r="Q1592" t="str">
            <v>江西省南昌市</v>
          </cell>
          <cell r="R1592" t="str">
            <v>中国招商银行</v>
          </cell>
          <cell r="S1592" t="str">
            <v>6214 8333 8219 2741</v>
          </cell>
          <cell r="T1592">
            <v>15270966114</v>
          </cell>
        </row>
        <row r="1593">
          <cell r="D1593" t="str">
            <v>淮南吾悦店楚康博</v>
          </cell>
          <cell r="E1593" t="str">
            <v>男</v>
          </cell>
        </row>
        <row r="1593">
          <cell r="G1593" t="str">
            <v>预售二组</v>
          </cell>
          <cell r="H1593" t="str">
            <v>会籍</v>
          </cell>
          <cell r="I1593">
            <v>45606</v>
          </cell>
          <cell r="J1593">
            <v>45618</v>
          </cell>
          <cell r="K1593" t="str">
            <v>全职</v>
          </cell>
          <cell r="L1593" t="str">
            <v>离职</v>
          </cell>
        </row>
        <row r="1593">
          <cell r="P1593" t="str">
            <v>360782200010042732</v>
          </cell>
        </row>
        <row r="1593">
          <cell r="R1593" t="str">
            <v>招商银行</v>
          </cell>
          <cell r="S1593" t="str">
            <v>6214830329351299</v>
          </cell>
          <cell r="T1593">
            <v>19503835837</v>
          </cell>
        </row>
        <row r="1594">
          <cell r="D1594" t="str">
            <v>淮南吾悦店刘伟杰</v>
          </cell>
          <cell r="E1594" t="str">
            <v>男</v>
          </cell>
        </row>
        <row r="1594">
          <cell r="G1594" t="str">
            <v>预售三组</v>
          </cell>
          <cell r="H1594" t="str">
            <v>会籍</v>
          </cell>
          <cell r="I1594">
            <v>45609</v>
          </cell>
          <cell r="J1594">
            <v>45612</v>
          </cell>
          <cell r="K1594" t="str">
            <v>全职</v>
          </cell>
          <cell r="L1594" t="str">
            <v>离职</v>
          </cell>
        </row>
        <row r="1594">
          <cell r="P1594" t="str">
            <v>360124200606070615</v>
          </cell>
        </row>
        <row r="1594">
          <cell r="R1594" t="str">
            <v>农业银行</v>
          </cell>
          <cell r="S1594" t="str">
            <v>6216712010011158973</v>
          </cell>
          <cell r="T1594">
            <v>15665448773</v>
          </cell>
        </row>
        <row r="1595">
          <cell r="D1595" t="str">
            <v>淮南吾悦店李玉美</v>
          </cell>
          <cell r="E1595" t="str">
            <v>女</v>
          </cell>
        </row>
        <row r="1595">
          <cell r="G1595" t="str">
            <v>预售二组</v>
          </cell>
          <cell r="H1595" t="str">
            <v>会籍</v>
          </cell>
          <cell r="I1595">
            <v>45609</v>
          </cell>
          <cell r="J1595">
            <v>45612</v>
          </cell>
          <cell r="K1595" t="str">
            <v>全职</v>
          </cell>
          <cell r="L1595" t="str">
            <v>离职</v>
          </cell>
        </row>
        <row r="1595">
          <cell r="P1595" t="str">
            <v>340405198802140020</v>
          </cell>
        </row>
        <row r="1595">
          <cell r="R1595" t="str">
            <v>招商银行</v>
          </cell>
          <cell r="S1595" t="str">
            <v>6214855541474421</v>
          </cell>
          <cell r="T1595">
            <v>18098688029</v>
          </cell>
        </row>
        <row r="1596">
          <cell r="D1596" t="str">
            <v>淮南吾悦店张志豪</v>
          </cell>
          <cell r="E1596" t="str">
            <v>男</v>
          </cell>
        </row>
        <row r="1596">
          <cell r="G1596" t="str">
            <v>预售一组</v>
          </cell>
          <cell r="H1596" t="str">
            <v>会籍</v>
          </cell>
          <cell r="I1596">
            <v>45609</v>
          </cell>
          <cell r="J1596">
            <v>45611</v>
          </cell>
          <cell r="K1596" t="str">
            <v>全职</v>
          </cell>
          <cell r="L1596" t="str">
            <v>离职</v>
          </cell>
        </row>
        <row r="1596">
          <cell r="P1596" t="str">
            <v>340404198711010427</v>
          </cell>
        </row>
        <row r="1596">
          <cell r="R1596" t="str">
            <v>招商银行</v>
          </cell>
          <cell r="S1596" t="str">
            <v>6214830016975442</v>
          </cell>
          <cell r="T1596">
            <v>13365540857</v>
          </cell>
        </row>
        <row r="1597">
          <cell r="D1597" t="str">
            <v>淮南吾悦店杨博武</v>
          </cell>
          <cell r="E1597" t="str">
            <v>男</v>
          </cell>
        </row>
        <row r="1597">
          <cell r="G1597" t="str">
            <v>预售一组</v>
          </cell>
          <cell r="H1597" t="str">
            <v>会籍</v>
          </cell>
          <cell r="I1597">
            <v>45609</v>
          </cell>
          <cell r="J1597">
            <v>45611</v>
          </cell>
          <cell r="K1597" t="str">
            <v>全职</v>
          </cell>
          <cell r="L1597" t="str">
            <v>离职</v>
          </cell>
        </row>
        <row r="1597">
          <cell r="P1597" t="str">
            <v>410221200502176512</v>
          </cell>
        </row>
        <row r="1597">
          <cell r="R1597" t="str">
            <v>农业银行</v>
          </cell>
          <cell r="S1597" t="str">
            <v>6228432567001082970</v>
          </cell>
          <cell r="T1597">
            <v>13275626821</v>
          </cell>
        </row>
        <row r="1598">
          <cell r="D1598" t="str">
            <v>淮南吾悦店郭俊丽</v>
          </cell>
          <cell r="E1598" t="str">
            <v>女</v>
          </cell>
        </row>
        <row r="1598">
          <cell r="G1598" t="str">
            <v>预售一组</v>
          </cell>
          <cell r="H1598" t="str">
            <v>会籍</v>
          </cell>
          <cell r="I1598">
            <v>45609</v>
          </cell>
          <cell r="J1598">
            <v>45611</v>
          </cell>
          <cell r="K1598" t="str">
            <v>全职</v>
          </cell>
          <cell r="L1598" t="str">
            <v>离职</v>
          </cell>
        </row>
        <row r="1598">
          <cell r="P1598" t="str">
            <v>430525199805276115</v>
          </cell>
        </row>
        <row r="1598">
          <cell r="T1598">
            <v>15391740215</v>
          </cell>
        </row>
        <row r="1599">
          <cell r="D1599" t="str">
            <v>淮南吾悦店刘沐沐</v>
          </cell>
          <cell r="E1599" t="str">
            <v>女</v>
          </cell>
        </row>
        <row r="1599">
          <cell r="G1599" t="str">
            <v>预售一组</v>
          </cell>
          <cell r="H1599" t="str">
            <v>会籍</v>
          </cell>
          <cell r="I1599">
            <v>45609</v>
          </cell>
          <cell r="J1599">
            <v>45611</v>
          </cell>
          <cell r="K1599" t="str">
            <v>全职</v>
          </cell>
          <cell r="L1599" t="str">
            <v>离职</v>
          </cell>
        </row>
        <row r="1599">
          <cell r="P1599" t="str">
            <v>340406200309041412</v>
          </cell>
        </row>
        <row r="1599">
          <cell r="T1599">
            <v>15675545897</v>
          </cell>
        </row>
        <row r="1600">
          <cell r="D1600" t="str">
            <v>淮南吾悦店张玉</v>
          </cell>
          <cell r="E1600" t="str">
            <v>女</v>
          </cell>
        </row>
        <row r="1600">
          <cell r="G1600" t="str">
            <v>预售一组</v>
          </cell>
          <cell r="H1600" t="str">
            <v>会籍</v>
          </cell>
          <cell r="I1600">
            <v>45609</v>
          </cell>
          <cell r="J1600">
            <v>45611</v>
          </cell>
          <cell r="K1600" t="str">
            <v>全职</v>
          </cell>
          <cell r="L1600" t="str">
            <v>离职</v>
          </cell>
        </row>
        <row r="1600">
          <cell r="P1600" t="str">
            <v>411527199802045012</v>
          </cell>
        </row>
        <row r="1600">
          <cell r="T1600">
            <v>18712173449</v>
          </cell>
        </row>
        <row r="1601">
          <cell r="D1601" t="str">
            <v>淮南吾悦店陈赵明雪</v>
          </cell>
          <cell r="E1601" t="str">
            <v>女</v>
          </cell>
        </row>
        <row r="1601">
          <cell r="G1601" t="str">
            <v>预售三组</v>
          </cell>
          <cell r="H1601" t="str">
            <v>会籍</v>
          </cell>
          <cell r="I1601">
            <v>45610</v>
          </cell>
          <cell r="J1601">
            <v>45612</v>
          </cell>
          <cell r="K1601" t="str">
            <v>全职</v>
          </cell>
          <cell r="L1601" t="str">
            <v>离职</v>
          </cell>
        </row>
        <row r="1601">
          <cell r="P1601" t="str">
            <v>50022619841122624X</v>
          </cell>
        </row>
        <row r="1601">
          <cell r="R1601" t="str">
            <v>工商银行</v>
          </cell>
          <cell r="S1601" t="str">
            <v>6212251304000635034</v>
          </cell>
          <cell r="T1601">
            <v>18566454451</v>
          </cell>
        </row>
        <row r="1602">
          <cell r="D1602" t="str">
            <v>淮南吾悦店沈陈东</v>
          </cell>
          <cell r="E1602" t="str">
            <v>男</v>
          </cell>
        </row>
        <row r="1602">
          <cell r="G1602" t="str">
            <v>预售一组</v>
          </cell>
          <cell r="H1602" t="str">
            <v>会籍</v>
          </cell>
          <cell r="I1602">
            <v>45613</v>
          </cell>
          <cell r="J1602">
            <v>45616</v>
          </cell>
          <cell r="K1602" t="str">
            <v>全职</v>
          </cell>
          <cell r="L1602" t="str">
            <v>离职</v>
          </cell>
        </row>
        <row r="1602">
          <cell r="P1602" t="str">
            <v>340404198912232421</v>
          </cell>
        </row>
        <row r="1602">
          <cell r="R1602" t="str">
            <v>中国银行</v>
          </cell>
          <cell r="S1602" t="str">
            <v>6217896300001449672</v>
          </cell>
          <cell r="T1602">
            <v>15755405469</v>
          </cell>
        </row>
        <row r="1603">
          <cell r="D1603" t="str">
            <v>淮南吾悦店水志文</v>
          </cell>
          <cell r="E1603" t="str">
            <v>男</v>
          </cell>
        </row>
        <row r="1603">
          <cell r="G1603" t="str">
            <v>预售一组</v>
          </cell>
          <cell r="H1603" t="str">
            <v>会籍</v>
          </cell>
          <cell r="I1603">
            <v>45613</v>
          </cell>
          <cell r="J1603">
            <v>45598</v>
          </cell>
          <cell r="K1603" t="str">
            <v>全职</v>
          </cell>
          <cell r="L1603" t="str">
            <v>离职</v>
          </cell>
        </row>
        <row r="1603">
          <cell r="P1603" t="str">
            <v>340402200104060016</v>
          </cell>
        </row>
        <row r="1603">
          <cell r="R1603" t="str">
            <v>建设银行</v>
          </cell>
          <cell r="S1603" t="str">
            <v>6217001680016063523</v>
          </cell>
          <cell r="T1603">
            <v>13645545047</v>
          </cell>
        </row>
        <row r="1604">
          <cell r="D1604" t="str">
            <v>淮南吾悦店倪仿</v>
          </cell>
          <cell r="E1604" t="str">
            <v>女</v>
          </cell>
        </row>
        <row r="1604">
          <cell r="G1604" t="str">
            <v>预售一组</v>
          </cell>
          <cell r="H1604" t="str">
            <v>会籍</v>
          </cell>
          <cell r="I1604">
            <v>45614</v>
          </cell>
          <cell r="J1604">
            <v>45622</v>
          </cell>
          <cell r="K1604" t="str">
            <v>全职</v>
          </cell>
          <cell r="L1604" t="str">
            <v>离职</v>
          </cell>
        </row>
        <row r="1604">
          <cell r="P1604" t="str">
            <v>340403200011122413</v>
          </cell>
        </row>
        <row r="1604">
          <cell r="R1604" t="str">
            <v>工商银行</v>
          </cell>
          <cell r="S1604" t="str">
            <v>6217231304001163584</v>
          </cell>
          <cell r="T1604">
            <v>1871378960</v>
          </cell>
        </row>
        <row r="1605">
          <cell r="D1605" t="str">
            <v>淮南吾悦店栾子怡</v>
          </cell>
          <cell r="E1605" t="str">
            <v>女</v>
          </cell>
        </row>
        <row r="1605">
          <cell r="G1605" t="str">
            <v>预售一组</v>
          </cell>
          <cell r="H1605" t="str">
            <v>会籍</v>
          </cell>
          <cell r="I1605">
            <v>45616</v>
          </cell>
          <cell r="J1605">
            <v>45624</v>
          </cell>
          <cell r="K1605" t="str">
            <v>全职</v>
          </cell>
          <cell r="L1605" t="str">
            <v>离职</v>
          </cell>
        </row>
        <row r="1605">
          <cell r="P1605" t="str">
            <v>350724200110082015</v>
          </cell>
        </row>
        <row r="1605">
          <cell r="R1605" t="str">
            <v>农业银行</v>
          </cell>
          <cell r="S1605" t="str">
            <v>6228212019026392972</v>
          </cell>
          <cell r="T1605">
            <v>13721154999</v>
          </cell>
        </row>
        <row r="1606">
          <cell r="D1606" t="str">
            <v>淮南吾悦店郭天赐</v>
          </cell>
          <cell r="E1606" t="str">
            <v>男</v>
          </cell>
        </row>
        <row r="1606">
          <cell r="G1606" t="str">
            <v>预售三组</v>
          </cell>
          <cell r="H1606" t="str">
            <v>会籍</v>
          </cell>
          <cell r="I1606">
            <v>45618</v>
          </cell>
          <cell r="J1606">
            <v>45619</v>
          </cell>
          <cell r="K1606" t="str">
            <v>全职</v>
          </cell>
          <cell r="L1606" t="str">
            <v>离职</v>
          </cell>
        </row>
        <row r="1606">
          <cell r="S1606" t="str">
            <v/>
          </cell>
          <cell r="T1606">
            <v>18158986227</v>
          </cell>
        </row>
        <row r="1607">
          <cell r="D1607" t="str">
            <v>淮南吾悦店陈智馨</v>
          </cell>
          <cell r="E1607" t="str">
            <v>男</v>
          </cell>
        </row>
        <row r="1607">
          <cell r="G1607" t="str">
            <v>预售一组</v>
          </cell>
          <cell r="H1607" t="str">
            <v>会籍</v>
          </cell>
          <cell r="I1607">
            <v>45622</v>
          </cell>
          <cell r="J1607">
            <v>45624</v>
          </cell>
          <cell r="K1607" t="str">
            <v>全职</v>
          </cell>
          <cell r="L1607" t="str">
            <v>离职</v>
          </cell>
        </row>
        <row r="1607">
          <cell r="T1607">
            <v>19538395776</v>
          </cell>
        </row>
        <row r="1608">
          <cell r="D1608" t="str">
            <v>淮南吾悦店张岩</v>
          </cell>
          <cell r="E1608" t="str">
            <v>男</v>
          </cell>
        </row>
        <row r="1608">
          <cell r="G1608" t="str">
            <v>预售一组</v>
          </cell>
          <cell r="H1608" t="str">
            <v>会籍</v>
          </cell>
          <cell r="I1608">
            <v>45615</v>
          </cell>
          <cell r="J1608">
            <v>45630</v>
          </cell>
          <cell r="K1608" t="str">
            <v>全职</v>
          </cell>
          <cell r="L1608" t="str">
            <v>离职</v>
          </cell>
        </row>
        <row r="1608">
          <cell r="P1608" t="str">
            <v>340402200104060016</v>
          </cell>
        </row>
        <row r="1608">
          <cell r="R1608" t="str">
            <v>交通银行</v>
          </cell>
          <cell r="S1608" t="str">
            <v>6222620270003332049</v>
          </cell>
          <cell r="T1608">
            <v>17815652262</v>
          </cell>
        </row>
        <row r="1609">
          <cell r="D1609" t="str">
            <v>淮南吾悦店张怀兰</v>
          </cell>
          <cell r="E1609" t="str">
            <v>女</v>
          </cell>
        </row>
        <row r="1609">
          <cell r="G1609" t="str">
            <v>预售三组</v>
          </cell>
          <cell r="H1609" t="str">
            <v>会籍</v>
          </cell>
          <cell r="I1609">
            <v>45615</v>
          </cell>
          <cell r="J1609">
            <v>45630</v>
          </cell>
          <cell r="K1609" t="str">
            <v>全职</v>
          </cell>
          <cell r="L1609" t="str">
            <v>离职</v>
          </cell>
        </row>
        <row r="1609">
          <cell r="P1609" t="str">
            <v>50022619841122624X</v>
          </cell>
        </row>
        <row r="1609">
          <cell r="R1609" t="str">
            <v>农业银行</v>
          </cell>
          <cell r="S1609" t="str">
            <v>6230520660092789675</v>
          </cell>
          <cell r="T1609">
            <v>15955449793</v>
          </cell>
        </row>
        <row r="1610">
          <cell r="D1610" t="str">
            <v>淮南吾悦店余峥</v>
          </cell>
          <cell r="E1610" t="str">
            <v>男</v>
          </cell>
        </row>
        <row r="1610">
          <cell r="G1610" t="str">
            <v>预售一组</v>
          </cell>
          <cell r="H1610" t="str">
            <v>会籍</v>
          </cell>
          <cell r="I1610">
            <v>45606</v>
          </cell>
          <cell r="J1610">
            <v>45642</v>
          </cell>
          <cell r="K1610" t="str">
            <v>兼职</v>
          </cell>
          <cell r="L1610" t="str">
            <v>离职</v>
          </cell>
        </row>
        <row r="1610">
          <cell r="P1610" t="str">
            <v>360124200606070615</v>
          </cell>
        </row>
        <row r="1610">
          <cell r="R1610" t="str">
            <v>农业银行</v>
          </cell>
          <cell r="S1610" t="str">
            <v>6228480317112439474</v>
          </cell>
          <cell r="T1610">
            <v>17362036230</v>
          </cell>
        </row>
        <row r="1611">
          <cell r="D1611" t="str">
            <v>淮南吾悦店马文豪</v>
          </cell>
          <cell r="E1611" t="str">
            <v>男</v>
          </cell>
        </row>
        <row r="1611">
          <cell r="G1611" t="str">
            <v>私教部</v>
          </cell>
          <cell r="H1611" t="str">
            <v>私教</v>
          </cell>
          <cell r="I1611">
            <v>45648</v>
          </cell>
          <cell r="J1611">
            <v>45649</v>
          </cell>
          <cell r="K1611" t="str">
            <v>全职</v>
          </cell>
          <cell r="L1611" t="str">
            <v>离职</v>
          </cell>
        </row>
        <row r="1611">
          <cell r="P1611" t="str">
            <v>340406200403233410</v>
          </cell>
          <cell r="Q1611" t="str">
            <v>淮南</v>
          </cell>
          <cell r="R1611" t="str">
            <v>农业银行</v>
          </cell>
          <cell r="S1611" t="str">
            <v>6213362019984602776</v>
          </cell>
          <cell r="T1611">
            <v>15105545983</v>
          </cell>
        </row>
        <row r="1612">
          <cell r="D1612" t="str">
            <v>淮南吾悦店吴昊</v>
          </cell>
          <cell r="E1612" t="str">
            <v>男</v>
          </cell>
        </row>
        <row r="1612">
          <cell r="G1612" t="str">
            <v>会籍部</v>
          </cell>
          <cell r="H1612" t="str">
            <v>会籍</v>
          </cell>
          <cell r="I1612">
            <v>45615</v>
          </cell>
          <cell r="J1612">
            <v>45657</v>
          </cell>
          <cell r="K1612" t="str">
            <v>全职</v>
          </cell>
          <cell r="L1612" t="str">
            <v>离职</v>
          </cell>
        </row>
        <row r="1612">
          <cell r="P1612" t="str">
            <v>340403200011122413</v>
          </cell>
        </row>
        <row r="1612">
          <cell r="R1612" t="str">
            <v>工商银行</v>
          </cell>
          <cell r="S1612" t="str">
            <v>6215581304001421339</v>
          </cell>
          <cell r="T1612">
            <v>18055471160</v>
          </cell>
        </row>
        <row r="1613">
          <cell r="D1613" t="str">
            <v>淮南吾悦店姚鹏</v>
          </cell>
          <cell r="E1613" t="str">
            <v>男</v>
          </cell>
        </row>
        <row r="1613">
          <cell r="G1613" t="str">
            <v>私教部</v>
          </cell>
          <cell r="H1613" t="str">
            <v>私教经理</v>
          </cell>
          <cell r="I1613">
            <v>45644</v>
          </cell>
          <cell r="J1613">
            <v>45657</v>
          </cell>
          <cell r="K1613" t="str">
            <v>全职</v>
          </cell>
          <cell r="L1613" t="str">
            <v>离职</v>
          </cell>
        </row>
        <row r="1613">
          <cell r="P1613" t="str">
            <v>340403199705062210</v>
          </cell>
        </row>
        <row r="1613">
          <cell r="R1613" t="str">
            <v>交通银行</v>
          </cell>
          <cell r="S1613" t="str">
            <v>6222620270001493983</v>
          </cell>
          <cell r="T1613">
            <v>18755468213</v>
          </cell>
        </row>
        <row r="1614">
          <cell r="D1614" t="str">
            <v>淮南吾悦店刘洪江</v>
          </cell>
          <cell r="E1614" t="str">
            <v>男</v>
          </cell>
        </row>
        <row r="1614">
          <cell r="G1614" t="str">
            <v>会籍部</v>
          </cell>
          <cell r="H1614" t="str">
            <v>会籍</v>
          </cell>
          <cell r="I1614">
            <v>45609</v>
          </cell>
          <cell r="J1614">
            <v>45657</v>
          </cell>
          <cell r="K1614" t="str">
            <v>全职</v>
          </cell>
          <cell r="L1614" t="str">
            <v>离职</v>
          </cell>
        </row>
        <row r="1614">
          <cell r="P1614" t="str">
            <v>411527199802045012</v>
          </cell>
        </row>
        <row r="1614">
          <cell r="R1614" t="str">
            <v>工商银行</v>
          </cell>
          <cell r="S1614" t="str">
            <v>6222021304009055091</v>
          </cell>
          <cell r="T1614">
            <v>17698757279</v>
          </cell>
        </row>
        <row r="1615">
          <cell r="D1615" t="str">
            <v>淮南吾悦店颜静</v>
          </cell>
          <cell r="E1615" t="str">
            <v>女</v>
          </cell>
        </row>
        <row r="1615">
          <cell r="G1615" t="str">
            <v>会籍部</v>
          </cell>
          <cell r="H1615" t="str">
            <v>会籍</v>
          </cell>
          <cell r="I1615">
            <v>45615</v>
          </cell>
          <cell r="J1615">
            <v>45698</v>
          </cell>
          <cell r="K1615" t="str">
            <v>全职</v>
          </cell>
          <cell r="L1615" t="str">
            <v>离职</v>
          </cell>
        </row>
        <row r="1615">
          <cell r="P1615" t="str">
            <v>340404198912232421</v>
          </cell>
        </row>
        <row r="1615">
          <cell r="R1615" t="str">
            <v>建设银行</v>
          </cell>
          <cell r="S1615" t="str">
            <v>6217001660007400652（强一丹）</v>
          </cell>
          <cell r="T1615">
            <v>13156670205</v>
          </cell>
        </row>
        <row r="1616">
          <cell r="D1616" t="str">
            <v>淮南吾悦店蔡瑞乐</v>
          </cell>
          <cell r="E1616" t="str">
            <v>男</v>
          </cell>
        </row>
        <row r="1616">
          <cell r="G1616" t="str">
            <v>运营部</v>
          </cell>
          <cell r="H1616" t="str">
            <v>保洁</v>
          </cell>
          <cell r="I1616">
            <v>45693</v>
          </cell>
          <cell r="J1616">
            <v>45695</v>
          </cell>
          <cell r="K1616" t="str">
            <v>全职</v>
          </cell>
          <cell r="L1616" t="str">
            <v>离职</v>
          </cell>
        </row>
        <row r="1616">
          <cell r="P1616" t="str">
            <v>340406195805053013</v>
          </cell>
        </row>
        <row r="1616">
          <cell r="R1616" t="str">
            <v>工商银行</v>
          </cell>
          <cell r="S1616" t="str">
            <v>6222031312003326747</v>
          </cell>
          <cell r="T1616">
            <v>15255410303</v>
          </cell>
        </row>
        <row r="1617">
          <cell r="D1617" t="str">
            <v>淮南吾悦店张鑫杰</v>
          </cell>
          <cell r="E1617" t="str">
            <v>男</v>
          </cell>
        </row>
        <row r="1617">
          <cell r="G1617" t="str">
            <v>会籍部</v>
          </cell>
          <cell r="H1617" t="str">
            <v>会籍</v>
          </cell>
          <cell r="I1617">
            <v>45608</v>
          </cell>
          <cell r="J1617">
            <v>45714</v>
          </cell>
          <cell r="K1617" t="str">
            <v>全职</v>
          </cell>
          <cell r="L1617" t="str">
            <v>离职</v>
          </cell>
        </row>
        <row r="1617">
          <cell r="P1617" t="str">
            <v>410221200502176512</v>
          </cell>
        </row>
        <row r="1617">
          <cell r="R1617" t="str">
            <v>建设银行</v>
          </cell>
          <cell r="S1617" t="str">
            <v>6217002020092770460</v>
          </cell>
          <cell r="T1617">
            <v>18836866156</v>
          </cell>
        </row>
        <row r="1618">
          <cell r="D1618" t="str">
            <v>淮南吾悦店孙欣怡</v>
          </cell>
          <cell r="E1618" t="str">
            <v>女</v>
          </cell>
        </row>
        <row r="1618">
          <cell r="G1618" t="str">
            <v>运营部</v>
          </cell>
          <cell r="H1618" t="str">
            <v>前台</v>
          </cell>
          <cell r="I1618">
            <v>45729</v>
          </cell>
          <cell r="J1618">
            <v>45731</v>
          </cell>
          <cell r="K1618" t="str">
            <v>全职</v>
          </cell>
          <cell r="L1618" t="str">
            <v>离职</v>
          </cell>
        </row>
        <row r="1618">
          <cell r="R1618" t="str">
            <v>工商银行</v>
          </cell>
          <cell r="S1618" t="str">
            <v>6215581304001559534</v>
          </cell>
          <cell r="T1618">
            <v>15155440144</v>
          </cell>
        </row>
        <row r="1619">
          <cell r="D1619" t="str">
            <v>淮南吾悦店孙瑛莹</v>
          </cell>
          <cell r="E1619" t="str">
            <v>女</v>
          </cell>
        </row>
        <row r="1619">
          <cell r="G1619" t="str">
            <v>运营部</v>
          </cell>
          <cell r="H1619" t="str">
            <v>前台</v>
          </cell>
          <cell r="I1619">
            <v>45606</v>
          </cell>
          <cell r="J1619">
            <v>45731</v>
          </cell>
          <cell r="K1619" t="str">
            <v>全职</v>
          </cell>
          <cell r="L1619" t="str">
            <v>离职</v>
          </cell>
        </row>
        <row r="1619">
          <cell r="P1619" t="str">
            <v>340405198802140020</v>
          </cell>
        </row>
        <row r="1619">
          <cell r="R1619" t="str">
            <v>工商银行</v>
          </cell>
          <cell r="S1619" t="str">
            <v>6222081304000865388</v>
          </cell>
          <cell r="T1619">
            <v>15855469775</v>
          </cell>
        </row>
        <row r="1620">
          <cell r="D1620" t="str">
            <v>淮南吾悦店黄悦</v>
          </cell>
          <cell r="E1620" t="str">
            <v>女</v>
          </cell>
        </row>
        <row r="1620">
          <cell r="G1620" t="str">
            <v>运营部</v>
          </cell>
          <cell r="H1620" t="str">
            <v>前台</v>
          </cell>
          <cell r="I1620">
            <v>45698</v>
          </cell>
          <cell r="J1620">
            <v>45726</v>
          </cell>
          <cell r="K1620" t="str">
            <v>全职</v>
          </cell>
          <cell r="L1620" t="str">
            <v>离职</v>
          </cell>
        </row>
        <row r="1620">
          <cell r="P1620" t="str">
            <v>340403200111012449</v>
          </cell>
        </row>
        <row r="1620">
          <cell r="R1620" t="str">
            <v>通商银行</v>
          </cell>
          <cell r="S1620" t="str">
            <v>6217788361452237694</v>
          </cell>
          <cell r="T1620">
            <v>13095542280</v>
          </cell>
        </row>
        <row r="1621">
          <cell r="D1621" t="str">
            <v>淮南吾悦店单进文</v>
          </cell>
          <cell r="E1621" t="str">
            <v>男</v>
          </cell>
        </row>
        <row r="1621">
          <cell r="G1621" t="str">
            <v>会籍部</v>
          </cell>
          <cell r="H1621" t="str">
            <v>会籍经理</v>
          </cell>
          <cell r="I1621">
            <v>45731</v>
          </cell>
          <cell r="J1621">
            <v>45741</v>
          </cell>
          <cell r="K1621" t="str">
            <v>全职</v>
          </cell>
          <cell r="L1621" t="str">
            <v>离职</v>
          </cell>
        </row>
        <row r="1621">
          <cell r="P1621" t="str">
            <v>532927200308100712</v>
          </cell>
        </row>
        <row r="1621">
          <cell r="R1621" t="str">
            <v>云南大理</v>
          </cell>
          <cell r="S1621" t="str">
            <v>6217007200112889558</v>
          </cell>
          <cell r="T1621">
            <v>13150648891</v>
          </cell>
        </row>
        <row r="1622">
          <cell r="D1622" t="str">
            <v>淮南吾悦店刘雅明</v>
          </cell>
          <cell r="E1622" t="str">
            <v>女</v>
          </cell>
        </row>
        <row r="1622">
          <cell r="G1622" t="str">
            <v>运营部</v>
          </cell>
          <cell r="H1622" t="str">
            <v>前台</v>
          </cell>
          <cell r="I1622">
            <v>45742</v>
          </cell>
          <cell r="J1622">
            <v>45744</v>
          </cell>
          <cell r="K1622" t="str">
            <v>全职</v>
          </cell>
          <cell r="L1622" t="str">
            <v>离职</v>
          </cell>
        </row>
        <row r="1622">
          <cell r="P1622" t="str">
            <v>340404199903130428</v>
          </cell>
        </row>
        <row r="1622">
          <cell r="R1622" t="str">
            <v>农业银行</v>
          </cell>
          <cell r="S1622" t="str">
            <v>6228482019094969670</v>
          </cell>
          <cell r="T1622">
            <v>13655616802</v>
          </cell>
        </row>
        <row r="1623">
          <cell r="D1623" t="str">
            <v>淮南吾悦店胡梦</v>
          </cell>
          <cell r="E1623" t="str">
            <v>女</v>
          </cell>
        </row>
        <row r="1623">
          <cell r="G1623" t="str">
            <v>运营部</v>
          </cell>
          <cell r="H1623" t="str">
            <v>前台主管</v>
          </cell>
          <cell r="I1623">
            <v>45730</v>
          </cell>
          <cell r="J1623">
            <v>45748</v>
          </cell>
          <cell r="K1623" t="str">
            <v>全职</v>
          </cell>
          <cell r="L1623" t="str">
            <v>离职</v>
          </cell>
        </row>
        <row r="1623">
          <cell r="P1623" t="str">
            <v>34040619991111202X</v>
          </cell>
        </row>
        <row r="1623">
          <cell r="R1623" t="str">
            <v>招商银行</v>
          </cell>
          <cell r="S1623" t="str">
            <v>6214835715715775</v>
          </cell>
          <cell r="T1623">
            <v>18668412932</v>
          </cell>
        </row>
        <row r="1624">
          <cell r="D1624" t="str">
            <v>淮南吾悦店李学</v>
          </cell>
          <cell r="E1624" t="str">
            <v>男</v>
          </cell>
        </row>
        <row r="1624">
          <cell r="G1624" t="str">
            <v>会籍部</v>
          </cell>
          <cell r="H1624" t="str">
            <v>会籍</v>
          </cell>
          <cell r="I1624">
            <v>45717</v>
          </cell>
          <cell r="J1624">
            <v>45769</v>
          </cell>
          <cell r="K1624" t="str">
            <v>全职</v>
          </cell>
          <cell r="L1624" t="str">
            <v>离职</v>
          </cell>
        </row>
        <row r="1624">
          <cell r="P1624" t="str">
            <v>340122199608016936</v>
          </cell>
        </row>
        <row r="1624">
          <cell r="R1624" t="str">
            <v>工商银行</v>
          </cell>
          <cell r="S1624" t="str">
            <v>6215581302012838095</v>
          </cell>
          <cell r="T1624">
            <v>18255195513</v>
          </cell>
        </row>
        <row r="1625">
          <cell r="D1625" t="str">
            <v>淮南吾悦店胡良锋</v>
          </cell>
          <cell r="E1625" t="str">
            <v>男</v>
          </cell>
        </row>
        <row r="1625">
          <cell r="G1625" t="str">
            <v>会籍部</v>
          </cell>
          <cell r="H1625" t="str">
            <v>会籍</v>
          </cell>
          <cell r="I1625">
            <v>45709</v>
          </cell>
          <cell r="J1625">
            <v>45769</v>
          </cell>
          <cell r="K1625" t="str">
            <v>全职</v>
          </cell>
          <cell r="L1625" t="str">
            <v>离职</v>
          </cell>
        </row>
        <row r="1625">
          <cell r="P1625" t="str">
            <v>340825200012072817</v>
          </cell>
        </row>
        <row r="1625">
          <cell r="R1625" t="str">
            <v>工商银行</v>
          </cell>
          <cell r="S1625" t="str">
            <v>6212811309000778745</v>
          </cell>
          <cell r="T1625">
            <v>17355622676</v>
          </cell>
        </row>
        <row r="1626">
          <cell r="D1626" t="str">
            <v>淮南吾悦店朱钢敏</v>
          </cell>
          <cell r="E1626" t="str">
            <v>男</v>
          </cell>
        </row>
        <row r="1626">
          <cell r="G1626" t="str">
            <v>会籍部</v>
          </cell>
          <cell r="H1626" t="str">
            <v>会籍经理</v>
          </cell>
          <cell r="I1626">
            <v>45709</v>
          </cell>
          <cell r="J1626">
            <v>45769</v>
          </cell>
          <cell r="K1626" t="str">
            <v>全职</v>
          </cell>
          <cell r="L1626" t="str">
            <v>离职</v>
          </cell>
        </row>
        <row r="1626">
          <cell r="P1626" t="str">
            <v>340825200203091316</v>
          </cell>
        </row>
        <row r="1626">
          <cell r="R1626" t="str">
            <v>中信银行</v>
          </cell>
          <cell r="S1626" t="str">
            <v>6217 7315 0851 9325</v>
          </cell>
          <cell r="T1626">
            <v>17681260868</v>
          </cell>
        </row>
        <row r="1627">
          <cell r="D1627" t="str">
            <v>淮南吾悦店潘书桥</v>
          </cell>
          <cell r="E1627" t="str">
            <v>女</v>
          </cell>
        </row>
        <row r="1627">
          <cell r="G1627" t="str">
            <v>会籍部</v>
          </cell>
          <cell r="H1627" t="str">
            <v>会籍</v>
          </cell>
          <cell r="I1627">
            <v>45713</v>
          </cell>
          <cell r="J1627">
            <v>45769</v>
          </cell>
          <cell r="K1627" t="str">
            <v>全职</v>
          </cell>
          <cell r="L1627" t="str">
            <v>离职</v>
          </cell>
        </row>
        <row r="1627">
          <cell r="P1627" t="str">
            <v>420821200112114521</v>
          </cell>
        </row>
        <row r="1627">
          <cell r="R1627" t="str">
            <v>中国银行</v>
          </cell>
          <cell r="S1627" t="str">
            <v>6217857600067153317</v>
          </cell>
          <cell r="T1627">
            <v>13264957556</v>
          </cell>
        </row>
        <row r="1628">
          <cell r="D1628" t="str">
            <v>淮南吾悦店沈涛</v>
          </cell>
          <cell r="E1628" t="str">
            <v>男</v>
          </cell>
        </row>
        <row r="1628">
          <cell r="G1628" t="str">
            <v>泳教部</v>
          </cell>
          <cell r="H1628" t="str">
            <v>泳教</v>
          </cell>
          <cell r="I1628">
            <v>45765</v>
          </cell>
          <cell r="J1628">
            <v>45770</v>
          </cell>
          <cell r="K1628" t="str">
            <v>全职</v>
          </cell>
          <cell r="L1628" t="str">
            <v>离职</v>
          </cell>
        </row>
        <row r="1628">
          <cell r="P1628" t="str">
            <v>340402199602121218</v>
          </cell>
          <cell r="Q1628" t="str">
            <v>淮南</v>
          </cell>
          <cell r="R1628" t="str">
            <v>邮政储蓄银行</v>
          </cell>
          <cell r="S1628" t="str">
            <v>6217993640007329424</v>
          </cell>
          <cell r="T1628">
            <v>19370136114</v>
          </cell>
        </row>
        <row r="1629">
          <cell r="D1629" t="str">
            <v>淮南吾悦店赵丹</v>
          </cell>
          <cell r="E1629" t="str">
            <v>女</v>
          </cell>
        </row>
        <row r="1629">
          <cell r="G1629" t="str">
            <v>运营部</v>
          </cell>
          <cell r="H1629" t="str">
            <v>前台</v>
          </cell>
          <cell r="I1629">
            <v>45756</v>
          </cell>
          <cell r="J1629">
            <v>45775</v>
          </cell>
          <cell r="K1629" t="str">
            <v>全职</v>
          </cell>
          <cell r="L1629" t="str">
            <v>离职</v>
          </cell>
        </row>
        <row r="1629">
          <cell r="P1629" t="str">
            <v>34040320010117222X</v>
          </cell>
          <cell r="Q1629" t="str">
            <v>淮南</v>
          </cell>
          <cell r="R1629" t="str">
            <v>工商银行</v>
          </cell>
          <cell r="S1629" t="str">
            <v>6212261304004587114</v>
          </cell>
          <cell r="T1629">
            <v>15555270068</v>
          </cell>
        </row>
        <row r="1630">
          <cell r="D1630" t="str">
            <v>淮南吾悦店王丹丹</v>
          </cell>
          <cell r="E1630" t="str">
            <v>女</v>
          </cell>
        </row>
        <row r="1630">
          <cell r="G1630" t="str">
            <v>运营部</v>
          </cell>
          <cell r="H1630" t="str">
            <v>前台</v>
          </cell>
          <cell r="I1630">
            <v>45734</v>
          </cell>
          <cell r="J1630">
            <v>45777</v>
          </cell>
          <cell r="K1630" t="str">
            <v>全职</v>
          </cell>
          <cell r="L1630" t="str">
            <v>离职</v>
          </cell>
        </row>
        <row r="1630">
          <cell r="P1630" t="str">
            <v>341522200407228623</v>
          </cell>
          <cell r="Q1630" t="str">
            <v>六安</v>
          </cell>
          <cell r="R1630" t="str">
            <v>农业银行</v>
          </cell>
          <cell r="S1630" t="str">
            <v>6230520400345148076</v>
          </cell>
          <cell r="T1630">
            <v>18655469941</v>
          </cell>
        </row>
        <row r="1631">
          <cell r="D1631" t="str">
            <v>淮南吾悦店廖瑞</v>
          </cell>
          <cell r="E1631" t="str">
            <v>女</v>
          </cell>
        </row>
        <row r="1631">
          <cell r="G1631" t="str">
            <v>会籍部</v>
          </cell>
          <cell r="H1631" t="str">
            <v>会籍</v>
          </cell>
          <cell r="I1631">
            <v>45771</v>
          </cell>
          <cell r="J1631">
            <v>45793</v>
          </cell>
          <cell r="K1631" t="str">
            <v>全职</v>
          </cell>
          <cell r="L1631" t="str">
            <v>离职</v>
          </cell>
        </row>
        <row r="1631">
          <cell r="P1631" t="str">
            <v>340403200511106428</v>
          </cell>
          <cell r="Q1631" t="str">
            <v>淮南</v>
          </cell>
          <cell r="R1631" t="str">
            <v>工商银行</v>
          </cell>
          <cell r="S1631" t="str">
            <v>6222031304000581390</v>
          </cell>
          <cell r="T1631">
            <v>15755433414</v>
          </cell>
        </row>
        <row r="1632">
          <cell r="D1632" t="str">
            <v>淮南吾悦店耿欣语</v>
          </cell>
          <cell r="E1632" t="str">
            <v>女</v>
          </cell>
        </row>
        <row r="1632">
          <cell r="G1632" t="str">
            <v>私教部</v>
          </cell>
          <cell r="H1632" t="str">
            <v>私教</v>
          </cell>
          <cell r="I1632">
            <v>45757</v>
          </cell>
          <cell r="J1632">
            <v>45790</v>
          </cell>
          <cell r="K1632" t="str">
            <v>全职</v>
          </cell>
          <cell r="L1632" t="str">
            <v>离职</v>
          </cell>
        </row>
        <row r="1632">
          <cell r="P1632" t="str">
            <v>340321200806307961</v>
          </cell>
          <cell r="Q1632" t="str">
            <v>淮南</v>
          </cell>
          <cell r="R1632" t="str">
            <v>交通银行</v>
          </cell>
          <cell r="S1632" t="str">
            <v>6222620270002620550</v>
          </cell>
          <cell r="T1632">
            <v>15855429241</v>
          </cell>
        </row>
        <row r="1633">
          <cell r="D1633" t="str">
            <v>淮南吾悦店汤大芝</v>
          </cell>
          <cell r="E1633" t="str">
            <v>女</v>
          </cell>
        </row>
        <row r="1633">
          <cell r="G1633" t="str">
            <v>运营部</v>
          </cell>
          <cell r="H1633" t="str">
            <v>保洁</v>
          </cell>
          <cell r="I1633">
            <v>45708</v>
          </cell>
          <cell r="J1633">
            <v>45809</v>
          </cell>
          <cell r="K1633" t="str">
            <v>全职</v>
          </cell>
          <cell r="L1633" t="str">
            <v>离职</v>
          </cell>
        </row>
        <row r="1633">
          <cell r="P1633" t="str">
            <v>34012219641214094X</v>
          </cell>
          <cell r="Q1633" t="str">
            <v>淮南</v>
          </cell>
          <cell r="R1633" t="str">
            <v>徽商银行</v>
          </cell>
          <cell r="S1633" t="str">
            <v>621775 1818 0009 09119</v>
          </cell>
          <cell r="T1633">
            <v>18715601471</v>
          </cell>
        </row>
        <row r="1634">
          <cell r="D1634" t="str">
            <v>淮南吾悦店严曦曦</v>
          </cell>
          <cell r="E1634" t="str">
            <v>女</v>
          </cell>
        </row>
        <row r="1634">
          <cell r="G1634" t="str">
            <v>私教部</v>
          </cell>
          <cell r="H1634" t="str">
            <v>私教</v>
          </cell>
          <cell r="I1634">
            <v>45745</v>
          </cell>
          <cell r="J1634">
            <v>45809</v>
          </cell>
          <cell r="K1634" t="str">
            <v>全职</v>
          </cell>
          <cell r="L1634" t="str">
            <v>离职</v>
          </cell>
        </row>
        <row r="1634">
          <cell r="P1634" t="str">
            <v>340403200708217025</v>
          </cell>
          <cell r="Q1634" t="str">
            <v>淮南</v>
          </cell>
          <cell r="R1634" t="str">
            <v>交通银行</v>
          </cell>
          <cell r="S1634" t="str">
            <v>6222620270005135424（程梅侠）</v>
          </cell>
          <cell r="T1634">
            <v>19159541637</v>
          </cell>
        </row>
        <row r="1635">
          <cell r="D1635" t="str">
            <v>淮南吾悦店王钰媛</v>
          </cell>
          <cell r="E1635" t="str">
            <v>女</v>
          </cell>
        </row>
        <row r="1635">
          <cell r="G1635" t="str">
            <v>运营部</v>
          </cell>
          <cell r="H1635" t="str">
            <v>前台</v>
          </cell>
          <cell r="I1635">
            <v>45756</v>
          </cell>
          <cell r="J1635">
            <v>45809</v>
          </cell>
          <cell r="K1635" t="str">
            <v>全职</v>
          </cell>
          <cell r="L1635" t="str">
            <v>离职</v>
          </cell>
        </row>
        <row r="1635">
          <cell r="P1635" t="str">
            <v>340405200404070020</v>
          </cell>
          <cell r="Q1635" t="str">
            <v>淮南</v>
          </cell>
          <cell r="R1635" t="str">
            <v>建设银行</v>
          </cell>
          <cell r="S1635" t="str">
            <v>6217001540030606261</v>
          </cell>
          <cell r="T1635">
            <v>18258298654</v>
          </cell>
        </row>
        <row r="1636">
          <cell r="D1636" t="str">
            <v>淮南吾悦店魏雅欣</v>
          </cell>
          <cell r="E1636" t="str">
            <v>女</v>
          </cell>
        </row>
        <row r="1636">
          <cell r="G1636" t="str">
            <v>运营部</v>
          </cell>
          <cell r="H1636" t="str">
            <v>前台</v>
          </cell>
          <cell r="I1636">
            <v>45781</v>
          </cell>
          <cell r="J1636">
            <v>45813</v>
          </cell>
          <cell r="K1636" t="str">
            <v>全职</v>
          </cell>
          <cell r="L1636" t="str">
            <v>离职</v>
          </cell>
        </row>
        <row r="1636">
          <cell r="P1636" t="str">
            <v>340321200402090450</v>
          </cell>
          <cell r="Q1636" t="str">
            <v>蚌埠</v>
          </cell>
          <cell r="R1636" t="str">
            <v>工商银行</v>
          </cell>
          <cell r="S1636" t="str">
            <v>6222031302010321260</v>
          </cell>
          <cell r="T1636">
            <v>19159580547</v>
          </cell>
        </row>
        <row r="1637">
          <cell r="D1637" t="str">
            <v>淮南吾悦店史梦云</v>
          </cell>
          <cell r="E1637" t="str">
            <v>女</v>
          </cell>
        </row>
        <row r="1637">
          <cell r="G1637" t="str">
            <v>运营部</v>
          </cell>
          <cell r="H1637" t="str">
            <v>前台主管</v>
          </cell>
          <cell r="I1637">
            <v>45633</v>
          </cell>
          <cell r="J1637">
            <v>45814</v>
          </cell>
          <cell r="K1637" t="str">
            <v>全职</v>
          </cell>
          <cell r="L1637" t="str">
            <v>离职</v>
          </cell>
        </row>
        <row r="1637">
          <cell r="P1637" t="str">
            <v>340402198909220427</v>
          </cell>
          <cell r="Q1637" t="str">
            <v>淮南</v>
          </cell>
          <cell r="R1637" t="str">
            <v>交通银行</v>
          </cell>
          <cell r="S1637" t="str">
            <v>6222620270003464453</v>
          </cell>
          <cell r="T1637">
            <v>18055453923</v>
          </cell>
        </row>
        <row r="1638">
          <cell r="D1638" t="str">
            <v>淮南吾悦店王杨</v>
          </cell>
          <cell r="E1638" t="str">
            <v>男</v>
          </cell>
        </row>
        <row r="1638">
          <cell r="G1638" t="str">
            <v>会籍部</v>
          </cell>
          <cell r="H1638" t="str">
            <v>会籍</v>
          </cell>
          <cell r="I1638">
            <v>45609</v>
          </cell>
          <cell r="J1638">
            <v>45813</v>
          </cell>
          <cell r="K1638" t="str">
            <v>全职</v>
          </cell>
          <cell r="L1638" t="str">
            <v>离职</v>
          </cell>
        </row>
        <row r="1638">
          <cell r="P1638" t="str">
            <v>340406200309041412</v>
          </cell>
          <cell r="Q1638" t="str">
            <v>淮南</v>
          </cell>
          <cell r="R1638" t="str">
            <v>建设银行</v>
          </cell>
          <cell r="S1638" t="str">
            <v>6217001660010752024</v>
          </cell>
          <cell r="T1638">
            <v>15255439624</v>
          </cell>
        </row>
        <row r="1639">
          <cell r="D1639" t="str">
            <v>淮南吾悦店张梦强</v>
          </cell>
          <cell r="E1639" t="str">
            <v>男</v>
          </cell>
        </row>
        <row r="1639">
          <cell r="G1639" t="str">
            <v>泳教部</v>
          </cell>
          <cell r="H1639" t="str">
            <v>泳教</v>
          </cell>
          <cell r="I1639">
            <v>45765</v>
          </cell>
          <cell r="J1639">
            <v>45793</v>
          </cell>
          <cell r="K1639" t="str">
            <v>全职</v>
          </cell>
          <cell r="L1639" t="str">
            <v>离职</v>
          </cell>
        </row>
        <row r="1639">
          <cell r="P1639" t="str">
            <v>341202200106272311</v>
          </cell>
          <cell r="Q1639" t="str">
            <v>淮南</v>
          </cell>
          <cell r="R1639" t="str">
            <v>农业银行</v>
          </cell>
          <cell r="S1639" t="str">
            <v>6228212019028466477</v>
          </cell>
          <cell r="T1639">
            <v>19165803631</v>
          </cell>
        </row>
        <row r="1640">
          <cell r="D1640" t="str">
            <v>淮南吾悦店姚宇航</v>
          </cell>
          <cell r="E1640" t="str">
            <v>男</v>
          </cell>
        </row>
        <row r="1640">
          <cell r="G1640" t="str">
            <v>会籍部</v>
          </cell>
          <cell r="H1640" t="str">
            <v>会籍</v>
          </cell>
          <cell r="I1640">
            <v>45828</v>
          </cell>
          <cell r="J1640">
            <v>45828</v>
          </cell>
          <cell r="K1640" t="str">
            <v>兼职</v>
          </cell>
          <cell r="L1640" t="str">
            <v>离职</v>
          </cell>
        </row>
        <row r="1640">
          <cell r="P1640" t="str">
            <v>340403200407163414</v>
          </cell>
          <cell r="Q1640" t="str">
            <v>淮南</v>
          </cell>
        </row>
        <row r="1640">
          <cell r="T1640">
            <v>13637117170</v>
          </cell>
        </row>
        <row r="1641">
          <cell r="D1641" t="str">
            <v>淮南吾悦店吴成宇</v>
          </cell>
          <cell r="E1641" t="str">
            <v>男</v>
          </cell>
        </row>
        <row r="1641">
          <cell r="G1641" t="str">
            <v>会籍部</v>
          </cell>
          <cell r="H1641" t="str">
            <v>会籍</v>
          </cell>
          <cell r="I1641">
            <v>45828</v>
          </cell>
          <cell r="J1641">
            <v>45828</v>
          </cell>
          <cell r="K1641" t="str">
            <v>兼职</v>
          </cell>
          <cell r="L1641" t="str">
            <v>离职</v>
          </cell>
        </row>
        <row r="1641">
          <cell r="P1641" t="str">
            <v>341226200702060412</v>
          </cell>
          <cell r="Q1641" t="str">
            <v>淮南</v>
          </cell>
        </row>
        <row r="1641">
          <cell r="T1641">
            <v>17353750113</v>
          </cell>
        </row>
        <row r="1642">
          <cell r="D1642" t="str">
            <v>淮南吾悦店周伟成</v>
          </cell>
          <cell r="E1642" t="str">
            <v>男</v>
          </cell>
        </row>
        <row r="1642">
          <cell r="G1642" t="str">
            <v>会籍部</v>
          </cell>
          <cell r="H1642" t="str">
            <v>会籍</v>
          </cell>
          <cell r="I1642">
            <v>45828</v>
          </cell>
          <cell r="J1642">
            <v>45828</v>
          </cell>
          <cell r="K1642" t="str">
            <v>兼职</v>
          </cell>
          <cell r="L1642" t="str">
            <v>离职</v>
          </cell>
        </row>
        <row r="1642">
          <cell r="P1642" t="str">
            <v>34040220070320021X</v>
          </cell>
          <cell r="Q1642" t="str">
            <v>淮南</v>
          </cell>
        </row>
        <row r="1642">
          <cell r="T1642">
            <v>17856975591</v>
          </cell>
        </row>
        <row r="1643">
          <cell r="D1643" t="str">
            <v>淮南吾悦店刘梦园</v>
          </cell>
          <cell r="E1643" t="str">
            <v>女</v>
          </cell>
        </row>
        <row r="1643">
          <cell r="G1643" t="str">
            <v>运营部</v>
          </cell>
          <cell r="H1643" t="str">
            <v>前台</v>
          </cell>
          <cell r="I1643">
            <v>45815</v>
          </cell>
          <cell r="J1643">
            <v>45831</v>
          </cell>
          <cell r="K1643" t="str">
            <v>全职</v>
          </cell>
          <cell r="L1643" t="str">
            <v>离职</v>
          </cell>
        </row>
        <row r="1643">
          <cell r="P1643" t="str">
            <v>341227200209166447</v>
          </cell>
          <cell r="Q1643" t="str">
            <v>利辛</v>
          </cell>
          <cell r="R1643" t="str">
            <v>建设银行</v>
          </cell>
          <cell r="S1643" t="str">
            <v>6215340300717067996</v>
          </cell>
          <cell r="T1643">
            <v>19156770213</v>
          </cell>
        </row>
        <row r="1644">
          <cell r="D1644" t="str">
            <v>安徽淮南孙艳</v>
          </cell>
          <cell r="E1644" t="str">
            <v>女</v>
          </cell>
        </row>
        <row r="1644">
          <cell r="G1644" t="str">
            <v>会籍部</v>
          </cell>
          <cell r="H1644" t="str">
            <v>会籍</v>
          </cell>
          <cell r="I1644">
            <v>45607</v>
          </cell>
          <cell r="J1644">
            <v>45839</v>
          </cell>
          <cell r="K1644" t="str">
            <v>全职</v>
          </cell>
          <cell r="L1644" t="str">
            <v>离职</v>
          </cell>
        </row>
        <row r="1644">
          <cell r="P1644" t="str">
            <v>340404198711010427</v>
          </cell>
          <cell r="Q1644" t="str">
            <v>淮南</v>
          </cell>
          <cell r="R1644" t="str">
            <v>招商银行</v>
          </cell>
          <cell r="S1644" t="str">
            <v>6214835541730642</v>
          </cell>
          <cell r="T1644">
            <v>18155488645</v>
          </cell>
        </row>
        <row r="1645">
          <cell r="D1645" t="str">
            <v>安徽淮南董洪翔</v>
          </cell>
          <cell r="E1645" t="str">
            <v>男</v>
          </cell>
        </row>
        <row r="1645">
          <cell r="G1645" t="str">
            <v>泳教部</v>
          </cell>
          <cell r="H1645" t="str">
            <v>救生员</v>
          </cell>
          <cell r="I1645">
            <v>45840</v>
          </cell>
          <cell r="J1645">
            <v>45846</v>
          </cell>
          <cell r="K1645" t="str">
            <v>兼职</v>
          </cell>
          <cell r="L1645" t="str">
            <v>离职</v>
          </cell>
        </row>
        <row r="1645">
          <cell r="P1645" t="str">
            <v>34040320050623103X</v>
          </cell>
          <cell r="Q1645" t="str">
            <v>淮南</v>
          </cell>
          <cell r="R1645" t="str">
            <v>建设银行</v>
          </cell>
          <cell r="S1645" t="str">
            <v>6214671700001297047</v>
          </cell>
          <cell r="T1645">
            <v>18715542181</v>
          </cell>
        </row>
        <row r="1646">
          <cell r="D1646" t="str">
            <v>安徽淮南赵海龙</v>
          </cell>
          <cell r="E1646" t="str">
            <v>男</v>
          </cell>
        </row>
        <row r="1646">
          <cell r="G1646" t="str">
            <v>私教部</v>
          </cell>
          <cell r="H1646" t="str">
            <v>私教经理</v>
          </cell>
          <cell r="I1646">
            <v>45695</v>
          </cell>
          <cell r="J1646">
            <v>45844</v>
          </cell>
          <cell r="K1646" t="str">
            <v>全职</v>
          </cell>
          <cell r="L1646" t="str">
            <v>离职</v>
          </cell>
        </row>
        <row r="1646">
          <cell r="P1646" t="str">
            <v>340406199312100051</v>
          </cell>
          <cell r="Q1646" t="str">
            <v>淮南</v>
          </cell>
          <cell r="R1646" t="str">
            <v>工商银行</v>
          </cell>
          <cell r="S1646" t="str">
            <v>6212251302000272055</v>
          </cell>
          <cell r="T1646">
            <v>15855134486</v>
          </cell>
        </row>
        <row r="1647">
          <cell r="D1647" t="str">
            <v>安徽淮南李馨冉</v>
          </cell>
          <cell r="E1647" t="str">
            <v>女</v>
          </cell>
        </row>
        <row r="1647">
          <cell r="G1647" t="str">
            <v>会籍部</v>
          </cell>
          <cell r="H1647" t="str">
            <v>会籍</v>
          </cell>
          <cell r="I1647">
            <v>45832</v>
          </cell>
          <cell r="J1647">
            <v>45848</v>
          </cell>
          <cell r="K1647" t="str">
            <v>暑假工</v>
          </cell>
          <cell r="L1647" t="str">
            <v>离职</v>
          </cell>
        </row>
        <row r="1647">
          <cell r="P1647" t="str">
            <v>340406200701303042</v>
          </cell>
          <cell r="Q1647" t="str">
            <v>淮南</v>
          </cell>
          <cell r="R1647" t="str">
            <v>中国银行</v>
          </cell>
          <cell r="S1647" t="str">
            <v>6217856300058903074</v>
          </cell>
          <cell r="T1647">
            <v>15855440991</v>
          </cell>
        </row>
        <row r="1648">
          <cell r="D1648" t="str">
            <v>安徽淮南马旺旺</v>
          </cell>
          <cell r="E1648" t="str">
            <v>男</v>
          </cell>
        </row>
        <row r="1648">
          <cell r="G1648" t="str">
            <v>会籍部</v>
          </cell>
          <cell r="H1648" t="str">
            <v>会籍</v>
          </cell>
          <cell r="I1648">
            <v>45836</v>
          </cell>
          <cell r="J1648">
            <v>45842</v>
          </cell>
          <cell r="K1648" t="str">
            <v>全职</v>
          </cell>
          <cell r="L1648" t="str">
            <v>离职</v>
          </cell>
        </row>
        <row r="1648">
          <cell r="P1648" t="str">
            <v>340421200601142812</v>
          </cell>
          <cell r="Q1648" t="str">
            <v>淮南</v>
          </cell>
          <cell r="R1648" t="str">
            <v>中国工商银行</v>
          </cell>
          <cell r="S1648" t="str">
            <v>6222034301008688075</v>
          </cell>
          <cell r="T1648">
            <v>18909643667</v>
          </cell>
        </row>
        <row r="1649">
          <cell r="D1649" t="str">
            <v>淮南吾悦店程正东</v>
          </cell>
          <cell r="E1649" t="str">
            <v>男</v>
          </cell>
        </row>
        <row r="1649">
          <cell r="G1649" t="str">
            <v>私教部</v>
          </cell>
          <cell r="H1649" t="str">
            <v>私教</v>
          </cell>
          <cell r="I1649">
            <v>45861</v>
          </cell>
          <cell r="J1649">
            <v>45862</v>
          </cell>
          <cell r="K1649" t="str">
            <v>全职</v>
          </cell>
          <cell r="L1649" t="str">
            <v>离职</v>
          </cell>
        </row>
        <row r="1649">
          <cell r="P1649" t="str">
            <v>340406200501120014</v>
          </cell>
          <cell r="Q1649" t="str">
            <v>淮南</v>
          </cell>
        </row>
        <row r="1649">
          <cell r="T1649">
            <v>15338347106</v>
          </cell>
        </row>
        <row r="1650">
          <cell r="D1650" t="str">
            <v>淮南吾悦店王哲鑫</v>
          </cell>
          <cell r="E1650" t="str">
            <v>女</v>
          </cell>
        </row>
        <row r="1650">
          <cell r="G1650" t="str">
            <v>泳教部</v>
          </cell>
          <cell r="H1650" t="str">
            <v>泳教</v>
          </cell>
          <cell r="I1650">
            <v>45861</v>
          </cell>
          <cell r="J1650">
            <v>45868</v>
          </cell>
          <cell r="K1650" t="str">
            <v>兼职</v>
          </cell>
          <cell r="L1650" t="str">
            <v>离职</v>
          </cell>
        </row>
        <row r="1650">
          <cell r="P1650" t="str">
            <v>340402199905050023</v>
          </cell>
          <cell r="Q1650" t="str">
            <v>淮南</v>
          </cell>
          <cell r="R1650" t="str">
            <v>招商银行</v>
          </cell>
          <cell r="S1650" t="str">
            <v>6214855540397888</v>
          </cell>
          <cell r="T1650">
            <v>19855419998</v>
          </cell>
        </row>
        <row r="1651">
          <cell r="D1651" t="str">
            <v>淮南吾悦店程魏冲</v>
          </cell>
          <cell r="E1651" t="str">
            <v>男</v>
          </cell>
        </row>
        <row r="1651">
          <cell r="G1651" t="str">
            <v>泳教部</v>
          </cell>
          <cell r="H1651" t="str">
            <v>泳教</v>
          </cell>
          <cell r="I1651">
            <v>45840</v>
          </cell>
          <cell r="J1651">
            <v>45868</v>
          </cell>
          <cell r="K1651" t="str">
            <v>兼职</v>
          </cell>
          <cell r="L1651" t="str">
            <v>离职</v>
          </cell>
        </row>
        <row r="1651">
          <cell r="P1651" t="str">
            <v>340403200207247015</v>
          </cell>
          <cell r="Q1651" t="str">
            <v>淮南</v>
          </cell>
          <cell r="R1651" t="str">
            <v>农业银行</v>
          </cell>
          <cell r="S1651" t="str">
            <v>6228212599027618475</v>
          </cell>
          <cell r="T1651">
            <v>15156631847</v>
          </cell>
        </row>
        <row r="1652">
          <cell r="D1652" t="str">
            <v>淮南吾悦店解国财</v>
          </cell>
          <cell r="E1652" t="str">
            <v>男</v>
          </cell>
        </row>
        <row r="1652">
          <cell r="G1652" t="str">
            <v>会籍部</v>
          </cell>
          <cell r="H1652" t="str">
            <v>会籍</v>
          </cell>
          <cell r="I1652">
            <v>45843</v>
          </cell>
          <cell r="J1652">
            <v>45870</v>
          </cell>
          <cell r="K1652" t="str">
            <v>全职</v>
          </cell>
          <cell r="L1652" t="str">
            <v>离职</v>
          </cell>
        </row>
        <row r="1652">
          <cell r="P1652" t="str">
            <v>500238200211238575</v>
          </cell>
          <cell r="Q1652" t="str">
            <v>重庆市</v>
          </cell>
          <cell r="R1652" t="str">
            <v>招商银行</v>
          </cell>
          <cell r="S1652" t="str">
            <v>6214 8333 75391169</v>
          </cell>
          <cell r="T1652">
            <v>13100783741</v>
          </cell>
        </row>
        <row r="1653">
          <cell r="D1653" t="str">
            <v>淮南吾悦店卜宇翔</v>
          </cell>
          <cell r="E1653" t="str">
            <v>男</v>
          </cell>
        </row>
        <row r="1653">
          <cell r="G1653" t="str">
            <v>泳教部</v>
          </cell>
          <cell r="H1653" t="str">
            <v>泳教</v>
          </cell>
          <cell r="I1653">
            <v>45862</v>
          </cell>
          <cell r="J1653">
            <v>45899</v>
          </cell>
          <cell r="K1653" t="str">
            <v>兼职</v>
          </cell>
          <cell r="L1653" t="str">
            <v>离职</v>
          </cell>
        </row>
        <row r="1653">
          <cell r="P1653" t="str">
            <v>340403200408091838</v>
          </cell>
          <cell r="Q1653" t="str">
            <v>淮南</v>
          </cell>
          <cell r="R1653" t="str">
            <v>工商银行</v>
          </cell>
          <cell r="S1653" t="str">
            <v>6212251306000858433</v>
          </cell>
          <cell r="T1653">
            <v>18715368969</v>
          </cell>
        </row>
        <row r="1654">
          <cell r="D1654" t="str">
            <v>淮南吾悦店姚冠旭</v>
          </cell>
          <cell r="E1654" t="str">
            <v>男</v>
          </cell>
        </row>
        <row r="1654">
          <cell r="G1654" t="str">
            <v>泳教部</v>
          </cell>
          <cell r="H1654" t="str">
            <v>泳教</v>
          </cell>
          <cell r="I1654">
            <v>45840</v>
          </cell>
          <cell r="J1654">
            <v>45899</v>
          </cell>
          <cell r="K1654" t="str">
            <v>兼职</v>
          </cell>
          <cell r="L1654" t="str">
            <v>离职</v>
          </cell>
        </row>
        <row r="1654">
          <cell r="P1654" t="str">
            <v>340403200508011217</v>
          </cell>
          <cell r="Q1654" t="str">
            <v>淮南</v>
          </cell>
          <cell r="R1654" t="str">
            <v>农业银行</v>
          </cell>
          <cell r="S1654" t="str">
            <v>6228482017100662578</v>
          </cell>
          <cell r="T1654">
            <v>19159560667</v>
          </cell>
        </row>
        <row r="1655">
          <cell r="D1655" t="str">
            <v>淮南吾悦店杨宇航</v>
          </cell>
          <cell r="E1655" t="str">
            <v>男</v>
          </cell>
        </row>
        <row r="1655">
          <cell r="G1655" t="str">
            <v>私教部</v>
          </cell>
          <cell r="H1655" t="str">
            <v>私教</v>
          </cell>
          <cell r="I1655">
            <v>45749</v>
          </cell>
          <cell r="J1655">
            <v>45868</v>
          </cell>
          <cell r="K1655" t="str">
            <v>全职</v>
          </cell>
          <cell r="L1655" t="str">
            <v>离职</v>
          </cell>
        </row>
        <row r="1655">
          <cell r="P1655" t="str">
            <v>340404199803280613</v>
          </cell>
          <cell r="Q1655" t="str">
            <v>淮南</v>
          </cell>
          <cell r="R1655" t="str">
            <v>徽商银行</v>
          </cell>
          <cell r="S1655" t="str">
            <v>6217751825000623673</v>
          </cell>
          <cell r="T1655">
            <v>17754830769</v>
          </cell>
        </row>
        <row r="1656">
          <cell r="D1656" t="str">
            <v>淮南吾悦店秦新宇</v>
          </cell>
          <cell r="E1656" t="str">
            <v>女</v>
          </cell>
        </row>
        <row r="1656">
          <cell r="G1656" t="str">
            <v>运营部</v>
          </cell>
          <cell r="H1656" t="str">
            <v>前台</v>
          </cell>
          <cell r="I1656">
            <v>45832</v>
          </cell>
          <cell r="J1656">
            <v>45902</v>
          </cell>
          <cell r="K1656" t="str">
            <v>全职</v>
          </cell>
          <cell r="L1656" t="str">
            <v>离职</v>
          </cell>
        </row>
        <row r="1656">
          <cell r="N1656" t="str">
            <v>已签</v>
          </cell>
          <cell r="O1656" t="str">
            <v>已签</v>
          </cell>
          <cell r="P1656" t="str">
            <v>340421200206272828</v>
          </cell>
          <cell r="Q1656" t="str">
            <v>淮南</v>
          </cell>
          <cell r="R1656" t="str">
            <v>招商银行</v>
          </cell>
          <cell r="S1656" t="str">
            <v>6214835543455297</v>
          </cell>
          <cell r="T1656">
            <v>15156643975</v>
          </cell>
        </row>
        <row r="1657">
          <cell r="D1657" t="str">
            <v>淮北吾悦店朱佩瑶</v>
          </cell>
          <cell r="E1657" t="str">
            <v>女</v>
          </cell>
        </row>
        <row r="1657">
          <cell r="G1657" t="str">
            <v>预售一组</v>
          </cell>
          <cell r="H1657" t="str">
            <v>会籍</v>
          </cell>
          <cell r="I1657">
            <v>45650</v>
          </cell>
          <cell r="J1657">
            <v>45657</v>
          </cell>
          <cell r="K1657" t="str">
            <v>全职</v>
          </cell>
          <cell r="L1657" t="str">
            <v>离职</v>
          </cell>
        </row>
        <row r="1657">
          <cell r="P1657" t="str">
            <v>341323200207310329</v>
          </cell>
          <cell r="Q1657" t="str">
            <v>安徽</v>
          </cell>
          <cell r="R1657" t="str">
            <v>工商银行烈山支行</v>
          </cell>
          <cell r="S1657" t="str">
            <v>62220305001939636</v>
          </cell>
          <cell r="T1657">
            <v>19856125530</v>
          </cell>
        </row>
        <row r="1658">
          <cell r="D1658" t="str">
            <v>淮北吾悦店郝亮</v>
          </cell>
          <cell r="E1658" t="str">
            <v>男</v>
          </cell>
        </row>
        <row r="1658">
          <cell r="G1658" t="str">
            <v>预售一组</v>
          </cell>
          <cell r="H1658" t="str">
            <v>会籍</v>
          </cell>
          <cell r="I1658">
            <v>45650</v>
          </cell>
          <cell r="J1658">
            <v>45657</v>
          </cell>
          <cell r="K1658" t="str">
            <v>全职</v>
          </cell>
          <cell r="L1658" t="str">
            <v>离职</v>
          </cell>
        </row>
        <row r="1658">
          <cell r="P1658" t="str">
            <v>340827199810165214</v>
          </cell>
          <cell r="Q1658" t="str">
            <v>安徽</v>
          </cell>
          <cell r="R1658" t="str">
            <v>建设银行</v>
          </cell>
          <cell r="S1658" t="str">
            <v>6217001670014879798</v>
          </cell>
          <cell r="T1658">
            <v>15212605712</v>
          </cell>
        </row>
        <row r="1659">
          <cell r="D1659" t="str">
            <v>淮北吾悦店张天琦</v>
          </cell>
          <cell r="E1659" t="str">
            <v>男</v>
          </cell>
        </row>
        <row r="1659">
          <cell r="G1659" t="str">
            <v>预售一组</v>
          </cell>
          <cell r="H1659" t="str">
            <v>会籍</v>
          </cell>
          <cell r="I1659">
            <v>45650</v>
          </cell>
          <cell r="J1659">
            <v>45660</v>
          </cell>
          <cell r="K1659" t="str">
            <v>全职</v>
          </cell>
          <cell r="L1659" t="str">
            <v>离职</v>
          </cell>
        </row>
        <row r="1659">
          <cell r="P1659" t="str">
            <v>340621199607050316</v>
          </cell>
          <cell r="Q1659" t="str">
            <v>安徽</v>
          </cell>
          <cell r="R1659" t="str">
            <v>招商银行</v>
          </cell>
          <cell r="S1659" t="str">
            <v>6214852127800996</v>
          </cell>
          <cell r="T1659">
            <v>18827001247</v>
          </cell>
        </row>
        <row r="1660">
          <cell r="D1660" t="str">
            <v>淮北吾悦店孟想</v>
          </cell>
          <cell r="E1660" t="str">
            <v>男</v>
          </cell>
        </row>
        <row r="1660">
          <cell r="G1660" t="str">
            <v>预售一组</v>
          </cell>
          <cell r="H1660" t="str">
            <v>会籍</v>
          </cell>
          <cell r="I1660">
            <v>45655</v>
          </cell>
          <cell r="J1660">
            <v>45664</v>
          </cell>
          <cell r="K1660" t="str">
            <v>全职</v>
          </cell>
          <cell r="L1660" t="str">
            <v>离职</v>
          </cell>
        </row>
        <row r="1660">
          <cell r="P1660" t="str">
            <v>340603200408054210</v>
          </cell>
          <cell r="Q1660" t="str">
            <v>安徽</v>
          </cell>
          <cell r="R1660" t="str">
            <v>中信银行合肥包河支行</v>
          </cell>
          <cell r="S1660" t="str">
            <v>6217682307261439</v>
          </cell>
          <cell r="T1660">
            <v>15056051453</v>
          </cell>
        </row>
        <row r="1661">
          <cell r="D1661" t="str">
            <v>淮北吾悦店方礼梅</v>
          </cell>
          <cell r="E1661" t="str">
            <v>女</v>
          </cell>
        </row>
        <row r="1661">
          <cell r="G1661" t="str">
            <v>运营部</v>
          </cell>
          <cell r="H1661" t="str">
            <v>前台</v>
          </cell>
          <cell r="I1661">
            <v>45657</v>
          </cell>
          <cell r="J1661">
            <v>45677</v>
          </cell>
          <cell r="K1661" t="str">
            <v>全职</v>
          </cell>
          <cell r="L1661" t="str">
            <v>离职</v>
          </cell>
        </row>
        <row r="1661">
          <cell r="P1661" t="str">
            <v>340602198512052024</v>
          </cell>
          <cell r="Q1661" t="str">
            <v>安徽</v>
          </cell>
          <cell r="R1661" t="str">
            <v>中国工商银行</v>
          </cell>
          <cell r="S1661" t="str">
            <v>6222031305001103399</v>
          </cell>
          <cell r="T1661">
            <v>18365227956</v>
          </cell>
        </row>
        <row r="1662">
          <cell r="D1662" t="str">
            <v>淮北吾悦店周金武</v>
          </cell>
          <cell r="E1662" t="str">
            <v>男</v>
          </cell>
        </row>
        <row r="1662">
          <cell r="G1662" t="str">
            <v>预售一组</v>
          </cell>
          <cell r="H1662" t="str">
            <v>经理</v>
          </cell>
          <cell r="I1662">
            <v>45649</v>
          </cell>
          <cell r="J1662">
            <v>45680</v>
          </cell>
          <cell r="K1662" t="str">
            <v>全职</v>
          </cell>
          <cell r="L1662" t="str">
            <v>离职</v>
          </cell>
        </row>
        <row r="1662">
          <cell r="P1662" t="str">
            <v>4305251999805276115</v>
          </cell>
          <cell r="Q1662" t="str">
            <v>湖南</v>
          </cell>
          <cell r="R1662" t="str">
            <v>建设银行武汉马场角支行</v>
          </cell>
          <cell r="S1662" t="str">
            <v>6236682870007498483</v>
          </cell>
          <cell r="T1662">
            <v>15111198711</v>
          </cell>
        </row>
        <row r="1663">
          <cell r="D1663" t="str">
            <v>淮北吾悦店方圆</v>
          </cell>
          <cell r="E1663" t="str">
            <v>男</v>
          </cell>
        </row>
        <row r="1663">
          <cell r="G1663" t="str">
            <v>预售一组</v>
          </cell>
          <cell r="H1663" t="str">
            <v>会籍</v>
          </cell>
          <cell r="I1663">
            <v>45649</v>
          </cell>
          <cell r="J1663">
            <v>45677</v>
          </cell>
          <cell r="K1663" t="str">
            <v>全职</v>
          </cell>
          <cell r="L1663" t="str">
            <v>离职</v>
          </cell>
        </row>
        <row r="1663">
          <cell r="P1663" t="str">
            <v>420323200205035510</v>
          </cell>
          <cell r="Q1663" t="str">
            <v>湖北</v>
          </cell>
          <cell r="R1663" t="str">
            <v>中信银行武汉南湖支行</v>
          </cell>
          <cell r="S1663" t="str">
            <v>6217731508519143</v>
          </cell>
          <cell r="T1663">
            <v>13296690800</v>
          </cell>
        </row>
        <row r="1664">
          <cell r="D1664" t="str">
            <v>淮北吾悦店魏涛</v>
          </cell>
          <cell r="E1664" t="str">
            <v>男</v>
          </cell>
        </row>
        <row r="1664">
          <cell r="G1664" t="str">
            <v>预售一组</v>
          </cell>
          <cell r="H1664" t="str">
            <v>会籍</v>
          </cell>
          <cell r="I1664">
            <v>45649</v>
          </cell>
          <cell r="J1664">
            <v>45677</v>
          </cell>
          <cell r="K1664" t="str">
            <v>全职</v>
          </cell>
          <cell r="L1664" t="str">
            <v>离职</v>
          </cell>
        </row>
        <row r="1664">
          <cell r="P1664" t="str">
            <v>420323200110083114</v>
          </cell>
          <cell r="Q1664" t="str">
            <v>湖北</v>
          </cell>
          <cell r="R1664" t="str">
            <v>中国工商银行</v>
          </cell>
          <cell r="S1664" t="str">
            <v>6212261810006585518</v>
          </cell>
          <cell r="T1664">
            <v>18671918794</v>
          </cell>
        </row>
        <row r="1665">
          <cell r="D1665" t="str">
            <v>淮北吾悦店刘道峰</v>
          </cell>
          <cell r="E1665" t="str">
            <v>男</v>
          </cell>
        </row>
        <row r="1665">
          <cell r="G1665" t="str">
            <v>运营部</v>
          </cell>
          <cell r="H1665" t="str">
            <v>店长</v>
          </cell>
          <cell r="I1665">
            <v>45671</v>
          </cell>
          <cell r="J1665">
            <v>45695</v>
          </cell>
          <cell r="K1665" t="str">
            <v>全职</v>
          </cell>
          <cell r="L1665" t="str">
            <v>离职</v>
          </cell>
        </row>
        <row r="1665">
          <cell r="P1665" t="str">
            <v>340621198508202818</v>
          </cell>
          <cell r="Q1665" t="str">
            <v>安徽</v>
          </cell>
          <cell r="R1665" t="str">
            <v>招商银行上海大宁支行</v>
          </cell>
          <cell r="S1665" t="str">
            <v>6214850010862057</v>
          </cell>
          <cell r="T1665">
            <v>15800928189</v>
          </cell>
        </row>
        <row r="1666">
          <cell r="D1666" t="str">
            <v>淮北吾悦店袁晓婉</v>
          </cell>
          <cell r="E1666" t="str">
            <v>女</v>
          </cell>
        </row>
        <row r="1666">
          <cell r="G1666" t="str">
            <v>运营部</v>
          </cell>
          <cell r="H1666" t="str">
            <v>前台</v>
          </cell>
          <cell r="I1666">
            <v>45693</v>
          </cell>
          <cell r="J1666">
            <v>45698</v>
          </cell>
          <cell r="K1666" t="str">
            <v>全职</v>
          </cell>
          <cell r="L1666" t="str">
            <v>离职</v>
          </cell>
        </row>
        <row r="1666">
          <cell r="P1666" t="str">
            <v>341322200311170841</v>
          </cell>
          <cell r="Q1666" t="str">
            <v>安徽</v>
          </cell>
          <cell r="R1666" t="str">
            <v>中国建设银行高岳支行</v>
          </cell>
          <cell r="S1666" t="str">
            <v>6215340300706982254</v>
          </cell>
          <cell r="T1666">
            <v>18456174421</v>
          </cell>
        </row>
        <row r="1667">
          <cell r="D1667" t="str">
            <v>淮北吾悦店徐诗旖</v>
          </cell>
          <cell r="E1667" t="str">
            <v>女</v>
          </cell>
        </row>
        <row r="1667">
          <cell r="G1667" t="str">
            <v>运营部</v>
          </cell>
          <cell r="H1667" t="str">
            <v>前台</v>
          </cell>
          <cell r="I1667">
            <v>45700</v>
          </cell>
          <cell r="J1667">
            <v>45702</v>
          </cell>
          <cell r="K1667" t="str">
            <v>全职</v>
          </cell>
          <cell r="L1667" t="str">
            <v>离职</v>
          </cell>
        </row>
        <row r="1667">
          <cell r="P1667" t="str">
            <v>34060419980221122X</v>
          </cell>
          <cell r="Q1667" t="str">
            <v>安徽</v>
          </cell>
          <cell r="R1667" t="str">
            <v>中国银行合肥凤台路支行</v>
          </cell>
          <cell r="S1667" t="str">
            <v>6217856300049433769</v>
          </cell>
          <cell r="T1667">
            <v>17705617669</v>
          </cell>
        </row>
        <row r="1668">
          <cell r="D1668" t="str">
            <v>淮北吾悦店王同华</v>
          </cell>
          <cell r="E1668" t="str">
            <v>男</v>
          </cell>
        </row>
        <row r="1668">
          <cell r="G1668" t="str">
            <v>运营部</v>
          </cell>
          <cell r="H1668" t="str">
            <v>保洁</v>
          </cell>
          <cell r="I1668">
            <v>45706</v>
          </cell>
          <cell r="J1668">
            <v>45711</v>
          </cell>
          <cell r="K1668" t="str">
            <v>全职</v>
          </cell>
          <cell r="L1668" t="str">
            <v>离职</v>
          </cell>
        </row>
        <row r="1668">
          <cell r="P1668" t="str">
            <v>340602195710110615</v>
          </cell>
          <cell r="Q1668" t="str">
            <v>安徽</v>
          </cell>
          <cell r="R1668" t="str">
            <v>中国建设银行</v>
          </cell>
          <cell r="S1668" t="str">
            <v>62217001670010776774</v>
          </cell>
          <cell r="T1668">
            <v>18705614657</v>
          </cell>
        </row>
        <row r="1669">
          <cell r="D1669" t="str">
            <v>淮北吾悦店刘学成</v>
          </cell>
          <cell r="E1669" t="str">
            <v>男</v>
          </cell>
        </row>
        <row r="1669">
          <cell r="G1669" t="str">
            <v>泳教部</v>
          </cell>
          <cell r="H1669" t="str">
            <v>泳教</v>
          </cell>
          <cell r="I1669">
            <v>45725</v>
          </cell>
          <cell r="J1669">
            <v>45731</v>
          </cell>
          <cell r="K1669" t="str">
            <v>全职</v>
          </cell>
          <cell r="L1669" t="str">
            <v>离职</v>
          </cell>
        </row>
        <row r="1669">
          <cell r="P1669" t="str">
            <v>340602200311022013</v>
          </cell>
          <cell r="Q1669" t="str">
            <v>安徽</v>
          </cell>
          <cell r="R1669" t="str">
            <v>安徽农信储存银行</v>
          </cell>
          <cell r="S1669" t="str">
            <v>6217788301801878913</v>
          </cell>
          <cell r="T1669">
            <v>18056112699</v>
          </cell>
        </row>
        <row r="1670">
          <cell r="D1670" t="str">
            <v>淮北吾悦店耿玉莲</v>
          </cell>
          <cell r="E1670" t="str">
            <v>女</v>
          </cell>
        </row>
        <row r="1670">
          <cell r="G1670" t="str">
            <v>运营部</v>
          </cell>
          <cell r="H1670" t="str">
            <v>保洁</v>
          </cell>
          <cell r="I1670">
            <v>45694</v>
          </cell>
          <cell r="J1670">
            <v>45736</v>
          </cell>
          <cell r="K1670" t="str">
            <v>全职</v>
          </cell>
          <cell r="L1670" t="str">
            <v>离职</v>
          </cell>
        </row>
        <row r="1670">
          <cell r="P1670" t="str">
            <v>340602196805070040</v>
          </cell>
          <cell r="Q1670" t="str">
            <v>安徽</v>
          </cell>
          <cell r="R1670" t="str">
            <v>招商银行</v>
          </cell>
          <cell r="S1670" t="str">
            <v>6214835613048626</v>
          </cell>
          <cell r="T1670">
            <v>13625610104</v>
          </cell>
        </row>
        <row r="1671">
          <cell r="D1671" t="str">
            <v>淮北吾悦店李本柱</v>
          </cell>
          <cell r="E1671" t="str">
            <v>男</v>
          </cell>
        </row>
        <row r="1671">
          <cell r="G1671" t="str">
            <v>会籍部</v>
          </cell>
          <cell r="H1671" t="str">
            <v>会籍</v>
          </cell>
          <cell r="I1671">
            <v>45725</v>
          </cell>
          <cell r="J1671">
            <v>45736</v>
          </cell>
          <cell r="K1671" t="str">
            <v>全职</v>
          </cell>
          <cell r="L1671" t="str">
            <v>离职</v>
          </cell>
        </row>
        <row r="1671">
          <cell r="P1671" t="str">
            <v>34125200307166333</v>
          </cell>
          <cell r="Q1671" t="str">
            <v>安徽</v>
          </cell>
          <cell r="R1671" t="str">
            <v>徽商银行杜集支行</v>
          </cell>
          <cell r="S1671" t="str">
            <v>6217751813000614041</v>
          </cell>
          <cell r="T1671">
            <v>13026028494</v>
          </cell>
        </row>
        <row r="1672">
          <cell r="D1672" t="str">
            <v>淮北吾悦店司威威</v>
          </cell>
          <cell r="E1672" t="str">
            <v>男</v>
          </cell>
        </row>
        <row r="1672">
          <cell r="G1672" t="str">
            <v>私教部</v>
          </cell>
          <cell r="H1672" t="str">
            <v>私教</v>
          </cell>
          <cell r="I1672">
            <v>45742</v>
          </cell>
          <cell r="J1672">
            <v>45766</v>
          </cell>
          <cell r="K1672" t="str">
            <v>全职</v>
          </cell>
          <cell r="L1672" t="str">
            <v>离职</v>
          </cell>
        </row>
        <row r="1672">
          <cell r="P1672" t="str">
            <v>360425200304077611</v>
          </cell>
          <cell r="Q1672" t="str">
            <v>江西</v>
          </cell>
          <cell r="R1672" t="str">
            <v>招商银行淮北分行营业部</v>
          </cell>
          <cell r="S1672" t="str">
            <v>6214835614946398</v>
          </cell>
          <cell r="T1672">
            <v>15279224534</v>
          </cell>
        </row>
        <row r="1673">
          <cell r="D1673" t="str">
            <v>淮北吾悦店刘天乐</v>
          </cell>
          <cell r="E1673" t="str">
            <v>男</v>
          </cell>
        </row>
        <row r="1673">
          <cell r="G1673" t="str">
            <v>会籍部</v>
          </cell>
          <cell r="H1673" t="str">
            <v>会籍</v>
          </cell>
          <cell r="I1673">
            <v>45710</v>
          </cell>
          <cell r="J1673">
            <v>45792</v>
          </cell>
          <cell r="K1673" t="str">
            <v>全职</v>
          </cell>
          <cell r="L1673" t="str">
            <v>离职</v>
          </cell>
        </row>
        <row r="1673">
          <cell r="P1673" t="str">
            <v>340602200307132412</v>
          </cell>
          <cell r="Q1673" t="str">
            <v>安徽</v>
          </cell>
          <cell r="R1673" t="str">
            <v>招商银行武汉江夏支行</v>
          </cell>
          <cell r="S1673" t="str">
            <v>6214832773573162</v>
          </cell>
          <cell r="T1673">
            <v>13195386282</v>
          </cell>
        </row>
        <row r="1674">
          <cell r="D1674" t="str">
            <v>安徽淮北孙家俊</v>
          </cell>
          <cell r="E1674" t="str">
            <v>男</v>
          </cell>
        </row>
        <row r="1674">
          <cell r="G1674" t="str">
            <v>泳教部</v>
          </cell>
          <cell r="H1674" t="str">
            <v>泳教</v>
          </cell>
          <cell r="I1674">
            <v>45735</v>
          </cell>
          <cell r="J1674">
            <v>45803</v>
          </cell>
          <cell r="K1674" t="str">
            <v>全职</v>
          </cell>
          <cell r="L1674" t="str">
            <v>离职</v>
          </cell>
        </row>
        <row r="1674">
          <cell r="P1674" t="str">
            <v>341204200502192615</v>
          </cell>
          <cell r="Q1674" t="str">
            <v>安徽</v>
          </cell>
          <cell r="R1674" t="str">
            <v>招商银行淮北财富广场支行</v>
          </cell>
          <cell r="S1674" t="str">
            <v>6214835614956512</v>
          </cell>
          <cell r="T1674">
            <v>13359067680</v>
          </cell>
        </row>
        <row r="1675">
          <cell r="D1675" t="str">
            <v>安徽淮北王剑清</v>
          </cell>
          <cell r="E1675" t="str">
            <v>男</v>
          </cell>
        </row>
        <row r="1675">
          <cell r="G1675" t="str">
            <v>会籍部</v>
          </cell>
          <cell r="H1675" t="str">
            <v>会籍</v>
          </cell>
          <cell r="I1675">
            <v>45789</v>
          </cell>
          <cell r="J1675">
            <v>45814</v>
          </cell>
          <cell r="K1675" t="str">
            <v>全职</v>
          </cell>
          <cell r="L1675" t="str">
            <v>离职</v>
          </cell>
        </row>
        <row r="1675">
          <cell r="P1675" t="str">
            <v>360733199901082719</v>
          </cell>
          <cell r="Q1675" t="str">
            <v>江西</v>
          </cell>
          <cell r="R1675" t="str">
            <v>工商银行</v>
          </cell>
          <cell r="S1675" t="str">
            <v>6222620280005100880（薛研）</v>
          </cell>
          <cell r="T1675">
            <v>15955284944</v>
          </cell>
        </row>
        <row r="1676">
          <cell r="D1676" t="str">
            <v>安徽淮北徐陈</v>
          </cell>
          <cell r="E1676" t="str">
            <v>男</v>
          </cell>
        </row>
        <row r="1676">
          <cell r="G1676" t="str">
            <v>私教部</v>
          </cell>
          <cell r="H1676" t="str">
            <v>私教</v>
          </cell>
          <cell r="I1676">
            <v>45710</v>
          </cell>
          <cell r="J1676">
            <v>45814</v>
          </cell>
          <cell r="K1676" t="str">
            <v>全职</v>
          </cell>
          <cell r="L1676" t="str">
            <v>离职</v>
          </cell>
        </row>
        <row r="1676">
          <cell r="P1676" t="str">
            <v>34150320030904301X</v>
          </cell>
          <cell r="Q1676" t="str">
            <v>安徽</v>
          </cell>
          <cell r="R1676" t="str">
            <v>招商银行六安分行</v>
          </cell>
          <cell r="S1676" t="str">
            <v>6214835643783309</v>
          </cell>
          <cell r="T1676">
            <v>17364452453</v>
          </cell>
        </row>
        <row r="1677">
          <cell r="D1677" t="str">
            <v>安徽淮北李开宇</v>
          </cell>
          <cell r="E1677" t="str">
            <v>男</v>
          </cell>
        </row>
        <row r="1677">
          <cell r="G1677" t="str">
            <v>会籍部</v>
          </cell>
          <cell r="H1677" t="str">
            <v>会籍</v>
          </cell>
          <cell r="I1677">
            <v>45794</v>
          </cell>
          <cell r="J1677">
            <v>45816</v>
          </cell>
          <cell r="K1677" t="str">
            <v>全职</v>
          </cell>
          <cell r="L1677" t="str">
            <v>离职</v>
          </cell>
        </row>
        <row r="1677">
          <cell r="P1677" t="str">
            <v>340603200111140230</v>
          </cell>
          <cell r="Q1677" t="str">
            <v>安徽</v>
          </cell>
          <cell r="R1677" t="str">
            <v>中国工商银行</v>
          </cell>
          <cell r="S1677" t="str">
            <v>6217211305005276656</v>
          </cell>
          <cell r="T1677">
            <v>18098425738</v>
          </cell>
        </row>
        <row r="1678">
          <cell r="D1678" t="str">
            <v>安徽淮北石滨臣</v>
          </cell>
          <cell r="E1678" t="str">
            <v>男</v>
          </cell>
        </row>
        <row r="1678">
          <cell r="G1678" t="str">
            <v>会籍部</v>
          </cell>
          <cell r="H1678" t="str">
            <v>会籍</v>
          </cell>
          <cell r="I1678">
            <v>45824</v>
          </cell>
          <cell r="J1678">
            <v>45848</v>
          </cell>
          <cell r="K1678" t="str">
            <v>全职</v>
          </cell>
          <cell r="L1678" t="str">
            <v>离职</v>
          </cell>
        </row>
        <row r="1678">
          <cell r="P1678" t="str">
            <v>340602200707110618</v>
          </cell>
          <cell r="Q1678" t="str">
            <v>安徽</v>
          </cell>
          <cell r="R1678" t="str">
            <v>中国工商银行</v>
          </cell>
          <cell r="S1678" t="str">
            <v>6215581305000321479</v>
          </cell>
          <cell r="T1678">
            <v>13696603317</v>
          </cell>
        </row>
        <row r="1679">
          <cell r="D1679" t="str">
            <v>安徽淮北朱雨乐</v>
          </cell>
          <cell r="E1679" t="str">
            <v>男</v>
          </cell>
        </row>
        <row r="1679">
          <cell r="G1679" t="str">
            <v>会籍部</v>
          </cell>
          <cell r="H1679" t="str">
            <v>会籍</v>
          </cell>
          <cell r="I1679">
            <v>45825</v>
          </cell>
          <cell r="J1679">
            <v>45848</v>
          </cell>
          <cell r="K1679" t="str">
            <v>全职</v>
          </cell>
          <cell r="L1679" t="str">
            <v>离职</v>
          </cell>
        </row>
        <row r="1679">
          <cell r="P1679" t="str">
            <v>34062120040919287x</v>
          </cell>
          <cell r="Q1679" t="str">
            <v>安徽</v>
          </cell>
          <cell r="R1679" t="str">
            <v>中国邮储银行</v>
          </cell>
          <cell r="S1679" t="str">
            <v>621797366000477892</v>
          </cell>
          <cell r="T1679" t="str">
            <v>183652339998</v>
          </cell>
        </row>
        <row r="1680">
          <cell r="D1680" t="str">
            <v>安徽淮北张靖尉</v>
          </cell>
          <cell r="E1680" t="str">
            <v>男</v>
          </cell>
        </row>
        <row r="1680">
          <cell r="G1680" t="str">
            <v>会籍部</v>
          </cell>
          <cell r="H1680" t="str">
            <v>会籍</v>
          </cell>
          <cell r="I1680">
            <v>45827</v>
          </cell>
          <cell r="J1680">
            <v>45848</v>
          </cell>
          <cell r="K1680" t="str">
            <v>全职</v>
          </cell>
          <cell r="L1680" t="str">
            <v>离职</v>
          </cell>
        </row>
        <row r="1680">
          <cell r="P1680" t="str">
            <v>340604200608312217</v>
          </cell>
          <cell r="Q1680" t="str">
            <v>安徽</v>
          </cell>
          <cell r="R1680" t="str">
            <v>中国农业银行</v>
          </cell>
          <cell r="S1680" t="str">
            <v>6228483177103600279</v>
          </cell>
          <cell r="T1680">
            <v>18356112168</v>
          </cell>
        </row>
        <row r="1681">
          <cell r="D1681" t="str">
            <v>安徽淮北张洪瑜</v>
          </cell>
          <cell r="E1681" t="str">
            <v>男</v>
          </cell>
        </row>
        <row r="1681">
          <cell r="G1681" t="str">
            <v>会籍部</v>
          </cell>
          <cell r="H1681" t="str">
            <v>会籍</v>
          </cell>
          <cell r="I1681">
            <v>45832</v>
          </cell>
          <cell r="J1681">
            <v>45848</v>
          </cell>
          <cell r="K1681" t="str">
            <v>全职</v>
          </cell>
          <cell r="L1681" t="str">
            <v>离职</v>
          </cell>
        </row>
        <row r="1681">
          <cell r="P1681" t="str">
            <v>34060320051214403X</v>
          </cell>
          <cell r="Q1681" t="str">
            <v>安徽</v>
          </cell>
          <cell r="R1681" t="str">
            <v>中国邮政储蓄银行</v>
          </cell>
          <cell r="S1681" t="str">
            <v>6221803660000974374</v>
          </cell>
          <cell r="T1681">
            <v>13625616268</v>
          </cell>
        </row>
        <row r="1682">
          <cell r="D1682" t="str">
            <v>淮北吾悦店张浩磊</v>
          </cell>
          <cell r="E1682" t="str">
            <v>男</v>
          </cell>
        </row>
        <row r="1682">
          <cell r="G1682" t="str">
            <v>泳教部</v>
          </cell>
          <cell r="H1682" t="str">
            <v>泳教</v>
          </cell>
          <cell r="I1682">
            <v>45809</v>
          </cell>
          <cell r="J1682">
            <v>45874</v>
          </cell>
          <cell r="K1682" t="str">
            <v>全职</v>
          </cell>
          <cell r="L1682" t="str">
            <v>离职</v>
          </cell>
        </row>
        <row r="1682">
          <cell r="P1682" t="str">
            <v>34062120060309443X</v>
          </cell>
          <cell r="Q1682" t="str">
            <v>安徽</v>
          </cell>
          <cell r="R1682" t="str">
            <v>中国银行</v>
          </cell>
          <cell r="S1682" t="str">
            <v>6217896300002024094</v>
          </cell>
          <cell r="T1682">
            <v>15756087690</v>
          </cell>
        </row>
        <row r="1683">
          <cell r="D1683" t="str">
            <v>淮北吾悦店刘天乐</v>
          </cell>
          <cell r="E1683" t="str">
            <v>男</v>
          </cell>
        </row>
        <row r="1683">
          <cell r="G1683" t="str">
            <v>会籍部</v>
          </cell>
          <cell r="H1683" t="str">
            <v>会籍</v>
          </cell>
          <cell r="I1683">
            <v>45851</v>
          </cell>
          <cell r="J1683">
            <v>45879</v>
          </cell>
          <cell r="K1683" t="str">
            <v>全职</v>
          </cell>
          <cell r="L1683" t="str">
            <v>离职</v>
          </cell>
        </row>
        <row r="1683">
          <cell r="P1683" t="str">
            <v>340602200307132412</v>
          </cell>
          <cell r="Q1683" t="str">
            <v>安徽</v>
          </cell>
          <cell r="R1683" t="str">
            <v>招商银行武汉江夏支行</v>
          </cell>
          <cell r="S1683" t="str">
            <v>6214832773573162</v>
          </cell>
          <cell r="T1683">
            <v>13195386282</v>
          </cell>
        </row>
        <row r="1684">
          <cell r="D1684" t="str">
            <v>淮北吾悦店贾玉芹</v>
          </cell>
          <cell r="E1684" t="str">
            <v>女</v>
          </cell>
        </row>
        <row r="1684">
          <cell r="G1684" t="str">
            <v>会籍部</v>
          </cell>
          <cell r="H1684" t="str">
            <v>会籍</v>
          </cell>
          <cell r="I1684">
            <v>45858</v>
          </cell>
          <cell r="J1684">
            <v>45889</v>
          </cell>
          <cell r="K1684" t="str">
            <v>兼职</v>
          </cell>
          <cell r="L1684" t="str">
            <v>离职</v>
          </cell>
        </row>
        <row r="1684">
          <cell r="P1684" t="str">
            <v>340602200406162422</v>
          </cell>
          <cell r="Q1684" t="str">
            <v>安徽</v>
          </cell>
          <cell r="R1684" t="str">
            <v>工商银行</v>
          </cell>
          <cell r="S1684" t="str">
            <v>6212251305001075641</v>
          </cell>
          <cell r="T1684">
            <v>18256169530</v>
          </cell>
        </row>
        <row r="1685">
          <cell r="D1685" t="str">
            <v>淮北吾悦店王浩宇</v>
          </cell>
          <cell r="E1685" t="str">
            <v>男</v>
          </cell>
        </row>
        <row r="1685">
          <cell r="G1685" t="str">
            <v>泳教部</v>
          </cell>
          <cell r="H1685" t="str">
            <v>救生员</v>
          </cell>
          <cell r="I1685">
            <v>45844</v>
          </cell>
          <cell r="J1685">
            <v>45901</v>
          </cell>
          <cell r="K1685" t="str">
            <v>全职</v>
          </cell>
          <cell r="L1685" t="str">
            <v>离职</v>
          </cell>
        </row>
        <row r="1685">
          <cell r="P1685" t="str">
            <v>340602200512220411</v>
          </cell>
          <cell r="Q1685" t="str">
            <v>安徽</v>
          </cell>
          <cell r="R1685" t="str">
            <v>中国建设银行</v>
          </cell>
          <cell r="S1685" t="str">
            <v>6215340300720330308</v>
          </cell>
          <cell r="T1685">
            <v>17756149804</v>
          </cell>
        </row>
        <row r="1686">
          <cell r="D1686" t="str">
            <v>淮北吾悦店张泽</v>
          </cell>
          <cell r="E1686" t="str">
            <v>男</v>
          </cell>
        </row>
        <row r="1686">
          <cell r="G1686" t="str">
            <v>泳教部</v>
          </cell>
          <cell r="H1686" t="str">
            <v>泳教</v>
          </cell>
          <cell r="I1686">
            <v>45839</v>
          </cell>
          <cell r="J1686">
            <v>45903</v>
          </cell>
          <cell r="K1686" t="str">
            <v>兼职</v>
          </cell>
          <cell r="L1686" t="str">
            <v>离职</v>
          </cell>
        </row>
        <row r="1686">
          <cell r="P1686" t="str">
            <v>340403200310033015</v>
          </cell>
          <cell r="Q1686" t="str">
            <v>安徽</v>
          </cell>
          <cell r="R1686" t="str">
            <v>徽商银行</v>
          </cell>
          <cell r="S1686" t="str">
            <v>6217751818000824425</v>
          </cell>
          <cell r="T1686">
            <v>18963772006</v>
          </cell>
        </row>
        <row r="1687">
          <cell r="D1687" t="str">
            <v>淮北吾悦店王晓飞</v>
          </cell>
          <cell r="E1687" t="str">
            <v>男</v>
          </cell>
        </row>
        <row r="1687">
          <cell r="G1687" t="str">
            <v>泳教部</v>
          </cell>
          <cell r="H1687" t="str">
            <v>泳教</v>
          </cell>
          <cell r="I1687">
            <v>45875</v>
          </cell>
          <cell r="J1687">
            <v>45903</v>
          </cell>
          <cell r="K1687" t="str">
            <v>兼职</v>
          </cell>
          <cell r="L1687" t="str">
            <v>离职</v>
          </cell>
        </row>
        <row r="1687">
          <cell r="P1687" t="str">
            <v>340602199809210411</v>
          </cell>
          <cell r="Q1687" t="str">
            <v>安徽</v>
          </cell>
          <cell r="R1687" t="str">
            <v>中国邮政储蓄银行上海松江区陈坊桥营业所</v>
          </cell>
          <cell r="S1687" t="str">
            <v>6217992900059349543</v>
          </cell>
          <cell r="T1687">
            <v>18226517739</v>
          </cell>
        </row>
        <row r="1688">
          <cell r="D1688" t="str">
            <v>淮北吾悦店郑晗</v>
          </cell>
        </row>
        <row r="1688">
          <cell r="G1688" t="str">
            <v>会籍部</v>
          </cell>
          <cell r="H1688" t="str">
            <v>会籍</v>
          </cell>
          <cell r="I1688">
            <v>45862</v>
          </cell>
          <cell r="J1688">
            <v>45913</v>
          </cell>
          <cell r="K1688" t="str">
            <v>全职</v>
          </cell>
          <cell r="L1688" t="str">
            <v>离职</v>
          </cell>
        </row>
        <row r="1688">
          <cell r="P1688" t="str">
            <v>340824200410151848</v>
          </cell>
          <cell r="Q1688" t="str">
            <v>安徽</v>
          </cell>
          <cell r="R1688" t="str">
            <v>中国银行</v>
          </cell>
          <cell r="S1688" t="str">
            <v>6216616307002346311</v>
          </cell>
          <cell r="T1688">
            <v>13033047425</v>
          </cell>
        </row>
        <row r="1689">
          <cell r="D1689" t="str">
            <v>淮北吾悦店薛峰</v>
          </cell>
          <cell r="E1689" t="str">
            <v>男</v>
          </cell>
        </row>
        <row r="1689">
          <cell r="G1689" t="str">
            <v>店长</v>
          </cell>
          <cell r="H1689" t="str">
            <v>店长</v>
          </cell>
          <cell r="I1689">
            <v>45789</v>
          </cell>
          <cell r="J1689">
            <v>45930</v>
          </cell>
          <cell r="K1689" t="str">
            <v>全职</v>
          </cell>
          <cell r="L1689" t="str">
            <v>离职</v>
          </cell>
          <cell r="M1689" t="str">
            <v>已签</v>
          </cell>
          <cell r="N1689" t="str">
            <v>已签</v>
          </cell>
          <cell r="O1689" t="str">
            <v>已签</v>
          </cell>
          <cell r="P1689" t="str">
            <v>320981199604255470</v>
          </cell>
          <cell r="Q1689" t="str">
            <v>江苏</v>
          </cell>
          <cell r="R1689" t="str">
            <v>招商银行</v>
          </cell>
          <cell r="S1689" t="str">
            <v>6214830019539476</v>
          </cell>
          <cell r="T1689">
            <v>13020293394</v>
          </cell>
        </row>
        <row r="1690">
          <cell r="D1690" t="str">
            <v>淮北吾悦店李维纳</v>
          </cell>
          <cell r="E1690" t="str">
            <v>女</v>
          </cell>
        </row>
        <row r="1690">
          <cell r="G1690" t="str">
            <v>私教部</v>
          </cell>
          <cell r="H1690" t="str">
            <v>私教</v>
          </cell>
          <cell r="I1690">
            <v>45910</v>
          </cell>
          <cell r="J1690">
            <v>45930</v>
          </cell>
          <cell r="K1690" t="str">
            <v>全职</v>
          </cell>
          <cell r="L1690" t="str">
            <v>离职</v>
          </cell>
        </row>
        <row r="1690">
          <cell r="P1690" t="str">
            <v>34130220030317592x</v>
          </cell>
          <cell r="Q1690" t="str">
            <v>安徽</v>
          </cell>
          <cell r="R1690" t="str">
            <v>农村商业银行</v>
          </cell>
          <cell r="S1690" t="str">
            <v>6217788364607468578</v>
          </cell>
          <cell r="T1690">
            <v>18056290532</v>
          </cell>
        </row>
        <row r="1691">
          <cell r="D1691" t="str">
            <v>蚌埠吾悦店谷明莉</v>
          </cell>
          <cell r="E1691" t="str">
            <v>女</v>
          </cell>
        </row>
        <row r="1691">
          <cell r="G1691" t="str">
            <v>预售二部</v>
          </cell>
          <cell r="H1691" t="str">
            <v>会籍</v>
          </cell>
          <cell r="I1691">
            <v>45714</v>
          </cell>
          <cell r="J1691">
            <v>45715</v>
          </cell>
          <cell r="K1691" t="str">
            <v>全职</v>
          </cell>
          <cell r="L1691" t="str">
            <v>离职</v>
          </cell>
        </row>
        <row r="1691">
          <cell r="P1691" t="str">
            <v>340323199507237120</v>
          </cell>
        </row>
        <row r="1691">
          <cell r="T1691">
            <v>18755250463</v>
          </cell>
        </row>
        <row r="1692">
          <cell r="D1692" t="str">
            <v>蚌埠吾悦店陈若彤</v>
          </cell>
          <cell r="E1692" t="str">
            <v>女</v>
          </cell>
        </row>
        <row r="1692">
          <cell r="G1692" t="str">
            <v>运营部</v>
          </cell>
          <cell r="H1692" t="str">
            <v>前台</v>
          </cell>
          <cell r="I1692">
            <v>45717</v>
          </cell>
          <cell r="J1692">
            <v>45718</v>
          </cell>
          <cell r="K1692" t="str">
            <v>全职</v>
          </cell>
          <cell r="L1692" t="str">
            <v>离职</v>
          </cell>
        </row>
        <row r="1692">
          <cell r="P1692" t="str">
            <v>340322200605182440</v>
          </cell>
          <cell r="Q1692" t="str">
            <v>安徽省蚌埠市</v>
          </cell>
        </row>
        <row r="1692">
          <cell r="T1692">
            <v>15551067170</v>
          </cell>
        </row>
        <row r="1693">
          <cell r="D1693" t="str">
            <v>蚌埠吾悦店刘鹏</v>
          </cell>
          <cell r="E1693" t="str">
            <v>男</v>
          </cell>
        </row>
        <row r="1693">
          <cell r="G1693" t="str">
            <v>预售二部</v>
          </cell>
          <cell r="H1693" t="str">
            <v>小组经理</v>
          </cell>
          <cell r="I1693">
            <v>45709</v>
          </cell>
          <cell r="J1693">
            <v>45719</v>
          </cell>
          <cell r="K1693" t="str">
            <v>全职</v>
          </cell>
          <cell r="L1693" t="str">
            <v>离职</v>
          </cell>
        </row>
        <row r="1693">
          <cell r="P1693" t="str">
            <v>421123099007157618</v>
          </cell>
        </row>
        <row r="1694">
          <cell r="D1694" t="str">
            <v>蚌埠吾悦店朱豪杰</v>
          </cell>
          <cell r="E1694" t="str">
            <v>男</v>
          </cell>
        </row>
        <row r="1694">
          <cell r="G1694" t="str">
            <v>预售一部</v>
          </cell>
          <cell r="H1694" t="str">
            <v>会籍</v>
          </cell>
          <cell r="I1694">
            <v>45705</v>
          </cell>
          <cell r="J1694">
            <v>45720</v>
          </cell>
          <cell r="K1694" t="str">
            <v>全职</v>
          </cell>
          <cell r="L1694" t="str">
            <v>离职</v>
          </cell>
        </row>
        <row r="1694">
          <cell r="P1694" t="str">
            <v>340303200706063514</v>
          </cell>
          <cell r="Q1694" t="str">
            <v>安徽省蚌埠市</v>
          </cell>
          <cell r="R1694" t="str">
            <v>徽商银行</v>
          </cell>
          <cell r="S1694" t="str">
            <v>6217751012002342087</v>
          </cell>
          <cell r="T1694">
            <v>18110238817</v>
          </cell>
        </row>
        <row r="1695">
          <cell r="D1695" t="str">
            <v>蚌埠吾悦店陈静茹</v>
          </cell>
          <cell r="E1695" t="str">
            <v>女</v>
          </cell>
        </row>
        <row r="1695">
          <cell r="G1695" t="str">
            <v>预售一部</v>
          </cell>
          <cell r="H1695" t="str">
            <v>会籍</v>
          </cell>
          <cell r="I1695">
            <v>45707</v>
          </cell>
          <cell r="J1695">
            <v>45720</v>
          </cell>
          <cell r="K1695" t="str">
            <v>全职</v>
          </cell>
          <cell r="L1695" t="str">
            <v>离职</v>
          </cell>
        </row>
        <row r="1695">
          <cell r="P1695" t="str">
            <v>340321200810258306</v>
          </cell>
          <cell r="Q1695" t="str">
            <v>安徽省蚌埠市</v>
          </cell>
          <cell r="R1695" t="str">
            <v>安徽农业储蓄卡</v>
          </cell>
          <cell r="S1695" t="str">
            <v>6228230675593901863</v>
          </cell>
          <cell r="T1695">
            <v>13135523265</v>
          </cell>
        </row>
        <row r="1696">
          <cell r="D1696" t="str">
            <v>蚌埠吾悦店张泽宝</v>
          </cell>
          <cell r="E1696" t="str">
            <v>男</v>
          </cell>
        </row>
        <row r="1696">
          <cell r="G1696" t="str">
            <v>预售一部</v>
          </cell>
          <cell r="H1696" t="str">
            <v>会籍</v>
          </cell>
          <cell r="I1696">
            <v>45711</v>
          </cell>
          <cell r="J1696">
            <v>45720</v>
          </cell>
          <cell r="K1696" t="str">
            <v>全职</v>
          </cell>
          <cell r="L1696" t="str">
            <v>离职</v>
          </cell>
        </row>
        <row r="1696">
          <cell r="P1696" t="str">
            <v>340321199710106310</v>
          </cell>
          <cell r="Q1696" t="str">
            <v>安徽省蚌埠市</v>
          </cell>
          <cell r="R1696" t="str">
            <v>上海松江区新桥镇新桥支行</v>
          </cell>
          <cell r="S1696" t="str">
            <v>6222031001049276897</v>
          </cell>
          <cell r="T1696">
            <v>13636537655</v>
          </cell>
        </row>
        <row r="1697">
          <cell r="D1697" t="str">
            <v>蚌埠吾悦店韦云芳</v>
          </cell>
          <cell r="E1697" t="str">
            <v>女</v>
          </cell>
        </row>
        <row r="1697">
          <cell r="G1697" t="str">
            <v>预售一部</v>
          </cell>
          <cell r="H1697" t="str">
            <v>会籍</v>
          </cell>
          <cell r="I1697">
            <v>45707</v>
          </cell>
          <cell r="J1697">
            <v>45720</v>
          </cell>
          <cell r="K1697" t="str">
            <v>全职</v>
          </cell>
          <cell r="L1697" t="str">
            <v>离职</v>
          </cell>
        </row>
        <row r="1697">
          <cell r="Q1697" t="str">
            <v>越南</v>
          </cell>
          <cell r="R1697" t="str">
            <v>中国农业银行</v>
          </cell>
          <cell r="S1697" t="str">
            <v>6213360670134169413</v>
          </cell>
          <cell r="T1697">
            <v>19535090185</v>
          </cell>
        </row>
        <row r="1698">
          <cell r="D1698" t="str">
            <v>蚌埠吾悦店付享</v>
          </cell>
          <cell r="E1698" t="str">
            <v>男</v>
          </cell>
        </row>
        <row r="1698">
          <cell r="G1698" t="str">
            <v>预售一部</v>
          </cell>
          <cell r="H1698" t="str">
            <v>会籍</v>
          </cell>
          <cell r="I1698">
            <v>45705</v>
          </cell>
          <cell r="J1698">
            <v>45720</v>
          </cell>
          <cell r="K1698" t="str">
            <v>全职</v>
          </cell>
          <cell r="L1698" t="str">
            <v>离职</v>
          </cell>
        </row>
        <row r="1698">
          <cell r="P1698" t="str">
            <v>340323200810274931</v>
          </cell>
          <cell r="Q1698" t="str">
            <v>安徽省蚌埠市</v>
          </cell>
          <cell r="R1698" t="str">
            <v>邮政储蓄银行</v>
          </cell>
          <cell r="S1698" t="str">
            <v>6217993680011047229</v>
          </cell>
          <cell r="T1698">
            <v>17555223458</v>
          </cell>
        </row>
        <row r="1699">
          <cell r="D1699" t="str">
            <v>蚌埠吾悦店宋依然</v>
          </cell>
          <cell r="E1699" t="str">
            <v>女</v>
          </cell>
        </row>
        <row r="1699">
          <cell r="G1699" t="str">
            <v>预售一部</v>
          </cell>
          <cell r="H1699" t="str">
            <v>会籍</v>
          </cell>
          <cell r="I1699">
            <v>45706</v>
          </cell>
          <cell r="J1699">
            <v>45720</v>
          </cell>
          <cell r="K1699" t="str">
            <v>全职</v>
          </cell>
          <cell r="L1699" t="str">
            <v>离职</v>
          </cell>
        </row>
        <row r="1699">
          <cell r="P1699" t="str">
            <v>340302200808070823</v>
          </cell>
          <cell r="Q1699" t="str">
            <v>安徽省蚌埠市</v>
          </cell>
          <cell r="R1699" t="str">
            <v>交通银行</v>
          </cell>
          <cell r="S1699" t="str">
            <v>6222620280005807096</v>
          </cell>
          <cell r="T1699">
            <v>19275527716</v>
          </cell>
        </row>
        <row r="1700">
          <cell r="D1700" t="str">
            <v>蚌埠吾悦店李梦雅</v>
          </cell>
          <cell r="E1700" t="str">
            <v>女</v>
          </cell>
        </row>
        <row r="1700">
          <cell r="G1700" t="str">
            <v>预售一部</v>
          </cell>
          <cell r="H1700" t="str">
            <v>会籍</v>
          </cell>
          <cell r="I1700">
            <v>45705</v>
          </cell>
          <cell r="J1700">
            <v>45720</v>
          </cell>
          <cell r="K1700" t="str">
            <v>全职</v>
          </cell>
          <cell r="L1700" t="str">
            <v>离职</v>
          </cell>
        </row>
        <row r="1700">
          <cell r="P1700" t="str">
            <v>340304200810230649</v>
          </cell>
          <cell r="Q1700" t="str">
            <v>安徽省蚌埠市</v>
          </cell>
          <cell r="R1700" t="str">
            <v>交通银行</v>
          </cell>
          <cell r="S1700" t="str">
            <v>6222620280006769501</v>
          </cell>
          <cell r="T1700">
            <v>15056391135</v>
          </cell>
        </row>
        <row r="1701">
          <cell r="D1701" t="str">
            <v>蚌埠吾悦店杨博琪</v>
          </cell>
          <cell r="E1701" t="str">
            <v>男</v>
          </cell>
        </row>
        <row r="1701">
          <cell r="G1701" t="str">
            <v>预售一部</v>
          </cell>
          <cell r="H1701" t="str">
            <v>会籍</v>
          </cell>
          <cell r="I1701">
            <v>45710</v>
          </cell>
          <cell r="J1701">
            <v>45720</v>
          </cell>
          <cell r="K1701" t="str">
            <v>全职</v>
          </cell>
          <cell r="L1701" t="str">
            <v>离职</v>
          </cell>
        </row>
        <row r="1701">
          <cell r="P1701" t="str">
            <v>34032120081023261</v>
          </cell>
        </row>
        <row r="1701">
          <cell r="T1701">
            <v>17505521199</v>
          </cell>
        </row>
        <row r="1702">
          <cell r="D1702" t="str">
            <v>蚌埠吾悦店韦汉文</v>
          </cell>
        </row>
        <row r="1702">
          <cell r="G1702" t="str">
            <v>预售一部</v>
          </cell>
          <cell r="H1702" t="str">
            <v>会籍</v>
          </cell>
          <cell r="I1702">
            <v>45710</v>
          </cell>
          <cell r="J1702">
            <v>45720</v>
          </cell>
          <cell r="K1702" t="str">
            <v>全职</v>
          </cell>
          <cell r="L1702" t="str">
            <v>离职</v>
          </cell>
        </row>
        <row r="1702">
          <cell r="P1702" t="str">
            <v>340321200803011815</v>
          </cell>
        </row>
        <row r="1702">
          <cell r="T1702">
            <v>18909626268</v>
          </cell>
        </row>
        <row r="1703">
          <cell r="D1703" t="str">
            <v>蚌埠吾悦店李志勇</v>
          </cell>
          <cell r="E1703" t="str">
            <v>男</v>
          </cell>
        </row>
        <row r="1703">
          <cell r="G1703" t="str">
            <v>预售一部</v>
          </cell>
          <cell r="H1703" t="str">
            <v>会籍</v>
          </cell>
          <cell r="I1703">
            <v>45712</v>
          </cell>
          <cell r="J1703">
            <v>45720</v>
          </cell>
          <cell r="K1703" t="str">
            <v>全职</v>
          </cell>
          <cell r="L1703" t="str">
            <v>离职</v>
          </cell>
        </row>
        <row r="1703">
          <cell r="P1703" t="str">
            <v>340303200401132515</v>
          </cell>
          <cell r="Q1703" t="str">
            <v>安徽省蚌埠市</v>
          </cell>
          <cell r="R1703" t="str">
            <v>中国工商银行</v>
          </cell>
          <cell r="S1703" t="str">
            <v>6222031303000943899</v>
          </cell>
          <cell r="T1703">
            <v>13024081237</v>
          </cell>
        </row>
        <row r="1704">
          <cell r="D1704" t="str">
            <v>蚌埠吾悦店贺子豪</v>
          </cell>
          <cell r="E1704" t="str">
            <v>男</v>
          </cell>
        </row>
        <row r="1704">
          <cell r="G1704" t="str">
            <v>预售一部</v>
          </cell>
          <cell r="H1704" t="str">
            <v>会籍</v>
          </cell>
          <cell r="I1704">
            <v>45712</v>
          </cell>
          <cell r="J1704">
            <v>45720</v>
          </cell>
          <cell r="K1704" t="str">
            <v>全职</v>
          </cell>
          <cell r="L1704" t="str">
            <v>离职</v>
          </cell>
        </row>
        <row r="1704">
          <cell r="P1704" t="str">
            <v>341126200402066219</v>
          </cell>
          <cell r="Q1704" t="str">
            <v>安徽省蚌埠市</v>
          </cell>
          <cell r="R1704" t="str">
            <v>交通银行蚌埠锦江支行</v>
          </cell>
          <cell r="S1704" t="str">
            <v>6222620280006512216</v>
          </cell>
          <cell r="T1704">
            <v>15868072083</v>
          </cell>
        </row>
        <row r="1705">
          <cell r="D1705" t="str">
            <v>蚌埠吾悦店崔扬</v>
          </cell>
          <cell r="E1705" t="str">
            <v>男</v>
          </cell>
        </row>
        <row r="1705">
          <cell r="G1705" t="str">
            <v>预售一部</v>
          </cell>
          <cell r="H1705" t="str">
            <v>会籍</v>
          </cell>
          <cell r="I1705">
            <v>45706</v>
          </cell>
          <cell r="J1705">
            <v>45721</v>
          </cell>
          <cell r="K1705" t="str">
            <v>兼职</v>
          </cell>
          <cell r="L1705" t="str">
            <v>离职</v>
          </cell>
        </row>
        <row r="1705">
          <cell r="P1705" t="str">
            <v>34030219860320041X</v>
          </cell>
          <cell r="Q1705" t="str">
            <v>安徽省蚌埠市</v>
          </cell>
          <cell r="R1705" t="str">
            <v>交通银行</v>
          </cell>
          <cell r="S1705" t="str">
            <v>6222620280001020686</v>
          </cell>
          <cell r="T1705">
            <v>16656004132</v>
          </cell>
        </row>
        <row r="1706">
          <cell r="D1706" t="str">
            <v>蚌埠吾悦店安双双</v>
          </cell>
          <cell r="E1706" t="str">
            <v>男</v>
          </cell>
        </row>
        <row r="1706">
          <cell r="G1706" t="str">
            <v>预售二部</v>
          </cell>
          <cell r="H1706" t="str">
            <v>会籍</v>
          </cell>
          <cell r="I1706">
            <v>45714</v>
          </cell>
          <cell r="J1706">
            <v>45721</v>
          </cell>
          <cell r="K1706" t="str">
            <v>全职</v>
          </cell>
          <cell r="L1706" t="str">
            <v>离职</v>
          </cell>
        </row>
        <row r="1706">
          <cell r="P1706" t="str">
            <v>340323199008313715</v>
          </cell>
        </row>
        <row r="1706">
          <cell r="T1706">
            <v>17356324222</v>
          </cell>
        </row>
        <row r="1707">
          <cell r="D1707" t="str">
            <v>蚌埠吾悦店郭香</v>
          </cell>
          <cell r="E1707" t="str">
            <v>女</v>
          </cell>
        </row>
        <row r="1707">
          <cell r="G1707" t="str">
            <v>预售一部</v>
          </cell>
          <cell r="H1707" t="str">
            <v>会籍</v>
          </cell>
          <cell r="I1707">
            <v>45708</v>
          </cell>
          <cell r="J1707">
            <v>45722</v>
          </cell>
          <cell r="K1707" t="str">
            <v>全职</v>
          </cell>
          <cell r="L1707" t="str">
            <v>离职</v>
          </cell>
        </row>
        <row r="1707">
          <cell r="P1707" t="str">
            <v>3403212003605017961</v>
          </cell>
          <cell r="Q1707" t="str">
            <v>安徽省蚌埠市</v>
          </cell>
          <cell r="R1707" t="str">
            <v>安徽农信储蓄卡</v>
          </cell>
          <cell r="S1707" t="str">
            <v>6217788361056996216</v>
          </cell>
          <cell r="T1707">
            <v>16655228926</v>
          </cell>
        </row>
        <row r="1708">
          <cell r="D1708" t="str">
            <v>蚌埠吾悦店刘振</v>
          </cell>
          <cell r="E1708" t="str">
            <v>男</v>
          </cell>
        </row>
        <row r="1708">
          <cell r="G1708" t="str">
            <v>预售一部</v>
          </cell>
          <cell r="H1708" t="str">
            <v>会籍</v>
          </cell>
          <cell r="I1708">
            <v>45710</v>
          </cell>
          <cell r="J1708">
            <v>45726</v>
          </cell>
          <cell r="K1708" t="str">
            <v>全职</v>
          </cell>
          <cell r="L1708" t="str">
            <v>离职</v>
          </cell>
        </row>
        <row r="1708">
          <cell r="P1708" t="str">
            <v>341282200011072837</v>
          </cell>
          <cell r="Q1708" t="str">
            <v>安徽省界首市</v>
          </cell>
          <cell r="R1708" t="str">
            <v>交通银行</v>
          </cell>
          <cell r="S1708" t="str">
            <v>6222620260006410173</v>
          </cell>
          <cell r="T1708">
            <v>17681083259</v>
          </cell>
        </row>
        <row r="1709">
          <cell r="D1709" t="str">
            <v>蚌埠吾悦店黄雨航</v>
          </cell>
          <cell r="E1709" t="str">
            <v>男</v>
          </cell>
        </row>
        <row r="1709">
          <cell r="G1709" t="str">
            <v>预售一部</v>
          </cell>
          <cell r="H1709" t="str">
            <v>会籍</v>
          </cell>
          <cell r="I1709">
            <v>45701</v>
          </cell>
          <cell r="J1709">
            <v>45726</v>
          </cell>
          <cell r="K1709" t="str">
            <v>全职</v>
          </cell>
          <cell r="L1709" t="str">
            <v>离职</v>
          </cell>
        </row>
        <row r="1709">
          <cell r="P1709" t="str">
            <v>34030319971126063X</v>
          </cell>
          <cell r="Q1709" t="str">
            <v>安徽省蚌埠市</v>
          </cell>
          <cell r="R1709" t="str">
            <v>中国银行</v>
          </cell>
          <cell r="S1709" t="str">
            <v>6217856300058151575</v>
          </cell>
          <cell r="T1709">
            <v>18655280006</v>
          </cell>
        </row>
        <row r="1710">
          <cell r="D1710" t="str">
            <v>蚌埠吾悦店路翔</v>
          </cell>
          <cell r="E1710" t="str">
            <v>男</v>
          </cell>
        </row>
        <row r="1710">
          <cell r="G1710" t="str">
            <v>预售一部</v>
          </cell>
          <cell r="H1710" t="str">
            <v>会籍</v>
          </cell>
          <cell r="I1710">
            <v>45725</v>
          </cell>
          <cell r="J1710">
            <v>45727</v>
          </cell>
          <cell r="K1710" t="str">
            <v>全职</v>
          </cell>
          <cell r="L1710" t="str">
            <v>离职</v>
          </cell>
        </row>
        <row r="1710">
          <cell r="P1710" t="str">
            <v>340828200303622933</v>
          </cell>
        </row>
        <row r="1710">
          <cell r="T1710">
            <v>13397669454</v>
          </cell>
        </row>
        <row r="1711">
          <cell r="D1711" t="str">
            <v>蚌埠吾悦店刘云涛</v>
          </cell>
          <cell r="E1711" t="str">
            <v>男</v>
          </cell>
        </row>
        <row r="1711">
          <cell r="G1711" t="str">
            <v>预售一部</v>
          </cell>
          <cell r="H1711" t="str">
            <v>会籍</v>
          </cell>
          <cell r="I1711">
            <v>45705</v>
          </cell>
          <cell r="J1711">
            <v>45728</v>
          </cell>
          <cell r="K1711" t="str">
            <v>全职</v>
          </cell>
          <cell r="L1711" t="str">
            <v>离职</v>
          </cell>
        </row>
        <row r="1711">
          <cell r="P1711" t="str">
            <v>340321199505271496</v>
          </cell>
          <cell r="Q1711" t="str">
            <v>安徽省蚌埠市</v>
          </cell>
          <cell r="R1711" t="str">
            <v>中国邮政储蓄银行</v>
          </cell>
          <cell r="S1711" t="str">
            <v>6221803630001395085</v>
          </cell>
          <cell r="T1711">
            <v>17355219907</v>
          </cell>
        </row>
        <row r="1712">
          <cell r="D1712" t="str">
            <v>蚌埠吾悦店年宇航</v>
          </cell>
          <cell r="E1712" t="str">
            <v>男</v>
          </cell>
        </row>
        <row r="1712">
          <cell r="G1712" t="str">
            <v>预售一部</v>
          </cell>
          <cell r="H1712" t="str">
            <v>会籍</v>
          </cell>
          <cell r="I1712">
            <v>45708</v>
          </cell>
          <cell r="J1712">
            <v>45734</v>
          </cell>
          <cell r="K1712" t="str">
            <v>全职</v>
          </cell>
          <cell r="L1712" t="str">
            <v>离职</v>
          </cell>
        </row>
        <row r="1712">
          <cell r="P1712" t="str">
            <v>340321200103172458</v>
          </cell>
        </row>
        <row r="1712">
          <cell r="T1712">
            <v>19921591572</v>
          </cell>
        </row>
        <row r="1713">
          <cell r="D1713" t="str">
            <v>蚌埠吾悦店王文丽</v>
          </cell>
          <cell r="E1713" t="str">
            <v>女</v>
          </cell>
        </row>
        <row r="1713">
          <cell r="G1713" t="str">
            <v>运营部</v>
          </cell>
          <cell r="H1713" t="str">
            <v>前台</v>
          </cell>
          <cell r="I1713">
            <v>45710</v>
          </cell>
          <cell r="J1713">
            <v>45749</v>
          </cell>
          <cell r="K1713" t="str">
            <v>全职</v>
          </cell>
          <cell r="L1713" t="str">
            <v>离职</v>
          </cell>
        </row>
        <row r="1713">
          <cell r="P1713" t="str">
            <v>340321200209117326</v>
          </cell>
          <cell r="Q1713" t="str">
            <v>安徽省蚌埠市</v>
          </cell>
          <cell r="R1713" t="str">
            <v>招商银行武汉江夏支行</v>
          </cell>
          <cell r="S1713" t="str">
            <v>6214832773686402</v>
          </cell>
          <cell r="T1713">
            <v>13225529455</v>
          </cell>
        </row>
        <row r="1714">
          <cell r="D1714" t="str">
            <v>蚌埠吾悦店李梦竹</v>
          </cell>
          <cell r="E1714" t="str">
            <v>女</v>
          </cell>
        </row>
        <row r="1714">
          <cell r="G1714" t="str">
            <v>运营部</v>
          </cell>
          <cell r="H1714" t="str">
            <v>前台</v>
          </cell>
          <cell r="I1714">
            <v>45748</v>
          </cell>
          <cell r="J1714">
            <v>45749</v>
          </cell>
          <cell r="K1714" t="str">
            <v>全职</v>
          </cell>
          <cell r="L1714" t="str">
            <v>离职</v>
          </cell>
        </row>
        <row r="1714">
          <cell r="P1714" t="str">
            <v>34321200303268921</v>
          </cell>
          <cell r="Q1714" t="str">
            <v>安徽省蚌埠市</v>
          </cell>
        </row>
        <row r="1714">
          <cell r="T1714">
            <v>15556538397</v>
          </cell>
        </row>
        <row r="1715">
          <cell r="D1715" t="str">
            <v>蚌埠吾悦店程晓红</v>
          </cell>
          <cell r="E1715" t="str">
            <v>女</v>
          </cell>
        </row>
        <row r="1715">
          <cell r="G1715" t="str">
            <v>会籍部</v>
          </cell>
          <cell r="H1715" t="str">
            <v>会籍</v>
          </cell>
          <cell r="I1715">
            <v>45715</v>
          </cell>
          <cell r="J1715">
            <v>45747</v>
          </cell>
          <cell r="K1715" t="str">
            <v>全职</v>
          </cell>
          <cell r="L1715" t="str">
            <v>离职</v>
          </cell>
        </row>
        <row r="1715">
          <cell r="P1715" t="str">
            <v>510822199501152620</v>
          </cell>
          <cell r="Q1715" t="str">
            <v>安徽省蚌埠市</v>
          </cell>
          <cell r="R1715" t="str">
            <v>中国工商银行蚌埠财大支行</v>
          </cell>
          <cell r="S1715" t="str">
            <v>6212261303005593311</v>
          </cell>
          <cell r="T1715">
            <v>18949341801</v>
          </cell>
        </row>
        <row r="1716">
          <cell r="D1716" t="str">
            <v>蚌埠吾悦店田雨</v>
          </cell>
          <cell r="E1716" t="str">
            <v>男</v>
          </cell>
        </row>
        <row r="1716">
          <cell r="G1716" t="str">
            <v>私教部</v>
          </cell>
          <cell r="H1716" t="str">
            <v>私教</v>
          </cell>
          <cell r="I1716">
            <v>45727</v>
          </cell>
          <cell r="J1716">
            <v>45757</v>
          </cell>
          <cell r="K1716" t="str">
            <v>全职</v>
          </cell>
          <cell r="L1716" t="str">
            <v>离职</v>
          </cell>
        </row>
        <row r="1716">
          <cell r="P1716" t="str">
            <v>340304199410180413</v>
          </cell>
          <cell r="Q1716" t="str">
            <v>安徽省蚌埠市</v>
          </cell>
          <cell r="R1716" t="str">
            <v>招商银行武汉江夏支行</v>
          </cell>
          <cell r="S1716" t="str">
            <v>6214833379632782</v>
          </cell>
          <cell r="T1716">
            <v>18155280552</v>
          </cell>
        </row>
        <row r="1717">
          <cell r="D1717" t="str">
            <v>蚌埠吾悦店赵永钊</v>
          </cell>
          <cell r="E1717" t="str">
            <v>男</v>
          </cell>
        </row>
        <row r="1717">
          <cell r="G1717" t="str">
            <v>会籍部</v>
          </cell>
          <cell r="H1717" t="str">
            <v>会籍</v>
          </cell>
          <cell r="I1717">
            <v>45748</v>
          </cell>
          <cell r="J1717">
            <v>45757</v>
          </cell>
          <cell r="K1717" t="str">
            <v>全职</v>
          </cell>
          <cell r="L1717" t="str">
            <v>离职</v>
          </cell>
        </row>
        <row r="1717">
          <cell r="P1717" t="str">
            <v>340302200706302531</v>
          </cell>
          <cell r="Q1717" t="str">
            <v>安徽省蚌埠市</v>
          </cell>
          <cell r="R1717" t="str">
            <v>交通银行</v>
          </cell>
          <cell r="S1717" t="str">
            <v>6222620280003658475（赵夕才）</v>
          </cell>
          <cell r="T1717">
            <v>18096519905</v>
          </cell>
        </row>
        <row r="1718">
          <cell r="D1718" t="str">
            <v>蚌埠吾悦店裴根延</v>
          </cell>
          <cell r="E1718" t="str">
            <v>男</v>
          </cell>
        </row>
        <row r="1718">
          <cell r="G1718" t="str">
            <v>泳教部</v>
          </cell>
          <cell r="H1718" t="str">
            <v>泳教</v>
          </cell>
          <cell r="I1718">
            <v>45750</v>
          </cell>
          <cell r="J1718">
            <v>45763</v>
          </cell>
          <cell r="K1718" t="str">
            <v>全职</v>
          </cell>
          <cell r="L1718" t="str">
            <v>离职</v>
          </cell>
        </row>
        <row r="1718">
          <cell r="P1718" t="str">
            <v>340322200102054210</v>
          </cell>
          <cell r="Q1718" t="str">
            <v>安徽省蚌埠市</v>
          </cell>
          <cell r="R1718" t="str">
            <v>工商银行滁州市醉翁亭支行</v>
          </cell>
          <cell r="S1718" t="str">
            <v>6222031313003134347</v>
          </cell>
          <cell r="T1718">
            <v>13053120298</v>
          </cell>
        </row>
        <row r="1719">
          <cell r="D1719" t="str">
            <v>蚌埠吾悦店熊国琴</v>
          </cell>
          <cell r="E1719" t="str">
            <v>女</v>
          </cell>
        </row>
        <row r="1719">
          <cell r="G1719" t="str">
            <v>运营部</v>
          </cell>
          <cell r="H1719" t="str">
            <v>保洁</v>
          </cell>
          <cell r="I1719">
            <v>45755</v>
          </cell>
          <cell r="J1719">
            <v>45764</v>
          </cell>
          <cell r="K1719" t="str">
            <v>全职</v>
          </cell>
          <cell r="L1719" t="str">
            <v>离职</v>
          </cell>
        </row>
        <row r="1719">
          <cell r="P1719" t="str">
            <v>340311196803141220</v>
          </cell>
          <cell r="Q1719" t="str">
            <v>安徽省蚌埠市</v>
          </cell>
          <cell r="R1719" t="str">
            <v>中国农业银行</v>
          </cell>
          <cell r="S1719" t="str">
            <v>6228480679224543471</v>
          </cell>
        </row>
        <row r="1720">
          <cell r="D1720" t="str">
            <v>蚌埠吾悦店王梓怡</v>
          </cell>
          <cell r="E1720" t="str">
            <v>女</v>
          </cell>
        </row>
        <row r="1720">
          <cell r="G1720" t="str">
            <v>会籍部</v>
          </cell>
          <cell r="H1720" t="str">
            <v>会籍</v>
          </cell>
          <cell r="I1720">
            <v>45760</v>
          </cell>
          <cell r="J1720">
            <v>45765</v>
          </cell>
          <cell r="K1720" t="str">
            <v>全职</v>
          </cell>
          <cell r="L1720" t="str">
            <v>离职</v>
          </cell>
        </row>
        <row r="1720">
          <cell r="P1720" t="str">
            <v>340321200708085621</v>
          </cell>
          <cell r="Q1720" t="str">
            <v>安徽省蚌埠市</v>
          </cell>
          <cell r="R1720" t="str">
            <v>中国农业银行</v>
          </cell>
          <cell r="S1720" t="str">
            <v>6228480679207664179</v>
          </cell>
        </row>
        <row r="1721">
          <cell r="D1721" t="str">
            <v>蚌埠吾悦店马会杰</v>
          </cell>
          <cell r="E1721" t="str">
            <v>女</v>
          </cell>
        </row>
        <row r="1721">
          <cell r="G1721" t="str">
            <v>会籍部</v>
          </cell>
          <cell r="H1721" t="str">
            <v>会籍</v>
          </cell>
          <cell r="I1721">
            <v>45711</v>
          </cell>
          <cell r="J1721">
            <v>45767</v>
          </cell>
          <cell r="K1721" t="str">
            <v>全职</v>
          </cell>
          <cell r="L1721" t="str">
            <v>离职</v>
          </cell>
        </row>
        <row r="1721">
          <cell r="P1721" t="str">
            <v>340321199612141507</v>
          </cell>
          <cell r="Q1721" t="str">
            <v>安徽省蚌埠市</v>
          </cell>
          <cell r="R1721" t="str">
            <v>招商银行武汉江夏支行</v>
          </cell>
          <cell r="S1721" t="str">
            <v>6214832773686469</v>
          </cell>
          <cell r="T1721">
            <v>18096515173</v>
          </cell>
        </row>
        <row r="1722">
          <cell r="D1722" t="str">
            <v>蚌埠吾悦店朱玲玲</v>
          </cell>
          <cell r="E1722" t="str">
            <v>女</v>
          </cell>
        </row>
        <row r="1722">
          <cell r="G1722" t="str">
            <v>会籍部</v>
          </cell>
          <cell r="H1722" t="str">
            <v>会籍</v>
          </cell>
          <cell r="I1722">
            <v>45711</v>
          </cell>
          <cell r="J1722">
            <v>45767</v>
          </cell>
          <cell r="K1722" t="str">
            <v>全职</v>
          </cell>
          <cell r="L1722" t="str">
            <v>离职</v>
          </cell>
        </row>
        <row r="1722">
          <cell r="P1722" t="str">
            <v>340303200508303521</v>
          </cell>
          <cell r="Q1722" t="str">
            <v>安徽省蚌埠市</v>
          </cell>
          <cell r="R1722" t="str">
            <v>招商银行武汉江夏支行</v>
          </cell>
          <cell r="S1722" t="str">
            <v>6214833379632766</v>
          </cell>
          <cell r="T1722">
            <v>18909629708</v>
          </cell>
        </row>
        <row r="1723">
          <cell r="D1723" t="str">
            <v>蚌埠吾悦店郝叁军</v>
          </cell>
          <cell r="E1723" t="str">
            <v>男</v>
          </cell>
        </row>
        <row r="1723">
          <cell r="G1723" t="str">
            <v>私教部</v>
          </cell>
          <cell r="H1723" t="str">
            <v>教练</v>
          </cell>
          <cell r="I1723">
            <v>45767</v>
          </cell>
          <cell r="J1723">
            <v>45769</v>
          </cell>
          <cell r="K1723" t="str">
            <v>全职</v>
          </cell>
          <cell r="L1723" t="str">
            <v>离职</v>
          </cell>
        </row>
        <row r="1724">
          <cell r="D1724" t="str">
            <v>蚌埠吾悦店朱明慧</v>
          </cell>
          <cell r="E1724" t="str">
            <v>女</v>
          </cell>
        </row>
        <row r="1724">
          <cell r="G1724" t="str">
            <v>会籍部</v>
          </cell>
          <cell r="H1724" t="str">
            <v>会籍</v>
          </cell>
          <cell r="I1724">
            <v>45727</v>
          </cell>
          <cell r="J1724">
            <v>45783</v>
          </cell>
          <cell r="K1724" t="str">
            <v>全职</v>
          </cell>
          <cell r="L1724" t="str">
            <v>离职</v>
          </cell>
        </row>
        <row r="1724">
          <cell r="P1724" t="str">
            <v>340311200007292529</v>
          </cell>
          <cell r="Q1724" t="str">
            <v>安徽省蚌埠市</v>
          </cell>
          <cell r="R1724" t="str">
            <v>招商银行武汉江夏支行</v>
          </cell>
          <cell r="S1724" t="str">
            <v>6214832773359679</v>
          </cell>
          <cell r="T1724">
            <v>15556901016</v>
          </cell>
        </row>
        <row r="1725">
          <cell r="D1725" t="str">
            <v>蚌埠吾悦店刘风</v>
          </cell>
          <cell r="E1725" t="str">
            <v>男</v>
          </cell>
        </row>
        <row r="1725">
          <cell r="G1725" t="str">
            <v>泳教部</v>
          </cell>
          <cell r="H1725" t="str">
            <v>泳教</v>
          </cell>
          <cell r="I1725">
            <v>45756</v>
          </cell>
          <cell r="J1725">
            <v>45783</v>
          </cell>
          <cell r="K1725" t="str">
            <v>全职</v>
          </cell>
          <cell r="L1725" t="str">
            <v>离职</v>
          </cell>
        </row>
        <row r="1725">
          <cell r="P1725" t="str">
            <v>34032219980510563x</v>
          </cell>
          <cell r="Q1725" t="str">
            <v>安徽省五河县</v>
          </cell>
          <cell r="R1725" t="str">
            <v>中国农业银行</v>
          </cell>
          <cell r="S1725" t="str">
            <v>6230522000009141777</v>
          </cell>
          <cell r="T1725">
            <v>18895671709</v>
          </cell>
        </row>
        <row r="1726">
          <cell r="D1726" t="str">
            <v>蚌埠吾悦店欧刘凯悦</v>
          </cell>
          <cell r="E1726" t="str">
            <v>男</v>
          </cell>
        </row>
        <row r="1726">
          <cell r="G1726" t="str">
            <v>泳教部</v>
          </cell>
          <cell r="H1726" t="str">
            <v>泳教主管</v>
          </cell>
          <cell r="I1726">
            <v>45701</v>
          </cell>
          <cell r="J1726">
            <v>45783</v>
          </cell>
          <cell r="K1726" t="str">
            <v>全职</v>
          </cell>
          <cell r="L1726" t="str">
            <v>离职</v>
          </cell>
        </row>
        <row r="1726">
          <cell r="P1726" t="str">
            <v>340304199208140813</v>
          </cell>
          <cell r="Q1726" t="str">
            <v>安徽省蚌埠市</v>
          </cell>
          <cell r="R1726" t="str">
            <v>招商银行武汉江夏支行</v>
          </cell>
          <cell r="S1726" t="str">
            <v>6214832773359646</v>
          </cell>
          <cell r="T1726">
            <v>15056361200</v>
          </cell>
        </row>
        <row r="1727">
          <cell r="D1727" t="str">
            <v>蚌埠吾悦店吴本纯</v>
          </cell>
          <cell r="E1727" t="str">
            <v>男</v>
          </cell>
        </row>
        <row r="1727">
          <cell r="G1727" t="str">
            <v>泳教部</v>
          </cell>
          <cell r="H1727" t="str">
            <v>泳教</v>
          </cell>
          <cell r="I1727">
            <v>45766</v>
          </cell>
          <cell r="J1727">
            <v>45783</v>
          </cell>
          <cell r="K1727" t="str">
            <v>全职</v>
          </cell>
          <cell r="L1727" t="str">
            <v>离职</v>
          </cell>
        </row>
        <row r="1727">
          <cell r="P1727" t="str">
            <v>340311199304250215</v>
          </cell>
          <cell r="Q1727" t="str">
            <v>安徽省蚌埠市</v>
          </cell>
          <cell r="R1727" t="str">
            <v>中国建设银行</v>
          </cell>
          <cell r="S1727" t="str">
            <v>6217001640011708753</v>
          </cell>
          <cell r="T1727">
            <v>15955282058</v>
          </cell>
        </row>
        <row r="1728">
          <cell r="D1728" t="str">
            <v>蚌埠吾悦店王旭东</v>
          </cell>
          <cell r="E1728" t="str">
            <v>男</v>
          </cell>
        </row>
        <row r="1728">
          <cell r="G1728" t="str">
            <v>会籍部</v>
          </cell>
          <cell r="H1728" t="str">
            <v>会籍</v>
          </cell>
          <cell r="I1728">
            <v>45749</v>
          </cell>
          <cell r="J1728">
            <v>45783</v>
          </cell>
          <cell r="K1728" t="str">
            <v>全职</v>
          </cell>
          <cell r="L1728" t="str">
            <v>离职</v>
          </cell>
        </row>
        <row r="1728">
          <cell r="P1728" t="str">
            <v>341226200205220219</v>
          </cell>
          <cell r="Q1728" t="str">
            <v>安徽省蚌埠市</v>
          </cell>
          <cell r="R1728" t="str">
            <v>招商银行</v>
          </cell>
          <cell r="S1728" t="str">
            <v>6214830925471871</v>
          </cell>
          <cell r="T1728">
            <v>18726573820</v>
          </cell>
        </row>
        <row r="1729">
          <cell r="D1729" t="str">
            <v>蚌埠吾悦店张丹妮</v>
          </cell>
          <cell r="E1729" t="str">
            <v>女</v>
          </cell>
        </row>
        <row r="1729">
          <cell r="G1729" t="str">
            <v>运营部</v>
          </cell>
          <cell r="H1729" t="str">
            <v>前台主管</v>
          </cell>
          <cell r="I1729">
            <v>45722</v>
          </cell>
          <cell r="J1729">
            <v>45809</v>
          </cell>
          <cell r="K1729" t="str">
            <v>全职</v>
          </cell>
          <cell r="L1729" t="str">
            <v>离职</v>
          </cell>
        </row>
        <row r="1729">
          <cell r="P1729" t="str">
            <v>34032120001001088X</v>
          </cell>
          <cell r="Q1729" t="str">
            <v>安徽省蚌埠市</v>
          </cell>
          <cell r="R1729" t="str">
            <v>招商银行武汉江夏支行</v>
          </cell>
          <cell r="S1729" t="str">
            <v>6214832773686378</v>
          </cell>
          <cell r="T1729">
            <v>19955234369</v>
          </cell>
        </row>
        <row r="1730">
          <cell r="D1730" t="str">
            <v>蚌埠吾悦店姚梦茹</v>
          </cell>
          <cell r="E1730" t="str">
            <v>女</v>
          </cell>
        </row>
        <row r="1730">
          <cell r="G1730" t="str">
            <v>运营部</v>
          </cell>
          <cell r="H1730" t="str">
            <v>前台</v>
          </cell>
          <cell r="I1730">
            <v>45749</v>
          </cell>
          <cell r="J1730">
            <v>45809</v>
          </cell>
          <cell r="K1730" t="str">
            <v>全职</v>
          </cell>
          <cell r="L1730" t="str">
            <v>离职</v>
          </cell>
        </row>
        <row r="1730">
          <cell r="P1730" t="str">
            <v>340321200611111184</v>
          </cell>
          <cell r="Q1730" t="str">
            <v>安徽省蚌埠市</v>
          </cell>
          <cell r="R1730" t="str">
            <v>中国邮政储蓄银行</v>
          </cell>
          <cell r="S1730" t="str">
            <v>6217973630006506314</v>
          </cell>
          <cell r="T1730">
            <v>16655298121</v>
          </cell>
        </row>
        <row r="1731">
          <cell r="D1731" t="str">
            <v>蚌埠吾悦店王紫贵</v>
          </cell>
          <cell r="E1731" t="str">
            <v>男</v>
          </cell>
        </row>
        <row r="1731">
          <cell r="G1731" t="str">
            <v>运营部</v>
          </cell>
          <cell r="H1731" t="str">
            <v>前台</v>
          </cell>
          <cell r="I1731">
            <v>45722</v>
          </cell>
          <cell r="J1731">
            <v>45809</v>
          </cell>
          <cell r="K1731" t="str">
            <v>全职</v>
          </cell>
          <cell r="L1731" t="str">
            <v>离职</v>
          </cell>
        </row>
        <row r="1731">
          <cell r="P1731" t="str">
            <v>340323200302060616</v>
          </cell>
          <cell r="Q1731" t="str">
            <v>安徽省蚌埠市</v>
          </cell>
          <cell r="R1731" t="str">
            <v>招商银行武汉江夏支行</v>
          </cell>
          <cell r="S1731" t="str">
            <v>6214832773686451</v>
          </cell>
          <cell r="T1731">
            <v>18255215140</v>
          </cell>
        </row>
        <row r="1732">
          <cell r="D1732" t="str">
            <v>蚌埠吾悦店张代华</v>
          </cell>
          <cell r="E1732" t="str">
            <v>男</v>
          </cell>
        </row>
        <row r="1732">
          <cell r="G1732" t="str">
            <v>会籍部</v>
          </cell>
          <cell r="H1732" t="str">
            <v>会籍</v>
          </cell>
          <cell r="I1732">
            <v>45768</v>
          </cell>
          <cell r="J1732">
            <v>45827</v>
          </cell>
          <cell r="K1732" t="str">
            <v>全职</v>
          </cell>
          <cell r="L1732" t="str">
            <v>离职</v>
          </cell>
        </row>
        <row r="1732">
          <cell r="P1732" t="str">
            <v>340321200708289317</v>
          </cell>
          <cell r="Q1732" t="str">
            <v>安徽省蚌埠市</v>
          </cell>
          <cell r="R1732" t="str">
            <v>中国建设银行</v>
          </cell>
          <cell r="S1732" t="str">
            <v>（张兵）'6227001216160283770</v>
          </cell>
          <cell r="T1732">
            <v>18375569110</v>
          </cell>
        </row>
        <row r="1733">
          <cell r="D1733" t="str">
            <v>蚌埠吾悦店胡丹</v>
          </cell>
          <cell r="E1733" t="str">
            <v>女</v>
          </cell>
        </row>
        <row r="1733">
          <cell r="G1733" t="str">
            <v>运营部</v>
          </cell>
          <cell r="H1733" t="str">
            <v>前台主管</v>
          </cell>
          <cell r="I1733">
            <v>45821</v>
          </cell>
          <cell r="J1733">
            <v>45838</v>
          </cell>
          <cell r="K1733" t="str">
            <v>全职</v>
          </cell>
          <cell r="L1733" t="str">
            <v>离职</v>
          </cell>
        </row>
        <row r="1733">
          <cell r="P1733" t="str">
            <v>340302199412300842</v>
          </cell>
          <cell r="Q1733" t="str">
            <v>安徽省蚌埠市</v>
          </cell>
          <cell r="R1733" t="str">
            <v>中国银行蚌埠建华支行</v>
          </cell>
          <cell r="S1733" t="str">
            <v>6217856300050241374</v>
          </cell>
          <cell r="T1733">
            <v>15255287889</v>
          </cell>
        </row>
        <row r="1734">
          <cell r="D1734" t="str">
            <v>蚌埠吾悦店高晓璐</v>
          </cell>
          <cell r="E1734" t="str">
            <v>女</v>
          </cell>
        </row>
        <row r="1734">
          <cell r="G1734" t="str">
            <v>运营部</v>
          </cell>
          <cell r="H1734" t="str">
            <v>前台主管</v>
          </cell>
          <cell r="I1734">
            <v>45812</v>
          </cell>
          <cell r="J1734">
            <v>45822</v>
          </cell>
          <cell r="K1734" t="str">
            <v>全职</v>
          </cell>
          <cell r="L1734" t="str">
            <v>离职</v>
          </cell>
        </row>
        <row r="1734">
          <cell r="P1734" t="str">
            <v>340304198701020028</v>
          </cell>
          <cell r="Q1734" t="str">
            <v>安徽省蚌埠市</v>
          </cell>
          <cell r="R1734" t="str">
            <v>上海浦东发展银行股份有限公司华新支行</v>
          </cell>
          <cell r="S1734" t="str">
            <v>6217920172386828</v>
          </cell>
          <cell r="T1734">
            <v>18155229833</v>
          </cell>
        </row>
        <row r="1735">
          <cell r="D1735" t="str">
            <v>安徽蚌埠王俊杰</v>
          </cell>
          <cell r="E1735" t="str">
            <v>男</v>
          </cell>
        </row>
        <row r="1735">
          <cell r="G1735" t="str">
            <v>私教部</v>
          </cell>
          <cell r="H1735" t="str">
            <v>私教</v>
          </cell>
          <cell r="I1735">
            <v>45712</v>
          </cell>
          <cell r="J1735">
            <v>45852</v>
          </cell>
          <cell r="K1735" t="str">
            <v>全职</v>
          </cell>
          <cell r="L1735" t="str">
            <v>离职</v>
          </cell>
        </row>
        <row r="1735">
          <cell r="P1735" t="str">
            <v>340321199009230150</v>
          </cell>
          <cell r="Q1735" t="str">
            <v>安徽省蚌埠市</v>
          </cell>
          <cell r="R1735" t="str">
            <v>中国建设银行东风支行</v>
          </cell>
          <cell r="S1735" t="str">
            <v>（叶会云）'6217001640006259945</v>
          </cell>
          <cell r="T1735">
            <v>18855280167</v>
          </cell>
        </row>
        <row r="1736">
          <cell r="D1736" t="str">
            <v>安徽蚌埠王建岭</v>
          </cell>
          <cell r="E1736" t="str">
            <v>男</v>
          </cell>
        </row>
        <row r="1736">
          <cell r="G1736" t="str">
            <v>私教部</v>
          </cell>
          <cell r="H1736" t="str">
            <v>私教</v>
          </cell>
          <cell r="I1736">
            <v>45748</v>
          </cell>
          <cell r="J1736">
            <v>45852</v>
          </cell>
          <cell r="K1736" t="str">
            <v>全职</v>
          </cell>
          <cell r="L1736" t="str">
            <v>离职</v>
          </cell>
        </row>
        <row r="1736">
          <cell r="P1736" t="str">
            <v>410928199107013438</v>
          </cell>
          <cell r="Q1736" t="str">
            <v>安徽省蚌埠市</v>
          </cell>
          <cell r="R1736" t="str">
            <v>中国建设银行</v>
          </cell>
          <cell r="S1736" t="str">
            <v>6236681540011286882</v>
          </cell>
          <cell r="T1736">
            <v>15372027378</v>
          </cell>
        </row>
        <row r="1737">
          <cell r="D1737" t="str">
            <v>安徽蚌埠王旭铭</v>
          </cell>
          <cell r="E1737" t="str">
            <v>男</v>
          </cell>
        </row>
        <row r="1737">
          <cell r="G1737" t="str">
            <v>私教部</v>
          </cell>
          <cell r="H1737" t="str">
            <v>私教</v>
          </cell>
          <cell r="I1737">
            <v>45748</v>
          </cell>
          <cell r="J1737">
            <v>45852</v>
          </cell>
          <cell r="K1737" t="str">
            <v>全职</v>
          </cell>
          <cell r="L1737" t="str">
            <v>离职</v>
          </cell>
        </row>
        <row r="1737">
          <cell r="P1737" t="str">
            <v>340311200011090612</v>
          </cell>
          <cell r="Q1737" t="str">
            <v>安徽省蚌埠市</v>
          </cell>
          <cell r="R1737" t="str">
            <v>合肥滨湖科创支行</v>
          </cell>
          <cell r="S1737" t="str">
            <v>6214855498510599</v>
          </cell>
          <cell r="T1737">
            <v>13955262117</v>
          </cell>
        </row>
        <row r="1738">
          <cell r="D1738" t="str">
            <v>蚌埠吾悦店尚家宽</v>
          </cell>
          <cell r="E1738" t="str">
            <v>男</v>
          </cell>
        </row>
        <row r="1738">
          <cell r="G1738" t="str">
            <v>会籍部</v>
          </cell>
          <cell r="H1738" t="str">
            <v>会籍</v>
          </cell>
          <cell r="I1738">
            <v>45839</v>
          </cell>
          <cell r="J1738">
            <v>45869</v>
          </cell>
          <cell r="K1738" t="str">
            <v>全职</v>
          </cell>
          <cell r="L1738" t="str">
            <v>离职</v>
          </cell>
        </row>
        <row r="1738">
          <cell r="P1738" t="str">
            <v>340321200607206236</v>
          </cell>
          <cell r="Q1738" t="str">
            <v>安徽省蚌埠市</v>
          </cell>
          <cell r="R1738" t="str">
            <v>中国工商银行</v>
          </cell>
          <cell r="S1738" t="str">
            <v>6222031303003659351</v>
          </cell>
          <cell r="T1738">
            <v>13187032941</v>
          </cell>
        </row>
        <row r="1739">
          <cell r="D1739" t="str">
            <v>蚌埠吾悦店尹子翰</v>
          </cell>
          <cell r="E1739" t="str">
            <v>男</v>
          </cell>
        </row>
        <row r="1739">
          <cell r="G1739" t="str">
            <v>泳教部</v>
          </cell>
          <cell r="H1739" t="str">
            <v>泳教</v>
          </cell>
          <cell r="I1739">
            <v>45836</v>
          </cell>
          <cell r="J1739">
            <v>45879</v>
          </cell>
          <cell r="K1739" t="str">
            <v>兼职</v>
          </cell>
          <cell r="L1739" t="str">
            <v>离职</v>
          </cell>
        </row>
        <row r="1739">
          <cell r="P1739" t="str">
            <v>340304200604210639</v>
          </cell>
          <cell r="Q1739" t="str">
            <v>安徽省蚌埠市</v>
          </cell>
          <cell r="R1739" t="str">
            <v>工商银行</v>
          </cell>
          <cell r="S1739" t="str">
            <v>6222 0313 0300 5966 754</v>
          </cell>
          <cell r="T1739">
            <v>16656088978</v>
          </cell>
        </row>
        <row r="1740">
          <cell r="D1740" t="str">
            <v>蚌埠吾悦店荣闯</v>
          </cell>
          <cell r="E1740" t="str">
            <v>男</v>
          </cell>
        </row>
        <row r="1740">
          <cell r="G1740" t="str">
            <v>会籍部</v>
          </cell>
          <cell r="H1740" t="str">
            <v>会籍</v>
          </cell>
          <cell r="I1740">
            <v>45835</v>
          </cell>
          <cell r="J1740">
            <v>45887</v>
          </cell>
          <cell r="K1740" t="str">
            <v>全职</v>
          </cell>
          <cell r="L1740" t="str">
            <v>离职</v>
          </cell>
        </row>
        <row r="1740">
          <cell r="P1740" t="str">
            <v>340321200411126533</v>
          </cell>
          <cell r="Q1740" t="str">
            <v>安徽省蚌埠市</v>
          </cell>
          <cell r="R1740" t="str">
            <v>社保卡</v>
          </cell>
          <cell r="S1740" t="str">
            <v>6228230669073751377</v>
          </cell>
          <cell r="T1740">
            <v>13695526081</v>
          </cell>
        </row>
        <row r="1741">
          <cell r="D1741" t="str">
            <v>蚌埠吾悦店范加成</v>
          </cell>
          <cell r="E1741" t="str">
            <v>男</v>
          </cell>
        </row>
        <row r="1741">
          <cell r="G1741" t="str">
            <v>会籍部</v>
          </cell>
          <cell r="H1741" t="str">
            <v>会籍</v>
          </cell>
          <cell r="I1741">
            <v>45835</v>
          </cell>
          <cell r="J1741">
            <v>45886</v>
          </cell>
          <cell r="K1741" t="str">
            <v>全职</v>
          </cell>
          <cell r="L1741" t="str">
            <v>离职</v>
          </cell>
        </row>
        <row r="1741">
          <cell r="P1741" t="str">
            <v>340322200505156019</v>
          </cell>
          <cell r="Q1741" t="str">
            <v>安徽省蚌埠市</v>
          </cell>
          <cell r="R1741" t="str">
            <v>中国农业银行</v>
          </cell>
          <cell r="S1741" t="str">
            <v>6228480679225788471</v>
          </cell>
          <cell r="T1741">
            <v>18158980636</v>
          </cell>
        </row>
        <row r="1742">
          <cell r="D1742" t="str">
            <v>蚌埠吾悦店夏军</v>
          </cell>
          <cell r="E1742" t="str">
            <v>男</v>
          </cell>
        </row>
        <row r="1742">
          <cell r="G1742" t="str">
            <v>会籍部</v>
          </cell>
          <cell r="H1742" t="str">
            <v>会籍</v>
          </cell>
          <cell r="I1742">
            <v>45706</v>
          </cell>
          <cell r="J1742">
            <v>45883</v>
          </cell>
          <cell r="K1742" t="str">
            <v>全职</v>
          </cell>
          <cell r="L1742" t="str">
            <v>离职</v>
          </cell>
        </row>
        <row r="1742">
          <cell r="P1742" t="str">
            <v>340304200006062015</v>
          </cell>
          <cell r="Q1742" t="str">
            <v>安徽省蚌埠市</v>
          </cell>
          <cell r="R1742" t="str">
            <v>中信银行</v>
          </cell>
          <cell r="S1742" t="str">
            <v>6217732389020847</v>
          </cell>
          <cell r="T1742">
            <v>13965283758</v>
          </cell>
        </row>
        <row r="1743">
          <cell r="D1743" t="str">
            <v>蚌埠吾悦店王语菲</v>
          </cell>
          <cell r="E1743" t="str">
            <v>女</v>
          </cell>
        </row>
        <row r="1743">
          <cell r="G1743" t="str">
            <v>运营部</v>
          </cell>
          <cell r="H1743" t="str">
            <v>前台</v>
          </cell>
          <cell r="I1743">
            <v>45815</v>
          </cell>
          <cell r="J1743">
            <v>45893</v>
          </cell>
          <cell r="K1743" t="str">
            <v>全职</v>
          </cell>
          <cell r="L1743" t="str">
            <v>离职</v>
          </cell>
        </row>
        <row r="1743">
          <cell r="P1743" t="str">
            <v>341322200705240427</v>
          </cell>
          <cell r="Q1743" t="str">
            <v>安徽省宿州市</v>
          </cell>
          <cell r="R1743" t="str">
            <v>中国农业银行</v>
          </cell>
          <cell r="S1743" t="str">
            <v>6228480405501602578</v>
          </cell>
          <cell r="T1743">
            <v>17760840229</v>
          </cell>
        </row>
        <row r="1744">
          <cell r="D1744" t="str">
            <v>蚌埠吾悦店沈国伟</v>
          </cell>
          <cell r="E1744" t="str">
            <v>男</v>
          </cell>
        </row>
        <row r="1744">
          <cell r="G1744" t="str">
            <v>会籍部</v>
          </cell>
          <cell r="H1744" t="str">
            <v>会籍</v>
          </cell>
          <cell r="I1744">
            <v>45836</v>
          </cell>
          <cell r="J1744">
            <v>45893</v>
          </cell>
          <cell r="K1744" t="str">
            <v>全职</v>
          </cell>
          <cell r="L1744" t="str">
            <v>离职</v>
          </cell>
        </row>
        <row r="1744">
          <cell r="P1744" t="str">
            <v>34030420050709201X</v>
          </cell>
          <cell r="Q1744" t="str">
            <v>安徽省蚌埠市</v>
          </cell>
          <cell r="R1744" t="str">
            <v>中国银行长丰支行</v>
          </cell>
          <cell r="S1744" t="str">
            <v>6217856300045404632</v>
          </cell>
          <cell r="T1744">
            <v>13625525175</v>
          </cell>
        </row>
        <row r="1745">
          <cell r="D1745" t="str">
            <v>蚌埠吾悦店邵云龙</v>
          </cell>
          <cell r="E1745" t="str">
            <v>男</v>
          </cell>
        </row>
        <row r="1745">
          <cell r="G1745" t="str">
            <v>泳教部</v>
          </cell>
          <cell r="H1745" t="str">
            <v>泳教</v>
          </cell>
          <cell r="I1745">
            <v>45839</v>
          </cell>
          <cell r="J1745">
            <v>45895</v>
          </cell>
          <cell r="K1745" t="str">
            <v>兼职</v>
          </cell>
          <cell r="L1745" t="str">
            <v>离职</v>
          </cell>
        </row>
        <row r="1745">
          <cell r="P1745" t="str">
            <v>340321200111225935</v>
          </cell>
          <cell r="Q1745" t="str">
            <v>安徽省蚌埠市</v>
          </cell>
          <cell r="R1745" t="str">
            <v>中国建设银行</v>
          </cell>
          <cell r="S1745" t="str">
            <v>6215340300704343913</v>
          </cell>
          <cell r="T1745">
            <v>13695528913</v>
          </cell>
        </row>
        <row r="1746">
          <cell r="D1746" t="str">
            <v>蚌埠吾悦店刘宇航</v>
          </cell>
          <cell r="E1746" t="str">
            <v>男</v>
          </cell>
        </row>
        <row r="1746">
          <cell r="G1746" t="str">
            <v>泳教部</v>
          </cell>
          <cell r="H1746" t="str">
            <v>泳教</v>
          </cell>
          <cell r="I1746">
            <v>45852</v>
          </cell>
          <cell r="J1746">
            <v>45895</v>
          </cell>
          <cell r="K1746" t="str">
            <v>兼职</v>
          </cell>
          <cell r="L1746" t="str">
            <v>离职</v>
          </cell>
        </row>
        <row r="1746">
          <cell r="P1746" t="str">
            <v>341226199901045914</v>
          </cell>
          <cell r="Q1746" t="str">
            <v>安徽省蚌埠市</v>
          </cell>
          <cell r="R1746" t="str">
            <v>中国建设银行股份有限公司芜湖中山路支行</v>
          </cell>
          <cell r="S1746" t="str">
            <v>6217001650015490050</v>
          </cell>
          <cell r="T1746">
            <v>13359032581</v>
          </cell>
        </row>
        <row r="1747">
          <cell r="D1747" t="str">
            <v>蚌埠吾悦店卢远锦</v>
          </cell>
          <cell r="E1747" t="str">
            <v>女</v>
          </cell>
        </row>
        <row r="1747">
          <cell r="G1747" t="str">
            <v>泳教部</v>
          </cell>
          <cell r="H1747" t="str">
            <v>泳教</v>
          </cell>
          <cell r="I1747">
            <v>45839</v>
          </cell>
          <cell r="J1747">
            <v>45895</v>
          </cell>
          <cell r="K1747" t="str">
            <v>兼职</v>
          </cell>
          <cell r="L1747" t="str">
            <v>离职</v>
          </cell>
        </row>
        <row r="1747">
          <cell r="P1747" t="str">
            <v>340303199503150428</v>
          </cell>
          <cell r="Q1747" t="str">
            <v>安徽省蚌埠市</v>
          </cell>
          <cell r="R1747" t="str">
            <v>中国建设银行股份有限公司蚌埠高新技术产业开发区支行</v>
          </cell>
          <cell r="S1747" t="str">
            <v>6217001640010899280</v>
          </cell>
          <cell r="T1747">
            <v>18688717340</v>
          </cell>
        </row>
        <row r="1748">
          <cell r="D1748" t="str">
            <v>蚌埠吾悦店付子涵</v>
          </cell>
          <cell r="E1748" t="str">
            <v>男</v>
          </cell>
        </row>
        <row r="1748">
          <cell r="G1748" t="str">
            <v>泳教部</v>
          </cell>
          <cell r="H1748" t="str">
            <v>泳教</v>
          </cell>
          <cell r="I1748">
            <v>45866</v>
          </cell>
          <cell r="J1748">
            <v>45895</v>
          </cell>
          <cell r="K1748" t="str">
            <v>兼职</v>
          </cell>
          <cell r="L1748" t="str">
            <v>离职</v>
          </cell>
        </row>
        <row r="1748">
          <cell r="P1748" t="str">
            <v>340321200608163151</v>
          </cell>
          <cell r="Q1748" t="str">
            <v>安徽省蚌埠市</v>
          </cell>
          <cell r="R1748" t="str">
            <v>徽商银行</v>
          </cell>
          <cell r="S1748" t="str">
            <v>6217751112004742811</v>
          </cell>
          <cell r="T1748">
            <v>13605666426</v>
          </cell>
        </row>
        <row r="1749">
          <cell r="D1749" t="str">
            <v>蚌埠吾悦店朱世祥</v>
          </cell>
          <cell r="E1749" t="str">
            <v>男</v>
          </cell>
        </row>
        <row r="1749">
          <cell r="G1749" t="str">
            <v>泳教部</v>
          </cell>
          <cell r="H1749" t="str">
            <v>泳教</v>
          </cell>
          <cell r="I1749">
            <v>45850</v>
          </cell>
          <cell r="J1749">
            <v>45896</v>
          </cell>
          <cell r="K1749" t="str">
            <v>兼职</v>
          </cell>
          <cell r="L1749" t="str">
            <v>离职</v>
          </cell>
        </row>
        <row r="1749">
          <cell r="P1749" t="str">
            <v>342601199610311536</v>
          </cell>
          <cell r="Q1749" t="str">
            <v>安徽省蚌埠市</v>
          </cell>
          <cell r="R1749" t="str">
            <v>中国建设银行巢湖长江路支行</v>
          </cell>
          <cell r="S1749" t="str">
            <v>6217001630038824493</v>
          </cell>
          <cell r="T1749">
            <v>18196604708</v>
          </cell>
        </row>
        <row r="1750">
          <cell r="D1750" t="str">
            <v>蚌埠吾悦店刘宇千</v>
          </cell>
          <cell r="E1750" t="str">
            <v>男</v>
          </cell>
        </row>
        <row r="1750">
          <cell r="G1750" t="str">
            <v>泳教部</v>
          </cell>
          <cell r="H1750" t="str">
            <v>泳教</v>
          </cell>
          <cell r="I1750">
            <v>45852</v>
          </cell>
          <cell r="J1750">
            <v>45896</v>
          </cell>
          <cell r="K1750" t="str">
            <v>兼职</v>
          </cell>
          <cell r="L1750" t="str">
            <v>离职</v>
          </cell>
        </row>
        <row r="1750">
          <cell r="P1750" t="str">
            <v>341226199901045914</v>
          </cell>
          <cell r="Q1750" t="str">
            <v>安徽省蚌埠市</v>
          </cell>
          <cell r="R1750" t="str">
            <v>徽商银行</v>
          </cell>
          <cell r="S1750" t="str">
            <v>6217751112004378814</v>
          </cell>
          <cell r="T1750">
            <v>13359032581</v>
          </cell>
        </row>
        <row r="1751">
          <cell r="D1751" t="str">
            <v>蚌埠吾悦店汪治伟</v>
          </cell>
          <cell r="E1751" t="str">
            <v>男</v>
          </cell>
        </row>
        <row r="1751">
          <cell r="G1751" t="str">
            <v>泳教部</v>
          </cell>
          <cell r="H1751" t="str">
            <v>泳教</v>
          </cell>
          <cell r="I1751">
            <v>45850</v>
          </cell>
          <cell r="J1751">
            <v>45896</v>
          </cell>
          <cell r="K1751" t="str">
            <v>兼职</v>
          </cell>
          <cell r="L1751" t="str">
            <v>离职</v>
          </cell>
        </row>
        <row r="1751">
          <cell r="P1751" t="str">
            <v>340303200104301212</v>
          </cell>
          <cell r="Q1751" t="str">
            <v>安徽省蚌埠市</v>
          </cell>
          <cell r="R1751" t="str">
            <v>建设银行</v>
          </cell>
          <cell r="S1751" t="str">
            <v>6214671640001241910</v>
          </cell>
          <cell r="T1751">
            <v>18755270430</v>
          </cell>
        </row>
        <row r="1752">
          <cell r="D1752" t="str">
            <v>蚌埠吾悦店赵嘉雪</v>
          </cell>
          <cell r="E1752" t="str">
            <v>女</v>
          </cell>
        </row>
        <row r="1752">
          <cell r="G1752" t="str">
            <v>运营部</v>
          </cell>
          <cell r="H1752" t="str">
            <v>前台</v>
          </cell>
          <cell r="I1752">
            <v>45804</v>
          </cell>
          <cell r="J1752">
            <v>45901</v>
          </cell>
          <cell r="K1752" t="str">
            <v>全职</v>
          </cell>
          <cell r="L1752" t="str">
            <v>离职</v>
          </cell>
        </row>
        <row r="1752">
          <cell r="P1752" t="str">
            <v>341222200611046863</v>
          </cell>
          <cell r="Q1752" t="str">
            <v>安徽阜阳</v>
          </cell>
          <cell r="R1752" t="str">
            <v>中国工商银行</v>
          </cell>
          <cell r="S1752" t="str">
            <v>621558130300152854</v>
          </cell>
          <cell r="T1752">
            <v>15855761130</v>
          </cell>
        </row>
        <row r="1753">
          <cell r="D1753" t="str">
            <v>蚌埠吾悦店丁武帅</v>
          </cell>
          <cell r="E1753" t="str">
            <v>男</v>
          </cell>
        </row>
        <row r="1753">
          <cell r="G1753" t="str">
            <v>泳教部</v>
          </cell>
          <cell r="H1753" t="str">
            <v>泳教</v>
          </cell>
          <cell r="I1753">
            <v>45723</v>
          </cell>
          <cell r="J1753">
            <v>45901</v>
          </cell>
          <cell r="K1753" t="str">
            <v>全职</v>
          </cell>
          <cell r="L1753" t="str">
            <v>离职</v>
          </cell>
        </row>
        <row r="1753">
          <cell r="P1753" t="str">
            <v>340321200211081852</v>
          </cell>
          <cell r="Q1753" t="str">
            <v>安徽省蚌埠市</v>
          </cell>
          <cell r="R1753" t="str">
            <v>招商银行武汉江夏支行</v>
          </cell>
          <cell r="S1753" t="str">
            <v>6214833379632808</v>
          </cell>
          <cell r="T1753">
            <v>18055277868</v>
          </cell>
        </row>
        <row r="1754">
          <cell r="D1754" t="str">
            <v>蚌埠吾悦店董玟</v>
          </cell>
          <cell r="E1754" t="str">
            <v>女</v>
          </cell>
        </row>
        <row r="1754">
          <cell r="G1754" t="str">
            <v>泳教部</v>
          </cell>
          <cell r="H1754" t="str">
            <v>泳教</v>
          </cell>
          <cell r="I1754">
            <v>45726</v>
          </cell>
          <cell r="J1754">
            <v>45901</v>
          </cell>
          <cell r="K1754" t="str">
            <v>全职</v>
          </cell>
          <cell r="L1754" t="str">
            <v>离职</v>
          </cell>
        </row>
        <row r="1754">
          <cell r="P1754" t="str">
            <v>341126200307163627</v>
          </cell>
          <cell r="Q1754" t="str">
            <v>安徽省蚌埠市</v>
          </cell>
          <cell r="R1754" t="str">
            <v>招商银行武汉江夏支行</v>
          </cell>
          <cell r="S1754" t="str">
            <v>6214832773686428</v>
          </cell>
          <cell r="T1754">
            <v>18455067918</v>
          </cell>
        </row>
        <row r="1755">
          <cell r="D1755" t="str">
            <v>蚌埠吾悦店陆晓婷</v>
          </cell>
          <cell r="E1755" t="str">
            <v>女</v>
          </cell>
        </row>
        <row r="1755">
          <cell r="G1755" t="str">
            <v>泳教部</v>
          </cell>
          <cell r="H1755" t="str">
            <v>泳教主管</v>
          </cell>
          <cell r="I1755">
            <v>45785</v>
          </cell>
          <cell r="J1755">
            <v>45901</v>
          </cell>
          <cell r="K1755" t="str">
            <v>全职</v>
          </cell>
          <cell r="L1755" t="str">
            <v>离职</v>
          </cell>
        </row>
        <row r="1755">
          <cell r="P1755" t="str">
            <v>340302199607170427</v>
          </cell>
          <cell r="Q1755" t="str">
            <v>安徽省蚌埠市</v>
          </cell>
          <cell r="R1755" t="str">
            <v>中国银行</v>
          </cell>
          <cell r="S1755" t="str">
            <v>6216696300006266703</v>
          </cell>
          <cell r="T1755">
            <v>15655217732</v>
          </cell>
        </row>
        <row r="1756">
          <cell r="D1756" t="str">
            <v>蚌埠吾悦店王永发</v>
          </cell>
          <cell r="E1756" t="str">
            <v>男</v>
          </cell>
        </row>
        <row r="1756">
          <cell r="G1756" t="str">
            <v>会籍部</v>
          </cell>
          <cell r="H1756" t="str">
            <v>会籍</v>
          </cell>
          <cell r="I1756">
            <v>45710</v>
          </cell>
          <cell r="J1756">
            <v>45904</v>
          </cell>
          <cell r="K1756" t="str">
            <v>全职</v>
          </cell>
          <cell r="L1756" t="str">
            <v>离职</v>
          </cell>
        </row>
        <row r="1756">
          <cell r="P1756" t="str">
            <v>340321200403101811</v>
          </cell>
          <cell r="Q1756" t="str">
            <v>安徽省蚌埠市</v>
          </cell>
          <cell r="R1756" t="str">
            <v>招商银行</v>
          </cell>
          <cell r="S1756" t="str">
            <v>6214832529678422</v>
          </cell>
          <cell r="T1756">
            <v>17621464772</v>
          </cell>
        </row>
        <row r="1757">
          <cell r="D1757" t="str">
            <v>蚌埠吾悦店赵亮</v>
          </cell>
          <cell r="E1757" t="str">
            <v>男</v>
          </cell>
        </row>
        <row r="1757">
          <cell r="G1757" t="str">
            <v>私教部</v>
          </cell>
          <cell r="H1757" t="str">
            <v>私教</v>
          </cell>
          <cell r="I1757">
            <v>45909</v>
          </cell>
          <cell r="J1757">
            <v>45910</v>
          </cell>
          <cell r="K1757" t="str">
            <v>全职</v>
          </cell>
          <cell r="L1757" t="str">
            <v>离职</v>
          </cell>
        </row>
        <row r="1757">
          <cell r="P1757" t="str">
            <v>340303198404280011</v>
          </cell>
          <cell r="Q1757" t="str">
            <v>安徽省蚌埠市</v>
          </cell>
          <cell r="R1757" t="str">
            <v>中国农业银行</v>
          </cell>
          <cell r="S1757" t="str">
            <v>6230520400150312072</v>
          </cell>
        </row>
        <row r="1758">
          <cell r="D1758" t="str">
            <v>蚌埠吾悦店张浩天</v>
          </cell>
          <cell r="E1758" t="str">
            <v>男</v>
          </cell>
        </row>
        <row r="1758">
          <cell r="G1758" t="str">
            <v>会籍部</v>
          </cell>
          <cell r="H1758" t="str">
            <v>会籍</v>
          </cell>
          <cell r="I1758">
            <v>45904</v>
          </cell>
          <cell r="J1758">
            <v>45910</v>
          </cell>
          <cell r="K1758" t="str">
            <v>全职</v>
          </cell>
          <cell r="L1758" t="str">
            <v>离职</v>
          </cell>
        </row>
        <row r="1758">
          <cell r="P1758" t="str">
            <v>340323200207301712</v>
          </cell>
          <cell r="Q1758" t="str">
            <v>安徽省蚌埠市</v>
          </cell>
          <cell r="R1758" t="str">
            <v>中国邮政储蓄银行</v>
          </cell>
          <cell r="S1758" t="str">
            <v>6216223600011623315</v>
          </cell>
          <cell r="T1758">
            <v>15178373127</v>
          </cell>
        </row>
        <row r="1759">
          <cell r="D1759" t="str">
            <v>蚌埠吾悦店邵怡</v>
          </cell>
        </row>
        <row r="1759">
          <cell r="G1759" t="str">
            <v>会籍部</v>
          </cell>
          <cell r="H1759" t="str">
            <v>会籍</v>
          </cell>
          <cell r="I1759">
            <v>45823</v>
          </cell>
          <cell r="J1759">
            <v>45914</v>
          </cell>
          <cell r="K1759" t="str">
            <v>全职</v>
          </cell>
          <cell r="L1759" t="str">
            <v>离职</v>
          </cell>
        </row>
        <row r="1759">
          <cell r="P1759" t="str">
            <v>340321200508126572</v>
          </cell>
          <cell r="Q1759" t="str">
            <v>安徽省蚌埠市</v>
          </cell>
          <cell r="R1759" t="str">
            <v>中国银行</v>
          </cell>
          <cell r="S1759" t="str">
            <v>6216616302000938904</v>
          </cell>
          <cell r="T1759">
            <v>19215600959</v>
          </cell>
        </row>
        <row r="1760">
          <cell r="D1760" t="str">
            <v>蚌埠吾悦店吴曾妮</v>
          </cell>
          <cell r="E1760" t="str">
            <v>女</v>
          </cell>
        </row>
        <row r="1760">
          <cell r="G1760" t="str">
            <v>私教部</v>
          </cell>
          <cell r="H1760" t="str">
            <v>私教</v>
          </cell>
          <cell r="I1760">
            <v>45914</v>
          </cell>
          <cell r="J1760">
            <v>45918</v>
          </cell>
          <cell r="K1760" t="str">
            <v>全职</v>
          </cell>
          <cell r="L1760" t="str">
            <v>离职</v>
          </cell>
        </row>
        <row r="1760">
          <cell r="P1760" t="str">
            <v>34031120020325022x</v>
          </cell>
          <cell r="Q1760" t="str">
            <v>安徽省蚌埠市</v>
          </cell>
          <cell r="R1760" t="str">
            <v>中国建设银行</v>
          </cell>
          <cell r="S1760" t="str">
            <v>6217001640014556217</v>
          </cell>
          <cell r="T1760">
            <v>18160826660</v>
          </cell>
        </row>
        <row r="1761">
          <cell r="D1761" t="str">
            <v>蚌埠吾悦店黄宇清</v>
          </cell>
          <cell r="E1761" t="str">
            <v>男</v>
          </cell>
        </row>
        <row r="1761">
          <cell r="G1761" t="str">
            <v>私教部</v>
          </cell>
          <cell r="H1761" t="str">
            <v>私教</v>
          </cell>
          <cell r="I1761">
            <v>45915</v>
          </cell>
          <cell r="J1761">
            <v>45918</v>
          </cell>
          <cell r="K1761" t="str">
            <v>全职</v>
          </cell>
          <cell r="L1761" t="str">
            <v>离职</v>
          </cell>
        </row>
        <row r="1761">
          <cell r="P1761" t="str">
            <v>34030420040608001x</v>
          </cell>
          <cell r="Q1761" t="str">
            <v>安徽省蚌埠市</v>
          </cell>
          <cell r="R1761" t="str">
            <v>中信银行蚌埠工农路支行</v>
          </cell>
          <cell r="S1761" t="str">
            <v>6217 7123 0945 8020</v>
          </cell>
          <cell r="T1761">
            <v>15855780117</v>
          </cell>
        </row>
        <row r="1762">
          <cell r="D1762" t="str">
            <v>蚌埠吾悦店张伟豪</v>
          </cell>
          <cell r="E1762" t="str">
            <v>男</v>
          </cell>
        </row>
        <row r="1762">
          <cell r="G1762" t="str">
            <v>私教部</v>
          </cell>
          <cell r="H1762" t="str">
            <v>私教</v>
          </cell>
          <cell r="I1762">
            <v>45915</v>
          </cell>
          <cell r="J1762">
            <v>45918</v>
          </cell>
          <cell r="K1762" t="str">
            <v>全职</v>
          </cell>
          <cell r="L1762" t="str">
            <v>离职</v>
          </cell>
        </row>
        <row r="1762">
          <cell r="P1762" t="str">
            <v>321323200405053913</v>
          </cell>
          <cell r="Q1762" t="str">
            <v>安徽省蚌埠市</v>
          </cell>
          <cell r="R1762" t="str">
            <v>中国交通银行</v>
          </cell>
          <cell r="S1762" t="str">
            <v>6222620280004731016</v>
          </cell>
          <cell r="T1762">
            <v>18119869719</v>
          </cell>
        </row>
        <row r="1763">
          <cell r="D1763" t="str">
            <v>蚌埠吾悦店周宇恒</v>
          </cell>
          <cell r="E1763" t="str">
            <v>男</v>
          </cell>
        </row>
        <row r="1763">
          <cell r="G1763" t="str">
            <v>私教部</v>
          </cell>
          <cell r="H1763" t="str">
            <v>私教</v>
          </cell>
          <cell r="I1763">
            <v>45915</v>
          </cell>
          <cell r="J1763">
            <v>45918</v>
          </cell>
          <cell r="K1763" t="str">
            <v>全职</v>
          </cell>
          <cell r="L1763" t="str">
            <v>离职</v>
          </cell>
        </row>
        <row r="1763">
          <cell r="P1763" t="str">
            <v>340302200109280012</v>
          </cell>
          <cell r="Q1763" t="str">
            <v>安徽省蚌埠市</v>
          </cell>
          <cell r="R1763" t="str">
            <v>中国工商银行</v>
          </cell>
          <cell r="S1763" t="str">
            <v>6217231302006243609</v>
          </cell>
          <cell r="T1763">
            <v>19856264811</v>
          </cell>
        </row>
        <row r="1764">
          <cell r="D1764" t="str">
            <v>蚌埠吾悦店赵晨</v>
          </cell>
          <cell r="E1764" t="str">
            <v>男</v>
          </cell>
        </row>
        <row r="1764">
          <cell r="G1764" t="str">
            <v>私教部</v>
          </cell>
          <cell r="H1764" t="str">
            <v>私教</v>
          </cell>
          <cell r="I1764">
            <v>45915</v>
          </cell>
          <cell r="J1764">
            <v>45918</v>
          </cell>
          <cell r="K1764" t="str">
            <v>全职</v>
          </cell>
          <cell r="L1764" t="str">
            <v>离职</v>
          </cell>
        </row>
        <row r="1764">
          <cell r="P1764" t="str">
            <v>340322200310252457</v>
          </cell>
          <cell r="Q1764" t="str">
            <v>安徽省蚌埠市</v>
          </cell>
          <cell r="R1764" t="str">
            <v>中国邮政储蓄银行</v>
          </cell>
          <cell r="S1764" t="str">
            <v>6221 8036 3000 0577 816</v>
          </cell>
          <cell r="T1764">
            <v>17355242221</v>
          </cell>
        </row>
        <row r="1765">
          <cell r="D1765" t="str">
            <v>荆州二店董灿</v>
          </cell>
          <cell r="E1765" t="str">
            <v>女</v>
          </cell>
          <cell r="F1765" t="str">
            <v>大专</v>
          </cell>
          <cell r="G1765" t="str">
            <v>运营部</v>
          </cell>
          <cell r="H1765" t="str">
            <v>前台（实习生）</v>
          </cell>
          <cell r="I1765">
            <v>45709</v>
          </cell>
          <cell r="J1765">
            <v>45737</v>
          </cell>
          <cell r="K1765" t="str">
            <v>实习生</v>
          </cell>
          <cell r="L1765" t="str">
            <v>离职</v>
          </cell>
        </row>
        <row r="1765">
          <cell r="P1765" t="str">
            <v>42112520051113734X</v>
          </cell>
          <cell r="Q1765" t="str">
            <v>湖北黄冈</v>
          </cell>
          <cell r="R1765" t="str">
            <v>中国银行荆州荆城支行</v>
          </cell>
          <cell r="S1765" t="str">
            <v>6216637607000048982</v>
          </cell>
          <cell r="T1765">
            <v>19972824075</v>
          </cell>
        </row>
        <row r="1766">
          <cell r="D1766" t="str">
            <v>荆州二店熊姜月</v>
          </cell>
          <cell r="E1766" t="str">
            <v>女</v>
          </cell>
          <cell r="F1766" t="str">
            <v>大专</v>
          </cell>
          <cell r="G1766" t="str">
            <v>运营部</v>
          </cell>
          <cell r="H1766" t="str">
            <v>前台（实习生）</v>
          </cell>
          <cell r="I1766">
            <v>45709</v>
          </cell>
          <cell r="J1766">
            <v>45737</v>
          </cell>
          <cell r="K1766" t="str">
            <v>实习生</v>
          </cell>
          <cell r="L1766" t="str">
            <v>离职</v>
          </cell>
        </row>
        <row r="1766">
          <cell r="P1766" t="str">
            <v>420582200502152204</v>
          </cell>
          <cell r="Q1766" t="str">
            <v>湖北宜昌</v>
          </cell>
          <cell r="R1766" t="str">
            <v>中国银行荆州荆城支行</v>
          </cell>
          <cell r="S1766" t="str">
            <v>6216637607000048875</v>
          </cell>
          <cell r="T1766">
            <v>13339928873</v>
          </cell>
        </row>
        <row r="1767">
          <cell r="D1767" t="str">
            <v>荆州二店潘宏姗</v>
          </cell>
          <cell r="E1767" t="str">
            <v>女</v>
          </cell>
          <cell r="F1767" t="str">
            <v>大专</v>
          </cell>
          <cell r="G1767" t="str">
            <v>运营部</v>
          </cell>
          <cell r="H1767" t="str">
            <v>前台（实习生）</v>
          </cell>
          <cell r="I1767">
            <v>45709</v>
          </cell>
          <cell r="J1767">
            <v>45737</v>
          </cell>
          <cell r="K1767" t="str">
            <v>实习生</v>
          </cell>
          <cell r="L1767" t="str">
            <v>离职</v>
          </cell>
        </row>
        <row r="1767">
          <cell r="P1767" t="str">
            <v>421381200511146424</v>
          </cell>
          <cell r="Q1767" t="str">
            <v>湖北随州市广水市</v>
          </cell>
          <cell r="R1767" t="str">
            <v>中国银行荆州荆城支行</v>
          </cell>
          <cell r="S1767" t="str">
            <v>6216637607000049022</v>
          </cell>
          <cell r="T1767">
            <v>13277305884</v>
          </cell>
        </row>
        <row r="1768">
          <cell r="D1768" t="str">
            <v>荆州二店杨鹏程</v>
          </cell>
          <cell r="E1768" t="str">
            <v>男</v>
          </cell>
          <cell r="F1768" t="str">
            <v>大专</v>
          </cell>
          <cell r="G1768" t="str">
            <v>预售一部</v>
          </cell>
          <cell r="H1768" t="str">
            <v>实习生</v>
          </cell>
          <cell r="I1768">
            <v>45709</v>
          </cell>
          <cell r="J1768">
            <v>45737</v>
          </cell>
          <cell r="K1768" t="str">
            <v>实习生</v>
          </cell>
          <cell r="L1768" t="str">
            <v>离职</v>
          </cell>
        </row>
        <row r="1768">
          <cell r="P1768" t="str">
            <v>42112520050509331X</v>
          </cell>
          <cell r="Q1768" t="str">
            <v>湖北黄冈</v>
          </cell>
          <cell r="R1768" t="str">
            <v>中国银行荆州荆城支行</v>
          </cell>
          <cell r="S1768" t="str">
            <v>6216637607000048586</v>
          </cell>
          <cell r="T1768">
            <v>19164396128</v>
          </cell>
        </row>
        <row r="1769">
          <cell r="D1769" t="str">
            <v>荆州二店李华廷</v>
          </cell>
          <cell r="E1769" t="str">
            <v>男</v>
          </cell>
          <cell r="F1769" t="str">
            <v>大专</v>
          </cell>
          <cell r="G1769" t="str">
            <v>预售一部</v>
          </cell>
          <cell r="H1769" t="str">
            <v>实习生</v>
          </cell>
          <cell r="I1769">
            <v>45709</v>
          </cell>
          <cell r="J1769">
            <v>45737</v>
          </cell>
          <cell r="K1769" t="str">
            <v>实习生</v>
          </cell>
          <cell r="L1769" t="str">
            <v>离职</v>
          </cell>
        </row>
        <row r="1769">
          <cell r="P1769" t="str">
            <v>420881200505095815</v>
          </cell>
          <cell r="Q1769" t="str">
            <v>湖北荆门市钟祥市</v>
          </cell>
          <cell r="R1769" t="str">
            <v>中国邮政储蓄银行</v>
          </cell>
          <cell r="S1769" t="str">
            <v>6221805200036103306</v>
          </cell>
          <cell r="T1769">
            <v>19071318804</v>
          </cell>
        </row>
        <row r="1770">
          <cell r="D1770" t="str">
            <v>荆州二店谢才盛</v>
          </cell>
          <cell r="E1770" t="str">
            <v>男</v>
          </cell>
          <cell r="F1770" t="str">
            <v>大专在校生</v>
          </cell>
          <cell r="G1770" t="str">
            <v>预售一部</v>
          </cell>
          <cell r="H1770" t="str">
            <v>实习生</v>
          </cell>
          <cell r="I1770">
            <v>45709</v>
          </cell>
          <cell r="J1770">
            <v>45737</v>
          </cell>
          <cell r="K1770" t="str">
            <v>实习生</v>
          </cell>
          <cell r="L1770" t="str">
            <v>离职</v>
          </cell>
        </row>
        <row r="1770">
          <cell r="P1770" t="str">
            <v>420704200306141630</v>
          </cell>
          <cell r="Q1770" t="str">
            <v>湖北省鄂州市花湖镇白龙村</v>
          </cell>
          <cell r="R1770" t="str">
            <v>中国银行荆州荆城支行</v>
          </cell>
          <cell r="S1770" t="str">
            <v>6216637607000048768</v>
          </cell>
          <cell r="T1770">
            <v>15272201547</v>
          </cell>
        </row>
        <row r="1771">
          <cell r="D1771" t="str">
            <v>荆州二店胡武标</v>
          </cell>
          <cell r="E1771" t="str">
            <v>男</v>
          </cell>
          <cell r="F1771" t="str">
            <v>大专在校生</v>
          </cell>
          <cell r="G1771" t="str">
            <v>预售一部</v>
          </cell>
          <cell r="H1771" t="str">
            <v>实习生</v>
          </cell>
          <cell r="I1771">
            <v>45709</v>
          </cell>
          <cell r="J1771">
            <v>45737</v>
          </cell>
          <cell r="K1771" t="str">
            <v>实习生</v>
          </cell>
          <cell r="L1771" t="str">
            <v>离职</v>
          </cell>
        </row>
        <row r="1771">
          <cell r="P1771" t="str">
            <v>420702200412100055</v>
          </cell>
          <cell r="Q1771" t="str">
            <v>湖北鄂州</v>
          </cell>
          <cell r="R1771" t="str">
            <v>湖北省农信社</v>
          </cell>
          <cell r="S1771" t="str">
            <v>6224121239701379</v>
          </cell>
          <cell r="T1771">
            <v>13617116195</v>
          </cell>
        </row>
        <row r="1772">
          <cell r="D1772" t="str">
            <v>荆州二店向锦阳</v>
          </cell>
          <cell r="E1772" t="str">
            <v>男</v>
          </cell>
          <cell r="F1772" t="str">
            <v>大专在读</v>
          </cell>
          <cell r="G1772" t="str">
            <v>预售一部</v>
          </cell>
          <cell r="H1772" t="str">
            <v>实习生</v>
          </cell>
          <cell r="I1772">
            <v>45709</v>
          </cell>
          <cell r="J1772">
            <v>45737</v>
          </cell>
          <cell r="K1772" t="str">
            <v>实习生</v>
          </cell>
          <cell r="L1772" t="str">
            <v>离职</v>
          </cell>
        </row>
        <row r="1772">
          <cell r="P1772" t="str">
            <v>422827200509230213</v>
          </cell>
          <cell r="Q1772" t="str">
            <v>湖北省恩施市</v>
          </cell>
          <cell r="R1772" t="str">
            <v>中国银行荆州荆城支行</v>
          </cell>
          <cell r="S1772" t="str">
            <v>6216637607000048693</v>
          </cell>
          <cell r="T1772">
            <v>18872157168</v>
          </cell>
        </row>
        <row r="1773">
          <cell r="D1773" t="str">
            <v>荆州二店李小露</v>
          </cell>
          <cell r="E1773" t="str">
            <v>女</v>
          </cell>
          <cell r="F1773" t="str">
            <v>大专在读</v>
          </cell>
          <cell r="G1773" t="str">
            <v>预售一部</v>
          </cell>
          <cell r="H1773" t="str">
            <v>实习生</v>
          </cell>
          <cell r="I1773">
            <v>45709</v>
          </cell>
          <cell r="J1773">
            <v>45737</v>
          </cell>
          <cell r="K1773" t="str">
            <v>实习生</v>
          </cell>
          <cell r="L1773" t="str">
            <v>离职</v>
          </cell>
        </row>
        <row r="1773">
          <cell r="P1773" t="str">
            <v>421122200507162121</v>
          </cell>
          <cell r="Q1773" t="str">
            <v>湖北省黄冈市红安县七里坪镇经岗村八组</v>
          </cell>
          <cell r="R1773" t="str">
            <v>中国银行荆州荆城支行</v>
          </cell>
          <cell r="S1773" t="str">
            <v>6216637607000048974</v>
          </cell>
          <cell r="T1773">
            <v>18327742133</v>
          </cell>
        </row>
        <row r="1774">
          <cell r="D1774" t="str">
            <v>荆州二店刘洋</v>
          </cell>
          <cell r="E1774" t="str">
            <v>男</v>
          </cell>
          <cell r="F1774" t="str">
            <v>大专在读</v>
          </cell>
          <cell r="G1774" t="str">
            <v>预售一部</v>
          </cell>
          <cell r="H1774" t="str">
            <v>实习生</v>
          </cell>
          <cell r="I1774">
            <v>45709</v>
          </cell>
          <cell r="J1774">
            <v>45737</v>
          </cell>
          <cell r="K1774" t="str">
            <v>实习生</v>
          </cell>
          <cell r="L1774" t="str">
            <v>离职</v>
          </cell>
        </row>
        <row r="1774">
          <cell r="P1774" t="str">
            <v>421223200504036113</v>
          </cell>
          <cell r="Q1774" t="str">
            <v>湖北省咸宁市崇阳县</v>
          </cell>
          <cell r="R1774" t="str">
            <v>中国工商银行</v>
          </cell>
          <cell r="S1774" t="str">
            <v>6222031818000997389</v>
          </cell>
          <cell r="T1774">
            <v>19947862596</v>
          </cell>
        </row>
        <row r="1775">
          <cell r="D1775" t="str">
            <v>荆州二店汪婉馨</v>
          </cell>
          <cell r="E1775" t="str">
            <v>女</v>
          </cell>
          <cell r="F1775" t="str">
            <v>大专在读</v>
          </cell>
          <cell r="G1775" t="str">
            <v>预售一部</v>
          </cell>
          <cell r="H1775" t="str">
            <v>实习生</v>
          </cell>
          <cell r="I1775">
            <v>45709</v>
          </cell>
          <cell r="J1775">
            <v>45737</v>
          </cell>
          <cell r="K1775" t="str">
            <v>实习生</v>
          </cell>
          <cell r="L1775" t="str">
            <v>离职</v>
          </cell>
        </row>
        <row r="1775">
          <cell r="P1775" t="str">
            <v>420921200511195125</v>
          </cell>
          <cell r="Q1775" t="str">
            <v>湖北孝感</v>
          </cell>
          <cell r="R1775" t="str">
            <v>中国银行荆州荆城支行</v>
          </cell>
          <cell r="S1775" t="str">
            <v>6216637607000048958</v>
          </cell>
          <cell r="T1775">
            <v>13986640219</v>
          </cell>
        </row>
        <row r="1776">
          <cell r="D1776" t="str">
            <v>荆州二店阮思源</v>
          </cell>
          <cell r="E1776" t="str">
            <v>男</v>
          </cell>
          <cell r="F1776" t="str">
            <v>大专在读</v>
          </cell>
          <cell r="G1776" t="str">
            <v>预售一部</v>
          </cell>
          <cell r="H1776" t="str">
            <v>实习生</v>
          </cell>
          <cell r="I1776">
            <v>45709</v>
          </cell>
          <cell r="J1776">
            <v>45737</v>
          </cell>
          <cell r="K1776" t="str">
            <v>实习生</v>
          </cell>
          <cell r="L1776" t="str">
            <v>离职</v>
          </cell>
        </row>
        <row r="1776">
          <cell r="P1776" t="str">
            <v>420922200602218616</v>
          </cell>
          <cell r="Q1776" t="str">
            <v>湖北孝感</v>
          </cell>
          <cell r="R1776" t="str">
            <v>中国银行荆州荆城支行</v>
          </cell>
          <cell r="S1776" t="str">
            <v>6216637607000049055</v>
          </cell>
          <cell r="T1776">
            <v>19151030461</v>
          </cell>
        </row>
        <row r="1777">
          <cell r="D1777" t="str">
            <v>荆州二店刘诚勇</v>
          </cell>
          <cell r="E1777" t="str">
            <v>男</v>
          </cell>
          <cell r="F1777" t="str">
            <v>大专在读</v>
          </cell>
          <cell r="G1777" t="str">
            <v>预售一部</v>
          </cell>
          <cell r="H1777" t="str">
            <v>实习生</v>
          </cell>
          <cell r="I1777">
            <v>45709</v>
          </cell>
          <cell r="J1777">
            <v>45737</v>
          </cell>
          <cell r="K1777" t="str">
            <v>实习生</v>
          </cell>
          <cell r="L1777" t="str">
            <v>离职</v>
          </cell>
        </row>
        <row r="1777">
          <cell r="P1777" t="str">
            <v>420117200504035512</v>
          </cell>
          <cell r="Q1777" t="str">
            <v>湖北武汉</v>
          </cell>
          <cell r="R1777" t="str">
            <v>中国银行荆州荆城支行</v>
          </cell>
          <cell r="S1777" t="str">
            <v>6216637607000048867</v>
          </cell>
          <cell r="T1777">
            <v>15107143694</v>
          </cell>
        </row>
        <row r="1778">
          <cell r="D1778" t="str">
            <v>荆州二店荣子彬</v>
          </cell>
          <cell r="E1778" t="str">
            <v>男</v>
          </cell>
          <cell r="F1778" t="str">
            <v>大专在读</v>
          </cell>
          <cell r="G1778" t="str">
            <v>预售一部</v>
          </cell>
          <cell r="H1778" t="str">
            <v>实习生</v>
          </cell>
          <cell r="I1778">
            <v>45709</v>
          </cell>
          <cell r="J1778">
            <v>45737</v>
          </cell>
          <cell r="K1778" t="str">
            <v>实习生</v>
          </cell>
          <cell r="L1778" t="str">
            <v>离职</v>
          </cell>
        </row>
        <row r="1778">
          <cell r="P1778" t="str">
            <v>441781200501092034</v>
          </cell>
          <cell r="Q1778" t="str">
            <v>广东东莞</v>
          </cell>
          <cell r="R1778" t="str">
            <v>中国银行荆州荆城支行</v>
          </cell>
          <cell r="S1778" t="str">
            <v>6216637607000048552</v>
          </cell>
          <cell r="T1778">
            <v>17346727701</v>
          </cell>
        </row>
        <row r="1779">
          <cell r="D1779" t="str">
            <v>荆州二店章毅
</v>
          </cell>
          <cell r="E1779" t="str">
            <v>男</v>
          </cell>
          <cell r="F1779" t="str">
            <v>大专在读</v>
          </cell>
          <cell r="G1779" t="str">
            <v>预售一部</v>
          </cell>
          <cell r="H1779" t="str">
            <v>实习生</v>
          </cell>
          <cell r="I1779">
            <v>45709</v>
          </cell>
          <cell r="J1779">
            <v>45737</v>
          </cell>
          <cell r="K1779" t="str">
            <v>实习生</v>
          </cell>
          <cell r="L1779" t="str">
            <v>离职</v>
          </cell>
        </row>
        <row r="1779">
          <cell r="P1779" t="str">
            <v>420902200411173210</v>
          </cell>
          <cell r="Q1779" t="str">
            <v>湖北孝感</v>
          </cell>
          <cell r="R1779" t="str">
            <v>中国银行</v>
          </cell>
          <cell r="S1779" t="str">
            <v>6216 6376 0700 0048 941</v>
          </cell>
          <cell r="T1779">
            <v>19986283625</v>
          </cell>
        </row>
        <row r="1780">
          <cell r="D1780" t="str">
            <v>荆州二店柯基银</v>
          </cell>
          <cell r="E1780" t="str">
            <v>男</v>
          </cell>
          <cell r="F1780" t="str">
            <v>大专在读</v>
          </cell>
          <cell r="G1780" t="str">
            <v>预售一部</v>
          </cell>
          <cell r="H1780" t="str">
            <v>实习生</v>
          </cell>
          <cell r="I1780">
            <v>45709</v>
          </cell>
          <cell r="J1780">
            <v>45737</v>
          </cell>
          <cell r="K1780" t="str">
            <v>实习生</v>
          </cell>
          <cell r="L1780" t="str">
            <v>离职</v>
          </cell>
        </row>
        <row r="1780">
          <cell r="P1780" t="str">
            <v>420324200412162754</v>
          </cell>
          <cell r="Q1780" t="str">
            <v>湖北十堰</v>
          </cell>
          <cell r="R1780" t="str">
            <v>中国银行荆州荆城支行</v>
          </cell>
          <cell r="S1780" t="str">
            <v>6216637607000048594</v>
          </cell>
          <cell r="T1780">
            <v>18372682639</v>
          </cell>
        </row>
        <row r="1781">
          <cell r="D1781" t="str">
            <v>荆州二店卢海燕</v>
          </cell>
          <cell r="E1781" t="str">
            <v>女</v>
          </cell>
          <cell r="F1781" t="str">
            <v>大专在读</v>
          </cell>
          <cell r="G1781" t="str">
            <v>预售一部</v>
          </cell>
          <cell r="H1781" t="str">
            <v>实习生</v>
          </cell>
          <cell r="I1781">
            <v>45709</v>
          </cell>
          <cell r="J1781">
            <v>45737</v>
          </cell>
          <cell r="K1781" t="str">
            <v>实习生</v>
          </cell>
          <cell r="L1781" t="str">
            <v>离职</v>
          </cell>
        </row>
        <row r="1781">
          <cell r="P1781" t="str">
            <v>632124200405127926</v>
          </cell>
          <cell r="Q1781" t="str">
            <v>青海省湟中县西堡镇羊圈村138号</v>
          </cell>
          <cell r="R1781" t="str">
            <v>中国银行荆州荆城支行</v>
          </cell>
          <cell r="S1781" t="str">
            <v>6216 6376 0700 0069 871</v>
          </cell>
          <cell r="T1781">
            <v>13545785120</v>
          </cell>
        </row>
        <row r="1782">
          <cell r="D1782" t="str">
            <v>荆州二店万元</v>
          </cell>
          <cell r="E1782" t="str">
            <v>女</v>
          </cell>
          <cell r="F1782" t="str">
            <v>大专在读</v>
          </cell>
          <cell r="G1782" t="str">
            <v>预售一部</v>
          </cell>
          <cell r="H1782" t="str">
            <v>实习生</v>
          </cell>
          <cell r="I1782">
            <v>45709</v>
          </cell>
          <cell r="J1782">
            <v>45737</v>
          </cell>
          <cell r="K1782" t="str">
            <v>实习生</v>
          </cell>
          <cell r="L1782" t="str">
            <v>离职</v>
          </cell>
        </row>
        <row r="1782">
          <cell r="P1782" t="str">
            <v>422825200408021620</v>
          </cell>
          <cell r="Q1782" t="str">
            <v>湖北省恩施市</v>
          </cell>
          <cell r="R1782" t="str">
            <v>中国银行荆州荆城支行</v>
          </cell>
          <cell r="S1782" t="str">
            <v>6216637607000048834</v>
          </cell>
          <cell r="T1782">
            <v>18672046275</v>
          </cell>
        </row>
        <row r="1783">
          <cell r="D1783" t="str">
            <v>荆州二店李思琳</v>
          </cell>
          <cell r="E1783" t="str">
            <v>女</v>
          </cell>
          <cell r="F1783" t="str">
            <v>大专在读</v>
          </cell>
          <cell r="G1783" t="str">
            <v>预售一部</v>
          </cell>
          <cell r="H1783" t="str">
            <v>实习生</v>
          </cell>
          <cell r="I1783">
            <v>45709</v>
          </cell>
          <cell r="J1783">
            <v>45737</v>
          </cell>
          <cell r="K1783" t="str">
            <v>实习生</v>
          </cell>
          <cell r="L1783" t="str">
            <v>离职</v>
          </cell>
        </row>
        <row r="1783">
          <cell r="P1783" t="str">
            <v>411324200507050068</v>
          </cell>
          <cell r="Q1783" t="str">
            <v>河南洛阳</v>
          </cell>
          <cell r="R1783" t="str">
            <v>中国银行荆州荆城支行</v>
          </cell>
          <cell r="S1783" t="str">
            <v>6216637607000106756</v>
          </cell>
          <cell r="T1783">
            <v>13783131079</v>
          </cell>
        </row>
        <row r="1784">
          <cell r="D1784" t="str">
            <v>荆州二店肖喻引</v>
          </cell>
          <cell r="E1784" t="str">
            <v>女</v>
          </cell>
          <cell r="F1784" t="str">
            <v>大专在读</v>
          </cell>
          <cell r="G1784" t="str">
            <v>预售一部</v>
          </cell>
          <cell r="H1784" t="str">
            <v>实习生</v>
          </cell>
          <cell r="I1784">
            <v>45709</v>
          </cell>
          <cell r="J1784">
            <v>45737</v>
          </cell>
          <cell r="K1784" t="str">
            <v>实习生</v>
          </cell>
          <cell r="L1784" t="str">
            <v>离职</v>
          </cell>
        </row>
        <row r="1784">
          <cell r="P1784" t="str">
            <v>421302200507301289</v>
          </cell>
          <cell r="Q1784" t="str">
            <v>湖北随州</v>
          </cell>
          <cell r="R1784" t="str">
            <v>中国建设银行股份有限公司随州解放路支行</v>
          </cell>
          <cell r="S1784" t="str">
            <v>6217002680043314674</v>
          </cell>
          <cell r="T1784">
            <v>13093288167</v>
          </cell>
        </row>
        <row r="1785">
          <cell r="D1785" t="str">
            <v>荆州二店吕恒臣</v>
          </cell>
          <cell r="E1785" t="str">
            <v>男</v>
          </cell>
          <cell r="F1785" t="str">
            <v>大专在读</v>
          </cell>
          <cell r="G1785" t="str">
            <v>预售一部</v>
          </cell>
          <cell r="H1785" t="str">
            <v>实习生</v>
          </cell>
          <cell r="I1785">
            <v>45709</v>
          </cell>
          <cell r="J1785">
            <v>45737</v>
          </cell>
          <cell r="K1785" t="str">
            <v>实习生</v>
          </cell>
          <cell r="L1785" t="str">
            <v>离职</v>
          </cell>
        </row>
        <row r="1785">
          <cell r="P1785" t="str">
            <v>429005200404201795</v>
          </cell>
          <cell r="Q1785" t="str">
            <v>湖北潜江</v>
          </cell>
          <cell r="R1785" t="str">
            <v>中国农行潜江高石碑支行</v>
          </cell>
          <cell r="S1785" t="str">
            <v>6230520780009914271</v>
          </cell>
          <cell r="T1785">
            <v>13807221421</v>
          </cell>
        </row>
        <row r="1786">
          <cell r="D1786" t="str">
            <v>荆州二店艾旭</v>
          </cell>
          <cell r="E1786" t="str">
            <v>男</v>
          </cell>
          <cell r="F1786" t="str">
            <v>大专在读</v>
          </cell>
          <cell r="G1786" t="str">
            <v>预售一部</v>
          </cell>
          <cell r="H1786" t="str">
            <v>实习生</v>
          </cell>
          <cell r="I1786">
            <v>45709</v>
          </cell>
          <cell r="J1786">
            <v>45737</v>
          </cell>
          <cell r="K1786" t="str">
            <v>实习生</v>
          </cell>
          <cell r="L1786" t="str">
            <v>离职</v>
          </cell>
        </row>
        <row r="1786">
          <cell r="P1786" t="str">
            <v>420381200410237019</v>
          </cell>
          <cell r="Q1786" t="str">
            <v>湖北丹江</v>
          </cell>
          <cell r="R1786" t="str">
            <v>中国银行</v>
          </cell>
          <cell r="S1786" t="str">
            <v>6216 6376 0700 0048 818</v>
          </cell>
          <cell r="T1786">
            <v>13986708509</v>
          </cell>
        </row>
        <row r="1787">
          <cell r="D1787" t="str">
            <v>荆州二店夏宇康</v>
          </cell>
        </row>
        <row r="1787">
          <cell r="G1787" t="str">
            <v>预售一部</v>
          </cell>
          <cell r="H1787" t="str">
            <v>实习生</v>
          </cell>
          <cell r="I1787">
            <v>45709</v>
          </cell>
          <cell r="J1787">
            <v>45737</v>
          </cell>
          <cell r="K1787" t="str">
            <v>实习生</v>
          </cell>
          <cell r="L1787" t="str">
            <v>离职</v>
          </cell>
        </row>
        <row r="1788">
          <cell r="D1788" t="str">
            <v>荆州二店熊宽</v>
          </cell>
          <cell r="E1788" t="str">
            <v>男</v>
          </cell>
          <cell r="F1788" t="str">
            <v>大专</v>
          </cell>
          <cell r="G1788" t="str">
            <v>预售一部</v>
          </cell>
          <cell r="H1788" t="str">
            <v>实习生</v>
          </cell>
          <cell r="I1788">
            <v>45709</v>
          </cell>
          <cell r="J1788">
            <v>45737</v>
          </cell>
          <cell r="K1788" t="str">
            <v>实习生</v>
          </cell>
          <cell r="L1788" t="str">
            <v>离职</v>
          </cell>
        </row>
        <row r="1788">
          <cell r="P1788" t="str">
            <v>421125200409093352</v>
          </cell>
          <cell r="Q1788" t="str">
            <v>湖北黄冈</v>
          </cell>
          <cell r="R1788" t="str">
            <v>工商银行</v>
          </cell>
          <cell r="S1788" t="str">
            <v>6222033202020093198</v>
          </cell>
          <cell r="T1788">
            <v>18327701320</v>
          </cell>
        </row>
        <row r="1789">
          <cell r="D1789" t="str">
            <v>荆州二店曾嘉诚</v>
          </cell>
          <cell r="E1789" t="str">
            <v>男</v>
          </cell>
          <cell r="F1789" t="str">
            <v>大专在读</v>
          </cell>
          <cell r="G1789" t="str">
            <v>预售一部</v>
          </cell>
          <cell r="H1789" t="str">
            <v>实习生</v>
          </cell>
          <cell r="I1789">
            <v>45709</v>
          </cell>
          <cell r="J1789">
            <v>45737</v>
          </cell>
          <cell r="K1789" t="str">
            <v>实习生</v>
          </cell>
          <cell r="L1789" t="str">
            <v>离职</v>
          </cell>
        </row>
        <row r="1789">
          <cell r="P1789" t="str">
            <v>421126200408104415</v>
          </cell>
          <cell r="Q1789" t="str">
            <v>湖北省黄冈市蕲春县刘河镇莲花村</v>
          </cell>
          <cell r="R1789" t="str">
            <v>中国工商银行抚州支行</v>
          </cell>
          <cell r="S1789" t="str">
            <v>6217231511002663855</v>
          </cell>
          <cell r="T1789">
            <v>18973156144</v>
          </cell>
        </row>
        <row r="1790">
          <cell r="D1790" t="str">
            <v>荆州二店江新林</v>
          </cell>
          <cell r="E1790" t="str">
            <v>男</v>
          </cell>
        </row>
        <row r="1790">
          <cell r="G1790" t="str">
            <v>预售一部</v>
          </cell>
          <cell r="H1790" t="str">
            <v>实习生</v>
          </cell>
          <cell r="I1790">
            <v>45709</v>
          </cell>
          <cell r="J1790">
            <v>45737</v>
          </cell>
          <cell r="K1790" t="str">
            <v>实习生</v>
          </cell>
          <cell r="L1790" t="str">
            <v>离职</v>
          </cell>
        </row>
        <row r="1790">
          <cell r="P1790" t="str">
            <v>421182200310125518</v>
          </cell>
        </row>
        <row r="1790">
          <cell r="R1790" t="str">
            <v>中国银行荆州荆城支行</v>
          </cell>
          <cell r="S1790" t="str">
            <v>6216637607000048719</v>
          </cell>
          <cell r="T1790">
            <v>13797541330</v>
          </cell>
        </row>
        <row r="1791">
          <cell r="D1791" t="str">
            <v>荆州二店刘雄</v>
          </cell>
          <cell r="E1791" t="str">
            <v>男</v>
          </cell>
          <cell r="F1791" t="str">
            <v>大专</v>
          </cell>
          <cell r="G1791" t="str">
            <v>预售一部</v>
          </cell>
          <cell r="H1791" t="str">
            <v>实习生</v>
          </cell>
          <cell r="I1791">
            <v>45709</v>
          </cell>
          <cell r="J1791">
            <v>45737</v>
          </cell>
          <cell r="K1791" t="str">
            <v>实习生</v>
          </cell>
          <cell r="L1791" t="str">
            <v>离职</v>
          </cell>
        </row>
        <row r="1791">
          <cell r="P1791" t="str">
            <v>42122320040412321X</v>
          </cell>
          <cell r="Q1791" t="str">
            <v>湖北咸宁</v>
          </cell>
          <cell r="R1791" t="str">
            <v>中国银行荆州支行</v>
          </cell>
          <cell r="S1791" t="str">
            <v>6216607600008865008</v>
          </cell>
          <cell r="T1791">
            <v>13476883595</v>
          </cell>
        </row>
        <row r="1792">
          <cell r="D1792" t="str">
            <v>荆州二店叶海松</v>
          </cell>
          <cell r="E1792" t="str">
            <v>男</v>
          </cell>
          <cell r="F1792" t="str">
            <v>大专</v>
          </cell>
          <cell r="G1792" t="str">
            <v>预售一部</v>
          </cell>
          <cell r="H1792" t="str">
            <v>实习生</v>
          </cell>
          <cell r="I1792">
            <v>45709</v>
          </cell>
          <cell r="J1792">
            <v>45737</v>
          </cell>
          <cell r="K1792" t="str">
            <v>实习生</v>
          </cell>
          <cell r="L1792" t="str">
            <v>离职</v>
          </cell>
        </row>
        <row r="1792">
          <cell r="P1792" t="str">
            <v>421302200412246491</v>
          </cell>
          <cell r="Q1792" t="str">
            <v>湖北省随州市</v>
          </cell>
          <cell r="R1792" t="str">
            <v>中国工商银行</v>
          </cell>
          <cell r="S1792" t="str">
            <v>6222031813003494112</v>
          </cell>
          <cell r="T1792">
            <v>13886899614</v>
          </cell>
        </row>
        <row r="1793">
          <cell r="D1793" t="str">
            <v>荆州二店郭中英</v>
          </cell>
          <cell r="E1793" t="str">
            <v>男</v>
          </cell>
          <cell r="F1793" t="str">
            <v>大专</v>
          </cell>
          <cell r="G1793" t="str">
            <v>预售一部</v>
          </cell>
          <cell r="H1793" t="str">
            <v>实习生</v>
          </cell>
          <cell r="I1793">
            <v>45709</v>
          </cell>
          <cell r="J1793">
            <v>45737</v>
          </cell>
          <cell r="K1793" t="str">
            <v>实习生</v>
          </cell>
          <cell r="L1793" t="str">
            <v>离职</v>
          </cell>
        </row>
        <row r="1793">
          <cell r="P1793" t="str">
            <v>422825200411061092</v>
          </cell>
        </row>
        <row r="1793">
          <cell r="R1793" t="str">
            <v>中国银行荆州荆城支行</v>
          </cell>
          <cell r="S1793" t="str">
            <v>6216637607000128495</v>
          </cell>
          <cell r="T1793">
            <v>15727185931</v>
          </cell>
        </row>
        <row r="1794">
          <cell r="D1794" t="str">
            <v>荆州二店杨玄傲</v>
          </cell>
          <cell r="E1794" t="str">
            <v>男</v>
          </cell>
          <cell r="F1794" t="str">
            <v>大专</v>
          </cell>
          <cell r="G1794" t="str">
            <v>预售一部</v>
          </cell>
          <cell r="H1794" t="str">
            <v>实习生</v>
          </cell>
          <cell r="I1794">
            <v>45709</v>
          </cell>
          <cell r="J1794">
            <v>45737</v>
          </cell>
          <cell r="K1794" t="str">
            <v>实习生</v>
          </cell>
          <cell r="L1794" t="str">
            <v>离职</v>
          </cell>
        </row>
        <row r="1794">
          <cell r="P1794" t="str">
            <v>429006200504229310</v>
          </cell>
          <cell r="Q1794" t="str">
            <v>湖北天门</v>
          </cell>
          <cell r="R1794" t="str">
            <v>邮政储蓄银行</v>
          </cell>
          <cell r="S1794" t="str">
            <v>6217995200311556135</v>
          </cell>
          <cell r="T1794">
            <v>13407249081</v>
          </cell>
        </row>
        <row r="1795">
          <cell r="D1795" t="str">
            <v>荆州二店曾磊</v>
          </cell>
          <cell r="E1795" t="str">
            <v>男</v>
          </cell>
          <cell r="F1795" t="str">
            <v>大专</v>
          </cell>
          <cell r="G1795" t="str">
            <v>预售一部</v>
          </cell>
          <cell r="H1795" t="str">
            <v>实习生</v>
          </cell>
          <cell r="I1795">
            <v>45709</v>
          </cell>
          <cell r="J1795">
            <v>45737</v>
          </cell>
          <cell r="K1795" t="str">
            <v>实习生</v>
          </cell>
          <cell r="L1795" t="str">
            <v>离职</v>
          </cell>
        </row>
        <row r="1795">
          <cell r="P1795" t="str">
            <v>500237200511298952</v>
          </cell>
        </row>
        <row r="1795">
          <cell r="R1795" t="str">
            <v>中国工商银行</v>
          </cell>
          <cell r="S1795" t="str">
            <v>6222031813002222084</v>
          </cell>
        </row>
        <row r="1796">
          <cell r="D1796" t="str">
            <v>荆州二店罗天兰</v>
          </cell>
          <cell r="E1796" t="str">
            <v>女</v>
          </cell>
          <cell r="F1796" t="str">
            <v>大专</v>
          </cell>
          <cell r="G1796" t="str">
            <v>预售一部</v>
          </cell>
          <cell r="H1796" t="str">
            <v>实习生</v>
          </cell>
          <cell r="I1796">
            <v>45709</v>
          </cell>
          <cell r="J1796">
            <v>45737</v>
          </cell>
          <cell r="K1796" t="str">
            <v>实习生</v>
          </cell>
          <cell r="L1796" t="str">
            <v>离职</v>
          </cell>
        </row>
        <row r="1796">
          <cell r="P1796" t="str">
            <v>421223200402063241</v>
          </cell>
          <cell r="Q1796" t="str">
            <v>湖北咸宁</v>
          </cell>
          <cell r="R1796" t="str">
            <v>中国工商银行</v>
          </cell>
          <cell r="S1796" t="str">
            <v>6215 5818 1800 7769 334</v>
          </cell>
          <cell r="T1796">
            <v>15672147461</v>
          </cell>
        </row>
        <row r="1797">
          <cell r="D1797" t="str">
            <v>荆州二店石豪杰</v>
          </cell>
          <cell r="E1797" t="str">
            <v>男</v>
          </cell>
          <cell r="F1797" t="str">
            <v>大专在读</v>
          </cell>
          <cell r="G1797" t="str">
            <v>预售一部</v>
          </cell>
          <cell r="H1797" t="str">
            <v>实习生</v>
          </cell>
          <cell r="I1797">
            <v>45709</v>
          </cell>
          <cell r="J1797">
            <v>45737</v>
          </cell>
          <cell r="K1797" t="str">
            <v>实习生</v>
          </cell>
          <cell r="L1797" t="str">
            <v>离职</v>
          </cell>
        </row>
        <row r="1797">
          <cell r="P1797" t="str">
            <v>420526200501201034</v>
          </cell>
          <cell r="Q1797" t="str">
            <v>湖北宜昌</v>
          </cell>
          <cell r="R1797" t="str">
            <v>中国农业银行</v>
          </cell>
          <cell r="S1797" t="str">
            <v>6228230779016999270</v>
          </cell>
          <cell r="T1797">
            <v>15771167867</v>
          </cell>
        </row>
        <row r="1798">
          <cell r="D1798" t="str">
            <v>荆州二店徐颖</v>
          </cell>
          <cell r="E1798" t="str">
            <v>女</v>
          </cell>
          <cell r="F1798" t="str">
            <v>大专在读</v>
          </cell>
          <cell r="G1798" t="str">
            <v>预售一部</v>
          </cell>
          <cell r="H1798" t="str">
            <v>实习生</v>
          </cell>
          <cell r="I1798">
            <v>45709</v>
          </cell>
          <cell r="J1798">
            <v>45737</v>
          </cell>
          <cell r="K1798" t="str">
            <v>实习生</v>
          </cell>
          <cell r="L1798" t="str">
            <v>离职</v>
          </cell>
        </row>
        <row r="1798">
          <cell r="P1798" t="str">
            <v>321324200412085426</v>
          </cell>
          <cell r="Q1798" t="str">
            <v>江苏省泗洪县归仁镇江韩居委会乔庄组55号</v>
          </cell>
          <cell r="R1798" t="str">
            <v>武汉关山支行</v>
          </cell>
          <cell r="S1798" t="str">
            <v>6212813202000289458</v>
          </cell>
          <cell r="T1798">
            <v>15827632082</v>
          </cell>
        </row>
        <row r="1799">
          <cell r="D1799" t="str">
            <v>荆州二店赵威</v>
          </cell>
          <cell r="E1799" t="str">
            <v>男</v>
          </cell>
          <cell r="F1799" t="str">
            <v>大专在读</v>
          </cell>
          <cell r="G1799" t="str">
            <v>预售一部</v>
          </cell>
          <cell r="H1799" t="str">
            <v>实习生</v>
          </cell>
          <cell r="I1799">
            <v>45709</v>
          </cell>
          <cell r="J1799">
            <v>45737</v>
          </cell>
          <cell r="K1799" t="str">
            <v>实习生</v>
          </cell>
          <cell r="L1799" t="str">
            <v>离职</v>
          </cell>
        </row>
        <row r="1799">
          <cell r="P1799" t="str">
            <v>421125200409296715</v>
          </cell>
          <cell r="Q1799" t="str">
            <v>湖北黄冈</v>
          </cell>
          <cell r="R1799" t="str">
            <v>中国银行荆州荆城支行</v>
          </cell>
          <cell r="S1799" t="str">
            <v>6216 6376 0700 0048 990</v>
          </cell>
          <cell r="T1799">
            <v>17628166157</v>
          </cell>
        </row>
        <row r="1800">
          <cell r="D1800" t="str">
            <v>荆州二店刘鑫宇</v>
          </cell>
          <cell r="E1800" t="str">
            <v>男</v>
          </cell>
          <cell r="F1800" t="str">
            <v>大专在读</v>
          </cell>
          <cell r="G1800" t="str">
            <v>预售一部</v>
          </cell>
          <cell r="H1800" t="str">
            <v>实习生</v>
          </cell>
          <cell r="I1800">
            <v>45709</v>
          </cell>
          <cell r="J1800">
            <v>45737</v>
          </cell>
          <cell r="K1800" t="str">
            <v>实习生</v>
          </cell>
          <cell r="L1800" t="str">
            <v>离职</v>
          </cell>
        </row>
        <row r="1800">
          <cell r="P1800" t="str">
            <v>42011620041028591X</v>
          </cell>
          <cell r="Q1800" t="str">
            <v>湖北武汉</v>
          </cell>
          <cell r="R1800" t="str">
            <v>中国农业银行</v>
          </cell>
          <cell r="S1800" t="str">
            <v>622848 0059884721479</v>
          </cell>
          <cell r="T1800">
            <v>18162704097</v>
          </cell>
        </row>
        <row r="1801">
          <cell r="D1801" t="str">
            <v>荆州二店姚舜熙</v>
          </cell>
          <cell r="E1801" t="str">
            <v>男</v>
          </cell>
          <cell r="F1801" t="str">
            <v>大专在读</v>
          </cell>
          <cell r="G1801" t="str">
            <v>预售一部</v>
          </cell>
          <cell r="H1801" t="str">
            <v>实习生</v>
          </cell>
          <cell r="I1801">
            <v>45709</v>
          </cell>
          <cell r="J1801">
            <v>45737</v>
          </cell>
          <cell r="K1801" t="str">
            <v>实习生</v>
          </cell>
          <cell r="L1801" t="str">
            <v>离职</v>
          </cell>
        </row>
        <row r="1801">
          <cell r="P1801" t="str">
            <v>420105200506152039</v>
          </cell>
          <cell r="Q1801" t="str">
            <v>湖北武汉</v>
          </cell>
          <cell r="R1801" t="str">
            <v>武汉农村商业银行</v>
          </cell>
          <cell r="S1801" t="str">
            <v>6230334001025172026</v>
          </cell>
          <cell r="T1801">
            <v>18186153357</v>
          </cell>
        </row>
        <row r="1802">
          <cell r="D1802" t="str">
            <v>荆州二店张宏锐</v>
          </cell>
          <cell r="E1802" t="str">
            <v>男</v>
          </cell>
          <cell r="F1802" t="str">
            <v>大专在读</v>
          </cell>
          <cell r="G1802" t="str">
            <v>预售二部</v>
          </cell>
          <cell r="H1802" t="str">
            <v>实习生</v>
          </cell>
          <cell r="I1802">
            <v>45709</v>
          </cell>
          <cell r="J1802">
            <v>45737</v>
          </cell>
          <cell r="K1802" t="str">
            <v>实习生</v>
          </cell>
          <cell r="L1802" t="str">
            <v>离职</v>
          </cell>
        </row>
        <row r="1802">
          <cell r="P1802" t="str">
            <v>420115200409243214</v>
          </cell>
          <cell r="Q1802" t="str">
            <v>湖北武汉</v>
          </cell>
          <cell r="R1802" t="str">
            <v>武汉关山支行</v>
          </cell>
          <cell r="S1802" t="str">
            <v>6212 8132 0200 0289 508</v>
          </cell>
          <cell r="T1802">
            <v>18086634135</v>
          </cell>
        </row>
        <row r="1803">
          <cell r="D1803" t="str">
            <v>荆州二店邹建龙</v>
          </cell>
          <cell r="E1803" t="str">
            <v>男</v>
          </cell>
          <cell r="F1803" t="str">
            <v>大专</v>
          </cell>
          <cell r="G1803" t="str">
            <v>预售一部</v>
          </cell>
          <cell r="H1803" t="str">
            <v>实习生</v>
          </cell>
          <cell r="I1803">
            <v>45709</v>
          </cell>
          <cell r="J1803">
            <v>45737</v>
          </cell>
          <cell r="K1803" t="str">
            <v>实习生</v>
          </cell>
          <cell r="L1803" t="str">
            <v>离职</v>
          </cell>
        </row>
        <row r="1803">
          <cell r="P1803" t="str">
            <v>420984200407312411</v>
          </cell>
          <cell r="Q1803" t="str">
            <v>湖北省孝感市汉川市</v>
          </cell>
          <cell r="R1803" t="str">
            <v>中国银行荆州荆城支行</v>
          </cell>
          <cell r="S1803" t="str">
            <v>6216637607000049097</v>
          </cell>
          <cell r="T1803">
            <v>19119219615</v>
          </cell>
        </row>
        <row r="1804">
          <cell r="D1804" t="str">
            <v>荆州二店毕嘉城</v>
          </cell>
          <cell r="E1804" t="str">
            <v>男</v>
          </cell>
          <cell r="F1804" t="str">
            <v>大专</v>
          </cell>
          <cell r="G1804" t="str">
            <v>预售一部</v>
          </cell>
          <cell r="H1804" t="str">
            <v>实习生</v>
          </cell>
          <cell r="I1804">
            <v>45709</v>
          </cell>
          <cell r="J1804">
            <v>45737</v>
          </cell>
          <cell r="K1804" t="str">
            <v>实习生</v>
          </cell>
          <cell r="L1804" t="str">
            <v>离职</v>
          </cell>
        </row>
        <row r="1804">
          <cell r="P1804" t="str">
            <v>421125200409180659</v>
          </cell>
          <cell r="Q1804" t="str">
            <v>湖北黄冈</v>
          </cell>
          <cell r="R1804" t="str">
            <v>工商银行黄冈浠水闻一多大道支行</v>
          </cell>
          <cell r="S1804" t="str">
            <v>6215 5818 1401 2144 878</v>
          </cell>
          <cell r="T1804">
            <v>19171071143</v>
          </cell>
        </row>
        <row r="1805">
          <cell r="D1805" t="str">
            <v>荆州二店纪晓慧</v>
          </cell>
          <cell r="E1805" t="str">
            <v>女</v>
          </cell>
          <cell r="F1805" t="str">
            <v>大专在读</v>
          </cell>
          <cell r="G1805" t="str">
            <v>预售一部</v>
          </cell>
          <cell r="H1805" t="str">
            <v>实习生</v>
          </cell>
          <cell r="I1805">
            <v>45709</v>
          </cell>
          <cell r="J1805">
            <v>45737</v>
          </cell>
          <cell r="K1805" t="str">
            <v>实习生</v>
          </cell>
          <cell r="L1805" t="str">
            <v>离职</v>
          </cell>
        </row>
        <row r="1805">
          <cell r="P1805" t="str">
            <v>420325200506103348</v>
          </cell>
          <cell r="Q1805" t="str">
            <v>湖北省房县中坝乡三池村3组</v>
          </cell>
          <cell r="R1805" t="str">
            <v>中国银行荆州荆城支行</v>
          </cell>
          <cell r="S1805" t="str">
            <v>6216637607000048883</v>
          </cell>
          <cell r="T1805">
            <v>19872092750</v>
          </cell>
        </row>
        <row r="1806">
          <cell r="D1806" t="str">
            <v>荆州二店谢玉洁</v>
          </cell>
          <cell r="E1806" t="str">
            <v>女</v>
          </cell>
          <cell r="F1806" t="str">
            <v>大专在读</v>
          </cell>
          <cell r="G1806" t="str">
            <v>预售一部</v>
          </cell>
          <cell r="H1806" t="str">
            <v>实习生</v>
          </cell>
          <cell r="I1806">
            <v>45709</v>
          </cell>
          <cell r="J1806">
            <v>45737</v>
          </cell>
          <cell r="K1806" t="str">
            <v>实习生</v>
          </cell>
          <cell r="L1806" t="str">
            <v>离职</v>
          </cell>
        </row>
        <row r="1806">
          <cell r="P1806" t="str">
            <v>422822200601105528</v>
          </cell>
          <cell r="Q1806" t="str">
            <v>湖北省恩施市建始县苗坪村一组37号</v>
          </cell>
          <cell r="R1806" t="str">
            <v>中国银行荆州荆城支行</v>
          </cell>
          <cell r="S1806" t="str">
            <v>6216637607000049030</v>
          </cell>
          <cell r="T1806">
            <v>19971804717</v>
          </cell>
        </row>
        <row r="1807">
          <cell r="D1807" t="str">
            <v>荆州二店阮博</v>
          </cell>
          <cell r="E1807" t="str">
            <v>男</v>
          </cell>
          <cell r="F1807" t="str">
            <v>大专在读</v>
          </cell>
          <cell r="G1807" t="str">
            <v>预售二部</v>
          </cell>
          <cell r="H1807" t="str">
            <v>实习生</v>
          </cell>
          <cell r="I1807">
            <v>45709</v>
          </cell>
          <cell r="J1807">
            <v>45737</v>
          </cell>
          <cell r="K1807" t="str">
            <v>实习生</v>
          </cell>
          <cell r="L1807" t="str">
            <v>离职</v>
          </cell>
        </row>
        <row r="1807">
          <cell r="P1807" t="str">
            <v>420704200407020117</v>
          </cell>
          <cell r="Q1807" t="str">
            <v>湖北省鄂州市鄂城区花湖镇阮湾村朱家咀80号</v>
          </cell>
          <cell r="R1807" t="str">
            <v>中国农业银行</v>
          </cell>
          <cell r="S1807" t="str">
            <v>6230521630014956370</v>
          </cell>
          <cell r="T1807">
            <v>15971583739</v>
          </cell>
        </row>
        <row r="1808">
          <cell r="D1808" t="str">
            <v>荆州二店伍肖堃</v>
          </cell>
          <cell r="E1808" t="str">
            <v>男</v>
          </cell>
          <cell r="F1808" t="str">
            <v>大专在读</v>
          </cell>
          <cell r="G1808" t="str">
            <v>预售二部</v>
          </cell>
          <cell r="H1808" t="str">
            <v>实习生</v>
          </cell>
          <cell r="I1808">
            <v>45709</v>
          </cell>
          <cell r="J1808">
            <v>45737</v>
          </cell>
          <cell r="K1808" t="str">
            <v>实习生</v>
          </cell>
          <cell r="L1808" t="str">
            <v>离职</v>
          </cell>
        </row>
        <row r="1808">
          <cell r="P1808" t="str">
            <v>422822200511221015</v>
          </cell>
          <cell r="Q1808" t="str">
            <v>湖北省恩施州建始县长梁镇陇里村一组</v>
          </cell>
          <cell r="R1808" t="str">
            <v>邮政邮储银行</v>
          </cell>
          <cell r="S1808" t="str">
            <v>6217 9952 0030 4568 261</v>
          </cell>
          <cell r="T1808">
            <v>15172931021</v>
          </cell>
        </row>
        <row r="1809">
          <cell r="D1809" t="str">
            <v>荆州二店冯庆贺</v>
          </cell>
          <cell r="E1809" t="str">
            <v>男</v>
          </cell>
          <cell r="F1809" t="str">
            <v>大专在读</v>
          </cell>
          <cell r="G1809" t="str">
            <v>预售二部</v>
          </cell>
          <cell r="H1809" t="str">
            <v>实习生</v>
          </cell>
          <cell r="I1809">
            <v>45709</v>
          </cell>
          <cell r="J1809">
            <v>45737</v>
          </cell>
          <cell r="K1809" t="str">
            <v>实习生</v>
          </cell>
          <cell r="L1809" t="str">
            <v>离职</v>
          </cell>
        </row>
        <row r="1809">
          <cell r="P1809" t="str">
            <v>420302200410210013</v>
          </cell>
          <cell r="Q1809" t="str">
            <v>湖北省十堰市茅箭区武当路108号</v>
          </cell>
          <cell r="R1809" t="str">
            <v>中国农业银行</v>
          </cell>
          <cell r="S1809" t="str">
            <v>6228 2307 4511 0952 366</v>
          </cell>
          <cell r="T1809">
            <v>18186783980</v>
          </cell>
        </row>
        <row r="1810">
          <cell r="D1810" t="str">
            <v>荆州二店熊文卓</v>
          </cell>
          <cell r="E1810" t="str">
            <v>男</v>
          </cell>
          <cell r="F1810" t="str">
            <v>大专在读</v>
          </cell>
          <cell r="G1810" t="str">
            <v>预售二部</v>
          </cell>
          <cell r="H1810" t="str">
            <v>实习生</v>
          </cell>
          <cell r="I1810">
            <v>45709</v>
          </cell>
          <cell r="J1810">
            <v>45737</v>
          </cell>
          <cell r="K1810" t="str">
            <v>实习生</v>
          </cell>
          <cell r="L1810" t="str">
            <v>离职</v>
          </cell>
        </row>
        <row r="1810">
          <cell r="P1810" t="str">
            <v>420684200510226013</v>
          </cell>
          <cell r="Q1810" t="str">
            <v>湖北省襄阳市宜城市</v>
          </cell>
          <cell r="R1810" t="str">
            <v>中国银行</v>
          </cell>
          <cell r="S1810" t="str">
            <v>6216637607000048677</v>
          </cell>
          <cell r="T1810">
            <v>15271899205</v>
          </cell>
        </row>
        <row r="1811">
          <cell r="D1811" t="str">
            <v>荆州二店林子洋</v>
          </cell>
          <cell r="E1811" t="str">
            <v>男</v>
          </cell>
          <cell r="F1811" t="str">
            <v>大专在读</v>
          </cell>
          <cell r="G1811" t="str">
            <v>预售二部</v>
          </cell>
          <cell r="H1811" t="str">
            <v>实习生</v>
          </cell>
          <cell r="I1811">
            <v>45709</v>
          </cell>
          <cell r="J1811">
            <v>45737</v>
          </cell>
          <cell r="K1811" t="str">
            <v>实习生</v>
          </cell>
          <cell r="L1811" t="str">
            <v>离职</v>
          </cell>
        </row>
        <row r="1811">
          <cell r="P1811" t="str">
            <v>421003200510153213</v>
          </cell>
          <cell r="Q1811" t="str">
            <v>湖北省荆州市</v>
          </cell>
          <cell r="R1811" t="str">
            <v>邮政邮储银行</v>
          </cell>
          <cell r="S1811" t="str">
            <v>6217 9952 0030 4568 261</v>
          </cell>
          <cell r="T1811">
            <v>13545821645</v>
          </cell>
        </row>
        <row r="1812">
          <cell r="D1812" t="str">
            <v>荆州二店张展鹏</v>
          </cell>
          <cell r="E1812" t="str">
            <v>男</v>
          </cell>
          <cell r="F1812" t="str">
            <v>大专在读</v>
          </cell>
          <cell r="G1812" t="str">
            <v>预售二部</v>
          </cell>
          <cell r="H1812" t="str">
            <v>实习生</v>
          </cell>
          <cell r="I1812">
            <v>45709</v>
          </cell>
          <cell r="J1812">
            <v>45737</v>
          </cell>
          <cell r="K1812" t="str">
            <v>实习生</v>
          </cell>
          <cell r="L1812" t="str">
            <v>离职</v>
          </cell>
        </row>
        <row r="1812">
          <cell r="P1812" t="str">
            <v>420381200407207011</v>
          </cell>
          <cell r="Q1812" t="str">
            <v>湖北省襄阳市宜城市</v>
          </cell>
          <cell r="R1812" t="str">
            <v>中国银行</v>
          </cell>
          <cell r="S1812" t="str">
            <v>6216637607000048750</v>
          </cell>
          <cell r="T1812">
            <v>13227620210</v>
          </cell>
        </row>
        <row r="1813">
          <cell r="D1813" t="str">
            <v>荆州二店洪昌鹏</v>
          </cell>
          <cell r="E1813" t="str">
            <v>男</v>
          </cell>
          <cell r="F1813" t="str">
            <v>大专在读</v>
          </cell>
          <cell r="G1813" t="str">
            <v>预售二部</v>
          </cell>
          <cell r="H1813" t="str">
            <v>实习生</v>
          </cell>
          <cell r="I1813">
            <v>45709</v>
          </cell>
          <cell r="J1813">
            <v>45737</v>
          </cell>
          <cell r="K1813" t="str">
            <v>实习生</v>
          </cell>
          <cell r="L1813" t="str">
            <v>离职</v>
          </cell>
        </row>
        <row r="1813">
          <cell r="P1813" t="str">
            <v>420684200507112517</v>
          </cell>
          <cell r="Q1813" t="str">
            <v>湖北省宜城市刘猴镇政府宿舍</v>
          </cell>
          <cell r="R1813" t="str">
            <v>中国银行荆州荆城支行</v>
          </cell>
          <cell r="S1813" t="str">
            <v>6216 6376 0700 0048 669</v>
          </cell>
          <cell r="T1813">
            <v>18372277105</v>
          </cell>
        </row>
        <row r="1814">
          <cell r="D1814" t="str">
            <v>荆州二店何定鸣</v>
          </cell>
          <cell r="E1814" t="str">
            <v>男</v>
          </cell>
          <cell r="F1814" t="str">
            <v>大专在读</v>
          </cell>
          <cell r="G1814" t="str">
            <v>预售二部</v>
          </cell>
          <cell r="H1814" t="str">
            <v>实习生</v>
          </cell>
          <cell r="I1814">
            <v>45709</v>
          </cell>
          <cell r="J1814">
            <v>45737</v>
          </cell>
          <cell r="K1814" t="str">
            <v>实习生</v>
          </cell>
          <cell r="L1814" t="str">
            <v>离职</v>
          </cell>
        </row>
        <row r="1814">
          <cell r="P1814" t="str">
            <v>420114200503240574</v>
          </cell>
        </row>
        <row r="1814">
          <cell r="R1814" t="str">
            <v>中国建设银行</v>
          </cell>
          <cell r="S1814" t="str">
            <v>6215 3403 0281 3391 171</v>
          </cell>
          <cell r="T1814">
            <v>19972485125</v>
          </cell>
        </row>
        <row r="1815">
          <cell r="D1815" t="str">
            <v>荆州二店杨子强</v>
          </cell>
          <cell r="E1815" t="str">
            <v>男</v>
          </cell>
          <cell r="F1815" t="str">
            <v>大专</v>
          </cell>
          <cell r="G1815" t="str">
            <v>预售二部</v>
          </cell>
          <cell r="H1815" t="str">
            <v>实习生</v>
          </cell>
          <cell r="I1815">
            <v>45709</v>
          </cell>
          <cell r="J1815">
            <v>45737</v>
          </cell>
          <cell r="K1815" t="str">
            <v>实习生</v>
          </cell>
          <cell r="L1815" t="str">
            <v>离职</v>
          </cell>
        </row>
        <row r="1815">
          <cell r="P1815" t="str">
            <v>420607200504215315</v>
          </cell>
          <cell r="Q1815" t="str">
            <v>湖北省襄阳市襄州区</v>
          </cell>
          <cell r="R1815" t="str">
            <v>中国农业银行</v>
          </cell>
          <cell r="S1815" t="str">
            <v>6228 2307 5531 0427 465</v>
          </cell>
          <cell r="T1815">
            <v>15672144218</v>
          </cell>
        </row>
        <row r="1816">
          <cell r="D1816" t="str">
            <v>荆州二店黄佳</v>
          </cell>
          <cell r="E1816" t="str">
            <v>男</v>
          </cell>
          <cell r="F1816" t="str">
            <v>大专在读</v>
          </cell>
          <cell r="G1816" t="str">
            <v>预售二部</v>
          </cell>
          <cell r="H1816" t="str">
            <v>实习生</v>
          </cell>
          <cell r="I1816">
            <v>45709</v>
          </cell>
          <cell r="J1816">
            <v>45737</v>
          </cell>
          <cell r="K1816" t="str">
            <v>实习生</v>
          </cell>
          <cell r="L1816" t="str">
            <v>离职</v>
          </cell>
        </row>
        <row r="1816">
          <cell r="P1816" t="str">
            <v>420921200404255719</v>
          </cell>
          <cell r="Q1816" t="str">
            <v>湖北省孝感市孝昌县</v>
          </cell>
          <cell r="R1816" t="str">
            <v>中国银行荆州荆城支行</v>
          </cell>
          <cell r="S1816" t="str">
            <v>6216637607000048966</v>
          </cell>
          <cell r="T1816">
            <v>15971266455</v>
          </cell>
        </row>
        <row r="1817">
          <cell r="D1817" t="str">
            <v>荆州二店刘灿</v>
          </cell>
          <cell r="E1817" t="str">
            <v>女</v>
          </cell>
          <cell r="F1817" t="str">
            <v>大专在读</v>
          </cell>
          <cell r="G1817" t="str">
            <v>预售二部</v>
          </cell>
          <cell r="H1817" t="str">
            <v>实习生</v>
          </cell>
          <cell r="I1817">
            <v>45709</v>
          </cell>
          <cell r="J1817">
            <v>45737</v>
          </cell>
          <cell r="K1817" t="str">
            <v>实习生</v>
          </cell>
          <cell r="L1817" t="str">
            <v>离职</v>
          </cell>
        </row>
        <row r="1817">
          <cell r="P1817" t="str">
            <v>422825200412170426</v>
          </cell>
          <cell r="Q1817" t="str">
            <v>湖北省恩施市</v>
          </cell>
          <cell r="R1817" t="str">
            <v>中国农业银行</v>
          </cell>
          <cell r="S1817" t="str">
            <v>6230522410024517374</v>
          </cell>
          <cell r="T1817">
            <v>15171969353</v>
          </cell>
        </row>
        <row r="1818">
          <cell r="D1818" t="str">
            <v>荆州二店吴文宇</v>
          </cell>
          <cell r="E1818" t="str">
            <v>男</v>
          </cell>
          <cell r="F1818" t="str">
            <v>大专在读</v>
          </cell>
          <cell r="G1818" t="str">
            <v>预售二部</v>
          </cell>
          <cell r="H1818" t="str">
            <v>实习生</v>
          </cell>
          <cell r="I1818">
            <v>45709</v>
          </cell>
          <cell r="J1818">
            <v>45737</v>
          </cell>
          <cell r="K1818" t="str">
            <v>实习生</v>
          </cell>
          <cell r="L1818" t="str">
            <v>离职</v>
          </cell>
        </row>
        <row r="1818">
          <cell r="P1818" t="str">
            <v>421381200503122430</v>
          </cell>
          <cell r="Q1818" t="str">
            <v>湖北省随州市</v>
          </cell>
          <cell r="R1818" t="str">
            <v>中国招商银行</v>
          </cell>
          <cell r="S1818" t="str">
            <v>6214 8371 6890 5242</v>
          </cell>
          <cell r="T1818">
            <v>17362472689</v>
          </cell>
        </row>
        <row r="1819">
          <cell r="D1819" t="str">
            <v>荆州二店姜巍</v>
          </cell>
          <cell r="E1819" t="str">
            <v>男</v>
          </cell>
          <cell r="F1819" t="str">
            <v>大专在读</v>
          </cell>
          <cell r="G1819" t="str">
            <v>预售二部</v>
          </cell>
          <cell r="H1819" t="str">
            <v>实习生</v>
          </cell>
          <cell r="I1819">
            <v>45709</v>
          </cell>
          <cell r="J1819">
            <v>45737</v>
          </cell>
          <cell r="K1819" t="str">
            <v>实习生</v>
          </cell>
          <cell r="L1819" t="str">
            <v>离职</v>
          </cell>
        </row>
        <row r="1819">
          <cell r="P1819" t="str">
            <v>421181200411295552</v>
          </cell>
          <cell r="Q1819" t="str">
            <v>湖北省麻城市</v>
          </cell>
          <cell r="R1819" t="str">
            <v>中国银行</v>
          </cell>
          <cell r="S1819" t="str">
            <v>6217857600063003524</v>
          </cell>
          <cell r="T1819">
            <v>15926517496</v>
          </cell>
        </row>
        <row r="1820">
          <cell r="D1820" t="str">
            <v>荆州二店张丰羽</v>
          </cell>
          <cell r="E1820" t="str">
            <v>男</v>
          </cell>
          <cell r="F1820" t="str">
            <v>大专在读</v>
          </cell>
          <cell r="G1820" t="str">
            <v>预售二部</v>
          </cell>
          <cell r="H1820" t="str">
            <v>实习生</v>
          </cell>
          <cell r="I1820">
            <v>45709</v>
          </cell>
          <cell r="J1820">
            <v>45737</v>
          </cell>
          <cell r="K1820" t="str">
            <v>实习生</v>
          </cell>
          <cell r="L1820" t="str">
            <v>离职</v>
          </cell>
        </row>
        <row r="1820">
          <cell r="P1820" t="str">
            <v>420683200411130319</v>
          </cell>
          <cell r="Q1820" t="str">
            <v>湖北省襄阳市</v>
          </cell>
          <cell r="R1820" t="str">
            <v>中国工商银行</v>
          </cell>
          <cell r="S1820" t="str">
            <v>6217211804026568224</v>
          </cell>
          <cell r="T1820">
            <v>15872277586</v>
          </cell>
        </row>
        <row r="1821">
          <cell r="D1821" t="str">
            <v>荆州二店熊坚</v>
          </cell>
          <cell r="E1821" t="str">
            <v>男</v>
          </cell>
          <cell r="F1821" t="str">
            <v>大专在读</v>
          </cell>
          <cell r="G1821" t="str">
            <v>预售二部</v>
          </cell>
          <cell r="H1821" t="str">
            <v>实习生</v>
          </cell>
          <cell r="I1821">
            <v>45709</v>
          </cell>
          <cell r="J1821">
            <v>45737</v>
          </cell>
          <cell r="K1821" t="str">
            <v>实习生</v>
          </cell>
          <cell r="L1821" t="str">
            <v>离职</v>
          </cell>
        </row>
        <row r="1821">
          <cell r="P1821" t="str">
            <v>421122200505297313</v>
          </cell>
          <cell r="Q1821" t="str">
            <v>湖北黄冈</v>
          </cell>
          <cell r="R1821" t="str">
            <v>中国建设银行</v>
          </cell>
          <cell r="S1821" t="str">
            <v>6217002870101585253</v>
          </cell>
          <cell r="T1821">
            <v>18872724272</v>
          </cell>
        </row>
        <row r="1822">
          <cell r="D1822" t="str">
            <v>荆州二店柳启蓉</v>
          </cell>
          <cell r="E1822" t="str">
            <v>女</v>
          </cell>
          <cell r="F1822" t="str">
            <v>大专在读</v>
          </cell>
          <cell r="G1822" t="str">
            <v>预售二部</v>
          </cell>
          <cell r="H1822" t="str">
            <v>实习生</v>
          </cell>
          <cell r="I1822">
            <v>45709</v>
          </cell>
          <cell r="J1822">
            <v>45737</v>
          </cell>
          <cell r="K1822" t="str">
            <v>实习生</v>
          </cell>
          <cell r="L1822" t="str">
            <v>离职</v>
          </cell>
        </row>
        <row r="1822">
          <cell r="P1822" t="str">
            <v>632124200402153045</v>
          </cell>
        </row>
        <row r="1822">
          <cell r="R1822" t="str">
            <v>中国银行荆州荆城支行</v>
          </cell>
          <cell r="S1822" t="str">
            <v>6216637607000049121</v>
          </cell>
          <cell r="T1822">
            <v>13797469630</v>
          </cell>
        </row>
        <row r="1823">
          <cell r="D1823" t="str">
            <v>荆州二店陈果</v>
          </cell>
          <cell r="E1823" t="str">
            <v>男</v>
          </cell>
          <cell r="F1823" t="str">
            <v>大专在读</v>
          </cell>
          <cell r="G1823" t="str">
            <v>预售二部</v>
          </cell>
          <cell r="H1823" t="str">
            <v>实习生</v>
          </cell>
          <cell r="I1823">
            <v>45709</v>
          </cell>
          <cell r="J1823">
            <v>45737</v>
          </cell>
          <cell r="K1823" t="str">
            <v>实习生</v>
          </cell>
          <cell r="L1823" t="str">
            <v>离职</v>
          </cell>
        </row>
        <row r="1823">
          <cell r="P1823" t="str">
            <v>430381200510130034</v>
          </cell>
          <cell r="Q1823" t="str">
            <v>湖南省湘乡市</v>
          </cell>
          <cell r="R1823" t="str">
            <v>湖南省农村信用社联合社</v>
          </cell>
          <cell r="S1823" t="str">
            <v>6230901818150803486</v>
          </cell>
          <cell r="T1823">
            <v>15773278506</v>
          </cell>
        </row>
        <row r="1824">
          <cell r="D1824" t="str">
            <v>荆州二店张煜</v>
          </cell>
          <cell r="E1824" t="str">
            <v>男</v>
          </cell>
          <cell r="F1824" t="str">
            <v>大专在读</v>
          </cell>
          <cell r="G1824" t="str">
            <v>预售二部</v>
          </cell>
          <cell r="H1824" t="str">
            <v>实习生</v>
          </cell>
          <cell r="I1824">
            <v>45709</v>
          </cell>
          <cell r="J1824">
            <v>45737</v>
          </cell>
          <cell r="K1824" t="str">
            <v>实习生</v>
          </cell>
          <cell r="L1824" t="str">
            <v>离职</v>
          </cell>
        </row>
        <row r="1824">
          <cell r="P1824" t="str">
            <v>429004200501283175</v>
          </cell>
          <cell r="Q1824" t="str">
            <v>湖北省仙桃市</v>
          </cell>
          <cell r="R1824" t="str">
            <v>中国邮政储蓄银行</v>
          </cell>
          <cell r="S1824" t="str">
            <v>6221805200015439929</v>
          </cell>
          <cell r="T1824">
            <v>15171575910</v>
          </cell>
        </row>
        <row r="1825">
          <cell r="D1825" t="str">
            <v>荆州二店王元臣</v>
          </cell>
        </row>
        <row r="1825">
          <cell r="G1825" t="str">
            <v>预售二部</v>
          </cell>
          <cell r="H1825" t="str">
            <v>会籍</v>
          </cell>
          <cell r="I1825">
            <v>45703</v>
          </cell>
          <cell r="J1825">
            <v>45716</v>
          </cell>
          <cell r="K1825" t="str">
            <v>全职</v>
          </cell>
          <cell r="L1825" t="str">
            <v>离职</v>
          </cell>
        </row>
        <row r="1825">
          <cell r="P1825" t="str">
            <v>421002200102271812</v>
          </cell>
        </row>
        <row r="1825">
          <cell r="S1825" t="str">
            <v>6217002660017126213</v>
          </cell>
          <cell r="T1825">
            <v>18627265357</v>
          </cell>
        </row>
        <row r="1826">
          <cell r="D1826" t="str">
            <v>荆州二店王琳</v>
          </cell>
        </row>
        <row r="1826">
          <cell r="G1826" t="str">
            <v>预售一部</v>
          </cell>
          <cell r="H1826" t="str">
            <v>会籍</v>
          </cell>
          <cell r="I1826">
            <v>45703</v>
          </cell>
          <cell r="J1826">
            <v>45718</v>
          </cell>
          <cell r="K1826" t="str">
            <v>全职</v>
          </cell>
          <cell r="L1826" t="str">
            <v>离职</v>
          </cell>
        </row>
        <row r="1826">
          <cell r="P1826" t="str">
            <v>42020320020922721x</v>
          </cell>
        </row>
        <row r="1826">
          <cell r="R1826" t="str">
            <v>中国农业银行白云桥支行</v>
          </cell>
          <cell r="S1826" t="str">
            <v>6230520790066744479</v>
          </cell>
          <cell r="T1826">
            <v>18977843285</v>
          </cell>
        </row>
        <row r="1827">
          <cell r="D1827" t="str">
            <v>荆州二店罗洲</v>
          </cell>
        </row>
        <row r="1827">
          <cell r="G1827" t="str">
            <v>预售一部</v>
          </cell>
          <cell r="H1827" t="str">
            <v>会籍</v>
          </cell>
          <cell r="I1827">
            <v>45702</v>
          </cell>
          <cell r="J1827">
            <v>45716</v>
          </cell>
          <cell r="K1827" t="str">
            <v>全职</v>
          </cell>
          <cell r="L1827" t="str">
            <v>离职</v>
          </cell>
        </row>
        <row r="1827">
          <cell r="P1827" t="str">
            <v>421081198707141872</v>
          </cell>
        </row>
        <row r="1827">
          <cell r="R1827" t="str">
            <v>中国工商银行</v>
          </cell>
          <cell r="S1827" t="str">
            <v>6212262013016221690</v>
          </cell>
          <cell r="T1827">
            <v>18064656825</v>
          </cell>
        </row>
        <row r="1828">
          <cell r="D1828" t="str">
            <v>荆州二店代兆飞</v>
          </cell>
        </row>
        <row r="1828">
          <cell r="G1828" t="str">
            <v>预售一部</v>
          </cell>
          <cell r="H1828" t="str">
            <v>会籍</v>
          </cell>
          <cell r="I1828">
            <v>45702</v>
          </cell>
          <cell r="J1828">
            <v>45718</v>
          </cell>
          <cell r="K1828" t="str">
            <v>全职</v>
          </cell>
          <cell r="L1828" t="str">
            <v>离职</v>
          </cell>
        </row>
        <row r="1828">
          <cell r="P1828" t="str">
            <v>421024200302280017</v>
          </cell>
        </row>
        <row r="1828">
          <cell r="R1828" t="str">
            <v>中国工商银行</v>
          </cell>
          <cell r="S1828" t="str">
            <v>6215581813011090512</v>
          </cell>
          <cell r="T1828">
            <v>18671689630</v>
          </cell>
        </row>
        <row r="1829">
          <cell r="D1829" t="str">
            <v>荆州二店邓家栋</v>
          </cell>
        </row>
        <row r="1829">
          <cell r="G1829" t="str">
            <v>预售二部</v>
          </cell>
          <cell r="H1829" t="str">
            <v>会籍</v>
          </cell>
          <cell r="I1829">
            <v>45705</v>
          </cell>
          <cell r="J1829">
            <v>45706</v>
          </cell>
          <cell r="K1829" t="str">
            <v>全职</v>
          </cell>
          <cell r="L1829" t="str">
            <v>离职</v>
          </cell>
        </row>
        <row r="1829">
          <cell r="P1829" t="str">
            <v>420116200401054182</v>
          </cell>
        </row>
        <row r="1829">
          <cell r="R1829" t="str">
            <v>中国农业银行长大支行</v>
          </cell>
          <cell r="S1829" t="str">
            <v>6228480059887141576</v>
          </cell>
          <cell r="T1829">
            <v>18186470105</v>
          </cell>
        </row>
        <row r="1830">
          <cell r="D1830" t="str">
            <v>荆州二店方之玉</v>
          </cell>
        </row>
        <row r="1830">
          <cell r="G1830" t="str">
            <v>预售一部</v>
          </cell>
          <cell r="H1830" t="str">
            <v>会籍</v>
          </cell>
          <cell r="I1830">
            <v>45704</v>
          </cell>
          <cell r="J1830">
            <v>45717</v>
          </cell>
          <cell r="K1830" t="str">
            <v>全职</v>
          </cell>
          <cell r="L1830" t="str">
            <v>离职</v>
          </cell>
        </row>
        <row r="1830">
          <cell r="P1830" t="str">
            <v>420923199608201285</v>
          </cell>
        </row>
        <row r="1830">
          <cell r="R1830" t="str">
            <v>中国建设银行云梦支行</v>
          </cell>
          <cell r="S1830" t="str">
            <v>6217002720007267227</v>
          </cell>
          <cell r="T1830">
            <v>15171279679</v>
          </cell>
        </row>
        <row r="1831">
          <cell r="D1831" t="str">
            <v>荆州二店毛荆桃</v>
          </cell>
        </row>
        <row r="1831">
          <cell r="G1831" t="str">
            <v>预售二部</v>
          </cell>
          <cell r="H1831" t="str">
            <v>会籍</v>
          </cell>
          <cell r="I1831">
            <v>45719</v>
          </cell>
          <cell r="J1831">
            <v>45722</v>
          </cell>
          <cell r="K1831" t="str">
            <v>全职</v>
          </cell>
          <cell r="L1831" t="str">
            <v>离职</v>
          </cell>
        </row>
        <row r="1831">
          <cell r="P1831" t="str">
            <v>4210031999602061521</v>
          </cell>
        </row>
        <row r="1831">
          <cell r="R1831" t="str">
            <v>平安银行荆州支行</v>
          </cell>
          <cell r="S1831" t="str">
            <v>6230580000331493945</v>
          </cell>
          <cell r="T1831">
            <v>18062973070</v>
          </cell>
        </row>
        <row r="1832">
          <cell r="D1832" t="str">
            <v>荆州二店王超杰</v>
          </cell>
        </row>
        <row r="1832">
          <cell r="G1832" t="str">
            <v>预售二部</v>
          </cell>
          <cell r="H1832" t="str">
            <v>会籍</v>
          </cell>
          <cell r="I1832">
            <v>45725</v>
          </cell>
          <cell r="J1832">
            <v>45728</v>
          </cell>
          <cell r="K1832" t="str">
            <v>全职</v>
          </cell>
          <cell r="L1832" t="str">
            <v>离职</v>
          </cell>
        </row>
        <row r="1832">
          <cell r="P1832" t="str">
            <v>421724199308255818</v>
          </cell>
        </row>
        <row r="1832">
          <cell r="R1832" t="str">
            <v>中国邮政储蓄银行太康支行</v>
          </cell>
          <cell r="S1832" t="str">
            <v>6217994910134994435</v>
          </cell>
          <cell r="T1832">
            <v>17633901150</v>
          </cell>
        </row>
        <row r="1833">
          <cell r="D1833" t="str">
            <v>荆州二店刘乐康</v>
          </cell>
        </row>
        <row r="1833">
          <cell r="G1833" t="str">
            <v>预售二部</v>
          </cell>
          <cell r="H1833" t="str">
            <v>会籍</v>
          </cell>
          <cell r="I1833">
            <v>45705</v>
          </cell>
          <cell r="J1833">
            <v>45724</v>
          </cell>
          <cell r="K1833" t="str">
            <v>全职</v>
          </cell>
          <cell r="L1833" t="str">
            <v>离职</v>
          </cell>
        </row>
        <row r="1833">
          <cell r="P1833" t="str">
            <v>429006200303299312</v>
          </cell>
        </row>
        <row r="1833">
          <cell r="R1833" t="str">
            <v>民生银行</v>
          </cell>
          <cell r="S1833" t="str">
            <v>6226220653704626</v>
          </cell>
          <cell r="T1833">
            <v>15027240327</v>
          </cell>
        </row>
        <row r="1834">
          <cell r="D1834" t="str">
            <v>荆州二店唐官勇</v>
          </cell>
        </row>
        <row r="1834">
          <cell r="G1834" t="str">
            <v>预售二部</v>
          </cell>
          <cell r="H1834" t="str">
            <v>会籍</v>
          </cell>
          <cell r="I1834">
            <v>45718</v>
          </cell>
          <cell r="J1834">
            <v>45724</v>
          </cell>
          <cell r="K1834" t="str">
            <v>全职</v>
          </cell>
          <cell r="L1834" t="str">
            <v>离职</v>
          </cell>
        </row>
        <row r="1834">
          <cell r="P1834" t="str">
            <v>421003199411101017</v>
          </cell>
        </row>
        <row r="1834">
          <cell r="R1834" t="str">
            <v>中国建设银行荆州城支行</v>
          </cell>
          <cell r="S1834" t="str">
            <v>6217002660016195466</v>
          </cell>
          <cell r="T1834">
            <v>18827136467</v>
          </cell>
        </row>
        <row r="1835">
          <cell r="D1835" t="str">
            <v>荆州二店夏郑番</v>
          </cell>
        </row>
        <row r="1835">
          <cell r="G1835" t="str">
            <v>预售一部</v>
          </cell>
          <cell r="H1835" t="str">
            <v>会籍</v>
          </cell>
          <cell r="I1835">
            <v>45719</v>
          </cell>
          <cell r="J1835">
            <v>45724</v>
          </cell>
          <cell r="K1835" t="str">
            <v>全职</v>
          </cell>
          <cell r="L1835" t="str">
            <v>离职</v>
          </cell>
        </row>
        <row r="1835">
          <cell r="P1835" t="str">
            <v>421003200801022619</v>
          </cell>
        </row>
        <row r="1835">
          <cell r="R1835" t="str">
            <v>中国邮政储蓄银行</v>
          </cell>
          <cell r="S1835" t="str">
            <v>6217995200046325921</v>
          </cell>
          <cell r="T1835">
            <v>17762862415</v>
          </cell>
        </row>
        <row r="1836">
          <cell r="D1836" t="str">
            <v>荆州二店王朱强</v>
          </cell>
        </row>
        <row r="1836">
          <cell r="G1836" t="str">
            <v>预售二部</v>
          </cell>
          <cell r="H1836" t="str">
            <v>会籍</v>
          </cell>
          <cell r="I1836">
            <v>45718</v>
          </cell>
          <cell r="J1836">
            <v>45724</v>
          </cell>
          <cell r="K1836" t="str">
            <v>全职</v>
          </cell>
          <cell r="L1836" t="str">
            <v>离职</v>
          </cell>
        </row>
        <row r="1836">
          <cell r="P1836" t="str">
            <v>4210031993309241013</v>
          </cell>
        </row>
        <row r="1836">
          <cell r="R1836" t="str">
            <v>中国建设银行荆州城支行</v>
          </cell>
          <cell r="S1836" t="str">
            <v>6236682660003223617</v>
          </cell>
          <cell r="T1836">
            <v>17786675049</v>
          </cell>
        </row>
        <row r="1837">
          <cell r="D1837" t="str">
            <v>荆州二店吴胜强</v>
          </cell>
        </row>
        <row r="1837">
          <cell r="G1837" t="str">
            <v>预售二部</v>
          </cell>
          <cell r="H1837" t="str">
            <v>会籍</v>
          </cell>
          <cell r="I1837">
            <v>45735</v>
          </cell>
          <cell r="J1837">
            <v>45736</v>
          </cell>
          <cell r="K1837" t="str">
            <v>全职</v>
          </cell>
          <cell r="L1837" t="str">
            <v>离职</v>
          </cell>
        </row>
        <row r="1837">
          <cell r="P1837" t="str">
            <v>42068320511082852</v>
          </cell>
        </row>
        <row r="1837">
          <cell r="R1837" t="str">
            <v>中国工商银行</v>
          </cell>
          <cell r="S1837" t="str">
            <v>6222031804001027590</v>
          </cell>
          <cell r="T1837">
            <v>18871012475</v>
          </cell>
        </row>
        <row r="1838">
          <cell r="D1838" t="str">
            <v>荆州二店邹翔奥</v>
          </cell>
        </row>
        <row r="1838">
          <cell r="G1838" t="str">
            <v>预售一部</v>
          </cell>
          <cell r="H1838" t="str">
            <v>会籍</v>
          </cell>
          <cell r="I1838">
            <v>45717</v>
          </cell>
          <cell r="J1838">
            <v>45736</v>
          </cell>
          <cell r="K1838" t="str">
            <v>全职</v>
          </cell>
          <cell r="L1838" t="str">
            <v>离职</v>
          </cell>
        </row>
        <row r="1838">
          <cell r="P1838" t="str">
            <v>421002199512021837</v>
          </cell>
        </row>
        <row r="1838">
          <cell r="R1838" t="str">
            <v>武汉洪山支行</v>
          </cell>
          <cell r="S1838" t="str">
            <v>6215593202031173290</v>
          </cell>
          <cell r="T1838">
            <v>18972381557</v>
          </cell>
        </row>
        <row r="1839">
          <cell r="D1839" t="str">
            <v>荆州二店周国豪</v>
          </cell>
        </row>
        <row r="1839">
          <cell r="G1839" t="str">
            <v>预售一部</v>
          </cell>
          <cell r="H1839" t="str">
            <v>会籍</v>
          </cell>
          <cell r="I1839">
            <v>45717</v>
          </cell>
          <cell r="J1839">
            <v>45736</v>
          </cell>
          <cell r="K1839" t="str">
            <v>全职</v>
          </cell>
          <cell r="L1839" t="str">
            <v>离职</v>
          </cell>
        </row>
        <row r="1839">
          <cell r="P1839" t="str">
            <v>421003199402080058</v>
          </cell>
        </row>
        <row r="1839">
          <cell r="R1839" t="str">
            <v>荆州沙市支行</v>
          </cell>
          <cell r="S1839" t="str">
            <v>6214 8371 6729 2428</v>
          </cell>
          <cell r="T1839">
            <v>17786673042</v>
          </cell>
        </row>
        <row r="1840">
          <cell r="D1840" t="str">
            <v>荆州二店徐勇</v>
          </cell>
        </row>
        <row r="1840">
          <cell r="G1840" t="str">
            <v>预售二部</v>
          </cell>
          <cell r="H1840" t="str">
            <v>会籍</v>
          </cell>
          <cell r="I1840">
            <v>45737</v>
          </cell>
          <cell r="J1840">
            <v>45742</v>
          </cell>
          <cell r="K1840" t="str">
            <v>全职</v>
          </cell>
          <cell r="L1840" t="str">
            <v>离职</v>
          </cell>
        </row>
        <row r="1840">
          <cell r="P1840" t="str">
            <v>421182200205015518</v>
          </cell>
        </row>
        <row r="1840">
          <cell r="R1840" t="str">
            <v>招商银行</v>
          </cell>
          <cell r="S1840" t="str">
            <v>6214853370126485</v>
          </cell>
          <cell r="T1840">
            <v>18705005979</v>
          </cell>
        </row>
        <row r="1841">
          <cell r="D1841" t="str">
            <v>荆州二店陈高明</v>
          </cell>
        </row>
        <row r="1841">
          <cell r="G1841" t="str">
            <v>预售二部</v>
          </cell>
          <cell r="H1841" t="str">
            <v>会籍</v>
          </cell>
          <cell r="I1841">
            <v>45741</v>
          </cell>
          <cell r="J1841">
            <v>45742</v>
          </cell>
          <cell r="K1841" t="str">
            <v>全职</v>
          </cell>
          <cell r="L1841" t="str">
            <v>离职</v>
          </cell>
        </row>
        <row r="1841">
          <cell r="P1841" t="str">
            <v>421023200001073413</v>
          </cell>
        </row>
        <row r="1841">
          <cell r="R1841" t="str">
            <v>湖北燎原支行</v>
          </cell>
          <cell r="S1841" t="str">
            <v>4230760000919353349</v>
          </cell>
          <cell r="T1841">
            <v>13315673407</v>
          </cell>
        </row>
        <row r="1842">
          <cell r="D1842" t="str">
            <v>荆州二店胡波</v>
          </cell>
        </row>
        <row r="1842">
          <cell r="G1842" t="str">
            <v>预售一部</v>
          </cell>
          <cell r="H1842" t="str">
            <v>会籍</v>
          </cell>
          <cell r="I1842">
            <v>45742</v>
          </cell>
          <cell r="J1842">
            <v>45743</v>
          </cell>
          <cell r="K1842" t="str">
            <v>全职</v>
          </cell>
          <cell r="L1842" t="str">
            <v>离职</v>
          </cell>
        </row>
        <row r="1842">
          <cell r="P1842" t="str">
            <v>42102200112213611</v>
          </cell>
        </row>
        <row r="1842">
          <cell r="R1842" t="str">
            <v>中国邮政储蓄银行公安县荆江大道支行</v>
          </cell>
          <cell r="S1842" t="str">
            <v>6217975200139310743</v>
          </cell>
          <cell r="T1842">
            <v>13138993669</v>
          </cell>
        </row>
        <row r="1843">
          <cell r="D1843" t="str">
            <v>荆州二店覃志萍</v>
          </cell>
        </row>
        <row r="1843">
          <cell r="G1843" t="str">
            <v>运营部</v>
          </cell>
          <cell r="H1843" t="str">
            <v>前台</v>
          </cell>
          <cell r="I1843">
            <v>45741</v>
          </cell>
          <cell r="J1843">
            <v>45742</v>
          </cell>
          <cell r="K1843" t="str">
            <v>全职</v>
          </cell>
          <cell r="L1843" t="str">
            <v>离职</v>
          </cell>
        </row>
        <row r="1843">
          <cell r="P1843" t="str">
            <v>422826200211045021</v>
          </cell>
        </row>
        <row r="1843">
          <cell r="R1843" t="str">
            <v>招商银行</v>
          </cell>
          <cell r="S1843" t="str">
            <v>6214837168897555</v>
          </cell>
          <cell r="T1843">
            <v>13227469838</v>
          </cell>
        </row>
        <row r="1844">
          <cell r="D1844" t="str">
            <v>荆州二店田礼成</v>
          </cell>
        </row>
        <row r="1844">
          <cell r="G1844" t="str">
            <v>预售二部</v>
          </cell>
          <cell r="H1844" t="str">
            <v>会籍</v>
          </cell>
          <cell r="I1844">
            <v>45737</v>
          </cell>
          <cell r="J1844">
            <v>45742</v>
          </cell>
          <cell r="K1844" t="str">
            <v>全职</v>
          </cell>
          <cell r="L1844" t="str">
            <v>离职</v>
          </cell>
        </row>
        <row r="1844">
          <cell r="P1844" t="str">
            <v>421022200502166013</v>
          </cell>
        </row>
        <row r="1844">
          <cell r="R1844" t="str">
            <v>招商银行荆州分行</v>
          </cell>
          <cell r="S1844" t="str">
            <v>6214833379567566</v>
          </cell>
          <cell r="T1844">
            <v>13872444170</v>
          </cell>
        </row>
        <row r="1845">
          <cell r="D1845" t="str">
            <v>荆州二店颜家艳</v>
          </cell>
        </row>
        <row r="1845">
          <cell r="G1845" t="str">
            <v>运营部</v>
          </cell>
          <cell r="H1845" t="str">
            <v>前台</v>
          </cell>
          <cell r="I1845">
            <v>45758</v>
          </cell>
          <cell r="J1845">
            <v>45761</v>
          </cell>
          <cell r="K1845" t="str">
            <v>全职</v>
          </cell>
          <cell r="L1845" t="str">
            <v>离职</v>
          </cell>
        </row>
        <row r="1845">
          <cell r="P1845" t="str">
            <v>421024199908270061</v>
          </cell>
        </row>
        <row r="1845">
          <cell r="R1845" t="str">
            <v>邮政储蓄银行</v>
          </cell>
          <cell r="S1845" t="str">
            <v>6217995200259329941</v>
          </cell>
          <cell r="T1845">
            <v>13545424595</v>
          </cell>
        </row>
        <row r="1846">
          <cell r="D1846" t="str">
            <v>荆州二店何磊</v>
          </cell>
        </row>
        <row r="1846">
          <cell r="G1846" t="str">
            <v>预售二部</v>
          </cell>
          <cell r="H1846" t="str">
            <v>会籍</v>
          </cell>
          <cell r="I1846">
            <v>45704</v>
          </cell>
          <cell r="J1846">
            <v>45762</v>
          </cell>
          <cell r="K1846" t="str">
            <v>全职</v>
          </cell>
          <cell r="L1846" t="str">
            <v>离职</v>
          </cell>
        </row>
        <row r="1846">
          <cell r="P1846" t="str">
            <v>612522199101205657</v>
          </cell>
        </row>
        <row r="1846">
          <cell r="R1846" t="str">
            <v>中国招商银行武汉古田支行</v>
          </cell>
          <cell r="S1846" t="str">
            <v>6214833375391169</v>
          </cell>
          <cell r="T1846">
            <v>13179432648</v>
          </cell>
        </row>
        <row r="1847">
          <cell r="D1847" t="str">
            <v>荆州二店代鑫婷</v>
          </cell>
        </row>
        <row r="1847">
          <cell r="G1847" t="str">
            <v>预售二部</v>
          </cell>
          <cell r="H1847" t="str">
            <v>会籍</v>
          </cell>
          <cell r="I1847">
            <v>45724</v>
          </cell>
          <cell r="J1847">
            <v>45763</v>
          </cell>
          <cell r="K1847" t="str">
            <v>全职</v>
          </cell>
          <cell r="L1847" t="str">
            <v>离职</v>
          </cell>
        </row>
        <row r="1847">
          <cell r="P1847" t="str">
            <v>4209821996112200023</v>
          </cell>
        </row>
        <row r="1847">
          <cell r="R1847" t="str">
            <v>中国建设银行武汉关山大道支行</v>
          </cell>
          <cell r="S1847" t="str">
            <v>6217002870014527053</v>
          </cell>
          <cell r="T1847">
            <v>18271464900</v>
          </cell>
        </row>
        <row r="1848">
          <cell r="D1848" t="str">
            <v>荆州二店毕劲松</v>
          </cell>
        </row>
        <row r="1848">
          <cell r="G1848" t="str">
            <v>预售二部</v>
          </cell>
          <cell r="H1848" t="str">
            <v>会籍</v>
          </cell>
          <cell r="I1848">
            <v>45718</v>
          </cell>
          <cell r="J1848">
            <v>45726</v>
          </cell>
          <cell r="K1848" t="str">
            <v>全职</v>
          </cell>
          <cell r="L1848" t="str">
            <v>离职</v>
          </cell>
        </row>
        <row r="1848">
          <cell r="P1848" t="str">
            <v>421003199307171015</v>
          </cell>
        </row>
        <row r="1848">
          <cell r="R1848" t="str">
            <v>中国建设银行西北湖总行</v>
          </cell>
          <cell r="S1848" t="str">
            <v>621700287077784039</v>
          </cell>
          <cell r="T1848">
            <v>18120585377</v>
          </cell>
        </row>
        <row r="1849">
          <cell r="D1849" t="str">
            <v>荆州二店张鹏</v>
          </cell>
        </row>
        <row r="1849">
          <cell r="G1849" t="str">
            <v>私教部</v>
          </cell>
          <cell r="H1849" t="str">
            <v>私教</v>
          </cell>
          <cell r="I1849">
            <v>45756</v>
          </cell>
          <cell r="J1849">
            <v>45767</v>
          </cell>
          <cell r="K1849" t="str">
            <v>全职</v>
          </cell>
          <cell r="L1849" t="str">
            <v>离职</v>
          </cell>
        </row>
        <row r="1849">
          <cell r="P1849" t="str">
            <v>421003199006151539</v>
          </cell>
        </row>
        <row r="1849">
          <cell r="R1849" t="str">
            <v>农业银行长江大学支行</v>
          </cell>
          <cell r="S1849" t="str">
            <v>6228480799035926473</v>
          </cell>
          <cell r="T1849">
            <v>13697302770</v>
          </cell>
        </row>
        <row r="1850">
          <cell r="D1850" t="str">
            <v>荆州二店郑婉梦</v>
          </cell>
        </row>
        <row r="1850">
          <cell r="G1850" t="str">
            <v>预售一部</v>
          </cell>
          <cell r="H1850" t="str">
            <v>会籍</v>
          </cell>
          <cell r="I1850">
            <v>45753</v>
          </cell>
          <cell r="J1850">
            <v>45768</v>
          </cell>
          <cell r="K1850" t="str">
            <v>全职</v>
          </cell>
          <cell r="L1850" t="str">
            <v>离职</v>
          </cell>
        </row>
        <row r="1850">
          <cell r="P1850" t="str">
            <v>429005200410182666</v>
          </cell>
        </row>
        <row r="1850">
          <cell r="R1850" t="str">
            <v>中国邮政银行</v>
          </cell>
          <cell r="S1850" t="str">
            <v>6217995200323991502</v>
          </cell>
          <cell r="T1850">
            <v>15337378581</v>
          </cell>
        </row>
        <row r="1851">
          <cell r="D1851" t="str">
            <v>荆州二店刘杰</v>
          </cell>
        </row>
        <row r="1851">
          <cell r="G1851" t="str">
            <v>预售一部</v>
          </cell>
          <cell r="H1851" t="str">
            <v>会籍</v>
          </cell>
          <cell r="I1851">
            <v>45753</v>
          </cell>
          <cell r="J1851">
            <v>45768</v>
          </cell>
          <cell r="K1851" t="str">
            <v>全职</v>
          </cell>
          <cell r="L1851" t="str">
            <v>离职</v>
          </cell>
        </row>
        <row r="1851">
          <cell r="P1851" t="str">
            <v>42102320060706751x</v>
          </cell>
        </row>
        <row r="1851">
          <cell r="R1851" t="str">
            <v>中国工商银行</v>
          </cell>
          <cell r="S1851" t="str">
            <v>6222031813001296162</v>
          </cell>
          <cell r="T1851">
            <v>13729958419</v>
          </cell>
        </row>
        <row r="1852">
          <cell r="D1852" t="str">
            <v>荆州二店吴永华</v>
          </cell>
        </row>
        <row r="1852">
          <cell r="G1852" t="str">
            <v>预售一部</v>
          </cell>
          <cell r="H1852" t="str">
            <v>会籍</v>
          </cell>
          <cell r="I1852">
            <v>45706</v>
          </cell>
          <cell r="J1852">
            <v>45768</v>
          </cell>
          <cell r="K1852" t="str">
            <v>全职</v>
          </cell>
          <cell r="L1852" t="str">
            <v>离职</v>
          </cell>
        </row>
        <row r="1852">
          <cell r="P1852" t="str">
            <v>6214832773574673</v>
          </cell>
        </row>
        <row r="1852">
          <cell r="R1852" t="str">
            <v>招商银行江夏支行</v>
          </cell>
          <cell r="S1852" t="str">
            <v>6236682920005353386</v>
          </cell>
          <cell r="T1852">
            <v>18870663037</v>
          </cell>
        </row>
        <row r="1853">
          <cell r="D1853" t="str">
            <v>荆州二店张嘉玮</v>
          </cell>
        </row>
        <row r="1853">
          <cell r="G1853" t="str">
            <v>预售二部</v>
          </cell>
          <cell r="H1853" t="str">
            <v>大部经理</v>
          </cell>
          <cell r="I1853">
            <v>45693</v>
          </cell>
          <cell r="J1853">
            <v>45768</v>
          </cell>
          <cell r="K1853" t="str">
            <v>全职</v>
          </cell>
          <cell r="L1853" t="str">
            <v>离职</v>
          </cell>
        </row>
        <row r="1853">
          <cell r="R1853" t="str">
            <v>招商银行</v>
          </cell>
          <cell r="S1853" t="str">
            <v>6214 8327 2267 9417</v>
          </cell>
        </row>
        <row r="1854">
          <cell r="D1854" t="str">
            <v>荆州二店朱均继</v>
          </cell>
        </row>
        <row r="1854">
          <cell r="G1854" t="str">
            <v>预售二部</v>
          </cell>
          <cell r="H1854" t="str">
            <v>会籍</v>
          </cell>
          <cell r="I1854">
            <v>45706</v>
          </cell>
          <cell r="J1854">
            <v>45766</v>
          </cell>
          <cell r="K1854" t="str">
            <v>全职</v>
          </cell>
          <cell r="L1854" t="str">
            <v>离职</v>
          </cell>
        </row>
        <row r="1854">
          <cell r="P1854" t="str">
            <v>4206262004090233514</v>
          </cell>
        </row>
        <row r="1854">
          <cell r="R1854" t="str">
            <v>招商银行江夏支行</v>
          </cell>
          <cell r="S1854" t="str">
            <v>6214832773686295</v>
          </cell>
          <cell r="T1854">
            <v>15377606038</v>
          </cell>
        </row>
        <row r="1855">
          <cell r="D1855" t="str">
            <v>荆州二店宋建康</v>
          </cell>
        </row>
        <row r="1855">
          <cell r="G1855" t="str">
            <v>预售二部</v>
          </cell>
          <cell r="H1855" t="str">
            <v>小组组长</v>
          </cell>
          <cell r="I1855">
            <v>45699</v>
          </cell>
          <cell r="J1855">
            <v>45768</v>
          </cell>
          <cell r="K1855" t="str">
            <v>全职</v>
          </cell>
          <cell r="L1855" t="str">
            <v>离职</v>
          </cell>
        </row>
        <row r="1855">
          <cell r="P1855" t="str">
            <v>421182199108132110</v>
          </cell>
        </row>
        <row r="1855">
          <cell r="R1855" t="str">
            <v>招商银行江夏支行</v>
          </cell>
          <cell r="S1855" t="str">
            <v>6214832773684191</v>
          </cell>
          <cell r="T1855">
            <v>17371308713</v>
          </cell>
        </row>
        <row r="1856">
          <cell r="D1856" t="str">
            <v>荆州二店解国财</v>
          </cell>
        </row>
        <row r="1856">
          <cell r="G1856" t="str">
            <v>预售二部</v>
          </cell>
          <cell r="H1856" t="str">
            <v>会籍</v>
          </cell>
          <cell r="I1856">
            <v>45699</v>
          </cell>
          <cell r="J1856">
            <v>45768</v>
          </cell>
          <cell r="K1856" t="str">
            <v>全职</v>
          </cell>
          <cell r="L1856" t="str">
            <v>离职</v>
          </cell>
        </row>
        <row r="1856">
          <cell r="P1856" t="str">
            <v>500238200211238575</v>
          </cell>
        </row>
        <row r="1856">
          <cell r="R1856" t="str">
            <v>中国招商银行汉阳支行</v>
          </cell>
          <cell r="S1856" t="str">
            <v>6214833375391169</v>
          </cell>
          <cell r="T1856">
            <v>18627121855</v>
          </cell>
        </row>
        <row r="1857">
          <cell r="D1857" t="str">
            <v>荆州二店杨国烽</v>
          </cell>
        </row>
        <row r="1857">
          <cell r="G1857" t="str">
            <v>会籍部</v>
          </cell>
          <cell r="H1857" t="str">
            <v>会籍</v>
          </cell>
          <cell r="I1857">
            <v>45729</v>
          </cell>
          <cell r="J1857">
            <v>45772</v>
          </cell>
          <cell r="K1857" t="str">
            <v>全职</v>
          </cell>
          <cell r="L1857" t="str">
            <v>离职</v>
          </cell>
        </row>
        <row r="1857">
          <cell r="P1857" t="str">
            <v>421022200807195237</v>
          </cell>
        </row>
        <row r="1857">
          <cell r="R1857" t="str">
            <v>招商银行荆州沙市支行</v>
          </cell>
          <cell r="S1857" t="str">
            <v>6214 8371 69076852</v>
          </cell>
          <cell r="T1857">
            <v>15272538906</v>
          </cell>
        </row>
        <row r="1858">
          <cell r="D1858" t="str">
            <v>荆州二店徐婷婷</v>
          </cell>
        </row>
        <row r="1858">
          <cell r="G1858" t="str">
            <v>会籍部</v>
          </cell>
          <cell r="H1858" t="str">
            <v>会籍</v>
          </cell>
          <cell r="I1858">
            <v>45704</v>
          </cell>
          <cell r="J1858">
            <v>45774</v>
          </cell>
          <cell r="K1858" t="str">
            <v>全职</v>
          </cell>
          <cell r="L1858" t="str">
            <v>离职</v>
          </cell>
        </row>
        <row r="1858">
          <cell r="P1858" t="str">
            <v>42090219891108736x</v>
          </cell>
        </row>
        <row r="1858">
          <cell r="R1858" t="str">
            <v>招商银行江夏支行</v>
          </cell>
          <cell r="S1858" t="str">
            <v>6214832773574616</v>
          </cell>
          <cell r="T1858">
            <v>13197492511</v>
          </cell>
        </row>
        <row r="1859">
          <cell r="D1859" t="str">
            <v>荆州二店许梦云</v>
          </cell>
        </row>
        <row r="1859">
          <cell r="F1859" t="str">
            <v>本科</v>
          </cell>
          <cell r="G1859" t="str">
            <v>运营部</v>
          </cell>
          <cell r="H1859" t="str">
            <v>前台主管</v>
          </cell>
          <cell r="I1859">
            <v>45597</v>
          </cell>
          <cell r="J1859">
            <v>45794</v>
          </cell>
          <cell r="K1859" t="str">
            <v>实习生</v>
          </cell>
          <cell r="L1859" t="str">
            <v>离职</v>
          </cell>
        </row>
        <row r="1859">
          <cell r="P1859" t="str">
            <v>421087200206213725</v>
          </cell>
        </row>
        <row r="1859">
          <cell r="R1859" t="str">
            <v>建设银行</v>
          </cell>
          <cell r="S1859" t="str">
            <v>6215340302806211352</v>
          </cell>
          <cell r="T1859">
            <v>13294207455</v>
          </cell>
        </row>
        <row r="1860">
          <cell r="D1860" t="str">
            <v>荆州二店陈材</v>
          </cell>
        </row>
        <row r="1860">
          <cell r="G1860" t="str">
            <v>会籍部</v>
          </cell>
          <cell r="H1860" t="str">
            <v>会籍</v>
          </cell>
          <cell r="I1860">
            <v>45719</v>
          </cell>
          <cell r="J1860">
            <v>45797</v>
          </cell>
          <cell r="K1860" t="str">
            <v>全职</v>
          </cell>
          <cell r="L1860" t="str">
            <v>离职</v>
          </cell>
        </row>
        <row r="1860">
          <cell r="P1860" t="str">
            <v>421083200507081230</v>
          </cell>
        </row>
        <row r="1860">
          <cell r="R1860" t="str">
            <v>招商银行江夏支行</v>
          </cell>
          <cell r="S1860" t="str">
            <v>6214837168372005</v>
          </cell>
          <cell r="T1860">
            <v>13035329276</v>
          </cell>
        </row>
        <row r="1861">
          <cell r="D1861" t="str">
            <v>荆州二店陈忠山</v>
          </cell>
        </row>
        <row r="1861">
          <cell r="G1861" t="str">
            <v>私教部</v>
          </cell>
          <cell r="H1861" t="str">
            <v>私教</v>
          </cell>
          <cell r="I1861">
            <v>45707</v>
          </cell>
          <cell r="J1861">
            <v>45762</v>
          </cell>
          <cell r="K1861" t="str">
            <v>全职</v>
          </cell>
          <cell r="L1861" t="str">
            <v>离职</v>
          </cell>
        </row>
        <row r="1861">
          <cell r="P1861" t="str">
            <v>421002199205142911</v>
          </cell>
        </row>
        <row r="1861">
          <cell r="R1861" t="str">
            <v>中国工商银行</v>
          </cell>
          <cell r="S1861" t="str">
            <v>6215591813006627425</v>
          </cell>
          <cell r="T1861">
            <v>19092120555</v>
          </cell>
        </row>
        <row r="1862">
          <cell r="D1862" t="str">
            <v>荆州二店左国栋</v>
          </cell>
        </row>
        <row r="1862">
          <cell r="G1862" t="str">
            <v>会籍部</v>
          </cell>
          <cell r="H1862" t="str">
            <v>会籍</v>
          </cell>
          <cell r="I1862">
            <v>45806</v>
          </cell>
          <cell r="J1862">
            <v>45808</v>
          </cell>
          <cell r="K1862" t="str">
            <v>全职</v>
          </cell>
          <cell r="L1862" t="str">
            <v>离职</v>
          </cell>
        </row>
        <row r="1862">
          <cell r="P1862" t="str">
            <v>421081200408011875</v>
          </cell>
        </row>
        <row r="1862">
          <cell r="R1862" t="str">
            <v>农业银行</v>
          </cell>
          <cell r="S1862" t="str">
            <v>6230520790066533674</v>
          </cell>
          <cell r="T1862">
            <v>19186004503</v>
          </cell>
        </row>
        <row r="1863">
          <cell r="D1863" t="str">
            <v>荆州二店梅靖妤</v>
          </cell>
          <cell r="E1863" t="str">
            <v>女</v>
          </cell>
        </row>
        <row r="1863">
          <cell r="G1863" t="str">
            <v>会籍部</v>
          </cell>
          <cell r="H1863" t="str">
            <v>会籍</v>
          </cell>
          <cell r="I1863">
            <v>45833</v>
          </cell>
          <cell r="J1863">
            <v>45834</v>
          </cell>
          <cell r="K1863" t="str">
            <v>兼职</v>
          </cell>
          <cell r="L1863" t="str">
            <v>离职</v>
          </cell>
        </row>
        <row r="1863">
          <cell r="P1863" t="str">
            <v>421003200905273527</v>
          </cell>
        </row>
        <row r="1863">
          <cell r="R1863" t="str">
            <v>中国农业银行</v>
          </cell>
          <cell r="S1863" t="str">
            <v>6228480329471879778</v>
          </cell>
          <cell r="T1863">
            <v>15272487500</v>
          </cell>
        </row>
        <row r="1864">
          <cell r="D1864" t="str">
            <v>荆州二店许定春</v>
          </cell>
        </row>
        <row r="1864">
          <cell r="G1864" t="str">
            <v>运营部</v>
          </cell>
          <cell r="H1864" t="str">
            <v>前台</v>
          </cell>
          <cell r="I1864">
            <v>45752</v>
          </cell>
          <cell r="J1864">
            <v>45838</v>
          </cell>
          <cell r="K1864" t="str">
            <v>全职</v>
          </cell>
          <cell r="L1864" t="str">
            <v>离职</v>
          </cell>
        </row>
        <row r="1864">
          <cell r="P1864" t="str">
            <v>500237199801031580</v>
          </cell>
        </row>
        <row r="1864">
          <cell r="R1864" t="str">
            <v>农商银行</v>
          </cell>
          <cell r="S1864" t="str">
            <v>6224121271582927</v>
          </cell>
          <cell r="T1864">
            <v>15272486840</v>
          </cell>
        </row>
        <row r="1865">
          <cell r="D1865" t="str">
            <v>荆州二店曹刘芳</v>
          </cell>
        </row>
        <row r="1865">
          <cell r="G1865" t="str">
            <v>运营部</v>
          </cell>
          <cell r="H1865" t="str">
            <v>前台</v>
          </cell>
          <cell r="I1865">
            <v>45834</v>
          </cell>
          <cell r="J1865">
            <v>45838</v>
          </cell>
          <cell r="K1865" t="str">
            <v>全职</v>
          </cell>
          <cell r="L1865" t="str">
            <v>离职</v>
          </cell>
        </row>
        <row r="1865">
          <cell r="P1865" t="str">
            <v>421003199801022322</v>
          </cell>
        </row>
        <row r="1865">
          <cell r="R1865" t="str">
            <v>中信银行</v>
          </cell>
          <cell r="S1865" t="str">
            <v>6217 6803 0717 4388</v>
          </cell>
          <cell r="T1865">
            <v>19813745662</v>
          </cell>
        </row>
        <row r="1866">
          <cell r="D1866" t="str">
            <v>荆州二店贾俊杰</v>
          </cell>
        </row>
        <row r="1866">
          <cell r="G1866" t="str">
            <v>会籍部</v>
          </cell>
          <cell r="H1866" t="str">
            <v>会籍</v>
          </cell>
          <cell r="I1866">
            <v>45841</v>
          </cell>
          <cell r="J1866">
            <v>45845</v>
          </cell>
          <cell r="K1866" t="str">
            <v>全职</v>
          </cell>
          <cell r="L1866" t="str">
            <v>离职</v>
          </cell>
        </row>
        <row r="1866">
          <cell r="P1866" t="str">
            <v>429004200510094296</v>
          </cell>
        </row>
        <row r="1866">
          <cell r="R1866" t="str">
            <v>中国建设银行</v>
          </cell>
          <cell r="S1866" t="str">
            <v>6217002830010774984</v>
          </cell>
          <cell r="T1866">
            <v>18671688940</v>
          </cell>
        </row>
        <row r="1867">
          <cell r="D1867" t="str">
            <v>荆州二店丁梓暄</v>
          </cell>
          <cell r="E1867" t="str">
            <v>女</v>
          </cell>
        </row>
        <row r="1867">
          <cell r="G1867" t="str">
            <v>会籍部</v>
          </cell>
          <cell r="H1867" t="str">
            <v>会籍</v>
          </cell>
          <cell r="I1867">
            <v>45829</v>
          </cell>
          <cell r="J1867">
            <v>45848</v>
          </cell>
          <cell r="K1867" t="str">
            <v>兼职</v>
          </cell>
          <cell r="L1867" t="str">
            <v>离职</v>
          </cell>
        </row>
        <row r="1867">
          <cell r="P1867" t="str">
            <v>421002200901171420</v>
          </cell>
        </row>
        <row r="1867">
          <cell r="R1867" t="str">
            <v>中国建设银行</v>
          </cell>
          <cell r="S1867" t="str">
            <v>6217002660010483298</v>
          </cell>
          <cell r="T1867">
            <v>15926606127</v>
          </cell>
        </row>
        <row r="1868">
          <cell r="D1868" t="str">
            <v>荆州二店张中奥</v>
          </cell>
          <cell r="E1868" t="str">
            <v>男</v>
          </cell>
        </row>
        <row r="1868">
          <cell r="G1868" t="str">
            <v>会籍部</v>
          </cell>
          <cell r="H1868" t="str">
            <v>会籍</v>
          </cell>
          <cell r="I1868">
            <v>45841</v>
          </cell>
          <cell r="J1868">
            <v>45845</v>
          </cell>
          <cell r="K1868" t="str">
            <v>兼职</v>
          </cell>
          <cell r="L1868" t="str">
            <v>离职</v>
          </cell>
        </row>
        <row r="1868">
          <cell r="P1868" t="str">
            <v>421087200804122110</v>
          </cell>
        </row>
        <row r="1868">
          <cell r="R1868" t="str">
            <v>中国邮政储蓄银行</v>
          </cell>
          <cell r="S1868" t="str">
            <v>6221885200175783747</v>
          </cell>
          <cell r="T1868">
            <v>13545677326</v>
          </cell>
        </row>
        <row r="1869">
          <cell r="D1869" t="str">
            <v>荆州二店王成林</v>
          </cell>
        </row>
        <row r="1869">
          <cell r="G1869" t="str">
            <v>私教部</v>
          </cell>
          <cell r="H1869" t="str">
            <v>私教主管</v>
          </cell>
          <cell r="I1869">
            <v>45547</v>
          </cell>
          <cell r="J1869">
            <v>45866</v>
          </cell>
          <cell r="K1869" t="str">
            <v>全职</v>
          </cell>
          <cell r="L1869" t="str">
            <v>离职</v>
          </cell>
        </row>
        <row r="1869">
          <cell r="P1869" t="str">
            <v>42100319980513003X</v>
          </cell>
        </row>
        <row r="1869">
          <cell r="R1869" t="str">
            <v>招商银行</v>
          </cell>
          <cell r="S1869" t="str">
            <v>6214 8371 6762 9207</v>
          </cell>
          <cell r="T1869">
            <v>15572050625</v>
          </cell>
        </row>
        <row r="1870">
          <cell r="D1870" t="str">
            <v>荆州二店郭雨</v>
          </cell>
          <cell r="E1870" t="str">
            <v>女</v>
          </cell>
        </row>
        <row r="1870">
          <cell r="G1870" t="str">
            <v>运营部</v>
          </cell>
          <cell r="H1870" t="str">
            <v>前台</v>
          </cell>
          <cell r="I1870">
            <v>45839</v>
          </cell>
          <cell r="J1870">
            <v>45870</v>
          </cell>
          <cell r="K1870" t="str">
            <v>全职</v>
          </cell>
          <cell r="L1870" t="str">
            <v>离职</v>
          </cell>
        </row>
        <row r="1870">
          <cell r="P1870" t="str">
            <v>421003199704143229</v>
          </cell>
        </row>
        <row r="1870">
          <cell r="R1870" t="str">
            <v>招商银行</v>
          </cell>
          <cell r="S1870" t="str">
            <v>6214 8374 0491 1665</v>
          </cell>
          <cell r="T1870">
            <v>16607128569</v>
          </cell>
        </row>
        <row r="1871">
          <cell r="D1871" t="str">
            <v>荆州二店高寒</v>
          </cell>
          <cell r="E1871" t="str">
            <v>女</v>
          </cell>
        </row>
        <row r="1871">
          <cell r="G1871" t="str">
            <v>运营部</v>
          </cell>
          <cell r="H1871" t="str">
            <v>前台</v>
          </cell>
          <cell r="I1871">
            <v>45842</v>
          </cell>
          <cell r="J1871">
            <v>45870</v>
          </cell>
          <cell r="K1871" t="str">
            <v>全职</v>
          </cell>
          <cell r="L1871" t="str">
            <v>离职</v>
          </cell>
        </row>
        <row r="1871">
          <cell r="P1871" t="str">
            <v>421003200201053227</v>
          </cell>
        </row>
        <row r="1871">
          <cell r="R1871" t="str">
            <v>中国工商银行</v>
          </cell>
          <cell r="S1871" t="str">
            <v>6217231813004112133</v>
          </cell>
          <cell r="T1871">
            <v>15272470082</v>
          </cell>
        </row>
        <row r="1872">
          <cell r="D1872" t="str">
            <v>荆州二店郭成林</v>
          </cell>
        </row>
        <row r="1872">
          <cell r="G1872" t="str">
            <v>会籍部</v>
          </cell>
          <cell r="H1872" t="str">
            <v>会籍</v>
          </cell>
          <cell r="I1872">
            <v>45696</v>
          </cell>
          <cell r="J1872">
            <v>45870</v>
          </cell>
          <cell r="K1872" t="str">
            <v>全职</v>
          </cell>
          <cell r="L1872" t="str">
            <v>离职</v>
          </cell>
        </row>
        <row r="1872">
          <cell r="P1872" t="str">
            <v>360782200010042732</v>
          </cell>
        </row>
        <row r="1872">
          <cell r="R1872" t="str">
            <v>中国建设银行股份有限公司南康蓉城支行</v>
          </cell>
          <cell r="S1872" t="str">
            <v>6217002120016576702</v>
          </cell>
          <cell r="T1872">
            <v>18479725395</v>
          </cell>
        </row>
        <row r="1873">
          <cell r="D1873" t="str">
            <v>荆州二店罗思灵</v>
          </cell>
          <cell r="E1873" t="str">
            <v>女</v>
          </cell>
        </row>
        <row r="1873">
          <cell r="G1873" t="str">
            <v>运营部</v>
          </cell>
          <cell r="H1873" t="str">
            <v>前台</v>
          </cell>
          <cell r="I1873">
            <v>45868</v>
          </cell>
          <cell r="J1873">
            <v>45888</v>
          </cell>
          <cell r="K1873" t="str">
            <v>全职</v>
          </cell>
          <cell r="L1873" t="str">
            <v>离职</v>
          </cell>
        </row>
        <row r="1873">
          <cell r="P1873" t="str">
            <v>429004200412023961</v>
          </cell>
        </row>
        <row r="1873">
          <cell r="R1873" t="str">
            <v>建设银行</v>
          </cell>
          <cell r="S1873" t="str">
            <v>6217002660017015622</v>
          </cell>
          <cell r="T1873">
            <v>13687165254</v>
          </cell>
        </row>
        <row r="1874">
          <cell r="D1874" t="str">
            <v>荆州二店李玉龙</v>
          </cell>
          <cell r="E1874" t="str">
            <v>男</v>
          </cell>
        </row>
        <row r="1874">
          <cell r="G1874" t="str">
            <v>私教部</v>
          </cell>
          <cell r="H1874" t="str">
            <v>私教</v>
          </cell>
          <cell r="I1874">
            <v>45795</v>
          </cell>
          <cell r="J1874">
            <v>45890</v>
          </cell>
          <cell r="K1874" t="str">
            <v>全职</v>
          </cell>
          <cell r="L1874" t="str">
            <v>离职</v>
          </cell>
        </row>
        <row r="1874">
          <cell r="P1874" t="str">
            <v>630121200304047918</v>
          </cell>
        </row>
        <row r="1874">
          <cell r="R1874" t="str">
            <v>中国建设银行</v>
          </cell>
          <cell r="S1874" t="str">
            <v>6217004400027404237</v>
          </cell>
          <cell r="T1874">
            <v>13223628649</v>
          </cell>
        </row>
        <row r="1875">
          <cell r="D1875" t="str">
            <v>荆州二店完颜佳康</v>
          </cell>
          <cell r="E1875" t="str">
            <v>男</v>
          </cell>
        </row>
        <row r="1875">
          <cell r="G1875" t="str">
            <v>泳教部</v>
          </cell>
          <cell r="H1875" t="str">
            <v>救生员</v>
          </cell>
          <cell r="I1875">
            <v>45838</v>
          </cell>
          <cell r="J1875">
            <v>45901</v>
          </cell>
          <cell r="K1875" t="str">
            <v>兼职</v>
          </cell>
          <cell r="L1875" t="str">
            <v>离职</v>
          </cell>
        </row>
        <row r="1875">
          <cell r="P1875" t="str">
            <v>411628200404156937</v>
          </cell>
        </row>
        <row r="1875">
          <cell r="R1875" t="str">
            <v>中国建设银行</v>
          </cell>
          <cell r="S1875" t="str">
            <v>6217002650010593725</v>
          </cell>
          <cell r="T1875">
            <v>18872540871</v>
          </cell>
        </row>
        <row r="1876">
          <cell r="D1876" t="str">
            <v>荆州二店魏余杰</v>
          </cell>
        </row>
        <row r="1876">
          <cell r="G1876" t="str">
            <v>私教部</v>
          </cell>
          <cell r="H1876" t="str">
            <v>私教</v>
          </cell>
          <cell r="I1876">
            <v>45758</v>
          </cell>
          <cell r="J1876">
            <v>45901</v>
          </cell>
          <cell r="K1876" t="str">
            <v>全职</v>
          </cell>
          <cell r="L1876" t="str">
            <v>离职</v>
          </cell>
        </row>
        <row r="1876">
          <cell r="P1876" t="str">
            <v>421024200410220436</v>
          </cell>
        </row>
        <row r="1876">
          <cell r="R1876" t="str">
            <v>湖北农信</v>
          </cell>
          <cell r="S1876" t="str">
            <v>6224121264325524</v>
          </cell>
          <cell r="T1876">
            <v>18727429611</v>
          </cell>
        </row>
        <row r="1877">
          <cell r="D1877" t="str">
            <v>荆州二店刘杰</v>
          </cell>
        </row>
        <row r="1877">
          <cell r="G1877" t="str">
            <v>私教部</v>
          </cell>
          <cell r="H1877" t="str">
            <v>私教</v>
          </cell>
          <cell r="I1877">
            <v>45756</v>
          </cell>
          <cell r="J1877">
            <v>45901</v>
          </cell>
          <cell r="K1877" t="str">
            <v>全职</v>
          </cell>
          <cell r="L1877" t="str">
            <v>离职</v>
          </cell>
        </row>
        <row r="1877">
          <cell r="P1877" t="str">
            <v>420381200304282238</v>
          </cell>
        </row>
        <row r="1877">
          <cell r="R1877" t="str">
            <v>中国工商银行丹江口支行</v>
          </cell>
          <cell r="S1877" t="str">
            <v>6215581810008475094</v>
          </cell>
          <cell r="T1877">
            <v>17786681196</v>
          </cell>
        </row>
        <row r="1878">
          <cell r="D1878" t="str">
            <v>荆州二店叶子童</v>
          </cell>
          <cell r="E1878" t="str">
            <v>女</v>
          </cell>
        </row>
        <row r="1878">
          <cell r="G1878" t="str">
            <v>会籍部</v>
          </cell>
          <cell r="H1878" t="str">
            <v>会籍</v>
          </cell>
          <cell r="I1878">
            <v>45894</v>
          </cell>
          <cell r="J1878">
            <v>45901</v>
          </cell>
          <cell r="K1878" t="str">
            <v>全职</v>
          </cell>
          <cell r="L1878" t="str">
            <v>离职</v>
          </cell>
        </row>
        <row r="1878">
          <cell r="P1878" t="str">
            <v>421024200302161229</v>
          </cell>
        </row>
        <row r="1878">
          <cell r="R1878" t="str">
            <v>中国邮政储蓄银行</v>
          </cell>
          <cell r="S1878" t="str">
            <v>6221805200019216034</v>
          </cell>
          <cell r="T1878">
            <v>18672286551</v>
          </cell>
        </row>
        <row r="1879">
          <cell r="D1879" t="str">
            <v>荆州二店敖文怡</v>
          </cell>
          <cell r="E1879" t="str">
            <v>女</v>
          </cell>
        </row>
        <row r="1879">
          <cell r="G1879" t="str">
            <v>会籍部</v>
          </cell>
          <cell r="H1879" t="str">
            <v>泳教</v>
          </cell>
          <cell r="I1879">
            <v>45845</v>
          </cell>
          <cell r="J1879">
            <v>45876</v>
          </cell>
          <cell r="K1879" t="str">
            <v>兼职</v>
          </cell>
          <cell r="L1879" t="str">
            <v>离职</v>
          </cell>
        </row>
        <row r="1879">
          <cell r="P1879" t="str">
            <v>421002200604101426</v>
          </cell>
        </row>
        <row r="1879">
          <cell r="R1879" t="str">
            <v>中国工商银行</v>
          </cell>
          <cell r="S1879" t="str">
            <v>6212261202059073990</v>
          </cell>
          <cell r="T1879">
            <v>17716427790</v>
          </cell>
        </row>
        <row r="1880">
          <cell r="D1880" t="str">
            <v>荆州二店周金武</v>
          </cell>
        </row>
        <row r="1880">
          <cell r="G1880" t="str">
            <v>会籍部</v>
          </cell>
          <cell r="H1880" t="str">
            <v>会籍经理</v>
          </cell>
          <cell r="I1880">
            <v>45693</v>
          </cell>
          <cell r="J1880">
            <v>45901</v>
          </cell>
          <cell r="K1880" t="str">
            <v>全职</v>
          </cell>
          <cell r="L1880" t="str">
            <v>离职</v>
          </cell>
        </row>
        <row r="1880">
          <cell r="P1880" t="str">
            <v>430525199805276115</v>
          </cell>
        </row>
        <row r="1880">
          <cell r="R1880" t="str">
            <v>中国建设银行股份有限公司武汉马场角支行</v>
          </cell>
          <cell r="S1880" t="str">
            <v>6236682870007498483</v>
          </cell>
          <cell r="T1880">
            <v>15111198711</v>
          </cell>
        </row>
        <row r="1881">
          <cell r="D1881" t="str">
            <v>荆州二店童杨惠秋</v>
          </cell>
        </row>
        <row r="1881">
          <cell r="G1881" t="str">
            <v>会籍部</v>
          </cell>
          <cell r="H1881" t="str">
            <v>会籍</v>
          </cell>
          <cell r="I1881">
            <v>45704</v>
          </cell>
          <cell r="J1881">
            <v>45901</v>
          </cell>
          <cell r="K1881" t="str">
            <v>全职</v>
          </cell>
          <cell r="L1881" t="str">
            <v>离职</v>
          </cell>
        </row>
        <row r="1881">
          <cell r="P1881" t="str">
            <v>42900419990827008x</v>
          </cell>
        </row>
        <row r="1881">
          <cell r="R1881" t="str">
            <v>招商银行江夏支行</v>
          </cell>
          <cell r="S1881" t="str">
            <v>6214832773574657</v>
          </cell>
          <cell r="T1881">
            <v>15090838339</v>
          </cell>
        </row>
        <row r="1882">
          <cell r="D1882" t="str">
            <v>荆州二店方金</v>
          </cell>
        </row>
        <row r="1882">
          <cell r="G1882" t="str">
            <v>会籍部</v>
          </cell>
          <cell r="H1882" t="str">
            <v>会籍</v>
          </cell>
          <cell r="I1882">
            <v>45702</v>
          </cell>
          <cell r="J1882">
            <v>45901</v>
          </cell>
          <cell r="K1882" t="str">
            <v>全职</v>
          </cell>
          <cell r="L1882" t="str">
            <v>离职</v>
          </cell>
        </row>
        <row r="1882">
          <cell r="P1882" t="str">
            <v>421123199101041611</v>
          </cell>
        </row>
        <row r="1882">
          <cell r="R1882" t="str">
            <v>招商银行江夏支行</v>
          </cell>
          <cell r="S1882" t="str">
            <v>6214837147263101</v>
          </cell>
          <cell r="T1882">
            <v>13971105121</v>
          </cell>
        </row>
        <row r="1883">
          <cell r="D1883" t="str">
            <v>荆州二店李梓轩</v>
          </cell>
          <cell r="E1883" t="str">
            <v>女</v>
          </cell>
        </row>
        <row r="1883">
          <cell r="G1883" t="str">
            <v>会籍部</v>
          </cell>
          <cell r="H1883" t="str">
            <v>会籍</v>
          </cell>
          <cell r="I1883">
            <v>45789</v>
          </cell>
          <cell r="J1883">
            <v>45901</v>
          </cell>
          <cell r="K1883" t="str">
            <v>全职</v>
          </cell>
          <cell r="L1883" t="str">
            <v>离职</v>
          </cell>
        </row>
        <row r="1883">
          <cell r="P1883" t="str">
            <v>421087200411233223</v>
          </cell>
        </row>
        <row r="1883">
          <cell r="R1883" t="str">
            <v>恒丰银行  </v>
          </cell>
          <cell r="S1883" t="str">
            <v>6230780100040535677</v>
          </cell>
          <cell r="T1883">
            <v>13129943351</v>
          </cell>
        </row>
        <row r="1884">
          <cell r="D1884" t="str">
            <v>荆州二店张欣</v>
          </cell>
          <cell r="E1884" t="str">
            <v>女</v>
          </cell>
        </row>
        <row r="1884">
          <cell r="G1884" t="str">
            <v>泳教部</v>
          </cell>
          <cell r="H1884" t="str">
            <v>泳教</v>
          </cell>
          <cell r="I1884">
            <v>45794</v>
          </cell>
          <cell r="J1884">
            <v>45901</v>
          </cell>
          <cell r="K1884" t="str">
            <v>兼职</v>
          </cell>
          <cell r="L1884" t="str">
            <v>离职</v>
          </cell>
        </row>
        <row r="1884">
          <cell r="P1884" t="str">
            <v>420325200401027027</v>
          </cell>
        </row>
        <row r="1884">
          <cell r="R1884" t="str">
            <v>中国建设银行股份有限公司荆州古城支行</v>
          </cell>
          <cell r="S1884" t="str">
            <v>6215340302811923843</v>
          </cell>
          <cell r="T1884">
            <v>18645917027</v>
          </cell>
        </row>
        <row r="1885">
          <cell r="D1885" t="str">
            <v>荆州二店罗亚琴</v>
          </cell>
          <cell r="E1885" t="str">
            <v>女</v>
          </cell>
        </row>
        <row r="1885">
          <cell r="G1885" t="str">
            <v>泳教部</v>
          </cell>
          <cell r="H1885" t="str">
            <v>泳教</v>
          </cell>
          <cell r="I1885">
            <v>45794</v>
          </cell>
          <cell r="J1885">
            <v>45901</v>
          </cell>
          <cell r="K1885" t="str">
            <v>兼职</v>
          </cell>
          <cell r="L1885" t="str">
            <v>离职</v>
          </cell>
        </row>
        <row r="1885">
          <cell r="P1885" t="str">
            <v>422827200402191146</v>
          </cell>
        </row>
        <row r="1885">
          <cell r="R1885" t="str">
            <v>中国建设银行股份有限公司荆州古城支行</v>
          </cell>
          <cell r="S1885" t="str">
            <v>6217002660016823281</v>
          </cell>
          <cell r="T1885">
            <v>13972169031</v>
          </cell>
        </row>
        <row r="1886">
          <cell r="D1886" t="str">
            <v>荆州二店汪金康</v>
          </cell>
          <cell r="E1886" t="str">
            <v>男</v>
          </cell>
        </row>
        <row r="1886">
          <cell r="G1886" t="str">
            <v>泳教部</v>
          </cell>
          <cell r="H1886" t="str">
            <v>泳教</v>
          </cell>
          <cell r="I1886">
            <v>45843</v>
          </cell>
          <cell r="J1886">
            <v>45901</v>
          </cell>
          <cell r="K1886" t="str">
            <v>兼职</v>
          </cell>
          <cell r="L1886" t="str">
            <v>离职</v>
          </cell>
        </row>
        <row r="1886">
          <cell r="P1886" t="str">
            <v>421125199910010033</v>
          </cell>
        </row>
        <row r="1886">
          <cell r="R1886" t="str">
            <v>中国建设银行</v>
          </cell>
          <cell r="S1886" t="str">
            <v>6217002660015224382</v>
          </cell>
          <cell r="T1886">
            <v>17762626144</v>
          </cell>
        </row>
        <row r="1887">
          <cell r="D1887" t="str">
            <v>宿州吾悦店武桐桐</v>
          </cell>
          <cell r="E1887" t="str">
            <v>女</v>
          </cell>
        </row>
        <row r="1887">
          <cell r="G1887" t="str">
            <v>运营部</v>
          </cell>
          <cell r="H1887" t="str">
            <v>前台</v>
          </cell>
          <cell r="I1887">
            <v>45787</v>
          </cell>
          <cell r="J1887">
            <v>45791</v>
          </cell>
          <cell r="K1887" t="str">
            <v>全职</v>
          </cell>
          <cell r="L1887" t="str">
            <v>离职</v>
          </cell>
        </row>
        <row r="1887">
          <cell r="P1887" t="str">
            <v>341302200412313826</v>
          </cell>
          <cell r="Q1887" t="str">
            <v>安徽省宿州市</v>
          </cell>
          <cell r="R1887" t="str">
            <v>中国农业银行</v>
          </cell>
          <cell r="S1887" t="str">
            <v>6230520660148056376</v>
          </cell>
          <cell r="T1887">
            <v>18949179291</v>
          </cell>
        </row>
        <row r="1888">
          <cell r="D1888" t="str">
            <v>宿州吾悦店葛球</v>
          </cell>
          <cell r="E1888" t="str">
            <v>男</v>
          </cell>
        </row>
        <row r="1888">
          <cell r="G1888" t="str">
            <v>会籍部</v>
          </cell>
          <cell r="H1888" t="str">
            <v>会籍</v>
          </cell>
          <cell r="I1888">
            <v>45784</v>
          </cell>
          <cell r="J1888">
            <v>45800</v>
          </cell>
          <cell r="K1888" t="str">
            <v>全职</v>
          </cell>
          <cell r="L1888" t="str">
            <v>离职</v>
          </cell>
        </row>
        <row r="1889">
          <cell r="D1889" t="str">
            <v>宿州吾悦店陈冲</v>
          </cell>
          <cell r="E1889" t="str">
            <v>男</v>
          </cell>
        </row>
        <row r="1889">
          <cell r="G1889" t="str">
            <v>会籍部</v>
          </cell>
          <cell r="H1889" t="str">
            <v>会籍</v>
          </cell>
          <cell r="I1889">
            <v>45784</v>
          </cell>
          <cell r="J1889">
            <v>45801</v>
          </cell>
          <cell r="K1889" t="str">
            <v>全职</v>
          </cell>
          <cell r="L1889" t="str">
            <v>离职</v>
          </cell>
        </row>
        <row r="1889">
          <cell r="P1889" t="str">
            <v>342201199910039018</v>
          </cell>
          <cell r="Q1889" t="str">
            <v>安徽省宿州市</v>
          </cell>
          <cell r="R1889" t="str">
            <v>中国建设银行</v>
          </cell>
          <cell r="S1889" t="str">
            <v>6217001740013985233</v>
          </cell>
          <cell r="T1889">
            <v>15391850788</v>
          </cell>
        </row>
        <row r="1890">
          <cell r="D1890" t="str">
            <v>宿州吾悦店孙硕</v>
          </cell>
          <cell r="E1890" t="str">
            <v>男</v>
          </cell>
        </row>
        <row r="1890">
          <cell r="G1890" t="str">
            <v>会籍部</v>
          </cell>
          <cell r="H1890" t="str">
            <v>会籍</v>
          </cell>
          <cell r="I1890">
            <v>45784</v>
          </cell>
          <cell r="J1890">
            <v>45787</v>
          </cell>
          <cell r="K1890" t="str">
            <v>全职</v>
          </cell>
          <cell r="L1890" t="str">
            <v>离职</v>
          </cell>
        </row>
        <row r="1891">
          <cell r="D1891" t="str">
            <v>宿州吾悦店韩召君</v>
          </cell>
          <cell r="E1891" t="str">
            <v>男</v>
          </cell>
        </row>
        <row r="1891">
          <cell r="G1891" t="str">
            <v>会籍部</v>
          </cell>
          <cell r="H1891" t="str">
            <v>会籍</v>
          </cell>
          <cell r="I1891">
            <v>45773</v>
          </cell>
          <cell r="J1891">
            <v>45787</v>
          </cell>
          <cell r="K1891" t="str">
            <v>全职</v>
          </cell>
          <cell r="L1891" t="str">
            <v>离职</v>
          </cell>
        </row>
        <row r="1891">
          <cell r="P1891" t="str">
            <v>342201198506070414</v>
          </cell>
          <cell r="Q1891" t="str">
            <v>安徽省宿州市</v>
          </cell>
          <cell r="R1891" t="str">
            <v>中国农业银行</v>
          </cell>
          <cell r="S1891" t="str">
            <v>6228483168171432471</v>
          </cell>
          <cell r="T1891">
            <v>13955704373</v>
          </cell>
        </row>
        <row r="1892">
          <cell r="D1892" t="str">
            <v>宿州吾悦店韩翠兰</v>
          </cell>
          <cell r="E1892" t="str">
            <v>女</v>
          </cell>
        </row>
        <row r="1892">
          <cell r="G1892" t="str">
            <v>会籍部</v>
          </cell>
          <cell r="H1892" t="str">
            <v>会籍</v>
          </cell>
          <cell r="I1892">
            <v>45784</v>
          </cell>
          <cell r="J1892">
            <v>45823</v>
          </cell>
          <cell r="K1892" t="str">
            <v>全职</v>
          </cell>
          <cell r="L1892" t="str">
            <v>离职</v>
          </cell>
        </row>
        <row r="1892">
          <cell r="P1892" t="str">
            <v>342201198307050461</v>
          </cell>
          <cell r="Q1892" t="str">
            <v>安徽省宿州市</v>
          </cell>
          <cell r="R1892" t="str">
            <v>中国建设银行</v>
          </cell>
          <cell r="S1892" t="str">
            <v>6217001740011309428</v>
          </cell>
          <cell r="T1892">
            <v>13733089608</v>
          </cell>
        </row>
        <row r="1893">
          <cell r="D1893" t="str">
            <v>宿州吾悦店崔家萌</v>
          </cell>
          <cell r="E1893" t="str">
            <v>男</v>
          </cell>
        </row>
        <row r="1893">
          <cell r="G1893" t="str">
            <v>私教部</v>
          </cell>
          <cell r="H1893" t="str">
            <v>私教</v>
          </cell>
          <cell r="I1893">
            <v>45792</v>
          </cell>
          <cell r="J1893">
            <v>45821</v>
          </cell>
          <cell r="K1893" t="str">
            <v>全职</v>
          </cell>
          <cell r="L1893" t="str">
            <v>离职</v>
          </cell>
        </row>
        <row r="1893">
          <cell r="P1893" t="str">
            <v>341321200608130510</v>
          </cell>
          <cell r="Q1893" t="str">
            <v>安徽省宿州市</v>
          </cell>
          <cell r="R1893" t="str">
            <v>中国银行</v>
          </cell>
          <cell r="S1893" t="str">
            <v>6217890800002790129</v>
          </cell>
          <cell r="T1893">
            <v>18656165201</v>
          </cell>
        </row>
        <row r="1894">
          <cell r="D1894" t="str">
            <v>宿州吾悦店王作全</v>
          </cell>
          <cell r="E1894" t="str">
            <v>男</v>
          </cell>
        </row>
        <row r="1894">
          <cell r="G1894" t="str">
            <v>运营部</v>
          </cell>
          <cell r="H1894" t="str">
            <v>保洁</v>
          </cell>
          <cell r="I1894">
            <v>45797</v>
          </cell>
          <cell r="J1894">
            <v>45823</v>
          </cell>
          <cell r="K1894" t="str">
            <v>全职</v>
          </cell>
          <cell r="L1894" t="str">
            <v>离职</v>
          </cell>
        </row>
        <row r="1894">
          <cell r="P1894" t="str">
            <v>342201195408079016</v>
          </cell>
          <cell r="Q1894" t="str">
            <v>安徽省宿州市</v>
          </cell>
          <cell r="R1894" t="str">
            <v>中国建设银行</v>
          </cell>
          <cell r="S1894" t="str">
            <v>6217001740009764907</v>
          </cell>
          <cell r="T1894">
            <v>18055794566</v>
          </cell>
        </row>
        <row r="1895">
          <cell r="D1895" t="str">
            <v>宿州吾悦店王桂华</v>
          </cell>
          <cell r="E1895" t="str">
            <v>女</v>
          </cell>
        </row>
        <row r="1895">
          <cell r="G1895" t="str">
            <v>运营部</v>
          </cell>
          <cell r="H1895" t="str">
            <v>保洁</v>
          </cell>
          <cell r="I1895">
            <v>45809</v>
          </cell>
          <cell r="J1895">
            <v>45823</v>
          </cell>
          <cell r="K1895" t="str">
            <v>全职</v>
          </cell>
          <cell r="L1895" t="str">
            <v>离职</v>
          </cell>
        </row>
        <row r="1895">
          <cell r="P1895" t="str">
            <v>342201196711081228</v>
          </cell>
          <cell r="Q1895" t="str">
            <v>安徽省宿州市</v>
          </cell>
          <cell r="R1895" t="str">
            <v>中国工商银行</v>
          </cell>
          <cell r="S1895" t="str">
            <v>6222021312005851249</v>
          </cell>
          <cell r="T1895">
            <v>13695579426</v>
          </cell>
        </row>
        <row r="1896">
          <cell r="D1896" t="str">
            <v>宿州吾悦店曹欣宇</v>
          </cell>
          <cell r="E1896" t="str">
            <v>男</v>
          </cell>
        </row>
        <row r="1896">
          <cell r="G1896" t="str">
            <v>私教部</v>
          </cell>
          <cell r="H1896" t="str">
            <v>私教</v>
          </cell>
          <cell r="I1896">
            <v>45811</v>
          </cell>
          <cell r="J1896">
            <v>45828</v>
          </cell>
          <cell r="K1896" t="str">
            <v>全职</v>
          </cell>
          <cell r="L1896" t="str">
            <v>离职</v>
          </cell>
        </row>
        <row r="1896">
          <cell r="P1896" t="str">
            <v>3413302200102010811</v>
          </cell>
          <cell r="Q1896" t="str">
            <v>安徽省宿州市</v>
          </cell>
          <cell r="R1896" t="str">
            <v>中国工商银行</v>
          </cell>
          <cell r="S1896" t="str">
            <v>6217211312005574411</v>
          </cell>
          <cell r="T1896">
            <v>19215570500</v>
          </cell>
        </row>
        <row r="1897">
          <cell r="D1897" t="str">
            <v>宿州吾悦店陈久仓</v>
          </cell>
          <cell r="E1897" t="str">
            <v>男</v>
          </cell>
        </row>
        <row r="1897">
          <cell r="G1897" t="str">
            <v>会籍部</v>
          </cell>
          <cell r="H1897" t="str">
            <v>会籍</v>
          </cell>
          <cell r="I1897">
            <v>45827</v>
          </cell>
          <cell r="J1897">
            <v>45833</v>
          </cell>
          <cell r="K1897" t="str">
            <v>兼职</v>
          </cell>
          <cell r="L1897" t="str">
            <v>离职</v>
          </cell>
        </row>
        <row r="1897">
          <cell r="Q1897" t="str">
            <v>安徽省宿州市</v>
          </cell>
        </row>
        <row r="1897">
          <cell r="T1897">
            <v>15155450641</v>
          </cell>
        </row>
        <row r="1898">
          <cell r="D1898" t="str">
            <v>宿州吾悦店陈昊杰</v>
          </cell>
          <cell r="E1898" t="str">
            <v>男</v>
          </cell>
        </row>
        <row r="1898">
          <cell r="G1898" t="str">
            <v>泳教部</v>
          </cell>
          <cell r="H1898" t="str">
            <v>救生岗</v>
          </cell>
          <cell r="I1898">
            <v>45823</v>
          </cell>
          <cell r="J1898">
            <v>45833</v>
          </cell>
          <cell r="K1898" t="str">
            <v>兼职</v>
          </cell>
          <cell r="L1898" t="str">
            <v>离职</v>
          </cell>
        </row>
        <row r="1898">
          <cell r="P1898" t="str">
            <v>341302200705202839</v>
          </cell>
          <cell r="Q1898" t="str">
            <v>安徽省宿州市</v>
          </cell>
          <cell r="R1898" t="str">
            <v>中国农业银行</v>
          </cell>
          <cell r="S1898" t="str">
            <v>6228480407145762875</v>
          </cell>
          <cell r="T1898">
            <v>15855399440</v>
          </cell>
        </row>
        <row r="1899">
          <cell r="D1899" t="str">
            <v>宿州吾悦店曹文博</v>
          </cell>
          <cell r="E1899" t="str">
            <v>男</v>
          </cell>
        </row>
        <row r="1899">
          <cell r="G1899" t="str">
            <v>会籍部</v>
          </cell>
          <cell r="H1899" t="str">
            <v>会籍</v>
          </cell>
          <cell r="I1899">
            <v>45784</v>
          </cell>
          <cell r="J1899">
            <v>45839</v>
          </cell>
          <cell r="K1899" t="str">
            <v>全职</v>
          </cell>
          <cell r="L1899" t="str">
            <v>离职</v>
          </cell>
        </row>
        <row r="1899">
          <cell r="N1899" t="str">
            <v>已签</v>
          </cell>
          <cell r="O1899" t="str">
            <v>已签</v>
          </cell>
          <cell r="P1899" t="str">
            <v>341302200701248514</v>
          </cell>
          <cell r="Q1899" t="str">
            <v>安徽省宿州市</v>
          </cell>
          <cell r="R1899" t="str">
            <v>中国农业银行</v>
          </cell>
          <cell r="S1899" t="str">
            <v>6228233169013574671</v>
          </cell>
          <cell r="T1899">
            <v>15556216072</v>
          </cell>
        </row>
        <row r="1900">
          <cell r="D1900" t="str">
            <v>安徽宿州马宇昊</v>
          </cell>
          <cell r="E1900" t="str">
            <v>男</v>
          </cell>
        </row>
        <row r="1900">
          <cell r="G1900" t="str">
            <v>会籍部</v>
          </cell>
          <cell r="H1900" t="str">
            <v>会籍</v>
          </cell>
          <cell r="I1900">
            <v>45794</v>
          </cell>
          <cell r="J1900">
            <v>45845</v>
          </cell>
          <cell r="K1900" t="str">
            <v>兼职</v>
          </cell>
          <cell r="L1900" t="str">
            <v>离职</v>
          </cell>
        </row>
        <row r="1900">
          <cell r="N1900" t="str">
            <v>已签</v>
          </cell>
          <cell r="O1900" t="str">
            <v>已签</v>
          </cell>
          <cell r="P1900" t="str">
            <v>341302200712299536</v>
          </cell>
          <cell r="Q1900" t="str">
            <v>安徽省宿州市</v>
          </cell>
          <cell r="R1900" t="str">
            <v>中国工商银行</v>
          </cell>
          <cell r="S1900" t="str">
            <v>6217211312006275497</v>
          </cell>
          <cell r="T1900">
            <v>19965292832</v>
          </cell>
        </row>
        <row r="1901">
          <cell r="D1901" t="str">
            <v>安徽宿州刘子昊</v>
          </cell>
          <cell r="E1901" t="str">
            <v>男</v>
          </cell>
        </row>
        <row r="1901">
          <cell r="G1901" t="str">
            <v>会籍部</v>
          </cell>
          <cell r="H1901" t="str">
            <v>会籍</v>
          </cell>
          <cell r="I1901">
            <v>45791</v>
          </cell>
          <cell r="J1901">
            <v>45845</v>
          </cell>
          <cell r="K1901" t="str">
            <v>兼职</v>
          </cell>
          <cell r="L1901" t="str">
            <v>离职</v>
          </cell>
        </row>
        <row r="1901">
          <cell r="N1901" t="str">
            <v>已签</v>
          </cell>
          <cell r="O1901" t="str">
            <v>已签</v>
          </cell>
          <cell r="P1901" t="str">
            <v>341302200702049015</v>
          </cell>
          <cell r="Q1901" t="str">
            <v>安徽省宿州市</v>
          </cell>
          <cell r="R1901" t="str">
            <v>中国农业银行</v>
          </cell>
          <cell r="S1901" t="str">
            <v>6228483169195356779（刘海锦）</v>
          </cell>
          <cell r="T1901">
            <v>13866589795</v>
          </cell>
        </row>
        <row r="1902">
          <cell r="D1902" t="str">
            <v>安徽宿州张璐璐</v>
          </cell>
          <cell r="E1902" t="str">
            <v>女</v>
          </cell>
        </row>
        <row r="1902">
          <cell r="G1902" t="str">
            <v>运营部</v>
          </cell>
          <cell r="H1902" t="str">
            <v>前台</v>
          </cell>
          <cell r="I1902">
            <v>45838</v>
          </cell>
          <cell r="J1902">
            <v>45841</v>
          </cell>
          <cell r="K1902" t="str">
            <v>全职</v>
          </cell>
          <cell r="L1902" t="str">
            <v>离职</v>
          </cell>
        </row>
        <row r="1902">
          <cell r="P1902" t="str">
            <v>341302200511095449</v>
          </cell>
          <cell r="Q1902" t="str">
            <v>安徽省宿州市</v>
          </cell>
          <cell r="R1902" t="str">
            <v>中国工商银行</v>
          </cell>
          <cell r="S1902" t="str">
            <v>6217211312005383474</v>
          </cell>
          <cell r="T1902">
            <v>15705572931</v>
          </cell>
        </row>
        <row r="1903">
          <cell r="D1903" t="str">
            <v>安徽宿州曹冰冰</v>
          </cell>
          <cell r="E1903" t="str">
            <v>女</v>
          </cell>
        </row>
        <row r="1903">
          <cell r="G1903" t="str">
            <v>运营部</v>
          </cell>
          <cell r="H1903" t="str">
            <v>前台</v>
          </cell>
          <cell r="I1903">
            <v>45796</v>
          </cell>
          <cell r="J1903">
            <v>45847</v>
          </cell>
          <cell r="K1903" t="str">
            <v>全职</v>
          </cell>
          <cell r="L1903" t="str">
            <v>离职</v>
          </cell>
        </row>
        <row r="1903">
          <cell r="N1903" t="str">
            <v>已签</v>
          </cell>
          <cell r="O1903" t="str">
            <v>已签</v>
          </cell>
          <cell r="P1903" t="str">
            <v>341302200510226427</v>
          </cell>
          <cell r="Q1903" t="str">
            <v>安徽省宿州市</v>
          </cell>
          <cell r="R1903" t="str">
            <v>邮政邮储银行</v>
          </cell>
          <cell r="S1903" t="str">
            <v>6217973740006816654</v>
          </cell>
          <cell r="T1903">
            <v>18605670631</v>
          </cell>
        </row>
        <row r="1904">
          <cell r="D1904" t="str">
            <v>安徽宿州尹梦茹</v>
          </cell>
          <cell r="E1904" t="str">
            <v>女</v>
          </cell>
        </row>
        <row r="1904">
          <cell r="G1904" t="str">
            <v>会籍部</v>
          </cell>
          <cell r="H1904" t="str">
            <v>会籍</v>
          </cell>
          <cell r="I1904">
            <v>45826</v>
          </cell>
          <cell r="J1904">
            <v>45856</v>
          </cell>
          <cell r="K1904" t="str">
            <v>兼职</v>
          </cell>
          <cell r="L1904" t="str">
            <v>离职</v>
          </cell>
        </row>
        <row r="1904">
          <cell r="N1904" t="str">
            <v>已签</v>
          </cell>
          <cell r="O1904" t="str">
            <v>已签</v>
          </cell>
          <cell r="P1904" t="str">
            <v>341302200612218540</v>
          </cell>
          <cell r="Q1904" t="str">
            <v>安徽省宿州市</v>
          </cell>
          <cell r="R1904" t="str">
            <v>中国邮政储蓄银行</v>
          </cell>
          <cell r="S1904" t="str">
            <v>6217973740007882556</v>
          </cell>
          <cell r="T1904">
            <v>18164324925</v>
          </cell>
        </row>
        <row r="1905">
          <cell r="D1905" t="str">
            <v>宿州吾悦店潘国豪</v>
          </cell>
          <cell r="E1905" t="str">
            <v>男</v>
          </cell>
        </row>
        <row r="1905">
          <cell r="G1905" t="str">
            <v>会籍部</v>
          </cell>
          <cell r="H1905" t="str">
            <v>会籍</v>
          </cell>
          <cell r="I1905">
            <v>45833</v>
          </cell>
          <cell r="J1905">
            <v>45864</v>
          </cell>
          <cell r="K1905" t="str">
            <v>兼职</v>
          </cell>
          <cell r="L1905" t="str">
            <v>离职</v>
          </cell>
        </row>
        <row r="1905">
          <cell r="N1905" t="str">
            <v>已签</v>
          </cell>
          <cell r="O1905" t="str">
            <v>已签</v>
          </cell>
          <cell r="P1905" t="str">
            <v>341302200708230819</v>
          </cell>
          <cell r="Q1905" t="str">
            <v>安徽省宿州市</v>
          </cell>
          <cell r="R1905" t="str">
            <v>中国农业银行</v>
          </cell>
          <cell r="S1905" t="str">
            <v>6230523160001260873（李慧）</v>
          </cell>
          <cell r="T1905">
            <v>15399550371</v>
          </cell>
        </row>
        <row r="1906">
          <cell r="D1906" t="str">
            <v>宿州吾悦店王梦圆</v>
          </cell>
          <cell r="E1906" t="str">
            <v>男</v>
          </cell>
        </row>
        <row r="1906">
          <cell r="G1906" t="str">
            <v>会籍部</v>
          </cell>
          <cell r="H1906" t="str">
            <v>会籍</v>
          </cell>
          <cell r="I1906">
            <v>45847</v>
          </cell>
          <cell r="J1906">
            <v>45864</v>
          </cell>
          <cell r="K1906" t="str">
            <v>兼职</v>
          </cell>
          <cell r="L1906" t="str">
            <v>离职</v>
          </cell>
        </row>
        <row r="1906">
          <cell r="N1906" t="str">
            <v>已签</v>
          </cell>
          <cell r="O1906" t="str">
            <v>已签</v>
          </cell>
          <cell r="P1906" t="str">
            <v>341302200501233254</v>
          </cell>
          <cell r="Q1906" t="str">
            <v>安徽省宿州市</v>
          </cell>
          <cell r="R1906" t="str">
            <v>中国银行</v>
          </cell>
          <cell r="S1906" t="str">
            <v>6217856300049240644</v>
          </cell>
          <cell r="T1906">
            <v>15155704528</v>
          </cell>
        </row>
        <row r="1907">
          <cell r="D1907" t="str">
            <v>宿州吾悦店邹业涛</v>
          </cell>
          <cell r="E1907" t="str">
            <v>男</v>
          </cell>
        </row>
        <row r="1907">
          <cell r="G1907" t="str">
            <v>会籍部</v>
          </cell>
          <cell r="H1907" t="str">
            <v>会籍</v>
          </cell>
          <cell r="I1907">
            <v>45845</v>
          </cell>
          <cell r="J1907">
            <v>45866</v>
          </cell>
          <cell r="K1907" t="str">
            <v>兼职</v>
          </cell>
          <cell r="L1907" t="str">
            <v>离职</v>
          </cell>
        </row>
        <row r="1907">
          <cell r="N1907" t="str">
            <v>已签</v>
          </cell>
          <cell r="O1907" t="str">
            <v>已签</v>
          </cell>
          <cell r="P1907" t="str">
            <v>341302200703301630</v>
          </cell>
          <cell r="Q1907" t="str">
            <v>安徽省宿州市</v>
          </cell>
          <cell r="R1907" t="str">
            <v>中国工商银行</v>
          </cell>
          <cell r="S1907" t="str">
            <v>6222021312005713514（张云）</v>
          </cell>
          <cell r="T1907">
            <v>19556797868</v>
          </cell>
        </row>
        <row r="1908">
          <cell r="D1908" t="str">
            <v>宿州吾悦店张超</v>
          </cell>
          <cell r="E1908" t="str">
            <v>男</v>
          </cell>
        </row>
        <row r="1908">
          <cell r="G1908" t="str">
            <v>会籍部</v>
          </cell>
          <cell r="H1908" t="str">
            <v>会籍</v>
          </cell>
          <cell r="I1908">
            <v>45791</v>
          </cell>
          <cell r="J1908">
            <v>45867</v>
          </cell>
          <cell r="K1908" t="str">
            <v>兼职</v>
          </cell>
          <cell r="L1908" t="str">
            <v>离职</v>
          </cell>
        </row>
        <row r="1908">
          <cell r="N1908" t="str">
            <v>已签</v>
          </cell>
          <cell r="O1908" t="str">
            <v>已签</v>
          </cell>
          <cell r="P1908" t="str">
            <v>34130220070325001X</v>
          </cell>
          <cell r="Q1908" t="str">
            <v>安徽省宿州市</v>
          </cell>
          <cell r="R1908" t="str">
            <v>中国建设银行</v>
          </cell>
          <cell r="S1908" t="str">
            <v>6217001740008298352</v>
          </cell>
          <cell r="T1908">
            <v>15551131029</v>
          </cell>
        </row>
        <row r="1909">
          <cell r="D1909" t="str">
            <v>宿州吾悦店蔡心茹</v>
          </cell>
          <cell r="E1909" t="str">
            <v>女</v>
          </cell>
        </row>
        <row r="1909">
          <cell r="G1909" t="str">
            <v>会籍部</v>
          </cell>
          <cell r="H1909" t="str">
            <v>会籍</v>
          </cell>
          <cell r="I1909">
            <v>45826</v>
          </cell>
          <cell r="J1909">
            <v>45868</v>
          </cell>
          <cell r="K1909" t="str">
            <v>兼职</v>
          </cell>
          <cell r="L1909" t="str">
            <v>离职</v>
          </cell>
        </row>
        <row r="1909">
          <cell r="N1909" t="str">
            <v>已签</v>
          </cell>
          <cell r="O1909" t="str">
            <v>已签</v>
          </cell>
          <cell r="P1909" t="str">
            <v>341302200801252422</v>
          </cell>
          <cell r="Q1909" t="str">
            <v>安徽省宿州市</v>
          </cell>
          <cell r="R1909" t="str">
            <v>中国建设银行</v>
          </cell>
          <cell r="S1909" t="str">
            <v>6215340300712499566（王苗苗）</v>
          </cell>
          <cell r="T1909">
            <v>19955709451</v>
          </cell>
        </row>
        <row r="1910">
          <cell r="D1910" t="str">
            <v>宿州吾悦店龙成俊</v>
          </cell>
          <cell r="E1910" t="str">
            <v>男</v>
          </cell>
        </row>
        <row r="1910">
          <cell r="G1910" t="str">
            <v>泳教部</v>
          </cell>
          <cell r="H1910" t="str">
            <v>救生员</v>
          </cell>
          <cell r="I1910">
            <v>45832</v>
          </cell>
          <cell r="J1910">
            <v>45867</v>
          </cell>
          <cell r="K1910" t="str">
            <v>兼职</v>
          </cell>
          <cell r="L1910" t="str">
            <v>离职</v>
          </cell>
        </row>
        <row r="1910">
          <cell r="N1910" t="str">
            <v>已签</v>
          </cell>
          <cell r="O1910" t="str">
            <v>已签</v>
          </cell>
          <cell r="P1910" t="str">
            <v>341302200708269035</v>
          </cell>
          <cell r="Q1910" t="str">
            <v>安徽省宿州市</v>
          </cell>
          <cell r="R1910" t="str">
            <v>中国邮政储蓄银行</v>
          </cell>
          <cell r="S1910" t="str">
            <v>6217993740022819308</v>
          </cell>
          <cell r="T1910">
            <v>19955763367</v>
          </cell>
        </row>
        <row r="1911">
          <cell r="D1911" t="str">
            <v>宿州吾悦店张知奎</v>
          </cell>
          <cell r="E1911" t="str">
            <v>男</v>
          </cell>
        </row>
        <row r="1911">
          <cell r="G1911" t="str">
            <v>运营部</v>
          </cell>
          <cell r="H1911" t="str">
            <v>保洁</v>
          </cell>
          <cell r="I1911">
            <v>45823</v>
          </cell>
          <cell r="J1911">
            <v>45870</v>
          </cell>
          <cell r="K1911" t="str">
            <v>全职</v>
          </cell>
          <cell r="L1911" t="str">
            <v>离职</v>
          </cell>
        </row>
        <row r="1911">
          <cell r="N1911" t="str">
            <v>已签</v>
          </cell>
          <cell r="O1911" t="str">
            <v>已签</v>
          </cell>
          <cell r="P1911" t="str">
            <v>340604195903020432</v>
          </cell>
          <cell r="Q1911" t="str">
            <v>安徽省淮北市</v>
          </cell>
          <cell r="R1911" t="str">
            <v>中国邮政储蓄银行</v>
          </cell>
          <cell r="S1911" t="str">
            <v>6217973660004412878</v>
          </cell>
          <cell r="T1911">
            <v>18256166982</v>
          </cell>
        </row>
        <row r="1912">
          <cell r="D1912" t="str">
            <v>宿州吾悦店魏婉蒙</v>
          </cell>
          <cell r="E1912" t="str">
            <v>女</v>
          </cell>
        </row>
        <row r="1912">
          <cell r="G1912" t="str">
            <v>运营部</v>
          </cell>
          <cell r="H1912" t="str">
            <v>前台</v>
          </cell>
          <cell r="I1912">
            <v>45839</v>
          </cell>
          <cell r="J1912">
            <v>45881</v>
          </cell>
          <cell r="K1912" t="str">
            <v>兼职</v>
          </cell>
          <cell r="L1912" t="str">
            <v>离职</v>
          </cell>
        </row>
        <row r="1912">
          <cell r="N1912" t="str">
            <v>已签</v>
          </cell>
          <cell r="O1912" t="str">
            <v>已签</v>
          </cell>
          <cell r="P1912" t="str">
            <v>340621200706015263</v>
          </cell>
          <cell r="Q1912" t="str">
            <v>安徽省宿州市</v>
          </cell>
          <cell r="R1912" t="str">
            <v>农村信用联合社</v>
          </cell>
          <cell r="S1912" t="str">
            <v>6217788361851882496</v>
          </cell>
          <cell r="T1912">
            <v>18855721606</v>
          </cell>
        </row>
        <row r="1913">
          <cell r="D1913" t="str">
            <v>宿州吾悦店沈绍俊</v>
          </cell>
          <cell r="E1913" t="str">
            <v>男</v>
          </cell>
        </row>
        <row r="1913">
          <cell r="G1913" t="str">
            <v>泳教部</v>
          </cell>
          <cell r="H1913" t="str">
            <v>救生员</v>
          </cell>
          <cell r="I1913">
            <v>45839</v>
          </cell>
          <cell r="J1913">
            <v>45885</v>
          </cell>
          <cell r="K1913" t="str">
            <v>兼职</v>
          </cell>
          <cell r="L1913" t="str">
            <v>离职</v>
          </cell>
        </row>
        <row r="1913">
          <cell r="N1913" t="str">
            <v>已签</v>
          </cell>
          <cell r="O1913" t="str">
            <v>已签</v>
          </cell>
          <cell r="P1913" t="str">
            <v>341302200705061239</v>
          </cell>
          <cell r="Q1913" t="str">
            <v>安徽省宿州市</v>
          </cell>
          <cell r="R1913" t="str">
            <v>中国工商银行</v>
          </cell>
          <cell r="S1913" t="str">
            <v>6212811312000572324</v>
          </cell>
          <cell r="T1913">
            <v>13655579006</v>
          </cell>
        </row>
        <row r="1914">
          <cell r="D1914" t="str">
            <v>宿州吾悦店胡子鹏</v>
          </cell>
          <cell r="E1914" t="str">
            <v>男</v>
          </cell>
        </row>
        <row r="1914">
          <cell r="G1914" t="str">
            <v>会籍部</v>
          </cell>
          <cell r="H1914" t="str">
            <v>会籍</v>
          </cell>
          <cell r="I1914">
            <v>45830</v>
          </cell>
          <cell r="J1914">
            <v>45891</v>
          </cell>
          <cell r="K1914" t="str">
            <v>兼职</v>
          </cell>
          <cell r="L1914" t="str">
            <v>离职</v>
          </cell>
        </row>
        <row r="1914">
          <cell r="N1914" t="str">
            <v>已签</v>
          </cell>
          <cell r="O1914" t="str">
            <v>已签</v>
          </cell>
          <cell r="P1914" t="str">
            <v>34130220061017541X</v>
          </cell>
          <cell r="Q1914" t="str">
            <v>安徽省宿州市</v>
          </cell>
          <cell r="R1914" t="str">
            <v>中国农业银行</v>
          </cell>
          <cell r="S1914" t="str">
            <v>6228483167103981779</v>
          </cell>
          <cell r="T1914">
            <v>18226435956</v>
          </cell>
        </row>
        <row r="1915">
          <cell r="D1915" t="str">
            <v>宿州吾悦店王文杰</v>
          </cell>
          <cell r="E1915" t="str">
            <v>男</v>
          </cell>
        </row>
        <row r="1915">
          <cell r="G1915" t="str">
            <v>运营部</v>
          </cell>
          <cell r="H1915" t="str">
            <v>前台</v>
          </cell>
          <cell r="I1915">
            <v>45839</v>
          </cell>
          <cell r="J1915">
            <v>45893</v>
          </cell>
          <cell r="K1915" t="str">
            <v>兼职</v>
          </cell>
          <cell r="L1915" t="str">
            <v>离职</v>
          </cell>
        </row>
        <row r="1915">
          <cell r="N1915" t="str">
            <v>已签</v>
          </cell>
          <cell r="O1915" t="str">
            <v>已签</v>
          </cell>
          <cell r="P1915" t="str">
            <v>341302200403035414</v>
          </cell>
          <cell r="Q1915" t="str">
            <v>安徽省宿州市</v>
          </cell>
          <cell r="R1915" t="str">
            <v>中国民生银行</v>
          </cell>
          <cell r="S1915" t="str">
            <v>6226222505036298</v>
          </cell>
          <cell r="T1915">
            <v>17555519238</v>
          </cell>
        </row>
        <row r="1916">
          <cell r="D1916" t="str">
            <v>宿州吾悦店刘鑫新</v>
          </cell>
          <cell r="E1916" t="str">
            <v>女</v>
          </cell>
        </row>
        <row r="1916">
          <cell r="G1916" t="str">
            <v>运营部</v>
          </cell>
          <cell r="H1916" t="str">
            <v>前台</v>
          </cell>
          <cell r="I1916">
            <v>45839</v>
          </cell>
          <cell r="J1916">
            <v>45907</v>
          </cell>
          <cell r="K1916" t="str">
            <v>全职</v>
          </cell>
          <cell r="L1916" t="str">
            <v>离职</v>
          </cell>
        </row>
        <row r="1916">
          <cell r="N1916" t="str">
            <v>已签</v>
          </cell>
          <cell r="O1916" t="str">
            <v>已签</v>
          </cell>
          <cell r="P1916" t="str">
            <v>342201200011117524</v>
          </cell>
          <cell r="Q1916" t="str">
            <v>安徽省宿州市</v>
          </cell>
          <cell r="R1916" t="str">
            <v>中国建设银行</v>
          </cell>
          <cell r="S1916" t="str">
            <v>6215340301601546780</v>
          </cell>
          <cell r="T1916">
            <v>17690979326</v>
          </cell>
        </row>
        <row r="1917">
          <cell r="D1917" t="str">
            <v>宿州吾悦店袁天豪</v>
          </cell>
        </row>
        <row r="1917">
          <cell r="G1917" t="str">
            <v>泳教部</v>
          </cell>
          <cell r="H1917" t="str">
            <v>泳教</v>
          </cell>
          <cell r="I1917">
            <v>45837</v>
          </cell>
          <cell r="J1917">
            <v>45916</v>
          </cell>
          <cell r="K1917" t="str">
            <v>兼职</v>
          </cell>
          <cell r="L1917" t="str">
            <v>离职</v>
          </cell>
        </row>
        <row r="1917">
          <cell r="N1917" t="str">
            <v>已签</v>
          </cell>
          <cell r="O1917" t="str">
            <v>已签</v>
          </cell>
          <cell r="P1917" t="str">
            <v>341302200410306438</v>
          </cell>
          <cell r="Q1917" t="str">
            <v>安徽省宿州市</v>
          </cell>
          <cell r="R1917" t="str">
            <v>中国农业银行</v>
          </cell>
          <cell r="S1917" t="str">
            <v>6228212013401146970</v>
          </cell>
        </row>
        <row r="1918">
          <cell r="D1918" t="str">
            <v>宿州吾悦店汪子硕</v>
          </cell>
        </row>
        <row r="1918">
          <cell r="G1918" t="str">
            <v>泳教部</v>
          </cell>
          <cell r="H1918" t="str">
            <v>泳教</v>
          </cell>
          <cell r="I1918">
            <v>45840</v>
          </cell>
          <cell r="J1918">
            <v>45916</v>
          </cell>
          <cell r="K1918" t="str">
            <v>兼职</v>
          </cell>
          <cell r="L1918" t="str">
            <v>离职</v>
          </cell>
        </row>
        <row r="1918">
          <cell r="N1918" t="str">
            <v>已签</v>
          </cell>
          <cell r="O1918" t="str">
            <v>已签</v>
          </cell>
          <cell r="P1918" t="str">
            <v>340604200411010418</v>
          </cell>
          <cell r="Q1918" t="str">
            <v>安徽省宿州市</v>
          </cell>
          <cell r="R1918" t="str">
            <v>中国建设银行</v>
          </cell>
          <cell r="S1918" t="str">
            <v>6217001740015776358</v>
          </cell>
          <cell r="T1918">
            <v>19529820146</v>
          </cell>
        </row>
        <row r="1919">
          <cell r="D1919" t="str">
            <v>宿州吾悦店马莹莹</v>
          </cell>
        </row>
        <row r="1919">
          <cell r="G1919" t="str">
            <v>泳教部</v>
          </cell>
          <cell r="H1919" t="str">
            <v>泳教</v>
          </cell>
          <cell r="I1919">
            <v>45840</v>
          </cell>
          <cell r="J1919">
            <v>45916</v>
          </cell>
          <cell r="K1919" t="str">
            <v>兼职</v>
          </cell>
          <cell r="L1919" t="str">
            <v>离职</v>
          </cell>
        </row>
        <row r="1919">
          <cell r="N1919" t="str">
            <v>已签</v>
          </cell>
          <cell r="O1919" t="str">
            <v>已签</v>
          </cell>
          <cell r="P1919" t="str">
            <v>34222419920311188x</v>
          </cell>
          <cell r="Q1919" t="str">
            <v>安徽省宿州市</v>
          </cell>
          <cell r="R1919" t="str">
            <v>中国农业银行</v>
          </cell>
          <cell r="S1919" t="str">
            <v>6213363169930913378</v>
          </cell>
          <cell r="T1919">
            <v>18130669519</v>
          </cell>
        </row>
        <row r="1920">
          <cell r="D1920" t="str">
            <v>宿州吾悦店宋乐乐</v>
          </cell>
        </row>
        <row r="1920">
          <cell r="G1920" t="str">
            <v>泳教部</v>
          </cell>
          <cell r="H1920" t="str">
            <v>泳教</v>
          </cell>
          <cell r="I1920">
            <v>45839</v>
          </cell>
          <cell r="J1920">
            <v>45916</v>
          </cell>
          <cell r="K1920" t="str">
            <v>兼职</v>
          </cell>
          <cell r="L1920" t="str">
            <v>离职</v>
          </cell>
        </row>
        <row r="1920">
          <cell r="N1920" t="str">
            <v>已签</v>
          </cell>
          <cell r="O1920" t="str">
            <v>已签</v>
          </cell>
          <cell r="P1920" t="str">
            <v>340621199805049084</v>
          </cell>
          <cell r="Q1920" t="str">
            <v>安徽省</v>
          </cell>
          <cell r="R1920" t="str">
            <v>蚌埠工商银行</v>
          </cell>
          <cell r="S1920" t="str">
            <v>6222031303001342257</v>
          </cell>
          <cell r="T1920">
            <v>17309611298</v>
          </cell>
        </row>
        <row r="1921">
          <cell r="D1921" t="str">
            <v>宿州吾悦店宁丽</v>
          </cell>
        </row>
        <row r="1921">
          <cell r="G1921" t="str">
            <v>泳教部</v>
          </cell>
          <cell r="H1921" t="str">
            <v>泳教</v>
          </cell>
          <cell r="I1921">
            <v>45823</v>
          </cell>
          <cell r="J1921">
            <v>45916</v>
          </cell>
          <cell r="K1921" t="str">
            <v>兼职</v>
          </cell>
          <cell r="L1921" t="str">
            <v>离职</v>
          </cell>
        </row>
        <row r="1921">
          <cell r="N1921" t="str">
            <v>已签</v>
          </cell>
          <cell r="O1921" t="str">
            <v>已签</v>
          </cell>
          <cell r="P1921" t="str">
            <v>342201198801041229</v>
          </cell>
          <cell r="Q1921" t="str">
            <v>安徽省宿州市</v>
          </cell>
          <cell r="R1921" t="str">
            <v>微商银行</v>
          </cell>
          <cell r="S1921" t="str">
            <v>6217758325001343028</v>
          </cell>
          <cell r="T1921">
            <v>18905577397</v>
          </cell>
        </row>
        <row r="1922">
          <cell r="D1922" t="str">
            <v>宿州吾悦店薛晴</v>
          </cell>
          <cell r="E1922" t="str">
            <v>女</v>
          </cell>
        </row>
        <row r="1922">
          <cell r="G1922" t="str">
            <v>运营部</v>
          </cell>
          <cell r="H1922" t="str">
            <v>前台</v>
          </cell>
          <cell r="I1922">
            <v>45902</v>
          </cell>
          <cell r="J1922">
            <v>45918</v>
          </cell>
          <cell r="K1922" t="str">
            <v>全职</v>
          </cell>
          <cell r="L1922" t="str">
            <v>离职</v>
          </cell>
        </row>
        <row r="1922">
          <cell r="N1922" t="str">
            <v>已签</v>
          </cell>
          <cell r="O1922" t="str">
            <v>已签</v>
          </cell>
          <cell r="P1922" t="str">
            <v>341302200209151622</v>
          </cell>
          <cell r="Q1922" t="str">
            <v>安徽省宿州市</v>
          </cell>
          <cell r="R1922" t="str">
            <v>中国农业银行</v>
          </cell>
          <cell r="S1922" t="str">
            <v>6213363169918578771</v>
          </cell>
          <cell r="T1922">
            <v>17855780128</v>
          </cell>
        </row>
        <row r="1923">
          <cell r="D1923" t="str">
            <v>宜春店周勤</v>
          </cell>
          <cell r="E1923" t="str">
            <v>男</v>
          </cell>
        </row>
        <row r="1923">
          <cell r="G1923" t="str">
            <v>私教部</v>
          </cell>
          <cell r="H1923" t="str">
            <v>私教</v>
          </cell>
          <cell r="I1923">
            <v>45602</v>
          </cell>
          <cell r="J1923">
            <v>45912</v>
          </cell>
          <cell r="K1923" t="str">
            <v>兼职</v>
          </cell>
          <cell r="L1923" t="str">
            <v>离职</v>
          </cell>
        </row>
        <row r="1923">
          <cell r="P1923" t="str">
            <v>362201199509035436</v>
          </cell>
          <cell r="Q1923" t="str">
            <v>江西省宜春市袁州区西村镇河北村台上组34号</v>
          </cell>
          <cell r="R1923" t="str">
            <v>中国工商银行</v>
          </cell>
          <cell r="S1923" t="str">
            <v>6212261106007693926</v>
          </cell>
          <cell r="T1923">
            <v>17840912135</v>
          </cell>
        </row>
        <row r="1924">
          <cell r="D1924" t="str">
            <v>宜春店潘林根</v>
          </cell>
          <cell r="E1924" t="str">
            <v>男</v>
          </cell>
        </row>
        <row r="1924">
          <cell r="G1924" t="str">
            <v>泳教部</v>
          </cell>
          <cell r="H1924" t="str">
            <v>泳教</v>
          </cell>
          <cell r="I1924">
            <v>45832</v>
          </cell>
          <cell r="J1924">
            <v>45912</v>
          </cell>
          <cell r="K1924" t="str">
            <v>兼职</v>
          </cell>
          <cell r="L1924" t="str">
            <v>离职</v>
          </cell>
        </row>
        <row r="1924">
          <cell r="P1924" t="str">
            <v>362201199502053033</v>
          </cell>
          <cell r="Q1924" t="str">
            <v>江西省宜春市袁州区洪塘镇庄溪村上彭组31号</v>
          </cell>
          <cell r="R1924" t="str">
            <v>中国农业银行</v>
          </cell>
          <cell r="S1924" t="str">
            <v>623052 2320038507073</v>
          </cell>
          <cell r="T1924">
            <v>13870597389</v>
          </cell>
        </row>
        <row r="1925">
          <cell r="D1925" t="str">
            <v>宜春店邱宇成</v>
          </cell>
          <cell r="E1925" t="str">
            <v>男</v>
          </cell>
        </row>
        <row r="1925">
          <cell r="G1925" t="str">
            <v>泳教部</v>
          </cell>
          <cell r="H1925" t="str">
            <v>泳教</v>
          </cell>
          <cell r="I1925">
            <v>45836</v>
          </cell>
          <cell r="J1925">
            <v>45912</v>
          </cell>
          <cell r="K1925" t="str">
            <v>兼职</v>
          </cell>
          <cell r="L1925" t="str">
            <v>离职</v>
          </cell>
        </row>
        <row r="1925">
          <cell r="P1925" t="str">
            <v>362201200403175612</v>
          </cell>
          <cell r="Q1925" t="str">
            <v>江西省宜春市袁州区南庙乡中村村易家坊组13号</v>
          </cell>
          <cell r="R1925" t="str">
            <v>招商银行</v>
          </cell>
          <cell r="S1925" t="str">
            <v>6214 8330 9147 8233</v>
          </cell>
          <cell r="T1925">
            <v>14796568776</v>
          </cell>
        </row>
        <row r="1926">
          <cell r="D1926" t="str">
            <v>宜春店吴柳</v>
          </cell>
          <cell r="E1926" t="str">
            <v>女</v>
          </cell>
        </row>
        <row r="1926">
          <cell r="G1926" t="str">
            <v>泳教部</v>
          </cell>
          <cell r="H1926" t="str">
            <v>泳教</v>
          </cell>
          <cell r="I1926">
            <v>45839</v>
          </cell>
          <cell r="J1926">
            <v>45912</v>
          </cell>
          <cell r="K1926" t="str">
            <v>兼职</v>
          </cell>
          <cell r="L1926" t="str">
            <v>离职</v>
          </cell>
        </row>
        <row r="1926">
          <cell r="P1926" t="str">
            <v>362201200210062822</v>
          </cell>
          <cell r="Q1926" t="str">
            <v>江西省宜春市袁州区金园街道马王塘社区罗寿山组14号</v>
          </cell>
        </row>
        <row r="1926">
          <cell r="S1926" t="str">
            <v>6222031508003123725</v>
          </cell>
          <cell r="T1926">
            <v>18000252410</v>
          </cell>
        </row>
        <row r="1927">
          <cell r="D1927" t="str">
            <v>宜春店潘豪杰</v>
          </cell>
          <cell r="E1927" t="str">
            <v>男</v>
          </cell>
        </row>
        <row r="1927">
          <cell r="G1927" t="str">
            <v>泳教部</v>
          </cell>
          <cell r="H1927" t="str">
            <v>泳教</v>
          </cell>
          <cell r="I1927">
            <v>45841</v>
          </cell>
          <cell r="J1927">
            <v>45912</v>
          </cell>
          <cell r="K1927" t="str">
            <v>兼职</v>
          </cell>
          <cell r="L1927" t="str">
            <v>离职</v>
          </cell>
        </row>
        <row r="1927">
          <cell r="P1927" t="str">
            <v>36020120011107027X</v>
          </cell>
          <cell r="Q1927" t="str">
            <v>学府花苑</v>
          </cell>
          <cell r="R1927" t="str">
            <v>中国工商银行</v>
          </cell>
          <cell r="S1927" t="str">
            <v>6212261508005587663</v>
          </cell>
          <cell r="T1927">
            <v>14796586846</v>
          </cell>
        </row>
        <row r="1928">
          <cell r="D1928" t="str">
            <v>宜春店周韬</v>
          </cell>
          <cell r="E1928" t="str">
            <v>男</v>
          </cell>
        </row>
        <row r="1928">
          <cell r="G1928" t="str">
            <v>泳教部</v>
          </cell>
          <cell r="H1928" t="str">
            <v>泳教</v>
          </cell>
          <cell r="I1928">
            <v>45865</v>
          </cell>
          <cell r="J1928">
            <v>45912</v>
          </cell>
          <cell r="K1928" t="str">
            <v>兼职</v>
          </cell>
          <cell r="L1928" t="str">
            <v>离职</v>
          </cell>
        </row>
        <row r="1928">
          <cell r="P1928" t="str">
            <v>36220419921019655X</v>
          </cell>
        </row>
        <row r="1928">
          <cell r="R1928" t="str">
            <v>中国银行</v>
          </cell>
          <cell r="S1928" t="str">
            <v>6217852600005512157</v>
          </cell>
          <cell r="T1928">
            <v>18162212768</v>
          </cell>
        </row>
        <row r="1929">
          <cell r="D1929" t="str">
            <v>宜春店周烨</v>
          </cell>
        </row>
        <row r="1929">
          <cell r="G1929" t="str">
            <v>私教部</v>
          </cell>
          <cell r="H1929" t="str">
            <v>私教</v>
          </cell>
          <cell r="I1929">
            <v>45906</v>
          </cell>
          <cell r="J1929">
            <v>45911</v>
          </cell>
          <cell r="K1929" t="str">
            <v>全职</v>
          </cell>
          <cell r="L1929" t="str">
            <v>离职</v>
          </cell>
        </row>
        <row r="1929">
          <cell r="P1929" t="str">
            <v>430621200410150118</v>
          </cell>
          <cell r="Q1929" t="str">
            <v>湖南省岳阳县中洲乡北垸村二郎片四组39号</v>
          </cell>
          <cell r="R1929" t="str">
            <v>中国建设</v>
          </cell>
          <cell r="S1929" t="str">
            <v>6217 0021 0001 5533 953</v>
          </cell>
          <cell r="T1929">
            <v>18673005653</v>
          </cell>
        </row>
        <row r="1930">
          <cell r="D1930" t="str">
            <v>宜春店蔡加伟</v>
          </cell>
        </row>
        <row r="1930">
          <cell r="G1930" t="str">
            <v>会籍部</v>
          </cell>
          <cell r="H1930" t="str">
            <v>会籍</v>
          </cell>
          <cell r="I1930">
            <v>45906</v>
          </cell>
          <cell r="J1930">
            <v>45911</v>
          </cell>
          <cell r="K1930" t="str">
            <v>全职</v>
          </cell>
          <cell r="L1930" t="str">
            <v>离职</v>
          </cell>
        </row>
        <row r="1930">
          <cell r="P1930" t="str">
            <v>360281200306304013</v>
          </cell>
          <cell r="Q1930" t="str">
            <v>江西省乐平市双田镇田里蔡家村260号</v>
          </cell>
        </row>
        <row r="1930">
          <cell r="T1930">
            <v>18770980683</v>
          </cell>
        </row>
        <row r="1931">
          <cell r="D1931" t="str">
            <v>宜春店黄耀威</v>
          </cell>
        </row>
        <row r="1931">
          <cell r="G1931" t="str">
            <v>私教部</v>
          </cell>
          <cell r="H1931" t="str">
            <v>私教</v>
          </cell>
          <cell r="I1931">
            <v>45904</v>
          </cell>
          <cell r="J1931">
            <v>45911</v>
          </cell>
          <cell r="K1931" t="str">
            <v>全职</v>
          </cell>
          <cell r="L1931" t="str">
            <v>离职</v>
          </cell>
        </row>
        <row r="1931">
          <cell r="P1931" t="str">
            <v>44132320040731431X</v>
          </cell>
          <cell r="Q1931" t="str">
            <v>广东省惠东县黄埠镇下圩住址居委广场路4号</v>
          </cell>
          <cell r="R1931" t="str">
            <v>中国建设</v>
          </cell>
          <cell r="S1931" t="str">
            <v>6217002100015533698</v>
          </cell>
          <cell r="T1931">
            <v>13650608216</v>
          </cell>
        </row>
        <row r="1932">
          <cell r="D1932" t="str">
            <v>宜春店聂争坤</v>
          </cell>
        </row>
        <row r="1932">
          <cell r="G1932" t="str">
            <v>泳教部</v>
          </cell>
          <cell r="H1932" t="str">
            <v>泳教</v>
          </cell>
          <cell r="I1932">
            <v>45832</v>
          </cell>
          <cell r="J1932">
            <v>45912</v>
          </cell>
          <cell r="K1932" t="str">
            <v>兼职</v>
          </cell>
          <cell r="L1932" t="str">
            <v>离职</v>
          </cell>
        </row>
        <row r="1932">
          <cell r="P1932" t="str">
            <v>362201200208053417</v>
          </cell>
          <cell r="Q1932" t="str">
            <v>江西省宜春市袁州区金瑞镇金瑞村马家组33号</v>
          </cell>
        </row>
        <row r="1932">
          <cell r="S1932" t="str">
            <v>6217906500046375539</v>
          </cell>
          <cell r="T1932">
            <v>17779548509</v>
          </cell>
        </row>
        <row r="1933">
          <cell r="D1933" t="str">
            <v>宜春店刘勇宏</v>
          </cell>
          <cell r="E1933" t="str">
            <v>男</v>
          </cell>
        </row>
        <row r="1933">
          <cell r="G1933" t="str">
            <v>私教部</v>
          </cell>
          <cell r="H1933" t="str">
            <v>私教</v>
          </cell>
          <cell r="I1933">
            <v>45902</v>
          </cell>
          <cell r="J1933">
            <v>45924</v>
          </cell>
          <cell r="K1933" t="str">
            <v>全职</v>
          </cell>
          <cell r="L1933" t="str">
            <v>离职</v>
          </cell>
        </row>
        <row r="1933">
          <cell r="P1933" t="str">
            <v>36090220040228481x</v>
          </cell>
          <cell r="Q1933" t="str">
            <v>江西省宜春市袁州区慈化镇</v>
          </cell>
          <cell r="R1933" t="str">
            <v>中国建设银行</v>
          </cell>
          <cell r="S1933" t="str">
            <v>6217002020085739209</v>
          </cell>
          <cell r="T1933">
            <v>17879568461</v>
          </cell>
        </row>
        <row r="1934">
          <cell r="E1934" t="str">
            <v>男</v>
          </cell>
        </row>
        <row r="1934">
          <cell r="G1934" t="str">
            <v>泳教部</v>
          </cell>
          <cell r="H1934" t="str">
            <v>全职泳教</v>
          </cell>
          <cell r="I1934">
            <v>45822</v>
          </cell>
          <cell r="J1934">
            <v>45923</v>
          </cell>
          <cell r="K1934" t="str">
            <v>全职</v>
          </cell>
          <cell r="L1934" t="str">
            <v>离职</v>
          </cell>
        </row>
        <row r="1934">
          <cell r="P1934" t="str">
            <v>36220120010510041X</v>
          </cell>
        </row>
        <row r="1934">
          <cell r="R1934" t="str">
            <v>中国银行</v>
          </cell>
          <cell r="S1934" t="str">
            <v>6212836502000691410</v>
          </cell>
          <cell r="T1934">
            <v>17679187905</v>
          </cell>
        </row>
        <row r="1935">
          <cell r="D1935" t="str">
            <v>荆州二店喻雪峰</v>
          </cell>
          <cell r="E1935" t="str">
            <v>男</v>
          </cell>
        </row>
        <row r="1935">
          <cell r="G1935" t="str">
            <v>私教部</v>
          </cell>
          <cell r="H1935" t="str">
            <v>私教</v>
          </cell>
          <cell r="I1935">
            <v>45839</v>
          </cell>
          <cell r="J1935">
            <v>45912</v>
          </cell>
          <cell r="K1935" t="str">
            <v>兼职</v>
          </cell>
          <cell r="L1935" t="str">
            <v>离职</v>
          </cell>
        </row>
        <row r="1935">
          <cell r="P1935" t="str">
            <v>421002198101234219</v>
          </cell>
        </row>
        <row r="1935">
          <cell r="R1935" t="str">
            <v>中国建设银行</v>
          </cell>
          <cell r="S1935" t="str">
            <v>6217002660016875745</v>
          </cell>
          <cell r="T1935">
            <v>17798349819</v>
          </cell>
        </row>
        <row r="1936">
          <cell r="D1936" t="str">
            <v>荆州二店江新林</v>
          </cell>
        </row>
        <row r="1936">
          <cell r="G1936" t="str">
            <v>泳教部</v>
          </cell>
          <cell r="H1936" t="str">
            <v>泳教</v>
          </cell>
          <cell r="I1936">
            <v>45709</v>
          </cell>
          <cell r="J1936">
            <v>45901</v>
          </cell>
          <cell r="K1936" t="str">
            <v>兼职</v>
          </cell>
          <cell r="L1936" t="str">
            <v>离职</v>
          </cell>
        </row>
        <row r="1936">
          <cell r="P1936" t="str">
            <v>421182200310125518</v>
          </cell>
        </row>
        <row r="1936">
          <cell r="R1936" t="str">
            <v>中国银行</v>
          </cell>
          <cell r="S1936" t="str">
            <v>6214 8327 7713 8582</v>
          </cell>
          <cell r="T1936">
            <v>13758271330</v>
          </cell>
        </row>
        <row r="1937">
          <cell r="D1937" t="str">
            <v>荆州二店陈梦婷</v>
          </cell>
          <cell r="E1937" t="str">
            <v>女</v>
          </cell>
        </row>
        <row r="1937">
          <cell r="G1937" t="str">
            <v>运营部</v>
          </cell>
          <cell r="H1937" t="str">
            <v>前台</v>
          </cell>
          <cell r="I1937">
            <v>45885</v>
          </cell>
          <cell r="J1937">
            <v>45919</v>
          </cell>
          <cell r="K1937" t="str">
            <v>全职</v>
          </cell>
          <cell r="L1937" t="str">
            <v>离职</v>
          </cell>
        </row>
        <row r="1937">
          <cell r="P1937" t="str">
            <v>500237200403031265</v>
          </cell>
        </row>
        <row r="1937">
          <cell r="R1937" t="str">
            <v>中国银行</v>
          </cell>
          <cell r="S1937" t="str">
            <v>6217857600068679450</v>
          </cell>
          <cell r="T1937">
            <v>18721716809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薪资方案"/>
      <sheetName val="薪资方案新"/>
      <sheetName val="2月考勤"/>
      <sheetName val="3月考勤"/>
      <sheetName val="工资明细"/>
      <sheetName val="花名册"/>
      <sheetName val="工服领用"/>
    </sheetNames>
    <sheetDataSet>
      <sheetData sheetId="0"/>
      <sheetData sheetId="1"/>
      <sheetData sheetId="2"/>
      <sheetData sheetId="3"/>
      <sheetData sheetId="4"/>
      <sheetData sheetId="5">
        <row r="2">
          <cell r="E2" t="str">
            <v>性别</v>
          </cell>
          <cell r="F2" t="str">
            <v>学历</v>
          </cell>
          <cell r="G2" t="str">
            <v>部门</v>
          </cell>
          <cell r="H2" t="str">
            <v>职位</v>
          </cell>
          <cell r="I2" t="str">
            <v>入职日期</v>
          </cell>
          <cell r="J2" t="str">
            <v>员工类型</v>
          </cell>
          <cell r="K2" t="str">
            <v>状态</v>
          </cell>
          <cell r="L2" t="str">
            <v>身份证号</v>
          </cell>
          <cell r="M2" t="str">
            <v>身份证地址</v>
          </cell>
          <cell r="N2" t="str">
            <v>开户银行</v>
          </cell>
          <cell r="O2" t="str">
            <v>银行账号</v>
          </cell>
          <cell r="P2" t="str">
            <v>手机号</v>
          </cell>
        </row>
        <row r="3">
          <cell r="D3" t="str">
            <v>阜阳店方金</v>
          </cell>
          <cell r="E3" t="str">
            <v>男</v>
          </cell>
        </row>
        <row r="3">
          <cell r="G3" t="str">
            <v>一部</v>
          </cell>
          <cell r="H3" t="str">
            <v>经理</v>
          </cell>
          <cell r="I3" t="str">
            <v>2026.2.28</v>
          </cell>
        </row>
        <row r="3">
          <cell r="L3" t="str">
            <v>421123199101041611</v>
          </cell>
        </row>
        <row r="3">
          <cell r="N3" t="str">
            <v>建设银行</v>
          </cell>
          <cell r="O3" t="str">
            <v>6217003760121005060</v>
          </cell>
          <cell r="P3">
            <v>13971105121</v>
          </cell>
        </row>
        <row r="4">
          <cell r="D4" t="str">
            <v>阜阳店陈明涛</v>
          </cell>
          <cell r="E4" t="str">
            <v>男</v>
          </cell>
        </row>
        <row r="4">
          <cell r="G4" t="str">
            <v>一部</v>
          </cell>
          <cell r="H4" t="str">
            <v>组长</v>
          </cell>
          <cell r="I4" t="str">
            <v>2026.3.3</v>
          </cell>
        </row>
        <row r="4">
          <cell r="L4" t="str">
            <v>362321199901181017</v>
          </cell>
        </row>
        <row r="4">
          <cell r="N4" t="str">
            <v>招商银行</v>
          </cell>
          <cell r="O4" t="str">
            <v>6214832774182617</v>
          </cell>
          <cell r="P4">
            <v>18770386906</v>
          </cell>
        </row>
        <row r="5">
          <cell r="D5" t="str">
            <v>阜阳店韩文壮</v>
          </cell>
          <cell r="E5" t="str">
            <v>男</v>
          </cell>
        </row>
        <row r="5">
          <cell r="G5" t="str">
            <v>一部</v>
          </cell>
          <cell r="H5" t="str">
            <v>会籍</v>
          </cell>
          <cell r="I5" t="str">
            <v>2026.3.3</v>
          </cell>
        </row>
        <row r="5">
          <cell r="L5" t="str">
            <v>341226200409191552</v>
          </cell>
        </row>
        <row r="5">
          <cell r="N5" t="str">
            <v>中国工商银行</v>
          </cell>
          <cell r="O5" t="str">
            <v>6212251105003181086</v>
          </cell>
          <cell r="P5">
            <v>13866254942</v>
          </cell>
        </row>
        <row r="6">
          <cell r="D6" t="str">
            <v>阜阳店柯基银</v>
          </cell>
          <cell r="E6" t="str">
            <v>男</v>
          </cell>
        </row>
        <row r="6">
          <cell r="G6" t="str">
            <v>一部</v>
          </cell>
          <cell r="H6" t="str">
            <v>会籍</v>
          </cell>
          <cell r="I6" t="str">
            <v>2026.2.27</v>
          </cell>
        </row>
        <row r="6">
          <cell r="L6" t="str">
            <v>420324200412162754</v>
          </cell>
        </row>
        <row r="6">
          <cell r="N6" t="str">
            <v>招商银行</v>
          </cell>
          <cell r="O6" t="str">
            <v>6214832773684183</v>
          </cell>
          <cell r="P6">
            <v>19217264103</v>
          </cell>
        </row>
        <row r="7">
          <cell r="D7" t="str">
            <v>阜阳店沈世贤</v>
          </cell>
          <cell r="E7" t="str">
            <v>男</v>
          </cell>
        </row>
        <row r="7">
          <cell r="G7" t="str">
            <v>一部</v>
          </cell>
          <cell r="H7" t="str">
            <v>会籍</v>
          </cell>
          <cell r="I7" t="str">
            <v>2026.2.27</v>
          </cell>
        </row>
        <row r="7">
          <cell r="L7" t="str">
            <v>421023200601050418</v>
          </cell>
        </row>
        <row r="7">
          <cell r="N7" t="str">
            <v>中国工商银行</v>
          </cell>
          <cell r="O7" t="str">
            <v>6215591813007136715</v>
          </cell>
          <cell r="P7">
            <v>18086360195</v>
          </cell>
        </row>
        <row r="8">
          <cell r="D8" t="str">
            <v>阜阳店司甜甜</v>
          </cell>
          <cell r="E8" t="str">
            <v>女</v>
          </cell>
        </row>
        <row r="8">
          <cell r="G8" t="str">
            <v>一部</v>
          </cell>
          <cell r="H8" t="str">
            <v>会籍</v>
          </cell>
          <cell r="I8" t="str">
            <v>2026.2.25</v>
          </cell>
        </row>
        <row r="8">
          <cell r="L8" t="str">
            <v>411324199102025280</v>
          </cell>
        </row>
        <row r="8">
          <cell r="N8" t="str">
            <v>建设银行</v>
          </cell>
          <cell r="O8" t="str">
            <v>6215340300701327356</v>
          </cell>
          <cell r="P8">
            <v>15956849825</v>
          </cell>
        </row>
        <row r="9">
          <cell r="D9" t="str">
            <v>阜阳店徐欢欢</v>
          </cell>
          <cell r="E9" t="str">
            <v>女</v>
          </cell>
        </row>
        <row r="9">
          <cell r="G9" t="str">
            <v>运营</v>
          </cell>
          <cell r="H9" t="str">
            <v>前台</v>
          </cell>
          <cell r="I9" t="str">
            <v>2026.3.4</v>
          </cell>
        </row>
        <row r="9">
          <cell r="L9" t="str">
            <v>341221200307207320</v>
          </cell>
        </row>
        <row r="9">
          <cell r="N9" t="str">
            <v>中国工商银行</v>
          </cell>
          <cell r="O9" t="str">
            <v>6217211311002213429</v>
          </cell>
          <cell r="P9">
            <v>18368091893</v>
          </cell>
        </row>
        <row r="10">
          <cell r="D10" t="str">
            <v>阜阳店贾琳</v>
          </cell>
          <cell r="E10" t="str">
            <v>女</v>
          </cell>
        </row>
        <row r="10">
          <cell r="G10" t="str">
            <v>运营</v>
          </cell>
          <cell r="H10" t="str">
            <v>前台</v>
          </cell>
          <cell r="I10" t="str">
            <v>2026.3.4</v>
          </cell>
        </row>
        <row r="10">
          <cell r="L10" t="str">
            <v>341281198912214648</v>
          </cell>
        </row>
        <row r="10">
          <cell r="N10" t="str">
            <v>农行阜阳颍东支行</v>
          </cell>
          <cell r="O10" t="str">
            <v>6217788364451040093</v>
          </cell>
          <cell r="P10">
            <v>15077918851</v>
          </cell>
        </row>
        <row r="11">
          <cell r="D11" t="str">
            <v>阜阳店许梦元</v>
          </cell>
          <cell r="E11" t="str">
            <v>男</v>
          </cell>
        </row>
        <row r="11">
          <cell r="G11" t="str">
            <v>二部</v>
          </cell>
          <cell r="H11" t="str">
            <v>会籍</v>
          </cell>
          <cell r="I11" t="str">
            <v>2026.3.5</v>
          </cell>
        </row>
        <row r="11">
          <cell r="L11" t="str">
            <v>420684198712246012</v>
          </cell>
        </row>
        <row r="11">
          <cell r="N11" t="str">
            <v>武汉招商银行</v>
          </cell>
          <cell r="O11" t="str">
            <v>6214832773574939</v>
          </cell>
          <cell r="P11">
            <v>13037193998</v>
          </cell>
        </row>
        <row r="12">
          <cell r="D12" t="str">
            <v>阜阳店张徐昕</v>
          </cell>
          <cell r="E12" t="str">
            <v>男</v>
          </cell>
        </row>
        <row r="12">
          <cell r="G12" t="str">
            <v>二部</v>
          </cell>
          <cell r="H12" t="str">
            <v>组长</v>
          </cell>
          <cell r="I12" t="str">
            <v>2026.3.5</v>
          </cell>
        </row>
        <row r="12">
          <cell r="L12" t="str">
            <v>420621200105310611</v>
          </cell>
        </row>
        <row r="12">
          <cell r="N12" t="str">
            <v>武汉兴业银行</v>
          </cell>
          <cell r="O12" t="str">
            <v>622908413167324713</v>
          </cell>
          <cell r="P12">
            <v>13027141731</v>
          </cell>
        </row>
        <row r="13">
          <cell r="D13" t="str">
            <v>阜阳店李峥</v>
          </cell>
          <cell r="E13" t="str">
            <v>男</v>
          </cell>
        </row>
        <row r="13">
          <cell r="G13" t="str">
            <v>二部</v>
          </cell>
          <cell r="H13" t="str">
            <v>会籍</v>
          </cell>
          <cell r="I13" t="str">
            <v>2026.3.5</v>
          </cell>
        </row>
        <row r="13">
          <cell r="L13" t="str">
            <v>420621198806291257</v>
          </cell>
        </row>
        <row r="13">
          <cell r="N13" t="str">
            <v>武汉兴业银行</v>
          </cell>
          <cell r="O13" t="str">
            <v>622908413167324713</v>
          </cell>
          <cell r="P13">
            <v>15571005889</v>
          </cell>
        </row>
        <row r="14">
          <cell r="D14" t="str">
            <v>阜阳店刘鸿波</v>
          </cell>
          <cell r="E14" t="str">
            <v>男</v>
          </cell>
        </row>
        <row r="14">
          <cell r="G14" t="str">
            <v>二部</v>
          </cell>
          <cell r="H14" t="str">
            <v>会籍</v>
          </cell>
          <cell r="I14" t="str">
            <v>2026.3.5</v>
          </cell>
        </row>
        <row r="14">
          <cell r="L14" t="str">
            <v>420525199804202817</v>
          </cell>
        </row>
        <row r="14">
          <cell r="N14" t="str">
            <v>中信银行</v>
          </cell>
          <cell r="O14" t="str">
            <v>6217731507148514</v>
          </cell>
          <cell r="P14">
            <v>15871468565</v>
          </cell>
        </row>
        <row r="15">
          <cell r="D15" t="str">
            <v>阜阳店瞿晟</v>
          </cell>
          <cell r="E15" t="str">
            <v>男</v>
          </cell>
        </row>
        <row r="15">
          <cell r="G15" t="str">
            <v>二部</v>
          </cell>
          <cell r="H15" t="str">
            <v>会籍</v>
          </cell>
          <cell r="I15" t="str">
            <v>2026.3.6</v>
          </cell>
        </row>
        <row r="15">
          <cell r="L15" t="str">
            <v>422802200302183918</v>
          </cell>
        </row>
        <row r="15">
          <cell r="N15" t="str">
            <v>中国工商银行</v>
          </cell>
          <cell r="O15" t="str">
            <v>6222031817001697477</v>
          </cell>
          <cell r="P15">
            <v>18995927238</v>
          </cell>
        </row>
        <row r="16">
          <cell r="D16" t="str">
            <v>阜阳店郭明宇</v>
          </cell>
          <cell r="E16" t="str">
            <v>男</v>
          </cell>
        </row>
        <row r="16">
          <cell r="G16" t="str">
            <v>一部</v>
          </cell>
          <cell r="H16" t="str">
            <v>会籍</v>
          </cell>
          <cell r="I16" t="str">
            <v>2026.3.6</v>
          </cell>
        </row>
        <row r="16">
          <cell r="L16" t="str">
            <v>341222200402014216</v>
          </cell>
        </row>
        <row r="16">
          <cell r="N16" t="str">
            <v>中国邮政</v>
          </cell>
          <cell r="O16" t="str">
            <v>6221803720002775730</v>
          </cell>
          <cell r="P16">
            <v>17555856086</v>
          </cell>
        </row>
        <row r="17">
          <cell r="D17" t="str">
            <v>阜阳店季冰雪</v>
          </cell>
          <cell r="E17" t="str">
            <v>女</v>
          </cell>
        </row>
        <row r="17">
          <cell r="G17" t="str">
            <v>一部</v>
          </cell>
          <cell r="H17" t="str">
            <v>会籍</v>
          </cell>
          <cell r="I17" t="str">
            <v>2026.3.9</v>
          </cell>
        </row>
        <row r="17">
          <cell r="L17" t="str">
            <v>341225200206104926</v>
          </cell>
        </row>
        <row r="17">
          <cell r="N17" t="str">
            <v>中国建设银行</v>
          </cell>
          <cell r="O17" t="str">
            <v>6217001630065531938</v>
          </cell>
          <cell r="P17">
            <v>17201802740</v>
          </cell>
        </row>
        <row r="18">
          <cell r="D18" t="str">
            <v>阜阳店唐俊杰</v>
          </cell>
          <cell r="E18" t="str">
            <v>男</v>
          </cell>
        </row>
        <row r="18">
          <cell r="G18" t="str">
            <v>二部</v>
          </cell>
          <cell r="H18" t="str">
            <v>会籍</v>
          </cell>
          <cell r="I18" t="str">
            <v>2026.3.10</v>
          </cell>
        </row>
        <row r="18">
          <cell r="L18" t="str">
            <v>341225200405148331</v>
          </cell>
        </row>
        <row r="18">
          <cell r="N18" t="str">
            <v>中国银行</v>
          </cell>
          <cell r="O18" t="str">
            <v>6216606300011070156</v>
          </cell>
          <cell r="P18">
            <v>18762332781</v>
          </cell>
        </row>
        <row r="19">
          <cell r="D19" t="str">
            <v>阜阳店贾梦杰</v>
          </cell>
          <cell r="E19" t="str">
            <v>男</v>
          </cell>
        </row>
        <row r="19">
          <cell r="G19" t="str">
            <v>一部</v>
          </cell>
          <cell r="H19" t="str">
            <v>泳教</v>
          </cell>
          <cell r="I19" t="str">
            <v>2026.3.11</v>
          </cell>
        </row>
        <row r="19">
          <cell r="L19" t="str">
            <v>341202200403202512</v>
          </cell>
        </row>
        <row r="19">
          <cell r="N19" t="str">
            <v>农行阜阳颖州支行</v>
          </cell>
          <cell r="O19" t="str">
            <v>6228212299035058174</v>
          </cell>
          <cell r="P19">
            <v>17856747620</v>
          </cell>
        </row>
        <row r="20">
          <cell r="D20" t="str">
            <v>阜阳店史博</v>
          </cell>
          <cell r="E20" t="str">
            <v>男</v>
          </cell>
        </row>
        <row r="20">
          <cell r="G20" t="str">
            <v>二部</v>
          </cell>
          <cell r="H20" t="str">
            <v>会籍</v>
          </cell>
          <cell r="I20" t="str">
            <v>2026.3.12</v>
          </cell>
        </row>
        <row r="20">
          <cell r="L20" t="str">
            <v>34120220060920555X</v>
          </cell>
        </row>
        <row r="20">
          <cell r="N20" t="str">
            <v>农业银行</v>
          </cell>
          <cell r="O20" t="str">
            <v>6228232299026450675</v>
          </cell>
          <cell r="P20">
            <v>19156657346</v>
          </cell>
        </row>
        <row r="21">
          <cell r="D21" t="str">
            <v>阜阳店冉庆阳</v>
          </cell>
          <cell r="E21" t="str">
            <v>男</v>
          </cell>
        </row>
        <row r="21">
          <cell r="G21" t="str">
            <v>二部</v>
          </cell>
          <cell r="H21" t="str">
            <v>会籍</v>
          </cell>
          <cell r="I21" t="str">
            <v>2026.3.13</v>
          </cell>
        </row>
        <row r="21">
          <cell r="L21" t="str">
            <v>341203200707241912</v>
          </cell>
        </row>
        <row r="21">
          <cell r="N21" t="str">
            <v>阜阳颍泉农村商业银行</v>
          </cell>
          <cell r="O21" t="str">
            <v>6217788363852851447</v>
          </cell>
          <cell r="P21">
            <v>19032777065</v>
          </cell>
        </row>
        <row r="22">
          <cell r="D22" t="str">
            <v>阜阳店李伟彬</v>
          </cell>
          <cell r="E22" t="str">
            <v>男</v>
          </cell>
        </row>
        <row r="22">
          <cell r="G22" t="str">
            <v>一部</v>
          </cell>
          <cell r="H22" t="str">
            <v>会籍</v>
          </cell>
          <cell r="I22" t="str">
            <v>2026.3.14</v>
          </cell>
        </row>
        <row r="22">
          <cell r="L22" t="str">
            <v>341623200305253731</v>
          </cell>
        </row>
        <row r="22">
          <cell r="N22" t="str">
            <v>中国工商银行</v>
          </cell>
          <cell r="O22" t="str">
            <v>6222031102014451133</v>
          </cell>
          <cell r="P22">
            <v>19969789821</v>
          </cell>
        </row>
        <row r="23">
          <cell r="D23" t="str">
            <v>阜阳店商楠</v>
          </cell>
          <cell r="E23" t="str">
            <v>女</v>
          </cell>
        </row>
        <row r="23">
          <cell r="G23" t="str">
            <v>二部</v>
          </cell>
          <cell r="H23" t="str">
            <v>泳教</v>
          </cell>
          <cell r="I23" t="str">
            <v>2026.3.15</v>
          </cell>
        </row>
        <row r="23">
          <cell r="L23" t="str">
            <v>340703200410211049</v>
          </cell>
        </row>
        <row r="23">
          <cell r="N23" t="str">
            <v>中国邮政</v>
          </cell>
          <cell r="O23" t="str">
            <v>6221803670000786579</v>
          </cell>
          <cell r="P23">
            <v>17655895424</v>
          </cell>
        </row>
        <row r="24">
          <cell r="D24" t="str">
            <v>阜阳店成世奇</v>
          </cell>
          <cell r="E24" t="str">
            <v>男</v>
          </cell>
        </row>
        <row r="24">
          <cell r="G24" t="str">
            <v>二部</v>
          </cell>
          <cell r="H24" t="str">
            <v>健身教练</v>
          </cell>
          <cell r="I24" t="str">
            <v>2026.3.15</v>
          </cell>
        </row>
        <row r="24">
          <cell r="L24" t="str">
            <v>421224199604135531</v>
          </cell>
        </row>
        <row r="24">
          <cell r="N24" t="str">
            <v>招商银行苏州独墅湖支行</v>
          </cell>
          <cell r="O24" t="str">
            <v>6214855127302582</v>
          </cell>
          <cell r="P24">
            <v>19571261008</v>
          </cell>
        </row>
        <row r="25">
          <cell r="D25" t="str">
            <v>阜阳店李晶晶</v>
          </cell>
          <cell r="E25" t="str">
            <v>女</v>
          </cell>
        </row>
        <row r="25">
          <cell r="G25" t="str">
            <v>二部</v>
          </cell>
          <cell r="H25" t="str">
            <v>会籍</v>
          </cell>
          <cell r="I25" t="str">
            <v>2026.3.14</v>
          </cell>
        </row>
        <row r="25">
          <cell r="L25" t="str">
            <v>341225200712197926</v>
          </cell>
        </row>
        <row r="25">
          <cell r="N25" t="str">
            <v>中国银行</v>
          </cell>
          <cell r="O25" t="str">
            <v>6212836306001181920</v>
          </cell>
          <cell r="P25">
            <v>17556872693</v>
          </cell>
        </row>
        <row r="26">
          <cell r="D26" t="str">
            <v>阜阳店朱钢敏</v>
          </cell>
          <cell r="E26" t="str">
            <v>男</v>
          </cell>
        </row>
        <row r="26">
          <cell r="G26" t="str">
            <v>二部</v>
          </cell>
          <cell r="H26" t="str">
            <v>经理</v>
          </cell>
          <cell r="I26" t="str">
            <v>2026.3.4</v>
          </cell>
        </row>
        <row r="26">
          <cell r="L26" t="str">
            <v>340825200203091316</v>
          </cell>
        </row>
        <row r="26">
          <cell r="N26" t="str">
            <v>中信银行</v>
          </cell>
          <cell r="O26" t="str">
            <v>6217731508519325</v>
          </cell>
          <cell r="P26">
            <v>17681260868</v>
          </cell>
        </row>
        <row r="27">
          <cell r="D27" t="str">
            <v>阜阳店易成龙</v>
          </cell>
          <cell r="E27" t="str">
            <v>男</v>
          </cell>
        </row>
        <row r="27">
          <cell r="G27" t="str">
            <v>一部</v>
          </cell>
          <cell r="H27" t="str">
            <v>会籍</v>
          </cell>
          <cell r="I27" t="str">
            <v>2026.3.19</v>
          </cell>
        </row>
        <row r="27">
          <cell r="L27" t="str">
            <v>341125200310143794</v>
          </cell>
        </row>
        <row r="27">
          <cell r="N27" t="str">
            <v>建设银行</v>
          </cell>
          <cell r="O27" t="str">
            <v>6215340300720493320</v>
          </cell>
          <cell r="P27">
            <v>14790067852</v>
          </cell>
        </row>
        <row r="28">
          <cell r="D28" t="str">
            <v>阜阳店王亳文</v>
          </cell>
          <cell r="E28" t="str">
            <v>男</v>
          </cell>
        </row>
        <row r="28">
          <cell r="G28" t="str">
            <v>二部</v>
          </cell>
          <cell r="H28" t="str">
            <v>会籍</v>
          </cell>
          <cell r="I28" t="str">
            <v>2026.4.3</v>
          </cell>
        </row>
        <row r="28">
          <cell r="L28" t="str">
            <v>341204200302101811</v>
          </cell>
        </row>
        <row r="28">
          <cell r="N28" t="str">
            <v>中国工商银行</v>
          </cell>
          <cell r="O28" t="str">
            <v>6215581311006874735</v>
          </cell>
          <cell r="P28">
            <v>16655832505</v>
          </cell>
        </row>
        <row r="29">
          <cell r="D29" t="str">
            <v>阜阳店王浩</v>
          </cell>
          <cell r="E29" t="str">
            <v>男</v>
          </cell>
        </row>
        <row r="29">
          <cell r="G29" t="str">
            <v>一部</v>
          </cell>
          <cell r="H29" t="str">
            <v>会籍</v>
          </cell>
          <cell r="I29" t="str">
            <v>2026.4.5</v>
          </cell>
        </row>
        <row r="29">
          <cell r="L29" t="str">
            <v>341204200402141212</v>
          </cell>
        </row>
        <row r="29">
          <cell r="N29" t="str">
            <v>农业银行</v>
          </cell>
          <cell r="O29" t="str">
            <v>6230520660151916672</v>
          </cell>
          <cell r="P29" t="str">
            <v>132256806252</v>
          </cell>
        </row>
        <row r="30">
          <cell r="D30" t="str">
            <v>阜阳店汝凯翔</v>
          </cell>
          <cell r="E30" t="str">
            <v>男</v>
          </cell>
        </row>
        <row r="30">
          <cell r="G30" t="str">
            <v>一部</v>
          </cell>
          <cell r="H30" t="str">
            <v>会籍</v>
          </cell>
          <cell r="I30" t="str">
            <v>2026.3.10</v>
          </cell>
          <cell r="J30" t="str">
            <v>2026.3.15</v>
          </cell>
        </row>
        <row r="30">
          <cell r="L30" t="str">
            <v>341623200507051513</v>
          </cell>
        </row>
        <row r="30">
          <cell r="N30" t="str">
            <v>农业银行</v>
          </cell>
          <cell r="O30" t="str">
            <v>6228482297100193374</v>
          </cell>
          <cell r="P30">
            <v>17856784958</v>
          </cell>
        </row>
      </sheetData>
      <sheetData sheetId="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5.12"/>
      <sheetName val="26.1"/>
      <sheetName val="26.2"/>
      <sheetName val="26.3"/>
      <sheetName val="26.4"/>
      <sheetName val="Sheet7"/>
      <sheetName val="Sheet4"/>
      <sheetName val="Sheet5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>
        <row r="2">
          <cell r="B2" t="str">
            <v>参保人员</v>
          </cell>
          <cell r="C2" t="str">
            <v>门店</v>
          </cell>
          <cell r="D2" t="str">
            <v>岗位</v>
          </cell>
          <cell r="E2" t="str">
            <v>入职时间</v>
          </cell>
          <cell r="F2" t="str">
            <v>开始缴纳时间</v>
          </cell>
          <cell r="G2" t="str">
            <v>参保费用</v>
          </cell>
        </row>
        <row r="3">
          <cell r="G3" t="str">
            <v>公司承担</v>
          </cell>
          <cell r="H3" t="str">
            <v>个人承担</v>
          </cell>
        </row>
        <row r="4">
          <cell r="B4" t="str">
            <v>刘瑞斌</v>
          </cell>
          <cell r="C4" t="str">
            <v>总部</v>
          </cell>
          <cell r="D4" t="str">
            <v>门店店长</v>
          </cell>
        </row>
        <row r="4">
          <cell r="G4">
            <v>1169.49</v>
          </cell>
          <cell r="H4">
            <v>470.29</v>
          </cell>
        </row>
        <row r="5">
          <cell r="B5" t="str">
            <v>刘甜甜</v>
          </cell>
          <cell r="C5" t="str">
            <v>总部</v>
          </cell>
          <cell r="D5" t="str">
            <v>总经理</v>
          </cell>
        </row>
        <row r="5">
          <cell r="G5">
            <v>4471</v>
          </cell>
          <cell r="H5">
            <v>1758</v>
          </cell>
        </row>
        <row r="6">
          <cell r="B6" t="str">
            <v>刘建斌</v>
          </cell>
          <cell r="C6" t="str">
            <v>总部</v>
          </cell>
          <cell r="D6" t="str">
            <v>董事长</v>
          </cell>
        </row>
        <row r="6">
          <cell r="G6">
            <v>4471</v>
          </cell>
          <cell r="H6">
            <v>1758</v>
          </cell>
        </row>
        <row r="7">
          <cell r="B7" t="str">
            <v>魏浩</v>
          </cell>
          <cell r="C7" t="str">
            <v>总部</v>
          </cell>
          <cell r="D7" t="str">
            <v>运营部</v>
          </cell>
        </row>
        <row r="7">
          <cell r="G7">
            <v>1182.98</v>
          </cell>
          <cell r="H7">
            <v>470.29</v>
          </cell>
        </row>
        <row r="8">
          <cell r="B8" t="str">
            <v>刘超</v>
          </cell>
          <cell r="C8" t="str">
            <v>总部</v>
          </cell>
          <cell r="D8" t="str">
            <v>运营部</v>
          </cell>
        </row>
        <row r="8">
          <cell r="G8">
            <v>1182.98</v>
          </cell>
          <cell r="H8">
            <v>470.29</v>
          </cell>
        </row>
        <row r="9">
          <cell r="B9" t="str">
            <v>王敬保</v>
          </cell>
          <cell r="C9" t="str">
            <v>总部</v>
          </cell>
          <cell r="D9" t="str">
            <v>区域总</v>
          </cell>
        </row>
        <row r="9">
          <cell r="G9">
            <v>1182.98</v>
          </cell>
          <cell r="H9">
            <v>470.29</v>
          </cell>
        </row>
        <row r="10">
          <cell r="B10" t="str">
            <v>王健</v>
          </cell>
          <cell r="C10" t="str">
            <v>总部</v>
          </cell>
          <cell r="D10" t="str">
            <v>运营部</v>
          </cell>
          <cell r="E10">
            <v>44517</v>
          </cell>
        </row>
        <row r="10">
          <cell r="G10">
            <v>1182.98</v>
          </cell>
          <cell r="H10">
            <v>470.29</v>
          </cell>
        </row>
        <row r="11">
          <cell r="B11" t="str">
            <v>李慧</v>
          </cell>
          <cell r="C11" t="str">
            <v>总部</v>
          </cell>
          <cell r="D11" t="str">
            <v>财务部</v>
          </cell>
          <cell r="E11">
            <v>45812</v>
          </cell>
        </row>
        <row r="11">
          <cell r="G11">
            <v>1182.98</v>
          </cell>
          <cell r="H11">
            <v>470.29</v>
          </cell>
        </row>
        <row r="12">
          <cell r="B12" t="str">
            <v>陈旭</v>
          </cell>
          <cell r="C12" t="str">
            <v>总部</v>
          </cell>
          <cell r="D12" t="str">
            <v>财务部</v>
          </cell>
          <cell r="E12">
            <v>45880</v>
          </cell>
        </row>
        <row r="12">
          <cell r="G12">
            <v>1182.98</v>
          </cell>
          <cell r="H12">
            <v>470.29</v>
          </cell>
        </row>
        <row r="13">
          <cell r="B13" t="str">
            <v>黄石</v>
          </cell>
          <cell r="C13" t="str">
            <v>总部</v>
          </cell>
          <cell r="D13" t="str">
            <v>工程部</v>
          </cell>
          <cell r="E13">
            <v>41609</v>
          </cell>
        </row>
        <row r="13">
          <cell r="G13">
            <v>1182.98</v>
          </cell>
          <cell r="H13">
            <v>470.29</v>
          </cell>
        </row>
        <row r="14">
          <cell r="B14" t="str">
            <v>汪玉婷</v>
          </cell>
          <cell r="C14" t="str">
            <v>总部</v>
          </cell>
          <cell r="D14" t="str">
            <v>财务部</v>
          </cell>
          <cell r="E14">
            <v>44691</v>
          </cell>
        </row>
        <row r="14">
          <cell r="G14">
            <v>1182.98</v>
          </cell>
          <cell r="H14">
            <v>470.29</v>
          </cell>
        </row>
        <row r="15">
          <cell r="B15" t="str">
            <v>杨艳</v>
          </cell>
          <cell r="C15" t="str">
            <v>总部</v>
          </cell>
          <cell r="D15" t="str">
            <v>其他</v>
          </cell>
        </row>
        <row r="15">
          <cell r="G15">
            <v>1151.5</v>
          </cell>
          <cell r="H15">
            <v>470.29</v>
          </cell>
        </row>
        <row r="16">
          <cell r="B16" t="str">
            <v>王丽</v>
          </cell>
          <cell r="C16" t="str">
            <v>总部</v>
          </cell>
          <cell r="D16" t="str">
            <v>运营部</v>
          </cell>
          <cell r="E16">
            <v>42618</v>
          </cell>
        </row>
        <row r="16">
          <cell r="G16">
            <v>1151.5</v>
          </cell>
          <cell r="H16">
            <v>470.29</v>
          </cell>
        </row>
        <row r="17">
          <cell r="B17" t="str">
            <v>王巧巧</v>
          </cell>
          <cell r="C17" t="str">
            <v>总部</v>
          </cell>
          <cell r="D17" t="str">
            <v>财务部</v>
          </cell>
          <cell r="E17">
            <v>45138</v>
          </cell>
        </row>
        <row r="17">
          <cell r="G17">
            <v>1162.74</v>
          </cell>
          <cell r="H17">
            <v>470.29</v>
          </cell>
        </row>
        <row r="18">
          <cell r="B18" t="str">
            <v>胡方</v>
          </cell>
          <cell r="C18" t="str">
            <v>总部</v>
          </cell>
          <cell r="D18" t="str">
            <v>人力资源部</v>
          </cell>
          <cell r="E18">
            <v>45072</v>
          </cell>
        </row>
        <row r="18">
          <cell r="G18">
            <v>1151.5</v>
          </cell>
          <cell r="H18">
            <v>470.29</v>
          </cell>
        </row>
        <row r="19">
          <cell r="B19" t="str">
            <v>章若阳</v>
          </cell>
          <cell r="C19" t="str">
            <v>总部</v>
          </cell>
          <cell r="D19" t="str">
            <v>运营部</v>
          </cell>
          <cell r="E19">
            <v>45343</v>
          </cell>
        </row>
        <row r="19">
          <cell r="G19">
            <v>909.71</v>
          </cell>
          <cell r="H19">
            <v>413.07</v>
          </cell>
        </row>
        <row r="20">
          <cell r="B20" t="str">
            <v>肖梅婷</v>
          </cell>
          <cell r="C20" t="str">
            <v>总部</v>
          </cell>
          <cell r="D20" t="str">
            <v>运营部</v>
          </cell>
          <cell r="E20">
            <v>43077</v>
          </cell>
        </row>
        <row r="20">
          <cell r="G20">
            <v>1005.05</v>
          </cell>
          <cell r="H20">
            <v>443.54</v>
          </cell>
        </row>
        <row r="21">
          <cell r="B21" t="str">
            <v>刘岑岑</v>
          </cell>
          <cell r="C21" t="str">
            <v>钟祥店</v>
          </cell>
          <cell r="D21" t="str">
            <v>运营部</v>
          </cell>
          <cell r="E21">
            <v>43409</v>
          </cell>
        </row>
        <row r="21">
          <cell r="G21">
            <v>1182.98</v>
          </cell>
          <cell r="H21">
            <v>470.29</v>
          </cell>
        </row>
        <row r="22">
          <cell r="B22" t="str">
            <v>周涛</v>
          </cell>
          <cell r="C22" t="str">
            <v>银泰店</v>
          </cell>
          <cell r="D22" t="str">
            <v>区域总监</v>
          </cell>
          <cell r="E22">
            <v>45454</v>
          </cell>
        </row>
        <row r="22">
          <cell r="G22">
            <v>1182.98</v>
          </cell>
          <cell r="H22">
            <v>470.29</v>
          </cell>
        </row>
        <row r="23">
          <cell r="B23" t="str">
            <v>张鹏</v>
          </cell>
          <cell r="C23" t="str">
            <v>宜春店</v>
          </cell>
          <cell r="D23" t="str">
            <v>私教部</v>
          </cell>
          <cell r="E23">
            <v>43676</v>
          </cell>
        </row>
        <row r="23">
          <cell r="G23">
            <v>1182.98</v>
          </cell>
          <cell r="H23">
            <v>470.29</v>
          </cell>
        </row>
        <row r="24">
          <cell r="B24" t="str">
            <v>李亮</v>
          </cell>
          <cell r="C24" t="str">
            <v>宜春店</v>
          </cell>
          <cell r="D24" t="str">
            <v>私教部</v>
          </cell>
          <cell r="E24">
            <v>43922</v>
          </cell>
        </row>
        <row r="24">
          <cell r="G24">
            <v>909.71</v>
          </cell>
          <cell r="H24">
            <v>413.07</v>
          </cell>
        </row>
        <row r="25">
          <cell r="B25" t="str">
            <v>余烽</v>
          </cell>
          <cell r="C25" t="str">
            <v>宜春店</v>
          </cell>
          <cell r="D25" t="str">
            <v>私教部</v>
          </cell>
          <cell r="E25">
            <v>44047</v>
          </cell>
        </row>
        <row r="25">
          <cell r="G25">
            <v>909.71</v>
          </cell>
          <cell r="H25">
            <v>413.07</v>
          </cell>
        </row>
        <row r="26">
          <cell r="B26" t="str">
            <v>张鹏</v>
          </cell>
          <cell r="C26" t="str">
            <v>宜春店</v>
          </cell>
          <cell r="D26" t="str">
            <v>私教部</v>
          </cell>
          <cell r="E26">
            <v>43676</v>
          </cell>
        </row>
        <row r="26">
          <cell r="G26">
            <v>909.71</v>
          </cell>
          <cell r="H26">
            <v>413.07</v>
          </cell>
        </row>
        <row r="27">
          <cell r="B27" t="str">
            <v>孙利</v>
          </cell>
          <cell r="C27" t="str">
            <v>宜春店</v>
          </cell>
          <cell r="D27" t="str">
            <v>店长</v>
          </cell>
          <cell r="E27">
            <v>44609</v>
          </cell>
        </row>
        <row r="27">
          <cell r="G27">
            <v>909.71</v>
          </cell>
          <cell r="H27">
            <v>413.07</v>
          </cell>
        </row>
        <row r="28">
          <cell r="B28" t="str">
            <v>汤情</v>
          </cell>
          <cell r="C28" t="str">
            <v>宜春店</v>
          </cell>
          <cell r="D28" t="str">
            <v>私教部</v>
          </cell>
          <cell r="E28">
            <v>44333</v>
          </cell>
        </row>
        <row r="28">
          <cell r="G28">
            <v>909.71</v>
          </cell>
          <cell r="H28">
            <v>413.07</v>
          </cell>
        </row>
        <row r="29">
          <cell r="B29" t="str">
            <v>袁文军</v>
          </cell>
          <cell r="C29" t="str">
            <v>宜春店</v>
          </cell>
          <cell r="D29" t="str">
            <v>私教部</v>
          </cell>
          <cell r="E29">
            <v>44998</v>
          </cell>
        </row>
        <row r="29">
          <cell r="G29">
            <v>909.71</v>
          </cell>
          <cell r="H29">
            <v>413.07</v>
          </cell>
        </row>
        <row r="30">
          <cell r="B30" t="str">
            <v>孙泽民</v>
          </cell>
          <cell r="C30" t="str">
            <v>宜春店</v>
          </cell>
          <cell r="D30" t="str">
            <v>会籍部</v>
          </cell>
          <cell r="E30">
            <v>45564</v>
          </cell>
        </row>
        <row r="30">
          <cell r="G30">
            <v>909.71</v>
          </cell>
          <cell r="H30">
            <v>413.07</v>
          </cell>
        </row>
        <row r="31">
          <cell r="B31" t="str">
            <v>吴华敏</v>
          </cell>
          <cell r="C31" t="str">
            <v>瑶湖店</v>
          </cell>
          <cell r="D31" t="str">
            <v>泳教部</v>
          </cell>
          <cell r="E31">
            <v>43716</v>
          </cell>
        </row>
        <row r="31">
          <cell r="G31">
            <v>1005.05</v>
          </cell>
          <cell r="H31">
            <v>443.54</v>
          </cell>
        </row>
        <row r="32">
          <cell r="B32" t="str">
            <v>胡小兰</v>
          </cell>
          <cell r="C32" t="str">
            <v>瑶湖店</v>
          </cell>
          <cell r="D32" t="str">
            <v>会籍部</v>
          </cell>
          <cell r="E32">
            <v>43994</v>
          </cell>
        </row>
        <row r="32">
          <cell r="G32">
            <v>1005.05</v>
          </cell>
          <cell r="H32">
            <v>443.54</v>
          </cell>
        </row>
        <row r="33">
          <cell r="B33" t="str">
            <v>余威</v>
          </cell>
          <cell r="C33" t="str">
            <v>杨家湾</v>
          </cell>
          <cell r="D33" t="str">
            <v>运营部</v>
          </cell>
          <cell r="E33">
            <v>43551</v>
          </cell>
        </row>
        <row r="33">
          <cell r="G33">
            <v>1162.74</v>
          </cell>
          <cell r="H33">
            <v>470.29</v>
          </cell>
        </row>
        <row r="34">
          <cell r="B34" t="str">
            <v>袁宵</v>
          </cell>
          <cell r="C34" t="str">
            <v>杨家湾</v>
          </cell>
          <cell r="D34" t="str">
            <v>私教部</v>
          </cell>
          <cell r="E34">
            <v>44641</v>
          </cell>
        </row>
        <row r="34">
          <cell r="G34">
            <v>1162.74</v>
          </cell>
          <cell r="H34">
            <v>470.29</v>
          </cell>
        </row>
        <row r="35">
          <cell r="B35" t="str">
            <v>曾强壮</v>
          </cell>
          <cell r="C35" t="str">
            <v>杨家湾</v>
          </cell>
          <cell r="D35" t="str">
            <v>私教部</v>
          </cell>
          <cell r="E35">
            <v>44082</v>
          </cell>
        </row>
        <row r="35">
          <cell r="G35">
            <v>1162.74</v>
          </cell>
          <cell r="H35">
            <v>470.29</v>
          </cell>
        </row>
        <row r="36">
          <cell r="B36" t="str">
            <v>袁宁</v>
          </cell>
          <cell r="C36" t="str">
            <v>杨家湾</v>
          </cell>
          <cell r="D36" t="str">
            <v>私教部</v>
          </cell>
          <cell r="E36">
            <v>44977</v>
          </cell>
        </row>
        <row r="36">
          <cell r="G36">
            <v>1162.74</v>
          </cell>
          <cell r="H36">
            <v>470.29</v>
          </cell>
        </row>
        <row r="37">
          <cell r="B37" t="str">
            <v>杨诚</v>
          </cell>
          <cell r="C37" t="str">
            <v>杨家湾</v>
          </cell>
          <cell r="D37" t="str">
            <v>私教部</v>
          </cell>
          <cell r="E37">
            <v>44506</v>
          </cell>
        </row>
        <row r="37">
          <cell r="G37">
            <v>1162.74</v>
          </cell>
          <cell r="H37">
            <v>470.29</v>
          </cell>
        </row>
        <row r="38">
          <cell r="B38" t="str">
            <v>廖苑</v>
          </cell>
          <cell r="C38" t="str">
            <v>新余店</v>
          </cell>
          <cell r="D38" t="str">
            <v>运营部</v>
          </cell>
          <cell r="E38">
            <v>45208</v>
          </cell>
        </row>
        <row r="38">
          <cell r="G38">
            <v>909.71</v>
          </cell>
          <cell r="H38">
            <v>413.07</v>
          </cell>
        </row>
        <row r="39">
          <cell r="B39" t="str">
            <v>韩涛</v>
          </cell>
          <cell r="C39" t="str">
            <v>宿州店</v>
          </cell>
          <cell r="D39" t="str">
            <v>运营部</v>
          </cell>
          <cell r="E39">
            <v>43243</v>
          </cell>
        </row>
        <row r="39">
          <cell r="G39">
            <v>1151.5</v>
          </cell>
          <cell r="H39">
            <v>470.29</v>
          </cell>
        </row>
        <row r="40">
          <cell r="B40" t="str">
            <v>李金鞠</v>
          </cell>
          <cell r="C40" t="str">
            <v>宿州店</v>
          </cell>
          <cell r="D40" t="str">
            <v>会籍部</v>
          </cell>
          <cell r="E40">
            <v>45773</v>
          </cell>
        </row>
        <row r="40">
          <cell r="G40">
            <v>1151.5</v>
          </cell>
          <cell r="H40">
            <v>470.29</v>
          </cell>
        </row>
        <row r="41">
          <cell r="B41" t="str">
            <v>袁丽聪</v>
          </cell>
          <cell r="C41" t="str">
            <v>上亿店</v>
          </cell>
          <cell r="D41" t="str">
            <v>会籍部</v>
          </cell>
          <cell r="E41">
            <v>45348</v>
          </cell>
        </row>
        <row r="41">
          <cell r="G41">
            <v>909.71</v>
          </cell>
          <cell r="H41">
            <v>413.07</v>
          </cell>
        </row>
        <row r="42">
          <cell r="B42" t="str">
            <v>张宝宝</v>
          </cell>
          <cell r="C42" t="str">
            <v>民院店</v>
          </cell>
          <cell r="D42" t="str">
            <v>运营部</v>
          </cell>
          <cell r="E42">
            <v>42326</v>
          </cell>
        </row>
        <row r="42">
          <cell r="G42">
            <v>1162.74</v>
          </cell>
          <cell r="H42">
            <v>470.29</v>
          </cell>
        </row>
        <row r="43">
          <cell r="B43" t="str">
            <v>刘镇</v>
          </cell>
          <cell r="C43" t="str">
            <v>民院店</v>
          </cell>
          <cell r="D43" t="str">
            <v>会籍部</v>
          </cell>
          <cell r="E43">
            <v>44600</v>
          </cell>
        </row>
        <row r="43">
          <cell r="G43">
            <v>1162.74</v>
          </cell>
          <cell r="H43">
            <v>470.29</v>
          </cell>
        </row>
        <row r="44">
          <cell r="B44" t="str">
            <v>乐孜</v>
          </cell>
          <cell r="C44" t="str">
            <v>民院店</v>
          </cell>
          <cell r="D44" t="str">
            <v>私教部</v>
          </cell>
          <cell r="E44">
            <v>45078</v>
          </cell>
        </row>
        <row r="44">
          <cell r="G44">
            <v>1162.74</v>
          </cell>
          <cell r="H44">
            <v>470.29</v>
          </cell>
        </row>
        <row r="45">
          <cell r="B45" t="str">
            <v>万诗琴</v>
          </cell>
          <cell r="C45" t="str">
            <v>民院店</v>
          </cell>
          <cell r="D45" t="str">
            <v>会籍部</v>
          </cell>
          <cell r="E45">
            <v>43678</v>
          </cell>
        </row>
        <row r="45">
          <cell r="G45">
            <v>1162.74</v>
          </cell>
          <cell r="H45">
            <v>470.29</v>
          </cell>
        </row>
        <row r="46">
          <cell r="B46" t="str">
            <v>姜超</v>
          </cell>
          <cell r="C46" t="str">
            <v>民院店</v>
          </cell>
          <cell r="D46" t="str">
            <v>私教部</v>
          </cell>
          <cell r="E46">
            <v>44557</v>
          </cell>
        </row>
        <row r="46">
          <cell r="G46">
            <v>1162.74</v>
          </cell>
          <cell r="H46">
            <v>470.29</v>
          </cell>
        </row>
        <row r="47">
          <cell r="B47" t="str">
            <v>贺琨</v>
          </cell>
          <cell r="C47" t="str">
            <v>民院店</v>
          </cell>
          <cell r="D47" t="str">
            <v>会籍部</v>
          </cell>
          <cell r="E47">
            <v>44012</v>
          </cell>
        </row>
        <row r="47">
          <cell r="G47">
            <v>1162.74</v>
          </cell>
          <cell r="H47">
            <v>470.29</v>
          </cell>
        </row>
        <row r="48">
          <cell r="B48" t="str">
            <v>张学覃</v>
          </cell>
          <cell r="C48" t="str">
            <v>民院店</v>
          </cell>
          <cell r="D48" t="str">
            <v>私教部</v>
          </cell>
          <cell r="E48">
            <v>42611</v>
          </cell>
        </row>
        <row r="48">
          <cell r="G48">
            <v>1162.74</v>
          </cell>
          <cell r="H48">
            <v>470.29</v>
          </cell>
        </row>
        <row r="49">
          <cell r="B49" t="str">
            <v>邱昊</v>
          </cell>
          <cell r="C49" t="str">
            <v>民院店</v>
          </cell>
          <cell r="D49" t="str">
            <v>私教部</v>
          </cell>
          <cell r="E49">
            <v>44197</v>
          </cell>
        </row>
        <row r="49">
          <cell r="G49">
            <v>1162.74</v>
          </cell>
          <cell r="H49">
            <v>470.29</v>
          </cell>
        </row>
        <row r="50">
          <cell r="B50" t="str">
            <v>刘玉雪</v>
          </cell>
          <cell r="C50" t="str">
            <v>美佳华</v>
          </cell>
          <cell r="D50" t="str">
            <v>私教部</v>
          </cell>
          <cell r="E50">
            <v>41963</v>
          </cell>
        </row>
        <row r="50">
          <cell r="G50">
            <v>1110.3</v>
          </cell>
          <cell r="H50">
            <v>438.16</v>
          </cell>
        </row>
        <row r="51">
          <cell r="B51" t="str">
            <v>冯盼</v>
          </cell>
          <cell r="C51" t="str">
            <v>美佳华</v>
          </cell>
          <cell r="D51" t="str">
            <v>私教部</v>
          </cell>
          <cell r="E51">
            <v>44652</v>
          </cell>
        </row>
        <row r="51">
          <cell r="G51">
            <v>1110.3</v>
          </cell>
          <cell r="H51">
            <v>438.16</v>
          </cell>
        </row>
        <row r="52">
          <cell r="B52" t="str">
            <v>李浩</v>
          </cell>
          <cell r="C52" t="str">
            <v>荆州店</v>
          </cell>
          <cell r="D52" t="str">
            <v>运营部</v>
          </cell>
          <cell r="E52">
            <v>43182</v>
          </cell>
        </row>
        <row r="52">
          <cell r="G52">
            <v>1110.3</v>
          </cell>
          <cell r="H52">
            <v>438.16</v>
          </cell>
        </row>
        <row r="53">
          <cell r="B53" t="str">
            <v>杨伟宜</v>
          </cell>
          <cell r="C53" t="str">
            <v>兼职</v>
          </cell>
          <cell r="D53" t="str">
            <v>兼职</v>
          </cell>
        </row>
        <row r="53">
          <cell r="G53">
            <v>1151.5</v>
          </cell>
          <cell r="H53">
            <v>470.29</v>
          </cell>
        </row>
        <row r="54">
          <cell r="B54" t="str">
            <v>李超</v>
          </cell>
          <cell r="C54" t="str">
            <v>华农店</v>
          </cell>
          <cell r="D54" t="str">
            <v>私教部</v>
          </cell>
          <cell r="E54">
            <v>43617</v>
          </cell>
        </row>
        <row r="54">
          <cell r="G54">
            <v>1182.98</v>
          </cell>
          <cell r="H54">
            <v>470.29</v>
          </cell>
        </row>
        <row r="55">
          <cell r="B55" t="str">
            <v>郭凯</v>
          </cell>
          <cell r="C55" t="str">
            <v>华农店</v>
          </cell>
          <cell r="D55" t="str">
            <v>运营部</v>
          </cell>
          <cell r="E55">
            <v>44799</v>
          </cell>
        </row>
        <row r="55">
          <cell r="G55">
            <v>1182.98</v>
          </cell>
          <cell r="H55">
            <v>470.29</v>
          </cell>
        </row>
        <row r="56">
          <cell r="B56" t="str">
            <v>杨显川</v>
          </cell>
          <cell r="C56" t="str">
            <v>华农店</v>
          </cell>
          <cell r="D56" t="str">
            <v>私教部</v>
          </cell>
          <cell r="E56">
            <v>44252</v>
          </cell>
        </row>
        <row r="56">
          <cell r="G56">
            <v>1182.98</v>
          </cell>
          <cell r="H56">
            <v>470.29</v>
          </cell>
        </row>
        <row r="57">
          <cell r="B57" t="str">
            <v>徐家乐</v>
          </cell>
          <cell r="C57" t="str">
            <v>华农店</v>
          </cell>
          <cell r="D57" t="str">
            <v>会籍部</v>
          </cell>
          <cell r="E57">
            <v>44652</v>
          </cell>
        </row>
        <row r="57">
          <cell r="G57">
            <v>1182.98</v>
          </cell>
          <cell r="H57">
            <v>470.29</v>
          </cell>
        </row>
        <row r="58">
          <cell r="B58" t="str">
            <v>李志林</v>
          </cell>
          <cell r="C58" t="str">
            <v>华农店</v>
          </cell>
          <cell r="D58" t="str">
            <v>私教部</v>
          </cell>
          <cell r="E58">
            <v>44247</v>
          </cell>
        </row>
        <row r="58">
          <cell r="G58">
            <v>1182.98</v>
          </cell>
          <cell r="H58">
            <v>470.29</v>
          </cell>
        </row>
        <row r="59">
          <cell r="B59" t="str">
            <v>刘海</v>
          </cell>
          <cell r="C59" t="str">
            <v>财富店</v>
          </cell>
          <cell r="D59" t="str">
            <v>私教部</v>
          </cell>
          <cell r="E59">
            <v>43566</v>
          </cell>
        </row>
        <row r="59">
          <cell r="G59">
            <v>909.71</v>
          </cell>
          <cell r="H59">
            <v>413.07</v>
          </cell>
        </row>
        <row r="60">
          <cell r="B60" t="str">
            <v>童超</v>
          </cell>
          <cell r="C60" t="str">
            <v>财富店</v>
          </cell>
          <cell r="D60" t="str">
            <v>私教部</v>
          </cell>
          <cell r="E60">
            <v>45201</v>
          </cell>
        </row>
        <row r="60">
          <cell r="G60">
            <v>909.71</v>
          </cell>
          <cell r="H60">
            <v>413.07</v>
          </cell>
        </row>
        <row r="61">
          <cell r="B61" t="str">
            <v>胡镇华</v>
          </cell>
          <cell r="C61" t="str">
            <v>财富店</v>
          </cell>
          <cell r="D61" t="str">
            <v>会籍部</v>
          </cell>
          <cell r="E61">
            <v>44828</v>
          </cell>
        </row>
        <row r="61">
          <cell r="G61">
            <v>909.71</v>
          </cell>
          <cell r="H61">
            <v>413.07</v>
          </cell>
        </row>
        <row r="62">
          <cell r="G62">
            <v>70398.81</v>
          </cell>
          <cell r="H62">
            <v>28931.74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个人所得税扣缴申报表"/>
      <sheetName val="表样说明"/>
    </sheetNames>
    <sheetDataSet>
      <sheetData sheetId="0">
        <row r="5">
          <cell r="B5" t="str">
            <v>姓名</v>
          </cell>
          <cell r="C5" t="str">
            <v>身份证件类型</v>
          </cell>
          <cell r="D5" t="str">
            <v>身份证件号码</v>
          </cell>
          <cell r="E5" t="str">
            <v>纳税人识别号</v>
          </cell>
          <cell r="F5" t="str">
            <v>是否为非居民个人</v>
          </cell>
          <cell r="G5" t="str">
            <v>所得项目</v>
          </cell>
          <cell r="H5" t="str">
            <v>本月（次）情况</v>
          </cell>
        </row>
        <row r="6">
          <cell r="H6" t="str">
            <v>收入额计算</v>
          </cell>
        </row>
        <row r="7">
          <cell r="H7" t="str">
            <v>收入</v>
          </cell>
        </row>
        <row r="8">
          <cell r="B8">
            <v>2</v>
          </cell>
          <cell r="C8">
            <v>3</v>
          </cell>
          <cell r="D8">
            <v>4</v>
          </cell>
          <cell r="E8">
            <v>5</v>
          </cell>
          <cell r="F8">
            <v>6</v>
          </cell>
          <cell r="G8">
            <v>7</v>
          </cell>
          <cell r="H8">
            <v>8</v>
          </cell>
        </row>
        <row r="9">
          <cell r="B9" t="str">
            <v>全新</v>
          </cell>
          <cell r="C9" t="str">
            <v>居民身份证</v>
          </cell>
          <cell r="D9" t="str">
            <v>422421197102170832</v>
          </cell>
          <cell r="E9" t="str">
            <v>422421197102170832</v>
          </cell>
          <cell r="F9" t="str">
            <v>否</v>
          </cell>
          <cell r="G9" t="str">
            <v>正常工资薪金</v>
          </cell>
          <cell r="H9">
            <v>4076.8</v>
          </cell>
        </row>
        <row r="10">
          <cell r="B10" t="str">
            <v>刘保玲</v>
          </cell>
          <cell r="C10" t="str">
            <v>居民身份证</v>
          </cell>
          <cell r="D10" t="str">
            <v>422421196602075845</v>
          </cell>
          <cell r="E10" t="str">
            <v>422421196602075845</v>
          </cell>
          <cell r="F10" t="str">
            <v>否</v>
          </cell>
          <cell r="G10" t="str">
            <v>正常工资薪金</v>
          </cell>
          <cell r="H10">
            <v>2700</v>
          </cell>
        </row>
        <row r="11">
          <cell r="B11" t="str">
            <v>何艳艳</v>
          </cell>
          <cell r="C11" t="str">
            <v>居民身份证</v>
          </cell>
          <cell r="D11" t="str">
            <v>420822198510106881</v>
          </cell>
          <cell r="E11" t="str">
            <v>420822198510106881</v>
          </cell>
          <cell r="F11" t="str">
            <v>否</v>
          </cell>
          <cell r="G11" t="str">
            <v>正常工资薪金</v>
          </cell>
          <cell r="H11">
            <v>4390</v>
          </cell>
        </row>
        <row r="12">
          <cell r="B12" t="str">
            <v>徐方圆</v>
          </cell>
          <cell r="C12" t="str">
            <v>居民身份证</v>
          </cell>
          <cell r="D12" t="str">
            <v>420323200205035510</v>
          </cell>
          <cell r="E12" t="str">
            <v>420323200205035510</v>
          </cell>
          <cell r="F12" t="str">
            <v>否</v>
          </cell>
          <cell r="G12" t="str">
            <v>正常工资薪金</v>
          </cell>
          <cell r="H12">
            <v>20035.19</v>
          </cell>
        </row>
        <row r="13">
          <cell r="B13" t="str">
            <v>周晓霞</v>
          </cell>
          <cell r="C13" t="str">
            <v>居民身份证</v>
          </cell>
          <cell r="D13" t="str">
            <v>420527199309172609</v>
          </cell>
          <cell r="E13" t="str">
            <v>420527199309172609</v>
          </cell>
          <cell r="F13" t="str">
            <v>否</v>
          </cell>
          <cell r="G13" t="str">
            <v>正常工资薪金</v>
          </cell>
          <cell r="H13">
            <v>17972.34</v>
          </cell>
        </row>
        <row r="14">
          <cell r="B14" t="str">
            <v>魏涛</v>
          </cell>
          <cell r="C14" t="str">
            <v>居民身份证</v>
          </cell>
          <cell r="D14" t="str">
            <v>420323200110083114</v>
          </cell>
          <cell r="E14" t="str">
            <v>420323200110083114</v>
          </cell>
          <cell r="F14" t="str">
            <v>否</v>
          </cell>
          <cell r="G14" t="str">
            <v>正常工资薪金</v>
          </cell>
          <cell r="H14">
            <v>11645.46</v>
          </cell>
        </row>
        <row r="15">
          <cell r="B15" t="str">
            <v>李浩</v>
          </cell>
          <cell r="C15" t="str">
            <v>居民身份证</v>
          </cell>
          <cell r="D15" t="str">
            <v>421022198908087833</v>
          </cell>
          <cell r="E15" t="str">
            <v>421022198908087833</v>
          </cell>
          <cell r="F15" t="str">
            <v>否</v>
          </cell>
          <cell r="G15" t="str">
            <v>正常工资薪金</v>
          </cell>
          <cell r="H15">
            <v>16452.78</v>
          </cell>
        </row>
        <row r="16">
          <cell r="B16" t="str">
            <v>王远雄</v>
          </cell>
          <cell r="C16" t="str">
            <v>居民身份证</v>
          </cell>
          <cell r="D16" t="str">
            <v>421003199311013239</v>
          </cell>
          <cell r="E16" t="str">
            <v>421003199311013239</v>
          </cell>
          <cell r="F16" t="str">
            <v>否</v>
          </cell>
          <cell r="G16" t="str">
            <v>正常工资薪金</v>
          </cell>
          <cell r="H16">
            <v>3035.44</v>
          </cell>
        </row>
        <row r="17">
          <cell r="B17" t="str">
            <v>谢祖强</v>
          </cell>
          <cell r="C17" t="str">
            <v>居民身份证</v>
          </cell>
          <cell r="D17" t="str">
            <v>421302199412171236</v>
          </cell>
          <cell r="E17" t="str">
            <v>421302199412171236</v>
          </cell>
          <cell r="F17" t="str">
            <v>否</v>
          </cell>
          <cell r="G17" t="str">
            <v>正常工资薪金</v>
          </cell>
          <cell r="H17">
            <v>4206.57</v>
          </cell>
        </row>
        <row r="18">
          <cell r="B18" t="str">
            <v>王曼曼</v>
          </cell>
          <cell r="C18" t="str">
            <v>居民身份证</v>
          </cell>
          <cell r="D18" t="str">
            <v>342221199503045061</v>
          </cell>
          <cell r="E18" t="str">
            <v>342221199503045061</v>
          </cell>
          <cell r="F18" t="str">
            <v>否</v>
          </cell>
          <cell r="G18" t="str">
            <v>正常工资薪金</v>
          </cell>
          <cell r="H18">
            <v>6357.11</v>
          </cell>
        </row>
        <row r="19">
          <cell r="B19" t="str">
            <v>赵蒙蒙</v>
          </cell>
          <cell r="C19" t="str">
            <v>居民身份证</v>
          </cell>
          <cell r="D19" t="str">
            <v>421087199104105322</v>
          </cell>
          <cell r="E19" t="str">
            <v>421087199104105322</v>
          </cell>
          <cell r="F19" t="str">
            <v>否</v>
          </cell>
          <cell r="G19" t="str">
            <v>正常工资薪金</v>
          </cell>
          <cell r="H19">
            <v>4404.78</v>
          </cell>
        </row>
        <row r="20">
          <cell r="B20" t="str">
            <v>马冰峰</v>
          </cell>
          <cell r="C20" t="str">
            <v>居民身份证</v>
          </cell>
          <cell r="D20" t="str">
            <v>420803197802042732</v>
          </cell>
          <cell r="E20" t="str">
            <v>420803197802042732</v>
          </cell>
          <cell r="F20" t="str">
            <v>否</v>
          </cell>
          <cell r="G20" t="str">
            <v>正常工资薪金</v>
          </cell>
          <cell r="H20">
            <v>13826.98</v>
          </cell>
        </row>
        <row r="21">
          <cell r="B21" t="str">
            <v>李鹏</v>
          </cell>
          <cell r="C21" t="str">
            <v>居民身份证</v>
          </cell>
          <cell r="D21" t="str">
            <v>421022199408152496</v>
          </cell>
          <cell r="E21" t="str">
            <v>421022199408152496</v>
          </cell>
          <cell r="F21" t="str">
            <v>否</v>
          </cell>
          <cell r="G21" t="str">
            <v>正常工资薪金</v>
          </cell>
          <cell r="H21">
            <v>4557.54</v>
          </cell>
        </row>
        <row r="22">
          <cell r="B22" t="str">
            <v>余波</v>
          </cell>
          <cell r="C22" t="str">
            <v>居民身份证</v>
          </cell>
          <cell r="D22" t="str">
            <v>420322200102122711</v>
          </cell>
          <cell r="E22" t="str">
            <v>420322200102122711</v>
          </cell>
          <cell r="F22" t="str">
            <v>否</v>
          </cell>
          <cell r="G22" t="str">
            <v>正常工资薪金</v>
          </cell>
          <cell r="H22">
            <v>10126.16</v>
          </cell>
        </row>
        <row r="23">
          <cell r="B23" t="str">
            <v>何晓蕾</v>
          </cell>
          <cell r="C23" t="str">
            <v>居民身份证</v>
          </cell>
          <cell r="D23" t="str">
            <v>421003198609061554</v>
          </cell>
          <cell r="E23" t="str">
            <v>421003198609061554</v>
          </cell>
          <cell r="F23" t="str">
            <v>否</v>
          </cell>
          <cell r="G23" t="str">
            <v>正常工资薪金</v>
          </cell>
          <cell r="H23">
            <v>10572.08</v>
          </cell>
        </row>
        <row r="24">
          <cell r="H24">
            <v>134359.23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汇总 (2)"/>
      <sheetName val="在职人数"/>
      <sheetName val="Sheet1"/>
      <sheetName val="Sheet2"/>
      <sheetName val="Sheet3"/>
      <sheetName val="Sheet4"/>
    </sheetNames>
    <sheetDataSet>
      <sheetData sheetId="0">
        <row r="1">
          <cell r="J1" t="str">
            <v>入职签订</v>
          </cell>
        </row>
        <row r="1">
          <cell r="Z1" t="str">
            <v>离职签订</v>
          </cell>
        </row>
        <row r="1">
          <cell r="AD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社保补贴</v>
          </cell>
          <cell r="U2" t="str">
            <v>薪资方案确认</v>
          </cell>
          <cell r="V2" t="str">
            <v>竟业禁止协议</v>
          </cell>
          <cell r="W2" t="str">
            <v>原件是否归档</v>
          </cell>
          <cell r="X2" t="str">
            <v>员工状态</v>
          </cell>
          <cell r="Y2" t="str">
            <v>离职时间</v>
          </cell>
          <cell r="Z2" t="str">
            <v>离职申请表</v>
          </cell>
          <cell r="AA2" t="str">
            <v>离职交接表</v>
          </cell>
          <cell r="AB2" t="str">
            <v>教练变更确认书</v>
          </cell>
          <cell r="AC2" t="str">
            <v>原件是否归档</v>
          </cell>
          <cell r="AD2" t="str">
            <v>性别</v>
          </cell>
          <cell r="AE2" t="str">
            <v>学历</v>
          </cell>
          <cell r="AF2" t="str">
            <v>身份证号</v>
          </cell>
          <cell r="AG2" t="str">
            <v>身份证地址</v>
          </cell>
          <cell r="AH2" t="str">
            <v>开户银行</v>
          </cell>
          <cell r="AI2" t="str">
            <v>银行账号</v>
          </cell>
          <cell r="AJ2" t="str">
            <v>银行渠道</v>
          </cell>
          <cell r="AK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X3" t="str">
            <v>在职</v>
          </cell>
        </row>
        <row r="3">
          <cell r="AD3" t="str">
            <v>男</v>
          </cell>
          <cell r="AE3" t="str">
            <v>大专</v>
          </cell>
          <cell r="AF3" t="str">
            <v>422727196507245337</v>
          </cell>
        </row>
        <row r="3">
          <cell r="AH3" t="str">
            <v>交通银行</v>
          </cell>
          <cell r="AI3" t="str">
            <v>6222620610043514090</v>
          </cell>
          <cell r="AJ3" t="str">
            <v>其他</v>
          </cell>
          <cell r="AK3" t="str">
            <v>13872527441</v>
          </cell>
        </row>
        <row r="4">
          <cell r="D4" t="str">
            <v>蚌埠银泰店郭凯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X4" t="str">
            <v>在职</v>
          </cell>
        </row>
        <row r="4">
          <cell r="AD4" t="str">
            <v>男</v>
          </cell>
          <cell r="AE4" t="str">
            <v>本科</v>
          </cell>
          <cell r="AF4" t="str">
            <v>421182199603072952</v>
          </cell>
        </row>
        <row r="4">
          <cell r="AH4" t="str">
            <v>中信银行</v>
          </cell>
          <cell r="AI4" t="str">
            <v>6217711511482836</v>
          </cell>
          <cell r="AJ4" t="str">
            <v>中信</v>
          </cell>
          <cell r="AK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  <cell r="K5" t="str">
            <v>门店</v>
          </cell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W5" t="str">
            <v>是</v>
          </cell>
          <cell r="X5" t="str">
            <v>在职</v>
          </cell>
        </row>
        <row r="5">
          <cell r="AD5" t="str">
            <v>男</v>
          </cell>
          <cell r="AE5" t="str">
            <v>本科</v>
          </cell>
          <cell r="AF5" t="str">
            <v>341203200101121916</v>
          </cell>
        </row>
        <row r="5">
          <cell r="AH5" t="str">
            <v>交通银行</v>
          </cell>
          <cell r="AI5" t="str">
            <v>6222620610043513282</v>
          </cell>
          <cell r="AJ5" t="str">
            <v>其他</v>
          </cell>
          <cell r="AK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  <cell r="K6" t="str">
            <v>门店</v>
          </cell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X6" t="str">
            <v>在职</v>
          </cell>
        </row>
        <row r="6">
          <cell r="AD6" t="str">
            <v>男</v>
          </cell>
          <cell r="AE6" t="str">
            <v>本科</v>
          </cell>
          <cell r="AF6" t="str">
            <v>421221200007170714</v>
          </cell>
        </row>
        <row r="6">
          <cell r="AH6" t="str">
            <v>中信银行</v>
          </cell>
          <cell r="AI6" t="str">
            <v>6217 7315 0714 8829</v>
          </cell>
          <cell r="AJ6" t="str">
            <v>中信</v>
          </cell>
          <cell r="AK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  <cell r="K7" t="str">
            <v>门店</v>
          </cell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X7" t="str">
            <v>在职</v>
          </cell>
        </row>
        <row r="7">
          <cell r="AD7" t="str">
            <v>男</v>
          </cell>
          <cell r="AE7" t="str">
            <v>本科</v>
          </cell>
          <cell r="AF7" t="str">
            <v>420984199910052017</v>
          </cell>
        </row>
        <row r="7">
          <cell r="AH7" t="str">
            <v>中信银行</v>
          </cell>
          <cell r="AI7" t="str">
            <v>6217 7315 0714 8811</v>
          </cell>
          <cell r="AJ7" t="str">
            <v>中信</v>
          </cell>
          <cell r="AK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  <cell r="K8" t="str">
            <v>门店</v>
          </cell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X8" t="str">
            <v>在职</v>
          </cell>
        </row>
        <row r="8">
          <cell r="AD8" t="str">
            <v>男</v>
          </cell>
          <cell r="AE8" t="str">
            <v>本科</v>
          </cell>
          <cell r="AF8" t="str">
            <v>420106198710140058</v>
          </cell>
        </row>
        <row r="8">
          <cell r="AH8" t="str">
            <v>交通银行</v>
          </cell>
          <cell r="AI8" t="str">
            <v>6222620610019751684</v>
          </cell>
          <cell r="AJ8" t="str">
            <v>其他</v>
          </cell>
          <cell r="AK8">
            <v>13667230900</v>
          </cell>
        </row>
        <row r="9">
          <cell r="D9" t="str">
            <v>华农店付婵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X9" t="str">
            <v>离职</v>
          </cell>
          <cell r="Y9">
            <v>45809</v>
          </cell>
        </row>
        <row r="9">
          <cell r="AD9" t="str">
            <v>女</v>
          </cell>
          <cell r="AE9" t="str">
            <v>本科</v>
          </cell>
          <cell r="AF9" t="str">
            <v>421123199307284029</v>
          </cell>
        </row>
        <row r="9">
          <cell r="AH9" t="str">
            <v>汉口银行</v>
          </cell>
          <cell r="AI9" t="str">
            <v>6230 2900 1069 4046</v>
          </cell>
          <cell r="AJ9" t="str">
            <v>其他</v>
          </cell>
          <cell r="AK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全职</v>
          </cell>
        </row>
        <row r="10">
          <cell r="J10" t="str">
            <v>劳动合同</v>
          </cell>
          <cell r="K10" t="str">
            <v>门店</v>
          </cell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X10" t="str">
            <v>在职</v>
          </cell>
        </row>
        <row r="10">
          <cell r="AD10" t="str">
            <v>男</v>
          </cell>
          <cell r="AE10" t="str">
            <v>本科</v>
          </cell>
          <cell r="AF10" t="str">
            <v>421125200202193356</v>
          </cell>
        </row>
        <row r="10">
          <cell r="AH10" t="str">
            <v>交通银行</v>
          </cell>
          <cell r="AI10" t="str">
            <v>6222620610043513274</v>
          </cell>
          <cell r="AJ10" t="str">
            <v>其他</v>
          </cell>
          <cell r="AK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  <cell r="K11" t="str">
            <v>门店</v>
          </cell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X11" t="str">
            <v>在职</v>
          </cell>
        </row>
        <row r="11">
          <cell r="AD11" t="str">
            <v>男</v>
          </cell>
          <cell r="AE11" t="str">
            <v>本科</v>
          </cell>
          <cell r="AF11" t="str">
            <v>422126199901264012</v>
          </cell>
        </row>
        <row r="11">
          <cell r="AH11" t="str">
            <v>交通银行</v>
          </cell>
          <cell r="AI11" t="str">
            <v>6222620610043513886</v>
          </cell>
          <cell r="AJ11" t="str">
            <v>其他</v>
          </cell>
          <cell r="AK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  <cell r="K12" t="str">
            <v>门店</v>
          </cell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X12" t="str">
            <v>在职</v>
          </cell>
        </row>
        <row r="12">
          <cell r="AD12" t="str">
            <v>女</v>
          </cell>
          <cell r="AE12" t="str">
            <v>本科</v>
          </cell>
          <cell r="AF12" t="str">
            <v>420122196810222844</v>
          </cell>
        </row>
        <row r="12">
          <cell r="AH12" t="str">
            <v>交通银行</v>
          </cell>
          <cell r="AI12" t="str">
            <v>6222620610043514058</v>
          </cell>
          <cell r="AJ12" t="str">
            <v>其他</v>
          </cell>
          <cell r="AK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  <cell r="K13" t="str">
            <v>门店</v>
          </cell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X13" t="str">
            <v>在职</v>
          </cell>
        </row>
        <row r="13">
          <cell r="AD13" t="str">
            <v>男</v>
          </cell>
          <cell r="AE13" t="str">
            <v>本科</v>
          </cell>
          <cell r="AF13" t="str">
            <v>421123200109040053</v>
          </cell>
        </row>
        <row r="13">
          <cell r="AH13" t="str">
            <v>交通银行</v>
          </cell>
          <cell r="AI13" t="str">
            <v>622262 0610034116038</v>
          </cell>
          <cell r="AJ13" t="str">
            <v>其他</v>
          </cell>
          <cell r="AK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全职</v>
          </cell>
        </row>
        <row r="14">
          <cell r="J14" t="str">
            <v>劳动合同</v>
          </cell>
          <cell r="K14" t="str">
            <v>门店</v>
          </cell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X14" t="str">
            <v>在职</v>
          </cell>
        </row>
        <row r="14">
          <cell r="AD14" t="str">
            <v>男</v>
          </cell>
          <cell r="AE14" t="str">
            <v>本科</v>
          </cell>
          <cell r="AF14" t="str">
            <v>421126200405015433</v>
          </cell>
        </row>
        <row r="14">
          <cell r="AH14" t="str">
            <v>交通银行</v>
          </cell>
          <cell r="AI14" t="str">
            <v>6222620610043513779</v>
          </cell>
          <cell r="AJ14" t="str">
            <v>其他</v>
          </cell>
          <cell r="AK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  <cell r="K15" t="str">
            <v>人力</v>
          </cell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X15" t="str">
            <v>离职</v>
          </cell>
          <cell r="Y15">
            <v>46086</v>
          </cell>
        </row>
        <row r="15">
          <cell r="AD15" t="str">
            <v>女</v>
          </cell>
          <cell r="AE15" t="str">
            <v>本科</v>
          </cell>
          <cell r="AF15" t="str">
            <v>422826200009215520</v>
          </cell>
        </row>
        <row r="15">
          <cell r="AH15" t="str">
            <v>交通银行</v>
          </cell>
          <cell r="AI15" t="str">
            <v>6222620610044694131</v>
          </cell>
          <cell r="AJ15" t="str">
            <v>其他</v>
          </cell>
          <cell r="AK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  <cell r="K16" t="str">
            <v>人力</v>
          </cell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X16" t="str">
            <v>离职</v>
          </cell>
          <cell r="Y16">
            <v>45934</v>
          </cell>
        </row>
        <row r="16">
          <cell r="AD16" t="str">
            <v>男</v>
          </cell>
          <cell r="AE16" t="str">
            <v>本科</v>
          </cell>
          <cell r="AF16" t="str">
            <v>420682200301273515</v>
          </cell>
        </row>
        <row r="16">
          <cell r="AH16" t="str">
            <v>交通银行</v>
          </cell>
          <cell r="AI16" t="str">
            <v>6222620610044693976</v>
          </cell>
          <cell r="AJ16" t="str">
            <v>其他</v>
          </cell>
          <cell r="AK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  <cell r="K17" t="str">
            <v>人力</v>
          </cell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X17" t="str">
            <v>离职</v>
          </cell>
          <cell r="Y17">
            <v>45931</v>
          </cell>
        </row>
        <row r="17">
          <cell r="AD17" t="str">
            <v>男</v>
          </cell>
          <cell r="AE17" t="str">
            <v>本科</v>
          </cell>
          <cell r="AF17" t="str">
            <v>420624200408196114</v>
          </cell>
        </row>
        <row r="17">
          <cell r="AH17" t="str">
            <v>交通银行</v>
          </cell>
          <cell r="AI17" t="str">
            <v>6222620610044694024</v>
          </cell>
          <cell r="AJ17" t="str">
            <v>其他</v>
          </cell>
          <cell r="AK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  <cell r="K18" t="str">
            <v>人力</v>
          </cell>
          <cell r="L18">
            <v>45876</v>
          </cell>
          <cell r="M18">
            <v>46972</v>
          </cell>
          <cell r="N18" t="str">
            <v>3年</v>
          </cell>
        </row>
        <row r="18">
          <cell r="X18" t="str">
            <v>离职</v>
          </cell>
          <cell r="Y18">
            <v>45962</v>
          </cell>
        </row>
        <row r="18">
          <cell r="AD18" t="str">
            <v>女</v>
          </cell>
          <cell r="AE18" t="str">
            <v>本科</v>
          </cell>
          <cell r="AF18" t="str">
            <v>421125200501286122</v>
          </cell>
        </row>
        <row r="18">
          <cell r="AH18" t="str">
            <v>中国农业银行</v>
          </cell>
          <cell r="AI18" t="str">
            <v>6228481627104244479</v>
          </cell>
          <cell r="AJ18" t="str">
            <v>其他</v>
          </cell>
          <cell r="AK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V19" t="str">
            <v>已签</v>
          </cell>
        </row>
        <row r="19">
          <cell r="X19" t="str">
            <v>在职</v>
          </cell>
        </row>
        <row r="19">
          <cell r="AD19" t="str">
            <v>男</v>
          </cell>
          <cell r="AE19" t="str">
            <v>本科</v>
          </cell>
          <cell r="AF19" t="str">
            <v>152127199403142136</v>
          </cell>
        </row>
        <row r="19">
          <cell r="AH19" t="str">
            <v>中信银行</v>
          </cell>
          <cell r="AI19" t="str">
            <v>6217711511483180</v>
          </cell>
          <cell r="AJ19" t="str">
            <v>中信</v>
          </cell>
          <cell r="AK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  <cell r="T20">
            <v>3000</v>
          </cell>
        </row>
        <row r="20">
          <cell r="X20" t="str">
            <v>在职</v>
          </cell>
        </row>
        <row r="20">
          <cell r="AD20" t="str">
            <v>男</v>
          </cell>
          <cell r="AE20" t="str">
            <v>大专</v>
          </cell>
          <cell r="AF20" t="str">
            <v>420881199807220735</v>
          </cell>
        </row>
        <row r="20">
          <cell r="AH20" t="str">
            <v>中信银行</v>
          </cell>
          <cell r="AI20" t="str">
            <v>6217711511483198</v>
          </cell>
          <cell r="AJ20" t="str">
            <v>中信</v>
          </cell>
          <cell r="AK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  <cell r="T21">
            <v>2000</v>
          </cell>
        </row>
        <row r="21">
          <cell r="X21" t="str">
            <v>在职</v>
          </cell>
        </row>
        <row r="21">
          <cell r="AD21" t="str">
            <v>男</v>
          </cell>
          <cell r="AE21" t="str">
            <v>本科</v>
          </cell>
          <cell r="AF21" t="str">
            <v>130223199403051116</v>
          </cell>
        </row>
        <row r="21">
          <cell r="AH21" t="str">
            <v>中信银行</v>
          </cell>
          <cell r="AI21" t="str">
            <v>6217731507226419</v>
          </cell>
          <cell r="AJ21" t="str">
            <v>中信</v>
          </cell>
          <cell r="AK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  <cell r="T22">
            <v>2000</v>
          </cell>
        </row>
        <row r="22">
          <cell r="W22" t="str">
            <v>是</v>
          </cell>
          <cell r="X22" t="str">
            <v>在职</v>
          </cell>
        </row>
        <row r="22">
          <cell r="AD22" t="str">
            <v>女</v>
          </cell>
          <cell r="AE22" t="str">
            <v>大专</v>
          </cell>
          <cell r="AF22" t="str">
            <v>429005199401040089</v>
          </cell>
        </row>
        <row r="22">
          <cell r="AH22" t="str">
            <v>中信银行</v>
          </cell>
          <cell r="AI22" t="str">
            <v>6217681504107106</v>
          </cell>
          <cell r="AJ22" t="str">
            <v>中信</v>
          </cell>
          <cell r="AK22">
            <v>15827293067</v>
          </cell>
        </row>
        <row r="23">
          <cell r="D23" t="str">
            <v>蚌埠银泰店姜超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  <cell r="T23">
            <v>1000</v>
          </cell>
        </row>
        <row r="23">
          <cell r="W23" t="str">
            <v>是</v>
          </cell>
          <cell r="X23" t="str">
            <v>在职</v>
          </cell>
        </row>
        <row r="23">
          <cell r="AD23" t="str">
            <v>男</v>
          </cell>
          <cell r="AE23" t="str">
            <v>大专</v>
          </cell>
          <cell r="AF23" t="str">
            <v>421125200107050314</v>
          </cell>
        </row>
        <row r="23">
          <cell r="AH23" t="str">
            <v>招商银行</v>
          </cell>
          <cell r="AI23" t="str">
            <v>6214832773684969</v>
          </cell>
          <cell r="AJ23" t="str">
            <v>招商银行</v>
          </cell>
          <cell r="AK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  <cell r="T24">
            <v>1000</v>
          </cell>
        </row>
        <row r="24">
          <cell r="X24" t="str">
            <v>在职</v>
          </cell>
        </row>
        <row r="24">
          <cell r="AD24" t="str">
            <v>男</v>
          </cell>
          <cell r="AE24" t="str">
            <v>大专</v>
          </cell>
          <cell r="AF24" t="str">
            <v>420621199906211554</v>
          </cell>
        </row>
        <row r="24">
          <cell r="AH24" t="str">
            <v>中信银行</v>
          </cell>
          <cell r="AI24" t="str">
            <v>6217731507226633</v>
          </cell>
          <cell r="AJ24" t="str">
            <v>中信</v>
          </cell>
          <cell r="AK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X25" t="str">
            <v>离职</v>
          </cell>
          <cell r="Y25">
            <v>46078</v>
          </cell>
          <cell r="Z25" t="str">
            <v>已签</v>
          </cell>
          <cell r="AA25" t="str">
            <v>已签</v>
          </cell>
        </row>
        <row r="25">
          <cell r="AC25" t="str">
            <v>是</v>
          </cell>
          <cell r="AD25" t="str">
            <v>女</v>
          </cell>
          <cell r="AE25" t="str">
            <v>大专</v>
          </cell>
          <cell r="AF25" t="str">
            <v>420922200112296021</v>
          </cell>
        </row>
        <row r="25">
          <cell r="AH25" t="str">
            <v>招商银行</v>
          </cell>
          <cell r="AI25" t="str">
            <v>6214832773684811</v>
          </cell>
          <cell r="AJ25" t="str">
            <v>招商银行</v>
          </cell>
          <cell r="AK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47167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W26" t="str">
            <v>是</v>
          </cell>
          <cell r="X26" t="str">
            <v>在职</v>
          </cell>
        </row>
        <row r="26">
          <cell r="AD26" t="str">
            <v>男</v>
          </cell>
          <cell r="AE26" t="str">
            <v>大专</v>
          </cell>
          <cell r="AF26" t="str">
            <v>210727199101295417</v>
          </cell>
        </row>
        <row r="26">
          <cell r="AH26" t="str">
            <v>交通银行</v>
          </cell>
          <cell r="AI26" t="str">
            <v>6222620610043062231</v>
          </cell>
          <cell r="AJ26" t="str">
            <v>其他</v>
          </cell>
          <cell r="AK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47180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  <cell r="T27">
            <v>1000</v>
          </cell>
        </row>
        <row r="27">
          <cell r="X27" t="str">
            <v>在职</v>
          </cell>
        </row>
        <row r="27">
          <cell r="AD27" t="str">
            <v>男</v>
          </cell>
        </row>
        <row r="27">
          <cell r="AF27" t="str">
            <v>420881199808015899</v>
          </cell>
        </row>
        <row r="27">
          <cell r="AH27" t="str">
            <v>招商银行</v>
          </cell>
          <cell r="AI27" t="str">
            <v>6214832774233121</v>
          </cell>
          <cell r="AJ27" t="str">
            <v>其他</v>
          </cell>
          <cell r="AK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  <cell r="T28">
            <v>1000</v>
          </cell>
        </row>
        <row r="28">
          <cell r="X28" t="str">
            <v>在职</v>
          </cell>
        </row>
        <row r="28">
          <cell r="AD28" t="str">
            <v>女</v>
          </cell>
        </row>
        <row r="28">
          <cell r="AF28" t="str">
            <v>420902200306117727</v>
          </cell>
        </row>
        <row r="28">
          <cell r="AH28" t="str">
            <v>招商银行</v>
          </cell>
          <cell r="AI28" t="str">
            <v>6214837123808903</v>
          </cell>
          <cell r="AJ28" t="str">
            <v>招商银行</v>
          </cell>
          <cell r="AK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  <cell r="T29">
            <v>2000</v>
          </cell>
        </row>
        <row r="29">
          <cell r="X29" t="str">
            <v>在职</v>
          </cell>
        </row>
        <row r="29">
          <cell r="AD29" t="str">
            <v>男</v>
          </cell>
        </row>
        <row r="29">
          <cell r="AF29" t="str">
            <v>421121198802066056</v>
          </cell>
        </row>
        <row r="29">
          <cell r="AI29" t="str">
            <v>6230760000000655479</v>
          </cell>
          <cell r="AJ29" t="str">
            <v>其他</v>
          </cell>
        </row>
        <row r="30">
          <cell r="D30" t="str">
            <v>总部陈林芳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X30" t="str">
            <v>在职</v>
          </cell>
        </row>
        <row r="30">
          <cell r="AD30" t="str">
            <v>女</v>
          </cell>
          <cell r="AE30" t="str">
            <v>本科</v>
          </cell>
          <cell r="AF30" t="str">
            <v>421122200008212120</v>
          </cell>
        </row>
        <row r="30">
          <cell r="AH30" t="str">
            <v>招商银行</v>
          </cell>
          <cell r="AI30" t="str">
            <v>6214832761038392</v>
          </cell>
          <cell r="AJ30" t="str">
            <v>招商银行</v>
          </cell>
          <cell r="AK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X31" t="str">
            <v>离职</v>
          </cell>
          <cell r="Y31">
            <v>45677</v>
          </cell>
          <cell r="Z31" t="str">
            <v>已签</v>
          </cell>
        </row>
        <row r="31">
          <cell r="AC31" t="str">
            <v>是</v>
          </cell>
          <cell r="AD31" t="str">
            <v>男</v>
          </cell>
          <cell r="AE31" t="str">
            <v>大专</v>
          </cell>
          <cell r="AF31" t="str">
            <v>420527199412062619</v>
          </cell>
        </row>
        <row r="31">
          <cell r="AH31" t="str">
            <v>招商银行</v>
          </cell>
          <cell r="AI31" t="str">
            <v>6214832729256219</v>
          </cell>
          <cell r="AJ31" t="str">
            <v>招商银行</v>
          </cell>
          <cell r="AK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  <cell r="T32">
            <v>1000</v>
          </cell>
        </row>
        <row r="32">
          <cell r="X32" t="str">
            <v>在职</v>
          </cell>
        </row>
        <row r="32">
          <cell r="AD32" t="str">
            <v>女</v>
          </cell>
          <cell r="AE32" t="str">
            <v>大专</v>
          </cell>
          <cell r="AF32" t="str">
            <v>421123200109170069</v>
          </cell>
        </row>
        <row r="32">
          <cell r="AH32" t="str">
            <v>招商银行</v>
          </cell>
          <cell r="AI32" t="str">
            <v>6214832773684977</v>
          </cell>
          <cell r="AJ32" t="str">
            <v>招商银行</v>
          </cell>
          <cell r="AK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  <cell r="T33">
            <v>1000</v>
          </cell>
        </row>
        <row r="33">
          <cell r="X33" t="str">
            <v>在职</v>
          </cell>
        </row>
        <row r="33">
          <cell r="AD33" t="str">
            <v>男</v>
          </cell>
        </row>
        <row r="33">
          <cell r="AF33" t="str">
            <v>421126200309101710</v>
          </cell>
        </row>
        <row r="33">
          <cell r="AH33" t="str">
            <v>招商银行</v>
          </cell>
          <cell r="AI33" t="str">
            <v>6214832773684852</v>
          </cell>
          <cell r="AJ33" t="str">
            <v>招商银行</v>
          </cell>
          <cell r="AK33">
            <v>15507177087</v>
          </cell>
        </row>
        <row r="34">
          <cell r="D34" t="str">
            <v>杨家湾封庆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X34" t="str">
            <v>在职</v>
          </cell>
        </row>
        <row r="34">
          <cell r="AD34" t="str">
            <v>男</v>
          </cell>
        </row>
        <row r="34">
          <cell r="AF34" t="str">
            <v>421126200310041735</v>
          </cell>
        </row>
        <row r="34">
          <cell r="AH34" t="str">
            <v>招商银行</v>
          </cell>
          <cell r="AI34" t="str">
            <v>6214832773684902</v>
          </cell>
          <cell r="AJ34" t="str">
            <v>招商银行</v>
          </cell>
          <cell r="AK34">
            <v>17671088843</v>
          </cell>
        </row>
        <row r="35">
          <cell r="D35" t="str">
            <v>民院店夏晨曦</v>
          </cell>
          <cell r="E35" t="str">
            <v>泳教部</v>
          </cell>
          <cell r="F35" t="str">
            <v>泳教</v>
          </cell>
          <cell r="G35">
            <v>45463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45463</v>
          </cell>
        </row>
        <row r="35">
          <cell r="R35" t="str">
            <v>已签</v>
          </cell>
        </row>
        <row r="35">
          <cell r="T35">
            <v>1000</v>
          </cell>
        </row>
        <row r="35">
          <cell r="X35" t="str">
            <v>在职</v>
          </cell>
        </row>
        <row r="35">
          <cell r="AD35" t="str">
            <v>男</v>
          </cell>
        </row>
        <row r="35">
          <cell r="AF35" t="str">
            <v>421126200509040051</v>
          </cell>
        </row>
        <row r="35">
          <cell r="AH35" t="str">
            <v>中国建设银行</v>
          </cell>
          <cell r="AI35" t="str">
            <v>6217002730014033215</v>
          </cell>
          <cell r="AJ35" t="str">
            <v>其他</v>
          </cell>
          <cell r="AK35">
            <v>15572343533</v>
          </cell>
        </row>
        <row r="36">
          <cell r="D36" t="str">
            <v>民院店张宝慧</v>
          </cell>
          <cell r="E36" t="str">
            <v>运营部</v>
          </cell>
          <cell r="F36" t="str">
            <v>保洁</v>
          </cell>
          <cell r="G36">
            <v>45474</v>
          </cell>
          <cell r="H36" t="str">
            <v>全职</v>
          </cell>
          <cell r="I36" t="str">
            <v>雇主责任险</v>
          </cell>
          <cell r="J36" t="str">
            <v>劳务合同</v>
          </cell>
          <cell r="K36" t="str">
            <v>门店</v>
          </cell>
          <cell r="L36">
            <v>45474</v>
          </cell>
          <cell r="M36">
            <v>46568</v>
          </cell>
          <cell r="N36" t="str">
            <v>3年</v>
          </cell>
          <cell r="O36" t="str">
            <v>已签</v>
          </cell>
          <cell r="P36" t="str">
            <v>已签</v>
          </cell>
          <cell r="Q36" t="str">
            <v>已签</v>
          </cell>
          <cell r="R36" t="str">
            <v>已签</v>
          </cell>
          <cell r="S36" t="str">
            <v>不缴</v>
          </cell>
          <cell r="T36">
            <v>1000</v>
          </cell>
        </row>
        <row r="36">
          <cell r="X36" t="str">
            <v>在职</v>
          </cell>
        </row>
        <row r="36">
          <cell r="AD36" t="str">
            <v>女</v>
          </cell>
        </row>
        <row r="36">
          <cell r="AF36" t="str">
            <v>420105196001151242</v>
          </cell>
        </row>
        <row r="36">
          <cell r="AH36" t="str">
            <v>中国工商银行</v>
          </cell>
          <cell r="AI36" t="str">
            <v>6215593202011315507</v>
          </cell>
          <cell r="AJ36" t="str">
            <v>其他</v>
          </cell>
          <cell r="AK36">
            <v>13387508283</v>
          </cell>
        </row>
        <row r="37">
          <cell r="D37" t="str">
            <v>民院店丁晨光</v>
          </cell>
          <cell r="E37" t="str">
            <v>私教部</v>
          </cell>
          <cell r="F37" t="str">
            <v>私教</v>
          </cell>
          <cell r="G37">
            <v>45497</v>
          </cell>
          <cell r="H37" t="str">
            <v>全职</v>
          </cell>
          <cell r="I37" t="str">
            <v>雇主责任险</v>
          </cell>
          <cell r="J37" t="str">
            <v>劳动合同</v>
          </cell>
          <cell r="K37" t="str">
            <v>门店</v>
          </cell>
          <cell r="L37">
            <v>45497</v>
          </cell>
          <cell r="M37">
            <v>46591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  <cell r="T37">
            <v>1000</v>
          </cell>
        </row>
        <row r="37">
          <cell r="X37" t="str">
            <v>在职</v>
          </cell>
        </row>
        <row r="37">
          <cell r="AD37" t="str">
            <v>男</v>
          </cell>
        </row>
        <row r="37">
          <cell r="AF37" t="str">
            <v>420982200106126719</v>
          </cell>
        </row>
        <row r="37">
          <cell r="AH37" t="str">
            <v>恒丰银行</v>
          </cell>
          <cell r="AI37" t="str">
            <v>6230780100038130986</v>
          </cell>
          <cell r="AJ37" t="str">
            <v>其他</v>
          </cell>
          <cell r="AK37">
            <v>15623267206</v>
          </cell>
        </row>
        <row r="38">
          <cell r="D38" t="str">
            <v>曙光四楼高崇</v>
          </cell>
          <cell r="E38" t="str">
            <v>餐饮部</v>
          </cell>
          <cell r="F38" t="str">
            <v>厨师</v>
          </cell>
          <cell r="G38">
            <v>45411</v>
          </cell>
          <cell r="H38" t="str">
            <v>全职</v>
          </cell>
        </row>
        <row r="38">
          <cell r="J38" t="str">
            <v>劳务合同</v>
          </cell>
        </row>
        <row r="38">
          <cell r="L38">
            <v>45411</v>
          </cell>
          <cell r="M38">
            <v>46505</v>
          </cell>
          <cell r="N38" t="str">
            <v>3年</v>
          </cell>
        </row>
        <row r="38">
          <cell r="S38" t="str">
            <v>不缴</v>
          </cell>
        </row>
        <row r="38">
          <cell r="X38" t="str">
            <v>离职</v>
          </cell>
        </row>
        <row r="38">
          <cell r="AD38" t="str">
            <v>男</v>
          </cell>
        </row>
        <row r="38">
          <cell r="AF38" t="str">
            <v>210621197110061839</v>
          </cell>
        </row>
        <row r="38">
          <cell r="AH38" t="str">
            <v>中国工商银行</v>
          </cell>
          <cell r="AI38" t="str">
            <v>6212260200148832070</v>
          </cell>
          <cell r="AJ38" t="str">
            <v>其他</v>
          </cell>
          <cell r="AK38">
            <v>18202754783</v>
          </cell>
        </row>
        <row r="39">
          <cell r="D39" t="str">
            <v>民院店李本菊</v>
          </cell>
          <cell r="E39" t="str">
            <v>运营部</v>
          </cell>
          <cell r="F39" t="str">
            <v>保洁</v>
          </cell>
          <cell r="G39">
            <v>45692</v>
          </cell>
          <cell r="H39" t="str">
            <v>全职</v>
          </cell>
          <cell r="I39" t="str">
            <v>无</v>
          </cell>
          <cell r="J39" t="str">
            <v>劳务合同</v>
          </cell>
          <cell r="K39" t="str">
            <v>门店</v>
          </cell>
          <cell r="L39">
            <v>45692</v>
          </cell>
          <cell r="M39">
            <v>46786</v>
          </cell>
          <cell r="N39" t="str">
            <v>3年</v>
          </cell>
          <cell r="O39" t="str">
            <v>已签</v>
          </cell>
          <cell r="P39" t="str">
            <v>已签</v>
          </cell>
          <cell r="Q39" t="str">
            <v>已签</v>
          </cell>
          <cell r="R39" t="str">
            <v>已签</v>
          </cell>
          <cell r="S39" t="str">
            <v>不缴</v>
          </cell>
        </row>
        <row r="39">
          <cell r="X39" t="str">
            <v>离职</v>
          </cell>
          <cell r="Y39">
            <v>46082</v>
          </cell>
          <cell r="Z39" t="str">
            <v>已签</v>
          </cell>
        </row>
        <row r="39">
          <cell r="AC39" t="str">
            <v>是</v>
          </cell>
          <cell r="AD39" t="str">
            <v>女</v>
          </cell>
        </row>
        <row r="39">
          <cell r="AF39" t="str">
            <v>420983195911106422</v>
          </cell>
        </row>
        <row r="39">
          <cell r="AH39" t="str">
            <v>招商银行</v>
          </cell>
          <cell r="AI39" t="str">
            <v>6214832773684951</v>
          </cell>
          <cell r="AJ39" t="str">
            <v>招商银行</v>
          </cell>
          <cell r="AK39">
            <v>15377031216</v>
          </cell>
        </row>
        <row r="40">
          <cell r="D40" t="str">
            <v>民院店谢志胜</v>
          </cell>
          <cell r="E40" t="str">
            <v>私教部</v>
          </cell>
          <cell r="F40" t="str">
            <v>私教</v>
          </cell>
          <cell r="G40">
            <v>45709</v>
          </cell>
          <cell r="H40" t="str">
            <v>全职</v>
          </cell>
          <cell r="I40" t="str">
            <v>雇主责任险</v>
          </cell>
          <cell r="J40" t="str">
            <v>劳动合同</v>
          </cell>
          <cell r="K40" t="str">
            <v>门店</v>
          </cell>
          <cell r="L40">
            <v>45709</v>
          </cell>
          <cell r="M40">
            <v>46803</v>
          </cell>
          <cell r="N40" t="str">
            <v>3年</v>
          </cell>
          <cell r="O40" t="str">
            <v>已签</v>
          </cell>
          <cell r="P40" t="str">
            <v>已签</v>
          </cell>
          <cell r="Q40" t="str">
            <v>已签</v>
          </cell>
          <cell r="R40" t="str">
            <v>已签</v>
          </cell>
          <cell r="S40" t="str">
            <v>不缴</v>
          </cell>
          <cell r="T40">
            <v>1000</v>
          </cell>
        </row>
        <row r="40">
          <cell r="X40" t="str">
            <v>在职</v>
          </cell>
        </row>
        <row r="40">
          <cell r="AD40" t="str">
            <v>男</v>
          </cell>
        </row>
        <row r="40">
          <cell r="AF40" t="str">
            <v>42070220021207151x</v>
          </cell>
        </row>
        <row r="40">
          <cell r="AH40" t="str">
            <v>招商银行</v>
          </cell>
          <cell r="AI40" t="str">
            <v>6214835295241622</v>
          </cell>
          <cell r="AJ40" t="str">
            <v>招商银行</v>
          </cell>
          <cell r="AK40">
            <v>18008684899</v>
          </cell>
        </row>
        <row r="41">
          <cell r="D41" t="str">
            <v>民院店陈凡</v>
          </cell>
          <cell r="E41" t="str">
            <v>运营部</v>
          </cell>
          <cell r="F41" t="str">
            <v>前台主管</v>
          </cell>
          <cell r="G41">
            <v>45717</v>
          </cell>
          <cell r="H41" t="str">
            <v>全职</v>
          </cell>
          <cell r="I41" t="str">
            <v>无</v>
          </cell>
          <cell r="J41" t="str">
            <v>劳动合同</v>
          </cell>
          <cell r="K41" t="str">
            <v>门店</v>
          </cell>
          <cell r="L41">
            <v>45717</v>
          </cell>
          <cell r="M41">
            <v>46812</v>
          </cell>
          <cell r="N41" t="str">
            <v>3年</v>
          </cell>
        </row>
        <row r="41">
          <cell r="X41" t="str">
            <v>离职</v>
          </cell>
          <cell r="Y41">
            <v>45992</v>
          </cell>
        </row>
        <row r="41">
          <cell r="AD41" t="str">
            <v>女</v>
          </cell>
        </row>
        <row r="41">
          <cell r="AF41" t="str">
            <v>421125198708153343</v>
          </cell>
        </row>
        <row r="41">
          <cell r="AH41" t="str">
            <v>中国工商银行</v>
          </cell>
          <cell r="AI41" t="str">
            <v>6222023202050531739</v>
          </cell>
          <cell r="AJ41" t="str">
            <v>其他</v>
          </cell>
          <cell r="AK41">
            <v>15391527837</v>
          </cell>
        </row>
        <row r="42">
          <cell r="D42" t="str">
            <v>民院店董殿强</v>
          </cell>
          <cell r="E42" t="str">
            <v>私教部</v>
          </cell>
          <cell r="F42" t="str">
            <v>私教</v>
          </cell>
          <cell r="G42">
            <v>45798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人力</v>
          </cell>
          <cell r="L42">
            <v>45798</v>
          </cell>
          <cell r="M42">
            <v>46893</v>
          </cell>
          <cell r="N42" t="str">
            <v>3年</v>
          </cell>
          <cell r="O42" t="str">
            <v>已签</v>
          </cell>
          <cell r="P42" t="str">
            <v>已签</v>
          </cell>
          <cell r="Q42" t="str">
            <v>已签</v>
          </cell>
          <cell r="R42" t="str">
            <v>已签</v>
          </cell>
          <cell r="S42" t="str">
            <v>不缴</v>
          </cell>
          <cell r="T42">
            <v>1000</v>
          </cell>
        </row>
        <row r="42">
          <cell r="X42" t="str">
            <v>在职</v>
          </cell>
        </row>
        <row r="42">
          <cell r="AD42" t="str">
            <v>男</v>
          </cell>
        </row>
        <row r="42">
          <cell r="AF42" t="str">
            <v>411528200202215534</v>
          </cell>
        </row>
        <row r="42">
          <cell r="AH42" t="str">
            <v>中国建设银行</v>
          </cell>
          <cell r="AI42" t="str">
            <v>6216732580000177552</v>
          </cell>
          <cell r="AJ42" t="str">
            <v>其他</v>
          </cell>
          <cell r="AK42">
            <v>13369590549</v>
          </cell>
        </row>
        <row r="43">
          <cell r="D43" t="str">
            <v>民院店朱毅</v>
          </cell>
          <cell r="E43" t="str">
            <v>会籍部</v>
          </cell>
          <cell r="F43" t="str">
            <v>会籍</v>
          </cell>
          <cell r="G43">
            <v>45798</v>
          </cell>
          <cell r="H43" t="str">
            <v>兼职</v>
          </cell>
          <cell r="I43" t="str">
            <v>无</v>
          </cell>
          <cell r="J43" t="str">
            <v>劳动合同</v>
          </cell>
          <cell r="K43" t="str">
            <v>人力</v>
          </cell>
          <cell r="L43">
            <v>45798</v>
          </cell>
          <cell r="M43">
            <v>46893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X43" t="str">
            <v>离职</v>
          </cell>
          <cell r="Y43">
            <v>46054</v>
          </cell>
        </row>
        <row r="43">
          <cell r="AD43" t="str">
            <v>男</v>
          </cell>
        </row>
        <row r="43">
          <cell r="AF43" t="str">
            <v>420683198805245418</v>
          </cell>
        </row>
        <row r="43">
          <cell r="AH43" t="str">
            <v>中信银行</v>
          </cell>
          <cell r="AI43" t="str">
            <v>6217731507226591</v>
          </cell>
          <cell r="AJ43" t="str">
            <v>中信</v>
          </cell>
          <cell r="AK43">
            <v>15629165058</v>
          </cell>
        </row>
        <row r="44">
          <cell r="D44" t="str">
            <v>民院店杨菁</v>
          </cell>
          <cell r="E44" t="str">
            <v>泳教部</v>
          </cell>
          <cell r="F44" t="str">
            <v>泳教</v>
          </cell>
          <cell r="G44">
            <v>45788</v>
          </cell>
          <cell r="H44" t="str">
            <v>兼职</v>
          </cell>
          <cell r="I44" t="str">
            <v>无</v>
          </cell>
          <cell r="J44" t="str">
            <v>兼职合同</v>
          </cell>
          <cell r="K44" t="str">
            <v>人力</v>
          </cell>
          <cell r="L44">
            <v>45788</v>
          </cell>
        </row>
        <row r="44">
          <cell r="R44" t="str">
            <v>已签</v>
          </cell>
        </row>
        <row r="44">
          <cell r="X44" t="str">
            <v>离职</v>
          </cell>
          <cell r="Y44">
            <v>46113</v>
          </cell>
        </row>
        <row r="44">
          <cell r="AD44" t="str">
            <v>女</v>
          </cell>
        </row>
        <row r="44">
          <cell r="AF44" t="str">
            <v>420902200511102305</v>
          </cell>
        </row>
        <row r="44">
          <cell r="AH44" t="str">
            <v>中国工商银行</v>
          </cell>
          <cell r="AI44" t="str">
            <v>6222031812002057748</v>
          </cell>
          <cell r="AJ44" t="str">
            <v>其他</v>
          </cell>
          <cell r="AK44">
            <v>17320535142</v>
          </cell>
        </row>
        <row r="45">
          <cell r="D45" t="str">
            <v>民院店高家林</v>
          </cell>
          <cell r="E45" t="str">
            <v>泳教部</v>
          </cell>
          <cell r="F45" t="str">
            <v>泳教</v>
          </cell>
          <cell r="G45">
            <v>45811</v>
          </cell>
          <cell r="H45" t="str">
            <v>全职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45901</v>
          </cell>
          <cell r="M45">
            <v>46996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  <cell r="T45">
            <v>1000</v>
          </cell>
        </row>
        <row r="45">
          <cell r="X45" t="str">
            <v>在职</v>
          </cell>
        </row>
        <row r="45">
          <cell r="AD45" t="str">
            <v>男</v>
          </cell>
        </row>
        <row r="45">
          <cell r="AF45" t="str">
            <v>421126200501231419</v>
          </cell>
        </row>
        <row r="45">
          <cell r="AH45" t="str">
            <v>中国工商银行</v>
          </cell>
          <cell r="AI45" t="str">
            <v>6222031814001856039</v>
          </cell>
          <cell r="AJ45" t="str">
            <v>其他</v>
          </cell>
          <cell r="AK45">
            <v>18872742371</v>
          </cell>
        </row>
        <row r="46">
          <cell r="D46" t="str">
            <v>民院店肖瑶</v>
          </cell>
          <cell r="E46" t="str">
            <v>运营部</v>
          </cell>
          <cell r="F46" t="str">
            <v>前台</v>
          </cell>
          <cell r="G46">
            <v>45820</v>
          </cell>
          <cell r="H46" t="str">
            <v>全职</v>
          </cell>
          <cell r="I46" t="str">
            <v>无</v>
          </cell>
          <cell r="J46" t="str">
            <v>劳动合同</v>
          </cell>
          <cell r="K46" t="str">
            <v>人力</v>
          </cell>
          <cell r="L46">
            <v>45820</v>
          </cell>
          <cell r="M46">
            <v>46915</v>
          </cell>
          <cell r="N46" t="str">
            <v>3年</v>
          </cell>
        </row>
        <row r="46">
          <cell r="X46" t="str">
            <v>离职</v>
          </cell>
          <cell r="Y46">
            <v>45931</v>
          </cell>
        </row>
        <row r="46">
          <cell r="AD46" t="str">
            <v>女</v>
          </cell>
        </row>
        <row r="46">
          <cell r="AF46" t="str">
            <v>429004199902084243</v>
          </cell>
        </row>
        <row r="46">
          <cell r="AH46" t="str">
            <v>招商银行</v>
          </cell>
          <cell r="AI46" t="str">
            <v>6214832716047555</v>
          </cell>
          <cell r="AJ46" t="str">
            <v>招商银行</v>
          </cell>
          <cell r="AK46">
            <v>18627969325</v>
          </cell>
        </row>
        <row r="47">
          <cell r="D47" t="str">
            <v>民院店任欣雨</v>
          </cell>
          <cell r="E47" t="str">
            <v>私教部</v>
          </cell>
          <cell r="F47" t="str">
            <v>私教</v>
          </cell>
          <cell r="G47">
            <v>45826</v>
          </cell>
          <cell r="H47" t="str">
            <v>兼职</v>
          </cell>
          <cell r="I47" t="str">
            <v>无</v>
          </cell>
          <cell r="J47" t="str">
            <v>兼职合同</v>
          </cell>
          <cell r="K47" t="str">
            <v>人力</v>
          </cell>
          <cell r="L47">
            <v>45826</v>
          </cell>
        </row>
        <row r="47">
          <cell r="T47">
            <v>1000</v>
          </cell>
        </row>
        <row r="47">
          <cell r="X47" t="str">
            <v>在职</v>
          </cell>
        </row>
        <row r="47">
          <cell r="AD47" t="str">
            <v>女</v>
          </cell>
        </row>
        <row r="47">
          <cell r="AF47" t="str">
            <v>420881200602180042</v>
          </cell>
        </row>
        <row r="47">
          <cell r="AH47" t="str">
            <v>中国建设银行</v>
          </cell>
          <cell r="AI47" t="str">
            <v>6217002700010717293</v>
          </cell>
          <cell r="AJ47" t="str">
            <v>其他</v>
          </cell>
          <cell r="AK47">
            <v>13310517515</v>
          </cell>
        </row>
        <row r="48">
          <cell r="D48" t="str">
            <v>民院店高焱鑫</v>
          </cell>
          <cell r="E48" t="str">
            <v>会籍部</v>
          </cell>
          <cell r="F48" t="str">
            <v>会籍</v>
          </cell>
          <cell r="G48">
            <v>45901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45901</v>
          </cell>
          <cell r="M48">
            <v>46996</v>
          </cell>
          <cell r="N48" t="str">
            <v>3年</v>
          </cell>
          <cell r="O48" t="str">
            <v>已签</v>
          </cell>
          <cell r="P48" t="str">
            <v>已签</v>
          </cell>
          <cell r="Q48" t="str">
            <v>已签</v>
          </cell>
          <cell r="R48" t="str">
            <v>已签</v>
          </cell>
          <cell r="S48" t="str">
            <v>不缴</v>
          </cell>
        </row>
        <row r="48">
          <cell r="X48" t="str">
            <v>离职</v>
          </cell>
          <cell r="Y48">
            <v>46113</v>
          </cell>
          <cell r="Z48" t="str">
            <v>已签</v>
          </cell>
          <cell r="AA48" t="str">
            <v>已签</v>
          </cell>
        </row>
        <row r="48">
          <cell r="AC48" t="str">
            <v>是</v>
          </cell>
          <cell r="AD48" t="str">
            <v>男</v>
          </cell>
        </row>
        <row r="48">
          <cell r="AF48" t="str">
            <v>421126200709061439</v>
          </cell>
        </row>
        <row r="48">
          <cell r="AH48" t="str">
            <v>中国工商银行</v>
          </cell>
          <cell r="AI48" t="str">
            <v>6222031814002745249</v>
          </cell>
          <cell r="AJ48" t="str">
            <v>其他</v>
          </cell>
          <cell r="AK48">
            <v>17886879334</v>
          </cell>
        </row>
        <row r="49">
          <cell r="D49" t="str">
            <v>民院店袁辉</v>
          </cell>
          <cell r="E49" t="str">
            <v>私教部</v>
          </cell>
          <cell r="F49" t="str">
            <v>私教</v>
          </cell>
          <cell r="G49">
            <v>45709</v>
          </cell>
          <cell r="H49" t="str">
            <v>全职</v>
          </cell>
          <cell r="I49" t="str">
            <v>雇主责任险</v>
          </cell>
          <cell r="J49" t="str">
            <v>劳动合同</v>
          </cell>
        </row>
        <row r="49">
          <cell r="L49">
            <v>45839</v>
          </cell>
          <cell r="M49">
            <v>46934</v>
          </cell>
          <cell r="N49" t="str">
            <v>3年</v>
          </cell>
          <cell r="O49" t="str">
            <v>已签</v>
          </cell>
          <cell r="P49" t="str">
            <v>已签</v>
          </cell>
          <cell r="Q49" t="str">
            <v>已签</v>
          </cell>
          <cell r="R49" t="str">
            <v>已签</v>
          </cell>
          <cell r="S49" t="str">
            <v>不缴</v>
          </cell>
          <cell r="T49">
            <v>1000</v>
          </cell>
        </row>
        <row r="49">
          <cell r="X49" t="str">
            <v>在职</v>
          </cell>
        </row>
        <row r="49">
          <cell r="AD49" t="str">
            <v>男</v>
          </cell>
          <cell r="AE49" t="str">
            <v>本科</v>
          </cell>
          <cell r="AF49" t="str">
            <v>429004200101300319</v>
          </cell>
        </row>
        <row r="49">
          <cell r="AH49" t="str">
            <v>中国农业银行</v>
          </cell>
          <cell r="AI49" t="str">
            <v>6228483269745447076</v>
          </cell>
          <cell r="AJ49" t="str">
            <v>其他</v>
          </cell>
          <cell r="AK49">
            <v>16608660546</v>
          </cell>
        </row>
        <row r="50">
          <cell r="D50" t="str">
            <v>民院店李建雄</v>
          </cell>
          <cell r="E50" t="str">
            <v>会籍部</v>
          </cell>
          <cell r="F50" t="str">
            <v>会籍</v>
          </cell>
          <cell r="G50">
            <v>45905</v>
          </cell>
          <cell r="H50" t="str">
            <v>全职</v>
          </cell>
          <cell r="I50" t="str">
            <v>无</v>
          </cell>
          <cell r="J50" t="str">
            <v>实习协议</v>
          </cell>
          <cell r="K50" t="str">
            <v>人力</v>
          </cell>
          <cell r="L50">
            <v>45905</v>
          </cell>
        </row>
        <row r="50"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W50" t="str">
            <v>是</v>
          </cell>
          <cell r="X50" t="str">
            <v>离职</v>
          </cell>
          <cell r="Y50">
            <v>45965</v>
          </cell>
        </row>
        <row r="50">
          <cell r="AC50" t="str">
            <v>是</v>
          </cell>
          <cell r="AD50" t="str">
            <v>男</v>
          </cell>
        </row>
        <row r="50">
          <cell r="AF50" t="str">
            <v>450881200402135015</v>
          </cell>
        </row>
        <row r="50">
          <cell r="AH50" t="str">
            <v>中国建设银行</v>
          </cell>
          <cell r="AI50" t="str">
            <v>6217002740034463045</v>
          </cell>
          <cell r="AJ50" t="str">
            <v>其他</v>
          </cell>
          <cell r="AK50">
            <v>18307852477</v>
          </cell>
        </row>
        <row r="51">
          <cell r="D51" t="str">
            <v>民院店田亨</v>
          </cell>
          <cell r="E51" t="str">
            <v>会籍部</v>
          </cell>
          <cell r="F51" t="str">
            <v>会籍</v>
          </cell>
          <cell r="G51">
            <v>45905</v>
          </cell>
          <cell r="H51" t="str">
            <v>全职</v>
          </cell>
          <cell r="I51" t="str">
            <v>无</v>
          </cell>
          <cell r="J51" t="str">
            <v>实习协议</v>
          </cell>
          <cell r="K51" t="str">
            <v>人力</v>
          </cell>
          <cell r="L51">
            <v>45905</v>
          </cell>
        </row>
        <row r="51"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W51" t="str">
            <v>是</v>
          </cell>
          <cell r="X51" t="str">
            <v>离职</v>
          </cell>
          <cell r="Y51">
            <v>45965</v>
          </cell>
        </row>
        <row r="51">
          <cell r="AC51" t="str">
            <v>是</v>
          </cell>
          <cell r="AD51" t="str">
            <v>男</v>
          </cell>
        </row>
        <row r="51">
          <cell r="AF51" t="str">
            <v>420704200503030235</v>
          </cell>
        </row>
        <row r="51">
          <cell r="AH51" t="str">
            <v>中国工商银行</v>
          </cell>
          <cell r="AI51" t="str">
            <v>6217211811004100870</v>
          </cell>
          <cell r="AJ51" t="str">
            <v>其他</v>
          </cell>
          <cell r="AK51">
            <v>15172704093</v>
          </cell>
        </row>
        <row r="52">
          <cell r="D52" t="str">
            <v>民院店柯琪祺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W52" t="str">
            <v>是</v>
          </cell>
          <cell r="X52" t="str">
            <v>离职</v>
          </cell>
          <cell r="Y52">
            <v>45965</v>
          </cell>
        </row>
        <row r="52">
          <cell r="AC52" t="str">
            <v>是</v>
          </cell>
          <cell r="AD52" t="str">
            <v>男</v>
          </cell>
        </row>
        <row r="52">
          <cell r="AF52" t="str">
            <v>420322200406221217</v>
          </cell>
        </row>
        <row r="52">
          <cell r="AH52" t="str">
            <v>中国工商银行</v>
          </cell>
          <cell r="AI52" t="str">
            <v>6217233202017413746</v>
          </cell>
          <cell r="AJ52" t="str">
            <v>其他</v>
          </cell>
          <cell r="AK52">
            <v>18371973086</v>
          </cell>
        </row>
        <row r="53">
          <cell r="D53" t="str">
            <v>民院店丁虎</v>
          </cell>
          <cell r="E53" t="str">
            <v>私教部</v>
          </cell>
          <cell r="F53" t="str">
            <v>私教</v>
          </cell>
          <cell r="G53">
            <v>45903</v>
          </cell>
          <cell r="H53" t="str">
            <v>全职</v>
          </cell>
          <cell r="I53" t="str">
            <v>无</v>
          </cell>
          <cell r="J53" t="str">
            <v>劳动合同</v>
          </cell>
          <cell r="K53" t="str">
            <v>人力</v>
          </cell>
          <cell r="L53">
            <v>45903</v>
          </cell>
          <cell r="M53">
            <v>46998</v>
          </cell>
          <cell r="N53" t="str">
            <v>3年</v>
          </cell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W53" t="str">
            <v>是</v>
          </cell>
          <cell r="X53" t="str">
            <v>离职</v>
          </cell>
          <cell r="Y53">
            <v>46101</v>
          </cell>
        </row>
        <row r="53">
          <cell r="AC53" t="str">
            <v>是</v>
          </cell>
          <cell r="AD53" t="str">
            <v>男</v>
          </cell>
        </row>
        <row r="53">
          <cell r="AF53" t="str">
            <v>420116199311150037</v>
          </cell>
        </row>
        <row r="53">
          <cell r="AH53" t="str">
            <v>交通银行</v>
          </cell>
          <cell r="AI53" t="str">
            <v>6222620610041518671</v>
          </cell>
          <cell r="AJ53" t="str">
            <v>其他</v>
          </cell>
          <cell r="AK53">
            <v>17507131705</v>
          </cell>
        </row>
        <row r="54">
          <cell r="D54" t="str">
            <v>民院店林莎莎</v>
          </cell>
          <cell r="E54" t="str">
            <v>运营部</v>
          </cell>
          <cell r="F54" t="str">
            <v>前台</v>
          </cell>
          <cell r="G54">
            <v>45929</v>
          </cell>
          <cell r="H54" t="str">
            <v>全职</v>
          </cell>
        </row>
        <row r="54">
          <cell r="J54" t="str">
            <v>劳动合同</v>
          </cell>
        </row>
        <row r="54">
          <cell r="L54">
            <v>45929</v>
          </cell>
          <cell r="M54">
            <v>47025</v>
          </cell>
          <cell r="N54" t="str">
            <v>3年</v>
          </cell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X54" t="str">
            <v>在职</v>
          </cell>
        </row>
        <row r="54">
          <cell r="AD54" t="str">
            <v>女</v>
          </cell>
        </row>
        <row r="54">
          <cell r="AF54" t="str">
            <v>420921199709134963</v>
          </cell>
        </row>
        <row r="54">
          <cell r="AH54" t="str">
            <v>招商银行</v>
          </cell>
          <cell r="AI54" t="str">
            <v>6214832758846153</v>
          </cell>
          <cell r="AJ54" t="str">
            <v>招商银行</v>
          </cell>
          <cell r="AK54">
            <v>15827477003</v>
          </cell>
        </row>
        <row r="55">
          <cell r="D55" t="str">
            <v>杨家湾余威</v>
          </cell>
          <cell r="E55" t="str">
            <v>运营部</v>
          </cell>
          <cell r="F55" t="str">
            <v>店长</v>
          </cell>
          <cell r="G55">
            <v>43551</v>
          </cell>
          <cell r="H55" t="str">
            <v>全职</v>
          </cell>
          <cell r="I55" t="str">
            <v>社保</v>
          </cell>
          <cell r="J55" t="str">
            <v>劳动合同</v>
          </cell>
        </row>
        <row r="55">
          <cell r="L55">
            <v>44647</v>
          </cell>
          <cell r="M55">
            <v>46472</v>
          </cell>
          <cell r="N55" t="str">
            <v>5年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最低</v>
          </cell>
        </row>
        <row r="55">
          <cell r="W55" t="str">
            <v>是</v>
          </cell>
          <cell r="X55" t="str">
            <v>在职</v>
          </cell>
        </row>
        <row r="55">
          <cell r="AD55" t="str">
            <v>男</v>
          </cell>
          <cell r="AE55" t="str">
            <v>本科</v>
          </cell>
          <cell r="AF55" t="str">
            <v>420116199507300017</v>
          </cell>
        </row>
        <row r="55">
          <cell r="AH55" t="str">
            <v>招商银行</v>
          </cell>
          <cell r="AI55" t="str">
            <v>6214 8327 5099 8945</v>
          </cell>
          <cell r="AJ55" t="str">
            <v>招商银行</v>
          </cell>
          <cell r="AK55">
            <v>15827335012</v>
          </cell>
        </row>
        <row r="56">
          <cell r="D56" t="str">
            <v>杨家湾杨诚</v>
          </cell>
          <cell r="E56" t="str">
            <v>私教部</v>
          </cell>
          <cell r="F56" t="str">
            <v>私教</v>
          </cell>
          <cell r="G56">
            <v>44506</v>
          </cell>
          <cell r="H56" t="str">
            <v>全职</v>
          </cell>
          <cell r="I56" t="str">
            <v>社保</v>
          </cell>
          <cell r="J56" t="str">
            <v>劳动合同</v>
          </cell>
        </row>
        <row r="56">
          <cell r="L56">
            <v>45602</v>
          </cell>
          <cell r="M56">
            <v>46696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最低</v>
          </cell>
        </row>
        <row r="56">
          <cell r="W56" t="str">
            <v>是</v>
          </cell>
          <cell r="X56" t="str">
            <v>在职</v>
          </cell>
        </row>
        <row r="56">
          <cell r="AD56" t="str">
            <v>男</v>
          </cell>
        </row>
        <row r="56">
          <cell r="AF56" t="str">
            <v>420321199602187413</v>
          </cell>
        </row>
        <row r="56">
          <cell r="AH56" t="str">
            <v>中信银行</v>
          </cell>
          <cell r="AI56" t="str">
            <v>6217711508130679</v>
          </cell>
          <cell r="AJ56" t="str">
            <v>中信</v>
          </cell>
          <cell r="AK56">
            <v>15827320949</v>
          </cell>
        </row>
        <row r="57">
          <cell r="D57" t="str">
            <v>杨家湾张可</v>
          </cell>
          <cell r="E57" t="str">
            <v>泳教部</v>
          </cell>
          <cell r="F57" t="str">
            <v>泳教</v>
          </cell>
          <cell r="G57">
            <v>44543</v>
          </cell>
          <cell r="H57" t="str">
            <v>全职</v>
          </cell>
        </row>
        <row r="57">
          <cell r="J57" t="str">
            <v>劳动合同</v>
          </cell>
        </row>
        <row r="57">
          <cell r="L57">
            <v>45518</v>
          </cell>
          <cell r="M57">
            <v>46612</v>
          </cell>
          <cell r="N57" t="str">
            <v>3年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不缴</v>
          </cell>
        </row>
        <row r="57">
          <cell r="W57" t="str">
            <v>是</v>
          </cell>
          <cell r="X57" t="str">
            <v>在职</v>
          </cell>
        </row>
        <row r="57">
          <cell r="AD57" t="str">
            <v>男</v>
          </cell>
        </row>
        <row r="57">
          <cell r="AF57" t="str">
            <v>421127200302270817</v>
          </cell>
        </row>
        <row r="57">
          <cell r="AH57" t="str">
            <v>交通银行</v>
          </cell>
          <cell r="AI57" t="str">
            <v>6222620610043516459</v>
          </cell>
          <cell r="AJ57" t="str">
            <v>其他</v>
          </cell>
          <cell r="AK57">
            <v>13886422694</v>
          </cell>
        </row>
        <row r="58">
          <cell r="D58" t="str">
            <v>杨家湾李舟健</v>
          </cell>
          <cell r="E58" t="str">
            <v>会籍部</v>
          </cell>
          <cell r="F58" t="str">
            <v>会籍</v>
          </cell>
          <cell r="G58">
            <v>42939</v>
          </cell>
          <cell r="H58" t="str">
            <v>全职</v>
          </cell>
        </row>
        <row r="58">
          <cell r="J58" t="str">
            <v>劳动合同</v>
          </cell>
        </row>
        <row r="58">
          <cell r="L58">
            <v>45707</v>
          </cell>
          <cell r="M58">
            <v>46801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不缴</v>
          </cell>
        </row>
        <row r="58">
          <cell r="W58" t="str">
            <v>是</v>
          </cell>
          <cell r="X58" t="str">
            <v>在职</v>
          </cell>
        </row>
        <row r="58">
          <cell r="AD58" t="str">
            <v>男</v>
          </cell>
        </row>
        <row r="58">
          <cell r="AF58" t="str">
            <v>421002199611121411</v>
          </cell>
        </row>
        <row r="58">
          <cell r="AH58" t="str">
            <v>中信银行</v>
          </cell>
          <cell r="AI58" t="str">
            <v>6217731507148506</v>
          </cell>
          <cell r="AJ58" t="str">
            <v>中信</v>
          </cell>
          <cell r="AK58">
            <v>15871437502</v>
          </cell>
        </row>
        <row r="59">
          <cell r="D59" t="str">
            <v>杨家湾曾强壮</v>
          </cell>
          <cell r="E59" t="str">
            <v>私教部</v>
          </cell>
          <cell r="F59" t="str">
            <v>私教</v>
          </cell>
          <cell r="G59">
            <v>44082</v>
          </cell>
          <cell r="H59" t="str">
            <v>全职</v>
          </cell>
          <cell r="I59" t="str">
            <v>社保</v>
          </cell>
          <cell r="J59" t="str">
            <v>劳动合同</v>
          </cell>
        </row>
        <row r="59">
          <cell r="L59">
            <v>45707</v>
          </cell>
          <cell r="M59">
            <v>46801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最低</v>
          </cell>
        </row>
        <row r="59">
          <cell r="W59" t="str">
            <v>是</v>
          </cell>
          <cell r="X59" t="str">
            <v>在职</v>
          </cell>
        </row>
        <row r="59">
          <cell r="AD59" t="str">
            <v>男</v>
          </cell>
        </row>
        <row r="59">
          <cell r="AF59" t="str">
            <v>420923199908015855</v>
          </cell>
        </row>
        <row r="59">
          <cell r="AH59" t="str">
            <v>中信银行</v>
          </cell>
          <cell r="AI59" t="str">
            <v>6217731507148423</v>
          </cell>
          <cell r="AJ59" t="str">
            <v>中信</v>
          </cell>
          <cell r="AK59">
            <v>15007117794</v>
          </cell>
        </row>
        <row r="60">
          <cell r="D60" t="str">
            <v>杨家湾袁宵</v>
          </cell>
          <cell r="E60" t="str">
            <v>私教部</v>
          </cell>
          <cell r="F60" t="str">
            <v>私教</v>
          </cell>
          <cell r="G60">
            <v>44641</v>
          </cell>
          <cell r="H60" t="str">
            <v>全职</v>
          </cell>
          <cell r="I60" t="str">
            <v>社保</v>
          </cell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W60" t="str">
            <v>是</v>
          </cell>
          <cell r="X60" t="str">
            <v>在职</v>
          </cell>
        </row>
        <row r="60">
          <cell r="AD60" t="str">
            <v>男</v>
          </cell>
        </row>
        <row r="60">
          <cell r="AF60" t="str">
            <v>411323199803163831</v>
          </cell>
        </row>
        <row r="60">
          <cell r="AH60" t="str">
            <v>交通银行</v>
          </cell>
          <cell r="AI60" t="str">
            <v>6222620610043516285</v>
          </cell>
          <cell r="AJ60" t="str">
            <v>其他</v>
          </cell>
          <cell r="AK60">
            <v>15527086716</v>
          </cell>
        </row>
        <row r="61">
          <cell r="D61" t="str">
            <v>杨家湾明爱华</v>
          </cell>
          <cell r="E61" t="str">
            <v>运营部</v>
          </cell>
          <cell r="F61" t="str">
            <v>保洁</v>
          </cell>
          <cell r="G61">
            <v>44647</v>
          </cell>
          <cell r="H61" t="str">
            <v>全职</v>
          </cell>
        </row>
        <row r="61">
          <cell r="J61" t="str">
            <v>劳务合同</v>
          </cell>
        </row>
        <row r="61">
          <cell r="L61">
            <v>45735</v>
          </cell>
          <cell r="M61">
            <v>46464</v>
          </cell>
          <cell r="N61" t="str">
            <v>2年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不缴</v>
          </cell>
        </row>
        <row r="61">
          <cell r="W61" t="str">
            <v>是</v>
          </cell>
          <cell r="X61" t="str">
            <v>在职</v>
          </cell>
        </row>
        <row r="61">
          <cell r="AD61" t="str">
            <v>女</v>
          </cell>
        </row>
        <row r="61">
          <cell r="AF61" t="str">
            <v>422201196108075026</v>
          </cell>
        </row>
        <row r="61">
          <cell r="AH61" t="str">
            <v>中国邮政储蓄银行</v>
          </cell>
          <cell r="AI61" t="str">
            <v>6217975200051823939</v>
          </cell>
          <cell r="AJ61" t="str">
            <v>其他</v>
          </cell>
          <cell r="AK61">
            <v>17371258916</v>
          </cell>
        </row>
        <row r="62">
          <cell r="D62" t="str">
            <v>杨家湾朱爱兰</v>
          </cell>
          <cell r="E62" t="str">
            <v>运营部</v>
          </cell>
          <cell r="F62" t="str">
            <v>保洁</v>
          </cell>
          <cell r="G62">
            <v>44958</v>
          </cell>
          <cell r="H62" t="str">
            <v>全职</v>
          </cell>
        </row>
        <row r="62">
          <cell r="J62" t="str">
            <v>劳务合同</v>
          </cell>
        </row>
        <row r="62">
          <cell r="L62">
            <v>44958</v>
          </cell>
          <cell r="M62">
            <v>46417</v>
          </cell>
          <cell r="N62" t="str">
            <v>1年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W62" t="str">
            <v>是</v>
          </cell>
          <cell r="X62" t="str">
            <v>在职</v>
          </cell>
        </row>
        <row r="62">
          <cell r="AD62" t="str">
            <v>女</v>
          </cell>
        </row>
        <row r="62">
          <cell r="AF62" t="str">
            <v>422201196812255100</v>
          </cell>
        </row>
        <row r="62">
          <cell r="AH62" t="str">
            <v>招商银行</v>
          </cell>
          <cell r="AI62" t="str">
            <v>6214832746511422</v>
          </cell>
          <cell r="AJ62" t="str">
            <v>招商银行</v>
          </cell>
          <cell r="AK62">
            <v>15972146879</v>
          </cell>
        </row>
        <row r="63">
          <cell r="D63" t="str">
            <v>阜阳宝龙店吴昌远</v>
          </cell>
          <cell r="E63" t="str">
            <v>私教部</v>
          </cell>
          <cell r="F63" t="str">
            <v>私教经理</v>
          </cell>
          <cell r="G63">
            <v>45016</v>
          </cell>
          <cell r="H63" t="str">
            <v>全职</v>
          </cell>
        </row>
        <row r="63">
          <cell r="J63" t="str">
            <v>劳动合同</v>
          </cell>
          <cell r="K63" t="str">
            <v>门店</v>
          </cell>
          <cell r="L63">
            <v>45016</v>
          </cell>
          <cell r="M63">
            <v>47207</v>
          </cell>
          <cell r="N63" t="str">
            <v>3年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W63" t="str">
            <v>是</v>
          </cell>
          <cell r="X63" t="str">
            <v>在职</v>
          </cell>
        </row>
        <row r="63">
          <cell r="AD63" t="str">
            <v>男</v>
          </cell>
        </row>
        <row r="63">
          <cell r="AF63" t="str">
            <v>422326199803296716</v>
          </cell>
        </row>
        <row r="63">
          <cell r="AH63" t="str">
            <v>交通银行</v>
          </cell>
          <cell r="AI63" t="str">
            <v>6222624230000816135</v>
          </cell>
          <cell r="AJ63" t="str">
            <v>其他</v>
          </cell>
          <cell r="AK63">
            <v>18671502816</v>
          </cell>
        </row>
        <row r="64">
          <cell r="D64" t="str">
            <v>杨家湾胡宇</v>
          </cell>
          <cell r="E64" t="str">
            <v>私教部</v>
          </cell>
          <cell r="F64" t="str">
            <v>私教</v>
          </cell>
          <cell r="G64">
            <v>45016</v>
          </cell>
          <cell r="H64" t="str">
            <v>兼职</v>
          </cell>
        </row>
        <row r="64">
          <cell r="J64" t="str">
            <v>劳动合同</v>
          </cell>
        </row>
        <row r="64">
          <cell r="L64">
            <v>45016</v>
          </cell>
          <cell r="M64">
            <v>46111</v>
          </cell>
          <cell r="N64" t="str">
            <v>3年</v>
          </cell>
        </row>
        <row r="64">
          <cell r="S64" t="str">
            <v>不缴</v>
          </cell>
        </row>
        <row r="64">
          <cell r="X64" t="str">
            <v>离职</v>
          </cell>
          <cell r="Y64">
            <v>46086</v>
          </cell>
          <cell r="Z64" t="str">
            <v>已签</v>
          </cell>
          <cell r="AA64" t="str">
            <v>已签</v>
          </cell>
          <cell r="AB64" t="str">
            <v>已签</v>
          </cell>
          <cell r="AC64" t="str">
            <v>是</v>
          </cell>
          <cell r="AD64" t="str">
            <v>男</v>
          </cell>
        </row>
        <row r="64">
          <cell r="AF64" t="str">
            <v>429004199707163739</v>
          </cell>
        </row>
        <row r="64">
          <cell r="AH64" t="str">
            <v>交通银行</v>
          </cell>
          <cell r="AI64" t="str">
            <v>6222620610043515980</v>
          </cell>
          <cell r="AJ64" t="str">
            <v>其他</v>
          </cell>
          <cell r="AK64">
            <v>18696347162</v>
          </cell>
        </row>
        <row r="65">
          <cell r="D65" t="str">
            <v>荆州二店胡尔玉</v>
          </cell>
          <cell r="E65" t="str">
            <v>私教部</v>
          </cell>
          <cell r="F65" t="str">
            <v>私教</v>
          </cell>
          <cell r="G65">
            <v>44973</v>
          </cell>
          <cell r="H65" t="str">
            <v>全职</v>
          </cell>
        </row>
        <row r="65">
          <cell r="J65" t="str">
            <v>劳动合同</v>
          </cell>
          <cell r="K65" t="str">
            <v>门店</v>
          </cell>
          <cell r="L65">
            <v>44973</v>
          </cell>
          <cell r="M65">
            <v>46068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W65" t="str">
            <v>是</v>
          </cell>
          <cell r="X65" t="str">
            <v>离职</v>
          </cell>
          <cell r="Y65">
            <v>46171</v>
          </cell>
        </row>
        <row r="65">
          <cell r="AD65" t="str">
            <v>女</v>
          </cell>
        </row>
        <row r="65">
          <cell r="AF65" t="str">
            <v>42282320010622418X</v>
          </cell>
        </row>
        <row r="65">
          <cell r="AH65" t="str">
            <v>交通银行</v>
          </cell>
          <cell r="AI65" t="str">
            <v>6222620610043516087</v>
          </cell>
          <cell r="AJ65" t="str">
            <v>其他</v>
          </cell>
          <cell r="AK65">
            <v>18271715726</v>
          </cell>
        </row>
        <row r="66">
          <cell r="D66" t="str">
            <v>杨家湾陈治</v>
          </cell>
          <cell r="E66" t="str">
            <v>会籍部</v>
          </cell>
          <cell r="F66" t="str">
            <v>会籍</v>
          </cell>
          <cell r="G66">
            <v>45347</v>
          </cell>
          <cell r="H66" t="str">
            <v>全职</v>
          </cell>
        </row>
        <row r="66">
          <cell r="J66" t="str">
            <v>劳动合同</v>
          </cell>
        </row>
        <row r="66">
          <cell r="L66">
            <v>46445</v>
          </cell>
          <cell r="M66">
            <v>47540</v>
          </cell>
          <cell r="N66" t="str">
            <v>3年</v>
          </cell>
          <cell r="O66" t="str">
            <v>已签</v>
          </cell>
          <cell r="P66" t="str">
            <v>已签</v>
          </cell>
          <cell r="Q66" t="str">
            <v>已签</v>
          </cell>
          <cell r="R66" t="str">
            <v>已签</v>
          </cell>
          <cell r="S66" t="str">
            <v>不缴</v>
          </cell>
        </row>
        <row r="66">
          <cell r="W66" t="str">
            <v>是</v>
          </cell>
          <cell r="X66" t="str">
            <v>离职</v>
          </cell>
        </row>
        <row r="66">
          <cell r="AD66" t="str">
            <v>男</v>
          </cell>
        </row>
        <row r="66">
          <cell r="AF66" t="str">
            <v>421224200410305518</v>
          </cell>
        </row>
        <row r="66">
          <cell r="AH66" t="str">
            <v>交通银行</v>
          </cell>
          <cell r="AI66" t="str">
            <v>6222620610043516277</v>
          </cell>
          <cell r="AJ66" t="str">
            <v>其他</v>
          </cell>
          <cell r="AK66">
            <v>13720187580</v>
          </cell>
        </row>
        <row r="67">
          <cell r="D67" t="str">
            <v>杨家湾冯爽</v>
          </cell>
          <cell r="E67" t="str">
            <v>私教部</v>
          </cell>
          <cell r="F67" t="str">
            <v>私教</v>
          </cell>
          <cell r="G67">
            <v>45423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45423</v>
          </cell>
          <cell r="M67">
            <v>46517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W67" t="str">
            <v>是</v>
          </cell>
          <cell r="X67" t="str">
            <v>在职</v>
          </cell>
        </row>
        <row r="67">
          <cell r="AD67" t="str">
            <v>男</v>
          </cell>
        </row>
        <row r="67">
          <cell r="AF67" t="str">
            <v>421083199306255331</v>
          </cell>
        </row>
        <row r="67">
          <cell r="AH67" t="str">
            <v>招商银行</v>
          </cell>
          <cell r="AI67" t="str">
            <v>6225 8878 6829 2778 招商银行 向梅</v>
          </cell>
          <cell r="AJ67" t="str">
            <v>招商银行</v>
          </cell>
          <cell r="AK67">
            <v>18727810846</v>
          </cell>
        </row>
        <row r="68">
          <cell r="D68" t="str">
            <v>杨家湾徐胜</v>
          </cell>
          <cell r="E68" t="str">
            <v>会籍部</v>
          </cell>
          <cell r="F68" t="str">
            <v>泳教</v>
          </cell>
          <cell r="G68">
            <v>45525</v>
          </cell>
          <cell r="H68" t="str">
            <v>兼职</v>
          </cell>
        </row>
        <row r="68">
          <cell r="J68" t="str">
            <v>兼职合同</v>
          </cell>
        </row>
        <row r="68">
          <cell r="L68">
            <v>45840</v>
          </cell>
          <cell r="M68">
            <v>46204</v>
          </cell>
          <cell r="N68" t="str">
            <v>1年</v>
          </cell>
        </row>
        <row r="68">
          <cell r="X68" t="str">
            <v>离职</v>
          </cell>
        </row>
        <row r="68">
          <cell r="AD68" t="str">
            <v>男</v>
          </cell>
        </row>
        <row r="68">
          <cell r="AF68" t="str">
            <v>421123200402050015</v>
          </cell>
        </row>
        <row r="68">
          <cell r="AH68" t="str">
            <v>中国农业银行</v>
          </cell>
          <cell r="AI68" t="str">
            <v>6230521620053351674</v>
          </cell>
          <cell r="AJ68" t="str">
            <v>其他</v>
          </cell>
          <cell r="AK68">
            <v>19974824590</v>
          </cell>
        </row>
        <row r="69">
          <cell r="D69" t="str">
            <v>杨家湾高鹏</v>
          </cell>
          <cell r="E69" t="str">
            <v>会籍部</v>
          </cell>
          <cell r="F69" t="str">
            <v>会籍/泳教</v>
          </cell>
          <cell r="G69">
            <v>45550</v>
          </cell>
          <cell r="H69" t="str">
            <v>兼职</v>
          </cell>
        </row>
        <row r="69">
          <cell r="J69" t="str">
            <v>兼职合同</v>
          </cell>
        </row>
        <row r="69">
          <cell r="L69">
            <v>45911</v>
          </cell>
          <cell r="M69">
            <v>46276</v>
          </cell>
          <cell r="N69" t="str">
            <v>1年</v>
          </cell>
        </row>
        <row r="69">
          <cell r="X69" t="str">
            <v>离职</v>
          </cell>
        </row>
        <row r="69">
          <cell r="AD69" t="str">
            <v>男</v>
          </cell>
        </row>
        <row r="69">
          <cell r="AF69" t="str">
            <v>421121200202204419</v>
          </cell>
        </row>
        <row r="69">
          <cell r="AH69" t="str">
            <v>招商银行</v>
          </cell>
          <cell r="AI69" t="str">
            <v>6214832766836402</v>
          </cell>
          <cell r="AJ69" t="str">
            <v>招商银行</v>
          </cell>
          <cell r="AK69">
            <v>15571360659</v>
          </cell>
        </row>
        <row r="70">
          <cell r="D70" t="str">
            <v>杨家湾廖复登</v>
          </cell>
          <cell r="E70" t="str">
            <v>泳教部</v>
          </cell>
          <cell r="F70" t="str">
            <v>会籍/泳教</v>
          </cell>
          <cell r="G70">
            <v>45616</v>
          </cell>
          <cell r="H70" t="str">
            <v>全职</v>
          </cell>
        </row>
        <row r="70">
          <cell r="J70" t="str">
            <v>劳动合同</v>
          </cell>
        </row>
        <row r="70">
          <cell r="L70">
            <v>45616</v>
          </cell>
          <cell r="M70">
            <v>46710</v>
          </cell>
          <cell r="N70" t="str">
            <v>3年</v>
          </cell>
        </row>
        <row r="70">
          <cell r="S70" t="str">
            <v>不缴</v>
          </cell>
        </row>
        <row r="70">
          <cell r="X70" t="str">
            <v>离职</v>
          </cell>
          <cell r="Y70">
            <v>45931</v>
          </cell>
          <cell r="Z70" t="str">
            <v>已签</v>
          </cell>
          <cell r="AA70" t="str">
            <v>已签</v>
          </cell>
          <cell r="AB70" t="str">
            <v>已签</v>
          </cell>
          <cell r="AC70" t="str">
            <v>是</v>
          </cell>
          <cell r="AD70" t="str">
            <v>男</v>
          </cell>
        </row>
        <row r="70">
          <cell r="AF70" t="str">
            <v>422823200404180218</v>
          </cell>
        </row>
        <row r="70">
          <cell r="AH70" t="str">
            <v>交通银行</v>
          </cell>
          <cell r="AI70" t="str">
            <v>6222620610043516194</v>
          </cell>
          <cell r="AJ70" t="str">
            <v>其他</v>
          </cell>
          <cell r="AK70">
            <v>18162582474</v>
          </cell>
        </row>
        <row r="71">
          <cell r="D71" t="str">
            <v>杨家湾涂子清</v>
          </cell>
          <cell r="E71" t="str">
            <v>私教部</v>
          </cell>
          <cell r="F71" t="str">
            <v>私教</v>
          </cell>
          <cell r="G71">
            <v>45723</v>
          </cell>
          <cell r="H71" t="str">
            <v>全职</v>
          </cell>
        </row>
        <row r="71">
          <cell r="J71" t="str">
            <v>劳动合同</v>
          </cell>
        </row>
        <row r="71">
          <cell r="L71">
            <v>45723</v>
          </cell>
          <cell r="M71">
            <v>46818</v>
          </cell>
          <cell r="N71" t="str">
            <v>3年</v>
          </cell>
        </row>
        <row r="71">
          <cell r="S71" t="str">
            <v>不缴</v>
          </cell>
        </row>
        <row r="71">
          <cell r="X71" t="str">
            <v>离职</v>
          </cell>
          <cell r="Y71">
            <v>45962</v>
          </cell>
          <cell r="Z71" t="str">
            <v>已签</v>
          </cell>
          <cell r="AA71" t="str">
            <v>已签</v>
          </cell>
          <cell r="AB71" t="str">
            <v>已签</v>
          </cell>
          <cell r="AC71" t="str">
            <v>是</v>
          </cell>
          <cell r="AD71" t="str">
            <v>男</v>
          </cell>
        </row>
        <row r="71">
          <cell r="AF71" t="str">
            <v>421224200211035519</v>
          </cell>
        </row>
        <row r="71">
          <cell r="AH71" t="str">
            <v>中国建设银行</v>
          </cell>
          <cell r="AI71" t="str">
            <v>6212842740000012722</v>
          </cell>
          <cell r="AJ71" t="str">
            <v>其他</v>
          </cell>
          <cell r="AK71">
            <v>18171810650</v>
          </cell>
        </row>
        <row r="72">
          <cell r="D72" t="str">
            <v>杨家湾何志</v>
          </cell>
          <cell r="E72" t="str">
            <v>会籍部</v>
          </cell>
          <cell r="F72" t="str">
            <v>会籍</v>
          </cell>
          <cell r="G72">
            <v>45706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45706</v>
          </cell>
          <cell r="M72">
            <v>46800</v>
          </cell>
          <cell r="N72" t="str">
            <v>3年</v>
          </cell>
          <cell r="O72" t="str">
            <v>已签</v>
          </cell>
          <cell r="P72" t="str">
            <v>已签</v>
          </cell>
          <cell r="Q72" t="str">
            <v>已签</v>
          </cell>
          <cell r="R72" t="str">
            <v>已签</v>
          </cell>
          <cell r="S72" t="str">
            <v>不缴</v>
          </cell>
        </row>
        <row r="72">
          <cell r="W72" t="str">
            <v>是</v>
          </cell>
          <cell r="X72" t="str">
            <v>离职</v>
          </cell>
          <cell r="Y72">
            <v>46022</v>
          </cell>
        </row>
        <row r="72">
          <cell r="AD72" t="str">
            <v>男</v>
          </cell>
          <cell r="AE72" t="str">
            <v>大专</v>
          </cell>
          <cell r="AF72" t="str">
            <v>421121200408030039</v>
          </cell>
        </row>
        <row r="72">
          <cell r="AH72" t="str">
            <v>中国农业银行</v>
          </cell>
          <cell r="AI72" t="str">
            <v>6230521620047974276</v>
          </cell>
          <cell r="AJ72" t="str">
            <v>其他</v>
          </cell>
          <cell r="AK72">
            <v>15007255682</v>
          </cell>
        </row>
        <row r="73">
          <cell r="D73" t="str">
            <v>杨家湾吕红霞</v>
          </cell>
          <cell r="E73" t="str">
            <v>泳教部</v>
          </cell>
          <cell r="F73" t="str">
            <v>泳教</v>
          </cell>
          <cell r="G73">
            <v>45729</v>
          </cell>
          <cell r="H73" t="str">
            <v>兼职</v>
          </cell>
        </row>
        <row r="73">
          <cell r="J73" t="str">
            <v>兼职合同</v>
          </cell>
        </row>
        <row r="73">
          <cell r="L73">
            <v>45729</v>
          </cell>
        </row>
        <row r="73">
          <cell r="X73" t="str">
            <v>在职</v>
          </cell>
        </row>
        <row r="73">
          <cell r="AD73" t="str">
            <v>女</v>
          </cell>
        </row>
        <row r="73">
          <cell r="AF73" t="str">
            <v>422801200503111228</v>
          </cell>
        </row>
        <row r="73">
          <cell r="AH73" t="str">
            <v>工商银行</v>
          </cell>
          <cell r="AI73" t="str">
            <v>6215581817003673979</v>
          </cell>
          <cell r="AJ73" t="str">
            <v>其他</v>
          </cell>
          <cell r="AK73">
            <v>15926112861</v>
          </cell>
        </row>
        <row r="74">
          <cell r="D74" t="str">
            <v>总部王星宇</v>
          </cell>
          <cell r="E74" t="str">
            <v>私教部</v>
          </cell>
          <cell r="F74" t="str">
            <v>私教</v>
          </cell>
          <cell r="G74">
            <v>45717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45877</v>
          </cell>
          <cell r="M74">
            <v>46972</v>
          </cell>
          <cell r="N74" t="str">
            <v>3年</v>
          </cell>
        </row>
        <row r="74">
          <cell r="X74" t="str">
            <v>离职</v>
          </cell>
        </row>
        <row r="74">
          <cell r="AF74" t="str">
            <v>420111200008058418</v>
          </cell>
        </row>
        <row r="74">
          <cell r="AH74" t="str">
            <v>招商银行</v>
          </cell>
          <cell r="AI74" t="str">
            <v>6214 8502 7335 5559</v>
          </cell>
          <cell r="AJ74" t="str">
            <v>招商银行</v>
          </cell>
          <cell r="AK74">
            <v>18827618832</v>
          </cell>
        </row>
        <row r="75">
          <cell r="D75" t="str">
            <v>杨家湾张锐</v>
          </cell>
          <cell r="E75" t="str">
            <v>会籍部</v>
          </cell>
          <cell r="F75" t="str">
            <v>会籍</v>
          </cell>
          <cell r="G75">
            <v>45811</v>
          </cell>
          <cell r="H75" t="str">
            <v>全职</v>
          </cell>
        </row>
        <row r="75">
          <cell r="J75" t="str">
            <v>劳动合同</v>
          </cell>
          <cell r="K75" t="str">
            <v>人力</v>
          </cell>
          <cell r="L75">
            <v>45811</v>
          </cell>
          <cell r="M75">
            <v>46906</v>
          </cell>
          <cell r="N75" t="str">
            <v>3年</v>
          </cell>
        </row>
        <row r="75">
          <cell r="S75" t="str">
            <v>不缴</v>
          </cell>
        </row>
        <row r="75">
          <cell r="X75" t="str">
            <v>离职</v>
          </cell>
          <cell r="Y75">
            <v>45931</v>
          </cell>
          <cell r="Z75" t="str">
            <v>已签</v>
          </cell>
          <cell r="AA75" t="str">
            <v>已签</v>
          </cell>
        </row>
        <row r="75">
          <cell r="AD75" t="str">
            <v>男</v>
          </cell>
        </row>
        <row r="75">
          <cell r="AF75" t="str">
            <v>420984199410219036</v>
          </cell>
        </row>
        <row r="75">
          <cell r="AH75" t="str">
            <v>招商银行</v>
          </cell>
          <cell r="AI75" t="str">
            <v>6214 8512 7310 5812孝感分行营业部</v>
          </cell>
          <cell r="AJ75" t="str">
            <v>招商银行</v>
          </cell>
          <cell r="AK75">
            <v>15007297301</v>
          </cell>
        </row>
        <row r="76">
          <cell r="D76" t="str">
            <v>杨家湾王子恒</v>
          </cell>
          <cell r="E76" t="str">
            <v>泳教部</v>
          </cell>
          <cell r="F76" t="str">
            <v>泳教</v>
          </cell>
          <cell r="G76">
            <v>45817</v>
          </cell>
          <cell r="H76" t="str">
            <v>兼职</v>
          </cell>
        </row>
        <row r="76">
          <cell r="J76" t="str">
            <v>兼职合同</v>
          </cell>
        </row>
        <row r="76">
          <cell r="L76">
            <v>45817</v>
          </cell>
        </row>
        <row r="76">
          <cell r="X76" t="str">
            <v>在职</v>
          </cell>
        </row>
        <row r="76">
          <cell r="AD76" t="str">
            <v>男</v>
          </cell>
        </row>
        <row r="76">
          <cell r="AF76" t="str">
            <v>150203200512134811</v>
          </cell>
        </row>
        <row r="76">
          <cell r="AH76" t="str">
            <v>中国银行</v>
          </cell>
          <cell r="AI76" t="str">
            <v>6216728400001440964</v>
          </cell>
          <cell r="AJ76" t="str">
            <v>其他</v>
          </cell>
          <cell r="AK76">
            <v>13081533493</v>
          </cell>
        </row>
        <row r="77">
          <cell r="D77" t="str">
            <v>杨家湾高欣宇</v>
          </cell>
          <cell r="E77" t="str">
            <v>泳教部</v>
          </cell>
          <cell r="F77" t="str">
            <v>泳教</v>
          </cell>
          <cell r="G77">
            <v>45818</v>
          </cell>
          <cell r="H77" t="str">
            <v>兼职</v>
          </cell>
        </row>
        <row r="77">
          <cell r="J77" t="str">
            <v>兼职合同</v>
          </cell>
        </row>
        <row r="77">
          <cell r="S77" t="str">
            <v>不缴</v>
          </cell>
        </row>
        <row r="77">
          <cell r="X77" t="str">
            <v>在职</v>
          </cell>
        </row>
        <row r="77">
          <cell r="Z77" t="str">
            <v>已签</v>
          </cell>
          <cell r="AA77" t="str">
            <v>已签</v>
          </cell>
        </row>
        <row r="77">
          <cell r="AD77" t="str">
            <v>女</v>
          </cell>
        </row>
        <row r="77">
          <cell r="AF77" t="str">
            <v>420881200304205846</v>
          </cell>
        </row>
        <row r="77">
          <cell r="AH77" t="str">
            <v>湖北农信 </v>
          </cell>
          <cell r="AI77" t="str">
            <v>6224 1212 0219 8447</v>
          </cell>
          <cell r="AJ77" t="str">
            <v>其他</v>
          </cell>
          <cell r="AK77">
            <v>15972636983</v>
          </cell>
        </row>
        <row r="78">
          <cell r="D78" t="str">
            <v>杨家湾施宇童</v>
          </cell>
          <cell r="E78" t="str">
            <v>泳教部</v>
          </cell>
          <cell r="F78" t="str">
            <v>泳教</v>
          </cell>
          <cell r="G78">
            <v>45821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45821</v>
          </cell>
          <cell r="M78">
            <v>46185</v>
          </cell>
          <cell r="N78" t="str">
            <v>1年</v>
          </cell>
        </row>
        <row r="78">
          <cell r="X78" t="str">
            <v>在职</v>
          </cell>
        </row>
        <row r="78">
          <cell r="AD78" t="str">
            <v>男</v>
          </cell>
        </row>
        <row r="78">
          <cell r="AF78" t="str">
            <v>34182320041022161x</v>
          </cell>
        </row>
        <row r="78">
          <cell r="AH78" t="str">
            <v>中国邮政储蓄银行</v>
          </cell>
          <cell r="AI78" t="str">
            <v>6217973770003829228</v>
          </cell>
          <cell r="AJ78" t="str">
            <v>其他</v>
          </cell>
          <cell r="AK78">
            <v>19356373672</v>
          </cell>
        </row>
        <row r="79">
          <cell r="D79" t="str">
            <v>杨家湾张浩</v>
          </cell>
          <cell r="E79" t="str">
            <v>泳教部</v>
          </cell>
          <cell r="F79" t="str">
            <v>泳教</v>
          </cell>
          <cell r="G79">
            <v>45833</v>
          </cell>
          <cell r="H79" t="str">
            <v>兼职</v>
          </cell>
        </row>
        <row r="79">
          <cell r="J79" t="str">
            <v>兼职合同</v>
          </cell>
        </row>
        <row r="79">
          <cell r="L79">
            <v>45833</v>
          </cell>
          <cell r="M79">
            <v>46197</v>
          </cell>
          <cell r="N79" t="str">
            <v>1年</v>
          </cell>
        </row>
        <row r="79">
          <cell r="X79" t="str">
            <v>在职</v>
          </cell>
        </row>
        <row r="79">
          <cell r="AD79" t="str">
            <v>男</v>
          </cell>
        </row>
        <row r="79">
          <cell r="AF79" t="str">
            <v>421123200305304810</v>
          </cell>
        </row>
        <row r="79">
          <cell r="AH79" t="str">
            <v>招商银行</v>
          </cell>
          <cell r="AI79" t="str">
            <v>6214830525525886</v>
          </cell>
          <cell r="AJ79" t="str">
            <v>招商银行</v>
          </cell>
          <cell r="AK79">
            <v>19502712274</v>
          </cell>
        </row>
        <row r="80">
          <cell r="D80" t="str">
            <v>杨家湾曾小英</v>
          </cell>
          <cell r="E80" t="str">
            <v>泳教部</v>
          </cell>
          <cell r="F80" t="str">
            <v>泳教</v>
          </cell>
          <cell r="G80">
            <v>45835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45835</v>
          </cell>
        </row>
        <row r="80">
          <cell r="X80" t="str">
            <v>在职</v>
          </cell>
        </row>
        <row r="80">
          <cell r="AD80" t="str">
            <v>女</v>
          </cell>
        </row>
        <row r="80">
          <cell r="AF80" t="str">
            <v>500235200001155481</v>
          </cell>
        </row>
        <row r="80">
          <cell r="AH80" t="str">
            <v>工商银行</v>
          </cell>
          <cell r="AI80" t="str">
            <v>6215582319004846133</v>
          </cell>
          <cell r="AJ80" t="str">
            <v>其他</v>
          </cell>
          <cell r="AK80">
            <v>15623813868</v>
          </cell>
        </row>
        <row r="81">
          <cell r="D81" t="str">
            <v>杨家湾李熊文</v>
          </cell>
          <cell r="E81" t="str">
            <v>泳教部</v>
          </cell>
          <cell r="F81" t="str">
            <v>泳教</v>
          </cell>
          <cell r="G81">
            <v>45836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45836</v>
          </cell>
        </row>
        <row r="81">
          <cell r="N81" t="str">
            <v>1个月</v>
          </cell>
        </row>
        <row r="81">
          <cell r="X81" t="str">
            <v>在职</v>
          </cell>
        </row>
        <row r="81">
          <cell r="AD81" t="str">
            <v>男</v>
          </cell>
        </row>
        <row r="81">
          <cell r="AF81" t="str">
            <v>429006200512165134</v>
          </cell>
        </row>
        <row r="81">
          <cell r="AH81" t="str">
            <v>中国工商银行</v>
          </cell>
          <cell r="AI81" t="str">
            <v>6222033202016671338</v>
          </cell>
          <cell r="AJ81" t="str">
            <v>其他</v>
          </cell>
          <cell r="AK81">
            <v>18154371668</v>
          </cell>
        </row>
        <row r="82">
          <cell r="D82" t="str">
            <v>杨家湾唐睿</v>
          </cell>
          <cell r="E82" t="str">
            <v>泳教部</v>
          </cell>
          <cell r="F82" t="str">
            <v>泳教</v>
          </cell>
          <cell r="G82">
            <v>45838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45838</v>
          </cell>
          <cell r="M82">
            <v>46202</v>
          </cell>
          <cell r="N82" t="str">
            <v>1年</v>
          </cell>
        </row>
        <row r="82">
          <cell r="X82" t="str">
            <v>在职</v>
          </cell>
        </row>
        <row r="82">
          <cell r="AD82" t="str">
            <v>男</v>
          </cell>
        </row>
        <row r="82">
          <cell r="AF82" t="str">
            <v>42090220031010593X</v>
          </cell>
        </row>
        <row r="82">
          <cell r="AH82" t="str">
            <v>中国邮政储蓄银行</v>
          </cell>
          <cell r="AI82" t="str">
            <v>6217995200295569773</v>
          </cell>
          <cell r="AJ82" t="str">
            <v>其他</v>
          </cell>
          <cell r="AK82">
            <v>15697125963</v>
          </cell>
        </row>
        <row r="83">
          <cell r="D83" t="str">
            <v>杨家湾黄垒垒</v>
          </cell>
          <cell r="E83" t="str">
            <v>泳教部</v>
          </cell>
          <cell r="F83" t="str">
            <v>泳教</v>
          </cell>
          <cell r="G83">
            <v>45840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45840</v>
          </cell>
          <cell r="M83">
            <v>46204</v>
          </cell>
          <cell r="N83" t="str">
            <v>1年</v>
          </cell>
        </row>
        <row r="83">
          <cell r="X83" t="str">
            <v>在职</v>
          </cell>
        </row>
        <row r="83">
          <cell r="AD83" t="str">
            <v>男</v>
          </cell>
        </row>
        <row r="83">
          <cell r="AF83" t="str">
            <v>420325200410087654</v>
          </cell>
        </row>
        <row r="83">
          <cell r="AH83" t="str">
            <v>招商银行</v>
          </cell>
          <cell r="AI83" t="str">
            <v>6214832771136848</v>
          </cell>
          <cell r="AJ83" t="str">
            <v>招商银行</v>
          </cell>
          <cell r="AK83">
            <v>18772885938</v>
          </cell>
        </row>
        <row r="84">
          <cell r="D84" t="str">
            <v>杨家湾殷华泽</v>
          </cell>
          <cell r="E84" t="str">
            <v>会籍部</v>
          </cell>
          <cell r="F84" t="str">
            <v>会籍</v>
          </cell>
          <cell r="G84">
            <v>45842</v>
          </cell>
          <cell r="H84" t="str">
            <v>全职</v>
          </cell>
        </row>
        <row r="84">
          <cell r="J84" t="str">
            <v>劳动合同</v>
          </cell>
          <cell r="K84" t="str">
            <v>人力</v>
          </cell>
          <cell r="L84">
            <v>45842</v>
          </cell>
          <cell r="M84">
            <v>45934</v>
          </cell>
          <cell r="N84" t="str">
            <v>3个月</v>
          </cell>
        </row>
        <row r="84">
          <cell r="S84" t="str">
            <v>不缴</v>
          </cell>
        </row>
        <row r="84">
          <cell r="X84" t="str">
            <v>离职</v>
          </cell>
          <cell r="Y84">
            <v>45933</v>
          </cell>
          <cell r="Z84" t="str">
            <v>已签</v>
          </cell>
          <cell r="AA84" t="str">
            <v>已签</v>
          </cell>
        </row>
        <row r="84">
          <cell r="AC84" t="str">
            <v>是</v>
          </cell>
          <cell r="AD84" t="str">
            <v>男</v>
          </cell>
        </row>
        <row r="84">
          <cell r="AF84" t="str">
            <v>42280220040621001X</v>
          </cell>
        </row>
        <row r="84">
          <cell r="AH84" t="str">
            <v>中国农业银行</v>
          </cell>
          <cell r="AI84" t="str">
            <v>6228480059875494375</v>
          </cell>
          <cell r="AJ84" t="str">
            <v>其他</v>
          </cell>
          <cell r="AK84">
            <v>18571282330</v>
          </cell>
        </row>
        <row r="85">
          <cell r="D85" t="str">
            <v>杨家湾李昱</v>
          </cell>
          <cell r="E85" t="str">
            <v>会籍部</v>
          </cell>
          <cell r="F85" t="str">
            <v>会籍/泳教</v>
          </cell>
          <cell r="G85">
            <v>45842</v>
          </cell>
          <cell r="H85" t="str">
            <v>兼职</v>
          </cell>
        </row>
        <row r="85">
          <cell r="J85" t="str">
            <v>实习协议</v>
          </cell>
          <cell r="K85" t="str">
            <v>人力</v>
          </cell>
          <cell r="L85">
            <v>45842</v>
          </cell>
          <cell r="M85">
            <v>45934</v>
          </cell>
          <cell r="N85" t="str">
            <v>3个月</v>
          </cell>
        </row>
        <row r="85">
          <cell r="S85" t="str">
            <v>不缴</v>
          </cell>
        </row>
        <row r="85">
          <cell r="X85" t="str">
            <v>离职</v>
          </cell>
        </row>
        <row r="85">
          <cell r="Z85" t="str">
            <v>已签</v>
          </cell>
          <cell r="AA85" t="str">
            <v>已签</v>
          </cell>
        </row>
        <row r="85">
          <cell r="AC85" t="str">
            <v>是</v>
          </cell>
          <cell r="AD85" t="str">
            <v>男</v>
          </cell>
        </row>
        <row r="85">
          <cell r="AF85" t="str">
            <v>53011220040413201X</v>
          </cell>
        </row>
        <row r="85">
          <cell r="AH85" t="str">
            <v>中国农业银行</v>
          </cell>
          <cell r="AI85" t="str">
            <v>6228480059875508471</v>
          </cell>
          <cell r="AJ85" t="str">
            <v>其他</v>
          </cell>
          <cell r="AK85">
            <v>13368854160</v>
          </cell>
        </row>
        <row r="86">
          <cell r="D86" t="str">
            <v>杨家湾秦瀚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兼职</v>
          </cell>
        </row>
        <row r="86">
          <cell r="J86" t="str">
            <v>劳动合同</v>
          </cell>
          <cell r="K86" t="str">
            <v>人力</v>
          </cell>
          <cell r="L86">
            <v>45930</v>
          </cell>
          <cell r="M86">
            <v>46295</v>
          </cell>
          <cell r="N86" t="str">
            <v>1年</v>
          </cell>
          <cell r="O86" t="str">
            <v>已签</v>
          </cell>
          <cell r="P86" t="str">
            <v>已签</v>
          </cell>
          <cell r="Q86" t="str">
            <v>已签</v>
          </cell>
        </row>
        <row r="86">
          <cell r="S86" t="str">
            <v>不缴</v>
          </cell>
        </row>
        <row r="86">
          <cell r="W86" t="str">
            <v>是</v>
          </cell>
          <cell r="X86" t="str">
            <v>离职</v>
          </cell>
        </row>
        <row r="86">
          <cell r="Z86" t="str">
            <v>已签</v>
          </cell>
          <cell r="AA86" t="str">
            <v>已签</v>
          </cell>
        </row>
        <row r="86">
          <cell r="AC86" t="str">
            <v>是</v>
          </cell>
          <cell r="AD86" t="str">
            <v>男</v>
          </cell>
        </row>
        <row r="86">
          <cell r="AF86" t="str">
            <v>422826200305253513</v>
          </cell>
        </row>
        <row r="86">
          <cell r="AH86" t="str">
            <v>中国农业银行</v>
          </cell>
          <cell r="AI86" t="str">
            <v>6228480059875499978</v>
          </cell>
          <cell r="AJ86" t="str">
            <v>其他</v>
          </cell>
          <cell r="AK86">
            <v>15587615936</v>
          </cell>
        </row>
        <row r="87">
          <cell r="D87" t="str">
            <v>杨家湾姚杰</v>
          </cell>
          <cell r="E87" t="str">
            <v>泳教部</v>
          </cell>
          <cell r="F87" t="str">
            <v>泳教</v>
          </cell>
          <cell r="G87">
            <v>45843</v>
          </cell>
          <cell r="H87" t="str">
            <v>兼职</v>
          </cell>
        </row>
        <row r="87">
          <cell r="J87" t="str">
            <v>兼职合同</v>
          </cell>
        </row>
        <row r="87">
          <cell r="L87">
            <v>45843</v>
          </cell>
          <cell r="M87">
            <v>46207</v>
          </cell>
          <cell r="N87" t="str">
            <v>1年</v>
          </cell>
        </row>
        <row r="87">
          <cell r="X87" t="str">
            <v>在职</v>
          </cell>
        </row>
        <row r="87">
          <cell r="AD87" t="str">
            <v>男</v>
          </cell>
        </row>
        <row r="87">
          <cell r="AF87" t="str">
            <v>421181200605228219</v>
          </cell>
        </row>
        <row r="87">
          <cell r="AH87" t="str">
            <v>中国农业银行</v>
          </cell>
          <cell r="AI87" t="str">
            <v>6228480057120566971</v>
          </cell>
          <cell r="AJ87" t="str">
            <v>其他</v>
          </cell>
          <cell r="AK87">
            <v>18186410425</v>
          </cell>
        </row>
        <row r="88">
          <cell r="D88" t="str">
            <v>杨家湾黄瑞</v>
          </cell>
          <cell r="E88" t="str">
            <v>泳教部</v>
          </cell>
          <cell r="F88" t="str">
            <v>泳教</v>
          </cell>
          <cell r="G88">
            <v>45848</v>
          </cell>
          <cell r="H88" t="str">
            <v>兼职</v>
          </cell>
        </row>
        <row r="88">
          <cell r="J88" t="str">
            <v>兼职合同</v>
          </cell>
        </row>
        <row r="88">
          <cell r="L88">
            <v>45848</v>
          </cell>
          <cell r="M88">
            <v>46213</v>
          </cell>
          <cell r="N88" t="str">
            <v>1年</v>
          </cell>
        </row>
        <row r="88">
          <cell r="X88" t="str">
            <v>在职</v>
          </cell>
        </row>
        <row r="88">
          <cell r="AD88" t="str">
            <v>男</v>
          </cell>
        </row>
        <row r="88">
          <cell r="AF88" t="str">
            <v>452132200505280916</v>
          </cell>
        </row>
        <row r="88">
          <cell r="AH88" t="str">
            <v>中国工商银行</v>
          </cell>
          <cell r="AI88" t="str">
            <v>6222033202007179739</v>
          </cell>
          <cell r="AJ88" t="str">
            <v>其他</v>
          </cell>
          <cell r="AK88">
            <v>17752800960</v>
          </cell>
        </row>
        <row r="89">
          <cell r="D89" t="str">
            <v>杨家湾姚晶莹</v>
          </cell>
          <cell r="E89" t="str">
            <v>运营部</v>
          </cell>
          <cell r="F89" t="str">
            <v>前台</v>
          </cell>
          <cell r="G89">
            <v>45878</v>
          </cell>
          <cell r="H89" t="str">
            <v>全职</v>
          </cell>
        </row>
        <row r="89">
          <cell r="J89" t="str">
            <v>劳动合同</v>
          </cell>
          <cell r="K89" t="str">
            <v>人力</v>
          </cell>
          <cell r="L89">
            <v>45881</v>
          </cell>
          <cell r="M89">
            <v>46246</v>
          </cell>
          <cell r="N89" t="str">
            <v>1年</v>
          </cell>
          <cell r="O89" t="str">
            <v>已签</v>
          </cell>
          <cell r="P89" t="str">
            <v>已签</v>
          </cell>
          <cell r="Q89" t="str">
            <v>已签</v>
          </cell>
          <cell r="R89" t="str">
            <v>已签</v>
          </cell>
          <cell r="S89" t="str">
            <v>不缴</v>
          </cell>
        </row>
        <row r="89">
          <cell r="W89" t="str">
            <v>是</v>
          </cell>
          <cell r="X89" t="str">
            <v>离职</v>
          </cell>
          <cell r="Y89">
            <v>46005</v>
          </cell>
        </row>
        <row r="89">
          <cell r="AC89" t="str">
            <v>是</v>
          </cell>
          <cell r="AD89" t="str">
            <v>女</v>
          </cell>
        </row>
        <row r="89">
          <cell r="AF89" t="str">
            <v>420521200407190920</v>
          </cell>
        </row>
        <row r="89">
          <cell r="AH89" t="str">
            <v>中国农业银行</v>
          </cell>
          <cell r="AI89" t="str">
            <v>6228480059912913379</v>
          </cell>
          <cell r="AJ89" t="str">
            <v>其他</v>
          </cell>
          <cell r="AK89">
            <v>18671711226</v>
          </cell>
        </row>
        <row r="90">
          <cell r="D90" t="str">
            <v>杨家湾蔡丽</v>
          </cell>
          <cell r="E90" t="str">
            <v>运营部</v>
          </cell>
          <cell r="F90" t="str">
            <v>前台</v>
          </cell>
          <cell r="G90">
            <v>45894</v>
          </cell>
          <cell r="H90" t="str">
            <v>全职</v>
          </cell>
        </row>
        <row r="90">
          <cell r="J90" t="str">
            <v>劳动合同</v>
          </cell>
          <cell r="K90" t="str">
            <v>人力</v>
          </cell>
          <cell r="L90">
            <v>45894</v>
          </cell>
          <cell r="M90">
            <v>46259</v>
          </cell>
          <cell r="N90" t="str">
            <v>1年</v>
          </cell>
          <cell r="O90" t="str">
            <v>已签</v>
          </cell>
          <cell r="P90" t="str">
            <v>已签</v>
          </cell>
          <cell r="Q90" t="str">
            <v>已签</v>
          </cell>
          <cell r="R90" t="str">
            <v>已签</v>
          </cell>
          <cell r="S90" t="str">
            <v>不缴</v>
          </cell>
        </row>
        <row r="90">
          <cell r="W90" t="str">
            <v>是</v>
          </cell>
          <cell r="X90" t="str">
            <v>离职</v>
          </cell>
          <cell r="Y90">
            <v>46048</v>
          </cell>
          <cell r="Z90" t="str">
            <v>已签</v>
          </cell>
          <cell r="AA90" t="str">
            <v>已签</v>
          </cell>
        </row>
        <row r="90">
          <cell r="AC90" t="str">
            <v>是</v>
          </cell>
          <cell r="AD90" t="str">
            <v>女</v>
          </cell>
        </row>
        <row r="90">
          <cell r="AF90" t="str">
            <v>522427200112072829</v>
          </cell>
        </row>
        <row r="90">
          <cell r="AH90" t="str">
            <v>招商银行</v>
          </cell>
          <cell r="AI90" t="str">
            <v>6214832776114386</v>
          </cell>
          <cell r="AJ90" t="str">
            <v>招商银行</v>
          </cell>
          <cell r="AK90">
            <v>15117691192</v>
          </cell>
        </row>
        <row r="91">
          <cell r="D91" t="str">
            <v>杨家湾燕道安</v>
          </cell>
          <cell r="E91" t="str">
            <v>私教部</v>
          </cell>
          <cell r="F91" t="str">
            <v>私教</v>
          </cell>
          <cell r="G91">
            <v>45908</v>
          </cell>
          <cell r="H91" t="str">
            <v>全职</v>
          </cell>
        </row>
        <row r="91">
          <cell r="J91" t="str">
            <v>劳动合同</v>
          </cell>
          <cell r="K91" t="str">
            <v>人力</v>
          </cell>
          <cell r="L91">
            <v>45910</v>
          </cell>
          <cell r="M91">
            <v>46275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W91" t="str">
            <v>是</v>
          </cell>
          <cell r="X91" t="str">
            <v>离职</v>
          </cell>
          <cell r="Y91">
            <v>46122</v>
          </cell>
        </row>
        <row r="91">
          <cell r="AC91" t="str">
            <v>是</v>
          </cell>
          <cell r="AD91" t="str">
            <v>女</v>
          </cell>
        </row>
        <row r="91">
          <cell r="AF91" t="str">
            <v>42282520001107103X</v>
          </cell>
        </row>
        <row r="91">
          <cell r="AH91" t="str">
            <v>中国农业银行</v>
          </cell>
          <cell r="AI91" t="str">
            <v>622828 1260037163210</v>
          </cell>
          <cell r="AJ91" t="str">
            <v>其他</v>
          </cell>
          <cell r="AK91">
            <v>17671203184</v>
          </cell>
        </row>
        <row r="92">
          <cell r="D92" t="str">
            <v>杨家湾周德越</v>
          </cell>
          <cell r="E92" t="str">
            <v>泳教部</v>
          </cell>
          <cell r="F92" t="str">
            <v>泳教</v>
          </cell>
          <cell r="G92">
            <v>45794</v>
          </cell>
          <cell r="H92" t="str">
            <v>兼职</v>
          </cell>
        </row>
        <row r="92">
          <cell r="J92" t="str">
            <v>兼职合同</v>
          </cell>
        </row>
        <row r="92">
          <cell r="X92" t="str">
            <v>在职</v>
          </cell>
        </row>
        <row r="92">
          <cell r="AD92" t="str">
            <v>男</v>
          </cell>
        </row>
        <row r="92">
          <cell r="AF92" t="str">
            <v>450121200401171597</v>
          </cell>
        </row>
        <row r="92">
          <cell r="AH92" t="str">
            <v>中国农业银行</v>
          </cell>
          <cell r="AI92" t="str">
            <v>6228480838945006677</v>
          </cell>
          <cell r="AJ92" t="str">
            <v>其他</v>
          </cell>
          <cell r="AK92">
            <v>13036110695</v>
          </cell>
        </row>
        <row r="93">
          <cell r="D93" t="str">
            <v>杨家湾徐孝坤</v>
          </cell>
          <cell r="E93" t="str">
            <v>泳教部</v>
          </cell>
          <cell r="F93" t="str">
            <v>泳教</v>
          </cell>
          <cell r="G93">
            <v>45848</v>
          </cell>
          <cell r="H93" t="str">
            <v>兼职</v>
          </cell>
        </row>
        <row r="93">
          <cell r="J93" t="str">
            <v>兼职合同</v>
          </cell>
        </row>
        <row r="93">
          <cell r="L93">
            <v>45814</v>
          </cell>
          <cell r="M93">
            <v>46179</v>
          </cell>
          <cell r="N93" t="str">
            <v>1年</v>
          </cell>
        </row>
        <row r="93">
          <cell r="X93" t="str">
            <v>在职</v>
          </cell>
        </row>
        <row r="93">
          <cell r="AD93" t="str">
            <v>男</v>
          </cell>
        </row>
        <row r="93">
          <cell r="AF93" t="str">
            <v>420624200603221311</v>
          </cell>
        </row>
        <row r="93">
          <cell r="AH93" t="str">
            <v>中国农业银行</v>
          </cell>
          <cell r="AI93" t="str">
            <v>6228480057120574371</v>
          </cell>
          <cell r="AJ93" t="str">
            <v>其他</v>
          </cell>
          <cell r="AK93">
            <v>15623882030</v>
          </cell>
        </row>
        <row r="94">
          <cell r="D94" t="str">
            <v>总部王丽</v>
          </cell>
          <cell r="E94" t="str">
            <v>运营部</v>
          </cell>
          <cell r="F94" t="str">
            <v>运营总监</v>
          </cell>
          <cell r="G94">
            <v>42618</v>
          </cell>
          <cell r="H94" t="str">
            <v>全职</v>
          </cell>
          <cell r="I94" t="str">
            <v>社保</v>
          </cell>
          <cell r="J94" t="str">
            <v>劳动合同</v>
          </cell>
        </row>
        <row r="94">
          <cell r="L94">
            <v>45540</v>
          </cell>
          <cell r="M94">
            <v>47365</v>
          </cell>
          <cell r="N94" t="str">
            <v>3年</v>
          </cell>
          <cell r="O94" t="str">
            <v>已签</v>
          </cell>
          <cell r="P94" t="str">
            <v>已签</v>
          </cell>
          <cell r="Q94" t="str">
            <v>已签</v>
          </cell>
          <cell r="R94" t="str">
            <v>已签</v>
          </cell>
        </row>
        <row r="94">
          <cell r="X94" t="str">
            <v>在职</v>
          </cell>
        </row>
        <row r="94">
          <cell r="AD94" t="str">
            <v>女</v>
          </cell>
          <cell r="AE94" t="str">
            <v>本科</v>
          </cell>
          <cell r="AF94" t="str">
            <v>421003198501290021</v>
          </cell>
        </row>
        <row r="94">
          <cell r="AH94" t="str">
            <v>湖北银行荆州楚都支行</v>
          </cell>
          <cell r="AI94" t="str">
            <v>6230760000005128274</v>
          </cell>
          <cell r="AJ94" t="str">
            <v>其他</v>
          </cell>
          <cell r="AK94">
            <v>15572190999</v>
          </cell>
        </row>
        <row r="95">
          <cell r="D95" t="str">
            <v>荆州店何艳艳</v>
          </cell>
          <cell r="E95" t="str">
            <v>运营部</v>
          </cell>
          <cell r="F95" t="str">
            <v>前台主管</v>
          </cell>
          <cell r="G95">
            <v>44429</v>
          </cell>
          <cell r="H95" t="str">
            <v>全职</v>
          </cell>
        </row>
        <row r="95">
          <cell r="J95" t="str">
            <v>劳动合同</v>
          </cell>
        </row>
        <row r="95">
          <cell r="L95">
            <v>45525</v>
          </cell>
          <cell r="M95">
            <v>46619</v>
          </cell>
          <cell r="N95" t="str">
            <v>3年</v>
          </cell>
          <cell r="O95" t="str">
            <v>已签</v>
          </cell>
          <cell r="P95" t="str">
            <v>已签</v>
          </cell>
          <cell r="Q95" t="str">
            <v>已签</v>
          </cell>
          <cell r="R95" t="str">
            <v>已签</v>
          </cell>
          <cell r="S95" t="str">
            <v>不缴</v>
          </cell>
        </row>
        <row r="95">
          <cell r="W95" t="str">
            <v>是</v>
          </cell>
          <cell r="X95" t="str">
            <v>在职</v>
          </cell>
        </row>
        <row r="95">
          <cell r="AD95" t="str">
            <v>女</v>
          </cell>
          <cell r="AE95" t="str">
            <v>高中</v>
          </cell>
          <cell r="AF95" t="str">
            <v>420822198510106881</v>
          </cell>
        </row>
        <row r="95">
          <cell r="AH95" t="str">
            <v>交通银行</v>
          </cell>
          <cell r="AI95" t="str">
            <v>6222620610043551555</v>
          </cell>
          <cell r="AJ95" t="str">
            <v>其他</v>
          </cell>
          <cell r="AK95">
            <v>13437220258</v>
          </cell>
        </row>
        <row r="96">
          <cell r="D96" t="str">
            <v>荆州店李浩</v>
          </cell>
          <cell r="E96" t="str">
            <v>运营部</v>
          </cell>
          <cell r="F96" t="str">
            <v>店长</v>
          </cell>
          <cell r="G96">
            <v>43182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44278</v>
          </cell>
          <cell r="M96">
            <v>47929</v>
          </cell>
          <cell r="N96" t="str">
            <v>5年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  <cell r="S96" t="str">
            <v>不缴</v>
          </cell>
        </row>
        <row r="96">
          <cell r="W96" t="str">
            <v>是</v>
          </cell>
          <cell r="X96" t="str">
            <v>在职</v>
          </cell>
        </row>
        <row r="96">
          <cell r="AD96" t="str">
            <v>男</v>
          </cell>
          <cell r="AE96" t="str">
            <v>大专</v>
          </cell>
          <cell r="AF96" t="str">
            <v>421022198908087833</v>
          </cell>
        </row>
        <row r="96">
          <cell r="AH96" t="str">
            <v>交通银行</v>
          </cell>
          <cell r="AI96" t="str">
            <v>6222624290001590386</v>
          </cell>
          <cell r="AJ96" t="str">
            <v>其他</v>
          </cell>
          <cell r="AK96">
            <v>13545649629</v>
          </cell>
        </row>
        <row r="97">
          <cell r="D97" t="str">
            <v>荆州店周晓霞</v>
          </cell>
          <cell r="E97" t="str">
            <v>会籍部</v>
          </cell>
          <cell r="F97" t="str">
            <v>会籍</v>
          </cell>
          <cell r="G97">
            <v>44319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45415</v>
          </cell>
          <cell r="M97">
            <v>47240</v>
          </cell>
          <cell r="N97" t="str">
            <v>5年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W97" t="str">
            <v>是</v>
          </cell>
          <cell r="X97" t="str">
            <v>在职</v>
          </cell>
        </row>
        <row r="97">
          <cell r="AD97" t="str">
            <v>女</v>
          </cell>
          <cell r="AE97" t="str">
            <v>大专</v>
          </cell>
          <cell r="AF97" t="str">
            <v>420527199309172609</v>
          </cell>
        </row>
        <row r="97">
          <cell r="AH97" t="str">
            <v>交通银行</v>
          </cell>
          <cell r="AI97" t="str">
            <v>6222620610043554039</v>
          </cell>
          <cell r="AJ97" t="str">
            <v>其他</v>
          </cell>
          <cell r="AK97">
            <v>13767993203</v>
          </cell>
        </row>
        <row r="98">
          <cell r="D98" t="str">
            <v>荆州店马冰峰</v>
          </cell>
          <cell r="E98" t="str">
            <v>私教部</v>
          </cell>
          <cell r="F98" t="str">
            <v>私教</v>
          </cell>
          <cell r="G98">
            <v>42978</v>
          </cell>
          <cell r="H98" t="str">
            <v>全职</v>
          </cell>
        </row>
        <row r="98">
          <cell r="J98" t="str">
            <v>劳动合同</v>
          </cell>
        </row>
        <row r="98">
          <cell r="L98">
            <v>44074</v>
          </cell>
          <cell r="M98">
            <v>46264</v>
          </cell>
          <cell r="N98" t="str">
            <v>6年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W98" t="str">
            <v>是</v>
          </cell>
          <cell r="X98" t="str">
            <v>在职</v>
          </cell>
        </row>
        <row r="98">
          <cell r="AD98" t="str">
            <v>男</v>
          </cell>
          <cell r="AE98" t="str">
            <v>大专</v>
          </cell>
          <cell r="AF98" t="str">
            <v>420803197802042732</v>
          </cell>
        </row>
        <row r="98">
          <cell r="AH98" t="str">
            <v>中信银行</v>
          </cell>
          <cell r="AI98" t="str">
            <v>6217731508519234</v>
          </cell>
          <cell r="AJ98" t="str">
            <v>中信</v>
          </cell>
          <cell r="AK98">
            <v>15070903197</v>
          </cell>
        </row>
        <row r="99">
          <cell r="D99" t="str">
            <v>荆州店郑旭珂</v>
          </cell>
          <cell r="E99" t="str">
            <v>私教部</v>
          </cell>
          <cell r="F99" t="str">
            <v>私教</v>
          </cell>
          <cell r="G99">
            <v>44600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45696</v>
          </cell>
          <cell r="M99">
            <v>47521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W99" t="str">
            <v>是</v>
          </cell>
          <cell r="X99" t="str">
            <v>离职</v>
          </cell>
        </row>
        <row r="99">
          <cell r="AD99" t="str">
            <v>男</v>
          </cell>
          <cell r="AE99" t="str">
            <v>大专</v>
          </cell>
          <cell r="AF99" t="str">
            <v>420881200012114010</v>
          </cell>
        </row>
        <row r="99">
          <cell r="AH99" t="str">
            <v>中信银行</v>
          </cell>
          <cell r="AI99" t="str">
            <v>6217731508519218</v>
          </cell>
          <cell r="AJ99" t="str">
            <v>中信</v>
          </cell>
          <cell r="AK99">
            <v>18827761206</v>
          </cell>
        </row>
        <row r="100">
          <cell r="D100" t="str">
            <v>荆州二店王远雄</v>
          </cell>
          <cell r="E100" t="str">
            <v>私教部</v>
          </cell>
          <cell r="F100" t="str">
            <v>私教</v>
          </cell>
          <cell r="G100">
            <v>44645</v>
          </cell>
          <cell r="H100" t="str">
            <v>全职</v>
          </cell>
        </row>
        <row r="100">
          <cell r="J100" t="str">
            <v>劳动合同</v>
          </cell>
          <cell r="K100" t="str">
            <v>门店</v>
          </cell>
          <cell r="L100">
            <v>45741</v>
          </cell>
          <cell r="M100">
            <v>46836</v>
          </cell>
          <cell r="N100" t="str">
            <v>3年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W100" t="str">
            <v>是</v>
          </cell>
          <cell r="X100" t="str">
            <v>在职</v>
          </cell>
        </row>
        <row r="100">
          <cell r="AD100" t="str">
            <v>男</v>
          </cell>
          <cell r="AE100" t="str">
            <v>中专</v>
          </cell>
          <cell r="AF100" t="str">
            <v>421003199311013239</v>
          </cell>
        </row>
        <row r="100">
          <cell r="AH100" t="str">
            <v>交通银行</v>
          </cell>
          <cell r="AI100" t="str">
            <v>6222620610043552066</v>
          </cell>
          <cell r="AJ100" t="str">
            <v>其他</v>
          </cell>
          <cell r="AK100">
            <v>18772783207</v>
          </cell>
        </row>
        <row r="101">
          <cell r="D101" t="str">
            <v>荆州二店刘玉雪</v>
          </cell>
          <cell r="E101" t="str">
            <v>私教部</v>
          </cell>
          <cell r="F101" t="str">
            <v>私教</v>
          </cell>
          <cell r="G101">
            <v>41963</v>
          </cell>
          <cell r="H101" t="str">
            <v>全职</v>
          </cell>
          <cell r="I101" t="str">
            <v>社保</v>
          </cell>
          <cell r="J101" t="str">
            <v>劳动合同</v>
          </cell>
          <cell r="K101" t="str">
            <v>门店</v>
          </cell>
          <cell r="L101">
            <v>44885</v>
          </cell>
          <cell r="M101">
            <v>48537</v>
          </cell>
          <cell r="N101" t="str">
            <v>10年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最低</v>
          </cell>
        </row>
        <row r="101">
          <cell r="U101" t="str">
            <v>已签</v>
          </cell>
        </row>
        <row r="101">
          <cell r="W101" t="str">
            <v>是</v>
          </cell>
          <cell r="X101" t="str">
            <v>在职</v>
          </cell>
        </row>
        <row r="101">
          <cell r="AD101" t="str">
            <v>女</v>
          </cell>
          <cell r="AE101" t="str">
            <v>大专</v>
          </cell>
          <cell r="AF101" t="str">
            <v>421087199405193725</v>
          </cell>
        </row>
        <row r="101">
          <cell r="AH101" t="str">
            <v>交通银行</v>
          </cell>
          <cell r="AI101" t="str">
            <v>6222620610043552850</v>
          </cell>
          <cell r="AJ101" t="str">
            <v>其他</v>
          </cell>
          <cell r="AK101">
            <v>18779133088</v>
          </cell>
        </row>
        <row r="102">
          <cell r="D102" t="str">
            <v>荆州店李鹏</v>
          </cell>
          <cell r="E102" t="str">
            <v>私教部</v>
          </cell>
          <cell r="F102" t="str">
            <v>私教主管</v>
          </cell>
          <cell r="G102">
            <v>44624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45720</v>
          </cell>
          <cell r="M102">
            <v>47545</v>
          </cell>
          <cell r="N102" t="str">
            <v>5年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W102" t="str">
            <v>是</v>
          </cell>
          <cell r="X102" t="str">
            <v>在职</v>
          </cell>
        </row>
        <row r="102">
          <cell r="AD102" t="str">
            <v>男</v>
          </cell>
          <cell r="AE102" t="str">
            <v>大专</v>
          </cell>
          <cell r="AF102" t="str">
            <v>421022199408152496</v>
          </cell>
        </row>
        <row r="102">
          <cell r="AH102" t="str">
            <v>中信银行</v>
          </cell>
          <cell r="AI102" t="str">
            <v>6217731508519242</v>
          </cell>
          <cell r="AJ102" t="str">
            <v>中信</v>
          </cell>
          <cell r="AK102">
            <v>18872932531</v>
          </cell>
        </row>
        <row r="103">
          <cell r="D103" t="str">
            <v>荆州二店冯盼</v>
          </cell>
          <cell r="E103" t="str">
            <v>私教部</v>
          </cell>
          <cell r="F103" t="str">
            <v>私教</v>
          </cell>
          <cell r="G103">
            <v>44652</v>
          </cell>
          <cell r="H103" t="str">
            <v>全职</v>
          </cell>
          <cell r="I103" t="str">
            <v>社保</v>
          </cell>
          <cell r="J103" t="str">
            <v>劳动合同</v>
          </cell>
          <cell r="K103" t="str">
            <v>门店</v>
          </cell>
          <cell r="L103">
            <v>45748</v>
          </cell>
          <cell r="M103">
            <v>47573</v>
          </cell>
          <cell r="N103" t="str">
            <v>5年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U103" t="str">
            <v>已签</v>
          </cell>
        </row>
        <row r="103">
          <cell r="W103" t="str">
            <v>是</v>
          </cell>
          <cell r="X103" t="str">
            <v>在职</v>
          </cell>
        </row>
        <row r="103">
          <cell r="AD103" t="str">
            <v>男</v>
          </cell>
          <cell r="AE103" t="str">
            <v>大专</v>
          </cell>
          <cell r="AF103" t="str">
            <v>420222199304104879</v>
          </cell>
        </row>
        <row r="103">
          <cell r="AH103" t="str">
            <v>交通银行</v>
          </cell>
          <cell r="AI103" t="str">
            <v>6222620610043552876</v>
          </cell>
          <cell r="AJ103" t="str">
            <v>其他</v>
          </cell>
          <cell r="AK103">
            <v>15079071653</v>
          </cell>
        </row>
        <row r="104">
          <cell r="D104" t="str">
            <v>荆州店谢祖强</v>
          </cell>
          <cell r="E104" t="str">
            <v>私教部</v>
          </cell>
          <cell r="F104" t="str">
            <v>私教</v>
          </cell>
          <cell r="G104">
            <v>43729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45928</v>
          </cell>
          <cell r="M104">
            <v>47023</v>
          </cell>
          <cell r="N104" t="str">
            <v>3年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W104" t="str">
            <v>是</v>
          </cell>
          <cell r="X104" t="str">
            <v>在职</v>
          </cell>
        </row>
        <row r="104">
          <cell r="AD104" t="str">
            <v>男</v>
          </cell>
          <cell r="AE104" t="str">
            <v>本科</v>
          </cell>
          <cell r="AF104" t="str">
            <v>421302199412171236</v>
          </cell>
        </row>
        <row r="104">
          <cell r="AH104" t="str">
            <v>交通银行</v>
          </cell>
          <cell r="AI104" t="str">
            <v>6222620610043551647</v>
          </cell>
          <cell r="AJ104" t="str">
            <v>其他</v>
          </cell>
          <cell r="AK104">
            <v>13755843568</v>
          </cell>
        </row>
        <row r="105">
          <cell r="D105" t="str">
            <v>荆州店张洪俊</v>
          </cell>
          <cell r="E105" t="str">
            <v>私教部</v>
          </cell>
          <cell r="F105" t="str">
            <v>私教</v>
          </cell>
          <cell r="G105">
            <v>45152</v>
          </cell>
          <cell r="H105" t="str">
            <v>全职</v>
          </cell>
        </row>
        <row r="105">
          <cell r="J105" t="str">
            <v>劳动合同</v>
          </cell>
        </row>
        <row r="105">
          <cell r="L105">
            <v>45152</v>
          </cell>
          <cell r="M105">
            <v>46247</v>
          </cell>
          <cell r="N105" t="str">
            <v>3年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不缴</v>
          </cell>
        </row>
        <row r="105">
          <cell r="W105" t="str">
            <v>是</v>
          </cell>
          <cell r="X105" t="str">
            <v>离职</v>
          </cell>
          <cell r="Y105">
            <v>46037</v>
          </cell>
          <cell r="Z105" t="str">
            <v>已签</v>
          </cell>
          <cell r="AA105" t="str">
            <v>已签</v>
          </cell>
        </row>
        <row r="105">
          <cell r="AC105" t="str">
            <v>是</v>
          </cell>
          <cell r="AD105" t="str">
            <v>男</v>
          </cell>
          <cell r="AE105" t="str">
            <v>大专</v>
          </cell>
          <cell r="AF105" t="str">
            <v>421002199012083812</v>
          </cell>
        </row>
        <row r="105">
          <cell r="AH105" t="str">
            <v>交通银行</v>
          </cell>
          <cell r="AI105" t="str">
            <v>6222620610043552488</v>
          </cell>
          <cell r="AJ105" t="str">
            <v>其他</v>
          </cell>
          <cell r="AK105">
            <v>18872295661</v>
          </cell>
        </row>
        <row r="106">
          <cell r="D106" t="str">
            <v>荆州店蒋威</v>
          </cell>
          <cell r="E106" t="str">
            <v>私教部</v>
          </cell>
          <cell r="F106" t="str">
            <v>私教</v>
          </cell>
          <cell r="G106">
            <v>45090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45090</v>
          </cell>
          <cell r="M106">
            <v>46185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W106" t="str">
            <v>是</v>
          </cell>
          <cell r="X106" t="str">
            <v>离职</v>
          </cell>
          <cell r="Y106">
            <v>46003</v>
          </cell>
        </row>
        <row r="106">
          <cell r="AD106" t="str">
            <v>男</v>
          </cell>
          <cell r="AE106" t="str">
            <v>中专</v>
          </cell>
          <cell r="AF106" t="str">
            <v>421003199105021510</v>
          </cell>
        </row>
        <row r="106">
          <cell r="AH106" t="str">
            <v>交通银行</v>
          </cell>
          <cell r="AI106" t="str">
            <v>6222620610043552363</v>
          </cell>
          <cell r="AJ106" t="str">
            <v>其他</v>
          </cell>
          <cell r="AK106">
            <v>15927876988</v>
          </cell>
        </row>
        <row r="107">
          <cell r="D107" t="str">
            <v>荆州店赵蒙蒙</v>
          </cell>
          <cell r="E107" t="str">
            <v>私教部</v>
          </cell>
          <cell r="F107" t="str">
            <v>私教</v>
          </cell>
          <cell r="G107">
            <v>43678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45869</v>
          </cell>
          <cell r="M107">
            <v>47694</v>
          </cell>
          <cell r="N107" t="str">
            <v>5年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W107" t="str">
            <v>是</v>
          </cell>
          <cell r="X107" t="str">
            <v>在职</v>
          </cell>
        </row>
        <row r="107">
          <cell r="AD107" t="str">
            <v>女</v>
          </cell>
          <cell r="AE107" t="str">
            <v>大专</v>
          </cell>
          <cell r="AF107" t="str">
            <v>421087199104105322</v>
          </cell>
        </row>
        <row r="107">
          <cell r="AH107" t="str">
            <v>交通银行</v>
          </cell>
          <cell r="AI107" t="str">
            <v>6222620610043552496</v>
          </cell>
          <cell r="AJ107" t="str">
            <v>其他</v>
          </cell>
          <cell r="AK107">
            <v>19170645381</v>
          </cell>
        </row>
        <row r="108">
          <cell r="D108" t="str">
            <v>荆州店何晓蕾</v>
          </cell>
          <cell r="E108" t="str">
            <v>私教部</v>
          </cell>
          <cell r="F108" t="str">
            <v>私教经理</v>
          </cell>
          <cell r="G108">
            <v>44303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45399</v>
          </cell>
          <cell r="M108">
            <v>47224</v>
          </cell>
          <cell r="N108" t="str">
            <v>5年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W108" t="str">
            <v>是</v>
          </cell>
          <cell r="X108" t="str">
            <v>在职</v>
          </cell>
        </row>
        <row r="108">
          <cell r="AD108" t="str">
            <v>男</v>
          </cell>
          <cell r="AE108" t="str">
            <v>大专</v>
          </cell>
          <cell r="AF108" t="str">
            <v>421003198609061554</v>
          </cell>
        </row>
        <row r="108">
          <cell r="AH108" t="str">
            <v>交通银行</v>
          </cell>
          <cell r="AI108" t="str">
            <v>6222620610017499211</v>
          </cell>
          <cell r="AJ108" t="str">
            <v>其他</v>
          </cell>
          <cell r="AK108">
            <v>17879581263</v>
          </cell>
        </row>
        <row r="109">
          <cell r="D109" t="str">
            <v>荆州店全新</v>
          </cell>
          <cell r="E109" t="str">
            <v>泳教部</v>
          </cell>
          <cell r="F109" t="str">
            <v>泳教</v>
          </cell>
          <cell r="G109">
            <v>42932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45853</v>
          </cell>
          <cell r="M109">
            <v>47678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W109" t="str">
            <v>是</v>
          </cell>
          <cell r="X109" t="str">
            <v>在职</v>
          </cell>
        </row>
        <row r="109">
          <cell r="AD109" t="str">
            <v>男</v>
          </cell>
          <cell r="AE109" t="str">
            <v>高中</v>
          </cell>
          <cell r="AF109" t="str">
            <v>422421197102170832</v>
          </cell>
        </row>
        <row r="109">
          <cell r="AH109" t="str">
            <v>中信银行</v>
          </cell>
          <cell r="AI109" t="str">
            <v>6217711511143511</v>
          </cell>
          <cell r="AJ109" t="str">
            <v>中信</v>
          </cell>
          <cell r="AK109">
            <v>13997646731</v>
          </cell>
        </row>
        <row r="110">
          <cell r="D110" t="str">
            <v>荆州店黄剩勇</v>
          </cell>
          <cell r="E110" t="str">
            <v>泳教部</v>
          </cell>
          <cell r="F110" t="str">
            <v>兼职泳教</v>
          </cell>
          <cell r="G110">
            <v>43162</v>
          </cell>
          <cell r="H110" t="str">
            <v>全职</v>
          </cell>
        </row>
        <row r="110">
          <cell r="J110" t="str">
            <v>劳动合同</v>
          </cell>
        </row>
        <row r="110">
          <cell r="L110">
            <v>44258</v>
          </cell>
          <cell r="M110">
            <v>46083</v>
          </cell>
          <cell r="N110" t="str">
            <v>5年</v>
          </cell>
          <cell r="O110" t="str">
            <v>已签</v>
          </cell>
          <cell r="P110" t="str">
            <v>已签</v>
          </cell>
          <cell r="Q110" t="str">
            <v>已签</v>
          </cell>
          <cell r="R110" t="str">
            <v>已签</v>
          </cell>
          <cell r="S110" t="str">
            <v>不缴</v>
          </cell>
        </row>
        <row r="110">
          <cell r="W110" t="str">
            <v>是</v>
          </cell>
          <cell r="X110" t="str">
            <v>离职</v>
          </cell>
        </row>
        <row r="110">
          <cell r="AD110" t="str">
            <v>男</v>
          </cell>
          <cell r="AE110" t="str">
            <v>大专</v>
          </cell>
          <cell r="AF110" t="str">
            <v>420400196801151018</v>
          </cell>
        </row>
        <row r="110">
          <cell r="AH110" t="str">
            <v>中信银行</v>
          </cell>
          <cell r="AI110" t="str">
            <v>6217731507148910</v>
          </cell>
          <cell r="AJ110" t="str">
            <v>中信</v>
          </cell>
          <cell r="AK110">
            <v>13872447788</v>
          </cell>
        </row>
        <row r="111">
          <cell r="D111" t="str">
            <v>荆州店黄剩勇</v>
          </cell>
          <cell r="E111" t="str">
            <v>泳教部</v>
          </cell>
          <cell r="F111" t="str">
            <v>兼职泳教</v>
          </cell>
          <cell r="G111">
            <v>43162</v>
          </cell>
          <cell r="H111" t="str">
            <v>兼职</v>
          </cell>
        </row>
        <row r="111">
          <cell r="J111" t="str">
            <v>兼职合同</v>
          </cell>
        </row>
        <row r="111">
          <cell r="L111">
            <v>45973</v>
          </cell>
          <cell r="M111">
            <v>46337</v>
          </cell>
          <cell r="N111" t="str">
            <v>1年</v>
          </cell>
        </row>
        <row r="111">
          <cell r="P111" t="str">
            <v>已签</v>
          </cell>
          <cell r="Q111" t="str">
            <v>已签</v>
          </cell>
        </row>
        <row r="111">
          <cell r="S111" t="str">
            <v>不缴</v>
          </cell>
        </row>
        <row r="111">
          <cell r="W111" t="str">
            <v>是</v>
          </cell>
          <cell r="X111" t="str">
            <v>在职</v>
          </cell>
        </row>
        <row r="111">
          <cell r="AD111" t="str">
            <v>男</v>
          </cell>
          <cell r="AE111" t="str">
            <v>大专</v>
          </cell>
          <cell r="AF111" t="str">
            <v>420400196801151018</v>
          </cell>
        </row>
        <row r="111">
          <cell r="AH111" t="str">
            <v>中信银行</v>
          </cell>
          <cell r="AI111" t="str">
            <v>6217731507148910</v>
          </cell>
          <cell r="AJ111" t="str">
            <v>中信</v>
          </cell>
          <cell r="AK111">
            <v>13872447788</v>
          </cell>
        </row>
        <row r="112">
          <cell r="D112" t="str">
            <v>荆州店江新林</v>
          </cell>
          <cell r="E112" t="str">
            <v>泳教部</v>
          </cell>
          <cell r="F112" t="str">
            <v>泳教</v>
          </cell>
          <cell r="G112">
            <v>45454</v>
          </cell>
          <cell r="H112" t="str">
            <v>兼职</v>
          </cell>
        </row>
        <row r="112">
          <cell r="J112" t="str">
            <v>兼职合同</v>
          </cell>
        </row>
        <row r="112"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W112" t="str">
            <v>是</v>
          </cell>
          <cell r="X112" t="str">
            <v>在职</v>
          </cell>
        </row>
        <row r="112">
          <cell r="AD112" t="str">
            <v>男</v>
          </cell>
        </row>
        <row r="112">
          <cell r="AF112" t="str">
            <v>421182200310125518</v>
          </cell>
        </row>
        <row r="112">
          <cell r="AH112" t="str">
            <v>中国邮政储蓄银行</v>
          </cell>
          <cell r="AI112" t="str">
            <v>6217995200247586446</v>
          </cell>
          <cell r="AJ112" t="str">
            <v>其他</v>
          </cell>
          <cell r="AK112">
            <v>13758271330</v>
          </cell>
        </row>
        <row r="113">
          <cell r="D113" t="str">
            <v>荆州店李淼</v>
          </cell>
          <cell r="E113" t="str">
            <v>泳教部</v>
          </cell>
          <cell r="F113" t="str">
            <v>泳教</v>
          </cell>
          <cell r="G113">
            <v>43999</v>
          </cell>
          <cell r="H113" t="str">
            <v>兼职</v>
          </cell>
        </row>
        <row r="113">
          <cell r="J113" t="str">
            <v>兼职合同</v>
          </cell>
        </row>
        <row r="113">
          <cell r="L113">
            <v>45912</v>
          </cell>
          <cell r="M113">
            <v>46082</v>
          </cell>
        </row>
        <row r="113">
          <cell r="O113" t="str">
            <v>已签</v>
          </cell>
          <cell r="P113" t="str">
            <v>已签</v>
          </cell>
          <cell r="Q113" t="str">
            <v>已签</v>
          </cell>
          <cell r="R113" t="str">
            <v>已签</v>
          </cell>
          <cell r="S113" t="str">
            <v>不缴</v>
          </cell>
        </row>
        <row r="113">
          <cell r="W113" t="str">
            <v>是</v>
          </cell>
          <cell r="X113" t="str">
            <v>在职</v>
          </cell>
        </row>
        <row r="113">
          <cell r="AD113" t="str">
            <v>男</v>
          </cell>
          <cell r="AE113" t="str">
            <v>高中</v>
          </cell>
          <cell r="AF113" t="str">
            <v>421003199601162910</v>
          </cell>
        </row>
        <row r="113">
          <cell r="AH113" t="str">
            <v>中信银行</v>
          </cell>
          <cell r="AI113" t="str">
            <v>户名：李淼
卡号：6217 7115 1148 3933
开户行：中信银行武汉南湖支行</v>
          </cell>
          <cell r="AJ113" t="str">
            <v>中信</v>
          </cell>
          <cell r="AK113">
            <v>18170860065</v>
          </cell>
        </row>
        <row r="114">
          <cell r="D114" t="str">
            <v>荆州店刘保玲</v>
          </cell>
          <cell r="E114" t="str">
            <v>运营部</v>
          </cell>
          <cell r="F114" t="str">
            <v>保洁</v>
          </cell>
          <cell r="G114">
            <v>44900</v>
          </cell>
          <cell r="H114" t="str">
            <v>全职</v>
          </cell>
        </row>
        <row r="114">
          <cell r="J114" t="str">
            <v>劳务合同</v>
          </cell>
        </row>
        <row r="114">
          <cell r="L114">
            <v>44900</v>
          </cell>
          <cell r="M114">
            <v>47091</v>
          </cell>
          <cell r="N114" t="str">
            <v>3年</v>
          </cell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W114" t="str">
            <v>是</v>
          </cell>
          <cell r="X114" t="str">
            <v>在职</v>
          </cell>
        </row>
        <row r="114">
          <cell r="AD114" t="str">
            <v>女</v>
          </cell>
          <cell r="AE114" t="str">
            <v>初中</v>
          </cell>
          <cell r="AF114" t="str">
            <v>422421196602075845</v>
          </cell>
        </row>
        <row r="114">
          <cell r="AH114" t="str">
            <v>交通银行</v>
          </cell>
          <cell r="AI114" t="str">
            <v>6222620610043551977</v>
          </cell>
          <cell r="AJ114" t="str">
            <v>其他</v>
          </cell>
          <cell r="AK114">
            <v>18672370860</v>
          </cell>
        </row>
        <row r="115">
          <cell r="D115" t="str">
            <v>荆州店王曼曼</v>
          </cell>
          <cell r="E115" t="str">
            <v>私教部</v>
          </cell>
          <cell r="F115" t="str">
            <v>私教</v>
          </cell>
          <cell r="G115">
            <v>45362</v>
          </cell>
          <cell r="H115" t="str">
            <v>全职</v>
          </cell>
        </row>
        <row r="115">
          <cell r="J115" t="str">
            <v>劳动合同</v>
          </cell>
        </row>
        <row r="115">
          <cell r="L115">
            <v>45362</v>
          </cell>
          <cell r="M115">
            <v>46456</v>
          </cell>
          <cell r="N115" t="str">
            <v>3年</v>
          </cell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W115" t="str">
            <v>是</v>
          </cell>
          <cell r="X115" t="str">
            <v>在职</v>
          </cell>
        </row>
        <row r="115">
          <cell r="AE115" t="str">
            <v>大专</v>
          </cell>
          <cell r="AF115" t="str">
            <v>342221199503045061</v>
          </cell>
        </row>
        <row r="115">
          <cell r="AH115" t="str">
            <v>交通银行</v>
          </cell>
          <cell r="AI115" t="str">
            <v>6222620610043552124</v>
          </cell>
          <cell r="AJ115" t="str">
            <v>其他</v>
          </cell>
          <cell r="AK115">
            <v>13872208550</v>
          </cell>
        </row>
        <row r="116">
          <cell r="D116" t="str">
            <v>荆州店魏涛</v>
          </cell>
          <cell r="E116" t="str">
            <v>会籍部</v>
          </cell>
          <cell r="F116" t="str">
            <v>会籍</v>
          </cell>
          <cell r="G116">
            <v>45452</v>
          </cell>
          <cell r="H116" t="str">
            <v>全职</v>
          </cell>
        </row>
        <row r="116">
          <cell r="J116" t="str">
            <v>劳动合同</v>
          </cell>
        </row>
        <row r="116">
          <cell r="L116">
            <v>45452</v>
          </cell>
          <cell r="M116">
            <v>46546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W116" t="str">
            <v>是</v>
          </cell>
          <cell r="X116" t="str">
            <v>在职</v>
          </cell>
        </row>
        <row r="116">
          <cell r="AE116" t="str">
            <v>中专</v>
          </cell>
          <cell r="AF116" t="str">
            <v>420323200110083114</v>
          </cell>
        </row>
        <row r="116">
          <cell r="AH116" t="str">
            <v>交通银行</v>
          </cell>
          <cell r="AI116" t="str">
            <v>6222620610043551530</v>
          </cell>
          <cell r="AJ116" t="str">
            <v>其他</v>
          </cell>
          <cell r="AK116">
            <v>18671918794</v>
          </cell>
        </row>
        <row r="117">
          <cell r="D117" t="str">
            <v>荆州店余波</v>
          </cell>
          <cell r="E117" t="str">
            <v>会籍部</v>
          </cell>
          <cell r="F117" t="str">
            <v>会籍主管</v>
          </cell>
          <cell r="G117">
            <v>44959</v>
          </cell>
          <cell r="H117" t="str">
            <v>全职</v>
          </cell>
        </row>
        <row r="117">
          <cell r="J117" t="str">
            <v>劳动合同</v>
          </cell>
        </row>
        <row r="117">
          <cell r="L117">
            <v>44959</v>
          </cell>
          <cell r="M117">
            <v>47149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W117" t="str">
            <v>是</v>
          </cell>
          <cell r="X117" t="str">
            <v>在职</v>
          </cell>
        </row>
        <row r="117">
          <cell r="AE117" t="str">
            <v>大专</v>
          </cell>
          <cell r="AF117" t="str">
            <v>420322200102122711</v>
          </cell>
        </row>
        <row r="117">
          <cell r="AH117" t="str">
            <v>中信银行</v>
          </cell>
          <cell r="AI117" t="str">
            <v>户名：余波
卡号：6217 6815 0640 0657
开户行：中信银行荆州分行营业部</v>
          </cell>
          <cell r="AJ117" t="str">
            <v>中信</v>
          </cell>
          <cell r="AK117">
            <v>19537490212</v>
          </cell>
        </row>
        <row r="118">
          <cell r="D118" t="str">
            <v>荆州店刘敏</v>
          </cell>
          <cell r="E118" t="str">
            <v>私教部</v>
          </cell>
          <cell r="F118" t="str">
            <v>私教</v>
          </cell>
          <cell r="G118">
            <v>45764</v>
          </cell>
          <cell r="H118" t="str">
            <v>兼职</v>
          </cell>
        </row>
        <row r="118">
          <cell r="J118" t="str">
            <v>兼职合同</v>
          </cell>
        </row>
        <row r="118">
          <cell r="L118">
            <v>45870</v>
          </cell>
          <cell r="M118">
            <v>46965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W118" t="str">
            <v>是</v>
          </cell>
          <cell r="X118" t="str">
            <v>在职</v>
          </cell>
        </row>
        <row r="118">
          <cell r="AF118" t="str">
            <v>421003199008281046</v>
          </cell>
        </row>
        <row r="118">
          <cell r="AH118" t="str">
            <v>中国银行荆陵支行</v>
          </cell>
          <cell r="AI118" t="str">
            <v>6217857600003380495</v>
          </cell>
          <cell r="AJ118" t="str">
            <v>其他</v>
          </cell>
          <cell r="AK118">
            <v>18062367725</v>
          </cell>
        </row>
        <row r="119">
          <cell r="D119" t="str">
            <v>荆州店崔青梅</v>
          </cell>
          <cell r="E119" t="str">
            <v>运营部</v>
          </cell>
          <cell r="F119" t="str">
            <v>保洁</v>
          </cell>
          <cell r="G119">
            <v>45885</v>
          </cell>
          <cell r="H119" t="str">
            <v>全职</v>
          </cell>
        </row>
        <row r="119">
          <cell r="J119" t="str">
            <v>劳务合同</v>
          </cell>
        </row>
        <row r="119">
          <cell r="L119">
            <v>45885</v>
          </cell>
          <cell r="M119">
            <v>46980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W119" t="str">
            <v>是</v>
          </cell>
          <cell r="X119" t="str">
            <v>在职</v>
          </cell>
        </row>
        <row r="119">
          <cell r="AD119" t="str">
            <v>女</v>
          </cell>
          <cell r="AE119" t="str">
            <v>初中</v>
          </cell>
          <cell r="AF119" t="str">
            <v>422421195612131826</v>
          </cell>
        </row>
        <row r="119">
          <cell r="AH119" t="str">
            <v>中国银行</v>
          </cell>
          <cell r="AI119" t="str">
            <v>6215697600006751625</v>
          </cell>
          <cell r="AJ119" t="str">
            <v>其他</v>
          </cell>
          <cell r="AK119">
            <v>18607218817</v>
          </cell>
        </row>
        <row r="120">
          <cell r="D120" t="str">
            <v>荆州店索生露</v>
          </cell>
          <cell r="E120" t="str">
            <v>运营部</v>
          </cell>
          <cell r="F120" t="str">
            <v>前台</v>
          </cell>
          <cell r="G120">
            <v>45886</v>
          </cell>
          <cell r="H120" t="str">
            <v>全职</v>
          </cell>
        </row>
        <row r="120">
          <cell r="J120" t="str">
            <v>劳动合同</v>
          </cell>
        </row>
        <row r="120">
          <cell r="L120">
            <v>45886</v>
          </cell>
          <cell r="M120">
            <v>46981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W120" t="str">
            <v>是</v>
          </cell>
          <cell r="X120" t="str">
            <v>在职</v>
          </cell>
        </row>
        <row r="120">
          <cell r="AD120" t="str">
            <v>女</v>
          </cell>
          <cell r="AE120" t="str">
            <v>大专</v>
          </cell>
          <cell r="AF120" t="str">
            <v>421003200202101024</v>
          </cell>
        </row>
        <row r="120">
          <cell r="AH120" t="str">
            <v>建设银行</v>
          </cell>
          <cell r="AI120" t="str">
            <v>6217002660014783040</v>
          </cell>
          <cell r="AJ120" t="str">
            <v>其他</v>
          </cell>
          <cell r="AK120">
            <v>19530522062</v>
          </cell>
        </row>
        <row r="121">
          <cell r="D121" t="str">
            <v>荆州店朱浩涵</v>
          </cell>
          <cell r="E121" t="str">
            <v>泳教部</v>
          </cell>
          <cell r="F121" t="str">
            <v>救生员</v>
          </cell>
          <cell r="G121">
            <v>45915</v>
          </cell>
          <cell r="H121" t="str">
            <v>全职</v>
          </cell>
        </row>
        <row r="121">
          <cell r="J121" t="str">
            <v>劳动合同</v>
          </cell>
          <cell r="K121" t="str">
            <v>人力</v>
          </cell>
          <cell r="L121">
            <v>45915</v>
          </cell>
          <cell r="M121">
            <v>47010</v>
          </cell>
          <cell r="N121" t="str">
            <v>3年</v>
          </cell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V121" t="str">
            <v>已签</v>
          </cell>
          <cell r="W121" t="str">
            <v>是</v>
          </cell>
          <cell r="X121" t="str">
            <v>离职</v>
          </cell>
          <cell r="Y121">
            <v>45951</v>
          </cell>
          <cell r="Z121" t="str">
            <v>已签</v>
          </cell>
          <cell r="AA121" t="str">
            <v>已签</v>
          </cell>
          <cell r="AB121" t="str">
            <v>已签</v>
          </cell>
          <cell r="AC121" t="str">
            <v>是</v>
          </cell>
          <cell r="AD121" t="str">
            <v>男</v>
          </cell>
        </row>
        <row r="121">
          <cell r="AF121" t="str">
            <v>“37082820060406361x</v>
          </cell>
        </row>
        <row r="121">
          <cell r="AH121" t="str">
            <v>工商银行</v>
          </cell>
          <cell r="AI121" t="str">
            <v>6222031803001623853</v>
          </cell>
          <cell r="AJ121" t="str">
            <v>其他</v>
          </cell>
          <cell r="AK121">
            <v>17196788777</v>
          </cell>
        </row>
        <row r="122">
          <cell r="D122" t="str">
            <v>荆州店孟如心</v>
          </cell>
          <cell r="E122" t="str">
            <v>泳教部</v>
          </cell>
          <cell r="F122" t="str">
            <v>泳教</v>
          </cell>
          <cell r="G122">
            <v>45925</v>
          </cell>
          <cell r="H122" t="str">
            <v>兼职</v>
          </cell>
        </row>
        <row r="122">
          <cell r="J122" t="str">
            <v>兼职合同</v>
          </cell>
        </row>
        <row r="122">
          <cell r="L122">
            <v>45925</v>
          </cell>
          <cell r="M122">
            <v>46137</v>
          </cell>
        </row>
        <row r="122"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不缴</v>
          </cell>
        </row>
        <row r="122">
          <cell r="V122" t="str">
            <v>已签</v>
          </cell>
          <cell r="W122" t="str">
            <v>是</v>
          </cell>
          <cell r="X122" t="str">
            <v>在职</v>
          </cell>
        </row>
        <row r="122">
          <cell r="AD122" t="str">
            <v>女</v>
          </cell>
          <cell r="AE122" t="str">
            <v>本科</v>
          </cell>
          <cell r="AF122" t="str">
            <v>“420881200312087421</v>
          </cell>
        </row>
        <row r="122">
          <cell r="AH122" t="str">
            <v>建设银行</v>
          </cell>
          <cell r="AI122" t="str">
            <v>6217002700010186176</v>
          </cell>
          <cell r="AJ122" t="str">
            <v>其他</v>
          </cell>
          <cell r="AK122">
            <v>18371151802</v>
          </cell>
        </row>
        <row r="123">
          <cell r="D123" t="str">
            <v>钟祥店刘岑岑</v>
          </cell>
          <cell r="E123" t="str">
            <v>运营部</v>
          </cell>
          <cell r="F123" t="str">
            <v>店长</v>
          </cell>
          <cell r="G123">
            <v>43409</v>
          </cell>
          <cell r="H123" t="str">
            <v>全职</v>
          </cell>
          <cell r="I123" t="str">
            <v>社保</v>
          </cell>
          <cell r="J123" t="str">
            <v>劳动合同</v>
          </cell>
        </row>
        <row r="123">
          <cell r="L123">
            <v>45063</v>
          </cell>
          <cell r="M123">
            <v>46158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最低</v>
          </cell>
        </row>
        <row r="123">
          <cell r="W123" t="str">
            <v>是</v>
          </cell>
          <cell r="X123" t="str">
            <v>在职</v>
          </cell>
        </row>
        <row r="123">
          <cell r="AD123" t="str">
            <v>女</v>
          </cell>
          <cell r="AE123" t="str">
            <v>高中</v>
          </cell>
          <cell r="AF123" t="str">
            <v>420684198606286029</v>
          </cell>
        </row>
        <row r="123">
          <cell r="AH123" t="str">
            <v>中国工商银行湖北钟祥</v>
          </cell>
          <cell r="AI123" t="str">
            <v>6215581809006975378</v>
          </cell>
          <cell r="AJ123" t="str">
            <v>其他</v>
          </cell>
          <cell r="AK123">
            <v>17771855035</v>
          </cell>
        </row>
        <row r="124">
          <cell r="D124" t="str">
            <v>钟祥店王翊臣</v>
          </cell>
          <cell r="E124" t="str">
            <v>私教部</v>
          </cell>
          <cell r="F124" t="str">
            <v>私教</v>
          </cell>
          <cell r="G124">
            <v>44504</v>
          </cell>
          <cell r="H124" t="str">
            <v>全职</v>
          </cell>
        </row>
        <row r="124">
          <cell r="J124" t="str">
            <v>劳动合同</v>
          </cell>
        </row>
        <row r="124">
          <cell r="L124">
            <v>45600</v>
          </cell>
          <cell r="M124">
            <v>46694</v>
          </cell>
          <cell r="N124" t="str">
            <v>3年</v>
          </cell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W124" t="str">
            <v>是</v>
          </cell>
          <cell r="X124" t="str">
            <v>在职</v>
          </cell>
        </row>
        <row r="124">
          <cell r="AD124" t="str">
            <v>男</v>
          </cell>
          <cell r="AE124" t="str">
            <v>大学</v>
          </cell>
          <cell r="AF124" t="str">
            <v>420881199710240430</v>
          </cell>
        </row>
        <row r="124">
          <cell r="AH124" t="str">
            <v>交通银行</v>
          </cell>
          <cell r="AI124" t="str">
            <v>6222620610043515345</v>
          </cell>
          <cell r="AJ124" t="str">
            <v>其他</v>
          </cell>
          <cell r="AK124">
            <v>18696000078</v>
          </cell>
        </row>
        <row r="125">
          <cell r="D125" t="str">
            <v>钟祥店张海玲</v>
          </cell>
          <cell r="E125" t="str">
            <v>会籍部</v>
          </cell>
          <cell r="F125" t="str">
            <v>会籍</v>
          </cell>
          <cell r="G125">
            <v>44611</v>
          </cell>
          <cell r="H125" t="str">
            <v>全职</v>
          </cell>
        </row>
        <row r="125">
          <cell r="J125" t="str">
            <v>劳动合同</v>
          </cell>
        </row>
        <row r="125">
          <cell r="L125">
            <v>45693</v>
          </cell>
          <cell r="M125">
            <v>47518</v>
          </cell>
          <cell r="N125" t="str">
            <v>5年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不缴</v>
          </cell>
        </row>
        <row r="125">
          <cell r="W125" t="str">
            <v>是</v>
          </cell>
          <cell r="X125" t="str">
            <v>在职</v>
          </cell>
        </row>
        <row r="125">
          <cell r="AD125" t="str">
            <v>女</v>
          </cell>
          <cell r="AE125" t="str">
            <v>大学</v>
          </cell>
          <cell r="AF125" t="str">
            <v>42088119850119842X</v>
          </cell>
        </row>
        <row r="125">
          <cell r="AH125" t="str">
            <v>钟祥民生村镇银行股份有限公司总行营业部</v>
          </cell>
          <cell r="AI125" t="str">
            <v>6213990130186226</v>
          </cell>
          <cell r="AJ125" t="str">
            <v>其他</v>
          </cell>
          <cell r="AK125">
            <v>18908696388</v>
          </cell>
        </row>
        <row r="126">
          <cell r="D126" t="str">
            <v>钟祥店王攀</v>
          </cell>
          <cell r="E126" t="str">
            <v>会籍部</v>
          </cell>
          <cell r="F126" t="str">
            <v>会籍</v>
          </cell>
          <cell r="G126">
            <v>44960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44960</v>
          </cell>
          <cell r="M126">
            <v>47151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W126" t="str">
            <v>是</v>
          </cell>
          <cell r="X126" t="str">
            <v>在职</v>
          </cell>
          <cell r="Y126">
            <v>45962</v>
          </cell>
          <cell r="Z126" t="str">
            <v>已签</v>
          </cell>
          <cell r="AA126" t="str">
            <v>已签</v>
          </cell>
        </row>
        <row r="126">
          <cell r="AC126" t="str">
            <v>是</v>
          </cell>
          <cell r="AD126" t="str">
            <v>男</v>
          </cell>
          <cell r="AE126" t="str">
            <v>大学</v>
          </cell>
          <cell r="AF126" t="str">
            <v>42088119891021171X</v>
          </cell>
        </row>
        <row r="126">
          <cell r="AH126" t="str">
            <v>交通银行</v>
          </cell>
          <cell r="AI126" t="str">
            <v>6222620610043515527</v>
          </cell>
          <cell r="AJ126" t="str">
            <v>其他</v>
          </cell>
          <cell r="AK126">
            <v>17611173200</v>
          </cell>
        </row>
        <row r="127">
          <cell r="D127" t="str">
            <v>钟祥店林自惠</v>
          </cell>
          <cell r="E127" t="str">
            <v>运营部</v>
          </cell>
          <cell r="F127" t="str">
            <v>保洁</v>
          </cell>
          <cell r="G127">
            <v>45029</v>
          </cell>
          <cell r="H127" t="str">
            <v>全职</v>
          </cell>
        </row>
        <row r="127">
          <cell r="J127" t="str">
            <v>劳动合同</v>
          </cell>
        </row>
        <row r="127">
          <cell r="L127">
            <v>45029</v>
          </cell>
          <cell r="M127">
            <v>47220</v>
          </cell>
          <cell r="N127" t="str">
            <v>3年</v>
          </cell>
          <cell r="O127" t="str">
            <v>已签</v>
          </cell>
          <cell r="P127" t="str">
            <v>已签</v>
          </cell>
          <cell r="Q127" t="str">
            <v>已签</v>
          </cell>
          <cell r="R127" t="str">
            <v>已签</v>
          </cell>
          <cell r="S127" t="str">
            <v>不缴</v>
          </cell>
        </row>
        <row r="127">
          <cell r="W127" t="str">
            <v>是</v>
          </cell>
          <cell r="X127" t="str">
            <v>在职</v>
          </cell>
        </row>
        <row r="127">
          <cell r="AD127" t="str">
            <v>女</v>
          </cell>
          <cell r="AE127" t="str">
            <v>高中</v>
          </cell>
          <cell r="AF127" t="str">
            <v>422431196712316825</v>
          </cell>
        </row>
        <row r="127">
          <cell r="AH127" t="str">
            <v>中国农业银行</v>
          </cell>
          <cell r="AI127" t="str">
            <v>6228481609766888272</v>
          </cell>
          <cell r="AJ127" t="str">
            <v>其他</v>
          </cell>
          <cell r="AK127">
            <v>13451170457</v>
          </cell>
        </row>
        <row r="128">
          <cell r="D128" t="str">
            <v>总部魏浩</v>
          </cell>
          <cell r="E128" t="str">
            <v>运营部</v>
          </cell>
          <cell r="F128" t="str">
            <v>区域总监</v>
          </cell>
        </row>
        <row r="128">
          <cell r="H128" t="str">
            <v>全职</v>
          </cell>
          <cell r="I128" t="str">
            <v>社保</v>
          </cell>
          <cell r="J128" t="str">
            <v>劳动合同</v>
          </cell>
        </row>
        <row r="128">
          <cell r="L128" t="str">
            <v>续签无期限</v>
          </cell>
        </row>
        <row r="128">
          <cell r="P128" t="str">
            <v>已签</v>
          </cell>
          <cell r="Q128" t="str">
            <v>已签</v>
          </cell>
        </row>
        <row r="128">
          <cell r="S128" t="str">
            <v>最低</v>
          </cell>
        </row>
        <row r="128">
          <cell r="X128" t="str">
            <v>在职</v>
          </cell>
        </row>
        <row r="128">
          <cell r="AD128" t="str">
            <v>男</v>
          </cell>
          <cell r="AE128" t="str">
            <v>大学</v>
          </cell>
        </row>
        <row r="128">
          <cell r="AI128" t="str">
            <v>6215340302801096642</v>
          </cell>
          <cell r="AJ128" t="str">
            <v>其他</v>
          </cell>
        </row>
        <row r="129">
          <cell r="D129" t="str">
            <v>钟祥店陈亚锋</v>
          </cell>
          <cell r="E129" t="str">
            <v>私教部</v>
          </cell>
          <cell r="F129" t="str">
            <v>私教</v>
          </cell>
          <cell r="G129">
            <v>43305</v>
          </cell>
          <cell r="H129" t="str">
            <v>全职</v>
          </cell>
        </row>
        <row r="129">
          <cell r="J129" t="str">
            <v>劳动合同</v>
          </cell>
        </row>
        <row r="129">
          <cell r="L129">
            <v>45353</v>
          </cell>
          <cell r="M129">
            <v>47543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W129" t="str">
            <v>是</v>
          </cell>
          <cell r="X129" t="str">
            <v>在职</v>
          </cell>
        </row>
        <row r="129">
          <cell r="AD129" t="str">
            <v>男</v>
          </cell>
          <cell r="AE129" t="str">
            <v>大学</v>
          </cell>
          <cell r="AF129" t="str">
            <v>420881199010035436</v>
          </cell>
        </row>
        <row r="129">
          <cell r="AH129" t="str">
            <v>交通银行</v>
          </cell>
          <cell r="AI129" t="str">
            <v>6222620610043515808</v>
          </cell>
          <cell r="AJ129" t="str">
            <v>其他</v>
          </cell>
          <cell r="AK129">
            <v>13297608873</v>
          </cell>
        </row>
        <row r="130">
          <cell r="D130" t="str">
            <v>钟祥店李金成</v>
          </cell>
          <cell r="E130" t="str">
            <v>私教部</v>
          </cell>
          <cell r="F130" t="str">
            <v>私教经理</v>
          </cell>
          <cell r="G130">
            <v>45245</v>
          </cell>
          <cell r="H130" t="str">
            <v>全职</v>
          </cell>
        </row>
        <row r="130">
          <cell r="J130" t="str">
            <v>劳动合同</v>
          </cell>
        </row>
        <row r="130">
          <cell r="L130">
            <v>45245</v>
          </cell>
          <cell r="M130">
            <v>46340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W130" t="str">
            <v>是</v>
          </cell>
          <cell r="X130" t="str">
            <v>在职</v>
          </cell>
        </row>
        <row r="130">
          <cell r="AD130" t="str">
            <v>男</v>
          </cell>
          <cell r="AE130" t="str">
            <v>大学</v>
          </cell>
          <cell r="AF130" t="str">
            <v>420881199402276511</v>
          </cell>
        </row>
        <row r="130">
          <cell r="AH130" t="str">
            <v>中国邮政</v>
          </cell>
          <cell r="AI130" t="str">
            <v>6221805200006098320</v>
          </cell>
          <cell r="AJ130" t="str">
            <v>其他</v>
          </cell>
          <cell r="AK130">
            <v>18502705023</v>
          </cell>
        </row>
        <row r="131">
          <cell r="D131" t="str">
            <v>钟祥店陈定好</v>
          </cell>
          <cell r="E131" t="str">
            <v>运营部</v>
          </cell>
          <cell r="F131" t="str">
            <v>保洁</v>
          </cell>
          <cell r="G131">
            <v>45347</v>
          </cell>
          <cell r="H131" t="str">
            <v>全职</v>
          </cell>
        </row>
        <row r="131">
          <cell r="J131" t="str">
            <v>劳务合同</v>
          </cell>
        </row>
        <row r="131">
          <cell r="L131">
            <v>45347</v>
          </cell>
          <cell r="M131">
            <v>46442</v>
          </cell>
          <cell r="N131" t="str">
            <v>3年</v>
          </cell>
          <cell r="O131" t="str">
            <v>已签</v>
          </cell>
          <cell r="P131" t="str">
            <v>已签</v>
          </cell>
          <cell r="Q131" t="str">
            <v>已签</v>
          </cell>
          <cell r="R131" t="str">
            <v>已签</v>
          </cell>
          <cell r="S131" t="str">
            <v>不缴</v>
          </cell>
        </row>
        <row r="131">
          <cell r="W131" t="str">
            <v>是</v>
          </cell>
          <cell r="X131" t="str">
            <v>离职</v>
          </cell>
          <cell r="Y131">
            <v>46003</v>
          </cell>
          <cell r="Z131" t="str">
            <v>已签</v>
          </cell>
          <cell r="AA131" t="str">
            <v>已签</v>
          </cell>
        </row>
        <row r="131">
          <cell r="AC131" t="str">
            <v>是</v>
          </cell>
          <cell r="AD131" t="str">
            <v>男</v>
          </cell>
          <cell r="AE131" t="str">
            <v>高中</v>
          </cell>
          <cell r="AF131" t="str">
            <v>422431196307121450</v>
          </cell>
        </row>
        <row r="131">
          <cell r="AH131" t="str">
            <v>中国农业银行</v>
          </cell>
          <cell r="AI131" t="str">
            <v>6213361604006363274</v>
          </cell>
          <cell r="AJ131" t="str">
            <v>其他</v>
          </cell>
          <cell r="AK131">
            <v>13797949208</v>
          </cell>
        </row>
        <row r="132">
          <cell r="D132" t="str">
            <v>钟祥店杨浩东</v>
          </cell>
          <cell r="E132" t="str">
            <v>泳教部</v>
          </cell>
          <cell r="F132" t="str">
            <v>泳教</v>
          </cell>
          <cell r="G132">
            <v>45505</v>
          </cell>
          <cell r="H132" t="str">
            <v>兼职</v>
          </cell>
        </row>
        <row r="132">
          <cell r="J132" t="str">
            <v>劳动合同</v>
          </cell>
        </row>
        <row r="132">
          <cell r="L132">
            <v>45505</v>
          </cell>
          <cell r="M132">
            <v>47331</v>
          </cell>
          <cell r="N132" t="str">
            <v>5年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W132" t="str">
            <v>是</v>
          </cell>
          <cell r="X132" t="str">
            <v>在职</v>
          </cell>
        </row>
        <row r="132">
          <cell r="Z132" t="str">
            <v>已签</v>
          </cell>
          <cell r="AA132" t="str">
            <v>已签</v>
          </cell>
        </row>
        <row r="132">
          <cell r="AD132" t="str">
            <v>男</v>
          </cell>
          <cell r="AE132" t="str">
            <v>大学</v>
          </cell>
          <cell r="AF132" t="str">
            <v>420881199705268412</v>
          </cell>
        </row>
        <row r="132">
          <cell r="AH132" t="str">
            <v>交通银行</v>
          </cell>
          <cell r="AI132" t="str">
            <v>6222620610043515840</v>
          </cell>
          <cell r="AJ132" t="str">
            <v>其他</v>
          </cell>
          <cell r="AK132">
            <v>13277654560</v>
          </cell>
        </row>
        <row r="133">
          <cell r="D133" t="str">
            <v>钟祥店秦满（秦倩）</v>
          </cell>
          <cell r="E133" t="str">
            <v>运营部</v>
          </cell>
          <cell r="F133" t="str">
            <v>前台主管</v>
          </cell>
          <cell r="G133">
            <v>45591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45591</v>
          </cell>
          <cell r="M133">
            <v>46685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W133" t="str">
            <v>是</v>
          </cell>
          <cell r="X133" t="str">
            <v>离职</v>
          </cell>
          <cell r="Y133">
            <v>46143</v>
          </cell>
        </row>
        <row r="133">
          <cell r="AD133" t="str">
            <v>女</v>
          </cell>
          <cell r="AE133" t="str">
            <v>大学</v>
          </cell>
          <cell r="AF133" t="str">
            <v>420821198909260243</v>
          </cell>
        </row>
        <row r="133">
          <cell r="AH133" t="str">
            <v>湖北银行</v>
          </cell>
          <cell r="AI133" t="str">
            <v>6230760051000219915</v>
          </cell>
          <cell r="AJ133" t="str">
            <v>其他</v>
          </cell>
          <cell r="AK133">
            <v>15007164829</v>
          </cell>
        </row>
        <row r="134">
          <cell r="D134" t="str">
            <v>钟祥店刘建忠</v>
          </cell>
          <cell r="E134" t="str">
            <v>私教部</v>
          </cell>
          <cell r="F134" t="str">
            <v>私教</v>
          </cell>
          <cell r="G134">
            <v>46086</v>
          </cell>
          <cell r="H134" t="str">
            <v>全职</v>
          </cell>
        </row>
        <row r="134">
          <cell r="J134" t="str">
            <v>劳动合同</v>
          </cell>
          <cell r="K134" t="str">
            <v>人力</v>
          </cell>
          <cell r="L134">
            <v>46086</v>
          </cell>
          <cell r="M134">
            <v>47911</v>
          </cell>
          <cell r="N134" t="str">
            <v>5年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W134" t="str">
            <v>是</v>
          </cell>
          <cell r="X134" t="str">
            <v>在职</v>
          </cell>
        </row>
        <row r="134">
          <cell r="AD134" t="str">
            <v>男</v>
          </cell>
          <cell r="AE134" t="str">
            <v>大学</v>
          </cell>
          <cell r="AF134" t="str">
            <v>632124198710262219</v>
          </cell>
        </row>
        <row r="134">
          <cell r="AH134" t="str">
            <v>中国农业银行</v>
          </cell>
          <cell r="AI134" t="str">
            <v>6230521600010799371</v>
          </cell>
          <cell r="AJ134" t="str">
            <v>其他</v>
          </cell>
          <cell r="AK134">
            <v>15717827757</v>
          </cell>
        </row>
        <row r="135">
          <cell r="D135" t="str">
            <v>钟祥店曹惠</v>
          </cell>
          <cell r="E135" t="str">
            <v>私教部</v>
          </cell>
          <cell r="F135" t="str">
            <v>私教</v>
          </cell>
          <cell r="G135">
            <v>45704</v>
          </cell>
          <cell r="H135" t="str">
            <v>全职</v>
          </cell>
        </row>
        <row r="135">
          <cell r="J135" t="str">
            <v>劳动合同</v>
          </cell>
        </row>
        <row r="135">
          <cell r="L135">
            <v>45704</v>
          </cell>
          <cell r="M135">
            <v>47894</v>
          </cell>
          <cell r="N135" t="str">
            <v>3年</v>
          </cell>
          <cell r="O135" t="str">
            <v>已签</v>
          </cell>
          <cell r="P135" t="str">
            <v>已签</v>
          </cell>
          <cell r="Q135" t="str">
            <v>已签</v>
          </cell>
          <cell r="R135" t="str">
            <v>已签</v>
          </cell>
          <cell r="S135" t="str">
            <v>不缴</v>
          </cell>
        </row>
        <row r="135">
          <cell r="W135" t="str">
            <v>是</v>
          </cell>
          <cell r="X135" t="str">
            <v>在职</v>
          </cell>
        </row>
        <row r="135">
          <cell r="Z135" t="str">
            <v>已签</v>
          </cell>
          <cell r="AA135" t="str">
            <v>已签</v>
          </cell>
          <cell r="AB135" t="str">
            <v>已签</v>
          </cell>
          <cell r="AC135" t="str">
            <v>是</v>
          </cell>
          <cell r="AD135" t="str">
            <v>男</v>
          </cell>
          <cell r="AE135" t="str">
            <v>大学</v>
          </cell>
          <cell r="AF135" t="str">
            <v>420881200312015831</v>
          </cell>
        </row>
        <row r="135">
          <cell r="AH135" t="str">
            <v>农商银行</v>
          </cell>
          <cell r="AI135" t="str">
            <v>6224121232217092</v>
          </cell>
          <cell r="AJ135" t="str">
            <v>其他</v>
          </cell>
          <cell r="AK135">
            <v>19074761449</v>
          </cell>
        </row>
        <row r="136">
          <cell r="D136" t="str">
            <v>钟祥店常虎</v>
          </cell>
          <cell r="E136" t="str">
            <v>私教部</v>
          </cell>
          <cell r="F136" t="str">
            <v>私教</v>
          </cell>
          <cell r="G136">
            <v>45786</v>
          </cell>
          <cell r="H136" t="str">
            <v>全职</v>
          </cell>
        </row>
        <row r="136">
          <cell r="J136" t="str">
            <v>劳动合同</v>
          </cell>
        </row>
        <row r="136">
          <cell r="L136">
            <v>45901</v>
          </cell>
          <cell r="M136">
            <v>48091</v>
          </cell>
          <cell r="N136" t="str">
            <v>3年</v>
          </cell>
          <cell r="O136" t="str">
            <v>已签</v>
          </cell>
          <cell r="P136" t="str">
            <v>已签</v>
          </cell>
          <cell r="Q136" t="str">
            <v>已签</v>
          </cell>
          <cell r="R136" t="str">
            <v>已签</v>
          </cell>
          <cell r="S136" t="str">
            <v>不缴</v>
          </cell>
        </row>
        <row r="136">
          <cell r="W136" t="str">
            <v>是</v>
          </cell>
          <cell r="X136" t="str">
            <v>在职</v>
          </cell>
        </row>
        <row r="136">
          <cell r="Z136" t="str">
            <v>已签</v>
          </cell>
        </row>
        <row r="136">
          <cell r="AD136" t="str">
            <v>男</v>
          </cell>
          <cell r="AE136" t="str">
            <v>大学</v>
          </cell>
          <cell r="AF136" t="str">
            <v>41152119980728193X</v>
          </cell>
        </row>
        <row r="136">
          <cell r="AH136" t="str">
            <v>交通银行</v>
          </cell>
          <cell r="AI136" t="str">
            <v>6222620610043515451</v>
          </cell>
          <cell r="AJ136" t="str">
            <v>其他</v>
          </cell>
          <cell r="AK136">
            <v>17359967906</v>
          </cell>
        </row>
        <row r="137">
          <cell r="D137" t="str">
            <v>钟祥店高婷婷</v>
          </cell>
          <cell r="E137" t="str">
            <v>运营部</v>
          </cell>
          <cell r="F137" t="str">
            <v>前台</v>
          </cell>
          <cell r="G137">
            <v>45853</v>
          </cell>
          <cell r="H137" t="str">
            <v>全职</v>
          </cell>
        </row>
        <row r="137">
          <cell r="J137" t="str">
            <v>劳动合同</v>
          </cell>
          <cell r="K137" t="str">
            <v>人力</v>
          </cell>
          <cell r="L137">
            <v>45853</v>
          </cell>
          <cell r="M137">
            <v>47678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W137" t="str">
            <v>是</v>
          </cell>
          <cell r="X137" t="str">
            <v>离职</v>
          </cell>
          <cell r="Y137">
            <v>45962</v>
          </cell>
          <cell r="Z137" t="str">
            <v>已签</v>
          </cell>
        </row>
        <row r="137">
          <cell r="AC137" t="str">
            <v>是</v>
          </cell>
          <cell r="AD137" t="str">
            <v>女</v>
          </cell>
          <cell r="AE137" t="str">
            <v>大学</v>
          </cell>
          <cell r="AF137" t="str">
            <v>42032219980301454X</v>
          </cell>
        </row>
        <row r="137">
          <cell r="AH137" t="str">
            <v>湖北农信</v>
          </cell>
          <cell r="AI137" t="str">
            <v>6224121238736111</v>
          </cell>
          <cell r="AJ137" t="str">
            <v>其他</v>
          </cell>
          <cell r="AK137">
            <v>15172256038</v>
          </cell>
        </row>
        <row r="138">
          <cell r="D138" t="str">
            <v>钟祥店杨潇</v>
          </cell>
          <cell r="E138" t="str">
            <v>会籍部</v>
          </cell>
          <cell r="F138" t="str">
            <v>会籍</v>
          </cell>
          <cell r="G138">
            <v>45895</v>
          </cell>
          <cell r="H138" t="str">
            <v>全职</v>
          </cell>
        </row>
        <row r="138">
          <cell r="J138" t="str">
            <v>劳动合同</v>
          </cell>
          <cell r="K138" t="str">
            <v>人力</v>
          </cell>
          <cell r="L138">
            <v>45895</v>
          </cell>
          <cell r="M138">
            <v>47720</v>
          </cell>
          <cell r="N138" t="str">
            <v>5年</v>
          </cell>
        </row>
        <row r="138">
          <cell r="W138" t="str">
            <v>是</v>
          </cell>
          <cell r="X138" t="str">
            <v>离职</v>
          </cell>
          <cell r="Y138">
            <v>45939</v>
          </cell>
          <cell r="Z138" t="str">
            <v>已签</v>
          </cell>
          <cell r="AA138" t="str">
            <v>已签</v>
          </cell>
        </row>
        <row r="138">
          <cell r="AC138" t="str">
            <v>是</v>
          </cell>
          <cell r="AD138" t="str">
            <v>男</v>
          </cell>
          <cell r="AE138" t="str">
            <v>大学</v>
          </cell>
          <cell r="AF138" t="str">
            <v>420881200310212911</v>
          </cell>
        </row>
        <row r="138">
          <cell r="AH138" t="str">
            <v>工商银行</v>
          </cell>
          <cell r="AI138" t="str">
            <v>6215581809007075699</v>
          </cell>
          <cell r="AJ138" t="str">
            <v>其他</v>
          </cell>
          <cell r="AK138">
            <v>15337487174</v>
          </cell>
        </row>
        <row r="139">
          <cell r="D139" t="str">
            <v>总部肖梅婷</v>
          </cell>
          <cell r="E139" t="str">
            <v>运营部</v>
          </cell>
          <cell r="F139" t="str">
            <v>运营总监</v>
          </cell>
          <cell r="G139">
            <v>43077</v>
          </cell>
          <cell r="H139" t="str">
            <v>全职</v>
          </cell>
          <cell r="I139" t="str">
            <v>社保</v>
          </cell>
          <cell r="J139" t="str">
            <v>劳动合同</v>
          </cell>
        </row>
        <row r="139">
          <cell r="L139">
            <v>44172</v>
          </cell>
          <cell r="M139">
            <v>45997</v>
          </cell>
          <cell r="N139" t="str">
            <v>5年</v>
          </cell>
        </row>
        <row r="139">
          <cell r="X139" t="str">
            <v>在职</v>
          </cell>
        </row>
        <row r="139">
          <cell r="AD139" t="str">
            <v>女</v>
          </cell>
          <cell r="AE139" t="str">
            <v>本科</v>
          </cell>
          <cell r="AF139" t="str">
            <v>362428198704227325</v>
          </cell>
        </row>
        <row r="139">
          <cell r="AH139" t="str">
            <v>农业银行</v>
          </cell>
          <cell r="AI139" t="str">
            <v>6228480921203641813</v>
          </cell>
          <cell r="AJ139" t="str">
            <v>其他</v>
          </cell>
          <cell r="AK139">
            <v>15079005889</v>
          </cell>
        </row>
        <row r="140">
          <cell r="D140" t="str">
            <v>新力店黄园芳</v>
          </cell>
          <cell r="E140" t="str">
            <v>运营部</v>
          </cell>
          <cell r="F140" t="str">
            <v>保洁</v>
          </cell>
          <cell r="G140">
            <v>44745</v>
          </cell>
          <cell r="H140" t="str">
            <v>全职</v>
          </cell>
        </row>
        <row r="140">
          <cell r="J140" t="str">
            <v>劳务合同</v>
          </cell>
        </row>
        <row r="140">
          <cell r="L140">
            <v>45840</v>
          </cell>
          <cell r="M140">
            <v>47666</v>
          </cell>
          <cell r="N140" t="str">
            <v>5年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W140" t="str">
            <v>是</v>
          </cell>
          <cell r="X140" t="str">
            <v>在职</v>
          </cell>
        </row>
        <row r="140">
          <cell r="AD140" t="str">
            <v>女</v>
          </cell>
          <cell r="AE140" t="str">
            <v>初中</v>
          </cell>
          <cell r="AF140" t="str">
            <v>360121196411025541</v>
          </cell>
        </row>
        <row r="140">
          <cell r="AH140" t="str">
            <v>农业银行</v>
          </cell>
          <cell r="AI140" t="str">
            <v>6228230929007076873</v>
          </cell>
          <cell r="AJ140" t="str">
            <v>中信</v>
          </cell>
          <cell r="AK140">
            <v>13767993203</v>
          </cell>
        </row>
        <row r="141">
          <cell r="D141" t="str">
            <v>新力店冯小龙</v>
          </cell>
          <cell r="E141" t="str">
            <v>会籍部</v>
          </cell>
          <cell r="F141" t="str">
            <v>会籍经理</v>
          </cell>
          <cell r="G141">
            <v>45397</v>
          </cell>
          <cell r="H141" t="str">
            <v>全职</v>
          </cell>
          <cell r="I141" t="str">
            <v>社保</v>
          </cell>
          <cell r="J141" t="str">
            <v>劳动合同</v>
          </cell>
        </row>
        <row r="141">
          <cell r="L141">
            <v>45397</v>
          </cell>
          <cell r="M141">
            <v>46491</v>
          </cell>
          <cell r="N141" t="str">
            <v>3年</v>
          </cell>
          <cell r="O141" t="str">
            <v>已签</v>
          </cell>
          <cell r="P141" t="str">
            <v>已签</v>
          </cell>
          <cell r="Q141" t="str">
            <v>已签</v>
          </cell>
          <cell r="R141" t="str">
            <v>已签</v>
          </cell>
          <cell r="S141" t="str">
            <v>最低</v>
          </cell>
        </row>
        <row r="141">
          <cell r="W141" t="str">
            <v>是</v>
          </cell>
          <cell r="X141" t="str">
            <v>离职</v>
          </cell>
          <cell r="Y141">
            <v>46023</v>
          </cell>
          <cell r="Z141" t="str">
            <v>已签</v>
          </cell>
          <cell r="AA141" t="str">
            <v>已签</v>
          </cell>
        </row>
        <row r="141">
          <cell r="AC141" t="str">
            <v>是</v>
          </cell>
          <cell r="AD141" t="str">
            <v>男</v>
          </cell>
          <cell r="AE141" t="str">
            <v>中专</v>
          </cell>
          <cell r="AF141" t="str">
            <v>36040220010326191X</v>
          </cell>
        </row>
        <row r="141">
          <cell r="AH141" t="str">
            <v>中信银行</v>
          </cell>
          <cell r="AI141" t="str">
            <v>6217715704921500 张琳 他老婆</v>
          </cell>
          <cell r="AJ141" t="str">
            <v>中信</v>
          </cell>
          <cell r="AK141">
            <v>19520860795</v>
          </cell>
        </row>
        <row r="142">
          <cell r="D142" t="str">
            <v>新力店曹春香</v>
          </cell>
          <cell r="E142" t="str">
            <v>运营部</v>
          </cell>
          <cell r="F142" t="str">
            <v>保洁</v>
          </cell>
          <cell r="G142">
            <v>45820</v>
          </cell>
          <cell r="H142" t="str">
            <v>全职</v>
          </cell>
        </row>
        <row r="142">
          <cell r="J142" t="str">
            <v>劳务合同</v>
          </cell>
          <cell r="K142" t="str">
            <v>人力</v>
          </cell>
          <cell r="L142">
            <v>45820</v>
          </cell>
          <cell r="M142">
            <v>46915</v>
          </cell>
          <cell r="N142" t="str">
            <v>3年</v>
          </cell>
          <cell r="O142" t="str">
            <v>已签</v>
          </cell>
          <cell r="P142" t="str">
            <v>已签</v>
          </cell>
          <cell r="Q142" t="str">
            <v>已签</v>
          </cell>
          <cell r="R142" t="str">
            <v>已签</v>
          </cell>
          <cell r="S142" t="str">
            <v>不缴</v>
          </cell>
        </row>
        <row r="142">
          <cell r="W142" t="str">
            <v>是</v>
          </cell>
          <cell r="X142" t="str">
            <v>离职</v>
          </cell>
          <cell r="Y142">
            <v>46050</v>
          </cell>
          <cell r="Z142" t="str">
            <v>已签</v>
          </cell>
          <cell r="AA142" t="str">
            <v>已签</v>
          </cell>
        </row>
        <row r="142">
          <cell r="AC142" t="str">
            <v>是</v>
          </cell>
          <cell r="AD142" t="str">
            <v>女</v>
          </cell>
        </row>
        <row r="142">
          <cell r="AF142" t="str">
            <v>362202196904194640</v>
          </cell>
        </row>
        <row r="142">
          <cell r="AH142" t="str">
            <v>农业银行</v>
          </cell>
          <cell r="AI142" t="str">
            <v>6230520920020858178</v>
          </cell>
          <cell r="AJ142" t="str">
            <v>其他</v>
          </cell>
          <cell r="AK142">
            <v>13237087873</v>
          </cell>
        </row>
        <row r="143">
          <cell r="D143" t="str">
            <v>新力店李满花</v>
          </cell>
          <cell r="E143" t="str">
            <v>运营部</v>
          </cell>
          <cell r="F143" t="str">
            <v>保洁</v>
          </cell>
          <cell r="G143">
            <v>45895</v>
          </cell>
          <cell r="H143" t="str">
            <v>全职</v>
          </cell>
        </row>
        <row r="143">
          <cell r="J143" t="str">
            <v>劳务合同</v>
          </cell>
        </row>
        <row r="143">
          <cell r="L143">
            <v>45895</v>
          </cell>
          <cell r="M143">
            <v>46990</v>
          </cell>
          <cell r="N143" t="str">
            <v>3年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W143" t="str">
            <v>是</v>
          </cell>
          <cell r="X143" t="str">
            <v>在职</v>
          </cell>
        </row>
        <row r="143">
          <cell r="AD143" t="str">
            <v>女</v>
          </cell>
        </row>
        <row r="143">
          <cell r="AF143" t="str">
            <v>360124196401133329</v>
          </cell>
        </row>
        <row r="143">
          <cell r="AH143" t="str">
            <v>江西农商银行</v>
          </cell>
          <cell r="AI143" t="str">
            <v>6226822200373841805</v>
          </cell>
        </row>
        <row r="143">
          <cell r="AK143">
            <v>17379111690</v>
          </cell>
        </row>
        <row r="144">
          <cell r="D144" t="str">
            <v>新力店李陈</v>
          </cell>
          <cell r="E144" t="str">
            <v>私教部</v>
          </cell>
          <cell r="F144" t="str">
            <v>私教</v>
          </cell>
          <cell r="G144">
            <v>45402</v>
          </cell>
          <cell r="H144" t="str">
            <v>全职</v>
          </cell>
        </row>
        <row r="144">
          <cell r="J144" t="str">
            <v>劳动合同</v>
          </cell>
        </row>
        <row r="144">
          <cell r="L144">
            <v>45415</v>
          </cell>
          <cell r="M144">
            <v>46509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不缴</v>
          </cell>
        </row>
        <row r="144">
          <cell r="W144" t="str">
            <v>是</v>
          </cell>
          <cell r="X144" t="str">
            <v>在职</v>
          </cell>
        </row>
        <row r="144">
          <cell r="AD144" t="str">
            <v>男</v>
          </cell>
        </row>
        <row r="144">
          <cell r="AF144" t="str">
            <v>341182198810192418</v>
          </cell>
        </row>
        <row r="144">
          <cell r="AH144" t="str">
            <v>兴业银行</v>
          </cell>
          <cell r="AI144" t="str">
            <v>622908403156967416</v>
          </cell>
          <cell r="AJ144" t="str">
            <v>其他</v>
          </cell>
          <cell r="AK144">
            <v>18658912110</v>
          </cell>
        </row>
        <row r="145">
          <cell r="D145" t="str">
            <v>新力店胡阿威</v>
          </cell>
          <cell r="E145" t="str">
            <v>私教部</v>
          </cell>
          <cell r="F145" t="str">
            <v>私教</v>
          </cell>
          <cell r="G145">
            <v>45478</v>
          </cell>
          <cell r="H145" t="str">
            <v>全职</v>
          </cell>
        </row>
        <row r="145">
          <cell r="J145" t="str">
            <v>劳动合同</v>
          </cell>
        </row>
        <row r="145">
          <cell r="L145">
            <v>45478</v>
          </cell>
          <cell r="M145">
            <v>46572</v>
          </cell>
          <cell r="N145" t="str">
            <v>3年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W145" t="str">
            <v>是</v>
          </cell>
          <cell r="X145" t="str">
            <v>在职</v>
          </cell>
        </row>
        <row r="145">
          <cell r="AD145" t="str">
            <v>男</v>
          </cell>
        </row>
        <row r="145">
          <cell r="AF145" t="str">
            <v>360425199301232836</v>
          </cell>
        </row>
        <row r="145">
          <cell r="AH145" t="str">
            <v>兴业银行</v>
          </cell>
          <cell r="AI145" t="str">
            <v>622908403156970816 兴业银行 胡阿威</v>
          </cell>
          <cell r="AJ145" t="str">
            <v>其他</v>
          </cell>
          <cell r="AK145">
            <v>18126226392</v>
          </cell>
        </row>
        <row r="146">
          <cell r="D146" t="str">
            <v>新力店金民</v>
          </cell>
          <cell r="E146" t="str">
            <v>运营部</v>
          </cell>
          <cell r="F146" t="str">
            <v>店长</v>
          </cell>
          <cell r="G146">
            <v>45614</v>
          </cell>
          <cell r="H146" t="str">
            <v>全职</v>
          </cell>
        </row>
        <row r="146">
          <cell r="J146" t="str">
            <v>劳动合同</v>
          </cell>
        </row>
        <row r="146">
          <cell r="L146">
            <v>45615</v>
          </cell>
          <cell r="M146">
            <v>46709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W146" t="str">
            <v>是</v>
          </cell>
          <cell r="X146" t="str">
            <v>在职</v>
          </cell>
        </row>
        <row r="146">
          <cell r="AD146" t="str">
            <v>男</v>
          </cell>
        </row>
        <row r="146">
          <cell r="AF146" t="str">
            <v>420321198708213830</v>
          </cell>
        </row>
        <row r="146">
          <cell r="AH146" t="str">
            <v>中国建设银行（开户人肖芬）夫妻关系</v>
          </cell>
          <cell r="AI146" t="str">
            <v>金民（开户人肖芬，夫妻关系）6217007200061545649建设银行</v>
          </cell>
          <cell r="AJ146" t="str">
            <v>其他</v>
          </cell>
          <cell r="AK146">
            <v>15623825066</v>
          </cell>
        </row>
        <row r="147">
          <cell r="D147" t="str">
            <v>新力店李付阳</v>
          </cell>
          <cell r="E147" t="str">
            <v>泳教部</v>
          </cell>
          <cell r="F147" t="str">
            <v>泳教</v>
          </cell>
          <cell r="G147">
            <v>45737</v>
          </cell>
          <cell r="H147" t="str">
            <v>兼职</v>
          </cell>
        </row>
        <row r="147">
          <cell r="J147" t="str">
            <v>兼职合同</v>
          </cell>
        </row>
        <row r="147">
          <cell r="L147">
            <v>45901</v>
          </cell>
          <cell r="M147">
            <v>46996</v>
          </cell>
          <cell r="N147" t="str">
            <v>3年</v>
          </cell>
          <cell r="O147" t="str">
            <v>已签</v>
          </cell>
          <cell r="P147" t="str">
            <v>已签</v>
          </cell>
          <cell r="Q147" t="str">
            <v>已签</v>
          </cell>
          <cell r="R147" t="str">
            <v>已签</v>
          </cell>
          <cell r="S147" t="str">
            <v>不缴</v>
          </cell>
        </row>
        <row r="147">
          <cell r="W147" t="str">
            <v>是</v>
          </cell>
          <cell r="X147" t="str">
            <v>在职</v>
          </cell>
        </row>
        <row r="147">
          <cell r="AD147" t="str">
            <v>男</v>
          </cell>
        </row>
        <row r="147">
          <cell r="AF147" t="str">
            <v>130430200103090033</v>
          </cell>
        </row>
        <row r="147">
          <cell r="AH147" t="str">
            <v>农业银行</v>
          </cell>
          <cell r="AI147" t="str">
            <v>6228480639206159472</v>
          </cell>
          <cell r="AJ147" t="str">
            <v>其他</v>
          </cell>
          <cell r="AK147">
            <v>15176822621</v>
          </cell>
        </row>
        <row r="148">
          <cell r="D148" t="str">
            <v>新力店凌培华</v>
          </cell>
          <cell r="E148" t="str">
            <v>泳教部</v>
          </cell>
          <cell r="F148" t="str">
            <v>泳教</v>
          </cell>
          <cell r="G148">
            <v>46002</v>
          </cell>
          <cell r="H148" t="str">
            <v>兼职</v>
          </cell>
        </row>
        <row r="148">
          <cell r="J148" t="str">
            <v>兼职合同</v>
          </cell>
        </row>
        <row r="148">
          <cell r="L148">
            <v>46002</v>
          </cell>
          <cell r="M148">
            <v>46366</v>
          </cell>
          <cell r="N148" t="str">
            <v>1年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W148" t="str">
            <v>是</v>
          </cell>
          <cell r="X148" t="str">
            <v>在职</v>
          </cell>
        </row>
        <row r="148">
          <cell r="AD148" t="str">
            <v>男</v>
          </cell>
        </row>
        <row r="148">
          <cell r="AF148" t="str">
            <v>360734199603152439</v>
          </cell>
        </row>
        <row r="148">
          <cell r="AH148" t="str">
            <v>邮政储蓄银行</v>
          </cell>
          <cell r="AI148" t="str">
            <v>6210984280007151191</v>
          </cell>
          <cell r="AJ148" t="str">
            <v>其他</v>
          </cell>
          <cell r="AK148">
            <v>14779791934</v>
          </cell>
        </row>
        <row r="149">
          <cell r="D149" t="str">
            <v>新力店雷婷</v>
          </cell>
          <cell r="E149" t="str">
            <v>运营部</v>
          </cell>
          <cell r="F149" t="str">
            <v>前台</v>
          </cell>
          <cell r="G149">
            <v>45792</v>
          </cell>
          <cell r="H149" t="str">
            <v>全职</v>
          </cell>
        </row>
        <row r="149">
          <cell r="J149" t="str">
            <v>劳动合同</v>
          </cell>
        </row>
        <row r="149">
          <cell r="L149">
            <v>45799</v>
          </cell>
          <cell r="M149">
            <v>46894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W149" t="str">
            <v>是</v>
          </cell>
          <cell r="X149" t="str">
            <v>在职</v>
          </cell>
        </row>
        <row r="149">
          <cell r="AD149" t="str">
            <v>女</v>
          </cell>
        </row>
        <row r="149">
          <cell r="AF149" t="str">
            <v>362202199705124424</v>
          </cell>
        </row>
        <row r="149">
          <cell r="AH149" t="str">
            <v>建设银行</v>
          </cell>
          <cell r="AI149" t="str">
            <v>6217002020078671781</v>
          </cell>
          <cell r="AJ149" t="str">
            <v>其他</v>
          </cell>
          <cell r="AK149">
            <v>15070942609</v>
          </cell>
        </row>
        <row r="150">
          <cell r="D150" t="str">
            <v>新力店胡景</v>
          </cell>
          <cell r="E150" t="str">
            <v>泳教部</v>
          </cell>
          <cell r="F150" t="str">
            <v>泳教</v>
          </cell>
          <cell r="G150">
            <v>45830</v>
          </cell>
          <cell r="H150" t="str">
            <v>兼职</v>
          </cell>
        </row>
        <row r="150">
          <cell r="J150" t="str">
            <v>兼职合同</v>
          </cell>
        </row>
        <row r="150">
          <cell r="L150">
            <v>45837</v>
          </cell>
          <cell r="M150">
            <v>46932</v>
          </cell>
          <cell r="N150" t="str">
            <v>3年</v>
          </cell>
        </row>
        <row r="150">
          <cell r="X150" t="str">
            <v>在职</v>
          </cell>
        </row>
        <row r="150">
          <cell r="AD150" t="str">
            <v>男</v>
          </cell>
        </row>
        <row r="150">
          <cell r="AF150" t="str">
            <v>362204199212227815</v>
          </cell>
        </row>
        <row r="150">
          <cell r="AH150" t="str">
            <v>中国工商银行</v>
          </cell>
          <cell r="AI150" t="str">
            <v>6217211508001376624</v>
          </cell>
          <cell r="AJ150" t="str">
            <v>其他</v>
          </cell>
          <cell r="AK150">
            <v>17779515878</v>
          </cell>
        </row>
        <row r="151">
          <cell r="D151" t="str">
            <v>新力店张志明</v>
          </cell>
          <cell r="E151" t="str">
            <v>泳教部</v>
          </cell>
          <cell r="F151" t="str">
            <v>泳教</v>
          </cell>
          <cell r="G151">
            <v>45839</v>
          </cell>
          <cell r="H151" t="str">
            <v>全职</v>
          </cell>
        </row>
        <row r="151">
          <cell r="J151" t="str">
            <v>劳动合同</v>
          </cell>
        </row>
        <row r="151">
          <cell r="L151">
            <v>45845</v>
          </cell>
          <cell r="M151">
            <v>46940</v>
          </cell>
          <cell r="N151" t="str">
            <v>3年</v>
          </cell>
          <cell r="O151" t="str">
            <v>已签</v>
          </cell>
          <cell r="P151" t="str">
            <v>已签</v>
          </cell>
          <cell r="Q151" t="str">
            <v>已签</v>
          </cell>
          <cell r="R151" t="str">
            <v>已签</v>
          </cell>
          <cell r="S151" t="str">
            <v>不缴</v>
          </cell>
        </row>
        <row r="151">
          <cell r="W151" t="str">
            <v>是</v>
          </cell>
          <cell r="X151" t="str">
            <v>在职</v>
          </cell>
        </row>
        <row r="151">
          <cell r="AD151" t="str">
            <v>男</v>
          </cell>
        </row>
        <row r="151">
          <cell r="AF151" t="str">
            <v>360111199008100979</v>
          </cell>
        </row>
        <row r="151">
          <cell r="AH151" t="str">
            <v>中国建设银行</v>
          </cell>
          <cell r="AI151" t="str">
            <v>6217002020063479646</v>
          </cell>
          <cell r="AJ151" t="str">
            <v>其他</v>
          </cell>
          <cell r="AK151">
            <v>15970591311</v>
          </cell>
        </row>
        <row r="152">
          <cell r="D152" t="str">
            <v>新力店龚祥和</v>
          </cell>
          <cell r="E152" t="str">
            <v>会籍部</v>
          </cell>
          <cell r="F152" t="str">
            <v>会籍</v>
          </cell>
          <cell r="G152">
            <v>45864</v>
          </cell>
          <cell r="H152" t="str">
            <v>全职</v>
          </cell>
        </row>
        <row r="152">
          <cell r="J152" t="str">
            <v>劳动合同</v>
          </cell>
          <cell r="K152" t="str">
            <v>人力</v>
          </cell>
          <cell r="L152">
            <v>45871</v>
          </cell>
          <cell r="M152">
            <v>46966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W152" t="str">
            <v>是</v>
          </cell>
          <cell r="X152" t="str">
            <v>离职</v>
          </cell>
          <cell r="Y152">
            <v>46017</v>
          </cell>
          <cell r="Z152" t="str">
            <v>已签</v>
          </cell>
          <cell r="AA152" t="str">
            <v>已签</v>
          </cell>
        </row>
        <row r="152">
          <cell r="AC152" t="str">
            <v>是</v>
          </cell>
          <cell r="AD152" t="str">
            <v>男</v>
          </cell>
        </row>
        <row r="152">
          <cell r="AF152" t="str">
            <v>360121200511247212</v>
          </cell>
        </row>
        <row r="152">
          <cell r="AH152" t="str">
            <v>平安银行</v>
          </cell>
          <cell r="AI152" t="str">
            <v>6230580000376826991</v>
          </cell>
          <cell r="AJ152" t="str">
            <v>其他</v>
          </cell>
          <cell r="AK152">
            <v>18070144392</v>
          </cell>
        </row>
        <row r="153">
          <cell r="D153" t="str">
            <v>新力店衷子禹</v>
          </cell>
          <cell r="E153" t="str">
            <v>会籍部</v>
          </cell>
          <cell r="F153" t="str">
            <v>会籍</v>
          </cell>
          <cell r="G153">
            <v>45897</v>
          </cell>
          <cell r="H153" t="str">
            <v>全职</v>
          </cell>
        </row>
        <row r="153">
          <cell r="J153" t="str">
            <v>劳动合同</v>
          </cell>
          <cell r="K153" t="str">
            <v>人力</v>
          </cell>
          <cell r="L153">
            <v>45897</v>
          </cell>
          <cell r="M153">
            <v>46992</v>
          </cell>
          <cell r="N153" t="str">
            <v>3年</v>
          </cell>
          <cell r="O153" t="str">
            <v>已签</v>
          </cell>
          <cell r="P153" t="str">
            <v>已签</v>
          </cell>
          <cell r="Q153" t="str">
            <v>已签</v>
          </cell>
          <cell r="R153" t="str">
            <v>已签</v>
          </cell>
          <cell r="S153" t="str">
            <v>不缴</v>
          </cell>
        </row>
        <row r="153">
          <cell r="W153" t="str">
            <v>是</v>
          </cell>
          <cell r="X153" t="str">
            <v>离职</v>
          </cell>
          <cell r="Y153">
            <v>46120</v>
          </cell>
          <cell r="Z153" t="str">
            <v>已签</v>
          </cell>
          <cell r="AA153" t="str">
            <v>已签</v>
          </cell>
        </row>
        <row r="153">
          <cell r="AC153" t="str">
            <v>是</v>
          </cell>
          <cell r="AD153" t="str">
            <v>男</v>
          </cell>
        </row>
        <row r="153">
          <cell r="AF153" t="str">
            <v>360121200301030533</v>
          </cell>
        </row>
        <row r="153">
          <cell r="AH153" t="str">
            <v>招商银行</v>
          </cell>
          <cell r="AI153" t="str">
            <v>6214837944560212招商银行</v>
          </cell>
          <cell r="AJ153" t="str">
            <v>招商银行</v>
          </cell>
          <cell r="AK153">
            <v>18170089901</v>
          </cell>
        </row>
        <row r="154">
          <cell r="D154" t="str">
            <v>新力店蔡虹</v>
          </cell>
          <cell r="E154" t="str">
            <v>运营部</v>
          </cell>
          <cell r="F154" t="str">
            <v>前台</v>
          </cell>
          <cell r="G154">
            <v>45901</v>
          </cell>
          <cell r="H154" t="str">
            <v>全职</v>
          </cell>
        </row>
        <row r="154">
          <cell r="J154" t="str">
            <v>劳动合同</v>
          </cell>
        </row>
        <row r="154">
          <cell r="L154">
            <v>45901</v>
          </cell>
          <cell r="M154">
            <v>46996</v>
          </cell>
          <cell r="N154" t="str">
            <v>3年</v>
          </cell>
          <cell r="O154" t="str">
            <v>已签</v>
          </cell>
          <cell r="P154" t="str">
            <v>已签</v>
          </cell>
          <cell r="Q154" t="str">
            <v>已签</v>
          </cell>
          <cell r="R154" t="str">
            <v>已签</v>
          </cell>
          <cell r="S154" t="str">
            <v>不缴</v>
          </cell>
        </row>
        <row r="154">
          <cell r="W154" t="str">
            <v>是</v>
          </cell>
          <cell r="X154" t="str">
            <v>在职</v>
          </cell>
        </row>
        <row r="154">
          <cell r="AD154" t="str">
            <v>女</v>
          </cell>
        </row>
        <row r="154">
          <cell r="AF154" t="str">
            <v>360121200302250546</v>
          </cell>
        </row>
        <row r="154">
          <cell r="AI154" t="str">
            <v>6217002020083494542</v>
          </cell>
          <cell r="AJ154" t="str">
            <v>其他</v>
          </cell>
          <cell r="AK154">
            <v>18397810691</v>
          </cell>
        </row>
        <row r="155">
          <cell r="D155" t="str">
            <v>新力店熊沁琳</v>
          </cell>
          <cell r="E155" t="str">
            <v>会籍部</v>
          </cell>
          <cell r="F155" t="str">
            <v>会籍顾问</v>
          </cell>
          <cell r="G155">
            <v>45940</v>
          </cell>
          <cell r="H155" t="str">
            <v>全职</v>
          </cell>
        </row>
        <row r="155">
          <cell r="J155" t="str">
            <v>劳动合同</v>
          </cell>
          <cell r="K155" t="str">
            <v>人力</v>
          </cell>
          <cell r="L155">
            <v>45940</v>
          </cell>
          <cell r="M155">
            <v>47035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  <cell r="R155" t="str">
            <v>已签</v>
          </cell>
          <cell r="S155" t="str">
            <v>不缴</v>
          </cell>
        </row>
        <row r="155">
          <cell r="W155" t="str">
            <v>是</v>
          </cell>
          <cell r="X155" t="str">
            <v>离职</v>
          </cell>
          <cell r="Y155">
            <v>46023</v>
          </cell>
          <cell r="Z155" t="str">
            <v>已签</v>
          </cell>
          <cell r="AA155" t="str">
            <v>已签</v>
          </cell>
        </row>
        <row r="155">
          <cell r="AC155" t="str">
            <v>是</v>
          </cell>
          <cell r="AD155" t="str">
            <v>女</v>
          </cell>
        </row>
        <row r="155">
          <cell r="AF155" t="str">
            <v>360981200403230827</v>
          </cell>
        </row>
        <row r="155">
          <cell r="AH155" t="str">
            <v>招商银行</v>
          </cell>
          <cell r="AI155" t="str">
            <v>6214833380424708</v>
          </cell>
          <cell r="AJ155" t="str">
            <v>招商银行</v>
          </cell>
          <cell r="AK155">
            <v>19170645381</v>
          </cell>
        </row>
        <row r="156">
          <cell r="D156" t="str">
            <v>新力店王敏</v>
          </cell>
          <cell r="E156" t="str">
            <v>私教部</v>
          </cell>
          <cell r="F156" t="str">
            <v>健身教练</v>
          </cell>
          <cell r="G156">
            <v>45943</v>
          </cell>
          <cell r="H156" t="str">
            <v>全职</v>
          </cell>
        </row>
        <row r="156">
          <cell r="J156" t="str">
            <v>劳动合同</v>
          </cell>
          <cell r="K156" t="str">
            <v>人力</v>
          </cell>
          <cell r="L156">
            <v>45943</v>
          </cell>
          <cell r="M156">
            <v>47038</v>
          </cell>
          <cell r="N156" t="str">
            <v>3年</v>
          </cell>
          <cell r="O156" t="str">
            <v>已签</v>
          </cell>
          <cell r="P156" t="str">
            <v>已签</v>
          </cell>
          <cell r="Q156" t="str">
            <v>已签</v>
          </cell>
          <cell r="R156" t="str">
            <v>已签</v>
          </cell>
          <cell r="S156" t="str">
            <v>不缴</v>
          </cell>
        </row>
        <row r="156">
          <cell r="W156" t="str">
            <v>是</v>
          </cell>
          <cell r="X156" t="str">
            <v>离职</v>
          </cell>
          <cell r="Y156">
            <v>45960</v>
          </cell>
        </row>
        <row r="156">
          <cell r="AD156" t="str">
            <v>男</v>
          </cell>
        </row>
        <row r="156">
          <cell r="AF156" t="str">
            <v>361021200504220017</v>
          </cell>
        </row>
        <row r="156">
          <cell r="AJ156" t="str">
            <v>其他</v>
          </cell>
          <cell r="AK156">
            <v>19870223885</v>
          </cell>
        </row>
        <row r="157">
          <cell r="D157" t="str">
            <v>新力店李志永</v>
          </cell>
          <cell r="E157" t="str">
            <v>私教部</v>
          </cell>
          <cell r="F157" t="str">
            <v>健身教练</v>
          </cell>
          <cell r="G157">
            <v>45944</v>
          </cell>
          <cell r="H157" t="str">
            <v>全职</v>
          </cell>
        </row>
        <row r="157">
          <cell r="K157" t="str">
            <v>人力</v>
          </cell>
        </row>
        <row r="157">
          <cell r="O157" t="str">
            <v>已签</v>
          </cell>
          <cell r="P157" t="str">
            <v>已签</v>
          </cell>
          <cell r="Q157" t="str">
            <v>已签</v>
          </cell>
        </row>
        <row r="157">
          <cell r="S157" t="str">
            <v>不缴</v>
          </cell>
        </row>
        <row r="157">
          <cell r="W157" t="str">
            <v>是</v>
          </cell>
          <cell r="X157" t="str">
            <v>离职</v>
          </cell>
          <cell r="Y157">
            <v>45947</v>
          </cell>
        </row>
        <row r="157">
          <cell r="AD157" t="str">
            <v>男</v>
          </cell>
        </row>
        <row r="157">
          <cell r="AF157" t="str">
            <v>362329199709164517</v>
          </cell>
        </row>
        <row r="157">
          <cell r="AH157" t="str">
            <v>中国建设银行</v>
          </cell>
          <cell r="AI157" t="str">
            <v>6217003100008105966</v>
          </cell>
          <cell r="AJ157" t="str">
            <v>其他</v>
          </cell>
          <cell r="AK157">
            <v>18680111356</v>
          </cell>
        </row>
        <row r="158">
          <cell r="D158" t="str">
            <v>新力店阳洪武</v>
          </cell>
          <cell r="E158" t="str">
            <v>私教部</v>
          </cell>
          <cell r="F158" t="str">
            <v>健身教练</v>
          </cell>
          <cell r="G158">
            <v>45944</v>
          </cell>
          <cell r="H158" t="str">
            <v>全职</v>
          </cell>
        </row>
        <row r="158">
          <cell r="J158" t="str">
            <v>劳动合同</v>
          </cell>
          <cell r="K158" t="str">
            <v>人力</v>
          </cell>
          <cell r="L158">
            <v>45944</v>
          </cell>
          <cell r="M158">
            <v>47039</v>
          </cell>
          <cell r="N158" t="str">
            <v>3年</v>
          </cell>
          <cell r="O158" t="str">
            <v>已签</v>
          </cell>
          <cell r="P158" t="str">
            <v>已签</v>
          </cell>
          <cell r="Q158" t="str">
            <v>已签</v>
          </cell>
        </row>
        <row r="158">
          <cell r="S158" t="str">
            <v>不缴</v>
          </cell>
        </row>
        <row r="158">
          <cell r="W158" t="str">
            <v>是</v>
          </cell>
          <cell r="X158" t="str">
            <v>离职</v>
          </cell>
          <cell r="Y158">
            <v>45952</v>
          </cell>
          <cell r="Z158" t="str">
            <v>已签</v>
          </cell>
          <cell r="AA158" t="str">
            <v>已签</v>
          </cell>
        </row>
        <row r="158">
          <cell r="AD158" t="str">
            <v>男</v>
          </cell>
        </row>
        <row r="158">
          <cell r="AF158" t="str">
            <v>36031220040305053X</v>
          </cell>
        </row>
        <row r="158">
          <cell r="AH158" t="str">
            <v>江西农商银行</v>
          </cell>
          <cell r="AI158" t="str">
            <v>6226822012200929442</v>
          </cell>
          <cell r="AJ158" t="str">
            <v>其他</v>
          </cell>
          <cell r="AK158">
            <v>15179956580</v>
          </cell>
        </row>
        <row r="159">
          <cell r="D159" t="str">
            <v>新力店钟磷辉</v>
          </cell>
          <cell r="E159" t="str">
            <v>私教部</v>
          </cell>
          <cell r="F159" t="str">
            <v>健身教练</v>
          </cell>
          <cell r="G159">
            <v>45944</v>
          </cell>
          <cell r="H159" t="str">
            <v>全职</v>
          </cell>
        </row>
        <row r="159">
          <cell r="K159" t="str">
            <v>人力</v>
          </cell>
        </row>
        <row r="159">
          <cell r="O159" t="str">
            <v>已签</v>
          </cell>
          <cell r="P159" t="str">
            <v>已签</v>
          </cell>
          <cell r="Q159" t="str">
            <v>已签</v>
          </cell>
        </row>
        <row r="159">
          <cell r="S159" t="str">
            <v>不缴</v>
          </cell>
        </row>
        <row r="159">
          <cell r="W159" t="str">
            <v>是</v>
          </cell>
          <cell r="X159" t="str">
            <v>离职</v>
          </cell>
          <cell r="Y159">
            <v>45949</v>
          </cell>
          <cell r="Z159" t="str">
            <v>已签</v>
          </cell>
          <cell r="AA159" t="str">
            <v>已签</v>
          </cell>
        </row>
        <row r="159">
          <cell r="AD159" t="str">
            <v>男</v>
          </cell>
        </row>
        <row r="159">
          <cell r="AF159" t="str">
            <v>360827200507226458</v>
          </cell>
        </row>
        <row r="159">
          <cell r="AJ159" t="str">
            <v>其他</v>
          </cell>
          <cell r="AK159">
            <v>19870304238</v>
          </cell>
        </row>
        <row r="160">
          <cell r="D160" t="str">
            <v>瑶湖店欧阳热香</v>
          </cell>
          <cell r="E160" t="str">
            <v>运营部</v>
          </cell>
          <cell r="F160" t="str">
            <v>保洁</v>
          </cell>
          <cell r="G160">
            <v>43346</v>
          </cell>
          <cell r="H160" t="str">
            <v>全职</v>
          </cell>
        </row>
        <row r="160">
          <cell r="J160" t="str">
            <v>劳动合同</v>
          </cell>
        </row>
        <row r="160">
          <cell r="L160">
            <v>45219</v>
          </cell>
          <cell r="M160">
            <v>47045</v>
          </cell>
          <cell r="N160" t="str">
            <v>5年</v>
          </cell>
          <cell r="O160" t="str">
            <v>已签</v>
          </cell>
          <cell r="P160" t="str">
            <v>已签</v>
          </cell>
          <cell r="Q160" t="str">
            <v>已签</v>
          </cell>
          <cell r="R160" t="str">
            <v>已签</v>
          </cell>
          <cell r="S160" t="str">
            <v>不缴</v>
          </cell>
        </row>
        <row r="160">
          <cell r="W160" t="str">
            <v>是</v>
          </cell>
          <cell r="X160" t="str">
            <v>在职</v>
          </cell>
        </row>
        <row r="160">
          <cell r="AD160" t="str">
            <v>女</v>
          </cell>
          <cell r="AE160" t="str">
            <v>小学</v>
          </cell>
          <cell r="AF160" t="str">
            <v>360121196307102447</v>
          </cell>
        </row>
        <row r="160">
          <cell r="AH160" t="str">
            <v>农业银行</v>
          </cell>
          <cell r="AI160" t="str">
            <v>6230520920020887276</v>
          </cell>
          <cell r="AJ160" t="str">
            <v>其他</v>
          </cell>
          <cell r="AK160">
            <v>15870692528</v>
          </cell>
        </row>
        <row r="161">
          <cell r="D161" t="str">
            <v>瑶湖店吴华敏</v>
          </cell>
          <cell r="E161" t="str">
            <v>泳教部</v>
          </cell>
          <cell r="F161" t="str">
            <v>泳教</v>
          </cell>
          <cell r="G161">
            <v>43716</v>
          </cell>
          <cell r="H161" t="str">
            <v>全职</v>
          </cell>
          <cell r="I161" t="str">
            <v>社保</v>
          </cell>
          <cell r="J161" t="str">
            <v>劳动合同</v>
          </cell>
        </row>
        <row r="161">
          <cell r="L161">
            <v>44812</v>
          </cell>
          <cell r="M161">
            <v>46637</v>
          </cell>
          <cell r="N161" t="str">
            <v>5年</v>
          </cell>
          <cell r="O161" t="str">
            <v>已签</v>
          </cell>
          <cell r="P161" t="str">
            <v>已签</v>
          </cell>
          <cell r="Q161" t="str">
            <v>已签</v>
          </cell>
          <cell r="R161" t="str">
            <v>已签</v>
          </cell>
          <cell r="S161" t="str">
            <v>最低</v>
          </cell>
        </row>
        <row r="161">
          <cell r="W161" t="str">
            <v>是</v>
          </cell>
          <cell r="X161" t="str">
            <v>在职</v>
          </cell>
        </row>
        <row r="161">
          <cell r="AD161" t="str">
            <v>男</v>
          </cell>
          <cell r="AE161" t="str">
            <v>本科</v>
          </cell>
          <cell r="AF161" t="str">
            <v>44088219981128271x</v>
          </cell>
        </row>
        <row r="161">
          <cell r="AH161" t="str">
            <v>中信银行</v>
          </cell>
          <cell r="AI161" t="str">
            <v>6217681505418080</v>
          </cell>
          <cell r="AJ161" t="str">
            <v>中信</v>
          </cell>
          <cell r="AK161">
            <v>17841439144</v>
          </cell>
        </row>
        <row r="162">
          <cell r="D162" t="str">
            <v>瑶湖店胡小兰</v>
          </cell>
          <cell r="E162" t="str">
            <v>会籍部</v>
          </cell>
          <cell r="F162" t="str">
            <v>会籍</v>
          </cell>
          <cell r="G162">
            <v>43994</v>
          </cell>
          <cell r="H162" t="str">
            <v>全职</v>
          </cell>
          <cell r="I162" t="str">
            <v>社保</v>
          </cell>
          <cell r="J162" t="str">
            <v>劳动合同</v>
          </cell>
        </row>
        <row r="162">
          <cell r="L162">
            <v>45089</v>
          </cell>
          <cell r="M162">
            <v>46915</v>
          </cell>
          <cell r="N162" t="str">
            <v>5年</v>
          </cell>
          <cell r="O162" t="str">
            <v>已签</v>
          </cell>
          <cell r="P162" t="str">
            <v>已签</v>
          </cell>
          <cell r="Q162" t="str">
            <v>已签</v>
          </cell>
          <cell r="R162" t="str">
            <v>已签</v>
          </cell>
          <cell r="S162" t="str">
            <v>最低</v>
          </cell>
        </row>
        <row r="162">
          <cell r="W162" t="str">
            <v>是</v>
          </cell>
          <cell r="X162" t="str">
            <v>在职</v>
          </cell>
        </row>
        <row r="162">
          <cell r="AD162" t="str">
            <v>女</v>
          </cell>
          <cell r="AE162" t="str">
            <v>中专</v>
          </cell>
          <cell r="AF162" t="str">
            <v>360121199212242424</v>
          </cell>
        </row>
        <row r="162">
          <cell r="AH162" t="str">
            <v>中信银行</v>
          </cell>
          <cell r="AI162" t="str">
            <v>6217735701893486</v>
          </cell>
          <cell r="AJ162" t="str">
            <v>中信</v>
          </cell>
          <cell r="AK162">
            <v>15858945139</v>
          </cell>
        </row>
        <row r="163">
          <cell r="D163" t="str">
            <v>瑶湖店万志军</v>
          </cell>
          <cell r="E163" t="str">
            <v>运营部</v>
          </cell>
          <cell r="F163" t="str">
            <v>工程师</v>
          </cell>
          <cell r="G163">
            <v>45078</v>
          </cell>
          <cell r="H163" t="str">
            <v>兼职</v>
          </cell>
        </row>
        <row r="163">
          <cell r="J163" t="str">
            <v>兼职合同</v>
          </cell>
        </row>
        <row r="163">
          <cell r="L163">
            <v>45078</v>
          </cell>
        </row>
        <row r="163">
          <cell r="O163" t="str">
            <v>已签</v>
          </cell>
          <cell r="P163" t="str">
            <v>已签</v>
          </cell>
          <cell r="Q163" t="str">
            <v>已签</v>
          </cell>
          <cell r="R163" t="str">
            <v>已签</v>
          </cell>
        </row>
        <row r="163">
          <cell r="W163" t="str">
            <v>是</v>
          </cell>
          <cell r="X163" t="str">
            <v>在职</v>
          </cell>
        </row>
        <row r="163">
          <cell r="AD163" t="str">
            <v>男</v>
          </cell>
        </row>
        <row r="163">
          <cell r="AF163" t="str">
            <v>360121199009182497</v>
          </cell>
        </row>
        <row r="163">
          <cell r="AH163" t="str">
            <v>招商银行</v>
          </cell>
          <cell r="AI163" t="str">
            <v>6214830377354179</v>
          </cell>
          <cell r="AJ163" t="str">
            <v>招商银行</v>
          </cell>
          <cell r="AK163">
            <v>17710918109</v>
          </cell>
        </row>
        <row r="164">
          <cell r="D164" t="str">
            <v>瑶湖店洪伟</v>
          </cell>
          <cell r="E164" t="str">
            <v>私教部</v>
          </cell>
          <cell r="F164" t="str">
            <v>私教</v>
          </cell>
          <cell r="G164">
            <v>45404</v>
          </cell>
          <cell r="H164" t="str">
            <v>全职</v>
          </cell>
        </row>
        <row r="164">
          <cell r="J164" t="str">
            <v>劳动合同</v>
          </cell>
        </row>
        <row r="164">
          <cell r="L164">
            <v>45710</v>
          </cell>
          <cell r="M164">
            <v>46804</v>
          </cell>
          <cell r="N164" t="str">
            <v>3年</v>
          </cell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  <cell r="S164" t="str">
            <v>不缴</v>
          </cell>
        </row>
        <row r="164">
          <cell r="W164" t="str">
            <v>是</v>
          </cell>
          <cell r="X164" t="str">
            <v>在职</v>
          </cell>
        </row>
        <row r="164">
          <cell r="AD164" t="str">
            <v>男</v>
          </cell>
          <cell r="AE164" t="str">
            <v>大专</v>
          </cell>
          <cell r="AF164" t="str">
            <v>360202200207275530</v>
          </cell>
        </row>
        <row r="164">
          <cell r="AH164" t="str">
            <v>招商银行</v>
          </cell>
          <cell r="AI164" t="str">
            <v>6214830372669753</v>
          </cell>
          <cell r="AJ164" t="str">
            <v>招商银行</v>
          </cell>
          <cell r="AK164">
            <v>19198388881</v>
          </cell>
        </row>
        <row r="165">
          <cell r="D165" t="str">
            <v>瑶湖店熊小霞</v>
          </cell>
          <cell r="E165" t="str">
            <v>私教部</v>
          </cell>
          <cell r="F165" t="str">
            <v>私教</v>
          </cell>
          <cell r="G165">
            <v>45425</v>
          </cell>
          <cell r="H165" t="str">
            <v>全职</v>
          </cell>
        </row>
        <row r="165">
          <cell r="J165" t="str">
            <v>劳动合同</v>
          </cell>
        </row>
        <row r="165">
          <cell r="L165">
            <v>45425</v>
          </cell>
          <cell r="M165">
            <v>46519</v>
          </cell>
          <cell r="N165" t="str">
            <v>3年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不缴</v>
          </cell>
        </row>
        <row r="165">
          <cell r="W165" t="str">
            <v>是</v>
          </cell>
          <cell r="X165" t="str">
            <v>在职</v>
          </cell>
        </row>
        <row r="165">
          <cell r="AD165" t="str">
            <v>女</v>
          </cell>
        </row>
        <row r="165">
          <cell r="AF165" t="str">
            <v>360121198909102443</v>
          </cell>
        </row>
        <row r="165">
          <cell r="AH165" t="str">
            <v>中国银行</v>
          </cell>
          <cell r="AI165" t="str">
            <v>6216606500017580617</v>
          </cell>
          <cell r="AJ165" t="str">
            <v>其他</v>
          </cell>
          <cell r="AK165">
            <v>18170011008</v>
          </cell>
        </row>
        <row r="166">
          <cell r="D166" t="str">
            <v>瑶湖店刘高逸</v>
          </cell>
          <cell r="E166" t="str">
            <v>泳教部</v>
          </cell>
          <cell r="F166" t="str">
            <v>泳教</v>
          </cell>
          <cell r="G166">
            <v>45469</v>
          </cell>
          <cell r="H166" t="str">
            <v>全职</v>
          </cell>
        </row>
        <row r="166">
          <cell r="J166" t="str">
            <v>劳动合同</v>
          </cell>
        </row>
        <row r="166">
          <cell r="L166">
            <v>45469</v>
          </cell>
          <cell r="M166">
            <v>46563</v>
          </cell>
          <cell r="N166" t="str">
            <v>3年</v>
          </cell>
          <cell r="O166" t="str">
            <v>已签</v>
          </cell>
          <cell r="P166" t="str">
            <v>已签</v>
          </cell>
          <cell r="Q166" t="str">
            <v>已签</v>
          </cell>
        </row>
        <row r="166">
          <cell r="S166" t="str">
            <v>不缴</v>
          </cell>
        </row>
        <row r="166">
          <cell r="W166" t="str">
            <v>是</v>
          </cell>
          <cell r="X166" t="str">
            <v>离职</v>
          </cell>
          <cell r="Y166">
            <v>45962</v>
          </cell>
          <cell r="Z166" t="str">
            <v>已签</v>
          </cell>
          <cell r="AA166" t="str">
            <v>已签</v>
          </cell>
        </row>
        <row r="166">
          <cell r="AC166" t="str">
            <v>是</v>
          </cell>
          <cell r="AD166" t="str">
            <v>男</v>
          </cell>
        </row>
        <row r="166">
          <cell r="AF166" t="str">
            <v>430681200110290035</v>
          </cell>
        </row>
        <row r="166">
          <cell r="AH166" t="str">
            <v>中国工商银行</v>
          </cell>
          <cell r="AI166" t="str">
            <v>6222031901009974375中国工商银行长沙后湖路支行</v>
          </cell>
          <cell r="AJ166" t="str">
            <v>其他</v>
          </cell>
          <cell r="AK166">
            <v>15574819158</v>
          </cell>
        </row>
        <row r="167">
          <cell r="D167" t="str">
            <v>瑶湖店闵宇萧</v>
          </cell>
          <cell r="E167" t="str">
            <v>私教部</v>
          </cell>
          <cell r="F167" t="str">
            <v>私教</v>
          </cell>
          <cell r="G167">
            <v>45477</v>
          </cell>
          <cell r="H167" t="str">
            <v>全职</v>
          </cell>
        </row>
        <row r="167">
          <cell r="J167" t="str">
            <v>劳动合同</v>
          </cell>
        </row>
        <row r="167">
          <cell r="L167">
            <v>45477</v>
          </cell>
          <cell r="M167">
            <v>46571</v>
          </cell>
          <cell r="N167" t="str">
            <v>3年</v>
          </cell>
          <cell r="O167" t="str">
            <v>已签</v>
          </cell>
          <cell r="P167" t="str">
            <v>已签</v>
          </cell>
          <cell r="Q167" t="str">
            <v>已签</v>
          </cell>
          <cell r="R167" t="str">
            <v>已签</v>
          </cell>
          <cell r="S167" t="str">
            <v>不缴</v>
          </cell>
        </row>
        <row r="167">
          <cell r="W167" t="str">
            <v>是</v>
          </cell>
          <cell r="X167" t="str">
            <v>在职</v>
          </cell>
        </row>
        <row r="167">
          <cell r="AD167" t="str">
            <v>男</v>
          </cell>
        </row>
        <row r="167">
          <cell r="AF167" t="str">
            <v>36012120051217887x</v>
          </cell>
        </row>
        <row r="167">
          <cell r="AH167" t="str">
            <v>江西银行</v>
          </cell>
          <cell r="AI167" t="str">
            <v>6222759533715983</v>
          </cell>
          <cell r="AJ167" t="str">
            <v>其他</v>
          </cell>
          <cell r="AK167">
            <v>16606139745</v>
          </cell>
        </row>
        <row r="168">
          <cell r="D168" t="str">
            <v>瑶湖店熊雯娟</v>
          </cell>
          <cell r="E168" t="str">
            <v>运营部</v>
          </cell>
          <cell r="F168" t="str">
            <v>前台</v>
          </cell>
          <cell r="G168">
            <v>45525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45525</v>
          </cell>
          <cell r="M168">
            <v>46619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W168" t="str">
            <v>是</v>
          </cell>
          <cell r="X168" t="str">
            <v>离职</v>
          </cell>
          <cell r="Y168">
            <v>46000</v>
          </cell>
          <cell r="Z168" t="str">
            <v>已签</v>
          </cell>
          <cell r="AA168" t="str">
            <v>已签</v>
          </cell>
        </row>
        <row r="168">
          <cell r="AC168" t="str">
            <v>是</v>
          </cell>
          <cell r="AD168" t="str">
            <v>女</v>
          </cell>
        </row>
        <row r="168">
          <cell r="AF168" t="str">
            <v>360983200308062442</v>
          </cell>
        </row>
        <row r="168">
          <cell r="AH168" t="str">
            <v>中国建设银行</v>
          </cell>
          <cell r="AI168" t="str">
            <v>6217002020085970101</v>
          </cell>
          <cell r="AJ168" t="str">
            <v>其他</v>
          </cell>
          <cell r="AK168">
            <v>15170560877</v>
          </cell>
        </row>
        <row r="169">
          <cell r="D169" t="str">
            <v>瑶湖店章颖</v>
          </cell>
          <cell r="E169" t="str">
            <v>运营部</v>
          </cell>
          <cell r="F169" t="str">
            <v>前台</v>
          </cell>
          <cell r="G169">
            <v>45542</v>
          </cell>
          <cell r="H169" t="str">
            <v>全职</v>
          </cell>
        </row>
        <row r="169">
          <cell r="J169" t="str">
            <v>劳动合同</v>
          </cell>
        </row>
        <row r="169">
          <cell r="L169">
            <v>45542</v>
          </cell>
          <cell r="M169">
            <v>46636</v>
          </cell>
          <cell r="N169" t="str">
            <v>3年</v>
          </cell>
          <cell r="O169" t="str">
            <v>已签</v>
          </cell>
          <cell r="P169" t="str">
            <v>已签</v>
          </cell>
        </row>
        <row r="169">
          <cell r="W169" t="str">
            <v>是</v>
          </cell>
          <cell r="X169" t="str">
            <v>离职</v>
          </cell>
          <cell r="Y169">
            <v>45931</v>
          </cell>
          <cell r="Z169" t="str">
            <v>已签</v>
          </cell>
          <cell r="AA169" t="str">
            <v>已签</v>
          </cell>
          <cell r="AB169" t="str">
            <v>已签</v>
          </cell>
          <cell r="AC169" t="str">
            <v>是</v>
          </cell>
          <cell r="AD169" t="str">
            <v>女</v>
          </cell>
        </row>
        <row r="169">
          <cell r="AF169" t="str">
            <v>360121199910218827</v>
          </cell>
        </row>
        <row r="169">
          <cell r="AH169" t="str">
            <v>中国农业银行</v>
          </cell>
          <cell r="AI169" t="str">
            <v>6230520920031386078</v>
          </cell>
          <cell r="AJ169" t="str">
            <v>其他</v>
          </cell>
          <cell r="AK169">
            <v>19524634131</v>
          </cell>
        </row>
        <row r="170">
          <cell r="D170" t="str">
            <v>瑶湖店徐阳阳</v>
          </cell>
          <cell r="E170" t="str">
            <v>会籍部</v>
          </cell>
          <cell r="F170" t="str">
            <v>会籍</v>
          </cell>
          <cell r="G170">
            <v>45701</v>
          </cell>
          <cell r="H170" t="str">
            <v>全职</v>
          </cell>
        </row>
        <row r="170">
          <cell r="J170" t="str">
            <v>劳动合同</v>
          </cell>
        </row>
        <row r="170">
          <cell r="L170">
            <v>45701</v>
          </cell>
          <cell r="M170">
            <v>46795</v>
          </cell>
          <cell r="N170" t="str">
            <v>3年</v>
          </cell>
          <cell r="O170" t="str">
            <v>已签</v>
          </cell>
          <cell r="P170" t="str">
            <v>已签</v>
          </cell>
          <cell r="Q170" t="str">
            <v>已签</v>
          </cell>
          <cell r="R170" t="str">
            <v>已签</v>
          </cell>
          <cell r="S170" t="str">
            <v>不缴</v>
          </cell>
        </row>
        <row r="170">
          <cell r="W170" t="str">
            <v>是</v>
          </cell>
          <cell r="X170" t="str">
            <v>在职</v>
          </cell>
        </row>
        <row r="170">
          <cell r="AD170" t="str">
            <v>男</v>
          </cell>
        </row>
        <row r="170">
          <cell r="AF170" t="str">
            <v>360121199506262412</v>
          </cell>
        </row>
        <row r="170">
          <cell r="AH170" t="str">
            <v>农商银行</v>
          </cell>
          <cell r="AI170" t="str">
            <v>6226825510100332846</v>
          </cell>
          <cell r="AJ170" t="str">
            <v>其他</v>
          </cell>
          <cell r="AK170">
            <v>13687917578</v>
          </cell>
        </row>
        <row r="171">
          <cell r="D171" t="str">
            <v>瑶湖店刘致显</v>
          </cell>
          <cell r="E171" t="str">
            <v>运营部</v>
          </cell>
          <cell r="F171" t="str">
            <v>店长</v>
          </cell>
          <cell r="G171">
            <v>45707</v>
          </cell>
          <cell r="H171" t="str">
            <v>全职</v>
          </cell>
        </row>
        <row r="171">
          <cell r="J171" t="str">
            <v>劳动合同</v>
          </cell>
        </row>
        <row r="171">
          <cell r="L171">
            <v>45707</v>
          </cell>
          <cell r="M171">
            <v>46801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  <cell r="R171" t="str">
            <v>已签</v>
          </cell>
          <cell r="S171" t="str">
            <v>不缴</v>
          </cell>
        </row>
        <row r="171">
          <cell r="W171" t="str">
            <v>是</v>
          </cell>
          <cell r="X171" t="str">
            <v>离职</v>
          </cell>
          <cell r="Y171">
            <v>45998</v>
          </cell>
          <cell r="Z171" t="str">
            <v>已签</v>
          </cell>
          <cell r="AA171" t="str">
            <v>已签</v>
          </cell>
        </row>
        <row r="171">
          <cell r="AC171" t="str">
            <v>是</v>
          </cell>
          <cell r="AD171" t="str">
            <v>男</v>
          </cell>
        </row>
        <row r="171">
          <cell r="AF171" t="str">
            <v>150124199809286518</v>
          </cell>
        </row>
        <row r="171">
          <cell r="AH171" t="str">
            <v>中信银行</v>
          </cell>
          <cell r="AI171" t="str">
            <v>6217681505418007</v>
          </cell>
          <cell r="AJ171" t="str">
            <v>中信</v>
          </cell>
          <cell r="AK171">
            <v>15024904563</v>
          </cell>
        </row>
        <row r="172">
          <cell r="D172" t="str">
            <v>瑶湖店胡德会</v>
          </cell>
          <cell r="E172" t="str">
            <v>会籍部</v>
          </cell>
          <cell r="F172" t="str">
            <v>会籍</v>
          </cell>
          <cell r="G172">
            <v>45809</v>
          </cell>
          <cell r="H172" t="str">
            <v>全职</v>
          </cell>
        </row>
        <row r="172">
          <cell r="J172" t="str">
            <v>劳动合同</v>
          </cell>
          <cell r="K172" t="str">
            <v>人力</v>
          </cell>
          <cell r="L172">
            <v>45809</v>
          </cell>
          <cell r="M172">
            <v>46904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</row>
        <row r="172">
          <cell r="S172" t="str">
            <v>不缴</v>
          </cell>
        </row>
        <row r="172">
          <cell r="W172" t="str">
            <v>是</v>
          </cell>
          <cell r="X172" t="str">
            <v>离职</v>
          </cell>
          <cell r="Y172">
            <v>45962</v>
          </cell>
          <cell r="Z172" t="str">
            <v>已签</v>
          </cell>
          <cell r="AA172" t="str">
            <v>已签</v>
          </cell>
        </row>
        <row r="172">
          <cell r="AC172" t="str">
            <v>是</v>
          </cell>
          <cell r="AD172" t="str">
            <v>女</v>
          </cell>
        </row>
        <row r="172">
          <cell r="AF172" t="str">
            <v>52242520010416128x</v>
          </cell>
        </row>
        <row r="172">
          <cell r="AH172" t="str">
            <v>中国建设银行</v>
          </cell>
          <cell r="AI172" t="str">
            <v>6217002100014529036</v>
          </cell>
          <cell r="AJ172" t="str">
            <v>其他</v>
          </cell>
          <cell r="AK172">
            <v>15179901407</v>
          </cell>
        </row>
        <row r="173">
          <cell r="D173" t="str">
            <v>瑶湖店郑香云</v>
          </cell>
          <cell r="E173" t="str">
            <v>运营部</v>
          </cell>
          <cell r="F173" t="str">
            <v>保洁</v>
          </cell>
          <cell r="G173">
            <v>45837</v>
          </cell>
          <cell r="H173" t="str">
            <v>全职</v>
          </cell>
        </row>
        <row r="173">
          <cell r="J173" t="str">
            <v>劳务合同</v>
          </cell>
        </row>
        <row r="173">
          <cell r="L173">
            <v>45837</v>
          </cell>
          <cell r="M173">
            <v>46932</v>
          </cell>
          <cell r="N173" t="str">
            <v>3年</v>
          </cell>
          <cell r="O173" t="str">
            <v>已签</v>
          </cell>
          <cell r="P173" t="str">
            <v>已签</v>
          </cell>
          <cell r="Q173" t="str">
            <v>已签</v>
          </cell>
          <cell r="R173" t="str">
            <v>已签</v>
          </cell>
          <cell r="S173" t="str">
            <v>不缴</v>
          </cell>
        </row>
        <row r="173">
          <cell r="W173" t="str">
            <v>是</v>
          </cell>
          <cell r="X173" t="str">
            <v>离职</v>
          </cell>
          <cell r="Y173">
            <v>46143</v>
          </cell>
        </row>
        <row r="173">
          <cell r="AD173" t="str">
            <v>女</v>
          </cell>
        </row>
        <row r="173">
          <cell r="AF173" t="str">
            <v>360111195601181425</v>
          </cell>
        </row>
        <row r="173">
          <cell r="AH173" t="str">
            <v>中国建设银行</v>
          </cell>
          <cell r="AI173" t="str">
            <v>6217002020066706656</v>
          </cell>
          <cell r="AJ173" t="str">
            <v>其他</v>
          </cell>
          <cell r="AK173">
            <v>13672222800</v>
          </cell>
        </row>
        <row r="174">
          <cell r="D174" t="str">
            <v>瑶湖店刘永胜</v>
          </cell>
          <cell r="E174" t="str">
            <v>私教部</v>
          </cell>
          <cell r="F174" t="str">
            <v>私教</v>
          </cell>
          <cell r="G174">
            <v>45845</v>
          </cell>
          <cell r="H174" t="str">
            <v>全职</v>
          </cell>
        </row>
        <row r="174">
          <cell r="J174" t="str">
            <v>劳动合同</v>
          </cell>
          <cell r="K174" t="str">
            <v>人力</v>
          </cell>
          <cell r="L174">
            <v>45845</v>
          </cell>
          <cell r="M174">
            <v>46940</v>
          </cell>
          <cell r="N174" t="str">
            <v>3年</v>
          </cell>
          <cell r="O174" t="str">
            <v>已签</v>
          </cell>
          <cell r="P174" t="str">
            <v>已签</v>
          </cell>
          <cell r="Q174" t="str">
            <v>已签</v>
          </cell>
        </row>
        <row r="174">
          <cell r="S174" t="str">
            <v>不缴</v>
          </cell>
        </row>
        <row r="174">
          <cell r="W174" t="str">
            <v>是</v>
          </cell>
          <cell r="X174" t="str">
            <v>离职</v>
          </cell>
          <cell r="Y174">
            <v>45973</v>
          </cell>
          <cell r="Z174" t="str">
            <v>已签</v>
          </cell>
          <cell r="AA174" t="str">
            <v>已签</v>
          </cell>
        </row>
        <row r="174">
          <cell r="AC174" t="str">
            <v>是</v>
          </cell>
          <cell r="AD174" t="str">
            <v>男</v>
          </cell>
        </row>
        <row r="174">
          <cell r="AF174" t="str">
            <v>360926200410221633</v>
          </cell>
        </row>
        <row r="174">
          <cell r="AH174" t="str">
            <v>中国农业银行</v>
          </cell>
          <cell r="AI174" t="str">
            <v>6230522320031145970</v>
          </cell>
          <cell r="AJ174" t="str">
            <v>其他</v>
          </cell>
          <cell r="AK174">
            <v>18397952829</v>
          </cell>
        </row>
        <row r="175">
          <cell r="D175" t="str">
            <v>瑶湖店崔嘉诚</v>
          </cell>
          <cell r="E175" t="str">
            <v>会籍部</v>
          </cell>
          <cell r="F175" t="str">
            <v>会籍</v>
          </cell>
          <cell r="G175">
            <v>45847</v>
          </cell>
          <cell r="H175" t="str">
            <v>兼职</v>
          </cell>
        </row>
        <row r="175">
          <cell r="J175" t="str">
            <v>兼职合同</v>
          </cell>
          <cell r="K175" t="str">
            <v>人力</v>
          </cell>
          <cell r="L175">
            <v>45847</v>
          </cell>
          <cell r="M175">
            <v>46942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  <cell r="R175" t="str">
            <v>已签</v>
          </cell>
          <cell r="S175" t="str">
            <v>不缴</v>
          </cell>
        </row>
        <row r="175">
          <cell r="W175" t="str">
            <v>是</v>
          </cell>
          <cell r="X175" t="str">
            <v>离职</v>
          </cell>
          <cell r="Y175">
            <v>45981</v>
          </cell>
          <cell r="Z175" t="str">
            <v>已签</v>
          </cell>
          <cell r="AA175" t="str">
            <v>已签</v>
          </cell>
        </row>
        <row r="175">
          <cell r="AC175" t="str">
            <v>是</v>
          </cell>
          <cell r="AD175" t="str">
            <v>男</v>
          </cell>
        </row>
        <row r="175">
          <cell r="AF175" t="str">
            <v>140521200307040012</v>
          </cell>
        </row>
        <row r="175">
          <cell r="AH175" t="str">
            <v>中国工商银行</v>
          </cell>
          <cell r="AI175" t="str">
            <v>6222030506001525645</v>
          </cell>
          <cell r="AJ175" t="str">
            <v>其他</v>
          </cell>
          <cell r="AK175">
            <v>17803565047</v>
          </cell>
        </row>
        <row r="176">
          <cell r="D176" t="str">
            <v>瑶湖店郭家君</v>
          </cell>
          <cell r="E176" t="str">
            <v>私教部</v>
          </cell>
          <cell r="F176" t="str">
            <v>私教</v>
          </cell>
          <cell r="G176">
            <v>45823</v>
          </cell>
          <cell r="H176" t="str">
            <v>全职</v>
          </cell>
        </row>
        <row r="176">
          <cell r="J176" t="str">
            <v>劳动合同</v>
          </cell>
          <cell r="K176" t="str">
            <v>人力</v>
          </cell>
          <cell r="L176">
            <v>45823</v>
          </cell>
          <cell r="M176">
            <v>46918</v>
          </cell>
          <cell r="N176" t="str">
            <v>3年</v>
          </cell>
        </row>
        <row r="176">
          <cell r="S176" t="str">
            <v>不缴</v>
          </cell>
        </row>
        <row r="176">
          <cell r="W176" t="str">
            <v>是</v>
          </cell>
          <cell r="X176" t="str">
            <v>离职</v>
          </cell>
          <cell r="Y176">
            <v>45944</v>
          </cell>
          <cell r="Z176" t="str">
            <v>已签</v>
          </cell>
          <cell r="AA176" t="str">
            <v>已签</v>
          </cell>
          <cell r="AB176" t="str">
            <v>已签</v>
          </cell>
          <cell r="AC176" t="str">
            <v>是</v>
          </cell>
          <cell r="AD176" t="str">
            <v>男</v>
          </cell>
        </row>
        <row r="176">
          <cell r="AF176" t="str">
            <v>360427199811242017</v>
          </cell>
          <cell r="AG176" t="str">
            <v>江西九江</v>
          </cell>
          <cell r="AH176" t="str">
            <v>工商银行</v>
          </cell>
          <cell r="AI176" t="str">
            <v>6215 5815 0700 7328 767</v>
          </cell>
          <cell r="AJ176" t="str">
            <v>其他</v>
          </cell>
          <cell r="AK176">
            <v>18296299226</v>
          </cell>
        </row>
        <row r="177">
          <cell r="D177" t="str">
            <v>瑶湖店夏志鑫</v>
          </cell>
          <cell r="E177" t="str">
            <v>私教部</v>
          </cell>
          <cell r="F177" t="str">
            <v>私教</v>
          </cell>
          <cell r="G177">
            <v>45835</v>
          </cell>
          <cell r="H177" t="str">
            <v>全职</v>
          </cell>
        </row>
        <row r="177">
          <cell r="J177" t="str">
            <v>劳动合同</v>
          </cell>
          <cell r="K177" t="str">
            <v>人力</v>
          </cell>
          <cell r="L177">
            <v>45835</v>
          </cell>
          <cell r="M177">
            <v>46930</v>
          </cell>
          <cell r="N177" t="str">
            <v>3年</v>
          </cell>
        </row>
        <row r="177">
          <cell r="S177" t="str">
            <v>不缴</v>
          </cell>
        </row>
        <row r="177">
          <cell r="W177" t="str">
            <v>是</v>
          </cell>
          <cell r="X177" t="str">
            <v>离职</v>
          </cell>
          <cell r="Y177">
            <v>45944</v>
          </cell>
          <cell r="Z177" t="str">
            <v>已签</v>
          </cell>
          <cell r="AA177" t="str">
            <v>已签</v>
          </cell>
          <cell r="AB177" t="str">
            <v>已签</v>
          </cell>
          <cell r="AC177" t="str">
            <v>是</v>
          </cell>
          <cell r="AD177" t="str">
            <v>男</v>
          </cell>
        </row>
        <row r="177">
          <cell r="AF177" t="str">
            <v>360124200403263353</v>
          </cell>
          <cell r="AG177" t="str">
            <v>江西南昌</v>
          </cell>
          <cell r="AH177" t="str">
            <v>招商银行</v>
          </cell>
          <cell r="AI177" t="str">
            <v>6214 8303 7628 4278</v>
          </cell>
          <cell r="AJ177" t="str">
            <v>招商银行</v>
          </cell>
          <cell r="AK177">
            <v>18870078906</v>
          </cell>
        </row>
        <row r="178">
          <cell r="D178" t="str">
            <v>瑶湖店黄鑫</v>
          </cell>
          <cell r="E178" t="str">
            <v>私教部</v>
          </cell>
          <cell r="F178" t="str">
            <v>私教</v>
          </cell>
          <cell r="G178">
            <v>45865</v>
          </cell>
          <cell r="H178" t="str">
            <v>全职</v>
          </cell>
        </row>
        <row r="178">
          <cell r="J178" t="str">
            <v>劳动合同</v>
          </cell>
          <cell r="K178" t="str">
            <v>人力</v>
          </cell>
          <cell r="L178">
            <v>45865</v>
          </cell>
          <cell r="M178">
            <v>46960</v>
          </cell>
          <cell r="N178" t="str">
            <v>3年</v>
          </cell>
          <cell r="O178" t="str">
            <v>已签</v>
          </cell>
          <cell r="P178" t="str">
            <v>已签</v>
          </cell>
          <cell r="Q178" t="str">
            <v>已签</v>
          </cell>
          <cell r="R178" t="str">
            <v>已签</v>
          </cell>
          <cell r="S178" t="str">
            <v>不缴</v>
          </cell>
        </row>
        <row r="178">
          <cell r="W178" t="str">
            <v>是</v>
          </cell>
          <cell r="X178" t="str">
            <v>离职</v>
          </cell>
          <cell r="Y178">
            <v>46003</v>
          </cell>
          <cell r="Z178" t="str">
            <v>已签</v>
          </cell>
          <cell r="AA178" t="str">
            <v>已签</v>
          </cell>
          <cell r="AB178" t="str">
            <v>已签</v>
          </cell>
          <cell r="AC178" t="str">
            <v>是</v>
          </cell>
          <cell r="AD178" t="str">
            <v>男</v>
          </cell>
        </row>
        <row r="178">
          <cell r="AF178" t="str">
            <v>362526200108012910</v>
          </cell>
        </row>
        <row r="178">
          <cell r="AH178" t="str">
            <v>中国工商银行</v>
          </cell>
          <cell r="AI178" t="str">
            <v>6214721511000374863</v>
          </cell>
          <cell r="AJ178" t="str">
            <v>其他</v>
          </cell>
          <cell r="AK178">
            <v>19939882583</v>
          </cell>
        </row>
        <row r="179">
          <cell r="D179" t="str">
            <v>瑶湖店罗双</v>
          </cell>
          <cell r="E179" t="str">
            <v>会籍部</v>
          </cell>
          <cell r="F179" t="str">
            <v>会籍</v>
          </cell>
          <cell r="G179">
            <v>45916</v>
          </cell>
          <cell r="H179" t="str">
            <v>实习</v>
          </cell>
        </row>
        <row r="179">
          <cell r="J179" t="str">
            <v>实习协议</v>
          </cell>
          <cell r="K179" t="str">
            <v>人力</v>
          </cell>
          <cell r="L179">
            <v>45916</v>
          </cell>
          <cell r="M179">
            <v>46097</v>
          </cell>
          <cell r="N179" t="str">
            <v>6个月</v>
          </cell>
          <cell r="O179" t="str">
            <v>已签</v>
          </cell>
          <cell r="P179" t="str">
            <v>已签</v>
          </cell>
          <cell r="Q179" t="str">
            <v>已签</v>
          </cell>
          <cell r="R179" t="str">
            <v>已签</v>
          </cell>
          <cell r="S179" t="str">
            <v>不缴</v>
          </cell>
        </row>
        <row r="179">
          <cell r="U179" t="str">
            <v>已签</v>
          </cell>
        </row>
        <row r="179">
          <cell r="W179" t="str">
            <v>是</v>
          </cell>
          <cell r="X179" t="str">
            <v>离职</v>
          </cell>
          <cell r="Y179">
            <v>46004</v>
          </cell>
        </row>
        <row r="179">
          <cell r="AD179" t="str">
            <v>女</v>
          </cell>
        </row>
        <row r="179">
          <cell r="AF179" t="str">
            <v>360111200505136548</v>
          </cell>
        </row>
        <row r="179">
          <cell r="AH179" t="str">
            <v>北京银行</v>
          </cell>
          <cell r="AI179" t="str">
            <v>6214686620160239</v>
          </cell>
          <cell r="AJ179" t="str">
            <v>其他</v>
          </cell>
          <cell r="AK179">
            <v>13257080513</v>
          </cell>
        </row>
        <row r="180">
          <cell r="D180" t="str">
            <v>瑶湖店胡斯琴</v>
          </cell>
          <cell r="E180" t="str">
            <v>人事部</v>
          </cell>
          <cell r="F180" t="str">
            <v>人事</v>
          </cell>
          <cell r="G180">
            <v>45924</v>
          </cell>
          <cell r="H180" t="str">
            <v>全职</v>
          </cell>
        </row>
        <row r="180">
          <cell r="J180" t="str">
            <v>劳动合同</v>
          </cell>
          <cell r="K180" t="str">
            <v>人力</v>
          </cell>
        </row>
        <row r="180">
          <cell r="O180" t="str">
            <v>已签</v>
          </cell>
          <cell r="P180" t="str">
            <v>已签</v>
          </cell>
          <cell r="Q180" t="str">
            <v>已签</v>
          </cell>
          <cell r="R180" t="str">
            <v>已签</v>
          </cell>
          <cell r="S180" t="str">
            <v>不缴</v>
          </cell>
        </row>
        <row r="180">
          <cell r="W180" t="str">
            <v>是</v>
          </cell>
          <cell r="X180" t="str">
            <v>离职</v>
          </cell>
          <cell r="Y180">
            <v>45938</v>
          </cell>
          <cell r="Z180" t="str">
            <v>已签</v>
          </cell>
          <cell r="AA180" t="str">
            <v>已签</v>
          </cell>
          <cell r="AB180" t="str">
            <v>已签</v>
          </cell>
          <cell r="AC180" t="str">
            <v>是</v>
          </cell>
          <cell r="AD180" t="str">
            <v>女</v>
          </cell>
        </row>
        <row r="180">
          <cell r="AF180" t="str">
            <v>360121199911072460</v>
          </cell>
        </row>
        <row r="180">
          <cell r="AH180" t="str">
            <v>中国银行</v>
          </cell>
          <cell r="AI180" t="str">
            <v>6217906500027589942</v>
          </cell>
          <cell r="AJ180" t="str">
            <v>其他</v>
          </cell>
          <cell r="AK180">
            <v>18779139262</v>
          </cell>
        </row>
        <row r="181">
          <cell r="D181" t="str">
            <v>瑶湖店吴湘怡</v>
          </cell>
          <cell r="E181" t="str">
            <v>运营部</v>
          </cell>
          <cell r="F181" t="str">
            <v>前台</v>
          </cell>
          <cell r="G181">
            <v>45925</v>
          </cell>
          <cell r="H181" t="str">
            <v>全职</v>
          </cell>
        </row>
        <row r="181">
          <cell r="J181" t="str">
            <v>劳动合同</v>
          </cell>
        </row>
        <row r="181">
          <cell r="L181">
            <v>45925</v>
          </cell>
          <cell r="M181">
            <v>47020</v>
          </cell>
          <cell r="N181" t="str">
            <v>3年</v>
          </cell>
          <cell r="O181" t="str">
            <v>已签</v>
          </cell>
          <cell r="P181" t="str">
            <v>已签</v>
          </cell>
          <cell r="Q181" t="str">
            <v>已签</v>
          </cell>
          <cell r="R181" t="str">
            <v>已签</v>
          </cell>
          <cell r="S181" t="str">
            <v>不缴</v>
          </cell>
        </row>
        <row r="181">
          <cell r="W181" t="str">
            <v>是</v>
          </cell>
          <cell r="X181" t="str">
            <v>离职</v>
          </cell>
          <cell r="Y181">
            <v>46174</v>
          </cell>
        </row>
        <row r="181">
          <cell r="AF181" t="str">
            <v>360124200507050061</v>
          </cell>
        </row>
        <row r="181">
          <cell r="AH181" t="str">
            <v>江西银行</v>
          </cell>
          <cell r="AI181" t="str">
            <v>6222759530962364</v>
          </cell>
          <cell r="AJ181" t="str">
            <v>其他</v>
          </cell>
          <cell r="AK181">
            <v>19527490075</v>
          </cell>
        </row>
        <row r="182">
          <cell r="D182" t="str">
            <v>新余店廖苑</v>
          </cell>
          <cell r="E182" t="str">
            <v>运营部</v>
          </cell>
          <cell r="F182" t="str">
            <v>前台主管</v>
          </cell>
          <cell r="G182">
            <v>45208</v>
          </cell>
          <cell r="H182" t="str">
            <v>全职</v>
          </cell>
          <cell r="I182" t="str">
            <v>社保</v>
          </cell>
          <cell r="J182" t="str">
            <v>劳动合同</v>
          </cell>
        </row>
        <row r="182">
          <cell r="L182">
            <v>45208</v>
          </cell>
          <cell r="M182">
            <v>46303</v>
          </cell>
          <cell r="N182" t="str">
            <v>3年</v>
          </cell>
          <cell r="O182" t="str">
            <v>已签</v>
          </cell>
          <cell r="P182" t="str">
            <v>已签</v>
          </cell>
        </row>
        <row r="182">
          <cell r="R182" t="str">
            <v>已签</v>
          </cell>
          <cell r="S182" t="str">
            <v>不缴</v>
          </cell>
        </row>
        <row r="182">
          <cell r="W182" t="str">
            <v>是</v>
          </cell>
          <cell r="X182" t="str">
            <v>在职</v>
          </cell>
        </row>
        <row r="182">
          <cell r="AD182" t="str">
            <v>女</v>
          </cell>
        </row>
        <row r="182">
          <cell r="AF182" t="str">
            <v>360502199110270021</v>
          </cell>
          <cell r="AG182" t="str">
            <v>江西新余</v>
          </cell>
          <cell r="AH182" t="str">
            <v>招商银行</v>
          </cell>
          <cell r="AI182" t="str">
            <v>6214 8327 7357 2628/招商</v>
          </cell>
          <cell r="AJ182" t="str">
            <v>招商银行</v>
          </cell>
          <cell r="AK182">
            <v>13162961982</v>
          </cell>
        </row>
        <row r="183">
          <cell r="D183" t="str">
            <v>新余店晏小琴</v>
          </cell>
          <cell r="E183" t="str">
            <v>运营部</v>
          </cell>
          <cell r="F183" t="str">
            <v>保洁</v>
          </cell>
          <cell r="G183">
            <v>45075</v>
          </cell>
          <cell r="H183" t="str">
            <v>全职</v>
          </cell>
        </row>
        <row r="183">
          <cell r="J183" t="str">
            <v>劳务合同</v>
          </cell>
        </row>
        <row r="183">
          <cell r="L183">
            <v>45075</v>
          </cell>
          <cell r="M183">
            <v>46170</v>
          </cell>
          <cell r="N183" t="str">
            <v>3年</v>
          </cell>
          <cell r="O183" t="str">
            <v>已签</v>
          </cell>
          <cell r="P183" t="str">
            <v>已签</v>
          </cell>
        </row>
        <row r="183">
          <cell r="R183" t="str">
            <v>已签</v>
          </cell>
          <cell r="S183" t="str">
            <v>不缴</v>
          </cell>
        </row>
        <row r="183">
          <cell r="W183" t="str">
            <v>是</v>
          </cell>
          <cell r="X183" t="str">
            <v>离职</v>
          </cell>
          <cell r="Y183">
            <v>45962</v>
          </cell>
          <cell r="Z183" t="str">
            <v>已签</v>
          </cell>
          <cell r="AA183" t="str">
            <v>已签</v>
          </cell>
        </row>
        <row r="183">
          <cell r="AC183" t="str">
            <v>是</v>
          </cell>
          <cell r="AD183" t="str">
            <v>女</v>
          </cell>
        </row>
        <row r="183">
          <cell r="AF183" t="str">
            <v>362228197711203721</v>
          </cell>
        </row>
        <row r="183">
          <cell r="AH183" t="str">
            <v>招商银行</v>
          </cell>
          <cell r="AI183" t="str">
            <v>6214832773574988</v>
          </cell>
          <cell r="AJ183" t="str">
            <v>招商银行</v>
          </cell>
          <cell r="AK183">
            <v>13879546623</v>
          </cell>
        </row>
        <row r="184">
          <cell r="D184" t="str">
            <v>新余店胡泉</v>
          </cell>
          <cell r="E184" t="str">
            <v>私教部</v>
          </cell>
          <cell r="F184" t="str">
            <v>私教</v>
          </cell>
          <cell r="G184">
            <v>45110</v>
          </cell>
          <cell r="H184" t="str">
            <v>全职</v>
          </cell>
        </row>
        <row r="184">
          <cell r="J184" t="str">
            <v>劳动合同</v>
          </cell>
        </row>
        <row r="184">
          <cell r="L184">
            <v>45110</v>
          </cell>
          <cell r="M184">
            <v>46205</v>
          </cell>
          <cell r="N184" t="str">
            <v>3年</v>
          </cell>
          <cell r="O184" t="str">
            <v>已签</v>
          </cell>
          <cell r="P184" t="str">
            <v>已签</v>
          </cell>
          <cell r="Q184" t="str">
            <v>已签</v>
          </cell>
          <cell r="R184" t="str">
            <v>已签</v>
          </cell>
          <cell r="S184" t="str">
            <v>不缴</v>
          </cell>
        </row>
        <row r="184">
          <cell r="W184" t="str">
            <v>是</v>
          </cell>
          <cell r="X184" t="str">
            <v>在职</v>
          </cell>
        </row>
        <row r="184">
          <cell r="AD184" t="str">
            <v>男</v>
          </cell>
        </row>
        <row r="184">
          <cell r="AF184" t="str">
            <v>360502199511081619</v>
          </cell>
          <cell r="AG184" t="str">
            <v>江西新余</v>
          </cell>
          <cell r="AH184" t="str">
            <v>招商银行</v>
          </cell>
          <cell r="AI184" t="str">
            <v>6214835815141419</v>
          </cell>
          <cell r="AJ184" t="str">
            <v>招商银行</v>
          </cell>
          <cell r="AK184">
            <v>18667412259</v>
          </cell>
        </row>
        <row r="185">
          <cell r="D185" t="str">
            <v>新余店刘春连（刘春）</v>
          </cell>
          <cell r="E185" t="str">
            <v>会籍部</v>
          </cell>
          <cell r="F185" t="str">
            <v>会籍</v>
          </cell>
          <cell r="G185">
            <v>44994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44994</v>
          </cell>
          <cell r="M185">
            <v>47184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W185" t="str">
            <v>是</v>
          </cell>
          <cell r="X185" t="str">
            <v>在职</v>
          </cell>
        </row>
        <row r="185">
          <cell r="AD185" t="str">
            <v>女</v>
          </cell>
        </row>
        <row r="185">
          <cell r="AF185" t="str">
            <v>360102198102024326</v>
          </cell>
        </row>
        <row r="185">
          <cell r="AH185" t="str">
            <v>农业银行</v>
          </cell>
          <cell r="AI185" t="str">
            <v>6230521760006236174</v>
          </cell>
          <cell r="AJ185" t="str">
            <v>其他</v>
          </cell>
          <cell r="AK185">
            <v>15207904818</v>
          </cell>
        </row>
        <row r="186">
          <cell r="D186" t="str">
            <v>新余店严海天</v>
          </cell>
          <cell r="E186" t="str">
            <v>泳教部</v>
          </cell>
          <cell r="F186" t="str">
            <v>泳教主管</v>
          </cell>
          <cell r="G186">
            <v>45507</v>
          </cell>
          <cell r="H186" t="str">
            <v>全职</v>
          </cell>
        </row>
        <row r="186">
          <cell r="J186" t="str">
            <v>劳动合同</v>
          </cell>
        </row>
        <row r="186">
          <cell r="L186">
            <v>45507</v>
          </cell>
          <cell r="M186">
            <v>46601</v>
          </cell>
          <cell r="N186" t="str">
            <v>3年</v>
          </cell>
          <cell r="O186" t="str">
            <v>已签</v>
          </cell>
          <cell r="P186" t="str">
            <v>已签</v>
          </cell>
          <cell r="Q186" t="str">
            <v>已签</v>
          </cell>
          <cell r="R186" t="str">
            <v>已签</v>
          </cell>
          <cell r="S186" t="str">
            <v>不缴</v>
          </cell>
        </row>
        <row r="186">
          <cell r="W186" t="str">
            <v>是</v>
          </cell>
          <cell r="X186" t="str">
            <v>在职</v>
          </cell>
        </row>
        <row r="186">
          <cell r="AD186" t="str">
            <v>男</v>
          </cell>
        </row>
        <row r="186">
          <cell r="AF186" t="str">
            <v>360321199804214532</v>
          </cell>
          <cell r="AG186" t="str">
            <v>江西</v>
          </cell>
          <cell r="AH186" t="str">
            <v>招商银行</v>
          </cell>
          <cell r="AI186" t="str">
            <v>6214832773574509</v>
          </cell>
          <cell r="AJ186" t="str">
            <v>招商银行</v>
          </cell>
          <cell r="AK186">
            <v>15879454244</v>
          </cell>
        </row>
        <row r="187">
          <cell r="D187" t="str">
            <v>新余店罗涛</v>
          </cell>
          <cell r="E187" t="str">
            <v>私教部</v>
          </cell>
          <cell r="F187" t="str">
            <v>私教</v>
          </cell>
          <cell r="G187">
            <v>45617</v>
          </cell>
          <cell r="H187" t="str">
            <v>全职</v>
          </cell>
        </row>
        <row r="187">
          <cell r="J187" t="str">
            <v>劳动合同</v>
          </cell>
        </row>
        <row r="187">
          <cell r="L187">
            <v>45617</v>
          </cell>
          <cell r="M187">
            <v>46711</v>
          </cell>
          <cell r="N187" t="str">
            <v>3年</v>
          </cell>
          <cell r="O187" t="str">
            <v>已签</v>
          </cell>
          <cell r="P187" t="str">
            <v>已签</v>
          </cell>
          <cell r="Q187" t="str">
            <v>已签</v>
          </cell>
          <cell r="R187" t="str">
            <v>已签</v>
          </cell>
          <cell r="S187" t="str">
            <v>不缴</v>
          </cell>
        </row>
        <row r="187">
          <cell r="W187" t="str">
            <v>是</v>
          </cell>
          <cell r="X187" t="str">
            <v>离职</v>
          </cell>
          <cell r="Y187">
            <v>46101</v>
          </cell>
          <cell r="Z187" t="str">
            <v>已签</v>
          </cell>
          <cell r="AA187" t="str">
            <v>已签</v>
          </cell>
          <cell r="AB187" t="str">
            <v>已签</v>
          </cell>
          <cell r="AC187" t="str">
            <v>是</v>
          </cell>
          <cell r="AD187" t="str">
            <v>男</v>
          </cell>
        </row>
        <row r="187">
          <cell r="AF187" t="str">
            <v>360321200305316011</v>
          </cell>
          <cell r="AG187" t="str">
            <v>江西</v>
          </cell>
          <cell r="AH187" t="str">
            <v>招商银行</v>
          </cell>
          <cell r="AI187" t="str">
            <v>6214 8327 7357 2636</v>
          </cell>
          <cell r="AJ187" t="str">
            <v>招商银行</v>
          </cell>
          <cell r="AK187">
            <v>17776055357</v>
          </cell>
        </row>
        <row r="188">
          <cell r="D188" t="str">
            <v>新余店昌恩宇</v>
          </cell>
          <cell r="E188" t="str">
            <v>会籍部</v>
          </cell>
          <cell r="F188" t="str">
            <v>会籍经理</v>
          </cell>
          <cell r="G188">
            <v>45698</v>
          </cell>
          <cell r="H188" t="str">
            <v>全职</v>
          </cell>
        </row>
        <row r="188">
          <cell r="J188" t="str">
            <v>劳动合同</v>
          </cell>
        </row>
        <row r="188">
          <cell r="L188">
            <v>45698</v>
          </cell>
          <cell r="M188">
            <v>46792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W188" t="str">
            <v>是</v>
          </cell>
          <cell r="X188" t="str">
            <v>在职</v>
          </cell>
        </row>
        <row r="188">
          <cell r="AD188" t="str">
            <v>男</v>
          </cell>
        </row>
        <row r="188">
          <cell r="AF188" t="str">
            <v>360502200008173079</v>
          </cell>
          <cell r="AG188" t="str">
            <v>江西新余</v>
          </cell>
          <cell r="AH188" t="str">
            <v>招商银行</v>
          </cell>
          <cell r="AI188" t="str">
            <v>6214832777104238</v>
          </cell>
          <cell r="AJ188" t="str">
            <v>招商银行</v>
          </cell>
          <cell r="AK188">
            <v>18779007958</v>
          </cell>
        </row>
        <row r="189">
          <cell r="D189" t="str">
            <v>新余店许家慧</v>
          </cell>
          <cell r="E189" t="str">
            <v>会籍部</v>
          </cell>
          <cell r="F189" t="str">
            <v>会籍</v>
          </cell>
          <cell r="G189">
            <v>45748</v>
          </cell>
          <cell r="H189" t="str">
            <v>全职</v>
          </cell>
        </row>
        <row r="189">
          <cell r="J189" t="str">
            <v>劳动合同</v>
          </cell>
        </row>
        <row r="189">
          <cell r="L189">
            <v>45748</v>
          </cell>
          <cell r="M189">
            <v>46843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W189" t="str">
            <v>是</v>
          </cell>
          <cell r="X189" t="str">
            <v>在职</v>
          </cell>
        </row>
        <row r="189">
          <cell r="AD189" t="str">
            <v>女</v>
          </cell>
        </row>
        <row r="189">
          <cell r="AF189" t="str">
            <v>360733200404222720</v>
          </cell>
          <cell r="AG189" t="str">
            <v>江西新余</v>
          </cell>
          <cell r="AH189" t="str">
            <v>招商银行</v>
          </cell>
          <cell r="AI189" t="str">
            <v>6214832777104196</v>
          </cell>
          <cell r="AJ189" t="str">
            <v>招商银行</v>
          </cell>
          <cell r="AK189">
            <v>18942280473</v>
          </cell>
        </row>
        <row r="190">
          <cell r="D190" t="str">
            <v>新余店陈烜持</v>
          </cell>
          <cell r="E190" t="str">
            <v>泳教部</v>
          </cell>
          <cell r="F190" t="str">
            <v>泳教</v>
          </cell>
          <cell r="G190">
            <v>45771</v>
          </cell>
          <cell r="H190" t="str">
            <v>全职</v>
          </cell>
        </row>
        <row r="190">
          <cell r="J190" t="str">
            <v>劳动合同</v>
          </cell>
          <cell r="K190" t="str">
            <v>人力</v>
          </cell>
          <cell r="L190">
            <v>45771</v>
          </cell>
          <cell r="M190">
            <v>46866</v>
          </cell>
          <cell r="N190" t="str">
            <v>3年</v>
          </cell>
          <cell r="O190" t="str">
            <v>已签</v>
          </cell>
          <cell r="P190" t="str">
            <v>已签</v>
          </cell>
          <cell r="Q190" t="str">
            <v>已签</v>
          </cell>
          <cell r="R190" t="str">
            <v>已签</v>
          </cell>
          <cell r="S190" t="str">
            <v>不缴</v>
          </cell>
        </row>
        <row r="190">
          <cell r="W190" t="str">
            <v>是</v>
          </cell>
          <cell r="X190" t="str">
            <v>离职</v>
          </cell>
          <cell r="Y190">
            <v>46082</v>
          </cell>
          <cell r="Z190" t="str">
            <v>已签</v>
          </cell>
          <cell r="AA190" t="str">
            <v>已签</v>
          </cell>
        </row>
        <row r="190">
          <cell r="AC190" t="str">
            <v>是</v>
          </cell>
          <cell r="AD190" t="str">
            <v>男</v>
          </cell>
        </row>
        <row r="190">
          <cell r="AF190" t="str">
            <v>36030219980705351X</v>
          </cell>
          <cell r="AG190" t="str">
            <v>江西萍乡</v>
          </cell>
          <cell r="AH190" t="str">
            <v>建设银行</v>
          </cell>
          <cell r="AI190" t="str">
            <v>6217002050005838914</v>
          </cell>
          <cell r="AJ190" t="str">
            <v>其他</v>
          </cell>
          <cell r="AK190" t="str">
            <v>13317095318
</v>
          </cell>
        </row>
        <row r="191">
          <cell r="D191" t="str">
            <v>新余店丁家鑫</v>
          </cell>
          <cell r="E191" t="str">
            <v>泳教部</v>
          </cell>
          <cell r="F191" t="str">
            <v>泳教</v>
          </cell>
          <cell r="G191">
            <v>45784</v>
          </cell>
          <cell r="H191" t="str">
            <v>兼职</v>
          </cell>
        </row>
        <row r="191">
          <cell r="J191" t="str">
            <v>兼职合同</v>
          </cell>
          <cell r="K191" t="str">
            <v>人力</v>
          </cell>
          <cell r="L191">
            <v>45784</v>
          </cell>
          <cell r="M191">
            <v>46879</v>
          </cell>
          <cell r="N191" t="str">
            <v>3年</v>
          </cell>
          <cell r="O191" t="str">
            <v>已签</v>
          </cell>
          <cell r="P191" t="str">
            <v>已签</v>
          </cell>
          <cell r="Q191" t="str">
            <v>已签</v>
          </cell>
          <cell r="R191" t="str">
            <v>已签</v>
          </cell>
          <cell r="S191" t="str">
            <v>不缴</v>
          </cell>
        </row>
        <row r="191">
          <cell r="W191" t="str">
            <v>是</v>
          </cell>
          <cell r="X191" t="str">
            <v>离职</v>
          </cell>
          <cell r="Y191">
            <v>45944</v>
          </cell>
          <cell r="Z191" t="str">
            <v>已签</v>
          </cell>
          <cell r="AA191" t="str">
            <v>已签</v>
          </cell>
          <cell r="AB191" t="str">
            <v>已签</v>
          </cell>
          <cell r="AC191" t="str">
            <v>是</v>
          </cell>
          <cell r="AD191" t="str">
            <v>男</v>
          </cell>
        </row>
        <row r="191">
          <cell r="AF191" t="str">
            <v>360502200103280411</v>
          </cell>
          <cell r="AG191" t="str">
            <v>江西新余</v>
          </cell>
          <cell r="AH191" t="str">
            <v>中国工商银行</v>
          </cell>
          <cell r="AI191" t="str">
            <v>6217211505001544482</v>
          </cell>
          <cell r="AJ191" t="str">
            <v>其他</v>
          </cell>
          <cell r="AK191">
            <v>18979045602</v>
          </cell>
        </row>
        <row r="192">
          <cell r="D192" t="str">
            <v>新余店王冲</v>
          </cell>
          <cell r="E192" t="str">
            <v>会籍部</v>
          </cell>
          <cell r="F192" t="str">
            <v>会籍</v>
          </cell>
          <cell r="G192">
            <v>45793</v>
          </cell>
          <cell r="H192" t="str">
            <v>全职</v>
          </cell>
        </row>
        <row r="192">
          <cell r="J192" t="str">
            <v>劳动合同</v>
          </cell>
          <cell r="K192" t="str">
            <v>人力</v>
          </cell>
          <cell r="L192">
            <v>45793</v>
          </cell>
          <cell r="M192">
            <v>46888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W192" t="str">
            <v>是</v>
          </cell>
          <cell r="X192" t="str">
            <v>离职</v>
          </cell>
          <cell r="Y192">
            <v>45963</v>
          </cell>
          <cell r="Z192" t="str">
            <v>已签</v>
          </cell>
          <cell r="AA192" t="str">
            <v>已签</v>
          </cell>
        </row>
        <row r="192">
          <cell r="AC192" t="str">
            <v>是</v>
          </cell>
          <cell r="AD192" t="str">
            <v>男</v>
          </cell>
        </row>
        <row r="192">
          <cell r="AF192" t="str">
            <v>361124200311211514</v>
          </cell>
          <cell r="AG192" t="str">
            <v>江西上饶</v>
          </cell>
          <cell r="AH192" t="str">
            <v>招商银行</v>
          </cell>
          <cell r="AI192" t="str">
            <v>6214832777104238 昌恩宇</v>
          </cell>
          <cell r="AJ192" t="str">
            <v>招商银行</v>
          </cell>
          <cell r="AK192">
            <v>13036242025</v>
          </cell>
        </row>
        <row r="193">
          <cell r="D193" t="str">
            <v>新余店黄爱秀</v>
          </cell>
          <cell r="E193" t="str">
            <v>运营部</v>
          </cell>
          <cell r="F193" t="str">
            <v>保洁</v>
          </cell>
          <cell r="G193">
            <v>45848</v>
          </cell>
          <cell r="H193" t="str">
            <v>全职</v>
          </cell>
        </row>
        <row r="193">
          <cell r="J193" t="str">
            <v>劳动合同</v>
          </cell>
        </row>
        <row r="193">
          <cell r="L193">
            <v>45848</v>
          </cell>
          <cell r="M193">
            <v>46943</v>
          </cell>
          <cell r="N193" t="str">
            <v>3年</v>
          </cell>
          <cell r="O193" t="str">
            <v>已签</v>
          </cell>
          <cell r="P193" t="str">
            <v>已签</v>
          </cell>
          <cell r="Q193" t="str">
            <v>已签</v>
          </cell>
          <cell r="R193" t="str">
            <v>已签</v>
          </cell>
          <cell r="S193" t="str">
            <v>不缴</v>
          </cell>
        </row>
        <row r="193">
          <cell r="W193" t="str">
            <v>是</v>
          </cell>
          <cell r="X193" t="str">
            <v>在职</v>
          </cell>
        </row>
        <row r="193">
          <cell r="AD193" t="str">
            <v>女</v>
          </cell>
        </row>
        <row r="193">
          <cell r="AF193" t="str">
            <v>360502196910083722</v>
          </cell>
          <cell r="AG193" t="str">
            <v>江西新余</v>
          </cell>
          <cell r="AH193" t="str">
            <v>江西省农村信用社</v>
          </cell>
          <cell r="AI193" t="str">
            <v>6226820021004184783</v>
          </cell>
          <cell r="AJ193" t="str">
            <v>其他</v>
          </cell>
          <cell r="AK193">
            <v>15350392187</v>
          </cell>
        </row>
        <row r="194">
          <cell r="D194" t="str">
            <v>新余店刘霞</v>
          </cell>
          <cell r="E194" t="str">
            <v>私教部</v>
          </cell>
          <cell r="F194" t="str">
            <v>私教</v>
          </cell>
          <cell r="G194">
            <v>45656</v>
          </cell>
          <cell r="H194" t="str">
            <v>兼职</v>
          </cell>
        </row>
        <row r="194">
          <cell r="J194" t="str">
            <v>兼职合同</v>
          </cell>
        </row>
        <row r="194">
          <cell r="L194">
            <v>45656</v>
          </cell>
          <cell r="M194">
            <v>46750</v>
          </cell>
          <cell r="N194" t="str">
            <v>3年</v>
          </cell>
        </row>
        <row r="194">
          <cell r="S194" t="str">
            <v>不缴</v>
          </cell>
        </row>
        <row r="194">
          <cell r="W194" t="str">
            <v>是</v>
          </cell>
          <cell r="X194" t="str">
            <v>离职</v>
          </cell>
          <cell r="Y194">
            <v>45941</v>
          </cell>
          <cell r="Z194" t="str">
            <v>已签</v>
          </cell>
          <cell r="AA194" t="str">
            <v>已签</v>
          </cell>
          <cell r="AB194" t="str">
            <v>已签</v>
          </cell>
          <cell r="AC194" t="str">
            <v>是</v>
          </cell>
          <cell r="AD194" t="str">
            <v>女</v>
          </cell>
        </row>
        <row r="194">
          <cell r="AF194" t="str">
            <v>360502198711146064</v>
          </cell>
          <cell r="AG194" t="str">
            <v>江西宜春</v>
          </cell>
          <cell r="AH194" t="str">
            <v>中国建设银行</v>
          </cell>
          <cell r="AI194" t="str">
            <v>6215340300302181426</v>
          </cell>
          <cell r="AJ194" t="str">
            <v>其他</v>
          </cell>
          <cell r="AK194">
            <v>13607907399</v>
          </cell>
        </row>
        <row r="195">
          <cell r="D195" t="str">
            <v>新余店杨帆</v>
          </cell>
          <cell r="E195" t="str">
            <v>私教部</v>
          </cell>
          <cell r="F195" t="str">
            <v>私教</v>
          </cell>
          <cell r="G195">
            <v>45831</v>
          </cell>
          <cell r="H195" t="str">
            <v>全职</v>
          </cell>
        </row>
        <row r="195">
          <cell r="J195" t="str">
            <v>劳动合同</v>
          </cell>
        </row>
        <row r="195">
          <cell r="L195">
            <v>45831</v>
          </cell>
          <cell r="M195">
            <v>46926</v>
          </cell>
          <cell r="N195" t="str">
            <v>3年</v>
          </cell>
          <cell r="O195" t="str">
            <v>已签</v>
          </cell>
          <cell r="P195" t="str">
            <v>已签</v>
          </cell>
          <cell r="Q195" t="str">
            <v>已签</v>
          </cell>
          <cell r="R195" t="str">
            <v>已签</v>
          </cell>
          <cell r="S195" t="str">
            <v>不缴</v>
          </cell>
        </row>
        <row r="195">
          <cell r="W195" t="str">
            <v>是</v>
          </cell>
          <cell r="X195" t="str">
            <v>在职</v>
          </cell>
        </row>
        <row r="195">
          <cell r="AD195" t="str">
            <v>男</v>
          </cell>
        </row>
        <row r="195">
          <cell r="AF195" t="str">
            <v>360982200510163531</v>
          </cell>
          <cell r="AG195" t="str">
            <v>江西</v>
          </cell>
          <cell r="AH195" t="str">
            <v>农业银行</v>
          </cell>
          <cell r="AI195" t="str">
            <v>6230522320040727875</v>
          </cell>
          <cell r="AJ195" t="str">
            <v>其他</v>
          </cell>
          <cell r="AK195">
            <v>18322923394</v>
          </cell>
        </row>
        <row r="196">
          <cell r="D196" t="str">
            <v>新余店郭成龙</v>
          </cell>
          <cell r="E196" t="str">
            <v>私教部</v>
          </cell>
          <cell r="F196" t="str">
            <v>私教</v>
          </cell>
          <cell r="G196">
            <v>45857</v>
          </cell>
          <cell r="H196" t="str">
            <v>兼职</v>
          </cell>
        </row>
        <row r="196">
          <cell r="J196" t="str">
            <v>兼职合同</v>
          </cell>
          <cell r="K196" t="str">
            <v>人力</v>
          </cell>
          <cell r="L196">
            <v>45857</v>
          </cell>
          <cell r="M196">
            <v>46952</v>
          </cell>
          <cell r="N196" t="str">
            <v>3年</v>
          </cell>
        </row>
        <row r="196">
          <cell r="S196" t="str">
            <v>不缴</v>
          </cell>
        </row>
        <row r="196">
          <cell r="W196" t="str">
            <v>是</v>
          </cell>
          <cell r="X196" t="str">
            <v>离职</v>
          </cell>
          <cell r="Y196">
            <v>45948</v>
          </cell>
          <cell r="Z196" t="str">
            <v>已签</v>
          </cell>
          <cell r="AA196" t="str">
            <v>已签</v>
          </cell>
          <cell r="AB196" t="str">
            <v>已签</v>
          </cell>
          <cell r="AC196" t="str">
            <v>是</v>
          </cell>
          <cell r="AD196" t="str">
            <v>男</v>
          </cell>
        </row>
        <row r="196">
          <cell r="AF196" t="str">
            <v>360521200002154212</v>
          </cell>
          <cell r="AG196" t="str">
            <v>江西</v>
          </cell>
          <cell r="AH196" t="str">
            <v>江西银行</v>
          </cell>
          <cell r="AI196" t="str">
            <v>6222759600620173</v>
          </cell>
          <cell r="AJ196" t="str">
            <v>其他</v>
          </cell>
          <cell r="AK196">
            <v>19881363520</v>
          </cell>
        </row>
        <row r="197">
          <cell r="D197" t="str">
            <v>新余店罗雁</v>
          </cell>
          <cell r="E197" t="str">
            <v>会籍部</v>
          </cell>
          <cell r="F197" t="str">
            <v>会籍顾问</v>
          </cell>
          <cell r="G197">
            <v>45942</v>
          </cell>
          <cell r="H197" t="str">
            <v>全职</v>
          </cell>
        </row>
        <row r="197">
          <cell r="K197" t="str">
            <v>人力</v>
          </cell>
        </row>
        <row r="197">
          <cell r="X197" t="str">
            <v>离职</v>
          </cell>
          <cell r="Y197">
            <v>45943</v>
          </cell>
          <cell r="Z197" t="str">
            <v>已签</v>
          </cell>
          <cell r="AA197" t="str">
            <v>已签</v>
          </cell>
          <cell r="AB197" t="str">
            <v>已签</v>
          </cell>
          <cell r="AC197" t="str">
            <v>是</v>
          </cell>
          <cell r="AD197" t="str">
            <v>女</v>
          </cell>
        </row>
        <row r="197">
          <cell r="AG197" t="str">
            <v>江西新余</v>
          </cell>
        </row>
        <row r="197">
          <cell r="AJ197" t="str">
            <v>其他</v>
          </cell>
          <cell r="AK197">
            <v>14797900652</v>
          </cell>
        </row>
        <row r="198">
          <cell r="D198" t="str">
            <v>新余店叶梦娜</v>
          </cell>
          <cell r="E198" t="str">
            <v>会籍部</v>
          </cell>
          <cell r="F198" t="str">
            <v>会籍</v>
          </cell>
          <cell r="G198">
            <v>45950</v>
          </cell>
          <cell r="H198" t="str">
            <v>全职</v>
          </cell>
        </row>
        <row r="198">
          <cell r="J198" t="str">
            <v>劳动合同</v>
          </cell>
          <cell r="K198" t="str">
            <v>人力</v>
          </cell>
        </row>
        <row r="198">
          <cell r="O198" t="str">
            <v>已签</v>
          </cell>
          <cell r="P198" t="str">
            <v>已签</v>
          </cell>
          <cell r="Q198" t="str">
            <v>已签</v>
          </cell>
          <cell r="R198" t="str">
            <v>已签</v>
          </cell>
          <cell r="S198" t="str">
            <v>不缴</v>
          </cell>
        </row>
        <row r="198">
          <cell r="W198" t="str">
            <v>是</v>
          </cell>
          <cell r="X198" t="str">
            <v>离职</v>
          </cell>
          <cell r="Y198">
            <v>45967</v>
          </cell>
          <cell r="Z198" t="str">
            <v>已签</v>
          </cell>
          <cell r="AA198" t="str">
            <v>已签</v>
          </cell>
        </row>
        <row r="198">
          <cell r="AC198" t="str">
            <v>是</v>
          </cell>
        </row>
        <row r="198">
          <cell r="AF198" t="str">
            <v>360423200610064023</v>
          </cell>
          <cell r="AG198" t="str">
            <v>江西九江</v>
          </cell>
        </row>
        <row r="198">
          <cell r="AJ198" t="str">
            <v>其他</v>
          </cell>
          <cell r="AK198">
            <v>13133633072</v>
          </cell>
        </row>
        <row r="199">
          <cell r="D199" t="str">
            <v>总部章若阳</v>
          </cell>
          <cell r="E199" t="str">
            <v>运营部</v>
          </cell>
          <cell r="F199" t="str">
            <v>店长</v>
          </cell>
          <cell r="G199">
            <v>45343</v>
          </cell>
          <cell r="H199" t="str">
            <v>全职</v>
          </cell>
          <cell r="I199" t="str">
            <v>社保</v>
          </cell>
          <cell r="J199" t="str">
            <v>劳动合同</v>
          </cell>
        </row>
        <row r="199">
          <cell r="L199">
            <v>45343</v>
          </cell>
          <cell r="M199">
            <v>46438</v>
          </cell>
          <cell r="N199" t="str">
            <v>3年</v>
          </cell>
          <cell r="O199" t="str">
            <v>已签</v>
          </cell>
          <cell r="P199" t="str">
            <v>已签</v>
          </cell>
          <cell r="Q199" t="str">
            <v>已签</v>
          </cell>
          <cell r="R199" t="str">
            <v>已签</v>
          </cell>
          <cell r="S199" t="str">
            <v>最低</v>
          </cell>
        </row>
        <row r="199">
          <cell r="X199" t="str">
            <v>在职</v>
          </cell>
        </row>
        <row r="199">
          <cell r="AD199" t="str">
            <v>男</v>
          </cell>
        </row>
        <row r="199">
          <cell r="AF199" t="str">
            <v>340825200011101516</v>
          </cell>
          <cell r="AG199" t="str">
            <v>安徽</v>
          </cell>
          <cell r="AH199" t="str">
            <v>工商银行</v>
          </cell>
          <cell r="AI199" t="str">
            <v>6222 0315 0500 1715 536
工商银行</v>
          </cell>
          <cell r="AJ199" t="str">
            <v>其他</v>
          </cell>
          <cell r="AK199">
            <v>17681276264</v>
          </cell>
        </row>
        <row r="200">
          <cell r="D200" t="str">
            <v>新余二店付腾</v>
          </cell>
          <cell r="E200" t="str">
            <v>会籍部</v>
          </cell>
          <cell r="F200" t="str">
            <v>会籍</v>
          </cell>
          <cell r="G200">
            <v>45109</v>
          </cell>
          <cell r="H200" t="str">
            <v>全职</v>
          </cell>
        </row>
        <row r="200">
          <cell r="J200" t="str">
            <v>劳动合同</v>
          </cell>
        </row>
        <row r="200">
          <cell r="L200">
            <v>45406</v>
          </cell>
          <cell r="M200">
            <v>46500</v>
          </cell>
          <cell r="N200" t="str">
            <v>3年</v>
          </cell>
          <cell r="O200" t="str">
            <v>已签</v>
          </cell>
          <cell r="P200" t="str">
            <v>已签</v>
          </cell>
          <cell r="Q200" t="str">
            <v>已签</v>
          </cell>
          <cell r="R200" t="str">
            <v>已签</v>
          </cell>
          <cell r="S200" t="str">
            <v>不缴</v>
          </cell>
        </row>
        <row r="200">
          <cell r="X200" t="str">
            <v>在职</v>
          </cell>
        </row>
        <row r="200">
          <cell r="AD200" t="str">
            <v>男</v>
          </cell>
        </row>
        <row r="200">
          <cell r="AF200" t="str">
            <v>362203199902015557</v>
          </cell>
          <cell r="AG200" t="str">
            <v>江西樟树</v>
          </cell>
          <cell r="AH200" t="str">
            <v>招商银行</v>
          </cell>
          <cell r="AI200" t="str">
            <v>6214830926151993</v>
          </cell>
          <cell r="AJ200" t="str">
            <v>招商银行</v>
          </cell>
          <cell r="AK200">
            <v>13149940155</v>
          </cell>
        </row>
        <row r="201">
          <cell r="D201" t="str">
            <v>新余二店章家成</v>
          </cell>
          <cell r="E201" t="str">
            <v>私教部</v>
          </cell>
          <cell r="F201" t="str">
            <v>私教</v>
          </cell>
          <cell r="G201">
            <v>45342</v>
          </cell>
          <cell r="H201" t="str">
            <v>全职</v>
          </cell>
        </row>
        <row r="201">
          <cell r="J201" t="str">
            <v>劳动合同</v>
          </cell>
        </row>
        <row r="201">
          <cell r="L201">
            <v>45342</v>
          </cell>
          <cell r="M201">
            <v>46437</v>
          </cell>
          <cell r="N201" t="str">
            <v>3年</v>
          </cell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X201" t="str">
            <v>在职</v>
          </cell>
        </row>
        <row r="201">
          <cell r="AD201" t="str">
            <v>男</v>
          </cell>
        </row>
        <row r="201">
          <cell r="AF201" t="str">
            <v>360502199701100913</v>
          </cell>
          <cell r="AG201" t="str">
            <v>江西新余</v>
          </cell>
          <cell r="AH201" t="str">
            <v>招商银行</v>
          </cell>
          <cell r="AI201" t="str">
            <v>6214832773572552</v>
          </cell>
          <cell r="AJ201" t="str">
            <v>招商银行</v>
          </cell>
          <cell r="AK201">
            <v>15279022125</v>
          </cell>
        </row>
        <row r="202">
          <cell r="D202" t="str">
            <v>新余二店王纪沁</v>
          </cell>
          <cell r="E202" t="str">
            <v>运营部</v>
          </cell>
          <cell r="F202" t="str">
            <v>前台</v>
          </cell>
          <cell r="G202">
            <v>45343</v>
          </cell>
          <cell r="H202" t="str">
            <v>全职</v>
          </cell>
        </row>
        <row r="202">
          <cell r="J202" t="str">
            <v>劳动合同</v>
          </cell>
        </row>
        <row r="202">
          <cell r="L202">
            <v>45343</v>
          </cell>
          <cell r="M202">
            <v>46438</v>
          </cell>
          <cell r="N202" t="str">
            <v>3年</v>
          </cell>
          <cell r="O202" t="str">
            <v>已签</v>
          </cell>
          <cell r="P202" t="str">
            <v>已签</v>
          </cell>
          <cell r="Q202" t="str">
            <v>已签</v>
          </cell>
          <cell r="R202" t="str">
            <v>已签</v>
          </cell>
          <cell r="S202" t="str">
            <v>不缴</v>
          </cell>
        </row>
        <row r="202">
          <cell r="W202" t="str">
            <v>是</v>
          </cell>
          <cell r="X202" t="str">
            <v>在职</v>
          </cell>
        </row>
        <row r="202">
          <cell r="AD202" t="str">
            <v>女</v>
          </cell>
        </row>
        <row r="202">
          <cell r="AF202" t="str">
            <v>422822200106125046</v>
          </cell>
          <cell r="AG202" t="str">
            <v>湖北</v>
          </cell>
          <cell r="AH202" t="str">
            <v>招商银行</v>
          </cell>
          <cell r="AI202" t="str">
            <v>改6214832777104071</v>
          </cell>
          <cell r="AJ202" t="str">
            <v>招商银行</v>
          </cell>
          <cell r="AK202">
            <v>15171939126</v>
          </cell>
        </row>
        <row r="203">
          <cell r="D203" t="str">
            <v>新余二店许文瑞</v>
          </cell>
          <cell r="E203" t="str">
            <v>私教部</v>
          </cell>
          <cell r="F203" t="str">
            <v>私教</v>
          </cell>
          <cell r="G203">
            <v>45358</v>
          </cell>
          <cell r="H203" t="str">
            <v>全职</v>
          </cell>
        </row>
        <row r="203">
          <cell r="J203" t="str">
            <v>劳动合同</v>
          </cell>
        </row>
        <row r="203">
          <cell r="L203">
            <v>45358</v>
          </cell>
          <cell r="M203">
            <v>46452</v>
          </cell>
          <cell r="N203" t="str">
            <v>3年</v>
          </cell>
          <cell r="O203" t="str">
            <v>已签</v>
          </cell>
          <cell r="P203" t="str">
            <v>已签</v>
          </cell>
          <cell r="Q203" t="str">
            <v>已签</v>
          </cell>
          <cell r="R203" t="str">
            <v>已签</v>
          </cell>
          <cell r="S203" t="str">
            <v>不缴</v>
          </cell>
        </row>
        <row r="203">
          <cell r="X203" t="str">
            <v>在职</v>
          </cell>
        </row>
        <row r="203">
          <cell r="AD203" t="str">
            <v>男</v>
          </cell>
        </row>
        <row r="203">
          <cell r="AF203" t="str">
            <v>360502200012161337</v>
          </cell>
          <cell r="AG203" t="str">
            <v>江西新余</v>
          </cell>
          <cell r="AH203" t="str">
            <v>招商银行</v>
          </cell>
          <cell r="AI203" t="str">
            <v>改6214 8327 7710 4113</v>
          </cell>
          <cell r="AJ203" t="str">
            <v>招商银行</v>
          </cell>
          <cell r="AK203">
            <v>18859679075</v>
          </cell>
        </row>
        <row r="204">
          <cell r="D204" t="str">
            <v>新余二店廖琪</v>
          </cell>
          <cell r="E204" t="str">
            <v>运营部</v>
          </cell>
          <cell r="F204" t="str">
            <v>前台主管</v>
          </cell>
          <cell r="G204">
            <v>45380</v>
          </cell>
          <cell r="H204" t="str">
            <v>全职</v>
          </cell>
        </row>
        <row r="204">
          <cell r="J204" t="str">
            <v>劳动合同</v>
          </cell>
        </row>
        <row r="204">
          <cell r="L204">
            <v>45380</v>
          </cell>
          <cell r="M204">
            <v>46474</v>
          </cell>
          <cell r="N204" t="str">
            <v>3年</v>
          </cell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X204" t="str">
            <v>离职</v>
          </cell>
          <cell r="Y204">
            <v>46023</v>
          </cell>
        </row>
        <row r="204">
          <cell r="AD204" t="str">
            <v>女</v>
          </cell>
        </row>
        <row r="204">
          <cell r="AF204" t="str">
            <v>360502200009246022</v>
          </cell>
          <cell r="AG204" t="str">
            <v>江西新余</v>
          </cell>
          <cell r="AH204" t="str">
            <v>招商银行</v>
          </cell>
          <cell r="AI204" t="str">
            <v>改6214832777104139</v>
          </cell>
          <cell r="AJ204" t="str">
            <v>招商银行</v>
          </cell>
          <cell r="AK204">
            <v>18379010927</v>
          </cell>
        </row>
        <row r="205">
          <cell r="D205" t="str">
            <v>新余二店皮文静（皮青青）</v>
          </cell>
          <cell r="E205" t="str">
            <v>私教部</v>
          </cell>
          <cell r="F205" t="str">
            <v>私教</v>
          </cell>
          <cell r="G205">
            <v>45464</v>
          </cell>
          <cell r="H205" t="str">
            <v>全职</v>
          </cell>
        </row>
        <row r="205">
          <cell r="J205" t="str">
            <v>劳动合同</v>
          </cell>
        </row>
        <row r="205">
          <cell r="L205">
            <v>45464</v>
          </cell>
          <cell r="M205">
            <v>46558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不缴</v>
          </cell>
        </row>
        <row r="205">
          <cell r="X205" t="str">
            <v>在职</v>
          </cell>
        </row>
        <row r="205">
          <cell r="AD205" t="str">
            <v>女</v>
          </cell>
        </row>
        <row r="205">
          <cell r="AF205" t="str">
            <v>360502199410136027（皮青青）</v>
          </cell>
          <cell r="AG205" t="str">
            <v>江西</v>
          </cell>
          <cell r="AH205" t="str">
            <v>工商银行</v>
          </cell>
          <cell r="AI205" t="str">
            <v>6216606500013611309</v>
          </cell>
          <cell r="AJ205" t="str">
            <v>其他</v>
          </cell>
          <cell r="AK205">
            <v>15779003053</v>
          </cell>
        </row>
        <row r="206">
          <cell r="D206" t="str">
            <v>新余二店张媛</v>
          </cell>
          <cell r="E206" t="str">
            <v>会籍部</v>
          </cell>
          <cell r="F206" t="str">
            <v>会籍</v>
          </cell>
          <cell r="G206">
            <v>44992</v>
          </cell>
          <cell r="H206" t="str">
            <v>全职</v>
          </cell>
        </row>
        <row r="206">
          <cell r="J206" t="str">
            <v>劳动合同</v>
          </cell>
        </row>
        <row r="206">
          <cell r="L206">
            <v>44992</v>
          </cell>
          <cell r="M206">
            <v>47183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不缴</v>
          </cell>
        </row>
        <row r="206">
          <cell r="X206" t="str">
            <v>在职</v>
          </cell>
        </row>
        <row r="206">
          <cell r="AD206" t="str">
            <v>女</v>
          </cell>
        </row>
        <row r="206">
          <cell r="AF206" t="str">
            <v>362233197509255529</v>
          </cell>
        </row>
        <row r="206">
          <cell r="AH206" t="str">
            <v>中国支行毓秀支行</v>
          </cell>
          <cell r="AI206" t="str">
            <v>6217566500015660979</v>
          </cell>
          <cell r="AJ206" t="str">
            <v>其他</v>
          </cell>
          <cell r="AK206">
            <v>15679007801</v>
          </cell>
        </row>
        <row r="207">
          <cell r="D207" t="str">
            <v>新余二店黄六妹</v>
          </cell>
          <cell r="E207" t="str">
            <v>运营部</v>
          </cell>
          <cell r="F207" t="str">
            <v>保洁</v>
          </cell>
          <cell r="G207">
            <v>45390</v>
          </cell>
          <cell r="H207" t="str">
            <v>全职</v>
          </cell>
        </row>
        <row r="207">
          <cell r="J207" t="str">
            <v>劳务合同</v>
          </cell>
        </row>
        <row r="207">
          <cell r="L207">
            <v>45390</v>
          </cell>
          <cell r="M207">
            <v>46484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X207" t="str">
            <v>在职</v>
          </cell>
        </row>
        <row r="207">
          <cell r="AD207" t="str">
            <v>女</v>
          </cell>
        </row>
        <row r="207">
          <cell r="AF207" t="str">
            <v>36050219640620402X</v>
          </cell>
          <cell r="AG207" t="str">
            <v>江西新余</v>
          </cell>
        </row>
        <row r="207">
          <cell r="AI207" t="str">
            <v>6226822200006432667</v>
          </cell>
          <cell r="AJ207" t="str">
            <v>其他</v>
          </cell>
          <cell r="AK207">
            <v>13767292860</v>
          </cell>
        </row>
        <row r="208">
          <cell r="D208" t="str">
            <v>新余二店张科杰</v>
          </cell>
          <cell r="E208" t="str">
            <v>泳教部</v>
          </cell>
          <cell r="F208" t="str">
            <v>泳教</v>
          </cell>
          <cell r="G208">
            <v>45400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45400</v>
          </cell>
          <cell r="M208">
            <v>46494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X208" t="str">
            <v>离职</v>
          </cell>
          <cell r="Y208">
            <v>46023</v>
          </cell>
          <cell r="Z208" t="str">
            <v>已签</v>
          </cell>
          <cell r="AA208" t="str">
            <v>已签</v>
          </cell>
        </row>
        <row r="208">
          <cell r="AC208" t="str">
            <v>是</v>
          </cell>
          <cell r="AD208" t="str">
            <v>男</v>
          </cell>
        </row>
        <row r="208">
          <cell r="AF208" t="str">
            <v>360311199604172558</v>
          </cell>
          <cell r="AG208" t="str">
            <v>江西</v>
          </cell>
          <cell r="AH208" t="str">
            <v>招商银行</v>
          </cell>
          <cell r="AI208" t="str">
            <v>6214832773574517</v>
          </cell>
          <cell r="AJ208" t="str">
            <v>招商银行</v>
          </cell>
          <cell r="AK208">
            <v>13647992174</v>
          </cell>
        </row>
        <row r="209">
          <cell r="D209" t="str">
            <v>新余二店袁丽聪</v>
          </cell>
          <cell r="E209" t="str">
            <v>会籍部</v>
          </cell>
          <cell r="F209" t="str">
            <v>副店长</v>
          </cell>
          <cell r="G209">
            <v>45348</v>
          </cell>
          <cell r="H209" t="str">
            <v>全职</v>
          </cell>
        </row>
        <row r="209">
          <cell r="J209" t="str">
            <v>劳动合同</v>
          </cell>
        </row>
        <row r="209">
          <cell r="L209">
            <v>45348</v>
          </cell>
          <cell r="M209">
            <v>46443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X209" t="str">
            <v>在职</v>
          </cell>
        </row>
        <row r="209">
          <cell r="AD209" t="str">
            <v>女</v>
          </cell>
        </row>
        <row r="209">
          <cell r="AF209" t="str">
            <v>360502199104093321</v>
          </cell>
          <cell r="AG209" t="str">
            <v>江西新余</v>
          </cell>
          <cell r="AH209" t="str">
            <v>招商银行</v>
          </cell>
          <cell r="AI209" t="str">
            <v>改6214832777104121</v>
          </cell>
          <cell r="AJ209" t="str">
            <v>招商银行</v>
          </cell>
          <cell r="AK209">
            <v>15807905559</v>
          </cell>
        </row>
        <row r="210">
          <cell r="D210" t="str">
            <v>新余二店付国槟</v>
          </cell>
          <cell r="E210" t="str">
            <v>会籍部</v>
          </cell>
          <cell r="F210" t="str">
            <v>会籍</v>
          </cell>
          <cell r="G210">
            <v>45472</v>
          </cell>
          <cell r="H210" t="str">
            <v>全职</v>
          </cell>
        </row>
        <row r="210">
          <cell r="J210" t="str">
            <v>劳动合同</v>
          </cell>
        </row>
        <row r="210">
          <cell r="L210">
            <v>45472</v>
          </cell>
          <cell r="M210">
            <v>46566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X210" t="str">
            <v>在职</v>
          </cell>
        </row>
        <row r="210">
          <cell r="AD210" t="str">
            <v>男</v>
          </cell>
        </row>
        <row r="210">
          <cell r="AF210" t="str">
            <v>360902200604075215</v>
          </cell>
          <cell r="AG210" t="str">
            <v>江西</v>
          </cell>
          <cell r="AH210" t="str">
            <v>招商银行</v>
          </cell>
          <cell r="AI210" t="str">
            <v>6214832773574525</v>
          </cell>
          <cell r="AJ210" t="str">
            <v>招商银行</v>
          </cell>
          <cell r="AK210">
            <v>18465734615</v>
          </cell>
        </row>
        <row r="211">
          <cell r="D211" t="str">
            <v>新余二店华云云</v>
          </cell>
          <cell r="E211" t="str">
            <v>私教部</v>
          </cell>
          <cell r="F211" t="str">
            <v>私教</v>
          </cell>
          <cell r="G211">
            <v>45578</v>
          </cell>
          <cell r="H211" t="str">
            <v>全职</v>
          </cell>
        </row>
        <row r="211">
          <cell r="J211" t="str">
            <v>劳动合同</v>
          </cell>
        </row>
        <row r="211">
          <cell r="L211">
            <v>45578</v>
          </cell>
          <cell r="M211">
            <v>46672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X211" t="str">
            <v>在职</v>
          </cell>
        </row>
        <row r="211">
          <cell r="AD211" t="str">
            <v>男</v>
          </cell>
        </row>
        <row r="211">
          <cell r="AF211" t="str">
            <v>360502199007023612</v>
          </cell>
          <cell r="AG211" t="str">
            <v>江西新余</v>
          </cell>
          <cell r="AH211" t="str">
            <v>招商银行</v>
          </cell>
          <cell r="AI211" t="str">
            <v>6214 8327 7357 2545华云云，招商银行</v>
          </cell>
          <cell r="AJ211" t="str">
            <v>招商银行</v>
          </cell>
          <cell r="AK211">
            <v>1510006767</v>
          </cell>
        </row>
        <row r="212">
          <cell r="D212" t="str">
            <v>新余二店朱少斌</v>
          </cell>
          <cell r="E212" t="str">
            <v>会籍部</v>
          </cell>
          <cell r="F212" t="str">
            <v>会籍</v>
          </cell>
          <cell r="G212">
            <v>45717</v>
          </cell>
          <cell r="H212" t="str">
            <v>全职</v>
          </cell>
        </row>
        <row r="212">
          <cell r="J212" t="str">
            <v>劳动合同</v>
          </cell>
        </row>
        <row r="212">
          <cell r="L212">
            <v>45717</v>
          </cell>
          <cell r="M212">
            <v>46812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X212" t="str">
            <v>在职</v>
          </cell>
        </row>
        <row r="212">
          <cell r="AD212" t="str">
            <v>男</v>
          </cell>
        </row>
        <row r="212">
          <cell r="AF212" t="str">
            <v>362329200403140032</v>
          </cell>
          <cell r="AG212" t="str">
            <v>江西</v>
          </cell>
          <cell r="AH212" t="str">
            <v>招商银行</v>
          </cell>
          <cell r="AI212" t="str">
            <v>改6214 8327 7710 4162</v>
          </cell>
          <cell r="AJ212" t="str">
            <v>招商银行</v>
          </cell>
          <cell r="AK212">
            <v>15867454192</v>
          </cell>
        </row>
        <row r="213">
          <cell r="D213" t="str">
            <v>新余二店彭正英</v>
          </cell>
          <cell r="E213" t="str">
            <v>运营部</v>
          </cell>
          <cell r="F213" t="str">
            <v>保洁</v>
          </cell>
          <cell r="G213">
            <v>45738</v>
          </cell>
          <cell r="H213" t="str">
            <v>全职</v>
          </cell>
        </row>
        <row r="213">
          <cell r="J213" t="str">
            <v>劳务合同</v>
          </cell>
        </row>
        <row r="213">
          <cell r="L213">
            <v>45738</v>
          </cell>
          <cell r="M213">
            <v>46833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X213" t="str">
            <v>在职</v>
          </cell>
        </row>
        <row r="213">
          <cell r="AD213" t="str">
            <v>女</v>
          </cell>
        </row>
        <row r="213">
          <cell r="AF213" t="str">
            <v>360502196507156629</v>
          </cell>
          <cell r="AG213" t="str">
            <v>江西新余</v>
          </cell>
        </row>
        <row r="213">
          <cell r="AI213" t="str">
            <v>6226822200004864085</v>
          </cell>
          <cell r="AJ213" t="str">
            <v>其他</v>
          </cell>
          <cell r="AK213">
            <v>19170808356</v>
          </cell>
        </row>
        <row r="214">
          <cell r="D214" t="str">
            <v>新余二店廖霞霞</v>
          </cell>
          <cell r="E214" t="str">
            <v>运营部</v>
          </cell>
          <cell r="F214" t="str">
            <v>前台</v>
          </cell>
          <cell r="G214">
            <v>45756</v>
          </cell>
          <cell r="H214" t="str">
            <v>兼职</v>
          </cell>
        </row>
        <row r="214">
          <cell r="J214" t="str">
            <v>劳动合同</v>
          </cell>
          <cell r="K214" t="str">
            <v>人力</v>
          </cell>
          <cell r="L214">
            <v>45756</v>
          </cell>
          <cell r="M214">
            <v>46851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X214" t="str">
            <v>离职</v>
          </cell>
          <cell r="Y214">
            <v>46096</v>
          </cell>
        </row>
        <row r="214">
          <cell r="AD214" t="str">
            <v>女</v>
          </cell>
        </row>
        <row r="214">
          <cell r="AF214" t="str">
            <v>360502200303146049</v>
          </cell>
          <cell r="AG214" t="str">
            <v>江西新余</v>
          </cell>
          <cell r="AH214" t="str">
            <v>农业银行</v>
          </cell>
          <cell r="AI214" t="str">
            <v>改6222031505002015217工商银行 廖霞霞</v>
          </cell>
          <cell r="AJ214" t="str">
            <v>其他</v>
          </cell>
          <cell r="AK214">
            <v>18317903795</v>
          </cell>
        </row>
        <row r="215">
          <cell r="D215" t="str">
            <v>新余二店付莉莉</v>
          </cell>
          <cell r="E215" t="str">
            <v>私教部</v>
          </cell>
          <cell r="F215" t="str">
            <v>私教</v>
          </cell>
          <cell r="G215">
            <v>45778</v>
          </cell>
          <cell r="H215" t="str">
            <v>全职</v>
          </cell>
        </row>
        <row r="215">
          <cell r="J215" t="str">
            <v>劳动合同</v>
          </cell>
        </row>
        <row r="215">
          <cell r="L215">
            <v>46082</v>
          </cell>
          <cell r="M215">
            <v>47177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X215" t="str">
            <v>在职</v>
          </cell>
        </row>
        <row r="215">
          <cell r="AD215" t="str">
            <v>女</v>
          </cell>
        </row>
        <row r="215">
          <cell r="AF215" t="str">
            <v>360502199008225021</v>
          </cell>
          <cell r="AG215" t="str">
            <v>江西新余</v>
          </cell>
          <cell r="AH215" t="str">
            <v>农业银行</v>
          </cell>
          <cell r="AI215" t="str">
            <v>6228481761379480417</v>
          </cell>
          <cell r="AJ215" t="str">
            <v>其他</v>
          </cell>
          <cell r="AK215">
            <v>18507902808</v>
          </cell>
        </row>
        <row r="216">
          <cell r="D216" t="str">
            <v>新余二店胡杨</v>
          </cell>
          <cell r="E216" t="str">
            <v>私教部</v>
          </cell>
          <cell r="F216" t="str">
            <v>私教经理</v>
          </cell>
          <cell r="G216">
            <v>45717</v>
          </cell>
          <cell r="H216" t="str">
            <v>全职</v>
          </cell>
        </row>
        <row r="216">
          <cell r="J216" t="str">
            <v>劳动合同</v>
          </cell>
        </row>
        <row r="216">
          <cell r="L216">
            <v>45717</v>
          </cell>
          <cell r="M216">
            <v>46812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不缴</v>
          </cell>
        </row>
        <row r="216">
          <cell r="X216" t="str">
            <v>在职</v>
          </cell>
        </row>
        <row r="216">
          <cell r="AD216" t="str">
            <v>男</v>
          </cell>
        </row>
        <row r="216">
          <cell r="AF216" t="str">
            <v>360502199801130431</v>
          </cell>
          <cell r="AG216" t="str">
            <v>江西</v>
          </cell>
          <cell r="AH216" t="str">
            <v>工商银行</v>
          </cell>
          <cell r="AI216" t="str">
            <v>6215581502011739471</v>
          </cell>
          <cell r="AJ216" t="str">
            <v>其他</v>
          </cell>
          <cell r="AK216">
            <v>19815179269</v>
          </cell>
        </row>
        <row r="217">
          <cell r="D217" t="str">
            <v>新余二店吴红梅</v>
          </cell>
          <cell r="E217" t="str">
            <v>泳教部</v>
          </cell>
          <cell r="F217" t="str">
            <v>泳教</v>
          </cell>
          <cell r="G217">
            <v>45815</v>
          </cell>
          <cell r="H217" t="str">
            <v>兼职</v>
          </cell>
        </row>
        <row r="217">
          <cell r="J217" t="str">
            <v>劳动合同</v>
          </cell>
        </row>
        <row r="217">
          <cell r="L217">
            <v>45815</v>
          </cell>
          <cell r="M217">
            <v>46910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不缴</v>
          </cell>
        </row>
        <row r="217">
          <cell r="X217" t="str">
            <v>在职</v>
          </cell>
        </row>
        <row r="217">
          <cell r="AD217" t="str">
            <v>女</v>
          </cell>
        </row>
        <row r="217">
          <cell r="AF217" t="str">
            <v>360502198309063623</v>
          </cell>
          <cell r="AG217" t="str">
            <v>江西新余</v>
          </cell>
          <cell r="AH217" t="str">
            <v>农商银行</v>
          </cell>
          <cell r="AI217" t="str">
            <v>6226822021007224626</v>
          </cell>
          <cell r="AJ217" t="str">
            <v>其他</v>
          </cell>
          <cell r="AK217">
            <v>18107906980</v>
          </cell>
        </row>
        <row r="218">
          <cell r="D218" t="str">
            <v>新余二店高翔</v>
          </cell>
          <cell r="E218" t="str">
            <v>泳教部</v>
          </cell>
          <cell r="F218" t="str">
            <v>泳教</v>
          </cell>
          <cell r="G218">
            <v>45825</v>
          </cell>
          <cell r="H218" t="str">
            <v>全职</v>
          </cell>
        </row>
        <row r="218">
          <cell r="J218" t="str">
            <v>劳动合同</v>
          </cell>
          <cell r="K218" t="str">
            <v>人力</v>
          </cell>
          <cell r="L218">
            <v>45825</v>
          </cell>
          <cell r="M218">
            <v>46920</v>
          </cell>
          <cell r="N218" t="str">
            <v>3年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X218" t="str">
            <v>离职</v>
          </cell>
          <cell r="Y218">
            <v>45948</v>
          </cell>
        </row>
        <row r="218">
          <cell r="AD218" t="str">
            <v>男</v>
          </cell>
        </row>
        <row r="218">
          <cell r="AF218" t="str">
            <v>360502199306206611</v>
          </cell>
          <cell r="AG218" t="str">
            <v>江西新余</v>
          </cell>
          <cell r="AH218" t="str">
            <v>建设银行</v>
          </cell>
          <cell r="AI218" t="str">
            <v>6217002060002737795</v>
          </cell>
          <cell r="AJ218" t="str">
            <v>其他</v>
          </cell>
          <cell r="AK218">
            <v>13340009779</v>
          </cell>
        </row>
        <row r="219">
          <cell r="D219" t="str">
            <v>财富中心店胡镇华</v>
          </cell>
          <cell r="E219" t="str">
            <v>会籍部</v>
          </cell>
          <cell r="F219" t="str">
            <v>会籍经理</v>
          </cell>
          <cell r="G219">
            <v>44828</v>
          </cell>
          <cell r="H219" t="str">
            <v>全职</v>
          </cell>
          <cell r="I219" t="str">
            <v>社保</v>
          </cell>
          <cell r="J219" t="str">
            <v>劳动合同</v>
          </cell>
        </row>
        <row r="219">
          <cell r="L219">
            <v>45896</v>
          </cell>
          <cell r="M219">
            <v>46991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最低</v>
          </cell>
        </row>
        <row r="219">
          <cell r="W219" t="str">
            <v>是</v>
          </cell>
          <cell r="X219" t="str">
            <v>在职</v>
          </cell>
        </row>
        <row r="219">
          <cell r="AD219" t="str">
            <v>男</v>
          </cell>
        </row>
        <row r="219">
          <cell r="AF219" t="str">
            <v>36223320040618163X</v>
          </cell>
        </row>
        <row r="219">
          <cell r="AH219" t="str">
            <v>招商银行</v>
          </cell>
          <cell r="AI219" t="str">
            <v>6214832775831543</v>
          </cell>
          <cell r="AJ219" t="str">
            <v>招商银行</v>
          </cell>
          <cell r="AK219">
            <v>18146649822</v>
          </cell>
        </row>
        <row r="220">
          <cell r="D220" t="str">
            <v>财富中心店袁佳蓉</v>
          </cell>
          <cell r="E220" t="str">
            <v>运营部</v>
          </cell>
          <cell r="F220" t="str">
            <v>前台主管</v>
          </cell>
          <cell r="G220">
            <v>44961</v>
          </cell>
          <cell r="H220" t="str">
            <v>全职</v>
          </cell>
          <cell r="I220" t="str">
            <v>社保</v>
          </cell>
          <cell r="J220" t="str">
            <v>劳动合同</v>
          </cell>
          <cell r="K220" t="str">
            <v>山道</v>
          </cell>
          <cell r="L220">
            <v>45929</v>
          </cell>
          <cell r="M220">
            <v>47024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最低</v>
          </cell>
        </row>
        <row r="220">
          <cell r="W220" t="str">
            <v>是</v>
          </cell>
          <cell r="X220" t="str">
            <v>离职</v>
          </cell>
          <cell r="Y220">
            <v>46113</v>
          </cell>
        </row>
        <row r="220">
          <cell r="AD220" t="str">
            <v>女</v>
          </cell>
          <cell r="AE220" t="str">
            <v>大专</v>
          </cell>
          <cell r="AF220" t="str">
            <v>362228199908292827</v>
          </cell>
          <cell r="AG220" t="str">
            <v>江西省宜春市上高县徐家渡镇火溪村袁家27号</v>
          </cell>
          <cell r="AH220" t="str">
            <v>招商银行</v>
          </cell>
          <cell r="AI220" t="str">
            <v>6214837905431759</v>
          </cell>
          <cell r="AJ220" t="str">
            <v>招商银行</v>
          </cell>
          <cell r="AK220">
            <v>15770535436</v>
          </cell>
        </row>
        <row r="221">
          <cell r="D221" t="str">
            <v>财富中心店邹冬方</v>
          </cell>
          <cell r="E221" t="str">
            <v>运营部</v>
          </cell>
          <cell r="F221" t="str">
            <v>保洁</v>
          </cell>
          <cell r="G221">
            <v>45194</v>
          </cell>
          <cell r="H221" t="str">
            <v>全职</v>
          </cell>
        </row>
        <row r="221">
          <cell r="J221" t="str">
            <v>劳动合同</v>
          </cell>
        </row>
        <row r="221">
          <cell r="L221">
            <v>45197</v>
          </cell>
          <cell r="M221">
            <v>46292</v>
          </cell>
          <cell r="N221" t="str">
            <v>叁年</v>
          </cell>
          <cell r="O221" t="str">
            <v>已签</v>
          </cell>
          <cell r="P221" t="str">
            <v>已签</v>
          </cell>
          <cell r="Q221" t="str">
            <v>已签</v>
          </cell>
          <cell r="R221" t="str">
            <v>已签</v>
          </cell>
          <cell r="S221" t="str">
            <v>不缴</v>
          </cell>
        </row>
        <row r="221">
          <cell r="W221" t="str">
            <v>是</v>
          </cell>
          <cell r="X221" t="str">
            <v>在职</v>
          </cell>
        </row>
        <row r="221">
          <cell r="AD221" t="str">
            <v>女</v>
          </cell>
        </row>
        <row r="221">
          <cell r="AF221" t="str">
            <v>362201197310035026</v>
          </cell>
          <cell r="AG221" t="str">
            <v>江西省宜春市袁州区湖田乡樟树村田背村民小组19号</v>
          </cell>
          <cell r="AH221" t="str">
            <v>中国光大银行</v>
          </cell>
          <cell r="AI221" t="str">
            <v>6226 6333 0135 2897</v>
          </cell>
          <cell r="AJ221" t="str">
            <v>其他</v>
          </cell>
          <cell r="AK221">
            <v>18979508006</v>
          </cell>
        </row>
        <row r="222">
          <cell r="D222" t="str">
            <v>财富中心店童超</v>
          </cell>
          <cell r="E222" t="str">
            <v>私教部</v>
          </cell>
          <cell r="F222" t="str">
            <v>私教主管</v>
          </cell>
          <cell r="G222">
            <v>45201</v>
          </cell>
          <cell r="H222" t="str">
            <v>全职</v>
          </cell>
          <cell r="I222" t="str">
            <v>社保</v>
          </cell>
          <cell r="J222" t="str">
            <v>劳动合同</v>
          </cell>
        </row>
        <row r="222">
          <cell r="L222">
            <v>45777</v>
          </cell>
          <cell r="M222">
            <v>46872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最低</v>
          </cell>
        </row>
        <row r="222">
          <cell r="W222" t="str">
            <v>是</v>
          </cell>
          <cell r="X222" t="str">
            <v>在职</v>
          </cell>
        </row>
        <row r="222">
          <cell r="AD222" t="str">
            <v>男</v>
          </cell>
        </row>
        <row r="222">
          <cell r="AF222" t="str">
            <v>362201198207161010</v>
          </cell>
          <cell r="AG222" t="str">
            <v>江西省宜春市袁州区湛郎街日升社区农技路68号</v>
          </cell>
          <cell r="AH222" t="str">
            <v>招商银行</v>
          </cell>
          <cell r="AI222" t="str">
            <v>6214832773358895</v>
          </cell>
          <cell r="AJ222" t="str">
            <v>招商银行</v>
          </cell>
          <cell r="AK222">
            <v>13660057085</v>
          </cell>
        </row>
        <row r="223">
          <cell r="D223" t="str">
            <v>财富中心店刘海</v>
          </cell>
          <cell r="E223" t="str">
            <v>私教部</v>
          </cell>
          <cell r="F223" t="str">
            <v>私教经理</v>
          </cell>
          <cell r="G223">
            <v>43566</v>
          </cell>
          <cell r="H223" t="str">
            <v>全职</v>
          </cell>
          <cell r="I223" t="str">
            <v>社保</v>
          </cell>
          <cell r="J223" t="str">
            <v>劳动合同</v>
          </cell>
        </row>
        <row r="223">
          <cell r="L223">
            <v>45780</v>
          </cell>
          <cell r="M223">
            <v>46875</v>
          </cell>
          <cell r="N223" t="str">
            <v>3年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最低</v>
          </cell>
        </row>
        <row r="223">
          <cell r="W223" t="str">
            <v>是</v>
          </cell>
          <cell r="X223" t="str">
            <v>在职</v>
          </cell>
        </row>
        <row r="223">
          <cell r="AD223" t="str">
            <v>男</v>
          </cell>
          <cell r="AE223" t="str">
            <v>本科</v>
          </cell>
          <cell r="AF223" t="str">
            <v>362201199204140219</v>
          </cell>
        </row>
        <row r="223">
          <cell r="AH223" t="str">
            <v>工商银行</v>
          </cell>
          <cell r="AI223" t="str">
            <v>6215581508008574961</v>
          </cell>
          <cell r="AJ223" t="str">
            <v>其他</v>
          </cell>
          <cell r="AK223">
            <v>18460460101</v>
          </cell>
        </row>
        <row r="224">
          <cell r="D224" t="str">
            <v>财富中心店陈丽</v>
          </cell>
          <cell r="E224" t="str">
            <v>会籍部</v>
          </cell>
          <cell r="F224" t="str">
            <v>会籍</v>
          </cell>
          <cell r="G224">
            <v>45342</v>
          </cell>
          <cell r="H224" t="str">
            <v>全职</v>
          </cell>
        </row>
        <row r="224">
          <cell r="J224" t="str">
            <v>劳动合同</v>
          </cell>
        </row>
        <row r="224">
          <cell r="L224">
            <v>45352</v>
          </cell>
          <cell r="M224">
            <v>46447</v>
          </cell>
          <cell r="N224" t="str">
            <v>3年</v>
          </cell>
        </row>
        <row r="224">
          <cell r="S224" t="str">
            <v>不缴</v>
          </cell>
        </row>
        <row r="224">
          <cell r="W224" t="str">
            <v>是</v>
          </cell>
          <cell r="X224" t="str">
            <v>离职</v>
          </cell>
          <cell r="Y224">
            <v>45950</v>
          </cell>
          <cell r="Z224" t="str">
            <v>已签</v>
          </cell>
          <cell r="AA224" t="str">
            <v>已签</v>
          </cell>
        </row>
        <row r="224">
          <cell r="AC224" t="str">
            <v>是</v>
          </cell>
          <cell r="AD224" t="str">
            <v>女</v>
          </cell>
        </row>
        <row r="224">
          <cell r="AF224" t="str">
            <v>362201199201137700</v>
          </cell>
          <cell r="AG224" t="str">
            <v>江西省宜春市袁州区飞剑潭乡周源村王汤组17号</v>
          </cell>
          <cell r="AH224" t="str">
            <v>招商银行</v>
          </cell>
          <cell r="AI224" t="str">
            <v>6214832773358598</v>
          </cell>
          <cell r="AJ224" t="str">
            <v>招商银行</v>
          </cell>
          <cell r="AK224">
            <v>18779566066</v>
          </cell>
        </row>
        <row r="225">
          <cell r="D225" t="str">
            <v>财富中心店徐懿成</v>
          </cell>
          <cell r="E225" t="str">
            <v>运营部</v>
          </cell>
          <cell r="F225" t="str">
            <v>前台</v>
          </cell>
          <cell r="G225">
            <v>45415</v>
          </cell>
          <cell r="H225" t="str">
            <v>全职</v>
          </cell>
        </row>
        <row r="225">
          <cell r="J225" t="str">
            <v>劳动合同</v>
          </cell>
        </row>
        <row r="225">
          <cell r="L225">
            <v>45415</v>
          </cell>
          <cell r="M225">
            <v>46509</v>
          </cell>
          <cell r="N225" t="str">
            <v>3年</v>
          </cell>
          <cell r="O225" t="str">
            <v>已签</v>
          </cell>
          <cell r="P225" t="str">
            <v>已签</v>
          </cell>
          <cell r="Q225" t="str">
            <v>已签</v>
          </cell>
          <cell r="R225" t="str">
            <v>已签</v>
          </cell>
          <cell r="S225" t="str">
            <v>不缴</v>
          </cell>
        </row>
        <row r="225">
          <cell r="W225" t="str">
            <v>是</v>
          </cell>
          <cell r="X225" t="str">
            <v>在职</v>
          </cell>
        </row>
        <row r="225">
          <cell r="AD225" t="str">
            <v>女</v>
          </cell>
        </row>
        <row r="225">
          <cell r="AF225" t="str">
            <v>360902200309025442</v>
          </cell>
          <cell r="AG225" t="str">
            <v>江西省宜春市袁州区西村镇山背村徐家组9号</v>
          </cell>
          <cell r="AH225" t="str">
            <v>招商银行</v>
          </cell>
          <cell r="AI225" t="str">
            <v>6214832773358846</v>
          </cell>
          <cell r="AJ225" t="str">
            <v>招商银行</v>
          </cell>
          <cell r="AK225">
            <v>15579971863</v>
          </cell>
        </row>
        <row r="226">
          <cell r="D226" t="str">
            <v>财富中心店张希伟</v>
          </cell>
          <cell r="E226" t="str">
            <v>私教部</v>
          </cell>
          <cell r="F226" t="str">
            <v>私教</v>
          </cell>
          <cell r="G226">
            <v>45432</v>
          </cell>
          <cell r="H226" t="str">
            <v>全职</v>
          </cell>
        </row>
        <row r="226">
          <cell r="J226" t="str">
            <v>劳动合同</v>
          </cell>
        </row>
        <row r="226">
          <cell r="L226">
            <v>45432</v>
          </cell>
          <cell r="M226">
            <v>46526</v>
          </cell>
          <cell r="N226" t="str">
            <v>3年</v>
          </cell>
          <cell r="O226" t="str">
            <v>已签</v>
          </cell>
          <cell r="P226" t="str">
            <v>已签</v>
          </cell>
          <cell r="Q226" t="str">
            <v>已签</v>
          </cell>
          <cell r="R226" t="str">
            <v>已签</v>
          </cell>
          <cell r="S226" t="str">
            <v>不缴</v>
          </cell>
        </row>
        <row r="226">
          <cell r="W226" t="str">
            <v>是</v>
          </cell>
          <cell r="X226" t="str">
            <v>离职</v>
          </cell>
          <cell r="Y226">
            <v>46173</v>
          </cell>
        </row>
        <row r="226">
          <cell r="AD226" t="str">
            <v>男</v>
          </cell>
          <cell r="AE226" t="str">
            <v>大专</v>
          </cell>
          <cell r="AF226" t="str">
            <v>362201200210224019</v>
          </cell>
          <cell r="AG226" t="str">
            <v>江西省宜春市袁州区
天台镇鲁搓村四组10号
</v>
          </cell>
          <cell r="AH226" t="str">
            <v>中国工商银行</v>
          </cell>
          <cell r="AI226" t="str">
            <v>账号:6212264301018578540  张镜蓉</v>
          </cell>
          <cell r="AJ226" t="str">
            <v>其他</v>
          </cell>
          <cell r="AK226">
            <v>13097078502</v>
          </cell>
        </row>
        <row r="227">
          <cell r="D227" t="str">
            <v>财富中心店欧阳波</v>
          </cell>
          <cell r="E227" t="str">
            <v>私教部</v>
          </cell>
          <cell r="F227" t="str">
            <v>私教</v>
          </cell>
          <cell r="G227">
            <v>45441</v>
          </cell>
          <cell r="H227" t="str">
            <v>全职</v>
          </cell>
        </row>
        <row r="227">
          <cell r="J227" t="str">
            <v>劳动合同</v>
          </cell>
        </row>
        <row r="227">
          <cell r="L227">
            <v>45448</v>
          </cell>
          <cell r="M227">
            <v>46542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不缴</v>
          </cell>
        </row>
        <row r="227">
          <cell r="W227" t="str">
            <v>是</v>
          </cell>
          <cell r="X227" t="str">
            <v>离职</v>
          </cell>
          <cell r="Y227">
            <v>46126</v>
          </cell>
        </row>
        <row r="227">
          <cell r="AD227" t="str">
            <v>女</v>
          </cell>
          <cell r="AE227" t="str">
            <v>大专</v>
          </cell>
          <cell r="AF227" t="str">
            <v>362201198607045449</v>
          </cell>
          <cell r="AG227" t="str">
            <v>江西省宜春市袁州区宜春南路717号13栋4单元201</v>
          </cell>
          <cell r="AH227" t="str">
            <v>招商银行</v>
          </cell>
          <cell r="AI227" t="str">
            <v>6214832773358622</v>
          </cell>
          <cell r="AJ227" t="str">
            <v>招商银行</v>
          </cell>
          <cell r="AK227">
            <v>13755839636</v>
          </cell>
        </row>
        <row r="228">
          <cell r="D228" t="str">
            <v>财富中心店肖金根</v>
          </cell>
          <cell r="E228" t="str">
            <v>会籍部</v>
          </cell>
          <cell r="F228" t="str">
            <v>会籍</v>
          </cell>
          <cell r="G228">
            <v>45472</v>
          </cell>
          <cell r="H228" t="str">
            <v>全职</v>
          </cell>
        </row>
        <row r="228">
          <cell r="J228" t="str">
            <v>劳动合同</v>
          </cell>
        </row>
        <row r="228">
          <cell r="L228">
            <v>45472</v>
          </cell>
          <cell r="M228">
            <v>46566</v>
          </cell>
          <cell r="N228" t="str">
            <v>3年</v>
          </cell>
        </row>
        <row r="228">
          <cell r="S228" t="str">
            <v>不缴</v>
          </cell>
        </row>
        <row r="228">
          <cell r="W228" t="str">
            <v>是</v>
          </cell>
          <cell r="X228" t="str">
            <v>离职</v>
          </cell>
          <cell r="Y228">
            <v>45931</v>
          </cell>
          <cell r="Z228" t="str">
            <v>已签</v>
          </cell>
          <cell r="AA228" t="str">
            <v>已签</v>
          </cell>
        </row>
        <row r="228">
          <cell r="AC228" t="str">
            <v>是</v>
          </cell>
          <cell r="AD228" t="str">
            <v>男</v>
          </cell>
        </row>
        <row r="228">
          <cell r="AF228" t="str">
            <v>360312199912170518</v>
          </cell>
          <cell r="AG228" t="str">
            <v>江西省萍乡市芦溪县宣风镇竹垣村分界埠24号</v>
          </cell>
          <cell r="AH228" t="str">
            <v>招商银行</v>
          </cell>
          <cell r="AI228" t="str">
            <v>6214832773358812</v>
          </cell>
          <cell r="AJ228" t="str">
            <v>招商银行</v>
          </cell>
          <cell r="AK228">
            <v>15297993173</v>
          </cell>
        </row>
        <row r="229">
          <cell r="D229" t="str">
            <v>财富中心店李冬连</v>
          </cell>
          <cell r="E229" t="str">
            <v>运营部</v>
          </cell>
          <cell r="F229" t="str">
            <v>保洁</v>
          </cell>
          <cell r="G229">
            <v>45477</v>
          </cell>
          <cell r="H229" t="str">
            <v>全职</v>
          </cell>
        </row>
        <row r="229">
          <cell r="J229" t="str">
            <v>劳动合同</v>
          </cell>
        </row>
        <row r="229">
          <cell r="L229">
            <v>45477</v>
          </cell>
          <cell r="M229">
            <v>46571</v>
          </cell>
          <cell r="N229" t="str">
            <v>3年</v>
          </cell>
          <cell r="O229" t="str">
            <v>已签</v>
          </cell>
          <cell r="P229" t="str">
            <v>已签</v>
          </cell>
          <cell r="Q229" t="str">
            <v>已签</v>
          </cell>
          <cell r="R229" t="str">
            <v>已签</v>
          </cell>
          <cell r="S229" t="str">
            <v>不缴</v>
          </cell>
        </row>
        <row r="229">
          <cell r="W229" t="str">
            <v>是</v>
          </cell>
          <cell r="X229" t="str">
            <v>在职</v>
          </cell>
        </row>
        <row r="229">
          <cell r="AD229" t="str">
            <v>女</v>
          </cell>
        </row>
        <row r="229">
          <cell r="AF229" t="str">
            <v>362201196812092624</v>
          </cell>
          <cell r="AG229" t="str">
            <v>江西省宣春市袁州区柏木乡双园村西边组12号</v>
          </cell>
          <cell r="AH229" t="str">
            <v>中国工商银行</v>
          </cell>
          <cell r="AI229" t="str">
            <v>6222031202009807503</v>
          </cell>
          <cell r="AJ229" t="str">
            <v>其他</v>
          </cell>
          <cell r="AK229">
            <v>19970535082</v>
          </cell>
        </row>
        <row r="230">
          <cell r="D230" t="str">
            <v>财富中心店丰振</v>
          </cell>
          <cell r="E230" t="str">
            <v>私教部</v>
          </cell>
          <cell r="F230" t="str">
            <v>私教</v>
          </cell>
          <cell r="G230">
            <v>45538</v>
          </cell>
          <cell r="H230" t="str">
            <v>全职</v>
          </cell>
        </row>
        <row r="230">
          <cell r="J230" t="str">
            <v>劳动合同</v>
          </cell>
        </row>
        <row r="230">
          <cell r="L230">
            <v>45538</v>
          </cell>
          <cell r="M230">
            <v>46632</v>
          </cell>
          <cell r="N230" t="str">
            <v>3年</v>
          </cell>
          <cell r="O230" t="str">
            <v>已签</v>
          </cell>
          <cell r="P230" t="str">
            <v>已签</v>
          </cell>
          <cell r="Q230" t="str">
            <v>已签</v>
          </cell>
          <cell r="R230" t="str">
            <v>已签</v>
          </cell>
          <cell r="S230" t="str">
            <v>不缴</v>
          </cell>
        </row>
        <row r="230">
          <cell r="W230" t="str">
            <v>是</v>
          </cell>
          <cell r="X230" t="str">
            <v>在职</v>
          </cell>
        </row>
        <row r="230">
          <cell r="AD230" t="str">
            <v>男</v>
          </cell>
        </row>
        <row r="230">
          <cell r="AF230" t="str">
            <v>360481200102190617</v>
          </cell>
          <cell r="AG230" t="str">
            <v>江西省瑞昌市桂林办事处常丰村下丰</v>
          </cell>
          <cell r="AH230" t="str">
            <v>招商银行</v>
          </cell>
          <cell r="AI230" t="str">
            <v>6214837977902679</v>
          </cell>
          <cell r="AJ230" t="str">
            <v>招商银行</v>
          </cell>
          <cell r="AK230">
            <v>18942252409</v>
          </cell>
        </row>
        <row r="231">
          <cell r="D231" t="str">
            <v>财富中心店谢彩贵</v>
          </cell>
          <cell r="E231" t="str">
            <v>私教部</v>
          </cell>
          <cell r="F231" t="str">
            <v>私教</v>
          </cell>
          <cell r="G231">
            <v>45539</v>
          </cell>
          <cell r="H231" t="str">
            <v>全职</v>
          </cell>
        </row>
        <row r="231">
          <cell r="J231" t="str">
            <v>劳动合同</v>
          </cell>
        </row>
        <row r="231">
          <cell r="L231">
            <v>45539</v>
          </cell>
          <cell r="M231">
            <v>46633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不缴</v>
          </cell>
        </row>
        <row r="231">
          <cell r="W231" t="str">
            <v>是</v>
          </cell>
          <cell r="X231" t="str">
            <v>离职</v>
          </cell>
          <cell r="Y231">
            <v>46172</v>
          </cell>
        </row>
        <row r="231">
          <cell r="AD231" t="str">
            <v>男</v>
          </cell>
        </row>
        <row r="231">
          <cell r="AF231" t="str">
            <v>360322200308103018</v>
          </cell>
          <cell r="AG231" t="str">
            <v>江西省萍乡市开发区彭高镇坛华村张家山16号</v>
          </cell>
          <cell r="AH231" t="str">
            <v>招商银行</v>
          </cell>
          <cell r="AI231" t="str">
            <v>6214832773358648</v>
          </cell>
          <cell r="AJ231" t="str">
            <v>招商银行</v>
          </cell>
          <cell r="AK231">
            <v>13479853786</v>
          </cell>
        </row>
        <row r="232">
          <cell r="D232" t="str">
            <v>财富中心店廖美芳</v>
          </cell>
          <cell r="E232" t="str">
            <v>运营部</v>
          </cell>
          <cell r="F232" t="str">
            <v>前台</v>
          </cell>
          <cell r="G232">
            <v>45560</v>
          </cell>
          <cell r="H232" t="str">
            <v>全职</v>
          </cell>
        </row>
        <row r="232">
          <cell r="J232" t="str">
            <v>劳动合同</v>
          </cell>
        </row>
        <row r="232">
          <cell r="L232">
            <v>45567</v>
          </cell>
          <cell r="M232">
            <v>46661</v>
          </cell>
          <cell r="N232" t="str">
            <v>3年</v>
          </cell>
          <cell r="O232" t="str">
            <v>已签</v>
          </cell>
          <cell r="P232" t="str">
            <v>已签</v>
          </cell>
          <cell r="Q232" t="str">
            <v>已签</v>
          </cell>
          <cell r="R232" t="str">
            <v>已签</v>
          </cell>
          <cell r="S232" t="str">
            <v>不缴</v>
          </cell>
        </row>
        <row r="232">
          <cell r="W232" t="str">
            <v>是</v>
          </cell>
          <cell r="X232" t="str">
            <v>在职</v>
          </cell>
        </row>
        <row r="232">
          <cell r="AD232" t="str">
            <v>女</v>
          </cell>
          <cell r="AE232" t="str">
            <v>中专</v>
          </cell>
          <cell r="AF232" t="str">
            <v>362201199512253047</v>
          </cell>
          <cell r="AG232" t="str">
            <v>江西省宜春市袁州区洪塘镇林场村</v>
          </cell>
          <cell r="AH232" t="str">
            <v>招商银行</v>
          </cell>
          <cell r="AI232" t="str">
            <v>6214832773358903</v>
          </cell>
          <cell r="AJ232" t="str">
            <v>招商银行</v>
          </cell>
          <cell r="AK232">
            <v>13707951326</v>
          </cell>
        </row>
        <row r="233">
          <cell r="D233" t="str">
            <v>财富中心店王如宇</v>
          </cell>
          <cell r="E233" t="str">
            <v>会籍部</v>
          </cell>
          <cell r="F233" t="str">
            <v>会籍</v>
          </cell>
          <cell r="G233">
            <v>45598</v>
          </cell>
          <cell r="H233" t="str">
            <v>全职</v>
          </cell>
        </row>
        <row r="233">
          <cell r="J233" t="str">
            <v>劳动合同</v>
          </cell>
        </row>
        <row r="233">
          <cell r="L233">
            <v>45598</v>
          </cell>
          <cell r="M233">
            <v>46692</v>
          </cell>
          <cell r="N233" t="str">
            <v>3年</v>
          </cell>
          <cell r="O233" t="str">
            <v>已签</v>
          </cell>
          <cell r="P233" t="str">
            <v>已签</v>
          </cell>
          <cell r="Q233" t="str">
            <v>已签</v>
          </cell>
          <cell r="R233" t="str">
            <v>已签</v>
          </cell>
          <cell r="S233" t="str">
            <v>不缴</v>
          </cell>
        </row>
        <row r="233">
          <cell r="W233" t="str">
            <v>是</v>
          </cell>
          <cell r="X233" t="str">
            <v>在职</v>
          </cell>
        </row>
        <row r="233">
          <cell r="AD233" t="str">
            <v>男</v>
          </cell>
        </row>
        <row r="233">
          <cell r="AF233" t="str">
            <v>360926200803201617</v>
          </cell>
          <cell r="AG233" t="str">
            <v>江西省宜春市铜鼓县棋坪镇九峰村神山组</v>
          </cell>
          <cell r="AH233" t="str">
            <v>招商银行</v>
          </cell>
          <cell r="AI233" t="str">
            <v>6214833431211781</v>
          </cell>
          <cell r="AJ233" t="str">
            <v>招商银行</v>
          </cell>
          <cell r="AK233">
            <v>18296562543</v>
          </cell>
        </row>
        <row r="234">
          <cell r="D234" t="str">
            <v>财富中心店钟屹坤</v>
          </cell>
          <cell r="E234" t="str">
            <v>泳教部</v>
          </cell>
          <cell r="F234" t="str">
            <v>泳教</v>
          </cell>
          <cell r="G234">
            <v>45696</v>
          </cell>
          <cell r="H234" t="str">
            <v>兼职</v>
          </cell>
        </row>
        <row r="234">
          <cell r="J234" t="str">
            <v>兼职合同</v>
          </cell>
        </row>
        <row r="234">
          <cell r="L234">
            <v>45696</v>
          </cell>
          <cell r="M234">
            <v>46790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W234" t="str">
            <v>是</v>
          </cell>
          <cell r="X234" t="str">
            <v>在职</v>
          </cell>
          <cell r="Y234">
            <v>45931</v>
          </cell>
          <cell r="Z234" t="str">
            <v>已签</v>
          </cell>
          <cell r="AA234" t="str">
            <v>已签</v>
          </cell>
        </row>
        <row r="234">
          <cell r="AC234" t="str">
            <v>是</v>
          </cell>
          <cell r="AD234" t="str">
            <v>男</v>
          </cell>
          <cell r="AE234" t="str">
            <v>本科</v>
          </cell>
          <cell r="AF234" t="str">
            <v>362227198908150019</v>
          </cell>
          <cell r="AG234" t="str">
            <v>江西省宜春市万载县康乐街道河西路70号3栋2单元401室</v>
          </cell>
          <cell r="AH234" t="str">
            <v>招商银行</v>
          </cell>
          <cell r="AI234" t="str">
            <v>6214830340462562</v>
          </cell>
          <cell r="AJ234" t="str">
            <v>招商银行</v>
          </cell>
          <cell r="AK234">
            <v>18170450255</v>
          </cell>
        </row>
        <row r="235">
          <cell r="D235" t="str">
            <v>财富中心店晏铖</v>
          </cell>
          <cell r="E235" t="str">
            <v>泳教部</v>
          </cell>
          <cell r="F235" t="str">
            <v>泳教</v>
          </cell>
          <cell r="G235">
            <v>45763</v>
          </cell>
          <cell r="H235" t="str">
            <v>兼职</v>
          </cell>
        </row>
        <row r="235">
          <cell r="J235" t="str">
            <v>劳动合同</v>
          </cell>
          <cell r="K235" t="str">
            <v>人力</v>
          </cell>
          <cell r="L235">
            <v>45763</v>
          </cell>
          <cell r="M235">
            <v>46858</v>
          </cell>
          <cell r="N235" t="str">
            <v>3年</v>
          </cell>
        </row>
        <row r="235">
          <cell r="S235" t="str">
            <v>不缴</v>
          </cell>
        </row>
        <row r="235">
          <cell r="W235" t="str">
            <v>是</v>
          </cell>
          <cell r="X235" t="str">
            <v>离职</v>
          </cell>
          <cell r="Y235">
            <v>45931</v>
          </cell>
          <cell r="Z235" t="str">
            <v>已签</v>
          </cell>
          <cell r="AA235" t="str">
            <v>已签</v>
          </cell>
        </row>
        <row r="235">
          <cell r="AC235" t="str">
            <v>是</v>
          </cell>
          <cell r="AD235" t="str">
            <v>男</v>
          </cell>
        </row>
        <row r="235">
          <cell r="AF235" t="str">
            <v>360521199711277017</v>
          </cell>
          <cell r="AG235" t="str">
            <v>江西省新余市分宜县杨桥镇湾里村委第四村民小组
4号</v>
          </cell>
          <cell r="AH235" t="str">
            <v>招商银行</v>
          </cell>
          <cell r="AI235" t="str">
            <v>6214835852321775（招商新办）</v>
          </cell>
          <cell r="AJ235" t="str">
            <v>招商银行</v>
          </cell>
          <cell r="AK235">
            <v>18870291270</v>
          </cell>
        </row>
        <row r="236">
          <cell r="D236" t="str">
            <v>财富中心店潘琴</v>
          </cell>
          <cell r="E236" t="str">
            <v>泳教部</v>
          </cell>
          <cell r="F236" t="str">
            <v>泳教</v>
          </cell>
          <cell r="G236">
            <v>45765</v>
          </cell>
          <cell r="H236" t="str">
            <v>兼职</v>
          </cell>
        </row>
        <row r="236">
          <cell r="J236" t="str">
            <v>兼职合同</v>
          </cell>
        </row>
        <row r="236">
          <cell r="L236">
            <v>45765</v>
          </cell>
          <cell r="M236">
            <v>45948</v>
          </cell>
          <cell r="N236" t="str">
            <v>6个月</v>
          </cell>
          <cell r="O236" t="str">
            <v>已签</v>
          </cell>
          <cell r="P236" t="str">
            <v>已签</v>
          </cell>
          <cell r="Q236" t="str">
            <v>已签</v>
          </cell>
          <cell r="R236" t="str">
            <v>已签</v>
          </cell>
          <cell r="S236" t="str">
            <v>不缴</v>
          </cell>
        </row>
        <row r="236">
          <cell r="W236" t="str">
            <v>是</v>
          </cell>
          <cell r="X236" t="str">
            <v>在职</v>
          </cell>
        </row>
        <row r="236">
          <cell r="AD236" t="str">
            <v>女</v>
          </cell>
        </row>
        <row r="236">
          <cell r="AF236" t="str">
            <v>360428199609250423</v>
          </cell>
          <cell r="AG236" t="str">
            <v>江西省宜春市袁州区芦村乡双江村中坊组35号</v>
          </cell>
          <cell r="AH236" t="str">
            <v>招商银行</v>
          </cell>
          <cell r="AI236" t="str">
            <v>6214 8327 7583 1527(招商新办）</v>
          </cell>
          <cell r="AJ236" t="str">
            <v>招商银行</v>
          </cell>
          <cell r="AK236">
            <v>18870273471</v>
          </cell>
        </row>
        <row r="237">
          <cell r="D237" t="str">
            <v>财富中心店龙子译</v>
          </cell>
          <cell r="E237" t="str">
            <v>会籍部</v>
          </cell>
          <cell r="F237" t="str">
            <v>会籍</v>
          </cell>
          <cell r="G237">
            <v>45706</v>
          </cell>
          <cell r="H237" t="str">
            <v>全职</v>
          </cell>
        </row>
        <row r="237">
          <cell r="J237" t="str">
            <v>劳动合同</v>
          </cell>
        </row>
        <row r="237">
          <cell r="L237">
            <v>45706</v>
          </cell>
          <cell r="M237">
            <v>46800</v>
          </cell>
          <cell r="N237" t="str">
            <v>3年</v>
          </cell>
          <cell r="O237" t="str">
            <v>已签</v>
          </cell>
          <cell r="P237" t="str">
            <v>已签</v>
          </cell>
          <cell r="Q237" t="str">
            <v>已签</v>
          </cell>
          <cell r="R237" t="str">
            <v>已签</v>
          </cell>
          <cell r="S237" t="str">
            <v>不缴</v>
          </cell>
        </row>
        <row r="237">
          <cell r="W237" t="str">
            <v>是</v>
          </cell>
          <cell r="X237" t="str">
            <v>在职</v>
          </cell>
        </row>
        <row r="237">
          <cell r="AC237" t="str">
            <v>是</v>
          </cell>
          <cell r="AD237" t="str">
            <v>男</v>
          </cell>
        </row>
        <row r="237">
          <cell r="AF237" t="str">
            <v>36222720030116123x</v>
          </cell>
        </row>
        <row r="237">
          <cell r="AH237" t="str">
            <v>招商银行</v>
          </cell>
          <cell r="AI237" t="str">
            <v>6214832775831485</v>
          </cell>
          <cell r="AJ237" t="str">
            <v>招商银行</v>
          </cell>
          <cell r="AK237">
            <v>13133797701</v>
          </cell>
        </row>
        <row r="238">
          <cell r="D238" t="str">
            <v>财富中心店陈康</v>
          </cell>
          <cell r="E238" t="str">
            <v>会籍部</v>
          </cell>
          <cell r="F238" t="str">
            <v>会籍</v>
          </cell>
          <cell r="G238">
            <v>45817</v>
          </cell>
          <cell r="H238" t="str">
            <v>全职</v>
          </cell>
        </row>
        <row r="238">
          <cell r="J238" t="str">
            <v>劳动合同</v>
          </cell>
        </row>
        <row r="238">
          <cell r="L238">
            <v>45817</v>
          </cell>
          <cell r="M238">
            <v>46912</v>
          </cell>
          <cell r="N238" t="str">
            <v>3年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W238" t="str">
            <v>是</v>
          </cell>
          <cell r="X238" t="str">
            <v>在职</v>
          </cell>
        </row>
        <row r="238">
          <cell r="AD238" t="str">
            <v>男</v>
          </cell>
        </row>
        <row r="238">
          <cell r="AF238" t="str">
            <v>360902200406013419</v>
          </cell>
          <cell r="AG238" t="str">
            <v>江西省宜春市袁州区金瑞镇西溪村西溪组42号</v>
          </cell>
          <cell r="AH238" t="str">
            <v>招商银行</v>
          </cell>
          <cell r="AI238" t="str">
            <v>6214832775830511</v>
          </cell>
          <cell r="AJ238" t="str">
            <v>招商银行</v>
          </cell>
          <cell r="AK238">
            <v>15507004974</v>
          </cell>
        </row>
        <row r="239">
          <cell r="D239" t="str">
            <v>财富中心店涂文峰</v>
          </cell>
          <cell r="E239" t="str">
            <v>泳教部</v>
          </cell>
          <cell r="F239" t="str">
            <v>泳教</v>
          </cell>
          <cell r="G239">
            <v>45829</v>
          </cell>
          <cell r="H239" t="str">
            <v>全职</v>
          </cell>
        </row>
        <row r="239">
          <cell r="J239" t="str">
            <v>劳动合同</v>
          </cell>
        </row>
        <row r="239">
          <cell r="L239">
            <v>45901</v>
          </cell>
          <cell r="M239">
            <v>46996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W239" t="str">
            <v>是</v>
          </cell>
          <cell r="X239" t="str">
            <v>在职</v>
          </cell>
        </row>
        <row r="239">
          <cell r="AD239" t="str">
            <v>男</v>
          </cell>
        </row>
        <row r="239">
          <cell r="AF239" t="str">
            <v>362227199006250074</v>
          </cell>
        </row>
        <row r="239">
          <cell r="AH239" t="str">
            <v>招商银行</v>
          </cell>
          <cell r="AI239" t="str">
            <v>6214 8379 0051 2918（招商新办）</v>
          </cell>
          <cell r="AJ239" t="str">
            <v>招商银行</v>
          </cell>
          <cell r="AK239">
            <v>18770520074</v>
          </cell>
        </row>
        <row r="240">
          <cell r="D240" t="str">
            <v>财富中心店曾德涛</v>
          </cell>
          <cell r="E240" t="str">
            <v>私教部</v>
          </cell>
          <cell r="F240" t="str">
            <v>私教</v>
          </cell>
          <cell r="G240">
            <v>45848</v>
          </cell>
          <cell r="H240" t="str">
            <v>全职</v>
          </cell>
        </row>
        <row r="240">
          <cell r="J240" t="str">
            <v>劳动合同</v>
          </cell>
        </row>
        <row r="240">
          <cell r="L240">
            <v>45848</v>
          </cell>
          <cell r="M240">
            <v>46943</v>
          </cell>
          <cell r="N240" t="str">
            <v>3年</v>
          </cell>
          <cell r="O240" t="str">
            <v>已签</v>
          </cell>
          <cell r="P240" t="str">
            <v>已签</v>
          </cell>
          <cell r="Q240" t="str">
            <v>已签</v>
          </cell>
          <cell r="R240" t="str">
            <v>已签</v>
          </cell>
          <cell r="S240" t="str">
            <v>不缴</v>
          </cell>
        </row>
        <row r="240">
          <cell r="W240" t="str">
            <v>是</v>
          </cell>
          <cell r="X240" t="str">
            <v>在职</v>
          </cell>
        </row>
        <row r="240">
          <cell r="AD240" t="str">
            <v>男</v>
          </cell>
        </row>
        <row r="240">
          <cell r="AF240" t="str">
            <v>360323200307060016</v>
          </cell>
        </row>
        <row r="240">
          <cell r="AH240" t="str">
            <v>招商银行</v>
          </cell>
          <cell r="AI240" t="str">
            <v>6214 8327 7583 1535(招商新办）</v>
          </cell>
          <cell r="AJ240" t="str">
            <v>招商银行</v>
          </cell>
          <cell r="AK240">
            <v>18079959450</v>
          </cell>
        </row>
        <row r="241">
          <cell r="D241" t="str">
            <v>财富中心店刘峰磊</v>
          </cell>
          <cell r="E241" t="str">
            <v>泳教部</v>
          </cell>
          <cell r="F241" t="str">
            <v>泳教</v>
          </cell>
          <cell r="G241">
            <v>45931</v>
          </cell>
          <cell r="H241" t="str">
            <v>全职</v>
          </cell>
        </row>
        <row r="241">
          <cell r="J241" t="str">
            <v>劳动合同</v>
          </cell>
          <cell r="K241" t="str">
            <v>人力</v>
          </cell>
          <cell r="L241">
            <v>45931</v>
          </cell>
          <cell r="M241">
            <v>47026</v>
          </cell>
          <cell r="N241" t="str">
            <v>3年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不缴</v>
          </cell>
        </row>
        <row r="241">
          <cell r="W241" t="str">
            <v>是</v>
          </cell>
          <cell r="X241" t="str">
            <v>离职</v>
          </cell>
          <cell r="Y241">
            <v>46094</v>
          </cell>
          <cell r="Z241" t="str">
            <v>已签</v>
          </cell>
          <cell r="AA241" t="str">
            <v>已签</v>
          </cell>
          <cell r="AB241" t="str">
            <v>已签</v>
          </cell>
          <cell r="AC241" t="str">
            <v>是</v>
          </cell>
          <cell r="AD241" t="str">
            <v>男</v>
          </cell>
        </row>
        <row r="241">
          <cell r="AF241" t="str">
            <v>362201200302185213</v>
          </cell>
          <cell r="AG241" t="str">
            <v>江西省宜春市袁州区新田乡里光村光田组17号</v>
          </cell>
          <cell r="AH241" t="str">
            <v>建设银行</v>
          </cell>
          <cell r="AI241" t="str">
            <v>6217002020085265197</v>
          </cell>
          <cell r="AJ241" t="str">
            <v>其他</v>
          </cell>
          <cell r="AK241">
            <v>18379117563</v>
          </cell>
        </row>
        <row r="242">
          <cell r="D242" t="str">
            <v>财富中心店余世瑾</v>
          </cell>
          <cell r="E242" t="str">
            <v>私教部</v>
          </cell>
          <cell r="F242" t="str">
            <v>私教</v>
          </cell>
          <cell r="G242">
            <v>45945</v>
          </cell>
          <cell r="H242" t="str">
            <v>全职</v>
          </cell>
        </row>
        <row r="242">
          <cell r="J242" t="str">
            <v>劳动合同</v>
          </cell>
          <cell r="K242" t="str">
            <v>人力</v>
          </cell>
          <cell r="L242">
            <v>45945</v>
          </cell>
          <cell r="M242">
            <v>47040</v>
          </cell>
          <cell r="N242" t="str">
            <v>3年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不缴</v>
          </cell>
        </row>
        <row r="242">
          <cell r="W242" t="str">
            <v>是</v>
          </cell>
          <cell r="X242" t="str">
            <v>离职</v>
          </cell>
          <cell r="Y242">
            <v>46127</v>
          </cell>
        </row>
        <row r="242">
          <cell r="AD242" t="str">
            <v>男</v>
          </cell>
        </row>
        <row r="242">
          <cell r="AF242" t="str">
            <v>36092200104184810</v>
          </cell>
        </row>
        <row r="242">
          <cell r="AH242" t="str">
            <v>湖州银行</v>
          </cell>
          <cell r="AI242" t="str">
            <v>6231718888802501524</v>
          </cell>
          <cell r="AJ242" t="str">
            <v>其他</v>
          </cell>
          <cell r="AK242">
            <v>18279545643</v>
          </cell>
        </row>
        <row r="243">
          <cell r="D243" t="str">
            <v>总部刘超</v>
          </cell>
          <cell r="E243" t="str">
            <v>运营部</v>
          </cell>
          <cell r="F243" t="str">
            <v>区域总监</v>
          </cell>
        </row>
        <row r="243">
          <cell r="H243" t="str">
            <v>全职</v>
          </cell>
          <cell r="I243" t="str">
            <v>社保</v>
          </cell>
          <cell r="J243" t="str">
            <v>劳动合同</v>
          </cell>
          <cell r="K243" t="str">
            <v>山道</v>
          </cell>
          <cell r="L243">
            <v>45604</v>
          </cell>
          <cell r="M243">
            <v>47429</v>
          </cell>
          <cell r="N243" t="str">
            <v>5年</v>
          </cell>
        </row>
        <row r="243">
          <cell r="X243" t="str">
            <v>在职</v>
          </cell>
        </row>
        <row r="243">
          <cell r="AD243" t="str">
            <v>男</v>
          </cell>
          <cell r="AE243" t="str">
            <v>大专</v>
          </cell>
          <cell r="AF243" t="str">
            <v>420684199112306039</v>
          </cell>
        </row>
        <row r="243">
          <cell r="AI243" t="str">
            <v>6212883202002457207</v>
          </cell>
          <cell r="AJ243" t="str">
            <v>其他</v>
          </cell>
        </row>
        <row r="244">
          <cell r="D244" t="str">
            <v>宜春店张鹏</v>
          </cell>
          <cell r="E244" t="str">
            <v>私教部</v>
          </cell>
          <cell r="F244" t="str">
            <v>私教经理</v>
          </cell>
          <cell r="G244">
            <v>43676</v>
          </cell>
          <cell r="H244" t="str">
            <v>全职</v>
          </cell>
          <cell r="I244" t="str">
            <v>社保</v>
          </cell>
          <cell r="J244" t="str">
            <v>劳动合同</v>
          </cell>
          <cell r="K244" t="str">
            <v>门店</v>
          </cell>
          <cell r="L244">
            <v>44772</v>
          </cell>
          <cell r="M244">
            <v>46597</v>
          </cell>
          <cell r="N244" t="str">
            <v>5年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最低</v>
          </cell>
        </row>
        <row r="244">
          <cell r="W244" t="str">
            <v>是</v>
          </cell>
          <cell r="X244" t="str">
            <v>在职</v>
          </cell>
        </row>
        <row r="244">
          <cell r="AD244" t="str">
            <v>男</v>
          </cell>
          <cell r="AE244" t="str">
            <v>大专</v>
          </cell>
          <cell r="AF244" t="str">
            <v>421121199303184079</v>
          </cell>
        </row>
        <row r="244">
          <cell r="AH244" t="str">
            <v>工商银行</v>
          </cell>
          <cell r="AI244" t="str">
            <v>6217681505418338</v>
          </cell>
          <cell r="AJ244" t="str">
            <v>其他</v>
          </cell>
          <cell r="AK244">
            <v>18202745875</v>
          </cell>
        </row>
        <row r="245">
          <cell r="D245" t="str">
            <v>宜春店汤情</v>
          </cell>
          <cell r="E245" t="str">
            <v>私教部</v>
          </cell>
          <cell r="F245" t="str">
            <v>私教主管</v>
          </cell>
          <cell r="G245">
            <v>44333</v>
          </cell>
          <cell r="H245" t="str">
            <v>全职</v>
          </cell>
          <cell r="I245" t="str">
            <v>社保</v>
          </cell>
          <cell r="J245" t="str">
            <v>劳动合同</v>
          </cell>
          <cell r="K245" t="str">
            <v>门店</v>
          </cell>
          <cell r="L245">
            <v>45429</v>
          </cell>
          <cell r="M245">
            <v>47254</v>
          </cell>
          <cell r="N245" t="str">
            <v>5年</v>
          </cell>
          <cell r="O245" t="str">
            <v>已签</v>
          </cell>
          <cell r="P245" t="str">
            <v>已签</v>
          </cell>
          <cell r="Q245" t="str">
            <v>已签</v>
          </cell>
          <cell r="R245" t="str">
            <v>已签</v>
          </cell>
          <cell r="S245" t="str">
            <v>最低</v>
          </cell>
        </row>
        <row r="245">
          <cell r="W245" t="str">
            <v>是</v>
          </cell>
          <cell r="X245" t="str">
            <v>在职</v>
          </cell>
        </row>
        <row r="245">
          <cell r="AD245" t="str">
            <v>女</v>
          </cell>
          <cell r="AE245" t="str">
            <v>中专</v>
          </cell>
          <cell r="AF245" t="str">
            <v>362201199202154887</v>
          </cell>
        </row>
        <row r="245">
          <cell r="AH245" t="str">
            <v>招商银行</v>
          </cell>
          <cell r="AI245" t="str">
            <v>6214832773358697</v>
          </cell>
          <cell r="AJ245" t="str">
            <v>招商银行</v>
          </cell>
          <cell r="AK245">
            <v>17688252160</v>
          </cell>
        </row>
        <row r="246">
          <cell r="D246" t="str">
            <v>宜春店余烽</v>
          </cell>
          <cell r="E246" t="str">
            <v>私教部</v>
          </cell>
          <cell r="F246" t="str">
            <v>私教</v>
          </cell>
          <cell r="G246">
            <v>44047</v>
          </cell>
          <cell r="H246" t="str">
            <v>全职</v>
          </cell>
          <cell r="I246" t="str">
            <v>社保</v>
          </cell>
          <cell r="J246" t="str">
            <v>劳动合同</v>
          </cell>
          <cell r="K246" t="str">
            <v>门店</v>
          </cell>
          <cell r="L246">
            <v>45142</v>
          </cell>
          <cell r="M246">
            <v>46968</v>
          </cell>
          <cell r="N246" t="str">
            <v>5年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最低</v>
          </cell>
        </row>
        <row r="246">
          <cell r="W246" t="str">
            <v>是</v>
          </cell>
          <cell r="X246" t="str">
            <v>在职</v>
          </cell>
        </row>
        <row r="246">
          <cell r="AD246" t="str">
            <v>男</v>
          </cell>
          <cell r="AE246" t="str">
            <v>本科</v>
          </cell>
          <cell r="AF246" t="str">
            <v>421121199303282816</v>
          </cell>
        </row>
        <row r="246">
          <cell r="AH246" t="str">
            <v>工商银行</v>
          </cell>
          <cell r="AI246" t="str">
            <v>6217681505418312</v>
          </cell>
          <cell r="AJ246" t="str">
            <v>其他</v>
          </cell>
          <cell r="AK246">
            <v>13972752717</v>
          </cell>
        </row>
        <row r="247">
          <cell r="D247" t="str">
            <v>宜春店祁锋</v>
          </cell>
          <cell r="E247" t="str">
            <v>私教部</v>
          </cell>
          <cell r="F247" t="str">
            <v>私教主管</v>
          </cell>
          <cell r="G247">
            <v>43922</v>
          </cell>
          <cell r="H247" t="str">
            <v>全职</v>
          </cell>
          <cell r="I247" t="str">
            <v>社保</v>
          </cell>
          <cell r="J247" t="str">
            <v>劳动合同</v>
          </cell>
          <cell r="K247" t="str">
            <v>门店</v>
          </cell>
          <cell r="L247">
            <v>45017</v>
          </cell>
          <cell r="M247">
            <v>46844</v>
          </cell>
          <cell r="N247" t="str">
            <v>5年</v>
          </cell>
          <cell r="O247" t="str">
            <v>已签</v>
          </cell>
          <cell r="P247" t="str">
            <v>已签</v>
          </cell>
          <cell r="Q247" t="str">
            <v>已签</v>
          </cell>
          <cell r="R247" t="str">
            <v>已签</v>
          </cell>
          <cell r="S247" t="str">
            <v>最低</v>
          </cell>
        </row>
        <row r="247">
          <cell r="W247" t="str">
            <v>是</v>
          </cell>
          <cell r="X247" t="str">
            <v>离职</v>
          </cell>
          <cell r="Y247">
            <v>46027</v>
          </cell>
        </row>
        <row r="247">
          <cell r="AD247" t="str">
            <v>男</v>
          </cell>
          <cell r="AE247" t="str">
            <v>本科</v>
          </cell>
          <cell r="AF247" t="str">
            <v>421121199305262413</v>
          </cell>
        </row>
        <row r="247">
          <cell r="AH247" t="str">
            <v>招商银行</v>
          </cell>
          <cell r="AI247" t="str">
            <v>6217681505418221</v>
          </cell>
          <cell r="AJ247" t="str">
            <v>招商银行</v>
          </cell>
          <cell r="AK247">
            <v>13476079134</v>
          </cell>
        </row>
        <row r="248">
          <cell r="D248" t="str">
            <v>宜春店李亮</v>
          </cell>
          <cell r="E248" t="str">
            <v>私教部</v>
          </cell>
          <cell r="F248" t="str">
            <v>私教</v>
          </cell>
          <cell r="G248">
            <v>43922</v>
          </cell>
          <cell r="H248" t="str">
            <v>全职</v>
          </cell>
          <cell r="I248" t="str">
            <v>社保</v>
          </cell>
          <cell r="J248" t="str">
            <v>劳动合同</v>
          </cell>
          <cell r="K248" t="str">
            <v>门店</v>
          </cell>
          <cell r="L248">
            <v>45017</v>
          </cell>
          <cell r="M248">
            <v>46844</v>
          </cell>
          <cell r="N248" t="str">
            <v>5年</v>
          </cell>
          <cell r="O248" t="str">
            <v>已签</v>
          </cell>
          <cell r="P248" t="str">
            <v>已签</v>
          </cell>
          <cell r="Q248" t="str">
            <v>已签</v>
          </cell>
          <cell r="R248" t="str">
            <v>已签</v>
          </cell>
          <cell r="S248" t="str">
            <v>最低</v>
          </cell>
        </row>
        <row r="248">
          <cell r="W248" t="str">
            <v>是</v>
          </cell>
          <cell r="X248" t="str">
            <v>在职</v>
          </cell>
        </row>
        <row r="248">
          <cell r="AD248" t="str">
            <v>男</v>
          </cell>
          <cell r="AE248" t="str">
            <v>本科</v>
          </cell>
          <cell r="AF248" t="str">
            <v>42112119940820243X</v>
          </cell>
        </row>
        <row r="248">
          <cell r="AH248" t="str">
            <v>工商银行</v>
          </cell>
          <cell r="AI248" t="str">
            <v>6217681505418114</v>
          </cell>
          <cell r="AJ248" t="str">
            <v>其他</v>
          </cell>
          <cell r="AK248">
            <v>13476721816</v>
          </cell>
        </row>
        <row r="249">
          <cell r="D249" t="str">
            <v>宜春店周玉荣</v>
          </cell>
          <cell r="E249" t="str">
            <v>会籍部</v>
          </cell>
          <cell r="F249" t="str">
            <v>会籍经理</v>
          </cell>
          <cell r="G249">
            <v>44604</v>
          </cell>
          <cell r="H249" t="str">
            <v>全职</v>
          </cell>
        </row>
        <row r="249">
          <cell r="J249" t="str">
            <v>劳动合同</v>
          </cell>
          <cell r="K249" t="str">
            <v>门店</v>
          </cell>
          <cell r="L249">
            <v>45700</v>
          </cell>
          <cell r="M249">
            <v>47525</v>
          </cell>
          <cell r="N249" t="str">
            <v>5年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不缴</v>
          </cell>
        </row>
        <row r="249">
          <cell r="W249" t="str">
            <v>是</v>
          </cell>
          <cell r="X249" t="str">
            <v>在职</v>
          </cell>
        </row>
        <row r="249">
          <cell r="AD249" t="str">
            <v>男</v>
          </cell>
          <cell r="AE249" t="str">
            <v>中专</v>
          </cell>
          <cell r="AF249" t="str">
            <v>362201198506152413</v>
          </cell>
        </row>
        <row r="249">
          <cell r="AH249" t="str">
            <v>中国农业银行</v>
          </cell>
          <cell r="AI249" t="str">
            <v>6228480310499935719（招商卡限额）</v>
          </cell>
          <cell r="AJ249" t="str">
            <v>其他</v>
          </cell>
          <cell r="AK249">
            <v>15824537583</v>
          </cell>
        </row>
        <row r="250">
          <cell r="D250" t="str">
            <v>总部孙辰文（孙利）</v>
          </cell>
          <cell r="E250" t="str">
            <v>运营部</v>
          </cell>
          <cell r="F250" t="str">
            <v>区域总监</v>
          </cell>
          <cell r="G250">
            <v>44609</v>
          </cell>
          <cell r="H250" t="str">
            <v>全职</v>
          </cell>
          <cell r="I250" t="str">
            <v>社保</v>
          </cell>
          <cell r="J250" t="str">
            <v>劳动合同</v>
          </cell>
          <cell r="K250" t="str">
            <v>门店</v>
          </cell>
          <cell r="L250">
            <v>45704</v>
          </cell>
          <cell r="M250">
            <v>46798</v>
          </cell>
          <cell r="N250" t="str">
            <v>3年</v>
          </cell>
          <cell r="O250" t="str">
            <v>已签</v>
          </cell>
          <cell r="P250" t="str">
            <v>已签</v>
          </cell>
          <cell r="Q250" t="str">
            <v>已签</v>
          </cell>
        </row>
        <row r="250">
          <cell r="S250" t="str">
            <v>最低</v>
          </cell>
        </row>
        <row r="250">
          <cell r="X250" t="str">
            <v>在职</v>
          </cell>
        </row>
        <row r="250">
          <cell r="AD250" t="str">
            <v>男</v>
          </cell>
          <cell r="AE250" t="str">
            <v>大专</v>
          </cell>
          <cell r="AF250" t="str">
            <v>36222719960817251X</v>
          </cell>
        </row>
        <row r="250">
          <cell r="AH250" t="str">
            <v>建设银行</v>
          </cell>
          <cell r="AI250" t="str">
            <v>6217002830006412847</v>
          </cell>
          <cell r="AJ250" t="str">
            <v>其他</v>
          </cell>
          <cell r="AK250">
            <v>18695079607</v>
          </cell>
        </row>
        <row r="251">
          <cell r="D251" t="str">
            <v>宜春店易金梅</v>
          </cell>
          <cell r="E251" t="str">
            <v>运营部</v>
          </cell>
          <cell r="F251" t="str">
            <v>保洁</v>
          </cell>
          <cell r="G251">
            <v>44765</v>
          </cell>
          <cell r="H251" t="str">
            <v>全职</v>
          </cell>
        </row>
        <row r="251">
          <cell r="J251" t="str">
            <v>劳务合同</v>
          </cell>
          <cell r="K251" t="str">
            <v>门店</v>
          </cell>
          <cell r="L251">
            <v>45842</v>
          </cell>
          <cell r="M251">
            <v>46937</v>
          </cell>
          <cell r="N251" t="str">
            <v>3年</v>
          </cell>
          <cell r="O251" t="str">
            <v>已签</v>
          </cell>
          <cell r="P251" t="str">
            <v>已签</v>
          </cell>
          <cell r="Q251" t="str">
            <v>已签</v>
          </cell>
          <cell r="R251" t="str">
            <v>已签</v>
          </cell>
          <cell r="S251" t="str">
            <v>不缴</v>
          </cell>
        </row>
        <row r="251">
          <cell r="W251" t="str">
            <v>是</v>
          </cell>
          <cell r="X251" t="str">
            <v>在职</v>
          </cell>
        </row>
        <row r="251">
          <cell r="AD251" t="str">
            <v>女</v>
          </cell>
        </row>
        <row r="251">
          <cell r="AF251" t="str">
            <v>362201195707213629</v>
          </cell>
        </row>
        <row r="251">
          <cell r="AH251" t="str">
            <v>邮政储蓄</v>
          </cell>
          <cell r="AI251" t="str">
            <v>6217681505418304</v>
          </cell>
          <cell r="AJ251" t="str">
            <v>其他</v>
          </cell>
          <cell r="AK251">
            <v>18779568768</v>
          </cell>
        </row>
        <row r="252">
          <cell r="D252" t="str">
            <v>宜春店李安贵</v>
          </cell>
          <cell r="E252" t="str">
            <v>泳教部</v>
          </cell>
          <cell r="F252" t="str">
            <v>救生员</v>
          </cell>
          <cell r="G252">
            <v>44792</v>
          </cell>
          <cell r="H252" t="str">
            <v>全职</v>
          </cell>
        </row>
        <row r="252">
          <cell r="J252" t="str">
            <v>劳动合同</v>
          </cell>
          <cell r="K252" t="str">
            <v>门店</v>
          </cell>
          <cell r="L252">
            <v>45877</v>
          </cell>
          <cell r="M252">
            <v>46972</v>
          </cell>
          <cell r="N252" t="str">
            <v>3年</v>
          </cell>
          <cell r="O252" t="str">
            <v>已签</v>
          </cell>
          <cell r="P252" t="str">
            <v>已签</v>
          </cell>
          <cell r="Q252" t="str">
            <v>已签</v>
          </cell>
          <cell r="R252" t="str">
            <v>已签</v>
          </cell>
          <cell r="S252" t="str">
            <v>不缴</v>
          </cell>
        </row>
        <row r="252">
          <cell r="W252" t="str">
            <v>是</v>
          </cell>
          <cell r="X252" t="str">
            <v>在职</v>
          </cell>
        </row>
        <row r="252">
          <cell r="AD252" t="str">
            <v>男</v>
          </cell>
        </row>
        <row r="252">
          <cell r="AF252" t="str">
            <v>362201197007222056</v>
          </cell>
        </row>
        <row r="252">
          <cell r="AH252" t="str">
            <v>招商银行</v>
          </cell>
          <cell r="AI252" t="str">
            <v>6214832773359356</v>
          </cell>
          <cell r="AJ252" t="str">
            <v>招商银行</v>
          </cell>
          <cell r="AK252">
            <v>15728742583</v>
          </cell>
        </row>
        <row r="253">
          <cell r="D253" t="str">
            <v>宜春店袁文军</v>
          </cell>
          <cell r="E253" t="str">
            <v>私教部</v>
          </cell>
          <cell r="F253" t="str">
            <v>私教</v>
          </cell>
          <cell r="G253">
            <v>44998</v>
          </cell>
          <cell r="H253" t="str">
            <v>全职</v>
          </cell>
          <cell r="I253" t="str">
            <v>社保</v>
          </cell>
          <cell r="J253" t="str">
            <v>劳动合同</v>
          </cell>
          <cell r="K253" t="str">
            <v>门店</v>
          </cell>
          <cell r="L253">
            <v>44998</v>
          </cell>
          <cell r="M253">
            <v>47189</v>
          </cell>
          <cell r="N253" t="str">
            <v>3年</v>
          </cell>
          <cell r="O253" t="str">
            <v>已签</v>
          </cell>
          <cell r="P253" t="str">
            <v>已签</v>
          </cell>
          <cell r="Q253" t="str">
            <v>已签</v>
          </cell>
          <cell r="R253" t="str">
            <v>已签</v>
          </cell>
          <cell r="S253" t="str">
            <v>最低</v>
          </cell>
        </row>
        <row r="253">
          <cell r="W253" t="str">
            <v>是</v>
          </cell>
          <cell r="X253" t="str">
            <v>在职</v>
          </cell>
        </row>
        <row r="253">
          <cell r="AD253" t="str">
            <v>男</v>
          </cell>
          <cell r="AE253" t="str">
            <v>大专</v>
          </cell>
          <cell r="AF253" t="str">
            <v>362201199305102633</v>
          </cell>
        </row>
        <row r="253">
          <cell r="AH253" t="str">
            <v>招商银行</v>
          </cell>
          <cell r="AI253" t="str">
            <v>6214832010822026</v>
          </cell>
          <cell r="AJ253" t="str">
            <v>招商银行</v>
          </cell>
          <cell r="AK253">
            <v>15179511061</v>
          </cell>
        </row>
        <row r="254">
          <cell r="D254" t="str">
            <v>宜春店李妍洋</v>
          </cell>
          <cell r="E254" t="str">
            <v>私教部</v>
          </cell>
          <cell r="F254" t="str">
            <v>私教</v>
          </cell>
          <cell r="G254">
            <v>45093</v>
          </cell>
          <cell r="H254" t="str">
            <v>全职</v>
          </cell>
        </row>
        <row r="254">
          <cell r="J254" t="str">
            <v>劳动合同</v>
          </cell>
          <cell r="K254" t="str">
            <v>门店</v>
          </cell>
          <cell r="L254">
            <v>45093</v>
          </cell>
          <cell r="M254">
            <v>46188</v>
          </cell>
          <cell r="N254" t="str">
            <v>3年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不缴</v>
          </cell>
        </row>
        <row r="254">
          <cell r="W254" t="str">
            <v>是</v>
          </cell>
          <cell r="X254" t="str">
            <v>在职</v>
          </cell>
        </row>
        <row r="254">
          <cell r="AD254" t="str">
            <v>女</v>
          </cell>
        </row>
        <row r="254">
          <cell r="AF254" t="str">
            <v>622424199002275042</v>
          </cell>
        </row>
        <row r="254">
          <cell r="AH254" t="str">
            <v>农业银行</v>
          </cell>
          <cell r="AI254" t="str">
            <v>6228481768220589775</v>
          </cell>
          <cell r="AJ254" t="str">
            <v>其他</v>
          </cell>
          <cell r="AK254">
            <v>13707054993</v>
          </cell>
        </row>
        <row r="255">
          <cell r="D255" t="str">
            <v>宜春店周利康</v>
          </cell>
          <cell r="E255" t="str">
            <v>会籍部</v>
          </cell>
          <cell r="F255" t="str">
            <v>会籍</v>
          </cell>
          <cell r="G255">
            <v>45112</v>
          </cell>
          <cell r="H255" t="str">
            <v>全职</v>
          </cell>
        </row>
        <row r="255">
          <cell r="J255" t="str">
            <v>劳动合同</v>
          </cell>
          <cell r="K255" t="str">
            <v>门店</v>
          </cell>
          <cell r="L255">
            <v>45112</v>
          </cell>
          <cell r="M255">
            <v>46207</v>
          </cell>
          <cell r="N255" t="str">
            <v>3年</v>
          </cell>
          <cell r="O255" t="str">
            <v>已签</v>
          </cell>
          <cell r="P255" t="str">
            <v>已签</v>
          </cell>
          <cell r="Q255" t="str">
            <v>已签</v>
          </cell>
          <cell r="R255" t="str">
            <v>已签</v>
          </cell>
          <cell r="S255" t="str">
            <v>不缴</v>
          </cell>
        </row>
        <row r="255">
          <cell r="W255" t="str">
            <v>是</v>
          </cell>
          <cell r="X255" t="str">
            <v>在职</v>
          </cell>
        </row>
        <row r="255">
          <cell r="AD255" t="str">
            <v>男</v>
          </cell>
        </row>
        <row r="255">
          <cell r="AF255" t="str">
            <v>362201199608271418</v>
          </cell>
          <cell r="AG255" t="str">
            <v>江西省宜春市袁州区黄颇路513号</v>
          </cell>
          <cell r="AH255" t="str">
            <v>中国工商银行</v>
          </cell>
          <cell r="AI255" t="str">
            <v>6222 0315 0800 3682 977</v>
          </cell>
          <cell r="AJ255" t="str">
            <v>其他</v>
          </cell>
          <cell r="AK255">
            <v>15179576662</v>
          </cell>
        </row>
        <row r="256">
          <cell r="D256" t="str">
            <v>宜春店黎文根</v>
          </cell>
          <cell r="E256" t="str">
            <v>运营部</v>
          </cell>
          <cell r="F256" t="str">
            <v>水电安装维修</v>
          </cell>
          <cell r="G256">
            <v>45125</v>
          </cell>
          <cell r="H256" t="str">
            <v>兼职</v>
          </cell>
        </row>
        <row r="256">
          <cell r="J256" t="str">
            <v>兼职合同</v>
          </cell>
          <cell r="K256" t="str">
            <v>门店</v>
          </cell>
          <cell r="L256">
            <v>45125</v>
          </cell>
        </row>
        <row r="256">
          <cell r="X256" t="str">
            <v>在职</v>
          </cell>
        </row>
        <row r="256">
          <cell r="AD256" t="str">
            <v>男</v>
          </cell>
        </row>
        <row r="256">
          <cell r="AF256" t="str">
            <v>362201198812104698</v>
          </cell>
          <cell r="AG256" t="str">
            <v>江西省宜春市袁州区楠木
乡荷溪村杨园组2号</v>
          </cell>
          <cell r="AH256" t="str">
            <v>中国工商银行</v>
          </cell>
          <cell r="AI256" t="str">
            <v>622203 1508004829932</v>
          </cell>
          <cell r="AJ256" t="str">
            <v>其他</v>
          </cell>
          <cell r="AK256">
            <v>18797955900</v>
          </cell>
        </row>
        <row r="257">
          <cell r="D257" t="str">
            <v>宜春店曹玉德</v>
          </cell>
          <cell r="E257" t="str">
            <v>泳教部</v>
          </cell>
          <cell r="F257" t="str">
            <v>泳教</v>
          </cell>
          <cell r="G257">
            <v>45179</v>
          </cell>
          <cell r="H257" t="str">
            <v>全职</v>
          </cell>
        </row>
        <row r="257">
          <cell r="J257" t="str">
            <v>劳动合同</v>
          </cell>
          <cell r="K257" t="str">
            <v>门店</v>
          </cell>
          <cell r="L257">
            <v>45179</v>
          </cell>
          <cell r="M257">
            <v>46274</v>
          </cell>
          <cell r="N257" t="str">
            <v>3年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不缴</v>
          </cell>
        </row>
        <row r="257">
          <cell r="W257" t="str">
            <v>是</v>
          </cell>
          <cell r="X257" t="str">
            <v>在职</v>
          </cell>
        </row>
        <row r="257">
          <cell r="AD257" t="str">
            <v>男</v>
          </cell>
        </row>
        <row r="257">
          <cell r="AF257" t="str">
            <v>360902200105143818</v>
          </cell>
          <cell r="AG257" t="str">
            <v>江西省宜春市袁州区竹亭乡乡罗布村柳家组18号</v>
          </cell>
          <cell r="AH257" t="str">
            <v>招商银行</v>
          </cell>
          <cell r="AI257" t="str">
            <v>6214832773359406</v>
          </cell>
          <cell r="AJ257" t="str">
            <v>招商银行</v>
          </cell>
          <cell r="AK257">
            <v>18879599033</v>
          </cell>
        </row>
        <row r="258">
          <cell r="D258" t="str">
            <v>宜春店晏嘉洋</v>
          </cell>
          <cell r="E258" t="str">
            <v>会籍部</v>
          </cell>
          <cell r="F258" t="str">
            <v>会籍</v>
          </cell>
          <cell r="G258">
            <v>45355</v>
          </cell>
          <cell r="H258" t="str">
            <v>全职</v>
          </cell>
        </row>
        <row r="258">
          <cell r="J258" t="str">
            <v>劳动合同</v>
          </cell>
          <cell r="K258" t="str">
            <v>门店</v>
          </cell>
          <cell r="L258">
            <v>45355</v>
          </cell>
          <cell r="M258">
            <v>46449</v>
          </cell>
          <cell r="N258" t="str">
            <v>3年</v>
          </cell>
          <cell r="O258" t="str">
            <v>已签</v>
          </cell>
          <cell r="P258" t="str">
            <v>已签</v>
          </cell>
          <cell r="Q258" t="str">
            <v>已签</v>
          </cell>
          <cell r="R258" t="str">
            <v>已签</v>
          </cell>
          <cell r="S258" t="str">
            <v>不缴</v>
          </cell>
        </row>
        <row r="258">
          <cell r="W258" t="str">
            <v>是</v>
          </cell>
          <cell r="X258" t="str">
            <v>在职</v>
          </cell>
        </row>
        <row r="258">
          <cell r="AD258" t="str">
            <v>男</v>
          </cell>
        </row>
        <row r="258">
          <cell r="AF258" t="str">
            <v>362201200204093411</v>
          </cell>
          <cell r="AG258" t="str">
            <v>江西省宜春市袁州区金瑞住址镇前进村老屋组24号</v>
          </cell>
          <cell r="AH258" t="str">
            <v>招商银行</v>
          </cell>
          <cell r="AI258" t="str">
            <v>6214832773358705</v>
          </cell>
          <cell r="AJ258" t="str">
            <v>招商银行</v>
          </cell>
          <cell r="AK258">
            <v>15180593617</v>
          </cell>
        </row>
        <row r="259">
          <cell r="D259" t="str">
            <v>财富中心店胡稳</v>
          </cell>
          <cell r="E259" t="str">
            <v>泳教部</v>
          </cell>
          <cell r="F259" t="str">
            <v>泳教</v>
          </cell>
          <cell r="G259">
            <v>46133</v>
          </cell>
          <cell r="H259" t="str">
            <v>全职</v>
          </cell>
        </row>
        <row r="259">
          <cell r="J259" t="str">
            <v>劳动合同</v>
          </cell>
          <cell r="K259" t="str">
            <v>人力</v>
          </cell>
          <cell r="L259">
            <v>46133</v>
          </cell>
          <cell r="M259">
            <v>47228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W259" t="str">
            <v>是</v>
          </cell>
          <cell r="X259" t="str">
            <v>在职</v>
          </cell>
        </row>
        <row r="259">
          <cell r="AD259" t="str">
            <v>男</v>
          </cell>
        </row>
        <row r="259">
          <cell r="AF259" t="str">
            <v>362201199411041811</v>
          </cell>
          <cell r="AG259" t="str">
            <v>江西省宜春市袁州区渥江乡湾田村麻坑组19号</v>
          </cell>
          <cell r="AH259" t="str">
            <v>招商银行</v>
          </cell>
          <cell r="AI259" t="str">
            <v>6214838643445416</v>
          </cell>
          <cell r="AJ259" t="str">
            <v>招商银行</v>
          </cell>
          <cell r="AK259">
            <v>18379199003</v>
          </cell>
        </row>
        <row r="260">
          <cell r="D260" t="str">
            <v>宜春店孙泽民</v>
          </cell>
          <cell r="E260" t="str">
            <v>会籍部</v>
          </cell>
          <cell r="F260" t="str">
            <v>会籍</v>
          </cell>
          <cell r="G260">
            <v>45564</v>
          </cell>
          <cell r="H260" t="str">
            <v>全职</v>
          </cell>
        </row>
        <row r="260">
          <cell r="J260" t="str">
            <v>劳动合同</v>
          </cell>
          <cell r="K260" t="str">
            <v>门店</v>
          </cell>
          <cell r="L260">
            <v>45564</v>
          </cell>
          <cell r="M260">
            <v>46658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W260" t="str">
            <v>是</v>
          </cell>
          <cell r="X260" t="str">
            <v>在职</v>
          </cell>
        </row>
        <row r="260">
          <cell r="AD260" t="str">
            <v>男</v>
          </cell>
        </row>
        <row r="260">
          <cell r="AF260" t="str">
            <v>360922200311282515</v>
          </cell>
        </row>
        <row r="260">
          <cell r="AH260" t="str">
            <v>招商银行</v>
          </cell>
          <cell r="AI260" t="str">
            <v>6214832773358713</v>
          </cell>
          <cell r="AJ260" t="str">
            <v>招商银行</v>
          </cell>
          <cell r="AK260">
            <v>18296586942</v>
          </cell>
        </row>
        <row r="261">
          <cell r="D261" t="str">
            <v>宜春店周梅连</v>
          </cell>
          <cell r="E261" t="str">
            <v>运营部</v>
          </cell>
          <cell r="F261" t="str">
            <v>保洁</v>
          </cell>
          <cell r="G261">
            <v>45700</v>
          </cell>
          <cell r="H261" t="str">
            <v>全职</v>
          </cell>
        </row>
        <row r="261">
          <cell r="J261" t="str">
            <v>劳务合同</v>
          </cell>
          <cell r="K261" t="str">
            <v>门店</v>
          </cell>
          <cell r="L261">
            <v>45700</v>
          </cell>
          <cell r="M261">
            <v>46794</v>
          </cell>
          <cell r="N261" t="str">
            <v>3年</v>
          </cell>
          <cell r="O261" t="str">
            <v>已签</v>
          </cell>
          <cell r="P261" t="str">
            <v>已签</v>
          </cell>
          <cell r="Q261" t="str">
            <v>已签</v>
          </cell>
          <cell r="R261" t="str">
            <v>已签</v>
          </cell>
          <cell r="S261" t="str">
            <v>不缴</v>
          </cell>
        </row>
        <row r="261">
          <cell r="W261" t="str">
            <v>是</v>
          </cell>
          <cell r="X261" t="str">
            <v>在职</v>
          </cell>
        </row>
        <row r="261">
          <cell r="AD261" t="str">
            <v>女</v>
          </cell>
        </row>
        <row r="261">
          <cell r="AF261" t="str">
            <v>362201196608202224</v>
          </cell>
          <cell r="AG261" t="str">
            <v>江西省宜春市袁州区芦村乡老立村上芦村组17号</v>
          </cell>
          <cell r="AH261" t="str">
            <v>中国农业银行</v>
          </cell>
          <cell r="AI261" t="str">
            <v>6230522320018201275</v>
          </cell>
          <cell r="AJ261" t="str">
            <v>其他</v>
          </cell>
          <cell r="AK261">
            <v>15390781187</v>
          </cell>
        </row>
        <row r="262">
          <cell r="D262" t="str">
            <v>宜春店李潇</v>
          </cell>
          <cell r="E262" t="str">
            <v>私教部</v>
          </cell>
          <cell r="F262" t="str">
            <v>私教</v>
          </cell>
          <cell r="G262">
            <v>45708</v>
          </cell>
          <cell r="H262" t="str">
            <v>全职</v>
          </cell>
        </row>
        <row r="262">
          <cell r="J262" t="str">
            <v>劳动合同</v>
          </cell>
          <cell r="K262" t="str">
            <v>门店</v>
          </cell>
          <cell r="L262">
            <v>45708</v>
          </cell>
          <cell r="M262">
            <v>46802</v>
          </cell>
          <cell r="N262" t="str">
            <v>3年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W262" t="str">
            <v>是</v>
          </cell>
          <cell r="X262" t="str">
            <v>在职</v>
          </cell>
        </row>
        <row r="262">
          <cell r="AD262" t="str">
            <v>男</v>
          </cell>
        </row>
        <row r="262">
          <cell r="AF262" t="str">
            <v>362201199702045417</v>
          </cell>
          <cell r="AG262" t="str">
            <v>江西省宜春市袁州区凤凰街道凤凰巷</v>
          </cell>
          <cell r="AH262" t="str">
            <v>招商银行</v>
          </cell>
          <cell r="AI262" t="str">
            <v>6217857000098973850</v>
          </cell>
          <cell r="AJ262" t="str">
            <v>招商银行</v>
          </cell>
          <cell r="AK262">
            <v>17897959511</v>
          </cell>
        </row>
        <row r="263">
          <cell r="D263" t="str">
            <v>宜春店万子依</v>
          </cell>
          <cell r="E263" t="str">
            <v>私教部</v>
          </cell>
          <cell r="F263" t="str">
            <v>私教</v>
          </cell>
          <cell r="G263">
            <v>45713</v>
          </cell>
          <cell r="H263" t="str">
            <v>全职</v>
          </cell>
        </row>
        <row r="263">
          <cell r="J263" t="str">
            <v>劳动合同</v>
          </cell>
          <cell r="K263" t="str">
            <v>门店</v>
          </cell>
          <cell r="L263">
            <v>45713</v>
          </cell>
          <cell r="M263">
            <v>46807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W263" t="str">
            <v>是</v>
          </cell>
          <cell r="X263" t="str">
            <v>在职</v>
          </cell>
        </row>
        <row r="263">
          <cell r="AD263" t="str">
            <v>女</v>
          </cell>
        </row>
        <row r="263">
          <cell r="AF263" t="str">
            <v>360424200202132169</v>
          </cell>
          <cell r="AG263" t="str">
            <v>江西省九江市修水县渣津镇店前村十八组15号</v>
          </cell>
          <cell r="AH263" t="str">
            <v>招商银行</v>
          </cell>
          <cell r="AI263" t="str">
            <v>6214832773358721</v>
          </cell>
          <cell r="AJ263" t="str">
            <v>招商银行</v>
          </cell>
          <cell r="AK263">
            <v>15079284814</v>
          </cell>
        </row>
        <row r="264">
          <cell r="D264" t="str">
            <v>宜春店刘雨绮</v>
          </cell>
          <cell r="E264" t="str">
            <v>运营部</v>
          </cell>
          <cell r="F264" t="str">
            <v>前台</v>
          </cell>
          <cell r="G264">
            <v>45746</v>
          </cell>
          <cell r="H264" t="str">
            <v>全职</v>
          </cell>
        </row>
        <row r="264">
          <cell r="J264" t="str">
            <v>劳动合同</v>
          </cell>
          <cell r="K264" t="str">
            <v>门店</v>
          </cell>
          <cell r="L264">
            <v>45746</v>
          </cell>
          <cell r="M264">
            <v>46841</v>
          </cell>
          <cell r="N264" t="str">
            <v>3年</v>
          </cell>
          <cell r="O264" t="str">
            <v>已签</v>
          </cell>
          <cell r="P264" t="str">
            <v>已签</v>
          </cell>
          <cell r="Q264" t="str">
            <v>已签</v>
          </cell>
          <cell r="R264" t="str">
            <v>已签</v>
          </cell>
          <cell r="S264" t="str">
            <v>不缴</v>
          </cell>
        </row>
        <row r="264">
          <cell r="W264" t="str">
            <v>是</v>
          </cell>
          <cell r="X264" t="str">
            <v>离职</v>
          </cell>
          <cell r="Y264">
            <v>46054</v>
          </cell>
        </row>
        <row r="264">
          <cell r="AD264" t="str">
            <v>女</v>
          </cell>
        </row>
        <row r="264">
          <cell r="AF264" t="str">
            <v>360902200504213828</v>
          </cell>
          <cell r="AG264" t="str">
            <v>袁山中路</v>
          </cell>
          <cell r="AH264" t="str">
            <v>中国工商银行</v>
          </cell>
          <cell r="AI264" t="str">
            <v>6222 0315 0800 6981 608</v>
          </cell>
          <cell r="AJ264" t="str">
            <v>其他</v>
          </cell>
          <cell r="AK264">
            <v>19965026267</v>
          </cell>
        </row>
        <row r="265">
          <cell r="D265" t="str">
            <v>宜春店孙嘉怡</v>
          </cell>
          <cell r="E265" t="str">
            <v>运营部</v>
          </cell>
          <cell r="F265" t="str">
            <v>前台主管</v>
          </cell>
          <cell r="G265">
            <v>45151</v>
          </cell>
          <cell r="H265" t="str">
            <v>全职</v>
          </cell>
        </row>
        <row r="265">
          <cell r="J265" t="str">
            <v>劳动合同</v>
          </cell>
          <cell r="K265" t="str">
            <v>门店</v>
          </cell>
          <cell r="L265">
            <v>45721</v>
          </cell>
          <cell r="M265">
            <v>46816</v>
          </cell>
          <cell r="N265" t="str">
            <v>2年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W265" t="str">
            <v>是</v>
          </cell>
          <cell r="X265" t="str">
            <v>离职</v>
          </cell>
          <cell r="Y265">
            <v>46062</v>
          </cell>
        </row>
        <row r="265">
          <cell r="AD265" t="str">
            <v>女</v>
          </cell>
        </row>
        <row r="265">
          <cell r="AF265" t="str">
            <v>360902200612043029</v>
          </cell>
          <cell r="AG265" t="str">
            <v>江西宜春</v>
          </cell>
          <cell r="AH265" t="str">
            <v>招商银行</v>
          </cell>
          <cell r="AI265" t="str">
            <v>6214832775831568</v>
          </cell>
          <cell r="AJ265" t="str">
            <v>招商银行</v>
          </cell>
          <cell r="AK265">
            <v>18178947961</v>
          </cell>
        </row>
        <row r="266">
          <cell r="D266" t="str">
            <v>宜春店陶正发</v>
          </cell>
          <cell r="E266" t="str">
            <v>私教部</v>
          </cell>
          <cell r="F266" t="str">
            <v>私教</v>
          </cell>
          <cell r="G266">
            <v>45778</v>
          </cell>
          <cell r="H266" t="str">
            <v>全职</v>
          </cell>
        </row>
        <row r="266">
          <cell r="J266" t="str">
            <v>劳动合同</v>
          </cell>
          <cell r="K266" t="str">
            <v>人力</v>
          </cell>
          <cell r="L266">
            <v>45778</v>
          </cell>
          <cell r="M266">
            <v>46507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W266" t="str">
            <v>是</v>
          </cell>
          <cell r="X266" t="str">
            <v>离职</v>
          </cell>
          <cell r="Y266">
            <v>45962</v>
          </cell>
        </row>
        <row r="266">
          <cell r="AD266" t="str">
            <v>男</v>
          </cell>
        </row>
        <row r="266">
          <cell r="AF266" t="str">
            <v>532627200006142531</v>
          </cell>
          <cell r="AG266" t="str">
            <v>云南省文山壮族苗族自治州广南县篆角乡干坝村民委张家湾小组5号</v>
          </cell>
          <cell r="AH266" t="str">
            <v>中国农业银行</v>
          </cell>
          <cell r="AI266" t="str">
            <v>623052 2320047610876</v>
          </cell>
          <cell r="AJ266" t="str">
            <v>其他</v>
          </cell>
          <cell r="AK266">
            <v>15570303910</v>
          </cell>
        </row>
        <row r="267">
          <cell r="D267" t="str">
            <v>宜春店易林艳</v>
          </cell>
          <cell r="E267" t="str">
            <v>泳教部</v>
          </cell>
          <cell r="F267" t="str">
            <v>泳教</v>
          </cell>
          <cell r="G267">
            <v>45850</v>
          </cell>
          <cell r="H267" t="str">
            <v>兼职</v>
          </cell>
        </row>
        <row r="267">
          <cell r="J267" t="str">
            <v>兼职合同</v>
          </cell>
        </row>
        <row r="267">
          <cell r="L267">
            <v>45850</v>
          </cell>
        </row>
        <row r="267"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</row>
        <row r="267">
          <cell r="W267" t="str">
            <v>是</v>
          </cell>
          <cell r="X267" t="str">
            <v>在职</v>
          </cell>
        </row>
        <row r="267">
          <cell r="AD267" t="str">
            <v>女</v>
          </cell>
        </row>
        <row r="267">
          <cell r="AF267" t="str">
            <v>362201200006153823</v>
          </cell>
          <cell r="AG267" t="str">
            <v>江西省宜春市袁州区竹亭乡南池村竹园组16号</v>
          </cell>
          <cell r="AH267" t="str">
            <v>中国邮政储蓄银行</v>
          </cell>
          <cell r="AI267" t="str">
            <v>6217994310007233849</v>
          </cell>
          <cell r="AJ267" t="str">
            <v>其他</v>
          </cell>
          <cell r="AK267">
            <v>13197875230</v>
          </cell>
        </row>
        <row r="268">
          <cell r="D268" t="str">
            <v>宜春店王心柳</v>
          </cell>
          <cell r="E268" t="str">
            <v>运营部</v>
          </cell>
          <cell r="F268" t="str">
            <v>前台</v>
          </cell>
          <cell r="G268">
            <v>45870</v>
          </cell>
          <cell r="H268" t="str">
            <v>全职</v>
          </cell>
        </row>
        <row r="268">
          <cell r="J268" t="str">
            <v>劳动合同</v>
          </cell>
          <cell r="K268" t="str">
            <v>人力</v>
          </cell>
          <cell r="L268">
            <v>45870</v>
          </cell>
          <cell r="M268">
            <v>46965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W268" t="str">
            <v>是</v>
          </cell>
          <cell r="X268" t="str">
            <v>离职</v>
          </cell>
          <cell r="Y268">
            <v>46023</v>
          </cell>
        </row>
        <row r="268">
          <cell r="AD268" t="str">
            <v>女</v>
          </cell>
        </row>
        <row r="268">
          <cell r="AF268" t="str">
            <v>360902200211014024</v>
          </cell>
        </row>
        <row r="268">
          <cell r="AI268" t="str">
            <v>6217231511002700483</v>
          </cell>
          <cell r="AJ268" t="str">
            <v>其他</v>
          </cell>
        </row>
        <row r="269">
          <cell r="D269" t="str">
            <v>宜春店肖雷宏</v>
          </cell>
          <cell r="E269" t="str">
            <v>会籍部</v>
          </cell>
          <cell r="F269" t="str">
            <v>会籍</v>
          </cell>
          <cell r="G269">
            <v>45874</v>
          </cell>
          <cell r="H269" t="str">
            <v>全职</v>
          </cell>
        </row>
        <row r="269">
          <cell r="J269" t="str">
            <v>劳动合同</v>
          </cell>
          <cell r="K269" t="str">
            <v>人力</v>
          </cell>
          <cell r="L269">
            <v>45874</v>
          </cell>
          <cell r="M269">
            <v>46969</v>
          </cell>
          <cell r="N269" t="str">
            <v>3年</v>
          </cell>
          <cell r="O269" t="str">
            <v>已签</v>
          </cell>
          <cell r="P269" t="str">
            <v>已签</v>
          </cell>
          <cell r="Q269" t="str">
            <v>已签</v>
          </cell>
          <cell r="R269" t="str">
            <v>已签</v>
          </cell>
          <cell r="S269" t="str">
            <v>不缴</v>
          </cell>
        </row>
        <row r="269">
          <cell r="W269" t="str">
            <v>是</v>
          </cell>
          <cell r="X269" t="str">
            <v>离职</v>
          </cell>
          <cell r="Y269">
            <v>45992</v>
          </cell>
        </row>
        <row r="269">
          <cell r="AD269" t="str">
            <v>男</v>
          </cell>
        </row>
        <row r="269">
          <cell r="AF269" t="str">
            <v>360323200607100593</v>
          </cell>
          <cell r="AG269" t="str">
            <v>江西省萍乡市芦溪县宜风镇吐下村磨盘洲18号</v>
          </cell>
          <cell r="AH269" t="str">
            <v>中国银行</v>
          </cell>
          <cell r="AI269" t="str">
            <v>621789 7000001184969</v>
          </cell>
          <cell r="AJ269" t="str">
            <v>其他</v>
          </cell>
          <cell r="AK269">
            <v>13755517697</v>
          </cell>
        </row>
        <row r="270">
          <cell r="D270" t="str">
            <v>宜春店潘意鹏</v>
          </cell>
          <cell r="E270" t="str">
            <v>私教部</v>
          </cell>
          <cell r="F270" t="str">
            <v>私教</v>
          </cell>
          <cell r="G270">
            <v>45908</v>
          </cell>
          <cell r="H270" t="str">
            <v>全职</v>
          </cell>
        </row>
        <row r="270">
          <cell r="J270" t="str">
            <v>劳动合同</v>
          </cell>
          <cell r="K270" t="str">
            <v>人力</v>
          </cell>
          <cell r="L270">
            <v>45908</v>
          </cell>
          <cell r="M270">
            <v>47004</v>
          </cell>
          <cell r="N270" t="str">
            <v>3年</v>
          </cell>
          <cell r="O270" t="str">
            <v>已签</v>
          </cell>
          <cell r="P270" t="str">
            <v>已签</v>
          </cell>
          <cell r="Q270" t="str">
            <v>已签</v>
          </cell>
          <cell r="R270" t="str">
            <v>已签</v>
          </cell>
          <cell r="S270" t="str">
            <v>不缴</v>
          </cell>
        </row>
        <row r="270">
          <cell r="U270" t="str">
            <v>已签</v>
          </cell>
        </row>
        <row r="270">
          <cell r="W270" t="str">
            <v>是</v>
          </cell>
          <cell r="X270" t="str">
            <v>离职</v>
          </cell>
          <cell r="Y270">
            <v>46086</v>
          </cell>
        </row>
        <row r="270">
          <cell r="AD270" t="str">
            <v>男</v>
          </cell>
        </row>
        <row r="270">
          <cell r="AF270" t="str">
            <v>362201199804012210</v>
          </cell>
          <cell r="AG270" t="str">
            <v>江西省宜春市袁州区芦村乡双江村王坊组21号</v>
          </cell>
          <cell r="AH270" t="str">
            <v>中国建设</v>
          </cell>
          <cell r="AI270" t="str">
            <v>6236 5621 0000 3159 268</v>
          </cell>
          <cell r="AJ270" t="str">
            <v>其他</v>
          </cell>
          <cell r="AK270">
            <v>18322926705</v>
          </cell>
        </row>
        <row r="271">
          <cell r="D271" t="str">
            <v>宜春店汪玉琪</v>
          </cell>
          <cell r="E271" t="str">
            <v>私教部</v>
          </cell>
          <cell r="F271" t="str">
            <v>私教</v>
          </cell>
          <cell r="G271">
            <v>45914</v>
          </cell>
          <cell r="H271" t="str">
            <v>全职</v>
          </cell>
        </row>
        <row r="271">
          <cell r="J271" t="str">
            <v>劳动合同</v>
          </cell>
          <cell r="K271" t="str">
            <v>人力</v>
          </cell>
          <cell r="L271">
            <v>45914</v>
          </cell>
          <cell r="M271">
            <v>47010</v>
          </cell>
          <cell r="N271" t="str">
            <v>3年</v>
          </cell>
          <cell r="O271" t="str">
            <v>已签</v>
          </cell>
          <cell r="P271" t="str">
            <v>已签</v>
          </cell>
          <cell r="Q271" t="str">
            <v>已签</v>
          </cell>
          <cell r="R271" t="str">
            <v>已签</v>
          </cell>
          <cell r="S271" t="str">
            <v>不缴</v>
          </cell>
        </row>
        <row r="271">
          <cell r="U271" t="str">
            <v>已签</v>
          </cell>
        </row>
        <row r="271">
          <cell r="W271" t="str">
            <v>是</v>
          </cell>
          <cell r="X271" t="str">
            <v>在职</v>
          </cell>
        </row>
        <row r="271">
          <cell r="AF271" t="str">
            <v>360902200701143080</v>
          </cell>
          <cell r="AG271" t="str">
            <v>江西省宜春市袁州区文体路355号</v>
          </cell>
          <cell r="AH271" t="str">
            <v>招商银行</v>
          </cell>
          <cell r="AI271" t="str">
            <v>6214832773358747</v>
          </cell>
          <cell r="AJ271" t="str">
            <v>招商银行</v>
          </cell>
          <cell r="AK271">
            <v>15270433856</v>
          </cell>
        </row>
        <row r="272">
          <cell r="D272" t="str">
            <v>宜春店周勤</v>
          </cell>
          <cell r="E272" t="str">
            <v>私教部</v>
          </cell>
          <cell r="F272" t="str">
            <v>私教</v>
          </cell>
          <cell r="G272">
            <v>45602</v>
          </cell>
          <cell r="H272" t="str">
            <v>兼职</v>
          </cell>
        </row>
        <row r="272">
          <cell r="J272" t="str">
            <v>劳动合同</v>
          </cell>
        </row>
        <row r="272">
          <cell r="S272" t="str">
            <v>不缴</v>
          </cell>
        </row>
        <row r="272">
          <cell r="X272" t="str">
            <v>离职</v>
          </cell>
          <cell r="Y272">
            <v>46023</v>
          </cell>
        </row>
        <row r="272">
          <cell r="AF272" t="str">
            <v>362201199509035436</v>
          </cell>
          <cell r="AG272" t="str">
            <v>江西省宜春市袁州区西村镇河北村台上组34号</v>
          </cell>
          <cell r="AH272" t="str">
            <v>中国工商银行</v>
          </cell>
          <cell r="AI272" t="str">
            <v>6212261106007693926</v>
          </cell>
          <cell r="AJ272" t="str">
            <v>其他</v>
          </cell>
          <cell r="AK272">
            <v>17840912135</v>
          </cell>
        </row>
        <row r="273">
          <cell r="D273" t="str">
            <v>宜春店潘林根</v>
          </cell>
          <cell r="E273" t="str">
            <v>泳教部</v>
          </cell>
          <cell r="F273" t="str">
            <v>泳教</v>
          </cell>
          <cell r="G273">
            <v>45832</v>
          </cell>
          <cell r="H273" t="str">
            <v>兼职</v>
          </cell>
        </row>
        <row r="273">
          <cell r="J273" t="str">
            <v>兼职合同</v>
          </cell>
        </row>
        <row r="273">
          <cell r="L273">
            <v>45832</v>
          </cell>
          <cell r="M273">
            <v>46196</v>
          </cell>
          <cell r="N273" t="str">
            <v>1年</v>
          </cell>
        </row>
        <row r="273">
          <cell r="W273" t="str">
            <v>是</v>
          </cell>
          <cell r="X273" t="str">
            <v>在职</v>
          </cell>
        </row>
        <row r="273">
          <cell r="AF273" t="str">
            <v>362201199502053033</v>
          </cell>
          <cell r="AG273" t="str">
            <v>江西省宜春市袁州区洪塘镇庄溪村上彭组31号</v>
          </cell>
          <cell r="AH273" t="str">
            <v>中国农业银行</v>
          </cell>
          <cell r="AI273" t="str">
            <v>623052 2320038507073</v>
          </cell>
          <cell r="AJ273" t="str">
            <v>其他</v>
          </cell>
          <cell r="AK273">
            <v>13870597389</v>
          </cell>
        </row>
        <row r="274">
          <cell r="D274" t="str">
            <v>宜春店周韬</v>
          </cell>
          <cell r="E274" t="str">
            <v>泳教部</v>
          </cell>
          <cell r="F274" t="str">
            <v>泳教</v>
          </cell>
          <cell r="G274">
            <v>45865</v>
          </cell>
          <cell r="H274" t="str">
            <v>兼职</v>
          </cell>
        </row>
        <row r="274">
          <cell r="J274" t="str">
            <v>兼职合同</v>
          </cell>
        </row>
        <row r="274">
          <cell r="X274" t="str">
            <v>在职</v>
          </cell>
        </row>
        <row r="274">
          <cell r="AF274" t="str">
            <v>36220419921019655X</v>
          </cell>
        </row>
        <row r="274">
          <cell r="AH274" t="str">
            <v>中国银行</v>
          </cell>
          <cell r="AI274" t="str">
            <v>6217852600005512157</v>
          </cell>
          <cell r="AJ274" t="str">
            <v>其他</v>
          </cell>
          <cell r="AK274">
            <v>18162212768</v>
          </cell>
        </row>
        <row r="275">
          <cell r="D275" t="str">
            <v>宜春店王猛</v>
          </cell>
          <cell r="E275" t="str">
            <v>私教部</v>
          </cell>
          <cell r="F275" t="str">
            <v>私教</v>
          </cell>
          <cell r="G275">
            <v>45919</v>
          </cell>
          <cell r="H275" t="str">
            <v>全职</v>
          </cell>
        </row>
        <row r="275">
          <cell r="J275" t="str">
            <v>劳动合同</v>
          </cell>
          <cell r="K275" t="str">
            <v>人力</v>
          </cell>
          <cell r="L275">
            <v>45919</v>
          </cell>
          <cell r="M275">
            <v>47015</v>
          </cell>
          <cell r="N275" t="str">
            <v>3年</v>
          </cell>
          <cell r="O275" t="str">
            <v>已签</v>
          </cell>
          <cell r="P275" t="str">
            <v>已签</v>
          </cell>
          <cell r="Q275" t="str">
            <v>已签</v>
          </cell>
          <cell r="R275" t="str">
            <v>已签</v>
          </cell>
          <cell r="S275" t="str">
            <v>不缴</v>
          </cell>
        </row>
        <row r="275">
          <cell r="W275" t="str">
            <v>是</v>
          </cell>
          <cell r="X275" t="str">
            <v>离职</v>
          </cell>
          <cell r="Y275">
            <v>45992</v>
          </cell>
        </row>
        <row r="275">
          <cell r="AF275" t="str">
            <v>239005199707061514</v>
          </cell>
          <cell r="AG275" t="str">
            <v>广东省深圳市福田区坭岗西路2012号</v>
          </cell>
        </row>
        <row r="275">
          <cell r="AI275" t="str">
            <v>6235335350009698672</v>
          </cell>
          <cell r="AJ275" t="str">
            <v>其他</v>
          </cell>
          <cell r="AK275" t="str">
            <v>19062518329</v>
          </cell>
        </row>
        <row r="276">
          <cell r="D276" t="str">
            <v>宜春店稂国良</v>
          </cell>
          <cell r="E276" t="str">
            <v>私教部</v>
          </cell>
          <cell r="F276" t="str">
            <v>私教</v>
          </cell>
          <cell r="G276">
            <v>45928</v>
          </cell>
          <cell r="H276" t="str">
            <v>全职</v>
          </cell>
        </row>
        <row r="276">
          <cell r="J276" t="str">
            <v>劳动合同</v>
          </cell>
          <cell r="K276" t="str">
            <v>人力</v>
          </cell>
          <cell r="L276">
            <v>45928</v>
          </cell>
          <cell r="M276">
            <v>47024</v>
          </cell>
          <cell r="N276" t="str">
            <v>3年</v>
          </cell>
          <cell r="O276" t="str">
            <v>已签</v>
          </cell>
          <cell r="P276" t="str">
            <v>已签</v>
          </cell>
          <cell r="Q276" t="str">
            <v>已签</v>
          </cell>
          <cell r="R276" t="str">
            <v>已签</v>
          </cell>
          <cell r="S276" t="str">
            <v>不缴</v>
          </cell>
        </row>
        <row r="276">
          <cell r="W276" t="str">
            <v>是</v>
          </cell>
          <cell r="X276" t="str">
            <v>离职</v>
          </cell>
          <cell r="Y276">
            <v>46083</v>
          </cell>
        </row>
        <row r="276">
          <cell r="AF276" t="str">
            <v>362401200007122835</v>
          </cell>
          <cell r="AG276" t="str">
            <v>江西省吉安市青原区河东街道大路村稂家自然村8栋</v>
          </cell>
          <cell r="AH276" t="str">
            <v>招商银行</v>
          </cell>
          <cell r="AI276" t="str">
            <v>6214 8333 8221 4735</v>
          </cell>
          <cell r="AJ276" t="str">
            <v>招商银行</v>
          </cell>
          <cell r="AK276">
            <v>15279266582</v>
          </cell>
        </row>
        <row r="277">
          <cell r="D277" t="str">
            <v>宜春店钟幸妍</v>
          </cell>
          <cell r="E277" t="str">
            <v>会籍部</v>
          </cell>
          <cell r="F277" t="str">
            <v>会籍</v>
          </cell>
          <cell r="G277">
            <v>45946</v>
          </cell>
          <cell r="H277" t="str">
            <v>全职</v>
          </cell>
        </row>
        <row r="277">
          <cell r="J277" t="str">
            <v>劳动合同</v>
          </cell>
          <cell r="K277" t="str">
            <v>人力</v>
          </cell>
        </row>
        <row r="277">
          <cell r="O277" t="str">
            <v>已签</v>
          </cell>
          <cell r="P277" t="str">
            <v>已签</v>
          </cell>
          <cell r="Q277" t="str">
            <v>已签</v>
          </cell>
          <cell r="R277" t="str">
            <v>已签</v>
          </cell>
          <cell r="S277" t="str">
            <v>不缴</v>
          </cell>
        </row>
        <row r="277">
          <cell r="X277" t="str">
            <v>离职</v>
          </cell>
          <cell r="Y277">
            <v>45971</v>
          </cell>
        </row>
        <row r="277">
          <cell r="AF277" t="str">
            <v>360924200608121627</v>
          </cell>
          <cell r="AG277" t="str">
            <v>江西省宜春市宜丰县天宝乡鸦溪村窑上</v>
          </cell>
          <cell r="AH277" t="str">
            <v>招商银行</v>
          </cell>
          <cell r="AI277" t="str">
            <v>6214 8309 3689 5258</v>
          </cell>
          <cell r="AJ277" t="str">
            <v>招商银行</v>
          </cell>
          <cell r="AK277">
            <v>17770542362</v>
          </cell>
        </row>
        <row r="278">
          <cell r="D278" t="str">
            <v>宜春店罗江豪</v>
          </cell>
          <cell r="E278" t="str">
            <v>会籍部</v>
          </cell>
          <cell r="F278" t="str">
            <v>会籍</v>
          </cell>
          <cell r="G278">
            <v>45953</v>
          </cell>
          <cell r="H278" t="str">
            <v>全职</v>
          </cell>
        </row>
        <row r="278">
          <cell r="J278" t="str">
            <v>劳动合同</v>
          </cell>
          <cell r="K278" t="str">
            <v>人力</v>
          </cell>
        </row>
        <row r="278">
          <cell r="O278" t="str">
            <v>已签</v>
          </cell>
          <cell r="P278" t="str">
            <v>已签</v>
          </cell>
          <cell r="Q278" t="str">
            <v>已签</v>
          </cell>
        </row>
        <row r="278">
          <cell r="S278" t="str">
            <v>不缴</v>
          </cell>
        </row>
        <row r="278">
          <cell r="X278" t="str">
            <v>离职</v>
          </cell>
          <cell r="Y278">
            <v>45961</v>
          </cell>
        </row>
        <row r="278">
          <cell r="AF278" t="str">
            <v>362202200308220637</v>
          </cell>
          <cell r="AG278" t="str">
            <v>江西省丰城市孙渡街道太山社区下塘组66号</v>
          </cell>
          <cell r="AH278" t="str">
            <v>中国银行</v>
          </cell>
          <cell r="AI278" t="str">
            <v>6217906500054627664</v>
          </cell>
          <cell r="AJ278" t="str">
            <v>其他</v>
          </cell>
          <cell r="AK278">
            <v>13647951885</v>
          </cell>
        </row>
        <row r="279">
          <cell r="D279" t="str">
            <v>宜春店易林吉</v>
          </cell>
          <cell r="E279" t="str">
            <v>会籍部</v>
          </cell>
          <cell r="F279" t="str">
            <v>会籍</v>
          </cell>
          <cell r="G279">
            <v>45947</v>
          </cell>
          <cell r="H279" t="str">
            <v>全职</v>
          </cell>
        </row>
        <row r="279">
          <cell r="K279" t="str">
            <v>人力</v>
          </cell>
        </row>
        <row r="279">
          <cell r="R279" t="str">
            <v>已签</v>
          </cell>
        </row>
        <row r="279">
          <cell r="X279" t="str">
            <v>离职</v>
          </cell>
          <cell r="Y279">
            <v>45950</v>
          </cell>
        </row>
        <row r="279">
          <cell r="AF279" t="str">
            <v>362201199811283617</v>
          </cell>
          <cell r="AG279" t="str">
            <v>江西省宜春市袁州区辽市乡上石村老屋下组24号</v>
          </cell>
          <cell r="AH279" t="str">
            <v>中国银行</v>
          </cell>
          <cell r="AI279" t="str">
            <v>6217906500036140554</v>
          </cell>
          <cell r="AJ279" t="str">
            <v>其他</v>
          </cell>
          <cell r="AK279">
            <v>13472606871</v>
          </cell>
        </row>
        <row r="280">
          <cell r="D280" t="str">
            <v>进贤吾悦店许建飞</v>
          </cell>
          <cell r="E280" t="str">
            <v>运营部</v>
          </cell>
          <cell r="F280" t="str">
            <v>店长</v>
          </cell>
          <cell r="G280">
            <v>45226</v>
          </cell>
          <cell r="H280" t="str">
            <v>全职</v>
          </cell>
        </row>
        <row r="280">
          <cell r="J280" t="str">
            <v>劳动合同</v>
          </cell>
          <cell r="K280" t="str">
            <v>门店</v>
          </cell>
          <cell r="L280">
            <v>45226</v>
          </cell>
          <cell r="M280">
            <v>46321</v>
          </cell>
          <cell r="N280" t="str">
            <v>3年</v>
          </cell>
          <cell r="O280" t="str">
            <v>已签</v>
          </cell>
          <cell r="P280" t="str">
            <v>已签</v>
          </cell>
          <cell r="Q280" t="str">
            <v>已签</v>
          </cell>
        </row>
        <row r="280">
          <cell r="S280" t="str">
            <v>不缴</v>
          </cell>
        </row>
        <row r="280">
          <cell r="W280" t="str">
            <v>是</v>
          </cell>
          <cell r="X280" t="str">
            <v>在职</v>
          </cell>
        </row>
        <row r="280">
          <cell r="AD280" t="str">
            <v>男</v>
          </cell>
          <cell r="AE280" t="str">
            <v>高中</v>
          </cell>
          <cell r="AF280" t="str">
            <v>420684198401166074</v>
          </cell>
          <cell r="AG280" t="str">
            <v>湖北省宜城市南营办事处土城村11组</v>
          </cell>
          <cell r="AH280" t="str">
            <v>招商银行</v>
          </cell>
          <cell r="AI280" t="str">
            <v>6214832773574939</v>
          </cell>
          <cell r="AJ280" t="str">
            <v>招商银行</v>
          </cell>
          <cell r="AK280">
            <v>15827152339</v>
          </cell>
        </row>
        <row r="281">
          <cell r="D281" t="str">
            <v>进贤吾悦店陶珊珊</v>
          </cell>
          <cell r="E281" t="str">
            <v>会籍部</v>
          </cell>
          <cell r="F281" t="str">
            <v>会籍</v>
          </cell>
          <cell r="G281">
            <v>45352</v>
          </cell>
          <cell r="H281" t="str">
            <v>全职</v>
          </cell>
        </row>
        <row r="281">
          <cell r="J281" t="str">
            <v>劳动合同</v>
          </cell>
          <cell r="K281" t="str">
            <v>门店</v>
          </cell>
          <cell r="L281">
            <v>45352</v>
          </cell>
          <cell r="M281">
            <v>46446</v>
          </cell>
          <cell r="N281" t="str">
            <v>3年</v>
          </cell>
          <cell r="O281" t="str">
            <v>已签</v>
          </cell>
          <cell r="P281" t="str">
            <v>已签</v>
          </cell>
          <cell r="Q281" t="str">
            <v>已签</v>
          </cell>
          <cell r="R281" t="str">
            <v>已签</v>
          </cell>
          <cell r="S281" t="str">
            <v>不缴</v>
          </cell>
        </row>
        <row r="281">
          <cell r="W281" t="str">
            <v>是</v>
          </cell>
          <cell r="X281" t="str">
            <v>在职</v>
          </cell>
        </row>
        <row r="281">
          <cell r="AD281" t="str">
            <v>女</v>
          </cell>
          <cell r="AE281" t="str">
            <v>高中</v>
          </cell>
          <cell r="AF281" t="str">
            <v>360124198902080068</v>
          </cell>
          <cell r="AG281" t="str">
            <v>江西省南昌市进贤县民和镇风岭村委会塘湾村47号</v>
          </cell>
          <cell r="AH281" t="str">
            <v>招商银行</v>
          </cell>
          <cell r="AI281" t="str">
            <v>6214832775937852</v>
          </cell>
          <cell r="AJ281" t="str">
            <v>招商银行</v>
          </cell>
          <cell r="AK281">
            <v>15870685220</v>
          </cell>
        </row>
        <row r="282">
          <cell r="D282" t="str">
            <v>进贤吾悦店饶兰</v>
          </cell>
          <cell r="E282" t="str">
            <v>会籍部</v>
          </cell>
          <cell r="F282" t="str">
            <v>会籍</v>
          </cell>
          <cell r="G282">
            <v>45352</v>
          </cell>
          <cell r="H282" t="str">
            <v>全职</v>
          </cell>
        </row>
        <row r="282">
          <cell r="J282" t="str">
            <v>劳动合同</v>
          </cell>
          <cell r="K282" t="str">
            <v>门店</v>
          </cell>
          <cell r="L282">
            <v>45352</v>
          </cell>
          <cell r="M282">
            <v>46446</v>
          </cell>
          <cell r="N282" t="str">
            <v>3年</v>
          </cell>
          <cell r="O282" t="str">
            <v>已签</v>
          </cell>
          <cell r="P282" t="str">
            <v>已签</v>
          </cell>
          <cell r="Q282" t="str">
            <v>已签</v>
          </cell>
          <cell r="R282" t="str">
            <v>已签</v>
          </cell>
          <cell r="S282" t="str">
            <v>不缴</v>
          </cell>
        </row>
        <row r="282">
          <cell r="W282" t="str">
            <v>是</v>
          </cell>
          <cell r="X282" t="str">
            <v>在职</v>
          </cell>
        </row>
        <row r="282">
          <cell r="AD282" t="str">
            <v>女</v>
          </cell>
          <cell r="AE282" t="str">
            <v>初中</v>
          </cell>
          <cell r="AF282" t="str">
            <v>360124198907175429</v>
          </cell>
          <cell r="AG282" t="str">
            <v>江西省南昌市进贤县罗溪镇章岗村委会旧下村185号</v>
          </cell>
          <cell r="AH282" t="str">
            <v>招商银行</v>
          </cell>
          <cell r="AI282" t="str">
            <v>6214832773574541</v>
          </cell>
          <cell r="AJ282" t="str">
            <v>招商银行</v>
          </cell>
          <cell r="AK282">
            <v>19979082766</v>
          </cell>
        </row>
        <row r="283">
          <cell r="D283" t="str">
            <v>进贤吾悦店胡军</v>
          </cell>
          <cell r="E283" t="str">
            <v>私教部</v>
          </cell>
          <cell r="F283" t="str">
            <v>私教经理</v>
          </cell>
          <cell r="G283">
            <v>45359</v>
          </cell>
          <cell r="H283" t="str">
            <v>全职</v>
          </cell>
        </row>
        <row r="283">
          <cell r="J283" t="str">
            <v>劳动合同</v>
          </cell>
          <cell r="K283" t="str">
            <v>门店</v>
          </cell>
          <cell r="L283">
            <v>45359</v>
          </cell>
          <cell r="M283">
            <v>46453</v>
          </cell>
          <cell r="N283" t="str">
            <v>3年</v>
          </cell>
          <cell r="O283" t="str">
            <v>已签</v>
          </cell>
          <cell r="P283" t="str">
            <v>已签</v>
          </cell>
          <cell r="Q283" t="str">
            <v>已签</v>
          </cell>
          <cell r="R283" t="str">
            <v>已签</v>
          </cell>
          <cell r="S283" t="str">
            <v>不缴</v>
          </cell>
        </row>
        <row r="283">
          <cell r="W283" t="str">
            <v>是</v>
          </cell>
          <cell r="X283" t="str">
            <v>在职</v>
          </cell>
        </row>
        <row r="283">
          <cell r="AD283" t="str">
            <v>男</v>
          </cell>
          <cell r="AE283" t="str">
            <v>高中</v>
          </cell>
          <cell r="AF283" t="str">
            <v>360124199710123312</v>
          </cell>
          <cell r="AG283" t="str">
            <v>江西省南昌市进贤县南台乡南台村委会江上村008号</v>
          </cell>
          <cell r="AH283" t="str">
            <v>招商银行</v>
          </cell>
          <cell r="AI283" t="str">
            <v>6214832184155906</v>
          </cell>
          <cell r="AJ283" t="str">
            <v>招商银行</v>
          </cell>
          <cell r="AK283">
            <v>13576135365</v>
          </cell>
        </row>
        <row r="284">
          <cell r="D284" t="str">
            <v>进贤吾悦店万义慧</v>
          </cell>
          <cell r="E284" t="str">
            <v>运营部</v>
          </cell>
          <cell r="F284" t="str">
            <v>前台</v>
          </cell>
          <cell r="G284">
            <v>45355</v>
          </cell>
          <cell r="H284" t="str">
            <v>全职</v>
          </cell>
        </row>
        <row r="284">
          <cell r="J284" t="str">
            <v>劳动合同</v>
          </cell>
          <cell r="K284" t="str">
            <v>门店</v>
          </cell>
          <cell r="L284">
            <v>45355</v>
          </cell>
          <cell r="M284">
            <v>46449</v>
          </cell>
          <cell r="N284" t="str">
            <v>3年</v>
          </cell>
          <cell r="O284" t="str">
            <v>已签</v>
          </cell>
          <cell r="P284" t="str">
            <v>已签</v>
          </cell>
          <cell r="Q284" t="str">
            <v>已签</v>
          </cell>
          <cell r="R284" t="str">
            <v>已签</v>
          </cell>
          <cell r="S284" t="str">
            <v>不缴</v>
          </cell>
        </row>
        <row r="284">
          <cell r="W284" t="str">
            <v>是</v>
          </cell>
          <cell r="X284" t="str">
            <v>在职</v>
          </cell>
        </row>
        <row r="284">
          <cell r="AD284" t="str">
            <v>女</v>
          </cell>
          <cell r="AE284" t="str">
            <v>大专</v>
          </cell>
          <cell r="AF284" t="str">
            <v>360124200203101528</v>
          </cell>
          <cell r="AG284" t="str">
            <v>江西省南昌市进贤县前坊镇</v>
          </cell>
          <cell r="AH284" t="str">
            <v>招商银行</v>
          </cell>
          <cell r="AI284" t="str">
            <v>6214837948396837</v>
          </cell>
          <cell r="AJ284" t="str">
            <v>招商银行</v>
          </cell>
          <cell r="AK284">
            <v>18172854145</v>
          </cell>
        </row>
        <row r="285">
          <cell r="D285" t="str">
            <v>进贤吾悦店杨紫君</v>
          </cell>
          <cell r="E285" t="str">
            <v>运营部</v>
          </cell>
          <cell r="F285" t="str">
            <v>前台主管</v>
          </cell>
          <cell r="G285">
            <v>45355</v>
          </cell>
          <cell r="H285" t="str">
            <v>全职</v>
          </cell>
        </row>
        <row r="285">
          <cell r="J285" t="str">
            <v>劳动合同</v>
          </cell>
          <cell r="K285" t="str">
            <v>门店</v>
          </cell>
          <cell r="L285">
            <v>45355</v>
          </cell>
          <cell r="M285">
            <v>46449</v>
          </cell>
          <cell r="N285" t="str">
            <v>3年</v>
          </cell>
          <cell r="O285" t="str">
            <v>已签</v>
          </cell>
          <cell r="P285" t="str">
            <v>已签</v>
          </cell>
          <cell r="Q285" t="str">
            <v>已签</v>
          </cell>
          <cell r="R285" t="str">
            <v>已签</v>
          </cell>
          <cell r="S285" t="str">
            <v>不缴</v>
          </cell>
        </row>
        <row r="285">
          <cell r="W285" t="str">
            <v>是</v>
          </cell>
          <cell r="X285" t="str">
            <v>在职</v>
          </cell>
        </row>
        <row r="285">
          <cell r="AD285" t="str">
            <v>女</v>
          </cell>
        </row>
        <row r="285">
          <cell r="AF285" t="str">
            <v>360428199911012768</v>
          </cell>
          <cell r="AG285" t="str">
            <v>江西省九江市都昌县土塘镇土桥村下海中20号</v>
          </cell>
          <cell r="AH285" t="str">
            <v>招商银行</v>
          </cell>
          <cell r="AI285" t="str">
            <v>6214857907555256</v>
          </cell>
          <cell r="AJ285" t="str">
            <v>招商银行</v>
          </cell>
          <cell r="AK285">
            <v>15679312608</v>
          </cell>
        </row>
        <row r="286">
          <cell r="D286" t="str">
            <v>进贤吾悦店杨小明</v>
          </cell>
          <cell r="E286" t="str">
            <v>运营部</v>
          </cell>
          <cell r="F286" t="str">
            <v>保洁</v>
          </cell>
          <cell r="G286">
            <v>45378</v>
          </cell>
          <cell r="H286" t="str">
            <v>全职</v>
          </cell>
        </row>
        <row r="286">
          <cell r="J286" t="str">
            <v>劳务合同</v>
          </cell>
          <cell r="K286" t="str">
            <v>门店</v>
          </cell>
          <cell r="L286">
            <v>45378</v>
          </cell>
          <cell r="M286">
            <v>46472</v>
          </cell>
          <cell r="N286" t="str">
            <v>3年</v>
          </cell>
          <cell r="O286" t="str">
            <v>已签</v>
          </cell>
          <cell r="P286" t="str">
            <v>已签</v>
          </cell>
          <cell r="Q286" t="str">
            <v>已签</v>
          </cell>
          <cell r="R286" t="str">
            <v>已签</v>
          </cell>
          <cell r="S286" t="str">
            <v>不缴</v>
          </cell>
        </row>
        <row r="286">
          <cell r="W286" t="str">
            <v>是</v>
          </cell>
          <cell r="X286" t="str">
            <v>在职</v>
          </cell>
        </row>
        <row r="286">
          <cell r="AD286" t="str">
            <v>男</v>
          </cell>
        </row>
        <row r="286">
          <cell r="AF286" t="str">
            <v>360124196303095410</v>
          </cell>
          <cell r="AG286" t="str">
            <v>江西省南昌市进贤县罗溪镇南阳村委会南阳村17号</v>
          </cell>
          <cell r="AH286" t="str">
            <v>进贤农商银行罗溪支行</v>
          </cell>
          <cell r="AI286" t="str">
            <v>6226822200398389731</v>
          </cell>
          <cell r="AJ286" t="str">
            <v>其他</v>
          </cell>
          <cell r="AK286">
            <v>15797687689</v>
          </cell>
        </row>
        <row r="287">
          <cell r="D287" t="str">
            <v>进贤吾悦店丁辉龙</v>
          </cell>
          <cell r="E287" t="str">
            <v>泳教部</v>
          </cell>
          <cell r="F287" t="str">
            <v>泳教主管</v>
          </cell>
          <cell r="G287">
            <v>45393</v>
          </cell>
          <cell r="H287" t="str">
            <v>全职</v>
          </cell>
        </row>
        <row r="287">
          <cell r="J287" t="str">
            <v>劳动合同</v>
          </cell>
          <cell r="K287" t="str">
            <v>门店</v>
          </cell>
          <cell r="L287">
            <v>45393</v>
          </cell>
          <cell r="M287">
            <v>46487</v>
          </cell>
          <cell r="N287" t="str">
            <v>3年</v>
          </cell>
          <cell r="O287" t="str">
            <v>已签</v>
          </cell>
          <cell r="P287" t="str">
            <v>已签</v>
          </cell>
          <cell r="Q287" t="str">
            <v>已签</v>
          </cell>
          <cell r="R287" t="str">
            <v>已签</v>
          </cell>
          <cell r="S287" t="str">
            <v>不缴</v>
          </cell>
        </row>
        <row r="287">
          <cell r="W287" t="str">
            <v>是</v>
          </cell>
          <cell r="X287" t="str">
            <v>在职</v>
          </cell>
        </row>
        <row r="287">
          <cell r="AD287" t="str">
            <v>男</v>
          </cell>
          <cell r="AE287" t="str">
            <v>本科</v>
          </cell>
          <cell r="AF287" t="str">
            <v>360731199609213432</v>
          </cell>
          <cell r="AG287" t="str">
            <v>江西省赣州市于都县罗江乡上溪村上排组025号</v>
          </cell>
          <cell r="AH287" t="str">
            <v>九江银行九江市滨兴支行</v>
          </cell>
          <cell r="AI287" t="str">
            <v>6231465200000994920</v>
          </cell>
          <cell r="AJ287" t="str">
            <v>其他</v>
          </cell>
          <cell r="AK287">
            <v>19928742917</v>
          </cell>
        </row>
        <row r="288">
          <cell r="D288" t="str">
            <v>进贤吾悦店熊丹</v>
          </cell>
          <cell r="E288" t="str">
            <v>私教部</v>
          </cell>
          <cell r="F288" t="str">
            <v>私教</v>
          </cell>
          <cell r="G288">
            <v>45417</v>
          </cell>
          <cell r="H288" t="str">
            <v>兼职</v>
          </cell>
        </row>
        <row r="288">
          <cell r="J288" t="str">
            <v>兼职合同</v>
          </cell>
          <cell r="K288" t="str">
            <v>门店</v>
          </cell>
          <cell r="L288">
            <v>45910</v>
          </cell>
          <cell r="M288">
            <v>46275</v>
          </cell>
          <cell r="N288" t="str">
            <v>1年</v>
          </cell>
          <cell r="O288" t="str">
            <v>已签</v>
          </cell>
          <cell r="P288" t="str">
            <v>已签</v>
          </cell>
          <cell r="Q288" t="str">
            <v>已签</v>
          </cell>
          <cell r="R288" t="str">
            <v>已签</v>
          </cell>
        </row>
        <row r="288">
          <cell r="W288" t="str">
            <v>是</v>
          </cell>
          <cell r="X288" t="str">
            <v>在职</v>
          </cell>
        </row>
        <row r="288">
          <cell r="AD288" t="str">
            <v>女</v>
          </cell>
        </row>
        <row r="288">
          <cell r="AF288" t="str">
            <v>362502198801013240</v>
          </cell>
          <cell r="AG288" t="str">
            <v>江西省南昌市进贤县钟陵乡田南村委会邹溪村22号</v>
          </cell>
          <cell r="AH288" t="str">
            <v>招商银行</v>
          </cell>
          <cell r="AI288" t="str">
            <v>6214837913660555</v>
          </cell>
          <cell r="AJ288" t="str">
            <v>招商银行</v>
          </cell>
          <cell r="AK288">
            <v>15717002035</v>
          </cell>
        </row>
        <row r="289">
          <cell r="D289" t="str">
            <v>进贤吾悦店龚海芳</v>
          </cell>
          <cell r="E289" t="str">
            <v>运营部</v>
          </cell>
          <cell r="F289" t="str">
            <v>前台</v>
          </cell>
          <cell r="G289">
            <v>45448</v>
          </cell>
          <cell r="H289" t="str">
            <v>全职</v>
          </cell>
        </row>
        <row r="289">
          <cell r="J289" t="str">
            <v>劳动合同</v>
          </cell>
          <cell r="K289" t="str">
            <v>门店</v>
          </cell>
          <cell r="L289">
            <v>45813</v>
          </cell>
          <cell r="M289">
            <v>46177</v>
          </cell>
          <cell r="N289" t="str">
            <v>1年</v>
          </cell>
          <cell r="O289" t="str">
            <v>已签</v>
          </cell>
          <cell r="P289" t="str">
            <v>已签</v>
          </cell>
          <cell r="Q289" t="str">
            <v>已签</v>
          </cell>
          <cell r="R289" t="str">
            <v>已签</v>
          </cell>
          <cell r="S289" t="str">
            <v>不缴</v>
          </cell>
        </row>
        <row r="289">
          <cell r="W289" t="str">
            <v>是</v>
          </cell>
          <cell r="X289" t="str">
            <v>在职</v>
          </cell>
        </row>
        <row r="289">
          <cell r="AD289" t="str">
            <v>女</v>
          </cell>
          <cell r="AE289" t="str">
            <v>大专</v>
          </cell>
          <cell r="AF289" t="str">
            <v>360124200404154546</v>
          </cell>
          <cell r="AG289" t="str">
            <v>江西省南昌市进贤县白圩乡流剑溪村委会龚家村一组80号</v>
          </cell>
          <cell r="AH289" t="str">
            <v>招商银行</v>
          </cell>
          <cell r="AI289" t="str">
            <v>6214832773574749</v>
          </cell>
          <cell r="AJ289" t="str">
            <v>招商银行</v>
          </cell>
          <cell r="AK289">
            <v>13803523512</v>
          </cell>
        </row>
        <row r="290">
          <cell r="D290" t="str">
            <v>进贤吾悦店郭海峰</v>
          </cell>
          <cell r="E290" t="str">
            <v>泳教部</v>
          </cell>
          <cell r="F290" t="str">
            <v>泳教</v>
          </cell>
          <cell r="G290">
            <v>45473</v>
          </cell>
          <cell r="H290" t="str">
            <v>兼职</v>
          </cell>
        </row>
        <row r="290">
          <cell r="J290" t="str">
            <v>兼职合同</v>
          </cell>
          <cell r="K290" t="str">
            <v>门店</v>
          </cell>
          <cell r="L290">
            <v>45912</v>
          </cell>
          <cell r="M290">
            <v>46642</v>
          </cell>
          <cell r="N290" t="str">
            <v>2年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</row>
        <row r="290">
          <cell r="W290" t="str">
            <v>是</v>
          </cell>
          <cell r="X290" t="str">
            <v>在职</v>
          </cell>
        </row>
        <row r="290">
          <cell r="AD290" t="str">
            <v>男</v>
          </cell>
        </row>
        <row r="290">
          <cell r="AF290" t="str">
            <v>360481199409271213</v>
          </cell>
          <cell r="AG290" t="str">
            <v>江西省瑞昌市横港镇清湓村清湓街</v>
          </cell>
          <cell r="AH290" t="str">
            <v>中国银行进贤中山大道支行</v>
          </cell>
          <cell r="AI290" t="str">
            <v>6213326500009693986（此卡为员工朋友江金荣卡号）</v>
          </cell>
          <cell r="AJ290" t="str">
            <v>其他</v>
          </cell>
          <cell r="AK290">
            <v>15271900500</v>
          </cell>
        </row>
        <row r="291">
          <cell r="D291" t="str">
            <v>进贤吾悦店曹志勇</v>
          </cell>
          <cell r="E291" t="str">
            <v>私教部</v>
          </cell>
          <cell r="F291" t="str">
            <v>私教</v>
          </cell>
          <cell r="G291">
            <v>45694</v>
          </cell>
          <cell r="H291" t="str">
            <v>全职</v>
          </cell>
        </row>
        <row r="291">
          <cell r="J291" t="str">
            <v>劳动合同</v>
          </cell>
          <cell r="K291" t="str">
            <v>门店</v>
          </cell>
          <cell r="L291">
            <v>45912</v>
          </cell>
          <cell r="M291">
            <v>46642</v>
          </cell>
          <cell r="N291" t="str">
            <v>2年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W291" t="str">
            <v>是</v>
          </cell>
          <cell r="X291" t="str">
            <v>在职</v>
          </cell>
        </row>
        <row r="291">
          <cell r="AD291" t="str">
            <v>男</v>
          </cell>
        </row>
        <row r="291">
          <cell r="AF291" t="str">
            <v>360124200309235110</v>
          </cell>
          <cell r="AG291" t="str">
            <v>江西省南昌市进贤县张公镇铜岭村委会曹家村217号</v>
          </cell>
          <cell r="AH291" t="str">
            <v>招商银行</v>
          </cell>
          <cell r="AI291" t="str">
            <v>6214832773574566</v>
          </cell>
          <cell r="AJ291" t="str">
            <v>招商银行</v>
          </cell>
          <cell r="AK291">
            <v>13677089435</v>
          </cell>
        </row>
        <row r="292">
          <cell r="D292" t="str">
            <v>进贤吾悦店胡佳丰</v>
          </cell>
          <cell r="E292" t="str">
            <v>私教部</v>
          </cell>
          <cell r="F292" t="str">
            <v>私教</v>
          </cell>
          <cell r="G292">
            <v>45894</v>
          </cell>
          <cell r="H292" t="str">
            <v>全职</v>
          </cell>
        </row>
        <row r="292">
          <cell r="J292" t="str">
            <v>劳动合同</v>
          </cell>
        </row>
        <row r="292">
          <cell r="L292">
            <v>45894</v>
          </cell>
          <cell r="M292">
            <v>46259</v>
          </cell>
          <cell r="N292" t="str">
            <v>1年</v>
          </cell>
          <cell r="O292" t="str">
            <v>已签</v>
          </cell>
          <cell r="P292" t="str">
            <v>已签</v>
          </cell>
          <cell r="Q292" t="str">
            <v>已签</v>
          </cell>
          <cell r="R292" t="str">
            <v>已签</v>
          </cell>
          <cell r="S292" t="str">
            <v>不缴</v>
          </cell>
        </row>
        <row r="292">
          <cell r="W292" t="str">
            <v>是</v>
          </cell>
          <cell r="X292" t="str">
            <v>离职</v>
          </cell>
          <cell r="Y292">
            <v>46149</v>
          </cell>
          <cell r="Z292" t="str">
            <v>已签</v>
          </cell>
          <cell r="AA292" t="str">
            <v>已签</v>
          </cell>
        </row>
        <row r="292">
          <cell r="AC292" t="str">
            <v>是</v>
          </cell>
          <cell r="AD292" t="str">
            <v>男</v>
          </cell>
        </row>
        <row r="292">
          <cell r="AF292" t="str">
            <v>36010420020328041X</v>
          </cell>
          <cell r="AG292" t="str">
            <v>江西省南昌市青云谱区城南路255号5栋3单元</v>
          </cell>
          <cell r="AH292" t="str">
            <v>农行昌都聚盛支行</v>
          </cell>
          <cell r="AI292" t="str">
            <v>6228273871603175576</v>
          </cell>
          <cell r="AJ292" t="str">
            <v>其他</v>
          </cell>
          <cell r="AK292">
            <v>18189056732</v>
          </cell>
        </row>
        <row r="293">
          <cell r="D293" t="str">
            <v>进贤吾悦店吴瑜婷</v>
          </cell>
          <cell r="E293" t="str">
            <v>泳教部</v>
          </cell>
          <cell r="F293" t="str">
            <v>泳教</v>
          </cell>
          <cell r="G293">
            <v>45901</v>
          </cell>
          <cell r="H293" t="str">
            <v>全职</v>
          </cell>
        </row>
        <row r="293">
          <cell r="J293" t="str">
            <v>劳动合同</v>
          </cell>
          <cell r="K293" t="str">
            <v>人力</v>
          </cell>
          <cell r="L293">
            <v>45901</v>
          </cell>
          <cell r="M293">
            <v>46266</v>
          </cell>
          <cell r="N293" t="str">
            <v>1年</v>
          </cell>
          <cell r="O293" t="str">
            <v>已签</v>
          </cell>
          <cell r="P293" t="str">
            <v>已签</v>
          </cell>
          <cell r="Q293" t="str">
            <v>已签</v>
          </cell>
          <cell r="R293" t="str">
            <v>已签</v>
          </cell>
          <cell r="S293" t="str">
            <v>不缴</v>
          </cell>
        </row>
        <row r="293">
          <cell r="W293" t="str">
            <v>是</v>
          </cell>
          <cell r="X293" t="str">
            <v>离职</v>
          </cell>
          <cell r="Y293">
            <v>46077</v>
          </cell>
          <cell r="Z293" t="str">
            <v>已签</v>
          </cell>
          <cell r="AA293" t="str">
            <v>已签</v>
          </cell>
        </row>
        <row r="293">
          <cell r="AC293" t="str">
            <v>是</v>
          </cell>
          <cell r="AD293" t="str">
            <v>女</v>
          </cell>
        </row>
        <row r="293">
          <cell r="AF293" t="str">
            <v>36012420071126362X</v>
          </cell>
          <cell r="AG293" t="str">
            <v>江西省南昌市进贤县池溪乡湖田村委会吴家村36号</v>
          </cell>
          <cell r="AH293" t="str">
            <v>招商银行</v>
          </cell>
          <cell r="AI293" t="str">
            <v>6214832776455532</v>
          </cell>
          <cell r="AJ293" t="str">
            <v>招商银行</v>
          </cell>
          <cell r="AK293">
            <v>15879008797</v>
          </cell>
        </row>
        <row r="294">
          <cell r="D294" t="str">
            <v>进贤吾悦店胡金凤</v>
          </cell>
          <cell r="E294" t="str">
            <v>运营部</v>
          </cell>
          <cell r="F294" t="str">
            <v>保洁</v>
          </cell>
          <cell r="G294">
            <v>45905</v>
          </cell>
          <cell r="H294" t="str">
            <v>全职</v>
          </cell>
        </row>
        <row r="294">
          <cell r="J294" t="str">
            <v>劳务合同</v>
          </cell>
        </row>
        <row r="294">
          <cell r="L294">
            <v>45905</v>
          </cell>
          <cell r="M294">
            <v>47000</v>
          </cell>
          <cell r="N294" t="str">
            <v>3年</v>
          </cell>
          <cell r="O294" t="str">
            <v>已签</v>
          </cell>
          <cell r="P294" t="str">
            <v>已签</v>
          </cell>
          <cell r="Q294" t="str">
            <v>已签</v>
          </cell>
          <cell r="R294" t="str">
            <v>已签</v>
          </cell>
          <cell r="S294" t="str">
            <v>不缴</v>
          </cell>
        </row>
        <row r="294">
          <cell r="W294" t="str">
            <v>是</v>
          </cell>
          <cell r="X294" t="str">
            <v>在职</v>
          </cell>
        </row>
        <row r="294">
          <cell r="AD294" t="str">
            <v>女</v>
          </cell>
        </row>
        <row r="294">
          <cell r="AF294" t="str">
            <v>360124196301282423</v>
          </cell>
          <cell r="AG294" t="str">
            <v>江西省南昌市进贤县梅庄镇新瑶村委会张三嘴村022号</v>
          </cell>
          <cell r="AH294" t="str">
            <v>江西银行南昌进贤支行</v>
          </cell>
          <cell r="AI294" t="str">
            <v>6222759526619077</v>
          </cell>
          <cell r="AJ294" t="str">
            <v>其他</v>
          </cell>
          <cell r="AK294">
            <v>13870826901</v>
          </cell>
        </row>
        <row r="295">
          <cell r="D295" t="str">
            <v>进贤吾悦店陶萍萍</v>
          </cell>
          <cell r="E295" t="str">
            <v>会籍部</v>
          </cell>
          <cell r="F295" t="str">
            <v>会籍顾问</v>
          </cell>
          <cell r="G295">
            <v>45925</v>
          </cell>
          <cell r="H295" t="str">
            <v>全职</v>
          </cell>
        </row>
        <row r="295">
          <cell r="J295" t="str">
            <v>劳动合同</v>
          </cell>
          <cell r="K295" t="str">
            <v>人力</v>
          </cell>
          <cell r="L295">
            <v>45925</v>
          </cell>
          <cell r="M295">
            <v>46290</v>
          </cell>
          <cell r="N295" t="str">
            <v>1年</v>
          </cell>
        </row>
        <row r="295">
          <cell r="P295" t="str">
            <v>已签</v>
          </cell>
          <cell r="Q295" t="str">
            <v>已签</v>
          </cell>
        </row>
        <row r="295">
          <cell r="S295" t="str">
            <v>不缴</v>
          </cell>
        </row>
        <row r="295">
          <cell r="W295" t="str">
            <v>是</v>
          </cell>
          <cell r="X295" t="str">
            <v>离职</v>
          </cell>
          <cell r="Y295">
            <v>45935</v>
          </cell>
          <cell r="Z295" t="str">
            <v>已签</v>
          </cell>
          <cell r="AA295" t="str">
            <v>已签</v>
          </cell>
        </row>
        <row r="295">
          <cell r="AC295" t="str">
            <v>是</v>
          </cell>
          <cell r="AD295" t="str">
            <v>女</v>
          </cell>
          <cell r="AE295" t="str">
            <v>大专</v>
          </cell>
          <cell r="AF295" t="str">
            <v>360124200212031525</v>
          </cell>
          <cell r="AG295" t="str">
            <v>江西省南昌市进贤县前坊镇桂花村委会大坊村13号</v>
          </cell>
          <cell r="AH295" t="str">
            <v>建设银行南昌铜锣湾广场支行</v>
          </cell>
          <cell r="AI295" t="str">
            <v>6217002020084006998</v>
          </cell>
          <cell r="AJ295" t="str">
            <v>其他</v>
          </cell>
          <cell r="AK295">
            <v>18770017990</v>
          </cell>
        </row>
        <row r="296">
          <cell r="D296" t="str">
            <v>进贤吾悦店梅佳佳</v>
          </cell>
          <cell r="E296" t="str">
            <v>会籍部</v>
          </cell>
          <cell r="F296" t="str">
            <v>会籍顾问</v>
          </cell>
          <cell r="G296">
            <v>45925</v>
          </cell>
          <cell r="H296" t="str">
            <v>全职</v>
          </cell>
        </row>
        <row r="296">
          <cell r="J296" t="str">
            <v>劳动合同</v>
          </cell>
          <cell r="K296" t="str">
            <v>人力</v>
          </cell>
          <cell r="L296">
            <v>45925</v>
          </cell>
          <cell r="M296">
            <v>46290</v>
          </cell>
          <cell r="N296" t="str">
            <v>1年</v>
          </cell>
        </row>
        <row r="296">
          <cell r="P296" t="str">
            <v>已签</v>
          </cell>
          <cell r="Q296" t="str">
            <v>已签</v>
          </cell>
        </row>
        <row r="296">
          <cell r="S296" t="str">
            <v>不缴</v>
          </cell>
        </row>
        <row r="296">
          <cell r="W296" t="str">
            <v>是</v>
          </cell>
          <cell r="X296" t="str">
            <v>离职</v>
          </cell>
          <cell r="Y296">
            <v>45935</v>
          </cell>
          <cell r="Z296" t="str">
            <v>已签</v>
          </cell>
          <cell r="AA296" t="str">
            <v>已签</v>
          </cell>
        </row>
        <row r="296">
          <cell r="AC296" t="str">
            <v>是</v>
          </cell>
          <cell r="AD296" t="str">
            <v>女</v>
          </cell>
          <cell r="AE296" t="str">
            <v>大专</v>
          </cell>
          <cell r="AF296" t="str">
            <v>360124200310044549</v>
          </cell>
          <cell r="AG296" t="str">
            <v>江西省南昌市进贤县白圩乡葫塘村委会梅家村14号</v>
          </cell>
          <cell r="AH296" t="str">
            <v>农业进贤县支行</v>
          </cell>
          <cell r="AI296" t="str">
            <v>6230520920054242174</v>
          </cell>
          <cell r="AJ296" t="str">
            <v>其他</v>
          </cell>
          <cell r="AK296">
            <v>18279130738</v>
          </cell>
        </row>
        <row r="297">
          <cell r="D297" t="str">
            <v>进贤吾悦店后亚康</v>
          </cell>
          <cell r="E297" t="str">
            <v>私教部</v>
          </cell>
          <cell r="F297" t="str">
            <v>私教</v>
          </cell>
          <cell r="G297">
            <v>45933</v>
          </cell>
          <cell r="H297" t="str">
            <v>全职</v>
          </cell>
        </row>
        <row r="297">
          <cell r="J297" t="str">
            <v>劳动合同</v>
          </cell>
          <cell r="K297" t="str">
            <v>人力</v>
          </cell>
          <cell r="L297">
            <v>45933</v>
          </cell>
          <cell r="M297">
            <v>46298</v>
          </cell>
          <cell r="N297" t="str">
            <v>1年</v>
          </cell>
        </row>
        <row r="297">
          <cell r="P297" t="str">
            <v>已签</v>
          </cell>
          <cell r="Q297" t="str">
            <v>已签</v>
          </cell>
        </row>
        <row r="297">
          <cell r="S297" t="str">
            <v>不缴</v>
          </cell>
        </row>
        <row r="297">
          <cell r="W297" t="str">
            <v>是</v>
          </cell>
          <cell r="X297" t="str">
            <v>离职</v>
          </cell>
          <cell r="Y297">
            <v>45949</v>
          </cell>
          <cell r="Z297" t="str">
            <v>已签</v>
          </cell>
          <cell r="AA297" t="str">
            <v>已签</v>
          </cell>
        </row>
        <row r="297">
          <cell r="AD297" t="str">
            <v>男</v>
          </cell>
        </row>
        <row r="297">
          <cell r="AF297" t="str">
            <v>360124200009072495</v>
          </cell>
          <cell r="AG297" t="str">
            <v>江西省南昌市进贤县梅庄镇滨湖村委会西后村029号</v>
          </cell>
          <cell r="AH297" t="str">
            <v>进贤军湖支行</v>
          </cell>
          <cell r="AI297" t="str">
            <v>6217002020096036991</v>
          </cell>
          <cell r="AJ297" t="str">
            <v>其他</v>
          </cell>
          <cell r="AK297">
            <v>15279143748</v>
          </cell>
        </row>
        <row r="298">
          <cell r="D298" t="str">
            <v>高新吾悦店袁川</v>
          </cell>
          <cell r="E298" t="str">
            <v>私教部</v>
          </cell>
          <cell r="F298" t="str">
            <v>私教</v>
          </cell>
          <cell r="G298">
            <v>45463</v>
          </cell>
          <cell r="H298" t="str">
            <v>全职</v>
          </cell>
        </row>
        <row r="298">
          <cell r="J298" t="str">
            <v>劳动合同</v>
          </cell>
        </row>
        <row r="298">
          <cell r="L298">
            <v>45463</v>
          </cell>
          <cell r="M298">
            <v>46557</v>
          </cell>
          <cell r="N298" t="str">
            <v>3年</v>
          </cell>
          <cell r="O298" t="str">
            <v>已签</v>
          </cell>
          <cell r="P298" t="str">
            <v>已签</v>
          </cell>
          <cell r="Q298" t="str">
            <v>已签</v>
          </cell>
        </row>
        <row r="298">
          <cell r="S298" t="str">
            <v>不缴</v>
          </cell>
        </row>
        <row r="298">
          <cell r="W298" t="str">
            <v>是</v>
          </cell>
          <cell r="X298" t="str">
            <v>在职</v>
          </cell>
        </row>
        <row r="298">
          <cell r="AD298" t="str">
            <v>男</v>
          </cell>
        </row>
        <row r="298">
          <cell r="AF298" t="str">
            <v>362226199106121839</v>
          </cell>
          <cell r="AG298" t="str">
            <v>江西省宜春市</v>
          </cell>
          <cell r="AH298" t="str">
            <v>建设银行</v>
          </cell>
          <cell r="AI298" t="str">
            <v>6227000012520173764</v>
          </cell>
          <cell r="AJ298" t="str">
            <v>其他</v>
          </cell>
          <cell r="AK298">
            <v>18210510043</v>
          </cell>
        </row>
        <row r="299">
          <cell r="D299" t="str">
            <v>高新吾悦店熊爱珍</v>
          </cell>
          <cell r="E299" t="str">
            <v>运营部</v>
          </cell>
          <cell r="F299" t="str">
            <v>保洁</v>
          </cell>
          <cell r="G299">
            <v>45451</v>
          </cell>
          <cell r="H299" t="str">
            <v>全职</v>
          </cell>
        </row>
        <row r="299">
          <cell r="J299" t="str">
            <v>劳务合同</v>
          </cell>
        </row>
        <row r="299">
          <cell r="L299">
            <v>45451</v>
          </cell>
          <cell r="M299">
            <v>46545</v>
          </cell>
          <cell r="N299" t="str">
            <v>3年</v>
          </cell>
          <cell r="O299" t="str">
            <v>已签</v>
          </cell>
          <cell r="P299" t="str">
            <v>已签</v>
          </cell>
          <cell r="Q299" t="str">
            <v>已签</v>
          </cell>
        </row>
        <row r="299">
          <cell r="S299" t="str">
            <v>不缴</v>
          </cell>
        </row>
        <row r="299">
          <cell r="W299" t="str">
            <v>是</v>
          </cell>
          <cell r="X299" t="str">
            <v>在职</v>
          </cell>
        </row>
        <row r="299">
          <cell r="AD299" t="str">
            <v>女</v>
          </cell>
        </row>
        <row r="299">
          <cell r="AF299" t="str">
            <v>362401195703190520</v>
          </cell>
          <cell r="AG299" t="str">
            <v>江西省吉安市</v>
          </cell>
          <cell r="AH299" t="str">
            <v>中国农业银行</v>
          </cell>
          <cell r="AI299" t="str">
            <v>6228232315227869164</v>
          </cell>
          <cell r="AJ299" t="str">
            <v>其他</v>
          </cell>
          <cell r="AK299">
            <v>15270885153</v>
          </cell>
        </row>
        <row r="300">
          <cell r="D300" t="str">
            <v>高新吾悦店刘华芬</v>
          </cell>
          <cell r="E300" t="str">
            <v>运营部</v>
          </cell>
          <cell r="F300" t="str">
            <v>保洁</v>
          </cell>
          <cell r="G300">
            <v>45491</v>
          </cell>
          <cell r="H300" t="str">
            <v>全职</v>
          </cell>
        </row>
        <row r="300">
          <cell r="J300" t="str">
            <v>劳动合同</v>
          </cell>
        </row>
        <row r="300">
          <cell r="L300">
            <v>45491</v>
          </cell>
          <cell r="M300">
            <v>46585</v>
          </cell>
          <cell r="N300" t="str">
            <v>3年</v>
          </cell>
          <cell r="O300" t="str">
            <v>已签</v>
          </cell>
          <cell r="P300" t="str">
            <v>已签</v>
          </cell>
          <cell r="Q300" t="str">
            <v>已签</v>
          </cell>
        </row>
        <row r="300">
          <cell r="S300" t="str">
            <v>不缴</v>
          </cell>
        </row>
        <row r="300">
          <cell r="W300" t="str">
            <v>是</v>
          </cell>
          <cell r="X300" t="str">
            <v>在职</v>
          </cell>
        </row>
        <row r="300">
          <cell r="AD300" t="str">
            <v>女</v>
          </cell>
        </row>
        <row r="300">
          <cell r="AF300" t="str">
            <v>132628195812161428</v>
          </cell>
          <cell r="AG300" t="str">
            <v>河北省承德市</v>
          </cell>
          <cell r="AH300" t="str">
            <v>浦发银行</v>
          </cell>
          <cell r="AI300" t="str">
            <v>6217932851322065</v>
          </cell>
          <cell r="AJ300" t="str">
            <v>其他</v>
          </cell>
          <cell r="AK300">
            <v>17770898003</v>
          </cell>
        </row>
        <row r="301">
          <cell r="D301" t="str">
            <v>高新吾悦店艾欣雨</v>
          </cell>
          <cell r="E301" t="str">
            <v>运营部</v>
          </cell>
          <cell r="F301" t="str">
            <v>前台主管</v>
          </cell>
          <cell r="G301">
            <v>45544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45544</v>
          </cell>
          <cell r="M301">
            <v>46639</v>
          </cell>
          <cell r="N301" t="str">
            <v>3年</v>
          </cell>
          <cell r="O301" t="str">
            <v>已签</v>
          </cell>
          <cell r="P301" t="str">
            <v>已签</v>
          </cell>
          <cell r="Q301" t="str">
            <v>已签</v>
          </cell>
        </row>
        <row r="301">
          <cell r="S301" t="str">
            <v>不缴</v>
          </cell>
        </row>
        <row r="301">
          <cell r="W301" t="str">
            <v>是</v>
          </cell>
          <cell r="X301" t="str">
            <v>在职</v>
          </cell>
        </row>
        <row r="301">
          <cell r="AD301" t="str">
            <v>女</v>
          </cell>
        </row>
        <row r="301">
          <cell r="AF301" t="str">
            <v>36042720030211002X</v>
          </cell>
          <cell r="AG301" t="str">
            <v>江西庐山</v>
          </cell>
          <cell r="AH301" t="str">
            <v>招商银行</v>
          </cell>
          <cell r="AI301" t="str">
            <v>6214832775937977</v>
          </cell>
          <cell r="AJ301" t="str">
            <v>招商银行</v>
          </cell>
          <cell r="AK301">
            <v>18270924070</v>
          </cell>
        </row>
        <row r="302">
          <cell r="D302" t="str">
            <v>高新吾悦店徐文涛</v>
          </cell>
          <cell r="E302" t="str">
            <v>私教部</v>
          </cell>
          <cell r="F302" t="str">
            <v>私教</v>
          </cell>
          <cell r="G302">
            <v>45573</v>
          </cell>
          <cell r="H302" t="str">
            <v>兼职</v>
          </cell>
        </row>
        <row r="302">
          <cell r="J302" t="str">
            <v>兼职合同</v>
          </cell>
        </row>
        <row r="302">
          <cell r="L302">
            <v>45573</v>
          </cell>
          <cell r="M302">
            <v>46668</v>
          </cell>
          <cell r="N302" t="str">
            <v>3年</v>
          </cell>
          <cell r="O302" t="str">
            <v>已签</v>
          </cell>
          <cell r="P302" t="str">
            <v>已签</v>
          </cell>
          <cell r="Q302" t="str">
            <v>已签</v>
          </cell>
        </row>
        <row r="302">
          <cell r="S302" t="str">
            <v>不缴</v>
          </cell>
        </row>
        <row r="302">
          <cell r="W302" t="str">
            <v>是</v>
          </cell>
          <cell r="X302" t="str">
            <v>离职</v>
          </cell>
          <cell r="Y302">
            <v>46028</v>
          </cell>
          <cell r="Z302" t="str">
            <v>已签</v>
          </cell>
          <cell r="AA302" t="str">
            <v>已签</v>
          </cell>
          <cell r="AB302" t="str">
            <v>已签</v>
          </cell>
          <cell r="AC302" t="str">
            <v>是</v>
          </cell>
          <cell r="AD302" t="str">
            <v>男</v>
          </cell>
        </row>
        <row r="302">
          <cell r="AF302" t="str">
            <v>362321199509037512</v>
          </cell>
          <cell r="AG302" t="str">
            <v>江西省上饶市</v>
          </cell>
          <cell r="AH302" t="str">
            <v>建设银行</v>
          </cell>
          <cell r="AI302" t="str">
            <v>6217002020082178880</v>
          </cell>
          <cell r="AJ302" t="str">
            <v>其他</v>
          </cell>
          <cell r="AK302">
            <v>18870857093</v>
          </cell>
        </row>
        <row r="303">
          <cell r="D303" t="str">
            <v>高新吾悦店谢敏辉</v>
          </cell>
          <cell r="E303" t="str">
            <v>会籍部</v>
          </cell>
          <cell r="F303" t="str">
            <v>会籍</v>
          </cell>
          <cell r="G303">
            <v>45413</v>
          </cell>
          <cell r="H303" t="str">
            <v>全职</v>
          </cell>
        </row>
        <row r="303">
          <cell r="J303" t="str">
            <v>劳动合同</v>
          </cell>
        </row>
        <row r="303">
          <cell r="L303">
            <v>45778</v>
          </cell>
          <cell r="M303">
            <v>46874</v>
          </cell>
          <cell r="N303" t="str">
            <v>3年</v>
          </cell>
          <cell r="O303" t="str">
            <v>已签</v>
          </cell>
          <cell r="P303" t="str">
            <v>已签</v>
          </cell>
          <cell r="Q303" t="str">
            <v>已签</v>
          </cell>
        </row>
        <row r="303">
          <cell r="S303" t="str">
            <v>不缴</v>
          </cell>
        </row>
        <row r="303">
          <cell r="W303" t="str">
            <v>是</v>
          </cell>
          <cell r="X303" t="str">
            <v>在职</v>
          </cell>
        </row>
        <row r="303">
          <cell r="AD303" t="str">
            <v>男</v>
          </cell>
        </row>
        <row r="303">
          <cell r="AF303" t="str">
            <v>350721200106170814</v>
          </cell>
          <cell r="AG303" t="str">
            <v>福建省顺昌县</v>
          </cell>
          <cell r="AH303" t="str">
            <v>工商银行</v>
          </cell>
          <cell r="AI303" t="str">
            <v>6215581507007225336 工商银行（艾欣雨代收）</v>
          </cell>
          <cell r="AJ303" t="str">
            <v>其他</v>
          </cell>
          <cell r="AK303">
            <v>18559487223</v>
          </cell>
        </row>
        <row r="304">
          <cell r="D304" t="str">
            <v>高新吾悦店马乐乐</v>
          </cell>
          <cell r="E304" t="str">
            <v>会籍部</v>
          </cell>
          <cell r="F304" t="str">
            <v>会籍</v>
          </cell>
          <cell r="G304">
            <v>45765</v>
          </cell>
          <cell r="H304" t="str">
            <v>全职</v>
          </cell>
        </row>
        <row r="304">
          <cell r="J304" t="str">
            <v>劳动合同</v>
          </cell>
        </row>
        <row r="304">
          <cell r="L304">
            <v>45765</v>
          </cell>
          <cell r="M304">
            <v>46860</v>
          </cell>
          <cell r="N304" t="str">
            <v>3年</v>
          </cell>
          <cell r="O304" t="str">
            <v>已签</v>
          </cell>
          <cell r="P304" t="str">
            <v>已签</v>
          </cell>
          <cell r="Q304" t="str">
            <v>已签</v>
          </cell>
        </row>
        <row r="304">
          <cell r="S304" t="str">
            <v>不缴</v>
          </cell>
        </row>
        <row r="304">
          <cell r="W304" t="str">
            <v>是</v>
          </cell>
          <cell r="X304" t="str">
            <v>在职</v>
          </cell>
        </row>
        <row r="304">
          <cell r="AD304" t="str">
            <v>男</v>
          </cell>
        </row>
        <row r="304">
          <cell r="AF304" t="str">
            <v>341621200510063934</v>
          </cell>
          <cell r="AG304" t="str">
            <v>安徽省涡阳县</v>
          </cell>
          <cell r="AH304" t="str">
            <v>招商银行</v>
          </cell>
          <cell r="AI304" t="str">
            <v>6214832775937811</v>
          </cell>
          <cell r="AJ304" t="str">
            <v>招商银行</v>
          </cell>
          <cell r="AK304">
            <v>18119938652</v>
          </cell>
        </row>
        <row r="305">
          <cell r="D305" t="str">
            <v>高新吾悦店肖丽</v>
          </cell>
          <cell r="E305" t="str">
            <v>私教部</v>
          </cell>
          <cell r="F305" t="str">
            <v>私教</v>
          </cell>
          <cell r="G305">
            <v>45787</v>
          </cell>
          <cell r="H305" t="str">
            <v>兼职</v>
          </cell>
        </row>
        <row r="305">
          <cell r="J305" t="str">
            <v>劳动合同</v>
          </cell>
        </row>
        <row r="305">
          <cell r="L305">
            <v>45787</v>
          </cell>
          <cell r="M305">
            <v>46882</v>
          </cell>
          <cell r="N305" t="str">
            <v>3年</v>
          </cell>
          <cell r="O305" t="str">
            <v>已签</v>
          </cell>
          <cell r="P305" t="str">
            <v>已签</v>
          </cell>
          <cell r="Q305" t="str">
            <v>已签</v>
          </cell>
        </row>
        <row r="305">
          <cell r="S305" t="str">
            <v>不缴</v>
          </cell>
        </row>
        <row r="305">
          <cell r="W305" t="str">
            <v>是</v>
          </cell>
          <cell r="X305" t="str">
            <v>在职</v>
          </cell>
          <cell r="Y305">
            <v>46121</v>
          </cell>
        </row>
        <row r="305">
          <cell r="AD305" t="str">
            <v>女</v>
          </cell>
        </row>
        <row r="305">
          <cell r="AF305" t="str">
            <v>362227199407212925</v>
          </cell>
          <cell r="AG305" t="str">
            <v>江西宜春</v>
          </cell>
          <cell r="AH305" t="str">
            <v>中国银行</v>
          </cell>
          <cell r="AI305" t="str">
            <v>6217853200005749088</v>
          </cell>
          <cell r="AJ305" t="str">
            <v>其他</v>
          </cell>
          <cell r="AK305">
            <v>18883866044</v>
          </cell>
        </row>
        <row r="306">
          <cell r="D306" t="str">
            <v>高新吾悦店彭凯</v>
          </cell>
          <cell r="E306" t="str">
            <v>私教部</v>
          </cell>
          <cell r="F306" t="str">
            <v>私教</v>
          </cell>
          <cell r="G306">
            <v>45864</v>
          </cell>
          <cell r="H306" t="str">
            <v>全职</v>
          </cell>
        </row>
        <row r="306">
          <cell r="J306" t="str">
            <v>劳动合同</v>
          </cell>
          <cell r="K306" t="str">
            <v>人力</v>
          </cell>
        </row>
        <row r="306">
          <cell r="Q306" t="str">
            <v>已签</v>
          </cell>
        </row>
        <row r="306">
          <cell r="S306" t="str">
            <v>不缴</v>
          </cell>
        </row>
        <row r="306">
          <cell r="X306" t="str">
            <v>离职</v>
          </cell>
          <cell r="Y306">
            <v>45920</v>
          </cell>
          <cell r="Z306" t="str">
            <v>已签</v>
          </cell>
          <cell r="AA306" t="str">
            <v>已签</v>
          </cell>
          <cell r="AB306" t="str">
            <v>已签</v>
          </cell>
          <cell r="AC306" t="str">
            <v>是</v>
          </cell>
          <cell r="AD306" t="str">
            <v>男</v>
          </cell>
        </row>
        <row r="306">
          <cell r="AF306" t="str">
            <v>430726200008291817</v>
          </cell>
          <cell r="AG306" t="str">
            <v>湖南省石门县</v>
          </cell>
          <cell r="AH306" t="str">
            <v>农业银行</v>
          </cell>
          <cell r="AI306" t="str">
            <v>6230 5209 2010 1258 470农业银行</v>
          </cell>
          <cell r="AJ306" t="str">
            <v>其他</v>
          </cell>
          <cell r="AK306">
            <v>18720968957</v>
          </cell>
        </row>
        <row r="307">
          <cell r="D307" t="str">
            <v>高新吾悦店赖源静</v>
          </cell>
          <cell r="E307" t="str">
            <v>泳教部</v>
          </cell>
          <cell r="F307" t="str">
            <v>兼职泳教</v>
          </cell>
          <cell r="G307">
            <v>45902</v>
          </cell>
          <cell r="H307" t="str">
            <v>兼职</v>
          </cell>
        </row>
        <row r="307">
          <cell r="J307" t="str">
            <v>兼职合同</v>
          </cell>
        </row>
        <row r="307">
          <cell r="L307">
            <v>45902</v>
          </cell>
          <cell r="M307">
            <v>46266</v>
          </cell>
          <cell r="N307" t="str">
            <v>1年</v>
          </cell>
          <cell r="O307" t="str">
            <v>已签</v>
          </cell>
          <cell r="P307" t="str">
            <v>已签</v>
          </cell>
          <cell r="Q307" t="str">
            <v>已签</v>
          </cell>
          <cell r="R307" t="str">
            <v>已签</v>
          </cell>
        </row>
        <row r="307">
          <cell r="W307" t="str">
            <v>是</v>
          </cell>
          <cell r="X307" t="str">
            <v>在职</v>
          </cell>
        </row>
        <row r="307">
          <cell r="AD307" t="str">
            <v>女</v>
          </cell>
        </row>
        <row r="307">
          <cell r="AF307" t="str">
            <v>360727200602202221</v>
          </cell>
          <cell r="AG307" t="str">
            <v>江西省龙南市</v>
          </cell>
          <cell r="AH307" t="str">
            <v>江西农商联合银行</v>
          </cell>
          <cell r="AI307" t="str">
            <v>6226822200299662194</v>
          </cell>
          <cell r="AJ307" t="str">
            <v>其他</v>
          </cell>
          <cell r="AK307">
            <v>19507017975</v>
          </cell>
        </row>
        <row r="308">
          <cell r="D308" t="str">
            <v>高新吾悦店江志标</v>
          </cell>
          <cell r="E308" t="str">
            <v>泳教部</v>
          </cell>
          <cell r="F308" t="str">
            <v>泳教</v>
          </cell>
          <cell r="G308">
            <v>45904</v>
          </cell>
          <cell r="H308" t="str">
            <v>全职</v>
          </cell>
        </row>
        <row r="308">
          <cell r="J308" t="str">
            <v>劳动合同</v>
          </cell>
          <cell r="K308" t="str">
            <v>人力</v>
          </cell>
          <cell r="L308">
            <v>45904</v>
          </cell>
          <cell r="M308">
            <v>46999</v>
          </cell>
          <cell r="N308" t="str">
            <v>3年</v>
          </cell>
        </row>
        <row r="308">
          <cell r="Q308" t="str">
            <v>已签</v>
          </cell>
        </row>
        <row r="308">
          <cell r="S308" t="str">
            <v>不缴</v>
          </cell>
        </row>
        <row r="308">
          <cell r="W308" t="str">
            <v>是</v>
          </cell>
          <cell r="X308" t="str">
            <v>离职</v>
          </cell>
          <cell r="Y308">
            <v>45931</v>
          </cell>
          <cell r="Z308" t="str">
            <v>已签</v>
          </cell>
          <cell r="AA308" t="str">
            <v>已签</v>
          </cell>
          <cell r="AB308" t="str">
            <v>已签</v>
          </cell>
          <cell r="AC308" t="str">
            <v>是</v>
          </cell>
          <cell r="AD308" t="str">
            <v>男</v>
          </cell>
        </row>
        <row r="308">
          <cell r="AF308" t="str">
            <v>362334200109171218</v>
          </cell>
          <cell r="AG308" t="str">
            <v>江西上饶</v>
          </cell>
          <cell r="AH308" t="str">
            <v>中国建设银行</v>
          </cell>
          <cell r="AI308" t="str">
            <v>6217 0020 8998 9346 171建设银行</v>
          </cell>
          <cell r="AJ308" t="str">
            <v>其他</v>
          </cell>
          <cell r="AK308">
            <v>18720594674</v>
          </cell>
        </row>
        <row r="309">
          <cell r="D309" t="str">
            <v>高新吾悦店杜靓琴</v>
          </cell>
          <cell r="E309" t="str">
            <v>运营部</v>
          </cell>
          <cell r="F309" t="str">
            <v>前台</v>
          </cell>
          <cell r="G309">
            <v>45911</v>
          </cell>
          <cell r="H309" t="str">
            <v>全职</v>
          </cell>
        </row>
        <row r="309">
          <cell r="J309" t="str">
            <v>劳动合同</v>
          </cell>
          <cell r="K309" t="str">
            <v>人力</v>
          </cell>
        </row>
        <row r="309">
          <cell r="O309" t="str">
            <v>已签</v>
          </cell>
          <cell r="P309" t="str">
            <v>已签</v>
          </cell>
          <cell r="Q309" t="str">
            <v>已签</v>
          </cell>
        </row>
        <row r="309">
          <cell r="S309" t="str">
            <v>不缴</v>
          </cell>
        </row>
        <row r="309">
          <cell r="X309" t="str">
            <v>离职</v>
          </cell>
          <cell r="Y309">
            <v>45942</v>
          </cell>
          <cell r="Z309" t="str">
            <v>已签</v>
          </cell>
          <cell r="AA309" t="str">
            <v>已签</v>
          </cell>
        </row>
        <row r="309">
          <cell r="AC309" t="str">
            <v>是</v>
          </cell>
        </row>
        <row r="309">
          <cell r="AF309" t="str">
            <v>360622200311212668</v>
          </cell>
          <cell r="AG309" t="str">
            <v>江西鹰潭</v>
          </cell>
          <cell r="AH309" t="str">
            <v>招商银行</v>
          </cell>
          <cell r="AI309" t="str">
            <v>6214 8333 8270 5401</v>
          </cell>
          <cell r="AJ309" t="str">
            <v>招商银行</v>
          </cell>
          <cell r="AK309">
            <v>18797801121</v>
          </cell>
        </row>
        <row r="310">
          <cell r="D310" t="str">
            <v>高新吾悦店李成成</v>
          </cell>
          <cell r="E310" t="str">
            <v>泳教部</v>
          </cell>
          <cell r="F310" t="str">
            <v>泳教</v>
          </cell>
          <cell r="G310">
            <v>45907</v>
          </cell>
          <cell r="H310" t="str">
            <v>全职</v>
          </cell>
        </row>
        <row r="310">
          <cell r="J310" t="str">
            <v>劳动合同</v>
          </cell>
          <cell r="K310" t="str">
            <v>人力</v>
          </cell>
          <cell r="L310">
            <v>45907</v>
          </cell>
          <cell r="M310">
            <v>47003</v>
          </cell>
          <cell r="N310" t="str">
            <v>3年</v>
          </cell>
          <cell r="O310" t="str">
            <v>已签</v>
          </cell>
          <cell r="P310" t="str">
            <v>已签</v>
          </cell>
          <cell r="Q310" t="str">
            <v>已签</v>
          </cell>
        </row>
        <row r="310">
          <cell r="S310" t="str">
            <v>不缴</v>
          </cell>
        </row>
        <row r="310">
          <cell r="W310" t="str">
            <v>是</v>
          </cell>
          <cell r="X310" t="str">
            <v>离职</v>
          </cell>
          <cell r="Y310">
            <v>46035</v>
          </cell>
          <cell r="Z310" t="str">
            <v>已签</v>
          </cell>
          <cell r="AA310" t="str">
            <v>已签</v>
          </cell>
          <cell r="AB310" t="str">
            <v>是</v>
          </cell>
          <cell r="AC310" t="str">
            <v>是</v>
          </cell>
        </row>
        <row r="310">
          <cell r="AF310" t="str">
            <v>362329199302214519</v>
          </cell>
        </row>
        <row r="310">
          <cell r="AJ310" t="str">
            <v>其他</v>
          </cell>
        </row>
        <row r="311">
          <cell r="D311" t="str">
            <v>高新吾悦店陈贤利</v>
          </cell>
          <cell r="E311" t="str">
            <v>泳教部</v>
          </cell>
          <cell r="F311" t="str">
            <v>泳教</v>
          </cell>
          <cell r="G311">
            <v>45909</v>
          </cell>
          <cell r="H311" t="str">
            <v>全职</v>
          </cell>
        </row>
        <row r="311">
          <cell r="J311" t="str">
            <v>劳动合同</v>
          </cell>
          <cell r="K311" t="str">
            <v>人力</v>
          </cell>
          <cell r="L311">
            <v>45909</v>
          </cell>
          <cell r="M311">
            <v>47005</v>
          </cell>
          <cell r="N311" t="str">
            <v>3年</v>
          </cell>
          <cell r="O311" t="str">
            <v>已签</v>
          </cell>
          <cell r="P311" t="str">
            <v>已签</v>
          </cell>
          <cell r="Q311" t="str">
            <v>已签</v>
          </cell>
        </row>
        <row r="311">
          <cell r="S311" t="str">
            <v>不缴</v>
          </cell>
        </row>
        <row r="311">
          <cell r="W311" t="str">
            <v>是</v>
          </cell>
          <cell r="X311" t="str">
            <v>离职</v>
          </cell>
          <cell r="Y311">
            <v>45962</v>
          </cell>
        </row>
        <row r="311">
          <cell r="AJ311" t="str">
            <v>其他</v>
          </cell>
        </row>
        <row r="312">
          <cell r="D312" t="str">
            <v>淮南吾悦店李振杰</v>
          </cell>
          <cell r="E312" t="str">
            <v>私教部</v>
          </cell>
          <cell r="F312" t="str">
            <v>私教</v>
          </cell>
          <cell r="G312">
            <v>45622</v>
          </cell>
          <cell r="H312" t="str">
            <v>全职</v>
          </cell>
        </row>
        <row r="312">
          <cell r="J312" t="str">
            <v>劳动合同</v>
          </cell>
          <cell r="K312" t="str">
            <v>人力</v>
          </cell>
          <cell r="L312">
            <v>45622</v>
          </cell>
          <cell r="M312">
            <v>46716</v>
          </cell>
          <cell r="N312" t="str">
            <v>3年</v>
          </cell>
          <cell r="O312" t="str">
            <v>已签</v>
          </cell>
          <cell r="P312" t="str">
            <v>已签</v>
          </cell>
          <cell r="Q312" t="str">
            <v>已签</v>
          </cell>
          <cell r="R312" t="str">
            <v>已签</v>
          </cell>
          <cell r="S312" t="str">
            <v>不缴</v>
          </cell>
        </row>
        <row r="312">
          <cell r="X312" t="str">
            <v>离职</v>
          </cell>
          <cell r="Y312">
            <v>46165</v>
          </cell>
        </row>
        <row r="312">
          <cell r="AD312" t="str">
            <v>男</v>
          </cell>
        </row>
        <row r="312">
          <cell r="AF312" t="str">
            <v>350724200110082015</v>
          </cell>
          <cell r="AG312" t="str">
            <v>福建</v>
          </cell>
          <cell r="AH312" t="str">
            <v>招商银行</v>
          </cell>
          <cell r="AI312" t="str">
            <v>6214833379632725</v>
          </cell>
          <cell r="AJ312" t="str">
            <v>招商银行</v>
          </cell>
          <cell r="AK312">
            <v>13889342357</v>
          </cell>
        </row>
        <row r="313">
          <cell r="D313" t="str">
            <v>淮南吾悦店张楠</v>
          </cell>
          <cell r="E313" t="str">
            <v>泳教部</v>
          </cell>
          <cell r="F313" t="str">
            <v>泳教主管</v>
          </cell>
          <cell r="G313">
            <v>45644</v>
          </cell>
          <cell r="H313" t="str">
            <v>全职</v>
          </cell>
        </row>
        <row r="313">
          <cell r="J313" t="str">
            <v>劳动合同</v>
          </cell>
          <cell r="K313" t="str">
            <v>人力</v>
          </cell>
          <cell r="L313">
            <v>45644</v>
          </cell>
          <cell r="M313">
            <v>46738</v>
          </cell>
          <cell r="N313" t="str">
            <v>3年</v>
          </cell>
          <cell r="O313" t="str">
            <v>已签</v>
          </cell>
          <cell r="P313" t="str">
            <v>已签</v>
          </cell>
          <cell r="Q313" t="str">
            <v>已签</v>
          </cell>
          <cell r="R313" t="str">
            <v>已签</v>
          </cell>
          <cell r="S313" t="str">
            <v>不缴</v>
          </cell>
        </row>
        <row r="313">
          <cell r="X313" t="str">
            <v>在职</v>
          </cell>
        </row>
        <row r="313">
          <cell r="AD313" t="str">
            <v>男</v>
          </cell>
        </row>
        <row r="313">
          <cell r="AF313" t="str">
            <v>341126200010156936</v>
          </cell>
          <cell r="AG313" t="str">
            <v>滁州</v>
          </cell>
          <cell r="AH313" t="str">
            <v>招商银行</v>
          </cell>
          <cell r="AI313" t="str">
            <v>6214835544900119</v>
          </cell>
          <cell r="AJ313" t="str">
            <v>招商银行</v>
          </cell>
          <cell r="AK313">
            <v>17727600461</v>
          </cell>
        </row>
        <row r="314">
          <cell r="D314" t="str">
            <v>淮南吾悦店姚新宇</v>
          </cell>
          <cell r="E314" t="str">
            <v>泳教部</v>
          </cell>
          <cell r="F314" t="str">
            <v>泳教</v>
          </cell>
          <cell r="G314">
            <v>45644</v>
          </cell>
          <cell r="H314" t="str">
            <v>兼职</v>
          </cell>
        </row>
        <row r="314">
          <cell r="J314" t="str">
            <v>兼职合同</v>
          </cell>
          <cell r="K314" t="str">
            <v>人力</v>
          </cell>
          <cell r="L314">
            <v>45644</v>
          </cell>
          <cell r="M314">
            <v>46738</v>
          </cell>
          <cell r="N314" t="str">
            <v>3年</v>
          </cell>
          <cell r="O314" t="str">
            <v>已签</v>
          </cell>
        </row>
        <row r="314">
          <cell r="S314" t="str">
            <v>不缴</v>
          </cell>
        </row>
        <row r="314">
          <cell r="X314" t="str">
            <v>离职</v>
          </cell>
          <cell r="Y314">
            <v>46093</v>
          </cell>
          <cell r="Z314" t="str">
            <v>已签</v>
          </cell>
          <cell r="AA314" t="str">
            <v>已签</v>
          </cell>
        </row>
        <row r="314">
          <cell r="AC314" t="str">
            <v>是</v>
          </cell>
          <cell r="AD314" t="str">
            <v>男</v>
          </cell>
        </row>
        <row r="314">
          <cell r="AF314" t="str">
            <v>340405200104280018</v>
          </cell>
          <cell r="AG314" t="str">
            <v>淮南</v>
          </cell>
          <cell r="AH314" t="str">
            <v>招商银行</v>
          </cell>
          <cell r="AI314" t="str">
            <v>6214833379632691</v>
          </cell>
          <cell r="AJ314" t="str">
            <v>招商银行</v>
          </cell>
          <cell r="AK314">
            <v>17855437839</v>
          </cell>
        </row>
        <row r="315">
          <cell r="D315" t="str">
            <v>淮南吾悦店郑祥泰</v>
          </cell>
          <cell r="E315" t="str">
            <v>私教部</v>
          </cell>
          <cell r="F315" t="str">
            <v>私教</v>
          </cell>
          <cell r="G315">
            <v>45707</v>
          </cell>
          <cell r="H315" t="str">
            <v>全职</v>
          </cell>
        </row>
        <row r="315">
          <cell r="J315" t="str">
            <v>劳动合同</v>
          </cell>
          <cell r="K315" t="str">
            <v>人力</v>
          </cell>
          <cell r="L315">
            <v>45707</v>
          </cell>
          <cell r="M315">
            <v>46801</v>
          </cell>
          <cell r="N315" t="str">
            <v>3年</v>
          </cell>
          <cell r="O315" t="str">
            <v>已签</v>
          </cell>
          <cell r="P315" t="str">
            <v>已签</v>
          </cell>
          <cell r="Q315" t="str">
            <v>已签</v>
          </cell>
          <cell r="R315" t="str">
            <v>已签</v>
          </cell>
          <cell r="S315" t="str">
            <v>不缴</v>
          </cell>
        </row>
        <row r="315">
          <cell r="X315" t="str">
            <v>在职</v>
          </cell>
        </row>
        <row r="315">
          <cell r="AD315" t="str">
            <v>男</v>
          </cell>
        </row>
        <row r="315">
          <cell r="AF315" t="str">
            <v>341621200110014017</v>
          </cell>
          <cell r="AG315" t="str">
            <v>淮南</v>
          </cell>
          <cell r="AH315" t="str">
            <v>招商银行</v>
          </cell>
          <cell r="AI315" t="str">
            <v>6214833379632758</v>
          </cell>
          <cell r="AJ315" t="str">
            <v>招商银行</v>
          </cell>
          <cell r="AK315">
            <v>17555810180</v>
          </cell>
        </row>
        <row r="316">
          <cell r="D316" t="str">
            <v>淮南吾悦店聂单涛</v>
          </cell>
          <cell r="E316" t="str">
            <v>泳教部</v>
          </cell>
          <cell r="F316" t="str">
            <v>泳教</v>
          </cell>
          <cell r="G316">
            <v>45718</v>
          </cell>
          <cell r="H316" t="str">
            <v>兼职</v>
          </cell>
        </row>
        <row r="316">
          <cell r="J316" t="str">
            <v>兼职合同</v>
          </cell>
          <cell r="K316" t="str">
            <v>人力</v>
          </cell>
          <cell r="L316">
            <v>45718</v>
          </cell>
          <cell r="M316">
            <v>46447</v>
          </cell>
          <cell r="N316" t="str">
            <v>1年</v>
          </cell>
          <cell r="O316" t="str">
            <v>已签</v>
          </cell>
          <cell r="P316" t="str">
            <v>已签</v>
          </cell>
          <cell r="Q316" t="str">
            <v>已签</v>
          </cell>
          <cell r="R316" t="str">
            <v>已签</v>
          </cell>
        </row>
        <row r="316">
          <cell r="X316" t="str">
            <v>在职</v>
          </cell>
        </row>
        <row r="316">
          <cell r="AD316" t="str">
            <v>男</v>
          </cell>
        </row>
        <row r="316">
          <cell r="AF316" t="str">
            <v>342221199606169235</v>
          </cell>
          <cell r="AG316" t="str">
            <v>宿州</v>
          </cell>
          <cell r="AH316" t="str">
            <v>招商银行</v>
          </cell>
          <cell r="AI316" t="str">
            <v>6214835541876262</v>
          </cell>
          <cell r="AJ316" t="str">
            <v>招商银行</v>
          </cell>
          <cell r="AK316">
            <v>17344034212</v>
          </cell>
        </row>
        <row r="317">
          <cell r="D317" t="str">
            <v>淮南吾悦店王永瑞</v>
          </cell>
          <cell r="E317" t="str">
            <v>泳教部</v>
          </cell>
          <cell r="F317" t="str">
            <v>泳教</v>
          </cell>
          <cell r="G317">
            <v>45768</v>
          </cell>
          <cell r="H317" t="str">
            <v>全职</v>
          </cell>
        </row>
        <row r="317">
          <cell r="J317" t="str">
            <v>劳动合同</v>
          </cell>
          <cell r="K317" t="str">
            <v>人力</v>
          </cell>
          <cell r="L317">
            <v>45768</v>
          </cell>
          <cell r="M317">
            <v>46863</v>
          </cell>
          <cell r="N317" t="str">
            <v>3年</v>
          </cell>
          <cell r="O317" t="str">
            <v>已签</v>
          </cell>
          <cell r="P317" t="str">
            <v>已签</v>
          </cell>
          <cell r="Q317" t="str">
            <v>已签</v>
          </cell>
          <cell r="R317" t="str">
            <v>已签</v>
          </cell>
          <cell r="S317" t="str">
            <v>不缴</v>
          </cell>
        </row>
        <row r="317">
          <cell r="X317" t="str">
            <v>在职</v>
          </cell>
        </row>
        <row r="317">
          <cell r="AD317" t="str">
            <v>男</v>
          </cell>
        </row>
        <row r="317">
          <cell r="AF317" t="str">
            <v>340406200310081438</v>
          </cell>
          <cell r="AG317" t="str">
            <v>淮南</v>
          </cell>
          <cell r="AH317" t="str">
            <v>招商银行</v>
          </cell>
          <cell r="AI317" t="str">
            <v>6214835545116491/招商</v>
          </cell>
          <cell r="AJ317" t="str">
            <v>招商银行</v>
          </cell>
          <cell r="AK317">
            <v>18155490194</v>
          </cell>
        </row>
        <row r="318">
          <cell r="D318" t="str">
            <v>淮南吾悦店焦家喻</v>
          </cell>
          <cell r="E318" t="str">
            <v>会籍部</v>
          </cell>
          <cell r="F318" t="str">
            <v>会籍经理</v>
          </cell>
          <cell r="G318">
            <v>45775</v>
          </cell>
          <cell r="H318" t="str">
            <v>全职</v>
          </cell>
        </row>
        <row r="318">
          <cell r="J318" t="str">
            <v>劳动合同</v>
          </cell>
          <cell r="K318" t="str">
            <v>人力</v>
          </cell>
          <cell r="L318">
            <v>45775</v>
          </cell>
          <cell r="M318">
            <v>46870</v>
          </cell>
          <cell r="N318" t="str">
            <v>3年</v>
          </cell>
          <cell r="O318" t="str">
            <v>已签</v>
          </cell>
          <cell r="P318" t="str">
            <v>已签</v>
          </cell>
          <cell r="Q318" t="str">
            <v>已签</v>
          </cell>
          <cell r="R318" t="str">
            <v>已签</v>
          </cell>
          <cell r="S318" t="str">
            <v>不缴</v>
          </cell>
        </row>
        <row r="318">
          <cell r="X318" t="str">
            <v>在职</v>
          </cell>
        </row>
        <row r="318">
          <cell r="AD318" t="str">
            <v>男</v>
          </cell>
        </row>
        <row r="318">
          <cell r="AF318" t="str">
            <v>422326198512295217</v>
          </cell>
          <cell r="AG318" t="str">
            <v>湖北</v>
          </cell>
          <cell r="AH318" t="str">
            <v>中国邮政储蓄银行通山支行</v>
          </cell>
          <cell r="AI318" t="str">
            <v>6221805200006985880</v>
          </cell>
          <cell r="AJ318" t="str">
            <v>其他</v>
          </cell>
          <cell r="AK318">
            <v>13997538150</v>
          </cell>
        </row>
        <row r="319">
          <cell r="D319" t="str">
            <v>淮南吾悦店马晨晨</v>
          </cell>
          <cell r="E319" t="str">
            <v>会籍部</v>
          </cell>
          <cell r="F319" t="str">
            <v>会籍</v>
          </cell>
          <cell r="G319">
            <v>45771</v>
          </cell>
          <cell r="H319" t="str">
            <v>全职</v>
          </cell>
        </row>
        <row r="319">
          <cell r="J319" t="str">
            <v>劳动合同</v>
          </cell>
          <cell r="K319" t="str">
            <v>人力</v>
          </cell>
          <cell r="L319">
            <v>45778</v>
          </cell>
          <cell r="M319">
            <v>46873</v>
          </cell>
          <cell r="N319" t="str">
            <v>3年</v>
          </cell>
          <cell r="O319" t="str">
            <v>已签</v>
          </cell>
          <cell r="P319" t="str">
            <v>已签</v>
          </cell>
          <cell r="Q319" t="str">
            <v>已签</v>
          </cell>
          <cell r="R319" t="str">
            <v>已签</v>
          </cell>
          <cell r="S319" t="str">
            <v>不缴</v>
          </cell>
        </row>
        <row r="319">
          <cell r="X319" t="str">
            <v>在职</v>
          </cell>
        </row>
        <row r="319">
          <cell r="AD319" t="str">
            <v>女</v>
          </cell>
        </row>
        <row r="319">
          <cell r="AF319" t="str">
            <v>340405199309040047</v>
          </cell>
          <cell r="AG319" t="str">
            <v>淮南</v>
          </cell>
          <cell r="AH319" t="str">
            <v>招商银行</v>
          </cell>
          <cell r="AI319" t="str">
            <v>6214855496185543/招商</v>
          </cell>
          <cell r="AJ319" t="str">
            <v>招商银行</v>
          </cell>
          <cell r="AK319">
            <v>16605542692</v>
          </cell>
        </row>
        <row r="320">
          <cell r="D320" t="str">
            <v>淮南吾悦店黄松</v>
          </cell>
          <cell r="E320" t="str">
            <v>私教部</v>
          </cell>
          <cell r="F320" t="str">
            <v>私教</v>
          </cell>
          <cell r="G320">
            <v>45815</v>
          </cell>
          <cell r="H320" t="str">
            <v>全职</v>
          </cell>
        </row>
        <row r="320">
          <cell r="J320" t="str">
            <v>劳动合同</v>
          </cell>
          <cell r="K320" t="str">
            <v>人力</v>
          </cell>
          <cell r="L320">
            <v>45815</v>
          </cell>
          <cell r="M320">
            <v>46910</v>
          </cell>
          <cell r="N320" t="str">
            <v>3年</v>
          </cell>
          <cell r="O320" t="str">
            <v>已签</v>
          </cell>
          <cell r="P320" t="str">
            <v>已签</v>
          </cell>
          <cell r="Q320" t="str">
            <v>已签</v>
          </cell>
          <cell r="R320" t="str">
            <v>已签</v>
          </cell>
          <cell r="S320" t="str">
            <v>不缴</v>
          </cell>
        </row>
        <row r="320">
          <cell r="X320" t="str">
            <v>离职</v>
          </cell>
          <cell r="Y320">
            <v>46077</v>
          </cell>
          <cell r="Z320" t="str">
            <v>已签</v>
          </cell>
          <cell r="AA320" t="str">
            <v>已签</v>
          </cell>
          <cell r="AB320" t="str">
            <v>已签</v>
          </cell>
          <cell r="AC320" t="str">
            <v>是</v>
          </cell>
          <cell r="AD320" t="str">
            <v>男</v>
          </cell>
        </row>
        <row r="320">
          <cell r="AF320" t="str">
            <v>42011619901011047X</v>
          </cell>
          <cell r="AG320" t="str">
            <v>湖北</v>
          </cell>
          <cell r="AH320" t="str">
            <v>中国银行</v>
          </cell>
          <cell r="AI320" t="str">
            <v>6213360050744757719</v>
          </cell>
          <cell r="AJ320" t="str">
            <v>其他</v>
          </cell>
          <cell r="AK320">
            <v>15827409885</v>
          </cell>
        </row>
        <row r="321">
          <cell r="D321" t="str">
            <v>淮南吾悦店刘徐晴</v>
          </cell>
          <cell r="E321" t="str">
            <v>运营部</v>
          </cell>
          <cell r="F321" t="str">
            <v>前台主管</v>
          </cell>
          <cell r="G321">
            <v>45816</v>
          </cell>
          <cell r="H321" t="str">
            <v>全职</v>
          </cell>
        </row>
        <row r="321">
          <cell r="J321" t="str">
            <v>劳动合同</v>
          </cell>
          <cell r="K321" t="str">
            <v>人力</v>
          </cell>
          <cell r="L321">
            <v>45816</v>
          </cell>
          <cell r="M321">
            <v>46911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  <cell r="R321" t="str">
            <v>已签</v>
          </cell>
          <cell r="S321" t="str">
            <v>不缴</v>
          </cell>
        </row>
        <row r="321">
          <cell r="X321" t="str">
            <v>在职</v>
          </cell>
        </row>
        <row r="321">
          <cell r="AD321" t="str">
            <v>女</v>
          </cell>
        </row>
        <row r="321">
          <cell r="AF321" t="str">
            <v>340406199205233043</v>
          </cell>
          <cell r="AG321" t="str">
            <v>淮南</v>
          </cell>
          <cell r="AH321" t="str">
            <v>招商银行</v>
          </cell>
          <cell r="AI321" t="str">
            <v>6225885540101177</v>
          </cell>
          <cell r="AJ321" t="str">
            <v>招商银行</v>
          </cell>
          <cell r="AK321">
            <v>17730160242</v>
          </cell>
        </row>
        <row r="322">
          <cell r="D322" t="str">
            <v>淮南吾悦店张晓冬</v>
          </cell>
          <cell r="E322" t="str">
            <v>运营部</v>
          </cell>
          <cell r="F322" t="str">
            <v>前台</v>
          </cell>
          <cell r="G322">
            <v>45816</v>
          </cell>
          <cell r="H322" t="str">
            <v>全职</v>
          </cell>
        </row>
        <row r="322">
          <cell r="J322" t="str">
            <v>劳动合同</v>
          </cell>
          <cell r="K322" t="str">
            <v>人力</v>
          </cell>
          <cell r="L322">
            <v>45816</v>
          </cell>
          <cell r="M322">
            <v>46911</v>
          </cell>
          <cell r="N322" t="str">
            <v>3年</v>
          </cell>
          <cell r="O322" t="str">
            <v>已签</v>
          </cell>
          <cell r="P322" t="str">
            <v>已签</v>
          </cell>
          <cell r="Q322" t="str">
            <v>已签</v>
          </cell>
          <cell r="R322" t="str">
            <v>已签</v>
          </cell>
          <cell r="S322" t="str">
            <v>不缴</v>
          </cell>
        </row>
        <row r="322">
          <cell r="X322" t="str">
            <v>在职</v>
          </cell>
        </row>
        <row r="322">
          <cell r="AD322" t="str">
            <v>女</v>
          </cell>
        </row>
        <row r="322">
          <cell r="AF322" t="str">
            <v>42282519991003064X</v>
          </cell>
          <cell r="AG322" t="str">
            <v>恩施</v>
          </cell>
          <cell r="AH322" t="str">
            <v>招商银行</v>
          </cell>
          <cell r="AI322" t="str">
            <v>6214851272011177</v>
          </cell>
          <cell r="AJ322" t="str">
            <v>招商银行</v>
          </cell>
          <cell r="AK322">
            <v>15623356005</v>
          </cell>
        </row>
        <row r="323">
          <cell r="D323" t="str">
            <v>淮南吾悦店林丽</v>
          </cell>
          <cell r="E323" t="str">
            <v>运营部</v>
          </cell>
          <cell r="F323" t="str">
            <v>保洁</v>
          </cell>
          <cell r="G323">
            <v>45606</v>
          </cell>
          <cell r="H323" t="str">
            <v>全职</v>
          </cell>
        </row>
        <row r="323">
          <cell r="J323" t="str">
            <v>劳动合同</v>
          </cell>
          <cell r="K323" t="str">
            <v>门店</v>
          </cell>
          <cell r="L323">
            <v>45606</v>
          </cell>
          <cell r="M323">
            <v>46700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X323" t="str">
            <v>在职</v>
          </cell>
        </row>
        <row r="323">
          <cell r="AD323" t="str">
            <v>女</v>
          </cell>
        </row>
        <row r="323">
          <cell r="AF323" t="str">
            <v>340406197002032242</v>
          </cell>
          <cell r="AG323" t="str">
            <v>淮南</v>
          </cell>
          <cell r="AH323" t="str">
            <v>招商银行</v>
          </cell>
          <cell r="AI323" t="str">
            <v>6214832773686477</v>
          </cell>
          <cell r="AJ323" t="str">
            <v>招商银行</v>
          </cell>
          <cell r="AK323">
            <v>19855485653</v>
          </cell>
        </row>
        <row r="324">
          <cell r="D324" t="str">
            <v>淮南吾悦店许邦元</v>
          </cell>
          <cell r="E324" t="str">
            <v>运营部</v>
          </cell>
          <cell r="F324" t="str">
            <v>保洁</v>
          </cell>
          <cell r="G324">
            <v>45809</v>
          </cell>
          <cell r="H324" t="str">
            <v>全职</v>
          </cell>
        </row>
        <row r="324">
          <cell r="J324" t="str">
            <v>劳务合同</v>
          </cell>
          <cell r="K324" t="str">
            <v>人力</v>
          </cell>
          <cell r="L324">
            <v>45809</v>
          </cell>
          <cell r="M324">
            <v>46904</v>
          </cell>
          <cell r="N324" t="str">
            <v>3年</v>
          </cell>
          <cell r="O324" t="str">
            <v>已签</v>
          </cell>
          <cell r="P324" t="str">
            <v>已签</v>
          </cell>
          <cell r="Q324" t="str">
            <v>已签</v>
          </cell>
          <cell r="R324" t="str">
            <v>已签</v>
          </cell>
          <cell r="S324" t="str">
            <v>不缴</v>
          </cell>
        </row>
        <row r="324">
          <cell r="X324" t="str">
            <v>在职</v>
          </cell>
        </row>
        <row r="324">
          <cell r="AD324" t="str">
            <v>男</v>
          </cell>
        </row>
        <row r="324">
          <cell r="AF324" t="str">
            <v>340402196002250012</v>
          </cell>
          <cell r="AG324" t="str">
            <v>淮南</v>
          </cell>
          <cell r="AH324" t="str">
            <v>招商银行</v>
          </cell>
          <cell r="AI324" t="str">
            <v>6214838982212203/招商</v>
          </cell>
          <cell r="AJ324" t="str">
            <v>招商银行</v>
          </cell>
          <cell r="AK324">
            <v>15755400059</v>
          </cell>
        </row>
        <row r="325">
          <cell r="D325" t="str">
            <v>淮南吾悦店金全涛</v>
          </cell>
          <cell r="E325" t="str">
            <v>泳教部</v>
          </cell>
          <cell r="F325" t="str">
            <v>泳教</v>
          </cell>
          <cell r="G325">
            <v>45828</v>
          </cell>
          <cell r="H325" t="str">
            <v>兼职</v>
          </cell>
        </row>
        <row r="325">
          <cell r="J325" t="str">
            <v>兼职合同</v>
          </cell>
          <cell r="K325" t="str">
            <v>人力</v>
          </cell>
          <cell r="L325">
            <v>45961</v>
          </cell>
          <cell r="M325">
            <v>47056</v>
          </cell>
          <cell r="N325" t="str">
            <v>3年</v>
          </cell>
          <cell r="O325" t="str">
            <v>已签</v>
          </cell>
          <cell r="P325" t="str">
            <v>已签</v>
          </cell>
          <cell r="Q325" t="str">
            <v>已签</v>
          </cell>
          <cell r="R325" t="str">
            <v>已签</v>
          </cell>
          <cell r="S325" t="str">
            <v>不缴</v>
          </cell>
        </row>
        <row r="325">
          <cell r="X325" t="str">
            <v>在职</v>
          </cell>
        </row>
        <row r="325">
          <cell r="AD325" t="str">
            <v>男</v>
          </cell>
        </row>
        <row r="325">
          <cell r="AF325" t="str">
            <v>340421200012200439</v>
          </cell>
          <cell r="AG325" t="str">
            <v>淮南</v>
          </cell>
          <cell r="AH325" t="str">
            <v>中信银行</v>
          </cell>
          <cell r="AI325" t="str">
            <v>6217788361353014366</v>
          </cell>
          <cell r="AJ325" t="str">
            <v>中信</v>
          </cell>
          <cell r="AK325">
            <v>13013051159</v>
          </cell>
        </row>
        <row r="326">
          <cell r="D326" t="str">
            <v>淮南吾悦店陈一鸣</v>
          </cell>
          <cell r="E326" t="str">
            <v>泳教部</v>
          </cell>
          <cell r="F326" t="str">
            <v>泳教</v>
          </cell>
          <cell r="G326">
            <v>45829</v>
          </cell>
          <cell r="H326" t="str">
            <v>兼职</v>
          </cell>
        </row>
        <row r="326">
          <cell r="J326" t="str">
            <v>兼职合同</v>
          </cell>
          <cell r="K326" t="str">
            <v>人力</v>
          </cell>
          <cell r="L326">
            <v>45829</v>
          </cell>
          <cell r="M326">
            <v>46924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X326" t="str">
            <v>在职</v>
          </cell>
        </row>
        <row r="326">
          <cell r="AD326" t="str">
            <v>男</v>
          </cell>
        </row>
        <row r="326">
          <cell r="AF326" t="str">
            <v>34040320001221001X</v>
          </cell>
          <cell r="AG326" t="str">
            <v>淮南</v>
          </cell>
          <cell r="AH326" t="str">
            <v>徽商银行</v>
          </cell>
          <cell r="AI326" t="str">
            <v>6217758318002344533</v>
          </cell>
          <cell r="AJ326" t="str">
            <v>其他</v>
          </cell>
          <cell r="AK326">
            <v>18130137196</v>
          </cell>
        </row>
        <row r="327">
          <cell r="D327" t="str">
            <v>淮南吾悦店李涛</v>
          </cell>
          <cell r="E327" t="str">
            <v>泳教部</v>
          </cell>
          <cell r="F327" t="str">
            <v>泳教</v>
          </cell>
          <cell r="G327">
            <v>45857</v>
          </cell>
          <cell r="H327" t="str">
            <v>兼职</v>
          </cell>
        </row>
        <row r="327">
          <cell r="J327" t="str">
            <v>兼职合同</v>
          </cell>
          <cell r="K327" t="str">
            <v>人力</v>
          </cell>
          <cell r="L327">
            <v>45857</v>
          </cell>
        </row>
        <row r="327">
          <cell r="X327" t="str">
            <v>离职</v>
          </cell>
          <cell r="Y327">
            <v>45930</v>
          </cell>
        </row>
        <row r="327">
          <cell r="AD327" t="str">
            <v>男</v>
          </cell>
        </row>
        <row r="327">
          <cell r="AF327" t="str">
            <v>340406197901141610</v>
          </cell>
          <cell r="AG327" t="str">
            <v>淮南</v>
          </cell>
          <cell r="AH327" t="str">
            <v>邮政储蓄</v>
          </cell>
          <cell r="AI327" t="str">
            <v>6221803640000560795</v>
          </cell>
          <cell r="AJ327" t="str">
            <v>其他</v>
          </cell>
          <cell r="AK327">
            <v>15395440466</v>
          </cell>
        </row>
        <row r="328">
          <cell r="D328" t="str">
            <v>淮南吾悦店丁志信</v>
          </cell>
          <cell r="E328" t="str">
            <v>会籍部</v>
          </cell>
          <cell r="F328" t="str">
            <v>会籍</v>
          </cell>
          <cell r="G328">
            <v>45957</v>
          </cell>
          <cell r="H328" t="str">
            <v>全职</v>
          </cell>
        </row>
        <row r="328">
          <cell r="J328" t="str">
            <v>劳动合同</v>
          </cell>
          <cell r="K328" t="str">
            <v>人力</v>
          </cell>
          <cell r="L328">
            <v>45957</v>
          </cell>
          <cell r="M328">
            <v>47052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X328" t="str">
            <v>离职</v>
          </cell>
          <cell r="Y328">
            <v>46022</v>
          </cell>
          <cell r="Z328" t="str">
            <v>已签</v>
          </cell>
          <cell r="AA328" t="str">
            <v>已签</v>
          </cell>
        </row>
        <row r="328">
          <cell r="AC328" t="str">
            <v>是</v>
          </cell>
          <cell r="AD328" t="str">
            <v>男</v>
          </cell>
        </row>
        <row r="328">
          <cell r="AF328" t="str">
            <v>340421200509234634</v>
          </cell>
        </row>
        <row r="328">
          <cell r="AH328" t="str">
            <v>招商银行</v>
          </cell>
          <cell r="AI328" t="str">
            <v>6214835543520405</v>
          </cell>
          <cell r="AJ328" t="str">
            <v>招商银行</v>
          </cell>
          <cell r="AK328" t="str">
            <v>19194305532</v>
          </cell>
        </row>
        <row r="329">
          <cell r="D329" t="str">
            <v>淮北吾悦店欧林雨</v>
          </cell>
          <cell r="E329" t="str">
            <v>运营部</v>
          </cell>
          <cell r="F329" t="str">
            <v>前台主管</v>
          </cell>
          <cell r="G329">
            <v>45646</v>
          </cell>
          <cell r="H329" t="str">
            <v>全职</v>
          </cell>
        </row>
        <row r="329">
          <cell r="J329" t="str">
            <v>劳动合同</v>
          </cell>
          <cell r="K329" t="str">
            <v>人力</v>
          </cell>
          <cell r="L329">
            <v>45646</v>
          </cell>
          <cell r="M329">
            <v>46740</v>
          </cell>
          <cell r="N329" t="str">
            <v>3年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X329" t="str">
            <v>在职</v>
          </cell>
        </row>
        <row r="329">
          <cell r="AD329" t="str">
            <v>女</v>
          </cell>
        </row>
        <row r="329">
          <cell r="AF329" t="str">
            <v>342222200201195824</v>
          </cell>
          <cell r="AG329" t="str">
            <v>安徽</v>
          </cell>
          <cell r="AH329" t="str">
            <v>招商银行</v>
          </cell>
          <cell r="AI329" t="str">
            <v>6214832773573196</v>
          </cell>
          <cell r="AJ329" t="str">
            <v>招商银行</v>
          </cell>
          <cell r="AK329">
            <v>19856101932</v>
          </cell>
        </row>
        <row r="330">
          <cell r="D330" t="str">
            <v>淮北吾悦店俞凯乐</v>
          </cell>
          <cell r="E330" t="str">
            <v>泳教部</v>
          </cell>
          <cell r="F330" t="str">
            <v>泳教</v>
          </cell>
          <cell r="G330">
            <v>45700</v>
          </cell>
          <cell r="H330" t="str">
            <v>全职</v>
          </cell>
        </row>
        <row r="330">
          <cell r="J330" t="str">
            <v>劳动合同</v>
          </cell>
          <cell r="K330" t="str">
            <v>人力</v>
          </cell>
          <cell r="L330">
            <v>45702</v>
          </cell>
          <cell r="M330">
            <v>46796</v>
          </cell>
          <cell r="N330" t="str">
            <v>3年</v>
          </cell>
          <cell r="O330" t="str">
            <v>已签</v>
          </cell>
          <cell r="P330" t="str">
            <v>已签</v>
          </cell>
          <cell r="Q330" t="str">
            <v>已签</v>
          </cell>
          <cell r="R330" t="str">
            <v>已签</v>
          </cell>
          <cell r="S330" t="str">
            <v>不缴</v>
          </cell>
        </row>
        <row r="330">
          <cell r="X330" t="str">
            <v>离职</v>
          </cell>
          <cell r="Y330">
            <v>45995</v>
          </cell>
          <cell r="Z330" t="str">
            <v>已签</v>
          </cell>
          <cell r="AA330" t="str">
            <v>已签</v>
          </cell>
        </row>
        <row r="330">
          <cell r="AC330" t="str">
            <v>是</v>
          </cell>
          <cell r="AD330" t="str">
            <v>男</v>
          </cell>
        </row>
        <row r="330">
          <cell r="AF330" t="str">
            <v>340603199611244217</v>
          </cell>
          <cell r="AG330" t="str">
            <v>安徽</v>
          </cell>
          <cell r="AH330" t="str">
            <v>招商银行</v>
          </cell>
          <cell r="AI330" t="str">
            <v>6214832773573477</v>
          </cell>
          <cell r="AJ330" t="str">
            <v>招商银行</v>
          </cell>
          <cell r="AK330">
            <v>18726914619</v>
          </cell>
        </row>
        <row r="331">
          <cell r="D331" t="str">
            <v>淮北吾悦店王紫妍</v>
          </cell>
          <cell r="E331" t="str">
            <v>运营部</v>
          </cell>
          <cell r="F331" t="str">
            <v>前台</v>
          </cell>
          <cell r="G331">
            <v>45702</v>
          </cell>
          <cell r="H331" t="str">
            <v>全职</v>
          </cell>
        </row>
        <row r="331">
          <cell r="J331" t="str">
            <v>劳动合同</v>
          </cell>
          <cell r="K331" t="str">
            <v>人力</v>
          </cell>
          <cell r="L331">
            <v>45705</v>
          </cell>
          <cell r="M331">
            <v>46799</v>
          </cell>
          <cell r="N331" t="str">
            <v>3年</v>
          </cell>
          <cell r="O331" t="str">
            <v>已签</v>
          </cell>
          <cell r="P331" t="str">
            <v>已签</v>
          </cell>
          <cell r="Q331" t="str">
            <v>已签</v>
          </cell>
          <cell r="R331" t="str">
            <v>已签</v>
          </cell>
          <cell r="S331" t="str">
            <v>不缴</v>
          </cell>
        </row>
        <row r="331">
          <cell r="X331" t="str">
            <v>在职</v>
          </cell>
        </row>
        <row r="331">
          <cell r="AD331" t="str">
            <v>女</v>
          </cell>
        </row>
        <row r="331">
          <cell r="AF331" t="str">
            <v>340602200312120424</v>
          </cell>
          <cell r="AG331" t="str">
            <v>安徽</v>
          </cell>
          <cell r="AH331" t="str">
            <v>招商银行</v>
          </cell>
          <cell r="AI331" t="str">
            <v>6214832773573493</v>
          </cell>
          <cell r="AJ331" t="str">
            <v>招商银行</v>
          </cell>
          <cell r="AK331">
            <v>17756143344</v>
          </cell>
        </row>
        <row r="332">
          <cell r="D332" t="str">
            <v>淮北吾悦店高泉</v>
          </cell>
          <cell r="E332" t="str">
            <v>运营部</v>
          </cell>
          <cell r="F332" t="str">
            <v>保洁</v>
          </cell>
          <cell r="G332">
            <v>45714</v>
          </cell>
          <cell r="H332" t="str">
            <v>全职</v>
          </cell>
        </row>
        <row r="332">
          <cell r="J332" t="str">
            <v>劳务合同</v>
          </cell>
          <cell r="K332" t="str">
            <v>人力</v>
          </cell>
          <cell r="L332">
            <v>45717</v>
          </cell>
          <cell r="M332">
            <v>46445</v>
          </cell>
          <cell r="N332" t="str">
            <v>1年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X332" t="str">
            <v>在职</v>
          </cell>
        </row>
        <row r="332">
          <cell r="AD332" t="str">
            <v>男</v>
          </cell>
        </row>
        <row r="332">
          <cell r="AF332" t="str">
            <v>342123196308128893</v>
          </cell>
          <cell r="AG332" t="str">
            <v>安徽</v>
          </cell>
          <cell r="AH332" t="str">
            <v>招商银行</v>
          </cell>
          <cell r="AI332" t="str">
            <v>6214832773573501</v>
          </cell>
          <cell r="AJ332" t="str">
            <v>招商银行</v>
          </cell>
          <cell r="AK332">
            <v>15156191196</v>
          </cell>
        </row>
        <row r="333">
          <cell r="D333" t="str">
            <v>淮北吾悦店李迪辉</v>
          </cell>
          <cell r="E333" t="str">
            <v>会籍部</v>
          </cell>
          <cell r="F333" t="str">
            <v>会籍</v>
          </cell>
          <cell r="G333">
            <v>45858</v>
          </cell>
          <cell r="H333" t="str">
            <v>全职</v>
          </cell>
        </row>
        <row r="333">
          <cell r="J333" t="str">
            <v>劳动合同</v>
          </cell>
          <cell r="K333" t="str">
            <v>人力</v>
          </cell>
          <cell r="L333">
            <v>45858</v>
          </cell>
          <cell r="M333">
            <v>46953</v>
          </cell>
          <cell r="N333" t="str">
            <v>3年</v>
          </cell>
        </row>
        <row r="333">
          <cell r="S333" t="str">
            <v>不缴</v>
          </cell>
        </row>
        <row r="333">
          <cell r="W333" t="str">
            <v>是</v>
          </cell>
          <cell r="X333" t="str">
            <v>离职</v>
          </cell>
          <cell r="Y333">
            <v>45941</v>
          </cell>
          <cell r="Z333" t="str">
            <v>已签</v>
          </cell>
          <cell r="AA333" t="str">
            <v>已签</v>
          </cell>
        </row>
        <row r="333">
          <cell r="AC333" t="str">
            <v>是</v>
          </cell>
          <cell r="AD333" t="str">
            <v>男</v>
          </cell>
        </row>
        <row r="333">
          <cell r="AF333" t="str">
            <v>341224199409158711</v>
          </cell>
          <cell r="AG333" t="str">
            <v>安徽</v>
          </cell>
          <cell r="AH333" t="str">
            <v>中国建设银行</v>
          </cell>
          <cell r="AI333" t="str">
            <v>6217001670010805219</v>
          </cell>
          <cell r="AJ333" t="str">
            <v>其他</v>
          </cell>
          <cell r="AK333">
            <v>19721341173</v>
          </cell>
        </row>
        <row r="334">
          <cell r="D334" t="str">
            <v>蚌埠吾悦店刘备</v>
          </cell>
          <cell r="E334" t="str">
            <v>私教部</v>
          </cell>
          <cell r="F334" t="str">
            <v>私教经理</v>
          </cell>
          <cell r="G334">
            <v>45670</v>
          </cell>
          <cell r="H334" t="str">
            <v>全职</v>
          </cell>
        </row>
        <row r="334">
          <cell r="J334" t="str">
            <v>劳动合同</v>
          </cell>
          <cell r="K334" t="str">
            <v>人力</v>
          </cell>
          <cell r="L334">
            <v>45670</v>
          </cell>
          <cell r="M334">
            <v>46766</v>
          </cell>
          <cell r="N334" t="str">
            <v>3年</v>
          </cell>
        </row>
        <row r="334">
          <cell r="S334" t="str">
            <v>不缴</v>
          </cell>
        </row>
        <row r="334">
          <cell r="W334" t="str">
            <v>是</v>
          </cell>
          <cell r="X334" t="str">
            <v>离职</v>
          </cell>
          <cell r="Y334">
            <v>45969</v>
          </cell>
        </row>
        <row r="334">
          <cell r="AD334" t="str">
            <v>男</v>
          </cell>
        </row>
        <row r="334">
          <cell r="AF334" t="str">
            <v>340321199403172454</v>
          </cell>
          <cell r="AG334" t="str">
            <v>安徽省蚌埠市</v>
          </cell>
          <cell r="AH334" t="str">
            <v>招商银行</v>
          </cell>
          <cell r="AI334" t="str">
            <v>6214835543192486</v>
          </cell>
          <cell r="AJ334" t="str">
            <v>招商银行</v>
          </cell>
          <cell r="AK334">
            <v>15555536558</v>
          </cell>
        </row>
        <row r="335">
          <cell r="D335" t="str">
            <v>蚌埠吾悦店陆春亮</v>
          </cell>
          <cell r="E335" t="str">
            <v>运营部</v>
          </cell>
          <cell r="F335" t="str">
            <v>保洁</v>
          </cell>
          <cell r="G335">
            <v>45738</v>
          </cell>
          <cell r="H335" t="str">
            <v>全职</v>
          </cell>
        </row>
        <row r="335">
          <cell r="J335" t="str">
            <v>劳务合同</v>
          </cell>
          <cell r="K335" t="str">
            <v>人力</v>
          </cell>
          <cell r="L335">
            <v>45738</v>
          </cell>
          <cell r="M335">
            <v>46467</v>
          </cell>
          <cell r="N335" t="str">
            <v>1年</v>
          </cell>
          <cell r="O335" t="str">
            <v>已签</v>
          </cell>
          <cell r="P335" t="str">
            <v>已签</v>
          </cell>
          <cell r="Q335" t="str">
            <v>已签</v>
          </cell>
          <cell r="R335" t="str">
            <v>已签</v>
          </cell>
          <cell r="S335" t="str">
            <v>不缴</v>
          </cell>
        </row>
        <row r="335">
          <cell r="W335" t="str">
            <v>是</v>
          </cell>
          <cell r="X335" t="str">
            <v>在职</v>
          </cell>
        </row>
        <row r="335">
          <cell r="AD335" t="str">
            <v>男</v>
          </cell>
        </row>
        <row r="335">
          <cell r="AF335" t="str">
            <v>340302196303260411</v>
          </cell>
          <cell r="AG335" t="str">
            <v>安徽省蚌埠市</v>
          </cell>
          <cell r="AH335" t="str">
            <v>中国建设银行</v>
          </cell>
          <cell r="AI335" t="str">
            <v>6217001640016849172</v>
          </cell>
          <cell r="AJ335" t="str">
            <v>其他</v>
          </cell>
          <cell r="AK335">
            <v>13093664952</v>
          </cell>
        </row>
        <row r="336">
          <cell r="D336" t="str">
            <v>蚌埠吾悦店万小建</v>
          </cell>
          <cell r="E336" t="str">
            <v>会籍部</v>
          </cell>
          <cell r="F336" t="str">
            <v>会籍经理</v>
          </cell>
          <cell r="G336">
            <v>45701</v>
          </cell>
          <cell r="H336" t="str">
            <v>全职</v>
          </cell>
        </row>
        <row r="336">
          <cell r="J336" t="str">
            <v>劳动合同</v>
          </cell>
          <cell r="K336" t="str">
            <v>人力</v>
          </cell>
          <cell r="L336">
            <v>45701</v>
          </cell>
          <cell r="M336">
            <v>46796</v>
          </cell>
          <cell r="N336" t="str">
            <v>3年</v>
          </cell>
          <cell r="O336" t="str">
            <v>已签</v>
          </cell>
          <cell r="P336" t="str">
            <v>已签</v>
          </cell>
          <cell r="Q336" t="str">
            <v>已签</v>
          </cell>
          <cell r="R336" t="str">
            <v>已签</v>
          </cell>
          <cell r="S336" t="str">
            <v>不缴</v>
          </cell>
        </row>
        <row r="336">
          <cell r="W336" t="str">
            <v>是</v>
          </cell>
          <cell r="X336" t="str">
            <v>在职</v>
          </cell>
        </row>
        <row r="336">
          <cell r="AD336" t="str">
            <v>男</v>
          </cell>
        </row>
        <row r="336">
          <cell r="AF336" t="str">
            <v>340321198606010899</v>
          </cell>
          <cell r="AG336" t="str">
            <v>安徽省蚌埠市</v>
          </cell>
          <cell r="AH336" t="str">
            <v>招商银行</v>
          </cell>
          <cell r="AI336" t="str">
            <v>6214832773359638</v>
          </cell>
          <cell r="AJ336" t="str">
            <v>招商银行</v>
          </cell>
          <cell r="AK336" t="str">
            <v>1396528/6269</v>
          </cell>
        </row>
        <row r="337">
          <cell r="D337" t="str">
            <v>蚌埠吾悦店邵家文</v>
          </cell>
          <cell r="E337" t="str">
            <v>会籍部</v>
          </cell>
          <cell r="F337" t="str">
            <v>会籍</v>
          </cell>
          <cell r="G337">
            <v>45713</v>
          </cell>
          <cell r="H337" t="str">
            <v>全职</v>
          </cell>
        </row>
        <row r="337">
          <cell r="J337" t="str">
            <v>劳动合同</v>
          </cell>
          <cell r="K337" t="str">
            <v>人力</v>
          </cell>
          <cell r="L337">
            <v>45713</v>
          </cell>
          <cell r="M337">
            <v>46807</v>
          </cell>
          <cell r="N337" t="str">
            <v>3年</v>
          </cell>
          <cell r="O337" t="str">
            <v>已签</v>
          </cell>
          <cell r="P337" t="str">
            <v>已签</v>
          </cell>
          <cell r="Q337" t="str">
            <v>已签</v>
          </cell>
          <cell r="R337" t="str">
            <v>已签</v>
          </cell>
          <cell r="S337" t="str">
            <v>不缴</v>
          </cell>
        </row>
        <row r="337">
          <cell r="W337" t="str">
            <v>是</v>
          </cell>
          <cell r="X337" t="str">
            <v>在职</v>
          </cell>
        </row>
        <row r="337">
          <cell r="AD337" t="str">
            <v>男</v>
          </cell>
        </row>
        <row r="337">
          <cell r="AF337" t="str">
            <v>340321200412065031</v>
          </cell>
          <cell r="AG337" t="str">
            <v>安徽省蚌埠市</v>
          </cell>
          <cell r="AH337" t="str">
            <v>招商银行</v>
          </cell>
          <cell r="AI337" t="str">
            <v>6214830924273369</v>
          </cell>
          <cell r="AJ337" t="str">
            <v>招商银行</v>
          </cell>
          <cell r="AK337">
            <v>17201600134</v>
          </cell>
        </row>
        <row r="338">
          <cell r="D338" t="str">
            <v>蚌埠吾悦店韦云</v>
          </cell>
          <cell r="E338" t="str">
            <v>私教部</v>
          </cell>
          <cell r="F338" t="str">
            <v>私教</v>
          </cell>
          <cell r="G338">
            <v>45710</v>
          </cell>
          <cell r="H338" t="str">
            <v>全职</v>
          </cell>
        </row>
        <row r="338">
          <cell r="J338" t="str">
            <v>劳动合同</v>
          </cell>
          <cell r="K338" t="str">
            <v>人力</v>
          </cell>
          <cell r="L338">
            <v>45710</v>
          </cell>
          <cell r="M338">
            <v>46805</v>
          </cell>
          <cell r="N338" t="str">
            <v>3年</v>
          </cell>
          <cell r="O338" t="str">
            <v>已签</v>
          </cell>
          <cell r="P338" t="str">
            <v>已签</v>
          </cell>
          <cell r="Q338" t="str">
            <v>已签</v>
          </cell>
          <cell r="R338" t="str">
            <v>已签</v>
          </cell>
          <cell r="S338" t="str">
            <v>不缴</v>
          </cell>
        </row>
        <row r="338">
          <cell r="W338" t="str">
            <v>是</v>
          </cell>
          <cell r="X338" t="str">
            <v>离职</v>
          </cell>
          <cell r="Y338">
            <v>45993</v>
          </cell>
        </row>
        <row r="338">
          <cell r="AD338" t="str">
            <v>女</v>
          </cell>
        </row>
        <row r="338">
          <cell r="AF338" t="str">
            <v>340321200008202145</v>
          </cell>
          <cell r="AG338" t="str">
            <v>安徽省蚌埠市</v>
          </cell>
          <cell r="AH338" t="str">
            <v>招商银行</v>
          </cell>
          <cell r="AI338" t="str">
            <v>6214832773686386</v>
          </cell>
          <cell r="AJ338" t="str">
            <v>招商银行</v>
          </cell>
          <cell r="AK338">
            <v>15755244417</v>
          </cell>
        </row>
        <row r="339">
          <cell r="D339" t="str">
            <v>蚌埠吾悦店栾金良</v>
          </cell>
          <cell r="E339" t="str">
            <v>私教部</v>
          </cell>
          <cell r="F339" t="str">
            <v>私教经理</v>
          </cell>
          <cell r="G339">
            <v>45404</v>
          </cell>
          <cell r="H339" t="str">
            <v>全职</v>
          </cell>
        </row>
        <row r="339">
          <cell r="J339" t="str">
            <v>劳动合同</v>
          </cell>
          <cell r="K339" t="str">
            <v>人力</v>
          </cell>
          <cell r="L339">
            <v>45404</v>
          </cell>
          <cell r="M339">
            <v>46498</v>
          </cell>
          <cell r="N339" t="str">
            <v>3年</v>
          </cell>
          <cell r="O339" t="str">
            <v>已签</v>
          </cell>
          <cell r="P339" t="str">
            <v>已签</v>
          </cell>
          <cell r="Q339" t="str">
            <v>已签</v>
          </cell>
          <cell r="R339" t="str">
            <v>已签</v>
          </cell>
          <cell r="S339" t="str">
            <v>不缴</v>
          </cell>
        </row>
        <row r="339">
          <cell r="W339" t="str">
            <v>是</v>
          </cell>
          <cell r="X339" t="str">
            <v>在职</v>
          </cell>
        </row>
        <row r="339">
          <cell r="AD339" t="str">
            <v>男</v>
          </cell>
        </row>
        <row r="339">
          <cell r="AF339" t="str">
            <v>321302198506180055</v>
          </cell>
          <cell r="AG339" t="str">
            <v>江苏</v>
          </cell>
          <cell r="AH339" t="str">
            <v>江苏民丰农商银行宿迁总行</v>
          </cell>
          <cell r="AI339" t="str">
            <v>6230667331020052692</v>
          </cell>
          <cell r="AJ339" t="str">
            <v>其他</v>
          </cell>
          <cell r="AK339">
            <v>13815786616</v>
          </cell>
        </row>
        <row r="340">
          <cell r="D340" t="str">
            <v>蚌埠吾悦店赵红</v>
          </cell>
          <cell r="E340" t="str">
            <v>运营部</v>
          </cell>
          <cell r="F340" t="str">
            <v>保洁</v>
          </cell>
          <cell r="G340">
            <v>45765</v>
          </cell>
          <cell r="H340" t="str">
            <v>全职</v>
          </cell>
        </row>
        <row r="340">
          <cell r="J340" t="str">
            <v>劳务合同</v>
          </cell>
          <cell r="K340" t="str">
            <v>人力</v>
          </cell>
          <cell r="L340">
            <v>45765</v>
          </cell>
          <cell r="M340">
            <v>46860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是</v>
          </cell>
          <cell r="X340" t="str">
            <v>在职</v>
          </cell>
        </row>
        <row r="340">
          <cell r="AD340" t="str">
            <v>女</v>
          </cell>
        </row>
        <row r="340">
          <cell r="AF340" t="str">
            <v>340321197012310428</v>
          </cell>
          <cell r="AG340" t="str">
            <v>安徽省蚌埠市</v>
          </cell>
          <cell r="AH340" t="str">
            <v>中国农业银行</v>
          </cell>
          <cell r="AI340" t="str">
            <v>6228480679219147973</v>
          </cell>
          <cell r="AJ340" t="str">
            <v>其他</v>
          </cell>
          <cell r="AK340">
            <v>15955209937</v>
          </cell>
        </row>
        <row r="341">
          <cell r="D341" t="str">
            <v>蚌埠吾悦店朱明慧</v>
          </cell>
          <cell r="E341" t="str">
            <v>会籍部</v>
          </cell>
          <cell r="F341" t="str">
            <v>会籍</v>
          </cell>
          <cell r="G341">
            <v>45809</v>
          </cell>
          <cell r="H341" t="str">
            <v>兼职</v>
          </cell>
        </row>
        <row r="341">
          <cell r="J341" t="str">
            <v>兼职合同</v>
          </cell>
          <cell r="K341" t="str">
            <v>人力</v>
          </cell>
          <cell r="L341">
            <v>45727</v>
          </cell>
          <cell r="M341">
            <v>46091</v>
          </cell>
          <cell r="N341" t="str">
            <v>1年</v>
          </cell>
        </row>
        <row r="341">
          <cell r="S341" t="str">
            <v>不缴</v>
          </cell>
        </row>
        <row r="341">
          <cell r="X341" t="str">
            <v>离职</v>
          </cell>
        </row>
        <row r="341">
          <cell r="AD341" t="str">
            <v>女</v>
          </cell>
        </row>
        <row r="341">
          <cell r="AF341" t="str">
            <v>340311200007292529</v>
          </cell>
          <cell r="AG341" t="str">
            <v>安徽省蚌埠市</v>
          </cell>
          <cell r="AH341" t="str">
            <v>招商银行</v>
          </cell>
          <cell r="AI341" t="str">
            <v>6214832773359679</v>
          </cell>
          <cell r="AJ341" t="str">
            <v>招商银行</v>
          </cell>
          <cell r="AK341">
            <v>15556901016</v>
          </cell>
        </row>
        <row r="342">
          <cell r="D342" t="str">
            <v>蚌埠吾悦店吴子莫</v>
          </cell>
          <cell r="E342" t="str">
            <v>泳教部</v>
          </cell>
          <cell r="F342" t="str">
            <v>泳教</v>
          </cell>
          <cell r="G342">
            <v>45827</v>
          </cell>
          <cell r="H342" t="str">
            <v>兼职</v>
          </cell>
        </row>
        <row r="342">
          <cell r="J342" t="str">
            <v>兼职合同</v>
          </cell>
          <cell r="K342" t="str">
            <v>人力</v>
          </cell>
          <cell r="L342">
            <v>45827</v>
          </cell>
          <cell r="M342">
            <v>46922</v>
          </cell>
          <cell r="N342" t="str">
            <v>3年</v>
          </cell>
          <cell r="O342" t="str">
            <v>已签</v>
          </cell>
          <cell r="P342" t="str">
            <v>已签</v>
          </cell>
          <cell r="Q342" t="str">
            <v>已签</v>
          </cell>
          <cell r="R342" t="str">
            <v>已签</v>
          </cell>
          <cell r="S342" t="str">
            <v>不缴</v>
          </cell>
        </row>
        <row r="342">
          <cell r="W342" t="str">
            <v>是</v>
          </cell>
          <cell r="X342" t="str">
            <v>离职</v>
          </cell>
        </row>
        <row r="342">
          <cell r="AD342" t="str">
            <v>女</v>
          </cell>
        </row>
        <row r="342">
          <cell r="AF342" t="str">
            <v>340321199610102176</v>
          </cell>
          <cell r="AG342" t="str">
            <v>安徽省蚌埠市</v>
          </cell>
          <cell r="AH342" t="str">
            <v>中国建设银行股份有限公司蚌埠建龙支行</v>
          </cell>
          <cell r="AI342" t="str">
            <v>6217001640014356055</v>
          </cell>
          <cell r="AJ342" t="str">
            <v>其他</v>
          </cell>
          <cell r="AK342">
            <v>18175088968</v>
          </cell>
        </row>
        <row r="343">
          <cell r="D343" t="str">
            <v>蚌埠吾悦店赵惠春</v>
          </cell>
          <cell r="E343" t="str">
            <v>会籍部</v>
          </cell>
          <cell r="F343" t="str">
            <v>会籍</v>
          </cell>
          <cell r="G343">
            <v>45819</v>
          </cell>
          <cell r="H343" t="str">
            <v>全职</v>
          </cell>
        </row>
        <row r="343">
          <cell r="J343" t="str">
            <v>劳动合同</v>
          </cell>
          <cell r="K343" t="str">
            <v>人力</v>
          </cell>
          <cell r="L343">
            <v>45819</v>
          </cell>
          <cell r="M343">
            <v>46914</v>
          </cell>
          <cell r="N343" t="str">
            <v>3年</v>
          </cell>
          <cell r="O343" t="str">
            <v>已签</v>
          </cell>
          <cell r="P343" t="str">
            <v>已签</v>
          </cell>
          <cell r="Q343" t="str">
            <v>已签</v>
          </cell>
          <cell r="R343" t="str">
            <v>已签</v>
          </cell>
          <cell r="S343" t="str">
            <v>不缴</v>
          </cell>
        </row>
        <row r="343">
          <cell r="W343" t="str">
            <v>是</v>
          </cell>
          <cell r="X343" t="str">
            <v>在职</v>
          </cell>
        </row>
        <row r="343">
          <cell r="AD343" t="str">
            <v>女</v>
          </cell>
        </row>
        <row r="343">
          <cell r="AF343" t="str">
            <v>370406200602046621</v>
          </cell>
          <cell r="AG343" t="str">
            <v>山东省枣庄市</v>
          </cell>
          <cell r="AH343" t="str">
            <v>招商银行</v>
          </cell>
          <cell r="AI343" t="str">
            <v>6214853370373467</v>
          </cell>
          <cell r="AJ343" t="str">
            <v>招商银行</v>
          </cell>
          <cell r="AK343">
            <v>19055243298</v>
          </cell>
        </row>
        <row r="344">
          <cell r="D344" t="str">
            <v>蚌埠吾悦店王格</v>
          </cell>
          <cell r="E344" t="str">
            <v>运营部</v>
          </cell>
          <cell r="F344" t="str">
            <v>前台主管</v>
          </cell>
          <cell r="G344">
            <v>45850</v>
          </cell>
          <cell r="H344" t="str">
            <v>全职</v>
          </cell>
        </row>
        <row r="344">
          <cell r="J344" t="str">
            <v>劳动合同</v>
          </cell>
          <cell r="K344" t="str">
            <v>人力</v>
          </cell>
          <cell r="L344">
            <v>45850</v>
          </cell>
          <cell r="M344">
            <v>46945</v>
          </cell>
          <cell r="N344" t="str">
            <v>3年</v>
          </cell>
          <cell r="O344" t="str">
            <v>已签</v>
          </cell>
          <cell r="P344" t="str">
            <v>已签</v>
          </cell>
          <cell r="Q344" t="str">
            <v>已签</v>
          </cell>
          <cell r="R344" t="str">
            <v>已签</v>
          </cell>
          <cell r="S344" t="str">
            <v>不缴</v>
          </cell>
        </row>
        <row r="344">
          <cell r="W344" t="str">
            <v>是</v>
          </cell>
          <cell r="X344" t="str">
            <v>在职</v>
          </cell>
        </row>
        <row r="344">
          <cell r="AD344" t="str">
            <v>女</v>
          </cell>
        </row>
        <row r="344">
          <cell r="AF344" t="str">
            <v>340322200502054623</v>
          </cell>
          <cell r="AG344" t="str">
            <v>安徽省蚌埠市</v>
          </cell>
          <cell r="AH344" t="str">
            <v>招商银行</v>
          </cell>
          <cell r="AI344" t="str">
            <v>6214832776454808</v>
          </cell>
          <cell r="AJ344" t="str">
            <v>招商银行</v>
          </cell>
          <cell r="AK344">
            <v>15375468652</v>
          </cell>
        </row>
        <row r="345">
          <cell r="D345" t="str">
            <v>蚌埠吾悦店乔威</v>
          </cell>
          <cell r="E345" t="str">
            <v>泳教部</v>
          </cell>
          <cell r="F345" t="str">
            <v>泳教</v>
          </cell>
          <cell r="G345">
            <v>45824</v>
          </cell>
          <cell r="H345" t="str">
            <v>兼职</v>
          </cell>
        </row>
        <row r="345">
          <cell r="J345" t="str">
            <v>兼职合同</v>
          </cell>
          <cell r="K345" t="str">
            <v>人力</v>
          </cell>
          <cell r="L345">
            <v>45824</v>
          </cell>
        </row>
        <row r="345">
          <cell r="O345" t="str">
            <v>已签</v>
          </cell>
          <cell r="P345" t="str">
            <v>已签</v>
          </cell>
          <cell r="Q345" t="str">
            <v>已签</v>
          </cell>
          <cell r="R345" t="str">
            <v>已签</v>
          </cell>
        </row>
        <row r="345">
          <cell r="W345" t="str">
            <v>是</v>
          </cell>
          <cell r="X345" t="str">
            <v>离职</v>
          </cell>
        </row>
        <row r="345">
          <cell r="AD345" t="str">
            <v>男</v>
          </cell>
        </row>
        <row r="345">
          <cell r="AF345" t="str">
            <v>340311200001110819</v>
          </cell>
          <cell r="AG345" t="str">
            <v>安徽省蚌埠市</v>
          </cell>
          <cell r="AH345" t="str">
            <v>徽商银行</v>
          </cell>
          <cell r="AI345" t="str">
            <v>6217 7583 1200 3777 106</v>
          </cell>
          <cell r="AJ345" t="str">
            <v>其他</v>
          </cell>
          <cell r="AK345">
            <v>17718222789</v>
          </cell>
        </row>
        <row r="346">
          <cell r="D346" t="str">
            <v>蚌埠吾悦店曹克荣</v>
          </cell>
          <cell r="E346" t="str">
            <v>泳教部</v>
          </cell>
          <cell r="F346" t="str">
            <v>救生员</v>
          </cell>
          <cell r="G346">
            <v>45840</v>
          </cell>
          <cell r="H346" t="str">
            <v>兼职</v>
          </cell>
        </row>
        <row r="346">
          <cell r="J346" t="str">
            <v>兼职合同</v>
          </cell>
          <cell r="K346" t="str">
            <v>人力</v>
          </cell>
          <cell r="L346">
            <v>45840</v>
          </cell>
        </row>
        <row r="346">
          <cell r="X346" t="str">
            <v>离职</v>
          </cell>
          <cell r="Y346">
            <v>45931</v>
          </cell>
        </row>
        <row r="346">
          <cell r="AD346" t="str">
            <v>男</v>
          </cell>
        </row>
        <row r="346">
          <cell r="AF346" t="str">
            <v>340303195112170212</v>
          </cell>
          <cell r="AG346" t="str">
            <v>安徽省蚌埠市</v>
          </cell>
          <cell r="AH346" t="str">
            <v>中信银行</v>
          </cell>
          <cell r="AI346" t="str">
            <v>6217751112003751680</v>
          </cell>
          <cell r="AJ346" t="str">
            <v>中信</v>
          </cell>
          <cell r="AK346">
            <v>15056370736</v>
          </cell>
        </row>
        <row r="347">
          <cell r="D347" t="str">
            <v>蚌埠吾悦店薛艺</v>
          </cell>
          <cell r="E347" t="str">
            <v>运营部</v>
          </cell>
          <cell r="F347" t="str">
            <v>前台</v>
          </cell>
          <cell r="G347">
            <v>45893</v>
          </cell>
          <cell r="H347" t="str">
            <v>全职</v>
          </cell>
        </row>
        <row r="347">
          <cell r="J347" t="str">
            <v>劳动合同</v>
          </cell>
          <cell r="K347" t="str">
            <v>人力</v>
          </cell>
          <cell r="L347">
            <v>45893</v>
          </cell>
          <cell r="M347">
            <v>46988</v>
          </cell>
          <cell r="N347" t="str">
            <v>3年</v>
          </cell>
          <cell r="O347" t="str">
            <v>已签</v>
          </cell>
          <cell r="P347" t="str">
            <v>已签</v>
          </cell>
          <cell r="Q347" t="str">
            <v>已签</v>
          </cell>
          <cell r="R347" t="str">
            <v>已签</v>
          </cell>
          <cell r="S347" t="str">
            <v>不缴</v>
          </cell>
        </row>
        <row r="347">
          <cell r="W347" t="str">
            <v>是</v>
          </cell>
          <cell r="X347" t="str">
            <v>离职</v>
          </cell>
          <cell r="Y347">
            <v>45968</v>
          </cell>
        </row>
        <row r="347">
          <cell r="AD347" t="str">
            <v>女</v>
          </cell>
        </row>
        <row r="347">
          <cell r="AF347" t="str">
            <v>340304200306130649</v>
          </cell>
          <cell r="AG347" t="str">
            <v>安徽省蚌埠市</v>
          </cell>
          <cell r="AH347" t="str">
            <v>中国银行</v>
          </cell>
          <cell r="AI347" t="str">
            <v>6216616302000925794</v>
          </cell>
          <cell r="AJ347" t="str">
            <v>其他</v>
          </cell>
          <cell r="AK347">
            <v>15255282978</v>
          </cell>
        </row>
        <row r="348">
          <cell r="D348" t="str">
            <v>蚌埠吾悦店林康</v>
          </cell>
          <cell r="E348" t="str">
            <v>泳教部</v>
          </cell>
          <cell r="F348" t="str">
            <v>兼职泳教</v>
          </cell>
          <cell r="G348">
            <v>46174</v>
          </cell>
          <cell r="H348" t="str">
            <v>兼职</v>
          </cell>
        </row>
        <row r="348">
          <cell r="K348" t="str">
            <v>人力</v>
          </cell>
        </row>
        <row r="348">
          <cell r="X348" t="str">
            <v>在职</v>
          </cell>
        </row>
        <row r="348">
          <cell r="AD348" t="str">
            <v>男</v>
          </cell>
        </row>
        <row r="348">
          <cell r="AF348" t="str">
            <v>340321200212060850</v>
          </cell>
          <cell r="AG348" t="str">
            <v>安徽省蚌埠市</v>
          </cell>
          <cell r="AH348" t="str">
            <v>中信银行</v>
          </cell>
          <cell r="AI348" t="str">
            <v>6217751112004538755</v>
          </cell>
          <cell r="AJ348" t="str">
            <v>中信</v>
          </cell>
          <cell r="AK348">
            <v>15056356955</v>
          </cell>
        </row>
        <row r="349">
          <cell r="D349" t="str">
            <v>蚌埠吾悦店张恩泽</v>
          </cell>
          <cell r="E349" t="str">
            <v>泳教部</v>
          </cell>
          <cell r="F349" t="str">
            <v>泳教</v>
          </cell>
          <cell r="G349">
            <v>45924</v>
          </cell>
          <cell r="H349" t="str">
            <v>全职</v>
          </cell>
        </row>
        <row r="349">
          <cell r="J349" t="str">
            <v>劳动合同</v>
          </cell>
          <cell r="K349" t="str">
            <v>人力</v>
          </cell>
        </row>
        <row r="349">
          <cell r="O349" t="str">
            <v>已签</v>
          </cell>
          <cell r="P349" t="str">
            <v>已签</v>
          </cell>
          <cell r="Q349" t="str">
            <v>已签</v>
          </cell>
          <cell r="R349" t="str">
            <v>已签</v>
          </cell>
          <cell r="S349" t="str">
            <v>不缴</v>
          </cell>
        </row>
        <row r="349">
          <cell r="W349" t="str">
            <v>是</v>
          </cell>
          <cell r="X349" t="str">
            <v>离职</v>
          </cell>
          <cell r="Y349">
            <v>45937</v>
          </cell>
        </row>
        <row r="349">
          <cell r="AD349" t="str">
            <v>男</v>
          </cell>
        </row>
        <row r="349">
          <cell r="AF349" t="str">
            <v>340321200312201518</v>
          </cell>
          <cell r="AG349" t="str">
            <v>安徽省蚌埠市</v>
          </cell>
          <cell r="AH349" t="str">
            <v>中国农业银行</v>
          </cell>
          <cell r="AI349" t="str">
            <v>6228480329714587675</v>
          </cell>
          <cell r="AJ349" t="str">
            <v>其他</v>
          </cell>
          <cell r="AK349">
            <v>17795089684</v>
          </cell>
        </row>
        <row r="350">
          <cell r="D350" t="str">
            <v>蚌埠吾悦店曹芷莹</v>
          </cell>
          <cell r="E350" t="str">
            <v>会籍部</v>
          </cell>
          <cell r="F350" t="str">
            <v>会籍</v>
          </cell>
          <cell r="G350">
            <v>45940</v>
          </cell>
          <cell r="H350" t="str">
            <v>全职</v>
          </cell>
        </row>
        <row r="350">
          <cell r="J350" t="str">
            <v>劳动合同</v>
          </cell>
          <cell r="K350" t="str">
            <v>人力</v>
          </cell>
        </row>
        <row r="350">
          <cell r="O350" t="str">
            <v>已签</v>
          </cell>
          <cell r="P350" t="str">
            <v>已签</v>
          </cell>
          <cell r="Q350" t="str">
            <v>已签</v>
          </cell>
          <cell r="R350" t="str">
            <v>已签</v>
          </cell>
          <cell r="S350" t="str">
            <v>不缴</v>
          </cell>
        </row>
        <row r="350">
          <cell r="W350" t="str">
            <v>是</v>
          </cell>
          <cell r="X350" t="str">
            <v>离职</v>
          </cell>
          <cell r="Y350">
            <v>45975</v>
          </cell>
        </row>
        <row r="350">
          <cell r="AD350" t="str">
            <v>女</v>
          </cell>
        </row>
        <row r="350">
          <cell r="AF350" t="str">
            <v>340323200802166965</v>
          </cell>
          <cell r="AG350" t="str">
            <v>安徽省蚌埠市</v>
          </cell>
          <cell r="AH350" t="str">
            <v>中国农业银行</v>
          </cell>
          <cell r="AI350" t="str">
            <v>（黄素雅）6228480388918133777</v>
          </cell>
          <cell r="AJ350" t="str">
            <v>其他</v>
          </cell>
          <cell r="AK350">
            <v>15155224390</v>
          </cell>
        </row>
        <row r="351">
          <cell r="D351" t="str">
            <v>蚌埠吾悦店李响</v>
          </cell>
          <cell r="E351" t="str">
            <v>泳教部</v>
          </cell>
          <cell r="F351" t="str">
            <v>泳教</v>
          </cell>
          <cell r="G351">
            <v>45962</v>
          </cell>
          <cell r="H351" t="str">
            <v>兼职</v>
          </cell>
        </row>
        <row r="351">
          <cell r="J351" t="str">
            <v>兼职合同</v>
          </cell>
          <cell r="K351" t="str">
            <v>人力</v>
          </cell>
          <cell r="L351">
            <v>45962</v>
          </cell>
          <cell r="M351">
            <v>47058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W351" t="str">
            <v>是</v>
          </cell>
          <cell r="X351" t="str">
            <v>在职</v>
          </cell>
        </row>
        <row r="351">
          <cell r="AD351" t="str">
            <v>男</v>
          </cell>
        </row>
        <row r="351">
          <cell r="AF351" t="str">
            <v>34030219860130002X</v>
          </cell>
        </row>
        <row r="351">
          <cell r="AJ351" t="str">
            <v>其他</v>
          </cell>
        </row>
        <row r="352">
          <cell r="D352" t="str">
            <v>蚌埠吾悦店刘庆康</v>
          </cell>
          <cell r="E352" t="str">
            <v>会籍部</v>
          </cell>
          <cell r="F352" t="str">
            <v>会籍</v>
          </cell>
          <cell r="G352">
            <v>45962</v>
          </cell>
          <cell r="H352" t="str">
            <v>全职</v>
          </cell>
        </row>
        <row r="352">
          <cell r="J352" t="str">
            <v>劳动合同</v>
          </cell>
          <cell r="K352" t="str">
            <v>人力</v>
          </cell>
          <cell r="L352">
            <v>45962</v>
          </cell>
          <cell r="M352">
            <v>47058</v>
          </cell>
          <cell r="N352" t="str">
            <v>3年</v>
          </cell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W352" t="str">
            <v>是</v>
          </cell>
          <cell r="X352" t="str">
            <v>在职</v>
          </cell>
        </row>
        <row r="352">
          <cell r="AD352" t="str">
            <v>男</v>
          </cell>
        </row>
        <row r="352">
          <cell r="AF352" t="str">
            <v>340302200512121011</v>
          </cell>
        </row>
        <row r="352">
          <cell r="AJ352" t="str">
            <v>其他</v>
          </cell>
        </row>
        <row r="353">
          <cell r="D353" t="str">
            <v>荆州二店张丽华</v>
          </cell>
          <cell r="E353" t="str">
            <v>运营部</v>
          </cell>
          <cell r="F353" t="str">
            <v>保洁</v>
          </cell>
          <cell r="G353">
            <v>45757</v>
          </cell>
          <cell r="H353" t="str">
            <v>全职</v>
          </cell>
        </row>
        <row r="353">
          <cell r="J353" t="str">
            <v>劳务合同</v>
          </cell>
          <cell r="K353" t="str">
            <v>人力</v>
          </cell>
          <cell r="L353">
            <v>45757</v>
          </cell>
          <cell r="M353">
            <v>46852</v>
          </cell>
          <cell r="N353" t="str">
            <v>3年</v>
          </cell>
          <cell r="O353" t="str">
            <v>已签</v>
          </cell>
          <cell r="P353" t="str">
            <v>已签</v>
          </cell>
          <cell r="Q353" t="str">
            <v>已签</v>
          </cell>
          <cell r="R353" t="str">
            <v>已签</v>
          </cell>
          <cell r="S353" t="str">
            <v>不缴</v>
          </cell>
        </row>
        <row r="353">
          <cell r="W353" t="str">
            <v>是</v>
          </cell>
          <cell r="X353" t="str">
            <v>在职</v>
          </cell>
        </row>
        <row r="353">
          <cell r="AF353" t="str">
            <v>420400196206261482</v>
          </cell>
        </row>
        <row r="353">
          <cell r="AH353" t="str">
            <v>农业银行</v>
          </cell>
          <cell r="AI353" t="str">
            <v>6228480799754837778</v>
          </cell>
          <cell r="AJ353" t="str">
            <v>其他</v>
          </cell>
          <cell r="AK353">
            <v>17798353605</v>
          </cell>
        </row>
        <row r="354">
          <cell r="D354" t="str">
            <v>荆州二店马萍思</v>
          </cell>
          <cell r="E354" t="str">
            <v>运营部</v>
          </cell>
          <cell r="F354" t="str">
            <v>前台主管</v>
          </cell>
          <cell r="G354">
            <v>45759</v>
          </cell>
          <cell r="H354" t="str">
            <v>全职</v>
          </cell>
        </row>
        <row r="354">
          <cell r="J354" t="str">
            <v>劳动合同</v>
          </cell>
          <cell r="K354" t="str">
            <v>人力</v>
          </cell>
          <cell r="L354">
            <v>45759</v>
          </cell>
          <cell r="M354">
            <v>46854</v>
          </cell>
          <cell r="N354" t="str">
            <v>3年</v>
          </cell>
          <cell r="O354" t="str">
            <v>已签</v>
          </cell>
          <cell r="P354" t="str">
            <v>已签</v>
          </cell>
          <cell r="Q354" t="str">
            <v>已签</v>
          </cell>
          <cell r="R354" t="str">
            <v>已签</v>
          </cell>
          <cell r="S354" t="str">
            <v>不缴</v>
          </cell>
        </row>
        <row r="354">
          <cell r="W354" t="str">
            <v>是</v>
          </cell>
          <cell r="X354" t="str">
            <v>在职</v>
          </cell>
        </row>
        <row r="354">
          <cell r="AF354" t="str">
            <v>421002200401305023</v>
          </cell>
        </row>
        <row r="354">
          <cell r="AH354" t="str">
            <v>招商银行</v>
          </cell>
          <cell r="AI354" t="str">
            <v>6214837168531139</v>
          </cell>
          <cell r="AJ354" t="str">
            <v>招商银行</v>
          </cell>
          <cell r="AK354">
            <v>15727237247</v>
          </cell>
        </row>
        <row r="355">
          <cell r="D355" t="str">
            <v>荆州二店黄荣海</v>
          </cell>
          <cell r="E355" t="str">
            <v>运营部</v>
          </cell>
          <cell r="F355" t="str">
            <v>保洁</v>
          </cell>
          <cell r="G355">
            <v>45758</v>
          </cell>
          <cell r="H355" t="str">
            <v>全职</v>
          </cell>
        </row>
        <row r="355">
          <cell r="J355" t="str">
            <v>劳动合同</v>
          </cell>
          <cell r="K355" t="str">
            <v>人力</v>
          </cell>
          <cell r="L355">
            <v>45758</v>
          </cell>
          <cell r="M355">
            <v>46853</v>
          </cell>
          <cell r="N355" t="str">
            <v>3年</v>
          </cell>
          <cell r="O355" t="str">
            <v>已签</v>
          </cell>
          <cell r="P355" t="str">
            <v>已签</v>
          </cell>
          <cell r="Q355" t="str">
            <v>已签</v>
          </cell>
          <cell r="R355" t="str">
            <v>已签</v>
          </cell>
          <cell r="S355" t="str">
            <v>不缴</v>
          </cell>
        </row>
        <row r="355">
          <cell r="W355" t="str">
            <v>是</v>
          </cell>
          <cell r="X355" t="str">
            <v>在职</v>
          </cell>
        </row>
        <row r="355">
          <cell r="AF355" t="str">
            <v>420400195712101014</v>
          </cell>
        </row>
        <row r="355">
          <cell r="AH355" t="str">
            <v>建设银行</v>
          </cell>
          <cell r="AI355" t="str">
            <v>6217002660018419369  孟昭兰建设银行  黄荣海</v>
          </cell>
          <cell r="AJ355" t="str">
            <v>其他</v>
          </cell>
          <cell r="AK355">
            <v>15572198880</v>
          </cell>
        </row>
        <row r="356">
          <cell r="D356" t="str">
            <v>荆州二店徐方圆</v>
          </cell>
          <cell r="E356" t="str">
            <v>会籍部</v>
          </cell>
          <cell r="F356" t="str">
            <v>会籍主管</v>
          </cell>
          <cell r="G356">
            <v>45387</v>
          </cell>
          <cell r="H356" t="str">
            <v>全职</v>
          </cell>
        </row>
        <row r="356">
          <cell r="J356" t="str">
            <v>劳动合同</v>
          </cell>
          <cell r="K356" t="str">
            <v>人力</v>
          </cell>
          <cell r="L356">
            <v>45536</v>
          </cell>
          <cell r="M356">
            <v>46630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W356" t="str">
            <v>是</v>
          </cell>
          <cell r="X356" t="str">
            <v>在职</v>
          </cell>
        </row>
        <row r="356">
          <cell r="AE356" t="str">
            <v>大专</v>
          </cell>
          <cell r="AF356" t="str">
            <v>420323200205035510</v>
          </cell>
        </row>
        <row r="356">
          <cell r="AH356" t="str">
            <v>中信银行</v>
          </cell>
          <cell r="AI356" t="str">
            <v>6217681505418411</v>
          </cell>
          <cell r="AJ356" t="str">
            <v>中信</v>
          </cell>
          <cell r="AK356">
            <v>18679654540</v>
          </cell>
        </row>
        <row r="357">
          <cell r="D357" t="str">
            <v>荆州二店余东杰</v>
          </cell>
          <cell r="E357" t="str">
            <v>会籍部</v>
          </cell>
          <cell r="F357" t="str">
            <v>会籍</v>
          </cell>
          <cell r="G357">
            <v>45706</v>
          </cell>
          <cell r="H357" t="str">
            <v>全职</v>
          </cell>
        </row>
        <row r="357">
          <cell r="J357" t="str">
            <v>劳动合同</v>
          </cell>
          <cell r="K357" t="str">
            <v>人力</v>
          </cell>
          <cell r="L357">
            <v>45702</v>
          </cell>
          <cell r="M357">
            <v>46796</v>
          </cell>
          <cell r="N357" t="str">
            <v>3年</v>
          </cell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  <cell r="S357" t="str">
            <v>不缴</v>
          </cell>
        </row>
        <row r="357">
          <cell r="W357" t="str">
            <v>是</v>
          </cell>
          <cell r="X357" t="str">
            <v>在职</v>
          </cell>
        </row>
        <row r="357">
          <cell r="AF357" t="str">
            <v>420322200702252712</v>
          </cell>
        </row>
        <row r="357">
          <cell r="AH357" t="str">
            <v>交通银行</v>
          </cell>
          <cell r="AI357" t="str">
            <v>6222620610043552637  交通银行武汉江岸支行  余东杰</v>
          </cell>
          <cell r="AJ357" t="str">
            <v>其他</v>
          </cell>
          <cell r="AK357">
            <v>18572510225</v>
          </cell>
        </row>
        <row r="358">
          <cell r="D358" t="str">
            <v>荆州二店陈明涛</v>
          </cell>
          <cell r="E358" t="str">
            <v>泳教部</v>
          </cell>
          <cell r="F358" t="str">
            <v>泳教</v>
          </cell>
          <cell r="G358">
            <v>45705</v>
          </cell>
          <cell r="H358" t="str">
            <v>全职</v>
          </cell>
        </row>
        <row r="358">
          <cell r="J358" t="str">
            <v>劳动合同</v>
          </cell>
          <cell r="K358" t="str">
            <v>人力</v>
          </cell>
          <cell r="L358">
            <v>45705</v>
          </cell>
          <cell r="M358">
            <v>46799</v>
          </cell>
          <cell r="N358" t="str">
            <v>3年</v>
          </cell>
          <cell r="O358" t="str">
            <v>已签</v>
          </cell>
          <cell r="P358" t="str">
            <v>已签</v>
          </cell>
          <cell r="Q358" t="str">
            <v>已签</v>
          </cell>
          <cell r="R358" t="str">
            <v>已签</v>
          </cell>
          <cell r="S358" t="str">
            <v>不缴</v>
          </cell>
        </row>
        <row r="358">
          <cell r="W358" t="str">
            <v>是</v>
          </cell>
          <cell r="X358" t="str">
            <v>在职</v>
          </cell>
        </row>
        <row r="358">
          <cell r="AF358" t="str">
            <v>362321199901181017</v>
          </cell>
        </row>
        <row r="358">
          <cell r="AH358" t="str">
            <v>招商银行</v>
          </cell>
          <cell r="AI358" t="str">
            <v>6214832774182617</v>
          </cell>
          <cell r="AJ358" t="str">
            <v>招商银行</v>
          </cell>
          <cell r="AK358">
            <v>18480915685</v>
          </cell>
        </row>
        <row r="359">
          <cell r="D359" t="str">
            <v>荆州二店周志伟</v>
          </cell>
          <cell r="E359" t="str">
            <v>会籍部</v>
          </cell>
          <cell r="F359" t="str">
            <v>会籍</v>
          </cell>
          <cell r="G359">
            <v>45705</v>
          </cell>
          <cell r="H359" t="str">
            <v>全职</v>
          </cell>
        </row>
        <row r="359">
          <cell r="J359" t="str">
            <v>劳动合同</v>
          </cell>
          <cell r="K359" t="str">
            <v>人力</v>
          </cell>
          <cell r="L359">
            <v>45705</v>
          </cell>
          <cell r="M359">
            <v>46799</v>
          </cell>
          <cell r="N359" t="str">
            <v>3年</v>
          </cell>
          <cell r="O359" t="str">
            <v>已签</v>
          </cell>
          <cell r="P359" t="str">
            <v>已签</v>
          </cell>
          <cell r="Q359" t="str">
            <v>已签</v>
          </cell>
          <cell r="R359" t="str">
            <v>已签</v>
          </cell>
          <cell r="S359" t="str">
            <v>不缴</v>
          </cell>
        </row>
        <row r="359">
          <cell r="W359" t="str">
            <v>是</v>
          </cell>
          <cell r="X359" t="str">
            <v>在职</v>
          </cell>
        </row>
        <row r="359">
          <cell r="AF359" t="str">
            <v>421003200306093518</v>
          </cell>
        </row>
        <row r="359">
          <cell r="AH359" t="str">
            <v>邮政储蓄</v>
          </cell>
          <cell r="AI359" t="str">
            <v>6221805200003533345</v>
          </cell>
          <cell r="AJ359" t="str">
            <v>其他</v>
          </cell>
          <cell r="AK359">
            <v>13972335027</v>
          </cell>
        </row>
        <row r="360">
          <cell r="D360" t="str">
            <v>荆州二店周琛</v>
          </cell>
          <cell r="E360" t="str">
            <v>私教部</v>
          </cell>
          <cell r="F360" t="str">
            <v>私教</v>
          </cell>
          <cell r="G360">
            <v>45705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  <cell r="L360">
            <v>45705</v>
          </cell>
          <cell r="M360">
            <v>46799</v>
          </cell>
          <cell r="N360" t="str">
            <v>3年</v>
          </cell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W360" t="str">
            <v>是</v>
          </cell>
          <cell r="X360" t="str">
            <v>离职</v>
          </cell>
          <cell r="Y360">
            <v>46142</v>
          </cell>
        </row>
        <row r="360">
          <cell r="AF360" t="str">
            <v>42108719960603371x</v>
          </cell>
        </row>
        <row r="360">
          <cell r="AH360" t="str">
            <v>中国工商银行</v>
          </cell>
          <cell r="AI360" t="str">
            <v>6222031813003594481</v>
          </cell>
          <cell r="AJ360" t="str">
            <v>其他</v>
          </cell>
          <cell r="AK360">
            <v>16671664828</v>
          </cell>
        </row>
        <row r="361">
          <cell r="D361" t="str">
            <v>荆州二店严小虎</v>
          </cell>
          <cell r="E361" t="str">
            <v>私教部</v>
          </cell>
          <cell r="F361" t="str">
            <v>私教</v>
          </cell>
          <cell r="G361">
            <v>45706</v>
          </cell>
          <cell r="H361" t="str">
            <v>全职</v>
          </cell>
        </row>
        <row r="361">
          <cell r="J361" t="str">
            <v>劳动合同</v>
          </cell>
          <cell r="K361" t="str">
            <v>人力</v>
          </cell>
          <cell r="L361">
            <v>45706</v>
          </cell>
          <cell r="M361">
            <v>46800</v>
          </cell>
          <cell r="N361" t="str">
            <v>3年</v>
          </cell>
          <cell r="O361" t="str">
            <v>已签</v>
          </cell>
          <cell r="P361" t="str">
            <v>已签</v>
          </cell>
          <cell r="Q361" t="str">
            <v>已签</v>
          </cell>
          <cell r="R361" t="str">
            <v>已签</v>
          </cell>
          <cell r="S361" t="str">
            <v>不缴</v>
          </cell>
        </row>
        <row r="361">
          <cell r="W361" t="str">
            <v>是</v>
          </cell>
          <cell r="X361" t="str">
            <v>离职</v>
          </cell>
          <cell r="Y361">
            <v>46111</v>
          </cell>
        </row>
        <row r="361">
          <cell r="AF361" t="str">
            <v>421003198603121536</v>
          </cell>
        </row>
        <row r="361">
          <cell r="AH361" t="str">
            <v>建设银行</v>
          </cell>
          <cell r="AI361" t="str">
            <v>6217 6815 0743 9936</v>
          </cell>
          <cell r="AJ361" t="str">
            <v>其他</v>
          </cell>
          <cell r="AK361">
            <v>13545792120</v>
          </cell>
        </row>
        <row r="362">
          <cell r="D362" t="str">
            <v>荆州二店黄涛</v>
          </cell>
          <cell r="E362" t="str">
            <v>私教部</v>
          </cell>
          <cell r="F362" t="str">
            <v>私教</v>
          </cell>
          <cell r="G362">
            <v>45756</v>
          </cell>
          <cell r="H362" t="str">
            <v>全职</v>
          </cell>
        </row>
        <row r="362">
          <cell r="J362" t="str">
            <v>劳动合同</v>
          </cell>
          <cell r="K362" t="str">
            <v>人力</v>
          </cell>
          <cell r="L362">
            <v>45756</v>
          </cell>
          <cell r="M362">
            <v>46851</v>
          </cell>
          <cell r="N362" t="str">
            <v>3年</v>
          </cell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W362" t="str">
            <v>是</v>
          </cell>
          <cell r="X362" t="str">
            <v>离职</v>
          </cell>
          <cell r="Y362">
            <v>46085</v>
          </cell>
        </row>
        <row r="362">
          <cell r="AF362" t="str">
            <v>522121200312193233</v>
          </cell>
        </row>
        <row r="362">
          <cell r="AH362" t="str">
            <v>遵义象山支行</v>
          </cell>
          <cell r="AI362" t="str">
            <v>6215582403002304533</v>
          </cell>
          <cell r="AJ362" t="str">
            <v>其他</v>
          </cell>
          <cell r="AK362">
            <v>18285253529</v>
          </cell>
        </row>
        <row r="363">
          <cell r="D363" t="str">
            <v>荆州二店周国豪</v>
          </cell>
          <cell r="E363" t="str">
            <v>私教部</v>
          </cell>
          <cell r="F363" t="str">
            <v>私教</v>
          </cell>
          <cell r="G363">
            <v>45756</v>
          </cell>
          <cell r="H363" t="str">
            <v>全职</v>
          </cell>
        </row>
        <row r="363">
          <cell r="J363" t="str">
            <v>劳动合同</v>
          </cell>
          <cell r="K363" t="str">
            <v>人力</v>
          </cell>
          <cell r="L363">
            <v>45756</v>
          </cell>
          <cell r="M363">
            <v>46851</v>
          </cell>
          <cell r="N363" t="str">
            <v>3年</v>
          </cell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W363" t="str">
            <v>是</v>
          </cell>
          <cell r="X363" t="str">
            <v>离职</v>
          </cell>
          <cell r="Y363">
            <v>46111</v>
          </cell>
        </row>
        <row r="363">
          <cell r="AF363" t="str">
            <v>421003199402080058</v>
          </cell>
        </row>
        <row r="363">
          <cell r="AH363" t="str">
            <v>招商银行</v>
          </cell>
          <cell r="AI363" t="str">
            <v>6214 8371 6729 2428</v>
          </cell>
          <cell r="AJ363" t="str">
            <v>招商银行</v>
          </cell>
          <cell r="AK363">
            <v>17786673042</v>
          </cell>
        </row>
        <row r="364">
          <cell r="D364" t="str">
            <v>荆州二店魏宋阳</v>
          </cell>
          <cell r="E364" t="str">
            <v>私教部</v>
          </cell>
          <cell r="F364" t="str">
            <v>私教</v>
          </cell>
          <cell r="G364">
            <v>45955</v>
          </cell>
          <cell r="H364" t="str">
            <v>兼职</v>
          </cell>
        </row>
        <row r="364">
          <cell r="J364" t="str">
            <v>兼职合同</v>
          </cell>
          <cell r="K364" t="str">
            <v>人力</v>
          </cell>
        </row>
        <row r="364">
          <cell r="N364" t="str">
            <v>3年</v>
          </cell>
        </row>
        <row r="364">
          <cell r="S364" t="str">
            <v>不缴</v>
          </cell>
        </row>
        <row r="364">
          <cell r="X364" t="str">
            <v>离职</v>
          </cell>
        </row>
        <row r="364">
          <cell r="AF364" t="str">
            <v>421022199503115415</v>
          </cell>
        </row>
        <row r="364">
          <cell r="AH364" t="str">
            <v>农行荆州沙市支行</v>
          </cell>
          <cell r="AI364" t="str">
            <v>6228480799193353775</v>
          </cell>
          <cell r="AJ364" t="str">
            <v>其他</v>
          </cell>
          <cell r="AK364">
            <v>15926611043</v>
          </cell>
        </row>
        <row r="365">
          <cell r="D365" t="str">
            <v>荆州二店覃雨歌</v>
          </cell>
          <cell r="E365" t="str">
            <v>私教部</v>
          </cell>
          <cell r="F365" t="str">
            <v>私教</v>
          </cell>
          <cell r="G365">
            <v>45777</v>
          </cell>
          <cell r="H365" t="str">
            <v>全职</v>
          </cell>
        </row>
        <row r="365">
          <cell r="J365" t="str">
            <v>劳动合同</v>
          </cell>
          <cell r="K365" t="str">
            <v>人力</v>
          </cell>
          <cell r="L365">
            <v>45777</v>
          </cell>
          <cell r="M365">
            <v>46872</v>
          </cell>
          <cell r="N365" t="str">
            <v>3年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W365" t="str">
            <v>是</v>
          </cell>
          <cell r="X365" t="str">
            <v>离职</v>
          </cell>
          <cell r="Y365">
            <v>45962</v>
          </cell>
          <cell r="Z365" t="str">
            <v>已签</v>
          </cell>
          <cell r="AA365" t="str">
            <v>已签</v>
          </cell>
          <cell r="AB365" t="str">
            <v>已签</v>
          </cell>
        </row>
        <row r="365">
          <cell r="AF365" t="str">
            <v>420606200108072520</v>
          </cell>
        </row>
        <row r="365">
          <cell r="AH365" t="str">
            <v>建设银行高邮盂城支行</v>
          </cell>
          <cell r="AI365" t="str">
            <v>6217 0013 3002 1856 954</v>
          </cell>
          <cell r="AJ365" t="str">
            <v>其他</v>
          </cell>
          <cell r="AK365">
            <v>15172514808</v>
          </cell>
        </row>
        <row r="366">
          <cell r="D366" t="str">
            <v>荆州二店何鑫</v>
          </cell>
          <cell r="E366" t="str">
            <v>泳教部</v>
          </cell>
          <cell r="F366" t="str">
            <v>泳教</v>
          </cell>
          <cell r="G366">
            <v>45783</v>
          </cell>
          <cell r="H366" t="str">
            <v>兼职</v>
          </cell>
        </row>
        <row r="366">
          <cell r="J366" t="str">
            <v>兼职合同</v>
          </cell>
          <cell r="K366" t="str">
            <v>人力</v>
          </cell>
          <cell r="L366">
            <v>45918</v>
          </cell>
          <cell r="M366">
            <v>47013</v>
          </cell>
          <cell r="N366" t="str">
            <v>3年</v>
          </cell>
        </row>
        <row r="366">
          <cell r="S366" t="str">
            <v>不缴</v>
          </cell>
        </row>
        <row r="366">
          <cell r="X366" t="str">
            <v>在职</v>
          </cell>
        </row>
        <row r="366">
          <cell r="AD366" t="str">
            <v>男</v>
          </cell>
          <cell r="AE366" t="str">
            <v>本科</v>
          </cell>
          <cell r="AF366" t="str">
            <v>421125200312315254</v>
          </cell>
        </row>
        <row r="366">
          <cell r="AH366" t="str">
            <v>中国工商银行</v>
          </cell>
          <cell r="AI366" t="str">
            <v>6215581814012691274</v>
          </cell>
          <cell r="AJ366" t="str">
            <v>其他</v>
          </cell>
          <cell r="AK366">
            <v>13409771559</v>
          </cell>
        </row>
        <row r="367">
          <cell r="D367" t="str">
            <v>荆州二店尹成成</v>
          </cell>
          <cell r="E367" t="str">
            <v>私教部</v>
          </cell>
          <cell r="F367" t="str">
            <v>私教</v>
          </cell>
          <cell r="G367">
            <v>45787</v>
          </cell>
          <cell r="H367" t="str">
            <v>兼职</v>
          </cell>
        </row>
        <row r="367">
          <cell r="J367" t="str">
            <v>劳动合同</v>
          </cell>
          <cell r="K367" t="str">
            <v>人力</v>
          </cell>
          <cell r="L367">
            <v>45787</v>
          </cell>
          <cell r="M367">
            <v>46882</v>
          </cell>
          <cell r="N367" t="str">
            <v>3年</v>
          </cell>
          <cell r="O367" t="str">
            <v>已签</v>
          </cell>
          <cell r="P367" t="str">
            <v>已签</v>
          </cell>
          <cell r="Q367" t="str">
            <v>已签</v>
          </cell>
          <cell r="R367" t="str">
            <v>已签</v>
          </cell>
          <cell r="S367" t="str">
            <v>不缴</v>
          </cell>
        </row>
        <row r="367">
          <cell r="W367" t="str">
            <v>是</v>
          </cell>
          <cell r="X367" t="str">
            <v>离职</v>
          </cell>
          <cell r="Y367">
            <v>46051</v>
          </cell>
        </row>
        <row r="367">
          <cell r="AD367" t="str">
            <v>女</v>
          </cell>
          <cell r="AE367" t="str">
            <v>高中</v>
          </cell>
          <cell r="AF367" t="str">
            <v>421003198908283261</v>
          </cell>
        </row>
        <row r="367">
          <cell r="AH367" t="str">
            <v>中国建设银行</v>
          </cell>
          <cell r="AI367" t="str">
            <v>6214662662663588中国建设银行股份有限公司荆州北京路支行</v>
          </cell>
          <cell r="AJ367" t="str">
            <v>其他</v>
          </cell>
          <cell r="AK367">
            <v>18986690343</v>
          </cell>
        </row>
        <row r="368">
          <cell r="D368" t="str">
            <v>荆州二店刘圣超</v>
          </cell>
          <cell r="E368" t="str">
            <v>泳教部</v>
          </cell>
          <cell r="F368" t="str">
            <v>泳教</v>
          </cell>
          <cell r="G368">
            <v>45800</v>
          </cell>
          <cell r="H368" t="str">
            <v>全职</v>
          </cell>
        </row>
        <row r="368">
          <cell r="J368" t="str">
            <v>劳动合同</v>
          </cell>
          <cell r="K368" t="str">
            <v>人力</v>
          </cell>
          <cell r="L368">
            <v>45901</v>
          </cell>
          <cell r="M368">
            <v>46996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W368" t="str">
            <v>是</v>
          </cell>
          <cell r="X368" t="str">
            <v>在职</v>
          </cell>
        </row>
        <row r="368">
          <cell r="AC368" t="str">
            <v>是</v>
          </cell>
          <cell r="AD368" t="str">
            <v>男</v>
          </cell>
        </row>
        <row r="368">
          <cell r="AF368" t="str">
            <v>421002200211064214</v>
          </cell>
        </row>
        <row r="368">
          <cell r="AH368" t="str">
            <v>招商银行</v>
          </cell>
          <cell r="AI368" t="str">
            <v>6214837166783351</v>
          </cell>
          <cell r="AJ368" t="str">
            <v>招商银行</v>
          </cell>
          <cell r="AK368">
            <v>13697230241</v>
          </cell>
        </row>
        <row r="369">
          <cell r="D369" t="str">
            <v>荆州二店陈全晟</v>
          </cell>
          <cell r="E369" t="str">
            <v>泳教部</v>
          </cell>
          <cell r="F369" t="str">
            <v>泳教主管</v>
          </cell>
          <cell r="G369">
            <v>45822</v>
          </cell>
          <cell r="H369" t="str">
            <v>全职</v>
          </cell>
        </row>
        <row r="369">
          <cell r="J369" t="str">
            <v>劳动合同</v>
          </cell>
          <cell r="K369" t="str">
            <v>人力</v>
          </cell>
          <cell r="L369">
            <v>45822</v>
          </cell>
          <cell r="M369">
            <v>46917</v>
          </cell>
          <cell r="N369" t="str">
            <v>3年</v>
          </cell>
          <cell r="O369" t="str">
            <v>已签</v>
          </cell>
          <cell r="P369" t="str">
            <v>已签</v>
          </cell>
          <cell r="Q369" t="str">
            <v>已签</v>
          </cell>
          <cell r="R369" t="str">
            <v>已签</v>
          </cell>
          <cell r="S369" t="str">
            <v>不缴</v>
          </cell>
        </row>
        <row r="369">
          <cell r="W369" t="str">
            <v>是</v>
          </cell>
          <cell r="X369" t="str">
            <v>在职</v>
          </cell>
        </row>
        <row r="369">
          <cell r="AD369" t="str">
            <v>男</v>
          </cell>
        </row>
        <row r="369">
          <cell r="AF369" t="str">
            <v>421126199501101416</v>
          </cell>
        </row>
        <row r="369">
          <cell r="AH369" t="str">
            <v>中国银行</v>
          </cell>
          <cell r="AI369" t="str">
            <v>6217857600038997727</v>
          </cell>
          <cell r="AJ369" t="str">
            <v>其他</v>
          </cell>
          <cell r="AK369">
            <v>17771316646</v>
          </cell>
        </row>
        <row r="370">
          <cell r="D370" t="str">
            <v>荆州二店李清何</v>
          </cell>
          <cell r="E370" t="str">
            <v>泳教部</v>
          </cell>
          <cell r="F370" t="str">
            <v>救生员</v>
          </cell>
          <cell r="G370">
            <v>45830</v>
          </cell>
          <cell r="H370" t="str">
            <v>全职</v>
          </cell>
        </row>
        <row r="370">
          <cell r="J370" t="str">
            <v>劳动合同</v>
          </cell>
          <cell r="K370" t="str">
            <v>人力</v>
          </cell>
          <cell r="L370">
            <v>45830</v>
          </cell>
          <cell r="M370">
            <v>46022</v>
          </cell>
          <cell r="N370" t="str">
            <v>半年</v>
          </cell>
          <cell r="O370" t="str">
            <v>已签</v>
          </cell>
          <cell r="P370" t="str">
            <v>已签</v>
          </cell>
          <cell r="Q370" t="str">
            <v>已签</v>
          </cell>
          <cell r="R370" t="str">
            <v>已签</v>
          </cell>
          <cell r="S370" t="str">
            <v>不缴</v>
          </cell>
        </row>
        <row r="370">
          <cell r="W370" t="str">
            <v>是</v>
          </cell>
          <cell r="X370" t="str">
            <v>离职</v>
          </cell>
          <cell r="Y370">
            <v>45962</v>
          </cell>
        </row>
        <row r="370">
          <cell r="AD370" t="str">
            <v>男</v>
          </cell>
        </row>
        <row r="370">
          <cell r="AF370" t="str">
            <v>421022200211062433</v>
          </cell>
        </row>
        <row r="370">
          <cell r="AH370" t="str">
            <v>招商银行</v>
          </cell>
          <cell r="AI370" t="str">
            <v>6214 8327 5281 3738</v>
          </cell>
          <cell r="AJ370" t="str">
            <v>招商银行</v>
          </cell>
          <cell r="AK370">
            <v>15671377786</v>
          </cell>
        </row>
        <row r="371">
          <cell r="D371" t="str">
            <v>荆州二店王寒</v>
          </cell>
          <cell r="E371" t="str">
            <v>泳教部</v>
          </cell>
          <cell r="F371" t="str">
            <v>泳教</v>
          </cell>
          <cell r="G371">
            <v>45842</v>
          </cell>
          <cell r="H371" t="str">
            <v>兼职</v>
          </cell>
        </row>
        <row r="371">
          <cell r="J371" t="str">
            <v>兼职合同</v>
          </cell>
          <cell r="K371" t="str">
            <v>人力</v>
          </cell>
          <cell r="L371">
            <v>45842</v>
          </cell>
        </row>
        <row r="371">
          <cell r="X371" t="str">
            <v>在职</v>
          </cell>
        </row>
        <row r="371">
          <cell r="AD371" t="str">
            <v>男</v>
          </cell>
        </row>
        <row r="371">
          <cell r="AF371" t="str">
            <v>421003198801100074</v>
          </cell>
        </row>
        <row r="371">
          <cell r="AH371" t="str">
            <v>中国工商银行</v>
          </cell>
          <cell r="AI371" t="str">
            <v>6222031813004535285</v>
          </cell>
          <cell r="AJ371" t="str">
            <v>其他</v>
          </cell>
          <cell r="AK371">
            <v>18627286626</v>
          </cell>
        </row>
        <row r="372">
          <cell r="D372" t="str">
            <v>荆州二店李忠斌</v>
          </cell>
          <cell r="E372" t="str">
            <v>泳教部</v>
          </cell>
          <cell r="F372" t="str">
            <v>泳教</v>
          </cell>
          <cell r="G372">
            <v>45849</v>
          </cell>
          <cell r="H372" t="str">
            <v>兼职</v>
          </cell>
        </row>
        <row r="372">
          <cell r="J372" t="str">
            <v>兼职合同</v>
          </cell>
          <cell r="K372" t="str">
            <v>人力</v>
          </cell>
          <cell r="L372">
            <v>45849</v>
          </cell>
        </row>
        <row r="372">
          <cell r="X372" t="str">
            <v>在职</v>
          </cell>
        </row>
        <row r="372">
          <cell r="AD372" t="str">
            <v>男</v>
          </cell>
        </row>
        <row r="372">
          <cell r="AF372" t="str">
            <v>4210021999010234218</v>
          </cell>
        </row>
        <row r="372">
          <cell r="AH372" t="str">
            <v>中国银行</v>
          </cell>
          <cell r="AI372" t="str">
            <v>6217560800023533119</v>
          </cell>
          <cell r="AJ372" t="str">
            <v>其他</v>
          </cell>
          <cell r="AK372">
            <v>18972126391</v>
          </cell>
        </row>
        <row r="373">
          <cell r="D373" t="str">
            <v>荆州二店高怡云</v>
          </cell>
          <cell r="E373" t="str">
            <v>运营部</v>
          </cell>
          <cell r="F373" t="str">
            <v>前台</v>
          </cell>
          <cell r="G373">
            <v>45868</v>
          </cell>
          <cell r="H373" t="str">
            <v>全职</v>
          </cell>
        </row>
        <row r="373">
          <cell r="J373" t="str">
            <v>劳动合同</v>
          </cell>
          <cell r="K373" t="str">
            <v>人力</v>
          </cell>
          <cell r="L373">
            <v>45868</v>
          </cell>
          <cell r="M373">
            <v>46963</v>
          </cell>
          <cell r="N373" t="str">
            <v>3年</v>
          </cell>
          <cell r="O373" t="str">
            <v>已签</v>
          </cell>
          <cell r="P373" t="str">
            <v>已签</v>
          </cell>
          <cell r="Q373" t="str">
            <v>已签</v>
          </cell>
          <cell r="R373" t="str">
            <v>已签</v>
          </cell>
          <cell r="S373" t="str">
            <v>不缴</v>
          </cell>
        </row>
        <row r="373">
          <cell r="W373" t="str">
            <v>是</v>
          </cell>
          <cell r="X373" t="str">
            <v>离职</v>
          </cell>
          <cell r="Y373">
            <v>45992</v>
          </cell>
        </row>
        <row r="373">
          <cell r="AD373" t="str">
            <v>女</v>
          </cell>
        </row>
        <row r="373">
          <cell r="AF373" t="str">
            <v>420922200306151429</v>
          </cell>
        </row>
        <row r="373">
          <cell r="AH373" t="str">
            <v>招商银行</v>
          </cell>
          <cell r="AI373" t="str">
            <v>6214832773897405</v>
          </cell>
          <cell r="AJ373" t="str">
            <v>招商银行</v>
          </cell>
          <cell r="AK373">
            <v>18071464080</v>
          </cell>
        </row>
        <row r="374">
          <cell r="D374" t="str">
            <v>荆州二店孙吕芳</v>
          </cell>
          <cell r="E374" t="str">
            <v>会籍部</v>
          </cell>
          <cell r="F374" t="str">
            <v>会籍</v>
          </cell>
          <cell r="G374">
            <v>45864</v>
          </cell>
          <cell r="H374" t="str">
            <v>全职</v>
          </cell>
        </row>
        <row r="374">
          <cell r="J374" t="str">
            <v>劳动合同</v>
          </cell>
          <cell r="K374" t="str">
            <v>人力</v>
          </cell>
          <cell r="L374">
            <v>45864</v>
          </cell>
          <cell r="M374">
            <v>46959</v>
          </cell>
          <cell r="N374" t="str">
            <v>3年</v>
          </cell>
          <cell r="O374" t="str">
            <v>已签</v>
          </cell>
          <cell r="P374" t="str">
            <v>已签</v>
          </cell>
          <cell r="Q374" t="str">
            <v>已签</v>
          </cell>
          <cell r="R374" t="str">
            <v>已签</v>
          </cell>
          <cell r="S374" t="str">
            <v>不缴</v>
          </cell>
        </row>
        <row r="374">
          <cell r="W374" t="str">
            <v>是</v>
          </cell>
          <cell r="X374" t="str">
            <v>在职</v>
          </cell>
        </row>
        <row r="374">
          <cell r="AD374" t="str">
            <v>女</v>
          </cell>
        </row>
        <row r="374">
          <cell r="AF374" t="str">
            <v>421002199704231820</v>
          </cell>
        </row>
        <row r="374">
          <cell r="AH374" t="str">
            <v>中国工商银行</v>
          </cell>
          <cell r="AI374" t="str">
            <v>6222031813003313957</v>
          </cell>
          <cell r="AJ374" t="str">
            <v>其他</v>
          </cell>
          <cell r="AK374">
            <v>15927881087</v>
          </cell>
        </row>
        <row r="375">
          <cell r="D375" t="str">
            <v>荆州二店毕劲松</v>
          </cell>
          <cell r="E375" t="str">
            <v>泳教部</v>
          </cell>
          <cell r="F375" t="str">
            <v>泳教</v>
          </cell>
          <cell r="G375">
            <v>45818</v>
          </cell>
          <cell r="H375" t="str">
            <v>兼职</v>
          </cell>
        </row>
        <row r="375">
          <cell r="J375" t="str">
            <v>兼职合同</v>
          </cell>
          <cell r="K375" t="str">
            <v>人力</v>
          </cell>
          <cell r="L375">
            <v>45818</v>
          </cell>
        </row>
        <row r="375">
          <cell r="O375" t="str">
            <v>已签</v>
          </cell>
          <cell r="P375" t="str">
            <v>已签</v>
          </cell>
          <cell r="Q375" t="str">
            <v>已签</v>
          </cell>
          <cell r="R375" t="str">
            <v>已签</v>
          </cell>
          <cell r="S375" t="str">
            <v>不缴</v>
          </cell>
        </row>
        <row r="375">
          <cell r="W375" t="str">
            <v>是</v>
          </cell>
          <cell r="X375" t="str">
            <v>在职</v>
          </cell>
        </row>
        <row r="375">
          <cell r="AD375" t="str">
            <v>男</v>
          </cell>
        </row>
        <row r="375">
          <cell r="AF375" t="str">
            <v>421003199307171015</v>
          </cell>
        </row>
        <row r="375">
          <cell r="AH375" t="str">
            <v>中国工商银行</v>
          </cell>
          <cell r="AI375" t="str">
            <v>6215581813008418916</v>
          </cell>
          <cell r="AJ375" t="str">
            <v>其他</v>
          </cell>
          <cell r="AK375">
            <v>18120585377</v>
          </cell>
        </row>
        <row r="376">
          <cell r="D376" t="str">
            <v>荆州二店宁帆</v>
          </cell>
          <cell r="E376" t="str">
            <v>会籍部</v>
          </cell>
          <cell r="F376" t="str">
            <v>会籍经理</v>
          </cell>
          <cell r="G376">
            <v>42778</v>
          </cell>
          <cell r="H376" t="str">
            <v>全职</v>
          </cell>
        </row>
        <row r="376">
          <cell r="J376" t="str">
            <v>劳动合同</v>
          </cell>
          <cell r="K376" t="str">
            <v>人力</v>
          </cell>
          <cell r="L376">
            <v>45627</v>
          </cell>
          <cell r="M376">
            <v>46721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W376" t="str">
            <v>是</v>
          </cell>
          <cell r="X376" t="str">
            <v>在职</v>
          </cell>
        </row>
        <row r="376">
          <cell r="AD376" t="str">
            <v>男</v>
          </cell>
          <cell r="AE376" t="str">
            <v>中专</v>
          </cell>
          <cell r="AF376" t="str">
            <v>420684199002286030</v>
          </cell>
        </row>
        <row r="376">
          <cell r="AH376" t="str">
            <v>中信银行</v>
          </cell>
          <cell r="AI376" t="str">
            <v>6217731508519143</v>
          </cell>
          <cell r="AJ376" t="str">
            <v>中信</v>
          </cell>
          <cell r="AK376">
            <v>13296690800</v>
          </cell>
        </row>
        <row r="377">
          <cell r="D377" t="str">
            <v>荆州二店杨洋</v>
          </cell>
          <cell r="E377" t="str">
            <v>会籍部</v>
          </cell>
          <cell r="F377" t="str">
            <v>会籍</v>
          </cell>
          <cell r="G377">
            <v>45901</v>
          </cell>
          <cell r="H377" t="str">
            <v>全职</v>
          </cell>
        </row>
        <row r="377">
          <cell r="J377" t="str">
            <v>劳动合同</v>
          </cell>
          <cell r="K377" t="str">
            <v>人力</v>
          </cell>
          <cell r="L377">
            <v>45901</v>
          </cell>
          <cell r="M377">
            <v>46997</v>
          </cell>
          <cell r="N377" t="str">
            <v>3年</v>
          </cell>
          <cell r="O377" t="str">
            <v>已签</v>
          </cell>
          <cell r="P377" t="str">
            <v>已签</v>
          </cell>
          <cell r="Q377" t="str">
            <v>已签</v>
          </cell>
          <cell r="R377" t="str">
            <v>已签</v>
          </cell>
          <cell r="S377" t="str">
            <v>不缴</v>
          </cell>
        </row>
        <row r="377">
          <cell r="W377" t="str">
            <v>是</v>
          </cell>
          <cell r="X377" t="str">
            <v>在职</v>
          </cell>
        </row>
        <row r="377">
          <cell r="AC377" t="str">
            <v>是</v>
          </cell>
          <cell r="AD377" t="str">
            <v>男</v>
          </cell>
          <cell r="AE377" t="str">
            <v>大专</v>
          </cell>
          <cell r="AF377" t="str">
            <v>429005199711172650</v>
          </cell>
        </row>
        <row r="377">
          <cell r="AH377" t="str">
            <v>中国邮政储蓄银行</v>
          </cell>
          <cell r="AI377" t="str">
            <v>6217995200043813275</v>
          </cell>
          <cell r="AJ377" t="str">
            <v>其他</v>
          </cell>
          <cell r="AK377">
            <v>13593989043</v>
          </cell>
        </row>
        <row r="378">
          <cell r="D378" t="str">
            <v>荆州二店平浩天</v>
          </cell>
          <cell r="E378" t="str">
            <v>会籍部</v>
          </cell>
          <cell r="F378" t="str">
            <v>会籍</v>
          </cell>
          <cell r="G378">
            <v>45945</v>
          </cell>
          <cell r="H378" t="str">
            <v>全职</v>
          </cell>
        </row>
        <row r="378">
          <cell r="J378" t="str">
            <v>劳动合同</v>
          </cell>
          <cell r="K378" t="str">
            <v>人力</v>
          </cell>
        </row>
        <row r="378">
          <cell r="O378" t="str">
            <v>已签</v>
          </cell>
          <cell r="P378" t="str">
            <v>已签</v>
          </cell>
          <cell r="Q378" t="str">
            <v>已签</v>
          </cell>
        </row>
        <row r="378">
          <cell r="S378" t="str">
            <v>不缴</v>
          </cell>
        </row>
        <row r="378">
          <cell r="W378" t="str">
            <v>是</v>
          </cell>
          <cell r="X378" t="str">
            <v>离职</v>
          </cell>
          <cell r="Y378">
            <v>45970</v>
          </cell>
        </row>
        <row r="378">
          <cell r="AD378" t="str">
            <v>男</v>
          </cell>
        </row>
        <row r="378">
          <cell r="AF378" t="str">
            <v>421023200201013714</v>
          </cell>
        </row>
        <row r="378">
          <cell r="AH378" t="str">
            <v>中国工商银行</v>
          </cell>
          <cell r="AI378" t="str">
            <v>6215583202016138708</v>
          </cell>
          <cell r="AJ378" t="str">
            <v>其他</v>
          </cell>
          <cell r="AK378">
            <v>13135772558</v>
          </cell>
        </row>
        <row r="379">
          <cell r="D379" t="str">
            <v>宿州吾悦店杨子席</v>
          </cell>
          <cell r="E379" t="str">
            <v>会籍部</v>
          </cell>
          <cell r="F379" t="str">
            <v>会籍</v>
          </cell>
          <cell r="G379">
            <v>45787</v>
          </cell>
          <cell r="H379" t="str">
            <v>全职</v>
          </cell>
        </row>
        <row r="379">
          <cell r="J379" t="str">
            <v>劳动合同</v>
          </cell>
          <cell r="K379" t="str">
            <v>人力</v>
          </cell>
          <cell r="L379">
            <v>45787</v>
          </cell>
          <cell r="M379">
            <v>46882</v>
          </cell>
          <cell r="N379" t="str">
            <v>3年</v>
          </cell>
          <cell r="O379" t="str">
            <v>已签</v>
          </cell>
          <cell r="P379" t="str">
            <v>已签</v>
          </cell>
          <cell r="Q379" t="str">
            <v>已签</v>
          </cell>
          <cell r="R379" t="str">
            <v>已签</v>
          </cell>
          <cell r="S379" t="str">
            <v>不缴</v>
          </cell>
        </row>
        <row r="379">
          <cell r="W379" t="str">
            <v>是</v>
          </cell>
          <cell r="X379" t="str">
            <v>在职</v>
          </cell>
        </row>
        <row r="379">
          <cell r="AD379" t="str">
            <v>男</v>
          </cell>
        </row>
        <row r="379">
          <cell r="AF379" t="str">
            <v>34130220060305285X</v>
          </cell>
          <cell r="AG379" t="str">
            <v>安徽省宿州市</v>
          </cell>
          <cell r="AH379" t="str">
            <v>招商银行</v>
          </cell>
          <cell r="AI379" t="str">
            <v>6214832776454857</v>
          </cell>
          <cell r="AJ379" t="str">
            <v>招商银行</v>
          </cell>
          <cell r="AK379">
            <v>18895767395</v>
          </cell>
        </row>
        <row r="380">
          <cell r="D380" t="str">
            <v>宿州吾悦店吴忠虎</v>
          </cell>
          <cell r="E380" t="str">
            <v>私教部</v>
          </cell>
          <cell r="F380" t="str">
            <v>私教经理</v>
          </cell>
          <cell r="G380">
            <v>45773</v>
          </cell>
          <cell r="H380" t="str">
            <v>全职</v>
          </cell>
        </row>
        <row r="380">
          <cell r="J380" t="str">
            <v>劳动合同</v>
          </cell>
          <cell r="K380" t="str">
            <v>人力</v>
          </cell>
          <cell r="L380">
            <v>45773</v>
          </cell>
          <cell r="M380">
            <v>46868</v>
          </cell>
          <cell r="N380" t="str">
            <v>3年</v>
          </cell>
          <cell r="O380" t="str">
            <v>已签</v>
          </cell>
          <cell r="P380" t="str">
            <v>已签</v>
          </cell>
          <cell r="Q380" t="str">
            <v>已签</v>
          </cell>
          <cell r="R380" t="str">
            <v>已签</v>
          </cell>
          <cell r="S380" t="str">
            <v>不缴</v>
          </cell>
        </row>
        <row r="380">
          <cell r="W380" t="str">
            <v>是</v>
          </cell>
          <cell r="X380" t="str">
            <v>在职</v>
          </cell>
        </row>
        <row r="380">
          <cell r="AD380" t="str">
            <v>男</v>
          </cell>
        </row>
        <row r="380">
          <cell r="AF380" t="str">
            <v>342201199703101616</v>
          </cell>
          <cell r="AG380" t="str">
            <v>安徽省宿州市</v>
          </cell>
          <cell r="AH380" t="str">
            <v>招商银行</v>
          </cell>
          <cell r="AI380" t="str">
            <v>6214832776454956</v>
          </cell>
          <cell r="AJ380" t="str">
            <v>招商银行</v>
          </cell>
          <cell r="AK380">
            <v>13855722392</v>
          </cell>
        </row>
        <row r="381">
          <cell r="D381" t="str">
            <v>宿州吾悦店陈晨</v>
          </cell>
          <cell r="E381" t="str">
            <v>私教部</v>
          </cell>
          <cell r="F381" t="str">
            <v>私教</v>
          </cell>
          <cell r="G381">
            <v>45784</v>
          </cell>
          <cell r="H381" t="str">
            <v>全职</v>
          </cell>
        </row>
        <row r="381">
          <cell r="J381" t="str">
            <v>劳动合同</v>
          </cell>
          <cell r="K381" t="str">
            <v>人力</v>
          </cell>
          <cell r="L381">
            <v>45784</v>
          </cell>
          <cell r="M381">
            <v>46879</v>
          </cell>
          <cell r="N381" t="str">
            <v>3年</v>
          </cell>
          <cell r="O381" t="str">
            <v>已签</v>
          </cell>
          <cell r="P381" t="str">
            <v>已签</v>
          </cell>
          <cell r="Q381" t="str">
            <v>已签</v>
          </cell>
          <cell r="R381" t="str">
            <v>已签</v>
          </cell>
          <cell r="S381" t="str">
            <v>不缴</v>
          </cell>
        </row>
        <row r="381">
          <cell r="W381" t="str">
            <v>是</v>
          </cell>
          <cell r="X381" t="str">
            <v>在职</v>
          </cell>
        </row>
        <row r="381">
          <cell r="AD381" t="str">
            <v>男</v>
          </cell>
        </row>
        <row r="381">
          <cell r="AF381" t="str">
            <v>342201199508031835</v>
          </cell>
          <cell r="AG381" t="str">
            <v>安徽省宿州市</v>
          </cell>
          <cell r="AH381" t="str">
            <v>招商银行</v>
          </cell>
          <cell r="AI381" t="str">
            <v>6214855126070768</v>
          </cell>
          <cell r="AJ381" t="str">
            <v>招商银行</v>
          </cell>
          <cell r="AK381">
            <v>15306265124</v>
          </cell>
        </row>
        <row r="382">
          <cell r="D382" t="str">
            <v>宿州吾悦店孙璐</v>
          </cell>
          <cell r="E382" t="str">
            <v>泳教部</v>
          </cell>
          <cell r="F382" t="str">
            <v>泳教</v>
          </cell>
          <cell r="G382">
            <v>45773</v>
          </cell>
          <cell r="H382" t="str">
            <v>全职</v>
          </cell>
        </row>
        <row r="382">
          <cell r="J382" t="str">
            <v>劳动合同</v>
          </cell>
          <cell r="K382" t="str">
            <v>人力</v>
          </cell>
          <cell r="L382">
            <v>45773</v>
          </cell>
          <cell r="M382">
            <v>46868</v>
          </cell>
          <cell r="N382" t="str">
            <v>3年</v>
          </cell>
          <cell r="O382" t="str">
            <v>已签</v>
          </cell>
          <cell r="P382" t="str">
            <v>已签</v>
          </cell>
          <cell r="Q382" t="str">
            <v>已签</v>
          </cell>
          <cell r="R382" t="str">
            <v>已签</v>
          </cell>
          <cell r="S382" t="str">
            <v>不缴</v>
          </cell>
        </row>
        <row r="382">
          <cell r="W382" t="str">
            <v>是</v>
          </cell>
          <cell r="X382" t="str">
            <v>在职</v>
          </cell>
        </row>
        <row r="382">
          <cell r="AD382" t="str">
            <v>男</v>
          </cell>
        </row>
        <row r="382">
          <cell r="AF382" t="str">
            <v>341302200205149015</v>
          </cell>
          <cell r="AG382" t="str">
            <v>安徽省宿州市</v>
          </cell>
          <cell r="AH382" t="str">
            <v>招商银行</v>
          </cell>
          <cell r="AI382" t="str">
            <v>6214832776454923</v>
          </cell>
          <cell r="AJ382" t="str">
            <v>招商银行</v>
          </cell>
          <cell r="AK382">
            <v>19955776097</v>
          </cell>
        </row>
        <row r="383">
          <cell r="D383" t="str">
            <v>宿州吾悦店武梦瑶</v>
          </cell>
          <cell r="E383" t="str">
            <v>运营部</v>
          </cell>
          <cell r="F383" t="str">
            <v>前台主管</v>
          </cell>
          <cell r="G383">
            <v>45796</v>
          </cell>
          <cell r="H383" t="str">
            <v>全职</v>
          </cell>
        </row>
        <row r="383">
          <cell r="J383" t="str">
            <v>劳动合同</v>
          </cell>
          <cell r="K383" t="str">
            <v>人力</v>
          </cell>
          <cell r="L383">
            <v>45796</v>
          </cell>
          <cell r="M383">
            <v>46891</v>
          </cell>
          <cell r="N383" t="str">
            <v>3年</v>
          </cell>
          <cell r="O383" t="str">
            <v>已签</v>
          </cell>
          <cell r="P383" t="str">
            <v>已签</v>
          </cell>
          <cell r="Q383" t="str">
            <v>已签</v>
          </cell>
          <cell r="R383" t="str">
            <v>已签</v>
          </cell>
          <cell r="S383" t="str">
            <v>不缴</v>
          </cell>
        </row>
        <row r="383">
          <cell r="W383" t="str">
            <v>是</v>
          </cell>
          <cell r="X383" t="str">
            <v>离职</v>
          </cell>
          <cell r="Y383">
            <v>45989</v>
          </cell>
          <cell r="Z383" t="str">
            <v>已签</v>
          </cell>
          <cell r="AA383" t="str">
            <v>已签</v>
          </cell>
        </row>
        <row r="383">
          <cell r="AC383" t="str">
            <v>是</v>
          </cell>
          <cell r="AD383" t="str">
            <v>女</v>
          </cell>
        </row>
        <row r="383">
          <cell r="AF383" t="str">
            <v>341302200407280425</v>
          </cell>
          <cell r="AG383" t="str">
            <v>安徽省宿州市</v>
          </cell>
          <cell r="AH383" t="str">
            <v>招商银行</v>
          </cell>
          <cell r="AI383" t="str">
            <v>6214832776454865</v>
          </cell>
          <cell r="AJ383" t="str">
            <v>招商银行</v>
          </cell>
          <cell r="AK383">
            <v>15720578797</v>
          </cell>
        </row>
        <row r="384">
          <cell r="D384" t="str">
            <v>宿州吾悦店涂佩</v>
          </cell>
          <cell r="E384" t="str">
            <v>运营部</v>
          </cell>
          <cell r="F384" t="str">
            <v>前台主管</v>
          </cell>
          <cell r="G384">
            <v>45797</v>
          </cell>
          <cell r="H384" t="str">
            <v>全职</v>
          </cell>
        </row>
        <row r="384">
          <cell r="J384" t="str">
            <v>劳动合同</v>
          </cell>
          <cell r="K384" t="str">
            <v>人力</v>
          </cell>
          <cell r="L384">
            <v>45797</v>
          </cell>
          <cell r="M384">
            <v>46892</v>
          </cell>
          <cell r="N384" t="str">
            <v>3年</v>
          </cell>
          <cell r="O384" t="str">
            <v>已签</v>
          </cell>
          <cell r="P384" t="str">
            <v>已签</v>
          </cell>
          <cell r="Q384" t="str">
            <v>已签</v>
          </cell>
          <cell r="R384" t="str">
            <v>已签</v>
          </cell>
          <cell r="S384" t="str">
            <v>不缴</v>
          </cell>
        </row>
        <row r="384">
          <cell r="W384" t="str">
            <v>是</v>
          </cell>
          <cell r="X384" t="str">
            <v>在职</v>
          </cell>
        </row>
        <row r="384">
          <cell r="AD384" t="str">
            <v>女</v>
          </cell>
        </row>
        <row r="384">
          <cell r="AF384" t="str">
            <v>421122199006094225</v>
          </cell>
          <cell r="AG384" t="str">
            <v>安徽省宿州市</v>
          </cell>
          <cell r="AH384" t="str">
            <v>招商银行</v>
          </cell>
          <cell r="AI384" t="str">
            <v>6214832776454915</v>
          </cell>
          <cell r="AJ384" t="str">
            <v>招商银行</v>
          </cell>
          <cell r="AK384">
            <v>15655706018</v>
          </cell>
        </row>
        <row r="385">
          <cell r="D385" t="str">
            <v>宿州吾悦店李金鞠</v>
          </cell>
          <cell r="E385" t="str">
            <v>会籍部</v>
          </cell>
          <cell r="F385" t="str">
            <v>会籍经理</v>
          </cell>
          <cell r="G385">
            <v>45773</v>
          </cell>
          <cell r="H385" t="str">
            <v>全职</v>
          </cell>
          <cell r="I385" t="str">
            <v>社保</v>
          </cell>
          <cell r="J385" t="str">
            <v>劳动合同</v>
          </cell>
          <cell r="K385" t="str">
            <v>人力</v>
          </cell>
          <cell r="L385">
            <v>45773</v>
          </cell>
          <cell r="M385">
            <v>46868</v>
          </cell>
          <cell r="N385" t="str">
            <v>3年</v>
          </cell>
          <cell r="O385" t="str">
            <v>已签</v>
          </cell>
          <cell r="P385" t="str">
            <v>已签</v>
          </cell>
          <cell r="Q385" t="str">
            <v>已签</v>
          </cell>
          <cell r="R385" t="str">
            <v>已签</v>
          </cell>
          <cell r="S385" t="str">
            <v>不缴</v>
          </cell>
        </row>
        <row r="385">
          <cell r="W385" t="str">
            <v>是</v>
          </cell>
          <cell r="X385" t="str">
            <v>在职</v>
          </cell>
        </row>
        <row r="385">
          <cell r="AD385" t="str">
            <v>女</v>
          </cell>
        </row>
        <row r="385">
          <cell r="AF385" t="str">
            <v>342201198804070420</v>
          </cell>
          <cell r="AG385" t="str">
            <v>安徽省宿州市</v>
          </cell>
          <cell r="AH385" t="str">
            <v>中国建设银行</v>
          </cell>
          <cell r="AI385" t="str">
            <v>6228483161201086011（李汪洋）</v>
          </cell>
          <cell r="AJ385" t="str">
            <v>其他</v>
          </cell>
          <cell r="AK385">
            <v>18705579951</v>
          </cell>
        </row>
        <row r="386">
          <cell r="D386" t="str">
            <v>宿州吾悦店王宁</v>
          </cell>
          <cell r="E386" t="str">
            <v>会籍部</v>
          </cell>
          <cell r="F386" t="str">
            <v>会籍</v>
          </cell>
          <cell r="G386">
            <v>45784</v>
          </cell>
          <cell r="H386" t="str">
            <v>全职</v>
          </cell>
        </row>
        <row r="386">
          <cell r="J386" t="str">
            <v>劳动合同</v>
          </cell>
          <cell r="K386" t="str">
            <v>人力</v>
          </cell>
          <cell r="L386">
            <v>45784</v>
          </cell>
          <cell r="M386">
            <v>46879</v>
          </cell>
          <cell r="N386" t="str">
            <v>3年</v>
          </cell>
          <cell r="O386" t="str">
            <v>已签</v>
          </cell>
          <cell r="P386" t="str">
            <v>已签</v>
          </cell>
          <cell r="Q386" t="str">
            <v>已签</v>
          </cell>
          <cell r="R386" t="str">
            <v>已签</v>
          </cell>
          <cell r="S386" t="str">
            <v>不缴</v>
          </cell>
        </row>
        <row r="386">
          <cell r="W386" t="str">
            <v>是</v>
          </cell>
          <cell r="X386" t="str">
            <v>在职</v>
          </cell>
        </row>
        <row r="386">
          <cell r="AD386" t="str">
            <v>男</v>
          </cell>
        </row>
        <row r="386">
          <cell r="AF386" t="str">
            <v>342201199210316416</v>
          </cell>
          <cell r="AG386" t="str">
            <v>安徽省宿州市</v>
          </cell>
          <cell r="AH386" t="str">
            <v>招商银行</v>
          </cell>
          <cell r="AI386" t="str">
            <v>6214832776454998</v>
          </cell>
          <cell r="AJ386" t="str">
            <v>招商银行</v>
          </cell>
          <cell r="AK386">
            <v>18714903660</v>
          </cell>
        </row>
        <row r="387">
          <cell r="D387" t="str">
            <v>宿州吾悦店邢雪雪</v>
          </cell>
          <cell r="E387" t="str">
            <v>泳教部</v>
          </cell>
          <cell r="F387" t="str">
            <v>泳教</v>
          </cell>
          <cell r="G387">
            <v>45784</v>
          </cell>
          <cell r="H387" t="str">
            <v>全职</v>
          </cell>
        </row>
        <row r="387">
          <cell r="J387" t="str">
            <v>劳动合同</v>
          </cell>
          <cell r="K387" t="str">
            <v>人力</v>
          </cell>
          <cell r="L387">
            <v>45784</v>
          </cell>
          <cell r="M387">
            <v>46879</v>
          </cell>
          <cell r="N387" t="str">
            <v>3年</v>
          </cell>
          <cell r="O387" t="str">
            <v>已签</v>
          </cell>
          <cell r="P387" t="str">
            <v>已签</v>
          </cell>
          <cell r="Q387" t="str">
            <v>已签</v>
          </cell>
          <cell r="R387" t="str">
            <v>已签</v>
          </cell>
          <cell r="S387" t="str">
            <v>不缴</v>
          </cell>
        </row>
        <row r="387">
          <cell r="W387" t="str">
            <v>是</v>
          </cell>
          <cell r="X387" t="str">
            <v>在职</v>
          </cell>
        </row>
        <row r="387">
          <cell r="AD387" t="str">
            <v>女</v>
          </cell>
        </row>
        <row r="387">
          <cell r="AF387" t="str">
            <v>342201199008083284</v>
          </cell>
          <cell r="AG387" t="str">
            <v>安徽省宿州市</v>
          </cell>
          <cell r="AH387" t="str">
            <v>中国工商银行</v>
          </cell>
          <cell r="AI387" t="str">
            <v>6212251312001775576</v>
          </cell>
          <cell r="AJ387" t="str">
            <v>其他</v>
          </cell>
          <cell r="AK387">
            <v>15155702610</v>
          </cell>
        </row>
        <row r="388">
          <cell r="D388" t="str">
            <v>宿州吾悦店王淑萍</v>
          </cell>
          <cell r="E388" t="str">
            <v>运营部</v>
          </cell>
          <cell r="F388" t="str">
            <v>保洁</v>
          </cell>
          <cell r="G388">
            <v>45823</v>
          </cell>
          <cell r="H388" t="str">
            <v>全职</v>
          </cell>
        </row>
        <row r="388">
          <cell r="J388" t="str">
            <v>劳务合同</v>
          </cell>
          <cell r="K388" t="str">
            <v>人力</v>
          </cell>
          <cell r="L388">
            <v>45823</v>
          </cell>
          <cell r="M388">
            <v>46918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W388" t="str">
            <v>是</v>
          </cell>
          <cell r="X388" t="str">
            <v>在职</v>
          </cell>
        </row>
        <row r="388">
          <cell r="AD388" t="str">
            <v>女</v>
          </cell>
        </row>
        <row r="388">
          <cell r="AF388" t="str">
            <v>340604196008270480</v>
          </cell>
          <cell r="AG388" t="str">
            <v>安徽省淮北市</v>
          </cell>
          <cell r="AH388" t="str">
            <v>中国邮政储蓄银行</v>
          </cell>
          <cell r="AI388" t="str">
            <v>6217973660003831177</v>
          </cell>
          <cell r="AJ388" t="str">
            <v>其他</v>
          </cell>
          <cell r="AK388">
            <v>13026041688</v>
          </cell>
        </row>
        <row r="389">
          <cell r="D389" t="str">
            <v>宿州吾悦店王宇杰</v>
          </cell>
          <cell r="E389" t="str">
            <v>泳教部</v>
          </cell>
          <cell r="F389" t="str">
            <v>泳教</v>
          </cell>
          <cell r="G389">
            <v>45823</v>
          </cell>
          <cell r="H389" t="str">
            <v>兼职</v>
          </cell>
        </row>
        <row r="389">
          <cell r="J389" t="str">
            <v>兼职合同</v>
          </cell>
          <cell r="K389" t="str">
            <v>人力</v>
          </cell>
          <cell r="L389">
            <v>45823</v>
          </cell>
        </row>
        <row r="389">
          <cell r="O389" t="str">
            <v>已签</v>
          </cell>
          <cell r="P389" t="str">
            <v>已签</v>
          </cell>
          <cell r="Q389" t="str">
            <v>已签</v>
          </cell>
        </row>
        <row r="389">
          <cell r="W389" t="str">
            <v>是</v>
          </cell>
          <cell r="X389" t="str">
            <v>在职</v>
          </cell>
        </row>
        <row r="389">
          <cell r="AD389" t="str">
            <v>男</v>
          </cell>
        </row>
        <row r="389">
          <cell r="AF389" t="str">
            <v>341302200409157711</v>
          </cell>
          <cell r="AG389" t="str">
            <v>安徽省宿州市</v>
          </cell>
          <cell r="AH389" t="str">
            <v>中国农行银行</v>
          </cell>
          <cell r="AI389" t="str">
            <v>6228483167101544579</v>
          </cell>
          <cell r="AJ389" t="str">
            <v>其他</v>
          </cell>
          <cell r="AK389">
            <v>19856073949</v>
          </cell>
        </row>
        <row r="390">
          <cell r="D390" t="str">
            <v>宿州吾悦店陈冲</v>
          </cell>
          <cell r="E390" t="str">
            <v>泳教部</v>
          </cell>
          <cell r="F390" t="str">
            <v>泳教</v>
          </cell>
          <cell r="G390">
            <v>45823</v>
          </cell>
          <cell r="H390" t="str">
            <v>兼职</v>
          </cell>
        </row>
        <row r="390">
          <cell r="J390" t="str">
            <v>兼职合同</v>
          </cell>
          <cell r="K390" t="str">
            <v>人力</v>
          </cell>
        </row>
        <row r="390">
          <cell r="O390" t="str">
            <v>已签</v>
          </cell>
          <cell r="P390" t="str">
            <v>已签</v>
          </cell>
          <cell r="Q390" t="str">
            <v>已签</v>
          </cell>
        </row>
        <row r="390">
          <cell r="W390" t="str">
            <v>是</v>
          </cell>
          <cell r="X390" t="str">
            <v>在职</v>
          </cell>
        </row>
        <row r="390">
          <cell r="AD390" t="str">
            <v>男</v>
          </cell>
        </row>
        <row r="390">
          <cell r="AF390" t="str">
            <v>342201199910039018</v>
          </cell>
          <cell r="AG390" t="str">
            <v>安徽省宿州市</v>
          </cell>
          <cell r="AH390" t="str">
            <v>中国建设银行</v>
          </cell>
          <cell r="AI390" t="str">
            <v>6217001740014673333</v>
          </cell>
          <cell r="AJ390" t="str">
            <v>其他</v>
          </cell>
          <cell r="AK390">
            <v>15391850788</v>
          </cell>
        </row>
        <row r="391">
          <cell r="D391" t="str">
            <v>宿州吾悦店李婕</v>
          </cell>
          <cell r="E391" t="str">
            <v>泳教部</v>
          </cell>
          <cell r="F391" t="str">
            <v>泳教</v>
          </cell>
          <cell r="G391">
            <v>45840</v>
          </cell>
          <cell r="H391" t="str">
            <v>兼职</v>
          </cell>
        </row>
        <row r="391">
          <cell r="J391" t="str">
            <v>兼职合同</v>
          </cell>
          <cell r="K391" t="str">
            <v>人力</v>
          </cell>
          <cell r="L391">
            <v>45840</v>
          </cell>
        </row>
        <row r="391">
          <cell r="O391" t="str">
            <v>已签</v>
          </cell>
          <cell r="P391" t="str">
            <v>已签</v>
          </cell>
          <cell r="Q391" t="str">
            <v>已签</v>
          </cell>
        </row>
        <row r="391">
          <cell r="W391" t="str">
            <v>是</v>
          </cell>
          <cell r="X391" t="str">
            <v>在职</v>
          </cell>
        </row>
        <row r="391">
          <cell r="AD391" t="str">
            <v>女</v>
          </cell>
        </row>
        <row r="391">
          <cell r="AF391" t="str">
            <v>342201200110117548</v>
          </cell>
          <cell r="AG391" t="str">
            <v>安徽省宿州市</v>
          </cell>
          <cell r="AH391" t="str">
            <v>中国邮政储蓄银行</v>
          </cell>
          <cell r="AI391" t="str">
            <v>6221803610005897344</v>
          </cell>
          <cell r="AJ391" t="str">
            <v>其他</v>
          </cell>
        </row>
        <row r="392">
          <cell r="D392" t="str">
            <v>宿州吾悦店张鹏</v>
          </cell>
          <cell r="E392" t="str">
            <v>泳教部</v>
          </cell>
          <cell r="F392" t="str">
            <v>泳教</v>
          </cell>
          <cell r="G392">
            <v>45840</v>
          </cell>
          <cell r="H392" t="str">
            <v>兼职</v>
          </cell>
        </row>
        <row r="392">
          <cell r="J392" t="str">
            <v>兼职合同</v>
          </cell>
          <cell r="K392" t="str">
            <v>人力</v>
          </cell>
          <cell r="L392">
            <v>45840</v>
          </cell>
        </row>
        <row r="392">
          <cell r="O392" t="str">
            <v>已签</v>
          </cell>
          <cell r="P392" t="str">
            <v>已签</v>
          </cell>
          <cell r="Q392" t="str">
            <v>已签</v>
          </cell>
        </row>
        <row r="392">
          <cell r="W392" t="str">
            <v>是</v>
          </cell>
          <cell r="X392" t="str">
            <v>在职</v>
          </cell>
        </row>
        <row r="392">
          <cell r="AD392" t="str">
            <v>女</v>
          </cell>
        </row>
        <row r="392">
          <cell r="AF392" t="str">
            <v>342201186802280417</v>
          </cell>
          <cell r="AG392" t="str">
            <v>安徽省宿州市</v>
          </cell>
          <cell r="AH392" t="str">
            <v>中国邮政储蓄银行</v>
          </cell>
          <cell r="AI392" t="str">
            <v>6217993740024152732</v>
          </cell>
          <cell r="AJ392" t="str">
            <v>其他</v>
          </cell>
          <cell r="AK392">
            <v>15755710088</v>
          </cell>
        </row>
        <row r="393">
          <cell r="D393" t="str">
            <v>宿州吾悦店朱欣园</v>
          </cell>
          <cell r="E393" t="str">
            <v>私教部</v>
          </cell>
          <cell r="F393" t="str">
            <v>私教</v>
          </cell>
          <cell r="G393">
            <v>45845</v>
          </cell>
          <cell r="H393" t="str">
            <v>全职</v>
          </cell>
        </row>
        <row r="393">
          <cell r="J393" t="str">
            <v>实习协议</v>
          </cell>
          <cell r="K393" t="str">
            <v>人力</v>
          </cell>
          <cell r="L393">
            <v>45845</v>
          </cell>
          <cell r="M393">
            <v>46941</v>
          </cell>
          <cell r="N393" t="str">
            <v>3年</v>
          </cell>
          <cell r="O393" t="str">
            <v>已签</v>
          </cell>
          <cell r="P393" t="str">
            <v>已签</v>
          </cell>
          <cell r="Q393" t="str">
            <v>已签</v>
          </cell>
          <cell r="R393" t="str">
            <v>已签</v>
          </cell>
          <cell r="S393" t="str">
            <v>不缴</v>
          </cell>
        </row>
        <row r="393">
          <cell r="W393" t="str">
            <v>是</v>
          </cell>
          <cell r="X393" t="str">
            <v>在职</v>
          </cell>
        </row>
        <row r="393">
          <cell r="AD393" t="str">
            <v>男</v>
          </cell>
        </row>
        <row r="393">
          <cell r="AF393" t="str">
            <v>340621200508084436</v>
          </cell>
          <cell r="AG393" t="str">
            <v>安徽省淮北市</v>
          </cell>
          <cell r="AH393" t="str">
            <v>招商银行</v>
          </cell>
          <cell r="AI393" t="str">
            <v>6214832776454907</v>
          </cell>
          <cell r="AJ393" t="str">
            <v>招商银行</v>
          </cell>
          <cell r="AK393">
            <v>17682726539</v>
          </cell>
        </row>
        <row r="394">
          <cell r="D394" t="str">
            <v>宿州吾悦店哈大宝</v>
          </cell>
          <cell r="E394" t="str">
            <v>运营部</v>
          </cell>
          <cell r="F394" t="str">
            <v>保洁</v>
          </cell>
          <cell r="G394">
            <v>45874</v>
          </cell>
          <cell r="H394" t="str">
            <v>全职</v>
          </cell>
        </row>
        <row r="394">
          <cell r="J394" t="str">
            <v>劳务合同</v>
          </cell>
          <cell r="K394" t="str">
            <v>人力</v>
          </cell>
          <cell r="L394">
            <v>45874</v>
          </cell>
          <cell r="M394">
            <v>46969</v>
          </cell>
          <cell r="N394" t="str">
            <v>3年</v>
          </cell>
          <cell r="O394" t="str">
            <v>已签</v>
          </cell>
          <cell r="P394" t="str">
            <v>已签</v>
          </cell>
          <cell r="Q394" t="str">
            <v>已签</v>
          </cell>
          <cell r="R394" t="str">
            <v>已签</v>
          </cell>
          <cell r="S394" t="str">
            <v>不缴</v>
          </cell>
        </row>
        <row r="394">
          <cell r="W394" t="str">
            <v>是</v>
          </cell>
          <cell r="X394" t="str">
            <v>在职</v>
          </cell>
        </row>
        <row r="394">
          <cell r="AD394" t="str">
            <v>男</v>
          </cell>
        </row>
        <row r="394">
          <cell r="AF394" t="str">
            <v>340621196008214813</v>
          </cell>
          <cell r="AG394" t="str">
            <v>安徽省淮北市</v>
          </cell>
          <cell r="AH394" t="str">
            <v>中国建设银行</v>
          </cell>
          <cell r="AI394" t="str">
            <v>6214671740000861237</v>
          </cell>
          <cell r="AJ394" t="str">
            <v>其他</v>
          </cell>
          <cell r="AK394">
            <v>13866590052</v>
          </cell>
        </row>
        <row r="395">
          <cell r="D395" t="str">
            <v>宿州吾悦店黄一哲</v>
          </cell>
          <cell r="E395" t="str">
            <v>泳教部</v>
          </cell>
          <cell r="F395" t="str">
            <v>救生员</v>
          </cell>
          <cell r="G395">
            <v>45883</v>
          </cell>
          <cell r="H395" t="str">
            <v>全职</v>
          </cell>
        </row>
        <row r="395">
          <cell r="J395" t="str">
            <v>劳动合同</v>
          </cell>
          <cell r="K395" t="str">
            <v>人力</v>
          </cell>
          <cell r="L395">
            <v>45883</v>
          </cell>
          <cell r="M395">
            <v>46978</v>
          </cell>
          <cell r="N395" t="str">
            <v>3年</v>
          </cell>
        </row>
        <row r="395">
          <cell r="X395" t="str">
            <v>离职</v>
          </cell>
          <cell r="Y395">
            <v>45931</v>
          </cell>
          <cell r="Z395" t="str">
            <v>已签</v>
          </cell>
          <cell r="AA395" t="str">
            <v>已签</v>
          </cell>
        </row>
        <row r="395">
          <cell r="AC395" t="str">
            <v>是</v>
          </cell>
          <cell r="AD395" t="str">
            <v>男</v>
          </cell>
        </row>
        <row r="395">
          <cell r="AF395" t="str">
            <v>341302200611179033</v>
          </cell>
          <cell r="AG395" t="str">
            <v>安徽省宿州市</v>
          </cell>
          <cell r="AH395" t="str">
            <v>中国农业银行</v>
          </cell>
          <cell r="AI395" t="str">
            <v>6228483167105443075</v>
          </cell>
          <cell r="AJ395" t="str">
            <v>其他</v>
          </cell>
          <cell r="AK395">
            <v>17755704802</v>
          </cell>
        </row>
        <row r="396">
          <cell r="D396" t="str">
            <v>宿州吾悦店解天佑</v>
          </cell>
          <cell r="E396" t="str">
            <v>会籍部</v>
          </cell>
          <cell r="F396" t="str">
            <v>会籍</v>
          </cell>
          <cell r="G396">
            <v>45917</v>
          </cell>
          <cell r="H396" t="str">
            <v>全职</v>
          </cell>
        </row>
        <row r="396">
          <cell r="J396" t="str">
            <v>实习协议</v>
          </cell>
          <cell r="K396" t="str">
            <v>人力</v>
          </cell>
        </row>
        <row r="396">
          <cell r="X396" t="str">
            <v>离职</v>
          </cell>
          <cell r="Y396">
            <v>45945</v>
          </cell>
          <cell r="Z396" t="str">
            <v>已签</v>
          </cell>
          <cell r="AA396" t="str">
            <v>已签</v>
          </cell>
        </row>
        <row r="396">
          <cell r="AC396" t="str">
            <v>是</v>
          </cell>
          <cell r="AD396" t="str">
            <v>男</v>
          </cell>
        </row>
        <row r="396">
          <cell r="AF396" t="str">
            <v>341302200701011816</v>
          </cell>
          <cell r="AG396" t="str">
            <v>安徽省宿州市</v>
          </cell>
        </row>
        <row r="396">
          <cell r="AI396" t="str">
            <v>6222031312003620263</v>
          </cell>
          <cell r="AJ396" t="str">
            <v>其他</v>
          </cell>
          <cell r="AK396">
            <v>15956005578</v>
          </cell>
        </row>
        <row r="397">
          <cell r="D397" t="str">
            <v>宿州吾悦店张辰</v>
          </cell>
          <cell r="E397" t="str">
            <v>会籍部</v>
          </cell>
          <cell r="F397" t="str">
            <v>会籍</v>
          </cell>
          <cell r="G397">
            <v>45917</v>
          </cell>
          <cell r="H397" t="str">
            <v>全职</v>
          </cell>
        </row>
        <row r="397">
          <cell r="J397" t="str">
            <v>劳动合同</v>
          </cell>
          <cell r="K397" t="str">
            <v>人力</v>
          </cell>
          <cell r="L397">
            <v>47013</v>
          </cell>
          <cell r="M397">
            <v>48107</v>
          </cell>
          <cell r="N397" t="str">
            <v>3年</v>
          </cell>
        </row>
        <row r="397">
          <cell r="X397" t="str">
            <v>离职</v>
          </cell>
          <cell r="Y397">
            <v>45945</v>
          </cell>
          <cell r="Z397" t="str">
            <v>已签</v>
          </cell>
          <cell r="AA397" t="str">
            <v>已签</v>
          </cell>
        </row>
        <row r="397">
          <cell r="AC397" t="str">
            <v>是</v>
          </cell>
          <cell r="AD397" t="str">
            <v>男</v>
          </cell>
        </row>
        <row r="397">
          <cell r="AF397" t="str">
            <v>341302200610097511</v>
          </cell>
          <cell r="AG397" t="str">
            <v>安徽省宿州市</v>
          </cell>
        </row>
        <row r="397">
          <cell r="AI397" t="str">
            <v>6215 5913 1200 0185 860  张小伍 工商</v>
          </cell>
          <cell r="AJ397" t="str">
            <v>其他</v>
          </cell>
          <cell r="AK397">
            <v>18712112827</v>
          </cell>
        </row>
        <row r="398">
          <cell r="D398" t="str">
            <v>蚌埠银泰店周涛</v>
          </cell>
        </row>
        <row r="398">
          <cell r="H398" t="str">
            <v>全职</v>
          </cell>
        </row>
        <row r="398">
          <cell r="J398" t="str">
            <v>劳动合同</v>
          </cell>
          <cell r="K398" t="str">
            <v>人力</v>
          </cell>
          <cell r="L398">
            <v>45454</v>
          </cell>
          <cell r="M398">
            <v>46548</v>
          </cell>
          <cell r="N398" t="str">
            <v>3年</v>
          </cell>
        </row>
        <row r="398">
          <cell r="S398" t="str">
            <v>最低</v>
          </cell>
        </row>
        <row r="398">
          <cell r="X398" t="str">
            <v>在职</v>
          </cell>
        </row>
        <row r="399">
          <cell r="D399" t="str">
            <v>蚌埠银泰店彭莹莹</v>
          </cell>
          <cell r="E399" t="str">
            <v>运营部</v>
          </cell>
          <cell r="F399" t="str">
            <v>前台主管</v>
          </cell>
          <cell r="G399">
            <v>45954</v>
          </cell>
          <cell r="H399" t="str">
            <v>全职</v>
          </cell>
        </row>
        <row r="399">
          <cell r="J399" t="str">
            <v>劳动合同</v>
          </cell>
          <cell r="K399" t="str">
            <v>人力</v>
          </cell>
          <cell r="L399">
            <v>45954</v>
          </cell>
          <cell r="M399">
            <v>47049</v>
          </cell>
          <cell r="N399" t="str">
            <v>3年</v>
          </cell>
          <cell r="O399" t="str">
            <v>已签</v>
          </cell>
          <cell r="P399" t="str">
            <v>已签</v>
          </cell>
          <cell r="Q399" t="str">
            <v>已签</v>
          </cell>
          <cell r="R399" t="str">
            <v>已签</v>
          </cell>
          <cell r="S399" t="str">
            <v>不缴</v>
          </cell>
        </row>
        <row r="399">
          <cell r="W399" t="str">
            <v>是</v>
          </cell>
          <cell r="X399" t="str">
            <v>在职</v>
          </cell>
        </row>
        <row r="399">
          <cell r="AF399" t="str">
            <v>34031119930920142X</v>
          </cell>
        </row>
        <row r="399">
          <cell r="AJ399" t="str">
            <v>其他</v>
          </cell>
        </row>
        <row r="400">
          <cell r="D400" t="str">
            <v>蚌埠银泰店田雨鑫</v>
          </cell>
          <cell r="E400" t="str">
            <v>运营部</v>
          </cell>
          <cell r="F400" t="str">
            <v>前台</v>
          </cell>
          <cell r="G400">
            <v>45914</v>
          </cell>
          <cell r="H400" t="str">
            <v>全职</v>
          </cell>
        </row>
        <row r="400">
          <cell r="J400" t="str">
            <v>实习协议</v>
          </cell>
          <cell r="K400" t="str">
            <v>人力</v>
          </cell>
          <cell r="L400">
            <v>45914</v>
          </cell>
        </row>
        <row r="400">
          <cell r="O400" t="str">
            <v>已签</v>
          </cell>
        </row>
        <row r="400">
          <cell r="S400" t="str">
            <v>不缴</v>
          </cell>
        </row>
        <row r="400">
          <cell r="W400" t="str">
            <v>是</v>
          </cell>
          <cell r="X400" t="str">
            <v>离职</v>
          </cell>
          <cell r="Y400">
            <v>45967</v>
          </cell>
          <cell r="Z400" t="str">
            <v>已签</v>
          </cell>
        </row>
        <row r="400">
          <cell r="AD400" t="str">
            <v>女</v>
          </cell>
        </row>
        <row r="400">
          <cell r="AF400" t="str">
            <v>341282200503124621</v>
          </cell>
          <cell r="AG400" t="str">
            <v>安徽省界首市田营镇吴桥行政村姜小寨</v>
          </cell>
          <cell r="AH400" t="str">
            <v>农业银行肥西紫蓬山旅游开发区支行</v>
          </cell>
          <cell r="AI400" t="str">
            <v>6230520660168916277</v>
          </cell>
          <cell r="AJ400" t="str">
            <v>其他</v>
          </cell>
          <cell r="AK400">
            <v>13696683639</v>
          </cell>
        </row>
        <row r="401">
          <cell r="D401" t="str">
            <v>蚌埠银泰店沈诗玉</v>
          </cell>
          <cell r="E401" t="str">
            <v>会籍部</v>
          </cell>
          <cell r="F401" t="str">
            <v>会籍</v>
          </cell>
          <cell r="G401">
            <v>45928</v>
          </cell>
          <cell r="H401" t="str">
            <v>全职</v>
          </cell>
        </row>
        <row r="401">
          <cell r="J401" t="str">
            <v>劳动合同</v>
          </cell>
          <cell r="K401" t="str">
            <v>人力</v>
          </cell>
          <cell r="L401">
            <v>45928</v>
          </cell>
          <cell r="M401">
            <v>47024</v>
          </cell>
          <cell r="N401" t="str">
            <v>3年</v>
          </cell>
          <cell r="O401" t="str">
            <v>已签</v>
          </cell>
          <cell r="P401" t="str">
            <v>已签</v>
          </cell>
          <cell r="Q401" t="str">
            <v>已签</v>
          </cell>
        </row>
        <row r="401">
          <cell r="S401" t="str">
            <v>不缴</v>
          </cell>
        </row>
        <row r="401">
          <cell r="W401" t="str">
            <v>是</v>
          </cell>
          <cell r="X401" t="str">
            <v>离职</v>
          </cell>
          <cell r="Y401">
            <v>45991</v>
          </cell>
          <cell r="Z401" t="str">
            <v>已签</v>
          </cell>
          <cell r="AA401" t="str">
            <v>已签</v>
          </cell>
        </row>
        <row r="401">
          <cell r="AC401" t="str">
            <v>是</v>
          </cell>
          <cell r="AD401" t="str">
            <v>女</v>
          </cell>
        </row>
        <row r="401">
          <cell r="AF401" t="str">
            <v>340321199808313104</v>
          </cell>
          <cell r="AG401" t="str">
            <v>安徽省蚌埠市怀远县荆山镇禹王路广夏步行街7号楼3单元511号</v>
          </cell>
          <cell r="AH401" t="str">
            <v>建设银行</v>
          </cell>
          <cell r="AI401" t="str">
            <v>6217001630069210133</v>
          </cell>
          <cell r="AJ401" t="str">
            <v>其他</v>
          </cell>
          <cell r="AK401">
            <v>18096548666</v>
          </cell>
        </row>
        <row r="402">
          <cell r="D402" t="str">
            <v>蚌埠银泰店蔡龙飞</v>
          </cell>
          <cell r="E402" t="str">
            <v>会籍部</v>
          </cell>
          <cell r="F402" t="str">
            <v>会籍</v>
          </cell>
          <cell r="G402">
            <v>45915</v>
          </cell>
          <cell r="H402" t="str">
            <v>全职</v>
          </cell>
        </row>
        <row r="402">
          <cell r="J402" t="str">
            <v>劳动合同</v>
          </cell>
          <cell r="K402" t="str">
            <v>人力</v>
          </cell>
          <cell r="L402">
            <v>45958</v>
          </cell>
          <cell r="M402">
            <v>47053</v>
          </cell>
          <cell r="N402" t="str">
            <v>3年</v>
          </cell>
          <cell r="O402" t="str">
            <v>已签</v>
          </cell>
          <cell r="P402" t="str">
            <v>已签</v>
          </cell>
          <cell r="Q402" t="str">
            <v>已签</v>
          </cell>
          <cell r="R402" t="str">
            <v>已签</v>
          </cell>
          <cell r="S402" t="str">
            <v>不缴</v>
          </cell>
        </row>
        <row r="402">
          <cell r="W402" t="str">
            <v>是</v>
          </cell>
          <cell r="X402" t="str">
            <v>离职</v>
          </cell>
          <cell r="Y402">
            <v>46023</v>
          </cell>
        </row>
        <row r="402">
          <cell r="AJ402" t="str">
            <v>其他</v>
          </cell>
        </row>
        <row r="403">
          <cell r="D403" t="str">
            <v>蚌埠银泰店史玲娟</v>
          </cell>
          <cell r="E403" t="str">
            <v>会籍部</v>
          </cell>
          <cell r="F403" t="str">
            <v>会籍</v>
          </cell>
          <cell r="G403">
            <v>45914</v>
          </cell>
          <cell r="H403" t="str">
            <v>全职</v>
          </cell>
        </row>
        <row r="403">
          <cell r="J403" t="str">
            <v>劳动合同</v>
          </cell>
          <cell r="K403" t="str">
            <v>人力</v>
          </cell>
          <cell r="L403">
            <v>45914</v>
          </cell>
          <cell r="M403">
            <v>47010</v>
          </cell>
          <cell r="N403" t="str">
            <v>3年</v>
          </cell>
          <cell r="O403" t="str">
            <v>已签</v>
          </cell>
          <cell r="P403" t="str">
            <v>已签</v>
          </cell>
          <cell r="Q403" t="str">
            <v>已签</v>
          </cell>
          <cell r="R403" t="str">
            <v>已签</v>
          </cell>
          <cell r="S403" t="str">
            <v>不缴</v>
          </cell>
        </row>
        <row r="403">
          <cell r="W403" t="str">
            <v>是</v>
          </cell>
          <cell r="X403" t="str">
            <v>在职</v>
          </cell>
        </row>
        <row r="403">
          <cell r="AD403" t="str">
            <v>女</v>
          </cell>
        </row>
        <row r="403">
          <cell r="AF403" t="str">
            <v>340323200311216227</v>
          </cell>
          <cell r="AG403" t="str">
            <v>安徽省固镇县新马桥镇</v>
          </cell>
          <cell r="AH403" t="str">
            <v>中国邮政储蓄银行 蚌埠市解放路营业所</v>
          </cell>
          <cell r="AI403" t="str">
            <v>6221803630000324649</v>
          </cell>
          <cell r="AJ403" t="str">
            <v>其他</v>
          </cell>
          <cell r="AK403">
            <v>15755212422</v>
          </cell>
        </row>
        <row r="404">
          <cell r="D404" t="str">
            <v>蚌埠银泰店屈小凡</v>
          </cell>
          <cell r="E404" t="str">
            <v>会籍部</v>
          </cell>
          <cell r="F404" t="str">
            <v>会籍</v>
          </cell>
          <cell r="G404">
            <v>45914</v>
          </cell>
          <cell r="H404" t="str">
            <v>全职</v>
          </cell>
        </row>
        <row r="404">
          <cell r="J404" t="str">
            <v>劳动合同</v>
          </cell>
          <cell r="K404" t="str">
            <v>人力</v>
          </cell>
          <cell r="L404">
            <v>45914</v>
          </cell>
          <cell r="M404">
            <v>47010</v>
          </cell>
          <cell r="N404" t="str">
            <v>3年</v>
          </cell>
          <cell r="O404" t="str">
            <v>已签</v>
          </cell>
          <cell r="P404" t="str">
            <v>已签</v>
          </cell>
          <cell r="Q404" t="str">
            <v>已签</v>
          </cell>
        </row>
        <row r="404">
          <cell r="S404" t="str">
            <v>不缴</v>
          </cell>
        </row>
        <row r="404">
          <cell r="W404" t="str">
            <v>是</v>
          </cell>
          <cell r="X404" t="str">
            <v>在职</v>
          </cell>
        </row>
        <row r="404">
          <cell r="AD404" t="str">
            <v>女</v>
          </cell>
        </row>
        <row r="404">
          <cell r="AF404" t="str">
            <v>340302200311020425</v>
          </cell>
          <cell r="AG404" t="str">
            <v>安徽省蚌埠市龙子湖区曙光七巷109号</v>
          </cell>
          <cell r="AH404" t="str">
            <v>中国农业银行蚌埠振华支行</v>
          </cell>
          <cell r="AI404" t="str">
            <v>6228480679230544679</v>
          </cell>
          <cell r="AJ404" t="str">
            <v>其他</v>
          </cell>
          <cell r="AK404">
            <v>18226590327</v>
          </cell>
        </row>
        <row r="405">
          <cell r="D405" t="str">
            <v>蚌埠银泰店丁武帅</v>
          </cell>
          <cell r="E405" t="str">
            <v>会籍部</v>
          </cell>
          <cell r="F405" t="str">
            <v>会籍</v>
          </cell>
          <cell r="G405">
            <v>45914</v>
          </cell>
          <cell r="H405" t="str">
            <v>全职</v>
          </cell>
        </row>
        <row r="405">
          <cell r="J405" t="str">
            <v>劳动合同</v>
          </cell>
          <cell r="K405" t="str">
            <v>人力</v>
          </cell>
          <cell r="L405">
            <v>45958</v>
          </cell>
        </row>
        <row r="405">
          <cell r="O405" t="str">
            <v>已签</v>
          </cell>
          <cell r="P405" t="str">
            <v>已签</v>
          </cell>
          <cell r="Q405" t="str">
            <v>已签</v>
          </cell>
        </row>
        <row r="405">
          <cell r="S405" t="str">
            <v>不缴</v>
          </cell>
        </row>
        <row r="405">
          <cell r="W405" t="str">
            <v>是</v>
          </cell>
          <cell r="X405" t="str">
            <v>离职</v>
          </cell>
          <cell r="Y405">
            <v>45975</v>
          </cell>
          <cell r="Z405" t="str">
            <v>已签</v>
          </cell>
          <cell r="AA405" t="str">
            <v>已签</v>
          </cell>
        </row>
        <row r="405">
          <cell r="AC405" t="str">
            <v>是</v>
          </cell>
          <cell r="AD405" t="str">
            <v>男</v>
          </cell>
        </row>
        <row r="405">
          <cell r="AF405" t="str">
            <v>340321200211081852</v>
          </cell>
          <cell r="AG405" t="str">
            <v>安徽省怀远县魏庄镇湖东村丁湖组39号</v>
          </cell>
          <cell r="AH405" t="str">
            <v>招商银行</v>
          </cell>
          <cell r="AI405" t="str">
            <v>6214 8333 7963 2808</v>
          </cell>
          <cell r="AJ405" t="str">
            <v>招商银行</v>
          </cell>
          <cell r="AK405">
            <v>18055277868</v>
          </cell>
        </row>
        <row r="406">
          <cell r="D406" t="str">
            <v>蚌埠银泰店王世俊</v>
          </cell>
          <cell r="E406" t="str">
            <v>私教部</v>
          </cell>
          <cell r="F406" t="str">
            <v>私教</v>
          </cell>
          <cell r="G406">
            <v>45914</v>
          </cell>
          <cell r="H406" t="str">
            <v>全职</v>
          </cell>
        </row>
        <row r="406">
          <cell r="J406" t="str">
            <v>劳动合同</v>
          </cell>
          <cell r="K406" t="str">
            <v>人力</v>
          </cell>
          <cell r="L406">
            <v>45958</v>
          </cell>
          <cell r="M406">
            <v>47054</v>
          </cell>
          <cell r="N406" t="str">
            <v>3年</v>
          </cell>
          <cell r="O406" t="str">
            <v>已签</v>
          </cell>
          <cell r="P406" t="str">
            <v>已签</v>
          </cell>
          <cell r="Q406" t="str">
            <v>已签</v>
          </cell>
        </row>
        <row r="406">
          <cell r="S406" t="str">
            <v>不缴</v>
          </cell>
        </row>
        <row r="406">
          <cell r="W406" t="str">
            <v>是</v>
          </cell>
          <cell r="X406" t="str">
            <v>离职</v>
          </cell>
          <cell r="Y406">
            <v>45991</v>
          </cell>
          <cell r="Z406" t="str">
            <v>已签</v>
          </cell>
          <cell r="AA406" t="str">
            <v>已签</v>
          </cell>
        </row>
        <row r="406">
          <cell r="AC406" t="str">
            <v>是</v>
          </cell>
          <cell r="AD406" t="str">
            <v>男</v>
          </cell>
        </row>
        <row r="406">
          <cell r="AF406" t="str">
            <v>341126200502185637</v>
          </cell>
          <cell r="AG406" t="str">
            <v>蚌埠蚌山区绿地中央广场六期4号楼1-2层1-3号</v>
          </cell>
          <cell r="AH406" t="str">
            <v>蚌埠中央广场支行</v>
          </cell>
          <cell r="AI406" t="str">
            <v>6212251303000769959</v>
          </cell>
          <cell r="AJ406" t="str">
            <v>其他</v>
          </cell>
          <cell r="AK406">
            <v>15755297200</v>
          </cell>
        </row>
        <row r="407">
          <cell r="D407" t="str">
            <v>蚌埠银泰店孙齐云</v>
          </cell>
          <cell r="E407" t="str">
            <v>私教部</v>
          </cell>
          <cell r="F407" t="str">
            <v>私教经理</v>
          </cell>
          <cell r="G407">
            <v>45909</v>
          </cell>
          <cell r="H407" t="str">
            <v>全职</v>
          </cell>
        </row>
        <row r="407">
          <cell r="J407" t="str">
            <v>劳动合同</v>
          </cell>
          <cell r="K407" t="str">
            <v>人力</v>
          </cell>
          <cell r="L407">
            <v>45909</v>
          </cell>
          <cell r="M407">
            <v>47005</v>
          </cell>
          <cell r="N407" t="str">
            <v>3年</v>
          </cell>
          <cell r="O407" t="str">
            <v>已签</v>
          </cell>
          <cell r="P407" t="str">
            <v>已签</v>
          </cell>
          <cell r="Q407" t="str">
            <v>已签</v>
          </cell>
          <cell r="R407" t="str">
            <v>已签</v>
          </cell>
          <cell r="S407" t="str">
            <v>不缴</v>
          </cell>
        </row>
        <row r="407">
          <cell r="W407" t="str">
            <v>是</v>
          </cell>
          <cell r="X407" t="str">
            <v>在职</v>
          </cell>
        </row>
        <row r="407">
          <cell r="AD407" t="str">
            <v>男</v>
          </cell>
        </row>
        <row r="407">
          <cell r="AF407" t="str">
            <v>342626199407204919</v>
          </cell>
          <cell r="AG407" t="str">
            <v>安徽省蚌埠市</v>
          </cell>
          <cell r="AH407" t="str">
            <v>交通银行</v>
          </cell>
          <cell r="AI407" t="str">
            <v>6222620110023180046</v>
          </cell>
          <cell r="AJ407" t="str">
            <v>其他</v>
          </cell>
          <cell r="AK407">
            <v>13851536096</v>
          </cell>
        </row>
        <row r="408">
          <cell r="D408" t="str">
            <v>蚌埠银泰店郑贤发</v>
          </cell>
          <cell r="E408" t="str">
            <v>私教部</v>
          </cell>
          <cell r="F408" t="str">
            <v>私教</v>
          </cell>
          <cell r="G408">
            <v>45962</v>
          </cell>
          <cell r="H408" t="str">
            <v>全职</v>
          </cell>
        </row>
        <row r="408">
          <cell r="J408" t="str">
            <v>劳动合同</v>
          </cell>
          <cell r="K408" t="str">
            <v>人力</v>
          </cell>
          <cell r="L408">
            <v>45962</v>
          </cell>
          <cell r="M408">
            <v>47057</v>
          </cell>
          <cell r="N408" t="str">
            <v>3年</v>
          </cell>
          <cell r="O408" t="str">
            <v>已签</v>
          </cell>
          <cell r="P408" t="str">
            <v>已签</v>
          </cell>
          <cell r="Q408" t="str">
            <v>已签</v>
          </cell>
          <cell r="R408" t="str">
            <v>已签</v>
          </cell>
          <cell r="S408" t="str">
            <v>不缴</v>
          </cell>
        </row>
        <row r="408">
          <cell r="W408" t="str">
            <v>是</v>
          </cell>
          <cell r="X408" t="str">
            <v>离职</v>
          </cell>
          <cell r="Y408">
            <v>46079</v>
          </cell>
          <cell r="Z408" t="str">
            <v>已签</v>
          </cell>
          <cell r="AA408" t="str">
            <v>已签</v>
          </cell>
        </row>
        <row r="408">
          <cell r="AC408" t="str">
            <v>是</v>
          </cell>
        </row>
        <row r="408">
          <cell r="AF408" t="str">
            <v>411524199010213613</v>
          </cell>
        </row>
        <row r="408">
          <cell r="AH408" t="str">
            <v>南京紫东银行</v>
          </cell>
          <cell r="AI408" t="str">
            <v>6217772425496734</v>
          </cell>
          <cell r="AJ408" t="str">
            <v>其他</v>
          </cell>
          <cell r="AK408">
            <v>15162958171</v>
          </cell>
        </row>
        <row r="409">
          <cell r="D409" t="str">
            <v>蚌埠银泰店王秉江</v>
          </cell>
          <cell r="E409" t="str">
            <v>运营部</v>
          </cell>
          <cell r="F409" t="str">
            <v>保洁</v>
          </cell>
          <cell r="G409">
            <v>45946</v>
          </cell>
          <cell r="H409" t="str">
            <v>兼职</v>
          </cell>
        </row>
        <row r="409">
          <cell r="J409" t="str">
            <v>兼职合同</v>
          </cell>
          <cell r="K409" t="str">
            <v>人力</v>
          </cell>
          <cell r="L409">
            <v>45946</v>
          </cell>
        </row>
        <row r="409">
          <cell r="X409" t="str">
            <v>离职</v>
          </cell>
          <cell r="Y409">
            <v>45972</v>
          </cell>
          <cell r="Z409" t="str">
            <v>已签</v>
          </cell>
          <cell r="AA409" t="str">
            <v>已签</v>
          </cell>
        </row>
        <row r="409">
          <cell r="AC409" t="str">
            <v>是</v>
          </cell>
        </row>
        <row r="409">
          <cell r="AJ409" t="str">
            <v>其他</v>
          </cell>
        </row>
        <row r="410">
          <cell r="D410" t="str">
            <v>蚌埠银泰店李桂华</v>
          </cell>
          <cell r="E410" t="str">
            <v>运营部</v>
          </cell>
          <cell r="F410" t="str">
            <v>保洁</v>
          </cell>
          <cell r="G410">
            <v>45946</v>
          </cell>
          <cell r="H410" t="str">
            <v>兼职</v>
          </cell>
        </row>
        <row r="410">
          <cell r="J410" t="str">
            <v>兼职合同</v>
          </cell>
          <cell r="K410" t="str">
            <v>人力</v>
          </cell>
          <cell r="L410">
            <v>45946</v>
          </cell>
          <cell r="M410">
            <v>46310</v>
          </cell>
          <cell r="N410" t="str">
            <v>1年</v>
          </cell>
          <cell r="O410" t="str">
            <v>已签</v>
          </cell>
          <cell r="P410" t="str">
            <v>已签</v>
          </cell>
          <cell r="Q410" t="str">
            <v>已签</v>
          </cell>
          <cell r="R410" t="str">
            <v>已签</v>
          </cell>
        </row>
        <row r="410">
          <cell r="X410" t="str">
            <v>在职</v>
          </cell>
        </row>
        <row r="410">
          <cell r="AJ410" t="str">
            <v>其他</v>
          </cell>
        </row>
        <row r="411">
          <cell r="D411" t="str">
            <v>蚌埠银泰店项鑫宇</v>
          </cell>
          <cell r="E411" t="str">
            <v>一部</v>
          </cell>
          <cell r="F411" t="str">
            <v>会籍</v>
          </cell>
          <cell r="G411">
            <v>45914</v>
          </cell>
          <cell r="H411" t="str">
            <v>全职</v>
          </cell>
        </row>
        <row r="411">
          <cell r="K411" t="str">
            <v>人力</v>
          </cell>
        </row>
        <row r="411">
          <cell r="X411" t="str">
            <v>离职</v>
          </cell>
        </row>
        <row r="411">
          <cell r="AD411" t="str">
            <v>男</v>
          </cell>
        </row>
        <row r="411">
          <cell r="AF411" t="str">
            <v>330382200805178011</v>
          </cell>
          <cell r="AG411" t="str">
            <v>安徽</v>
          </cell>
          <cell r="AH411" t="str">
            <v>台州储蓄银行
台州路桥支行</v>
          </cell>
          <cell r="AI411" t="str">
            <v>6230399991039653346</v>
          </cell>
          <cell r="AJ411" t="str">
            <v>其他</v>
          </cell>
          <cell r="AK411">
            <v>15967699563</v>
          </cell>
        </row>
        <row r="412">
          <cell r="D412" t="str">
            <v>蚌埠银泰店肖纪雨</v>
          </cell>
          <cell r="E412" t="str">
            <v>一部</v>
          </cell>
          <cell r="F412" t="str">
            <v>会籍</v>
          </cell>
          <cell r="G412">
            <v>45915</v>
          </cell>
          <cell r="H412" t="str">
            <v>全职</v>
          </cell>
        </row>
        <row r="412">
          <cell r="K412" t="str">
            <v>人力</v>
          </cell>
        </row>
        <row r="412">
          <cell r="X412" t="str">
            <v>离职</v>
          </cell>
          <cell r="Y412">
            <v>45953</v>
          </cell>
          <cell r="Z412" t="str">
            <v>已签</v>
          </cell>
        </row>
        <row r="412">
          <cell r="AC412" t="str">
            <v>是</v>
          </cell>
          <cell r="AD412" t="str">
            <v>女</v>
          </cell>
        </row>
        <row r="412">
          <cell r="AF412" t="str">
            <v>340302200407071825</v>
          </cell>
          <cell r="AG412" t="str">
            <v>蚌埠蚌山区滨湖花园二期</v>
          </cell>
          <cell r="AH412" t="str">
            <v>交通银行</v>
          </cell>
          <cell r="AI412" t="str">
            <v>6222620280006702726</v>
          </cell>
          <cell r="AJ412" t="str">
            <v>其他</v>
          </cell>
          <cell r="AK412">
            <v>19155291675</v>
          </cell>
        </row>
        <row r="413">
          <cell r="D413" t="str">
            <v>蚌埠银泰店凌梦璇</v>
          </cell>
          <cell r="E413" t="str">
            <v>一部</v>
          </cell>
          <cell r="F413" t="str">
            <v>会籍</v>
          </cell>
          <cell r="G413">
            <v>45914</v>
          </cell>
          <cell r="H413" t="str">
            <v>全职</v>
          </cell>
        </row>
        <row r="413">
          <cell r="K413" t="str">
            <v>人力</v>
          </cell>
        </row>
        <row r="413">
          <cell r="X413" t="str">
            <v>离职</v>
          </cell>
        </row>
        <row r="413">
          <cell r="AD413" t="str">
            <v>女</v>
          </cell>
        </row>
        <row r="413">
          <cell r="AF413" t="str">
            <v>340402200301200428</v>
          </cell>
          <cell r="AG413" t="str">
            <v>安徽省淮南市大通区上窑镇上窑村</v>
          </cell>
          <cell r="AH413" t="str">
            <v>中信银行</v>
          </cell>
          <cell r="AI413" t="str">
            <v>6217751118003326449</v>
          </cell>
          <cell r="AJ413" t="str">
            <v>中信</v>
          </cell>
          <cell r="AK413">
            <v>19855420857</v>
          </cell>
        </row>
        <row r="414">
          <cell r="D414" t="str">
            <v>蚌埠银泰店陈子晴</v>
          </cell>
          <cell r="E414" t="str">
            <v>一部</v>
          </cell>
          <cell r="F414" t="str">
            <v>会籍</v>
          </cell>
          <cell r="G414">
            <v>45910</v>
          </cell>
          <cell r="H414" t="str">
            <v>全职</v>
          </cell>
        </row>
        <row r="414">
          <cell r="K414" t="str">
            <v>人力</v>
          </cell>
        </row>
        <row r="414">
          <cell r="X414" t="str">
            <v>离职</v>
          </cell>
        </row>
        <row r="414">
          <cell r="AD414" t="str">
            <v>女</v>
          </cell>
        </row>
        <row r="414">
          <cell r="AF414" t="str">
            <v>340323200412201921</v>
          </cell>
          <cell r="AG414" t="str">
            <v>安徽省蚌埠市固镇县仲兴镇</v>
          </cell>
          <cell r="AH414" t="str">
            <v>交通银行</v>
          </cell>
          <cell r="AI414" t="str">
            <v>6222620280005867959</v>
          </cell>
          <cell r="AJ414" t="str">
            <v>其他</v>
          </cell>
          <cell r="AK414">
            <v>18326931362</v>
          </cell>
        </row>
        <row r="415">
          <cell r="D415" t="str">
            <v>蚌埠银泰店董玟</v>
          </cell>
          <cell r="E415" t="str">
            <v>一部</v>
          </cell>
          <cell r="F415" t="str">
            <v>会籍</v>
          </cell>
          <cell r="G415">
            <v>45921</v>
          </cell>
          <cell r="H415" t="str">
            <v>全职</v>
          </cell>
        </row>
        <row r="415">
          <cell r="K415" t="str">
            <v>人力</v>
          </cell>
        </row>
        <row r="415">
          <cell r="X415" t="str">
            <v>离职</v>
          </cell>
        </row>
        <row r="415">
          <cell r="AD415" t="str">
            <v>女</v>
          </cell>
        </row>
        <row r="415">
          <cell r="AF415" t="str">
            <v>341126200307163627</v>
          </cell>
          <cell r="AG415" t="str">
            <v>凤阳县县政府</v>
          </cell>
          <cell r="AH415" t="str">
            <v>招商银行</v>
          </cell>
          <cell r="AI415" t="str">
            <v>6214832773686428</v>
          </cell>
          <cell r="AJ415" t="str">
            <v>招商银行</v>
          </cell>
          <cell r="AK415">
            <v>18455067918</v>
          </cell>
        </row>
        <row r="416">
          <cell r="D416" t="str">
            <v>蚌埠银泰店方金</v>
          </cell>
          <cell r="E416" t="str">
            <v>三部</v>
          </cell>
          <cell r="F416" t="str">
            <v>一组组长</v>
          </cell>
          <cell r="G416">
            <v>45914</v>
          </cell>
          <cell r="H416" t="str">
            <v>全职</v>
          </cell>
        </row>
        <row r="416">
          <cell r="K416" t="str">
            <v>人力</v>
          </cell>
        </row>
        <row r="416">
          <cell r="X416" t="str">
            <v>离职</v>
          </cell>
        </row>
        <row r="416">
          <cell r="AD416" t="str">
            <v>男</v>
          </cell>
        </row>
        <row r="416">
          <cell r="AF416" t="str">
            <v>421123199101041611</v>
          </cell>
        </row>
        <row r="416">
          <cell r="AH416" t="str">
            <v>招商银行</v>
          </cell>
          <cell r="AI416" t="str">
            <v>6214 8371 4726 3101</v>
          </cell>
          <cell r="AJ416" t="str">
            <v>招商银行</v>
          </cell>
          <cell r="AK416">
            <v>13971105121</v>
          </cell>
        </row>
        <row r="417">
          <cell r="D417" t="str">
            <v>蚌埠银泰店官紫鹏</v>
          </cell>
          <cell r="E417" t="str">
            <v>三部</v>
          </cell>
          <cell r="F417" t="str">
            <v>会籍</v>
          </cell>
          <cell r="G417">
            <v>45914</v>
          </cell>
          <cell r="H417" t="str">
            <v>全职</v>
          </cell>
        </row>
        <row r="417">
          <cell r="K417" t="str">
            <v>人力</v>
          </cell>
        </row>
        <row r="417">
          <cell r="X417" t="str">
            <v>离职</v>
          </cell>
        </row>
        <row r="417">
          <cell r="AD417" t="str">
            <v>男</v>
          </cell>
        </row>
        <row r="417">
          <cell r="AF417" t="str">
            <v>362531200007304819</v>
          </cell>
          <cell r="AG417" t="str">
            <v>抚州市东乡区孝岗镇</v>
          </cell>
          <cell r="AH417" t="str">
            <v>招商银行</v>
          </cell>
          <cell r="AI417" t="str">
            <v>6214837942221908</v>
          </cell>
          <cell r="AJ417" t="str">
            <v>招商银行</v>
          </cell>
          <cell r="AK417">
            <v>15679348520</v>
          </cell>
        </row>
        <row r="418">
          <cell r="D418" t="str">
            <v>蚌埠银泰店李志鸿</v>
          </cell>
          <cell r="E418" t="str">
            <v>三部</v>
          </cell>
          <cell r="F418" t="str">
            <v>会籍</v>
          </cell>
          <cell r="G418">
            <v>45914</v>
          </cell>
          <cell r="H418" t="str">
            <v>全职</v>
          </cell>
        </row>
        <row r="418">
          <cell r="K418" t="str">
            <v>人力</v>
          </cell>
        </row>
        <row r="418">
          <cell r="X418" t="str">
            <v>离职</v>
          </cell>
        </row>
        <row r="418">
          <cell r="AD418" t="str">
            <v>男</v>
          </cell>
        </row>
        <row r="418">
          <cell r="AF418" t="str">
            <v>441302200605048719</v>
          </cell>
          <cell r="AG418" t="str">
            <v>广东省 惠州</v>
          </cell>
          <cell r="AH418" t="str">
            <v>工商银行</v>
          </cell>
          <cell r="AI418" t="str">
            <v>6222 0320 0802 0949 110</v>
          </cell>
          <cell r="AJ418" t="str">
            <v>其他</v>
          </cell>
          <cell r="AK418">
            <v>17727259538</v>
          </cell>
        </row>
        <row r="419">
          <cell r="D419" t="str">
            <v>钟祥店刘君瑶</v>
          </cell>
          <cell r="E419" t="str">
            <v>运营部</v>
          </cell>
          <cell r="F419" t="str">
            <v>前台</v>
          </cell>
          <cell r="G419">
            <v>45952</v>
          </cell>
          <cell r="H419" t="str">
            <v>全职</v>
          </cell>
        </row>
        <row r="419">
          <cell r="J419" t="str">
            <v>劳动合同</v>
          </cell>
        </row>
        <row r="419">
          <cell r="L419">
            <v>45952</v>
          </cell>
          <cell r="M419">
            <v>47047</v>
          </cell>
          <cell r="N419" t="str">
            <v>3年</v>
          </cell>
          <cell r="O419" t="str">
            <v>已签</v>
          </cell>
          <cell r="P419" t="str">
            <v>已签</v>
          </cell>
          <cell r="Q419" t="str">
            <v>已签</v>
          </cell>
          <cell r="R419" t="str">
            <v>已签</v>
          </cell>
          <cell r="S419" t="str">
            <v>不缴</v>
          </cell>
        </row>
        <row r="419">
          <cell r="W419" t="str">
            <v>是</v>
          </cell>
          <cell r="X419" t="str">
            <v>在职</v>
          </cell>
        </row>
        <row r="419">
          <cell r="AD419" t="str">
            <v>女</v>
          </cell>
          <cell r="AE419" t="str">
            <v>大学</v>
          </cell>
          <cell r="AF419" t="str">
            <v>420881200309260027</v>
          </cell>
        </row>
        <row r="419">
          <cell r="AH419" t="str">
            <v>招商银行</v>
          </cell>
          <cell r="AI419" t="str">
            <v>6214832761143853</v>
          </cell>
          <cell r="AJ419" t="str">
            <v>招商银行</v>
          </cell>
          <cell r="AK419">
            <v>17786237519</v>
          </cell>
        </row>
        <row r="420">
          <cell r="D420" t="str">
            <v>新力店熊鹏鹏</v>
          </cell>
          <cell r="E420" t="str">
            <v>私教部</v>
          </cell>
          <cell r="F420" t="str">
            <v>健身教练</v>
          </cell>
          <cell r="G420">
            <v>45953</v>
          </cell>
          <cell r="H420" t="str">
            <v>全职</v>
          </cell>
        </row>
        <row r="420">
          <cell r="K420" t="str">
            <v>人力</v>
          </cell>
        </row>
        <row r="420">
          <cell r="X420" t="str">
            <v>离职</v>
          </cell>
          <cell r="Y420">
            <v>45979</v>
          </cell>
        </row>
        <row r="420">
          <cell r="AJ420" t="str">
            <v>其他</v>
          </cell>
          <cell r="AK420">
            <v>18070298203</v>
          </cell>
        </row>
        <row r="421">
          <cell r="D421" t="str">
            <v>高新吾悦店洪思颖</v>
          </cell>
          <cell r="E421" t="str">
            <v>运营部</v>
          </cell>
          <cell r="F421" t="str">
            <v>前台</v>
          </cell>
          <cell r="G421">
            <v>45937</v>
          </cell>
          <cell r="H421" t="str">
            <v>全职</v>
          </cell>
        </row>
        <row r="421">
          <cell r="J421" t="str">
            <v>劳动合同</v>
          </cell>
          <cell r="K421" t="str">
            <v>人力</v>
          </cell>
          <cell r="L421">
            <v>45937</v>
          </cell>
          <cell r="M421">
            <v>47033</v>
          </cell>
          <cell r="N421" t="str">
            <v>3年</v>
          </cell>
          <cell r="O421" t="str">
            <v>已签</v>
          </cell>
          <cell r="P421" t="str">
            <v>已签</v>
          </cell>
          <cell r="Q421" t="str">
            <v>已签</v>
          </cell>
        </row>
        <row r="421">
          <cell r="S421" t="str">
            <v>不缴</v>
          </cell>
        </row>
        <row r="421">
          <cell r="W421" t="str">
            <v>是</v>
          </cell>
          <cell r="X421" t="str">
            <v>离职</v>
          </cell>
          <cell r="Y421">
            <v>46001</v>
          </cell>
          <cell r="Z421" t="str">
            <v>已签</v>
          </cell>
          <cell r="AA421" t="str">
            <v>已签</v>
          </cell>
        </row>
        <row r="421">
          <cell r="AC421" t="str">
            <v>是</v>
          </cell>
        </row>
        <row r="421">
          <cell r="AF421" t="str">
            <v>42112720061110227</v>
          </cell>
          <cell r="AG421" t="str">
            <v>湖北黄梅县</v>
          </cell>
        </row>
        <row r="421">
          <cell r="AJ421" t="str">
            <v>其他</v>
          </cell>
        </row>
        <row r="422">
          <cell r="D422" t="str">
            <v>瑶湖店上官雅玲</v>
          </cell>
          <cell r="E422" t="str">
            <v>会籍部</v>
          </cell>
          <cell r="F422" t="str">
            <v>会籍</v>
          </cell>
          <cell r="G422">
            <v>45952</v>
          </cell>
          <cell r="H422" t="str">
            <v>全职</v>
          </cell>
        </row>
        <row r="422">
          <cell r="J422" t="str">
            <v>劳动合同</v>
          </cell>
          <cell r="K422" t="str">
            <v>人力</v>
          </cell>
          <cell r="L422">
            <v>45952</v>
          </cell>
          <cell r="M422">
            <v>47047</v>
          </cell>
          <cell r="N422" t="str">
            <v>3年</v>
          </cell>
          <cell r="O422" t="str">
            <v>已签</v>
          </cell>
          <cell r="P422" t="str">
            <v>已签</v>
          </cell>
          <cell r="Q422" t="str">
            <v>已签</v>
          </cell>
          <cell r="R422" t="str">
            <v>已签</v>
          </cell>
          <cell r="S422" t="str">
            <v>不缴</v>
          </cell>
        </row>
        <row r="422">
          <cell r="W422" t="str">
            <v>是</v>
          </cell>
          <cell r="X422" t="str">
            <v>离职</v>
          </cell>
          <cell r="Y422">
            <v>45985</v>
          </cell>
          <cell r="Z422" t="str">
            <v>已签</v>
          </cell>
          <cell r="AA422" t="str">
            <v>已签</v>
          </cell>
        </row>
        <row r="422">
          <cell r="AC422" t="str">
            <v>是</v>
          </cell>
          <cell r="AD422" t="str">
            <v>女</v>
          </cell>
        </row>
        <row r="422">
          <cell r="AF422" t="str">
            <v>361127200603044825</v>
          </cell>
        </row>
        <row r="422">
          <cell r="AH422" t="str">
            <v>招商银行</v>
          </cell>
          <cell r="AI422" t="str">
            <v>6214831990016047</v>
          </cell>
          <cell r="AJ422" t="str">
            <v>招商银行</v>
          </cell>
          <cell r="AK422">
            <v>18479350372</v>
          </cell>
        </row>
        <row r="423">
          <cell r="D423" t="str">
            <v>瑶湖店罗东扬</v>
          </cell>
          <cell r="E423" t="str">
            <v>私教部</v>
          </cell>
          <cell r="F423" t="str">
            <v>私教</v>
          </cell>
          <cell r="G423">
            <v>45955</v>
          </cell>
          <cell r="H423" t="str">
            <v>全职</v>
          </cell>
        </row>
        <row r="423">
          <cell r="J423" t="str">
            <v>劳动合同</v>
          </cell>
        </row>
        <row r="423">
          <cell r="L423">
            <v>45955</v>
          </cell>
          <cell r="M423">
            <v>47050</v>
          </cell>
          <cell r="N423" t="str">
            <v>3年</v>
          </cell>
          <cell r="O423" t="str">
            <v>已签</v>
          </cell>
          <cell r="P423" t="str">
            <v>已签</v>
          </cell>
          <cell r="Q423" t="str">
            <v>已签</v>
          </cell>
          <cell r="R423" t="str">
            <v>已签</v>
          </cell>
          <cell r="S423" t="str">
            <v>不缴</v>
          </cell>
        </row>
        <row r="423">
          <cell r="W423" t="str">
            <v>是</v>
          </cell>
          <cell r="X423" t="str">
            <v>在职</v>
          </cell>
        </row>
        <row r="423">
          <cell r="AD423" t="str">
            <v>男</v>
          </cell>
        </row>
        <row r="423">
          <cell r="AF423" t="str">
            <v>411725200405082032</v>
          </cell>
        </row>
        <row r="423">
          <cell r="AH423" t="str">
            <v>农业银行</v>
          </cell>
          <cell r="AI423" t="str">
            <v>623520920094709174</v>
          </cell>
          <cell r="AJ423" t="str">
            <v>其他</v>
          </cell>
          <cell r="AK423">
            <v>18974749423</v>
          </cell>
        </row>
        <row r="424">
          <cell r="D424" t="str">
            <v>财富中心店刘芊羽</v>
          </cell>
          <cell r="E424" t="str">
            <v>会籍部</v>
          </cell>
          <cell r="F424" t="str">
            <v>会籍</v>
          </cell>
          <cell r="G424">
            <v>45958</v>
          </cell>
          <cell r="H424" t="str">
            <v>全职</v>
          </cell>
        </row>
        <row r="424">
          <cell r="J424" t="str">
            <v>劳动合同</v>
          </cell>
          <cell r="K424" t="str">
            <v>人力</v>
          </cell>
        </row>
        <row r="424">
          <cell r="O424" t="str">
            <v>已签</v>
          </cell>
          <cell r="P424" t="str">
            <v>已签</v>
          </cell>
          <cell r="Q424" t="str">
            <v>已签</v>
          </cell>
          <cell r="R424" t="str">
            <v>已签</v>
          </cell>
          <cell r="S424" t="str">
            <v>不缴</v>
          </cell>
        </row>
        <row r="424">
          <cell r="W424" t="str">
            <v>是</v>
          </cell>
          <cell r="X424" t="str">
            <v>离职</v>
          </cell>
          <cell r="Y424">
            <v>45959</v>
          </cell>
          <cell r="Z424" t="str">
            <v>已签</v>
          </cell>
          <cell r="AA424" t="str">
            <v>已签</v>
          </cell>
          <cell r="AB424" t="str">
            <v>已签</v>
          </cell>
          <cell r="AC424" t="str">
            <v>是</v>
          </cell>
          <cell r="AD424" t="str">
            <v>女</v>
          </cell>
        </row>
        <row r="424">
          <cell r="AF424" t="str">
            <v>362201200112265028</v>
          </cell>
          <cell r="AG424" t="str">
            <v>江西省宜春市袁州区湖田乡一寺岭背村民小组13号</v>
          </cell>
          <cell r="AH424" t="str">
            <v>中国工商银行</v>
          </cell>
          <cell r="AI424" t="str">
            <v>6222031508000670611</v>
          </cell>
          <cell r="AJ424" t="str">
            <v>其他</v>
          </cell>
          <cell r="AK424">
            <v>18046752519</v>
          </cell>
        </row>
        <row r="425">
          <cell r="D425" t="str">
            <v>杨家湾张志瑞</v>
          </cell>
          <cell r="E425" t="str">
            <v>泳教部</v>
          </cell>
          <cell r="F425" t="str">
            <v>兼职泳教</v>
          </cell>
          <cell r="G425">
            <v>45958</v>
          </cell>
          <cell r="H425" t="str">
            <v>兼职</v>
          </cell>
        </row>
        <row r="425">
          <cell r="J425" t="str">
            <v>兼职合同</v>
          </cell>
        </row>
        <row r="425">
          <cell r="L425">
            <v>45958</v>
          </cell>
          <cell r="M425">
            <v>46050</v>
          </cell>
        </row>
        <row r="425">
          <cell r="O425" t="str">
            <v>已签</v>
          </cell>
          <cell r="P425" t="str">
            <v>已签</v>
          </cell>
          <cell r="Q425" t="str">
            <v>已签</v>
          </cell>
          <cell r="R425" t="str">
            <v>已签</v>
          </cell>
        </row>
        <row r="425">
          <cell r="W425" t="str">
            <v>是</v>
          </cell>
          <cell r="X425" t="str">
            <v>在职</v>
          </cell>
        </row>
        <row r="425">
          <cell r="AF425" t="str">
            <v>420921200401294413</v>
          </cell>
        </row>
        <row r="425">
          <cell r="AH425" t="str">
            <v>招商银行</v>
          </cell>
          <cell r="AI425" t="str">
            <v>6214832765266221</v>
          </cell>
          <cell r="AJ425" t="str">
            <v>招商银行</v>
          </cell>
          <cell r="AK425">
            <v>17362679172</v>
          </cell>
        </row>
        <row r="426">
          <cell r="D426" t="str">
            <v>总部刘琴</v>
          </cell>
          <cell r="E426" t="str">
            <v>财务部</v>
          </cell>
          <cell r="F426" t="str">
            <v>财务经理</v>
          </cell>
          <cell r="G426">
            <v>41671</v>
          </cell>
          <cell r="H426" t="str">
            <v>全职</v>
          </cell>
        </row>
        <row r="426">
          <cell r="J426" t="str">
            <v>劳动合同</v>
          </cell>
        </row>
        <row r="426">
          <cell r="L426">
            <v>44621</v>
          </cell>
          <cell r="M426">
            <v>46446</v>
          </cell>
          <cell r="N426" t="str">
            <v>5年</v>
          </cell>
          <cell r="O426" t="str">
            <v>已签</v>
          </cell>
          <cell r="P426" t="str">
            <v>已签</v>
          </cell>
          <cell r="Q426" t="str">
            <v>已签</v>
          </cell>
        </row>
        <row r="426">
          <cell r="S426" t="str">
            <v>不缴</v>
          </cell>
        </row>
        <row r="426">
          <cell r="X426" t="str">
            <v>在职</v>
          </cell>
        </row>
        <row r="426">
          <cell r="AD426" t="str">
            <v>女</v>
          </cell>
          <cell r="AE426" t="str">
            <v>本科</v>
          </cell>
          <cell r="AF426" t="str">
            <v>420607199309124949</v>
          </cell>
        </row>
        <row r="426">
          <cell r="AI426" t="str">
            <v>6214832714160749</v>
          </cell>
          <cell r="AJ426" t="str">
            <v>招商银行</v>
          </cell>
          <cell r="AK426">
            <v>13554633501</v>
          </cell>
        </row>
        <row r="427">
          <cell r="D427" t="str">
            <v>总部汪玉婷</v>
          </cell>
          <cell r="E427" t="str">
            <v>财务部</v>
          </cell>
          <cell r="F427" t="str">
            <v>财务经理</v>
          </cell>
          <cell r="G427">
            <v>44691</v>
          </cell>
          <cell r="H427" t="str">
            <v>全职</v>
          </cell>
          <cell r="I427" t="str">
            <v>社保</v>
          </cell>
          <cell r="J427" t="str">
            <v>劳动合同</v>
          </cell>
        </row>
        <row r="427">
          <cell r="L427">
            <v>45793</v>
          </cell>
          <cell r="M427">
            <v>47618</v>
          </cell>
          <cell r="N427" t="str">
            <v>5年</v>
          </cell>
          <cell r="O427" t="str">
            <v>已签</v>
          </cell>
          <cell r="P427" t="str">
            <v>已签</v>
          </cell>
          <cell r="Q427" t="str">
            <v>已签</v>
          </cell>
        </row>
        <row r="427">
          <cell r="S427" t="str">
            <v>最低</v>
          </cell>
        </row>
        <row r="427">
          <cell r="X427" t="str">
            <v>在职</v>
          </cell>
        </row>
        <row r="427">
          <cell r="AD427" t="str">
            <v>女</v>
          </cell>
          <cell r="AE427" t="str">
            <v>本科</v>
          </cell>
          <cell r="AF427" t="str">
            <v>421122199303122165</v>
          </cell>
        </row>
        <row r="427">
          <cell r="AI427" t="str">
            <v>6226228900720428</v>
          </cell>
          <cell r="AJ427" t="str">
            <v>其他</v>
          </cell>
          <cell r="AK427">
            <v>19118071884</v>
          </cell>
        </row>
        <row r="428">
          <cell r="D428" t="str">
            <v>总部王巧巧</v>
          </cell>
          <cell r="E428" t="str">
            <v>财务部</v>
          </cell>
          <cell r="F428" t="str">
            <v>出纳</v>
          </cell>
          <cell r="G428">
            <v>45138</v>
          </cell>
          <cell r="H428" t="str">
            <v>全职</v>
          </cell>
          <cell r="I428" t="str">
            <v>社保</v>
          </cell>
          <cell r="J428" t="str">
            <v>劳动合同</v>
          </cell>
        </row>
        <row r="428">
          <cell r="L428">
            <v>45138</v>
          </cell>
          <cell r="M428">
            <v>46233</v>
          </cell>
          <cell r="N428" t="str">
            <v>3年</v>
          </cell>
          <cell r="O428" t="str">
            <v>已签</v>
          </cell>
          <cell r="P428" t="str">
            <v>已签</v>
          </cell>
        </row>
        <row r="428">
          <cell r="X428" t="str">
            <v>在职</v>
          </cell>
        </row>
        <row r="428">
          <cell r="AD428" t="str">
            <v>女</v>
          </cell>
          <cell r="AE428" t="str">
            <v>本科</v>
          </cell>
          <cell r="AF428" t="str">
            <v>421087199910023727</v>
          </cell>
        </row>
        <row r="428">
          <cell r="AI428" t="str">
            <v>6212261812010695580</v>
          </cell>
          <cell r="AJ428" t="str">
            <v>其他</v>
          </cell>
          <cell r="AK428">
            <v>19972657268</v>
          </cell>
        </row>
        <row r="429">
          <cell r="D429" t="str">
            <v>总部李慧</v>
          </cell>
          <cell r="E429" t="str">
            <v>财务部</v>
          </cell>
          <cell r="F429" t="str">
            <v>会计</v>
          </cell>
          <cell r="G429">
            <v>45812</v>
          </cell>
          <cell r="H429" t="str">
            <v>全职</v>
          </cell>
          <cell r="I429" t="str">
            <v>社保</v>
          </cell>
          <cell r="J429" t="str">
            <v>劳动合同</v>
          </cell>
        </row>
        <row r="429">
          <cell r="L429">
            <v>45812</v>
          </cell>
          <cell r="M429">
            <v>46907</v>
          </cell>
          <cell r="N429" t="str">
            <v>3年</v>
          </cell>
          <cell r="O429" t="str">
            <v>已签</v>
          </cell>
          <cell r="P429" t="str">
            <v>已签</v>
          </cell>
          <cell r="Q429" t="str">
            <v>已签</v>
          </cell>
          <cell r="R429" t="str">
            <v>已签</v>
          </cell>
          <cell r="S429" t="str">
            <v>最低</v>
          </cell>
        </row>
        <row r="429">
          <cell r="X429" t="str">
            <v>在职</v>
          </cell>
        </row>
        <row r="429">
          <cell r="AD429" t="str">
            <v>女</v>
          </cell>
          <cell r="AE429" t="str">
            <v>本科</v>
          </cell>
        </row>
        <row r="429">
          <cell r="AI429" t="str">
            <v>6214837416414377</v>
          </cell>
          <cell r="AJ429" t="str">
            <v>招商银行</v>
          </cell>
        </row>
        <row r="430">
          <cell r="D430" t="str">
            <v>总部陈旭</v>
          </cell>
          <cell r="E430" t="str">
            <v>财务部</v>
          </cell>
          <cell r="F430" t="str">
            <v>会计</v>
          </cell>
          <cell r="G430">
            <v>45880</v>
          </cell>
          <cell r="H430" t="str">
            <v>全职</v>
          </cell>
        </row>
        <row r="430">
          <cell r="J430" t="str">
            <v>劳动合同</v>
          </cell>
        </row>
        <row r="430">
          <cell r="L430">
            <v>45880</v>
          </cell>
          <cell r="M430">
            <v>46976</v>
          </cell>
          <cell r="N430" t="str">
            <v>3年</v>
          </cell>
          <cell r="O430" t="str">
            <v>已签</v>
          </cell>
          <cell r="P430" t="str">
            <v>已签</v>
          </cell>
          <cell r="Q430" t="str">
            <v>已签</v>
          </cell>
          <cell r="R430" t="str">
            <v>已签</v>
          </cell>
          <cell r="S430" t="str">
            <v>最低</v>
          </cell>
        </row>
        <row r="430">
          <cell r="X430" t="str">
            <v>离职</v>
          </cell>
          <cell r="Y430">
            <v>46122</v>
          </cell>
          <cell r="Z430" t="str">
            <v>已签</v>
          </cell>
          <cell r="AA430" t="str">
            <v>已签</v>
          </cell>
        </row>
        <row r="430">
          <cell r="AC430" t="str">
            <v>是</v>
          </cell>
          <cell r="AD430" t="str">
            <v>女</v>
          </cell>
          <cell r="AE430" t="str">
            <v>本科</v>
          </cell>
          <cell r="AF430" t="str">
            <v>429006200209160920</v>
          </cell>
        </row>
        <row r="430">
          <cell r="AI430" t="str">
            <v>6212262012019765513</v>
          </cell>
          <cell r="AJ430" t="str">
            <v>其他</v>
          </cell>
          <cell r="AK430">
            <v>15817179165</v>
          </cell>
        </row>
        <row r="431">
          <cell r="D431" t="str">
            <v>总部罗婷</v>
          </cell>
          <cell r="E431" t="str">
            <v>财务部</v>
          </cell>
          <cell r="F431" t="str">
            <v>出纳</v>
          </cell>
          <cell r="G431">
            <v>45947</v>
          </cell>
          <cell r="H431" t="str">
            <v>全职</v>
          </cell>
        </row>
        <row r="431">
          <cell r="J431" t="str">
            <v>劳动合同</v>
          </cell>
          <cell r="K431" t="str">
            <v>人力</v>
          </cell>
        </row>
        <row r="431">
          <cell r="O431" t="str">
            <v>已签</v>
          </cell>
          <cell r="P431" t="str">
            <v>已签</v>
          </cell>
          <cell r="Q431" t="str">
            <v>已签</v>
          </cell>
        </row>
        <row r="431">
          <cell r="S431" t="str">
            <v>不缴</v>
          </cell>
        </row>
        <row r="431">
          <cell r="X431" t="str">
            <v>离职</v>
          </cell>
        </row>
        <row r="431">
          <cell r="AD431" t="str">
            <v>女</v>
          </cell>
          <cell r="AE431" t="str">
            <v>本科</v>
          </cell>
          <cell r="AF431" t="str">
            <v>421181200407173528</v>
          </cell>
        </row>
        <row r="431">
          <cell r="AH431" t="str">
            <v>中国建设银行</v>
          </cell>
          <cell r="AI431" t="str">
            <v>6217002730010114167</v>
          </cell>
          <cell r="AJ431" t="str">
            <v>其他</v>
          </cell>
          <cell r="AK431">
            <v>18086149093</v>
          </cell>
        </row>
        <row r="432">
          <cell r="D432" t="str">
            <v>宿州吾悦店韩涛</v>
          </cell>
          <cell r="E432" t="str">
            <v>运营部</v>
          </cell>
          <cell r="F432" t="str">
            <v>店长</v>
          </cell>
          <cell r="G432">
            <v>43243</v>
          </cell>
          <cell r="H432" t="str">
            <v>全职</v>
          </cell>
          <cell r="I432" t="str">
            <v>社保</v>
          </cell>
          <cell r="J432" t="str">
            <v>劳动合同</v>
          </cell>
          <cell r="K432" t="str">
            <v>人力</v>
          </cell>
          <cell r="L432">
            <v>44339</v>
          </cell>
          <cell r="M432">
            <v>46164</v>
          </cell>
          <cell r="N432" t="str">
            <v>5年</v>
          </cell>
        </row>
        <row r="432">
          <cell r="W432" t="str">
            <v>是</v>
          </cell>
          <cell r="X432" t="str">
            <v>在职</v>
          </cell>
        </row>
        <row r="432">
          <cell r="AD432" t="str">
            <v>男</v>
          </cell>
          <cell r="AE432" t="str">
            <v>本科</v>
          </cell>
          <cell r="AF432" t="str">
            <v>420527198706285338</v>
          </cell>
        </row>
        <row r="432">
          <cell r="AI432" t="str">
            <v>户名：韩涛
卡号：6225882703229119
开户行: 武汉武昌支行</v>
          </cell>
          <cell r="AJ432" t="str">
            <v>其他</v>
          </cell>
          <cell r="AK432">
            <v>17771855035</v>
          </cell>
        </row>
        <row r="433">
          <cell r="D433" t="str">
            <v>总部胡方</v>
          </cell>
          <cell r="E433" t="str">
            <v>人力资源部</v>
          </cell>
          <cell r="F433" t="str">
            <v>人事经理</v>
          </cell>
          <cell r="G433">
            <v>45072</v>
          </cell>
          <cell r="H433" t="str">
            <v>全职</v>
          </cell>
          <cell r="I433" t="str">
            <v>社保</v>
          </cell>
          <cell r="J433" t="str">
            <v>劳动合同</v>
          </cell>
        </row>
        <row r="433">
          <cell r="L433">
            <v>45072</v>
          </cell>
          <cell r="M433">
            <v>46167</v>
          </cell>
          <cell r="N433" t="str">
            <v>3年</v>
          </cell>
          <cell r="O433" t="str">
            <v>已签</v>
          </cell>
          <cell r="P433" t="str">
            <v>已签</v>
          </cell>
          <cell r="Q433" t="str">
            <v>已签</v>
          </cell>
        </row>
        <row r="433">
          <cell r="S433" t="str">
            <v>最低</v>
          </cell>
        </row>
        <row r="433">
          <cell r="X433" t="str">
            <v>在职</v>
          </cell>
        </row>
        <row r="433">
          <cell r="AD433" t="str">
            <v>女</v>
          </cell>
          <cell r="AE433" t="str">
            <v>本科</v>
          </cell>
          <cell r="AF433" t="str">
            <v>421087198402022766</v>
          </cell>
        </row>
        <row r="433">
          <cell r="AI433" t="str">
            <v>6214830271425026</v>
          </cell>
          <cell r="AJ433" t="str">
            <v>招商银行</v>
          </cell>
          <cell r="AK433">
            <v>13436553585</v>
          </cell>
        </row>
        <row r="434">
          <cell r="D434" t="str">
            <v>总部周厚梅</v>
          </cell>
          <cell r="E434" t="str">
            <v>人力资源部</v>
          </cell>
          <cell r="F434" t="str">
            <v>人事专员</v>
          </cell>
          <cell r="G434">
            <v>45945</v>
          </cell>
          <cell r="H434" t="str">
            <v>全职</v>
          </cell>
        </row>
        <row r="434">
          <cell r="J434" t="str">
            <v>劳动合同</v>
          </cell>
          <cell r="K434" t="str">
            <v>人力</v>
          </cell>
        </row>
        <row r="434">
          <cell r="X434" t="str">
            <v>离职</v>
          </cell>
        </row>
        <row r="434">
          <cell r="AD434" t="str">
            <v>女</v>
          </cell>
          <cell r="AE434" t="str">
            <v>大专</v>
          </cell>
          <cell r="AF434" t="str">
            <v>429005200006043947</v>
          </cell>
        </row>
        <row r="434">
          <cell r="AH434" t="str">
            <v>招商银行</v>
          </cell>
          <cell r="AI434" t="str">
            <v>6214832749584327</v>
          </cell>
          <cell r="AJ434" t="str">
            <v>招商银行</v>
          </cell>
          <cell r="AK434">
            <v>15623555937</v>
          </cell>
        </row>
        <row r="435">
          <cell r="D435" t="str">
            <v>总部张婧雯</v>
          </cell>
          <cell r="E435" t="str">
            <v>人力资源部</v>
          </cell>
          <cell r="F435" t="str">
            <v>人事专员</v>
          </cell>
          <cell r="G435">
            <v>45964</v>
          </cell>
          <cell r="H435" t="str">
            <v>全职</v>
          </cell>
        </row>
        <row r="435">
          <cell r="J435" t="str">
            <v>实习协议</v>
          </cell>
          <cell r="K435" t="str">
            <v>人力</v>
          </cell>
          <cell r="L435">
            <v>45964</v>
          </cell>
          <cell r="M435">
            <v>47060</v>
          </cell>
          <cell r="N435" t="str">
            <v>3年</v>
          </cell>
          <cell r="O435" t="str">
            <v>已签</v>
          </cell>
          <cell r="P435" t="str">
            <v>已签</v>
          </cell>
          <cell r="Q435" t="str">
            <v>已签</v>
          </cell>
        </row>
        <row r="435">
          <cell r="S435" t="str">
            <v>不缴</v>
          </cell>
        </row>
        <row r="435">
          <cell r="X435" t="str">
            <v>离职</v>
          </cell>
        </row>
        <row r="435">
          <cell r="AD435" t="str">
            <v>女</v>
          </cell>
          <cell r="AE435" t="str">
            <v>大专</v>
          </cell>
          <cell r="AF435" t="str">
            <v>420607200512185347</v>
          </cell>
        </row>
        <row r="435">
          <cell r="AH435" t="str">
            <v>工商银行</v>
          </cell>
          <cell r="AI435" t="str">
            <v>6222033202016608769</v>
          </cell>
          <cell r="AJ435" t="str">
            <v>其他</v>
          </cell>
          <cell r="AK435">
            <v>18859720283</v>
          </cell>
        </row>
        <row r="436">
          <cell r="D436" t="str">
            <v>运营部王健</v>
          </cell>
          <cell r="E436" t="str">
            <v>运营部</v>
          </cell>
          <cell r="F436" t="str">
            <v>区域总监</v>
          </cell>
          <cell r="G436">
            <v>44517</v>
          </cell>
          <cell r="H436" t="str">
            <v>全职</v>
          </cell>
          <cell r="I436" t="str">
            <v>社保</v>
          </cell>
          <cell r="J436" t="str">
            <v>劳动合同</v>
          </cell>
        </row>
        <row r="436">
          <cell r="L436">
            <v>45613</v>
          </cell>
          <cell r="M436">
            <v>46707</v>
          </cell>
          <cell r="N436" t="str">
            <v>3年</v>
          </cell>
          <cell r="O436" t="str">
            <v>已签</v>
          </cell>
          <cell r="P436" t="str">
            <v>已签</v>
          </cell>
          <cell r="Q436" t="str">
            <v>已签</v>
          </cell>
        </row>
        <row r="436">
          <cell r="S436" t="str">
            <v>最低</v>
          </cell>
        </row>
        <row r="436">
          <cell r="X436" t="str">
            <v>在职</v>
          </cell>
        </row>
        <row r="436">
          <cell r="AD436" t="str">
            <v>男</v>
          </cell>
          <cell r="AE436" t="str">
            <v>本科</v>
          </cell>
          <cell r="AF436" t="str">
            <v>420684198502132017</v>
          </cell>
        </row>
        <row r="436">
          <cell r="AI436" t="str">
            <v>6215581804003717782</v>
          </cell>
          <cell r="AJ436" t="str">
            <v>其他</v>
          </cell>
          <cell r="AK436">
            <v>17371055355</v>
          </cell>
        </row>
        <row r="437">
          <cell r="D437" t="str">
            <v>总部李琼</v>
          </cell>
          <cell r="E437" t="str">
            <v>运营部</v>
          </cell>
          <cell r="F437" t="str">
            <v>运营总监</v>
          </cell>
          <cell r="G437">
            <v>45365</v>
          </cell>
          <cell r="H437" t="str">
            <v>全职</v>
          </cell>
          <cell r="I437" t="str">
            <v>社保</v>
          </cell>
          <cell r="J437" t="str">
            <v>劳动合同</v>
          </cell>
        </row>
        <row r="437">
          <cell r="L437">
            <v>45365</v>
          </cell>
          <cell r="M437">
            <v>46459</v>
          </cell>
          <cell r="N437" t="str">
            <v>3年</v>
          </cell>
          <cell r="O437" t="str">
            <v>已签</v>
          </cell>
          <cell r="P437" t="str">
            <v>已签</v>
          </cell>
          <cell r="Q437" t="str">
            <v>已签</v>
          </cell>
        </row>
        <row r="437">
          <cell r="S437" t="str">
            <v>最低</v>
          </cell>
        </row>
        <row r="437">
          <cell r="X437" t="str">
            <v>在职</v>
          </cell>
        </row>
        <row r="437">
          <cell r="AD437" t="str">
            <v>女</v>
          </cell>
        </row>
        <row r="437">
          <cell r="AF437" t="str">
            <v>420104198301273041</v>
          </cell>
        </row>
        <row r="437">
          <cell r="AI437" t="str">
            <v>工行 6215583202005095869李琼</v>
          </cell>
          <cell r="AJ437" t="str">
            <v>其他</v>
          </cell>
          <cell r="AK437">
            <v>15071219778</v>
          </cell>
        </row>
        <row r="438">
          <cell r="D438" t="str">
            <v>总部黄石</v>
          </cell>
          <cell r="E438" t="str">
            <v>工程部</v>
          </cell>
          <cell r="F438" t="str">
            <v>工程部经理</v>
          </cell>
          <cell r="G438">
            <v>41609</v>
          </cell>
          <cell r="H438" t="str">
            <v>全职</v>
          </cell>
          <cell r="I438" t="str">
            <v>社保</v>
          </cell>
          <cell r="J438" t="str">
            <v>劳动合同</v>
          </cell>
        </row>
        <row r="438">
          <cell r="L438">
            <v>44531</v>
          </cell>
          <cell r="M438">
            <v>46356</v>
          </cell>
          <cell r="N438" t="str">
            <v>5年</v>
          </cell>
        </row>
        <row r="438">
          <cell r="X438" t="str">
            <v>在职</v>
          </cell>
        </row>
        <row r="438">
          <cell r="AD438" t="str">
            <v>男</v>
          </cell>
          <cell r="AE438" t="str">
            <v>本科</v>
          </cell>
          <cell r="AF438" t="str">
            <v>420684198711205032</v>
          </cell>
        </row>
        <row r="438">
          <cell r="AI438" t="str">
            <v>6215593202024438759</v>
          </cell>
          <cell r="AJ438" t="str">
            <v>其他</v>
          </cell>
          <cell r="AK438">
            <v>15271810703</v>
          </cell>
        </row>
        <row r="439">
          <cell r="D439" t="str">
            <v>总部张鹏</v>
          </cell>
          <cell r="E439" t="str">
            <v>直播中心</v>
          </cell>
          <cell r="F439" t="str">
            <v>直播</v>
          </cell>
          <cell r="G439">
            <v>43346</v>
          </cell>
          <cell r="H439" t="str">
            <v>全职</v>
          </cell>
          <cell r="I439" t="str">
            <v>社保</v>
          </cell>
          <cell r="J439" t="str">
            <v>劳动合同</v>
          </cell>
        </row>
        <row r="439">
          <cell r="L439">
            <v>45538</v>
          </cell>
          <cell r="M439">
            <v>47363</v>
          </cell>
          <cell r="N439" t="str">
            <v>5年</v>
          </cell>
          <cell r="O439" t="str">
            <v>已签</v>
          </cell>
          <cell r="P439" t="str">
            <v>已签</v>
          </cell>
          <cell r="Q439" t="str">
            <v>已签</v>
          </cell>
        </row>
        <row r="439">
          <cell r="S439" t="str">
            <v>最低</v>
          </cell>
        </row>
        <row r="439">
          <cell r="X439" t="str">
            <v>在职</v>
          </cell>
        </row>
        <row r="439">
          <cell r="AD439" t="str">
            <v>男</v>
          </cell>
          <cell r="AE439" t="str">
            <v>本科</v>
          </cell>
          <cell r="AF439" t="str">
            <v>420582198610051697</v>
          </cell>
        </row>
        <row r="439">
          <cell r="AI439" t="str">
            <v>6225880275720358</v>
          </cell>
          <cell r="AJ439" t="str">
            <v>其他</v>
          </cell>
          <cell r="AK439">
            <v>15872406661</v>
          </cell>
        </row>
        <row r="440">
          <cell r="D440" t="str">
            <v>总部王敬保</v>
          </cell>
          <cell r="E440" t="str">
            <v>区域总</v>
          </cell>
          <cell r="F440" t="str">
            <v>区域总监</v>
          </cell>
        </row>
        <row r="440">
          <cell r="H440" t="str">
            <v>全职</v>
          </cell>
          <cell r="I440" t="str">
            <v>社保</v>
          </cell>
          <cell r="J440" t="str">
            <v>劳动合同</v>
          </cell>
        </row>
        <row r="440">
          <cell r="X440" t="str">
            <v>在职</v>
          </cell>
        </row>
        <row r="440">
          <cell r="AD440" t="str">
            <v>男</v>
          </cell>
          <cell r="AE440" t="str">
            <v>大专</v>
          </cell>
          <cell r="AF440" t="str">
            <v>130229198804184052</v>
          </cell>
        </row>
        <row r="440">
          <cell r="AI440" t="str">
            <v>6217857600049398568</v>
          </cell>
          <cell r="AJ440" t="str">
            <v>其他</v>
          </cell>
          <cell r="AK440">
            <v>13177000950</v>
          </cell>
        </row>
        <row r="441">
          <cell r="D441" t="str">
            <v>总部周涛</v>
          </cell>
        </row>
        <row r="441">
          <cell r="F441" t="str">
            <v>区域总监</v>
          </cell>
          <cell r="G441">
            <v>45454</v>
          </cell>
          <cell r="H441" t="str">
            <v>全职</v>
          </cell>
          <cell r="I441" t="str">
            <v>社保</v>
          </cell>
          <cell r="J441" t="str">
            <v>劳动合同</v>
          </cell>
        </row>
        <row r="441">
          <cell r="L441">
            <v>45454</v>
          </cell>
          <cell r="M441">
            <v>46548</v>
          </cell>
          <cell r="N441" t="str">
            <v>3年</v>
          </cell>
          <cell r="O441" t="str">
            <v>已签</v>
          </cell>
          <cell r="P441" t="str">
            <v>已签</v>
          </cell>
        </row>
        <row r="441">
          <cell r="S441" t="str">
            <v>最低</v>
          </cell>
        </row>
        <row r="441">
          <cell r="X441" t="str">
            <v>在职</v>
          </cell>
        </row>
        <row r="441">
          <cell r="AD441" t="str">
            <v>男</v>
          </cell>
        </row>
        <row r="441">
          <cell r="AF441" t="str">
            <v>421125198511060012</v>
          </cell>
        </row>
        <row r="441">
          <cell r="AI441" t="str">
            <v>6217995200310867293</v>
          </cell>
          <cell r="AJ441" t="str">
            <v>其他</v>
          </cell>
          <cell r="AK441">
            <v>15927100269</v>
          </cell>
        </row>
        <row r="442">
          <cell r="D442" t="str">
            <v>高新吾悦店刘荧超</v>
          </cell>
          <cell r="E442" t="str">
            <v>会籍部</v>
          </cell>
          <cell r="F442" t="str">
            <v>会籍</v>
          </cell>
          <cell r="G442">
            <v>45966</v>
          </cell>
          <cell r="H442" t="str">
            <v>全职</v>
          </cell>
        </row>
        <row r="442">
          <cell r="J442" t="str">
            <v>劳动合同</v>
          </cell>
          <cell r="K442" t="str">
            <v>人力</v>
          </cell>
          <cell r="L442">
            <v>45966</v>
          </cell>
          <cell r="M442">
            <v>47062</v>
          </cell>
          <cell r="N442" t="str">
            <v>3年</v>
          </cell>
          <cell r="O442" t="str">
            <v>已签</v>
          </cell>
          <cell r="P442" t="str">
            <v>已签</v>
          </cell>
          <cell r="Q442" t="str">
            <v>已签</v>
          </cell>
          <cell r="R442" t="str">
            <v>已签</v>
          </cell>
          <cell r="S442" t="str">
            <v>不缴</v>
          </cell>
        </row>
        <row r="442">
          <cell r="X442" t="str">
            <v>离职</v>
          </cell>
          <cell r="Y442">
            <v>46002</v>
          </cell>
          <cell r="Z442" t="str">
            <v>已签</v>
          </cell>
          <cell r="AA442" t="str">
            <v>已签</v>
          </cell>
        </row>
        <row r="442">
          <cell r="AC442" t="str">
            <v>是</v>
          </cell>
        </row>
        <row r="442">
          <cell r="AF442" t="str">
            <v> 360123200702260025</v>
          </cell>
          <cell r="AG442" t="str">
            <v>南昌安义县</v>
          </cell>
          <cell r="AH442" t="str">
            <v>招商银行</v>
          </cell>
          <cell r="AI442" t="str">
            <v>6214 8333 8274 8393</v>
          </cell>
        </row>
        <row r="442">
          <cell r="AK442">
            <v>19579578958</v>
          </cell>
        </row>
        <row r="443">
          <cell r="D443" t="str">
            <v>瑶湖店熊海飞</v>
          </cell>
          <cell r="E443" t="str">
            <v>会籍部</v>
          </cell>
          <cell r="F443" t="str">
            <v>会籍</v>
          </cell>
          <cell r="G443">
            <v>45962</v>
          </cell>
          <cell r="H443" t="str">
            <v>实习生</v>
          </cell>
        </row>
        <row r="443">
          <cell r="J443" t="str">
            <v>实习协议</v>
          </cell>
          <cell r="K443" t="str">
            <v>人力</v>
          </cell>
          <cell r="L443">
            <v>45962</v>
          </cell>
          <cell r="M443">
            <v>47057</v>
          </cell>
          <cell r="N443" t="str">
            <v>3年</v>
          </cell>
          <cell r="O443" t="str">
            <v>已签</v>
          </cell>
          <cell r="P443" t="str">
            <v>已签</v>
          </cell>
          <cell r="Q443" t="str">
            <v>已签</v>
          </cell>
          <cell r="R443" t="str">
            <v>已签</v>
          </cell>
          <cell r="S443" t="str">
            <v>不缴</v>
          </cell>
        </row>
        <row r="443">
          <cell r="W443" t="str">
            <v>是</v>
          </cell>
          <cell r="X443" t="str">
            <v>离职</v>
          </cell>
          <cell r="Y443">
            <v>46010</v>
          </cell>
        </row>
        <row r="443">
          <cell r="AF443" t="str">
            <v>36252720050815341x</v>
          </cell>
        </row>
        <row r="443">
          <cell r="AH443" t="str">
            <v>中国建设银行</v>
          </cell>
          <cell r="AI443" t="str">
            <v>6212842020000885538</v>
          </cell>
        </row>
        <row r="443">
          <cell r="AK443">
            <v>17602832546</v>
          </cell>
        </row>
        <row r="444">
          <cell r="D444" t="str">
            <v>荆州店杨成</v>
          </cell>
          <cell r="E444" t="str">
            <v>泳教部</v>
          </cell>
          <cell r="F444" t="str">
            <v>救生员</v>
          </cell>
          <cell r="G444">
            <v>45971</v>
          </cell>
          <cell r="H444" t="str">
            <v>全职</v>
          </cell>
        </row>
        <row r="444">
          <cell r="J444" t="str">
            <v>实习协议</v>
          </cell>
        </row>
        <row r="444">
          <cell r="L444">
            <v>45971</v>
          </cell>
          <cell r="M444">
            <v>49805</v>
          </cell>
          <cell r="N444" t="str">
            <v>1年</v>
          </cell>
          <cell r="O444" t="str">
            <v>已签</v>
          </cell>
          <cell r="P444" t="str">
            <v>已签</v>
          </cell>
          <cell r="Q444" t="str">
            <v>已签</v>
          </cell>
          <cell r="R444" t="str">
            <v>已签</v>
          </cell>
          <cell r="S444" t="str">
            <v>不缴</v>
          </cell>
        </row>
        <row r="444">
          <cell r="W444" t="str">
            <v>是</v>
          </cell>
          <cell r="X444" t="str">
            <v>在职</v>
          </cell>
        </row>
        <row r="444">
          <cell r="AF444" t="str">
            <v>“530627200601144994</v>
          </cell>
        </row>
        <row r="444">
          <cell r="AH444" t="str">
            <v>招商银行</v>
          </cell>
          <cell r="AI444" t="str">
            <v>6214832768347473</v>
          </cell>
        </row>
        <row r="444">
          <cell r="AK444">
            <v>18972132085</v>
          </cell>
        </row>
        <row r="445">
          <cell r="D445" t="str">
            <v>蚌埠吾悦店蒋维月</v>
          </cell>
          <cell r="E445" t="str">
            <v>私教部</v>
          </cell>
          <cell r="F445" t="str">
            <v>私教</v>
          </cell>
          <cell r="G445">
            <v>45962</v>
          </cell>
          <cell r="H445" t="str">
            <v>全职</v>
          </cell>
        </row>
        <row r="445">
          <cell r="J445" t="str">
            <v>劳动合同</v>
          </cell>
          <cell r="K445" t="str">
            <v>人力</v>
          </cell>
          <cell r="L445">
            <v>45962</v>
          </cell>
          <cell r="M445">
            <v>47058</v>
          </cell>
          <cell r="N445" t="str">
            <v>3年</v>
          </cell>
          <cell r="O445" t="str">
            <v>已签</v>
          </cell>
          <cell r="P445" t="str">
            <v>已签</v>
          </cell>
          <cell r="Q445" t="str">
            <v>已签</v>
          </cell>
          <cell r="R445" t="str">
            <v>已签</v>
          </cell>
          <cell r="S445" t="str">
            <v>不缴</v>
          </cell>
        </row>
        <row r="445">
          <cell r="W445" t="str">
            <v>是</v>
          </cell>
          <cell r="X445" t="str">
            <v>在职</v>
          </cell>
        </row>
        <row r="445">
          <cell r="AD445" t="str">
            <v>女</v>
          </cell>
        </row>
        <row r="445">
          <cell r="AF445" t="str">
            <v>34032200712043869</v>
          </cell>
          <cell r="AG445" t="str">
            <v>安徽省蚌埠市</v>
          </cell>
          <cell r="AH445" t="str">
            <v>中国农业银行</v>
          </cell>
          <cell r="AI445" t="str">
            <v>6228410670560331212</v>
          </cell>
        </row>
        <row r="445">
          <cell r="AK445">
            <v>18714837986</v>
          </cell>
        </row>
        <row r="446">
          <cell r="D446" t="str">
            <v>蚌埠银泰店高传宏</v>
          </cell>
          <cell r="E446" t="str">
            <v>泳教部</v>
          </cell>
          <cell r="F446" t="str">
            <v>安全员</v>
          </cell>
          <cell r="G446">
            <v>45968</v>
          </cell>
          <cell r="H446" t="str">
            <v>全职</v>
          </cell>
        </row>
        <row r="446">
          <cell r="J446" t="str">
            <v>兼职合同</v>
          </cell>
          <cell r="K446" t="str">
            <v>人力</v>
          </cell>
          <cell r="L446">
            <v>45968</v>
          </cell>
          <cell r="M446">
            <v>46332</v>
          </cell>
          <cell r="N446" t="str">
            <v>1年</v>
          </cell>
          <cell r="O446" t="str">
            <v>已签</v>
          </cell>
          <cell r="P446" t="str">
            <v>已签</v>
          </cell>
          <cell r="Q446" t="str">
            <v>已签</v>
          </cell>
          <cell r="R446" t="str">
            <v>已签</v>
          </cell>
          <cell r="S446" t="str">
            <v>不缴</v>
          </cell>
        </row>
        <row r="446">
          <cell r="X446" t="str">
            <v>在职</v>
          </cell>
        </row>
        <row r="446">
          <cell r="AD446" t="str">
            <v>男</v>
          </cell>
        </row>
        <row r="446">
          <cell r="AF446" t="str">
            <v>340304196904170633</v>
          </cell>
        </row>
        <row r="446">
          <cell r="AH446" t="str">
            <v>中国银行中平街支行</v>
          </cell>
          <cell r="AI446" t="str">
            <v>6217566300050614829</v>
          </cell>
        </row>
        <row r="446">
          <cell r="AK446">
            <v>13295524310</v>
          </cell>
        </row>
        <row r="447">
          <cell r="D447" t="str">
            <v>蚌埠银泰店沈智淮</v>
          </cell>
          <cell r="E447" t="str">
            <v>运营部</v>
          </cell>
          <cell r="F447" t="str">
            <v>保洁</v>
          </cell>
          <cell r="G447">
            <v>45973</v>
          </cell>
          <cell r="H447" t="str">
            <v>全职</v>
          </cell>
        </row>
        <row r="447">
          <cell r="J447" t="str">
            <v>兼职合同</v>
          </cell>
          <cell r="K447" t="str">
            <v>人力</v>
          </cell>
          <cell r="L447">
            <v>45973</v>
          </cell>
          <cell r="M447">
            <v>46337</v>
          </cell>
          <cell r="N447" t="str">
            <v>1年</v>
          </cell>
          <cell r="O447" t="str">
            <v>已签</v>
          </cell>
          <cell r="P447" t="str">
            <v>已签</v>
          </cell>
          <cell r="Q447" t="str">
            <v>已签</v>
          </cell>
          <cell r="R447" t="str">
            <v>已签</v>
          </cell>
          <cell r="S447" t="str">
            <v>不缴</v>
          </cell>
        </row>
        <row r="447">
          <cell r="X447" t="str">
            <v>离职</v>
          </cell>
          <cell r="Y447">
            <v>46054</v>
          </cell>
          <cell r="Z447" t="str">
            <v>已签</v>
          </cell>
        </row>
        <row r="447">
          <cell r="AC447" t="str">
            <v>是</v>
          </cell>
          <cell r="AD447" t="str">
            <v>男</v>
          </cell>
        </row>
        <row r="447">
          <cell r="AF447" t="str">
            <v>340302195510010496</v>
          </cell>
        </row>
        <row r="447">
          <cell r="AH447" t="str">
            <v>工商银行</v>
          </cell>
          <cell r="AI447" t="str">
            <v>62122613 03003527345</v>
          </cell>
        </row>
        <row r="447">
          <cell r="AK447">
            <v>18109655880</v>
          </cell>
        </row>
        <row r="448">
          <cell r="D448" t="str">
            <v>财富中心店宋旭安</v>
          </cell>
          <cell r="E448" t="str">
            <v>会籍部</v>
          </cell>
          <cell r="F448" t="str">
            <v>会籍</v>
          </cell>
          <cell r="G448">
            <v>45973</v>
          </cell>
          <cell r="H448" t="str">
            <v>全职</v>
          </cell>
        </row>
        <row r="448">
          <cell r="J448" t="str">
            <v>劳动合同</v>
          </cell>
          <cell r="K448" t="str">
            <v>人力</v>
          </cell>
          <cell r="L448">
            <v>45973</v>
          </cell>
        </row>
        <row r="448">
          <cell r="O448" t="str">
            <v>已签</v>
          </cell>
          <cell r="P448" t="str">
            <v>已签</v>
          </cell>
          <cell r="Q448" t="str">
            <v>已签</v>
          </cell>
          <cell r="R448" t="str">
            <v>已签</v>
          </cell>
          <cell r="S448" t="str">
            <v>不缴</v>
          </cell>
        </row>
        <row r="448">
          <cell r="W448" t="str">
            <v>是</v>
          </cell>
          <cell r="X448" t="str">
            <v>离职</v>
          </cell>
          <cell r="Y448">
            <v>46028</v>
          </cell>
        </row>
        <row r="448">
          <cell r="AH448" t="str">
            <v>中国工商银行</v>
          </cell>
          <cell r="AI448" t="str">
            <v>6212261502014076297</v>
          </cell>
        </row>
        <row r="448">
          <cell r="AK448">
            <v>13479559001</v>
          </cell>
        </row>
        <row r="449">
          <cell r="D449" t="str">
            <v>蚌埠银泰店钱晴</v>
          </cell>
          <cell r="E449" t="str">
            <v>运营部</v>
          </cell>
          <cell r="F449" t="str">
            <v>前台</v>
          </cell>
          <cell r="G449">
            <v>45974</v>
          </cell>
          <cell r="H449" t="str">
            <v>全职</v>
          </cell>
        </row>
        <row r="449">
          <cell r="J449" t="str">
            <v>劳动合同</v>
          </cell>
          <cell r="K449" t="str">
            <v>人力</v>
          </cell>
          <cell r="L449">
            <v>45974</v>
          </cell>
        </row>
        <row r="449">
          <cell r="O449" t="str">
            <v>已签</v>
          </cell>
          <cell r="P449" t="str">
            <v>已签</v>
          </cell>
          <cell r="Q449" t="str">
            <v>已签</v>
          </cell>
        </row>
        <row r="449">
          <cell r="S449" t="str">
            <v>不缴</v>
          </cell>
        </row>
        <row r="449">
          <cell r="W449" t="str">
            <v>是</v>
          </cell>
          <cell r="X449" t="str">
            <v>离职</v>
          </cell>
          <cell r="Y449">
            <v>45996</v>
          </cell>
          <cell r="Z449" t="str">
            <v>已签</v>
          </cell>
        </row>
        <row r="449">
          <cell r="AD449" t="str">
            <v>女</v>
          </cell>
        </row>
        <row r="449">
          <cell r="AF449" t="str">
            <v>340311200011021625</v>
          </cell>
        </row>
        <row r="450">
          <cell r="D450" t="str">
            <v>新余店吴小兰</v>
          </cell>
          <cell r="E450" t="str">
            <v>运营部</v>
          </cell>
          <cell r="F450" t="str">
            <v>保洁</v>
          </cell>
          <cell r="G450">
            <v>45954</v>
          </cell>
          <cell r="H450" t="str">
            <v>全职</v>
          </cell>
        </row>
        <row r="450">
          <cell r="J450" t="str">
            <v>劳务合同</v>
          </cell>
          <cell r="K450" t="str">
            <v>人力</v>
          </cell>
          <cell r="L450">
            <v>45954</v>
          </cell>
        </row>
        <row r="450">
          <cell r="O450" t="str">
            <v>已签</v>
          </cell>
          <cell r="P450" t="str">
            <v>已签</v>
          </cell>
          <cell r="Q450" t="str">
            <v>已签</v>
          </cell>
          <cell r="R450" t="str">
            <v>已签</v>
          </cell>
          <cell r="S450" t="str">
            <v>不缴</v>
          </cell>
        </row>
        <row r="450">
          <cell r="W450" t="str">
            <v>是</v>
          </cell>
          <cell r="X450" t="str">
            <v>离职</v>
          </cell>
          <cell r="Y450">
            <v>45980</v>
          </cell>
          <cell r="Z450" t="str">
            <v>已签</v>
          </cell>
          <cell r="AA450" t="str">
            <v>已签</v>
          </cell>
        </row>
        <row r="450">
          <cell r="AC450" t="str">
            <v>是</v>
          </cell>
        </row>
        <row r="450">
          <cell r="AF450" t="str">
            <v>362201196706080267</v>
          </cell>
          <cell r="AG450" t="str">
            <v>江西新余</v>
          </cell>
          <cell r="AH450" t="str">
            <v>中国农业银行</v>
          </cell>
          <cell r="AI450" t="str">
            <v>6228231769001425976</v>
          </cell>
        </row>
        <row r="450">
          <cell r="AK450">
            <v>13197842775</v>
          </cell>
        </row>
        <row r="451">
          <cell r="D451" t="str">
            <v>蚌埠银泰店王宇恒</v>
          </cell>
          <cell r="E451" t="str">
            <v>泳教部</v>
          </cell>
          <cell r="F451" t="str">
            <v>泳教</v>
          </cell>
          <cell r="G451">
            <v>46162</v>
          </cell>
          <cell r="H451" t="str">
            <v>全职</v>
          </cell>
        </row>
        <row r="451">
          <cell r="J451" t="str">
            <v>实习协议</v>
          </cell>
          <cell r="K451" t="str">
            <v>人力</v>
          </cell>
        </row>
        <row r="451">
          <cell r="X451" t="str">
            <v>在职</v>
          </cell>
        </row>
        <row r="451">
          <cell r="AF451" t="str">
            <v>340321200206273438</v>
          </cell>
        </row>
        <row r="451">
          <cell r="AH451" t="str">
            <v>农行蚌埠光彩支行</v>
          </cell>
          <cell r="AI451" t="str">
            <v>623052 06700 29824479</v>
          </cell>
        </row>
        <row r="451">
          <cell r="AK451">
            <v>18155415334</v>
          </cell>
        </row>
        <row r="452">
          <cell r="D452" t="str">
            <v>新余店杨岚云</v>
          </cell>
          <cell r="E452" t="str">
            <v>运营部</v>
          </cell>
          <cell r="F452" t="str">
            <v>前台</v>
          </cell>
          <cell r="G452">
            <v>45976</v>
          </cell>
          <cell r="H452" t="str">
            <v>全职</v>
          </cell>
        </row>
        <row r="452">
          <cell r="J452" t="str">
            <v>劳动合同</v>
          </cell>
        </row>
        <row r="452">
          <cell r="L452">
            <v>45976</v>
          </cell>
          <cell r="M452">
            <v>47071</v>
          </cell>
          <cell r="N452" t="str">
            <v>3年</v>
          </cell>
          <cell r="O452" t="str">
            <v>已签</v>
          </cell>
          <cell r="P452" t="str">
            <v>已签</v>
          </cell>
          <cell r="Q452" t="str">
            <v>已签</v>
          </cell>
          <cell r="R452" t="str">
            <v>已签</v>
          </cell>
          <cell r="S452" t="str">
            <v>不缴</v>
          </cell>
        </row>
        <row r="452">
          <cell r="W452" t="str">
            <v>是</v>
          </cell>
          <cell r="X452" t="str">
            <v>在职</v>
          </cell>
        </row>
        <row r="452">
          <cell r="AD452" t="str">
            <v>女</v>
          </cell>
        </row>
        <row r="452">
          <cell r="AF452" t="str">
            <v>360502200102210040</v>
          </cell>
          <cell r="AG452" t="str">
            <v>江西新余</v>
          </cell>
          <cell r="AH452" t="str">
            <v>招商银行</v>
          </cell>
          <cell r="AI452" t="str">
            <v>6214832773572586</v>
          </cell>
        </row>
        <row r="452">
          <cell r="AK452">
            <v>13907909091</v>
          </cell>
        </row>
        <row r="453">
          <cell r="D453" t="str">
            <v>新余店罗新兰</v>
          </cell>
          <cell r="E453" t="str">
            <v>运营部</v>
          </cell>
          <cell r="F453" t="str">
            <v>保洁</v>
          </cell>
          <cell r="G453">
            <v>45978</v>
          </cell>
          <cell r="H453" t="str">
            <v>全职</v>
          </cell>
        </row>
        <row r="453">
          <cell r="J453" t="str">
            <v>劳动合同</v>
          </cell>
          <cell r="K453" t="str">
            <v>人力</v>
          </cell>
          <cell r="L453">
            <v>45978</v>
          </cell>
          <cell r="M453">
            <v>47073</v>
          </cell>
          <cell r="N453" t="str">
            <v>3年</v>
          </cell>
          <cell r="O453" t="str">
            <v>已签</v>
          </cell>
          <cell r="P453" t="str">
            <v>已签</v>
          </cell>
          <cell r="Q453" t="str">
            <v>已签</v>
          </cell>
          <cell r="R453" t="str">
            <v>已签</v>
          </cell>
          <cell r="S453" t="str">
            <v>不缴</v>
          </cell>
        </row>
        <row r="453">
          <cell r="W453" t="str">
            <v>是</v>
          </cell>
          <cell r="X453" t="str">
            <v>离职</v>
          </cell>
          <cell r="Y453">
            <v>46122</v>
          </cell>
        </row>
        <row r="453">
          <cell r="AD453" t="str">
            <v>女</v>
          </cell>
        </row>
        <row r="453">
          <cell r="AF453" t="str">
            <v>36050219700107222x</v>
          </cell>
          <cell r="AG453" t="str">
            <v>江西新余</v>
          </cell>
          <cell r="AH453" t="str">
            <v>中国银行</v>
          </cell>
          <cell r="AI453" t="str">
            <v>6216606500020632942</v>
          </cell>
        </row>
        <row r="453">
          <cell r="AK453">
            <v>15979875626</v>
          </cell>
        </row>
        <row r="454">
          <cell r="D454" t="str">
            <v>进贤吾悦店许宇帆</v>
          </cell>
          <cell r="E454" t="str">
            <v>私教部</v>
          </cell>
          <cell r="F454" t="str">
            <v>私教</v>
          </cell>
          <cell r="G454">
            <v>45974</v>
          </cell>
          <cell r="H454" t="str">
            <v>全职</v>
          </cell>
        </row>
        <row r="454">
          <cell r="J454" t="str">
            <v>劳务合同</v>
          </cell>
          <cell r="K454" t="str">
            <v>人力</v>
          </cell>
          <cell r="L454">
            <v>45974</v>
          </cell>
        </row>
        <row r="454">
          <cell r="O454" t="str">
            <v>已签</v>
          </cell>
          <cell r="P454" t="str">
            <v>已签</v>
          </cell>
          <cell r="Q454" t="str">
            <v>已签</v>
          </cell>
          <cell r="R454" t="str">
            <v>已签</v>
          </cell>
          <cell r="S454" t="str">
            <v>不缴</v>
          </cell>
        </row>
        <row r="454">
          <cell r="X454" t="str">
            <v>离职</v>
          </cell>
          <cell r="Y454">
            <v>46000</v>
          </cell>
          <cell r="Z454" t="str">
            <v>已签</v>
          </cell>
          <cell r="AA454" t="str">
            <v>已签</v>
          </cell>
        </row>
        <row r="454">
          <cell r="AC454" t="str">
            <v>是</v>
          </cell>
        </row>
        <row r="454">
          <cell r="AF454" t="str">
            <v>360124200205266916</v>
          </cell>
          <cell r="AG454" t="str">
            <v>江西省南昌市进贤县民和镇凤凰东街189号</v>
          </cell>
          <cell r="AH454" t="str">
            <v>建设银行进贤军湖支行</v>
          </cell>
          <cell r="AI454" t="str">
            <v>6217002020081322729</v>
          </cell>
        </row>
        <row r="454">
          <cell r="AK454">
            <v>18279104826</v>
          </cell>
        </row>
        <row r="455">
          <cell r="D455" t="str">
            <v>高新吾悦店贾大圣</v>
          </cell>
          <cell r="E455" t="str">
            <v>私教部</v>
          </cell>
          <cell r="F455" t="str">
            <v>私教</v>
          </cell>
          <cell r="G455">
            <v>45979</v>
          </cell>
          <cell r="H455" t="str">
            <v>全职</v>
          </cell>
        </row>
        <row r="455">
          <cell r="K455" t="str">
            <v>人力</v>
          </cell>
        </row>
        <row r="455">
          <cell r="O455" t="str">
            <v>已签</v>
          </cell>
          <cell r="P455" t="str">
            <v>已签</v>
          </cell>
          <cell r="Q455" t="str">
            <v>已签</v>
          </cell>
          <cell r="R455" t="str">
            <v>已签</v>
          </cell>
        </row>
        <row r="455">
          <cell r="X455" t="str">
            <v>离职</v>
          </cell>
          <cell r="Y455">
            <v>46035</v>
          </cell>
          <cell r="Z455" t="str">
            <v>已签</v>
          </cell>
          <cell r="AA455" t="str">
            <v>已签</v>
          </cell>
          <cell r="AB455" t="str">
            <v>已签</v>
          </cell>
          <cell r="AC455" t="str">
            <v>是</v>
          </cell>
        </row>
        <row r="455">
          <cell r="AF455" t="str">
            <v>32012120040125211x</v>
          </cell>
        </row>
        <row r="455">
          <cell r="AH455" t="str">
            <v>中国农业银行</v>
          </cell>
          <cell r="AI455" t="str">
            <v>6230520390122400479</v>
          </cell>
        </row>
        <row r="455">
          <cell r="AK455">
            <v>13626105663</v>
          </cell>
        </row>
        <row r="456">
          <cell r="D456" t="str">
            <v>高新吾悦店蔡启汶</v>
          </cell>
          <cell r="E456" t="str">
            <v>私教部</v>
          </cell>
          <cell r="F456" t="str">
            <v>私教</v>
          </cell>
          <cell r="G456">
            <v>45979</v>
          </cell>
          <cell r="H456" t="str">
            <v>全职</v>
          </cell>
        </row>
        <row r="456">
          <cell r="J456" t="str">
            <v>实习协议</v>
          </cell>
        </row>
        <row r="456">
          <cell r="L456">
            <v>45979</v>
          </cell>
          <cell r="M456">
            <v>46159</v>
          </cell>
          <cell r="N456" t="str">
            <v>6个月</v>
          </cell>
          <cell r="O456" t="str">
            <v>已签</v>
          </cell>
          <cell r="P456" t="str">
            <v>已签</v>
          </cell>
          <cell r="Q456" t="str">
            <v>已签</v>
          </cell>
          <cell r="R456" t="str">
            <v>已签</v>
          </cell>
          <cell r="S456" t="str">
            <v>不缴</v>
          </cell>
        </row>
        <row r="456">
          <cell r="X456" t="str">
            <v>离职</v>
          </cell>
          <cell r="Y456">
            <v>46149</v>
          </cell>
          <cell r="Z456" t="str">
            <v>已签</v>
          </cell>
          <cell r="AA456" t="str">
            <v>已签</v>
          </cell>
          <cell r="AB456" t="str">
            <v>已签</v>
          </cell>
          <cell r="AC456" t="str">
            <v>是</v>
          </cell>
        </row>
        <row r="456">
          <cell r="AF456" t="str">
            <v>360427200407120515</v>
          </cell>
        </row>
        <row r="456">
          <cell r="AH456" t="str">
            <v>中国邮政储蓄银行</v>
          </cell>
          <cell r="AI456" t="str">
            <v>6221804240002644868</v>
          </cell>
        </row>
        <row r="456">
          <cell r="AK456">
            <v>15979921096</v>
          </cell>
        </row>
        <row r="457">
          <cell r="D457" t="str">
            <v>宿州吾悦店王佳康</v>
          </cell>
          <cell r="E457" t="str">
            <v>私教部</v>
          </cell>
          <cell r="F457" t="str">
            <v>兼职私教</v>
          </cell>
          <cell r="G457">
            <v>45978</v>
          </cell>
          <cell r="H457" t="str">
            <v>兼职</v>
          </cell>
        </row>
        <row r="457">
          <cell r="J457" t="str">
            <v>兼职合同</v>
          </cell>
          <cell r="K457" t="str">
            <v>人力</v>
          </cell>
          <cell r="L457">
            <v>45978</v>
          </cell>
        </row>
        <row r="457">
          <cell r="O457" t="str">
            <v>已签</v>
          </cell>
          <cell r="P457" t="str">
            <v>已签</v>
          </cell>
          <cell r="Q457" t="str">
            <v>已签</v>
          </cell>
          <cell r="R457" t="str">
            <v>已签</v>
          </cell>
          <cell r="S457" t="str">
            <v>不缴</v>
          </cell>
        </row>
        <row r="457">
          <cell r="W457" t="str">
            <v>是</v>
          </cell>
          <cell r="X457" t="str">
            <v>在职</v>
          </cell>
        </row>
        <row r="457">
          <cell r="AF457" t="str">
            <v>341302200407228512</v>
          </cell>
          <cell r="AG457" t="str">
            <v>安徽省宿州市</v>
          </cell>
          <cell r="AH457" t="str">
            <v>招商银行</v>
          </cell>
          <cell r="AI457" t="str">
            <v>6214853370373459</v>
          </cell>
        </row>
        <row r="457">
          <cell r="AK457">
            <v>18325719903</v>
          </cell>
        </row>
        <row r="458">
          <cell r="D458" t="str">
            <v>新力店刘信伟</v>
          </cell>
          <cell r="E458" t="str">
            <v>私教部</v>
          </cell>
          <cell r="F458" t="str">
            <v>健身教练</v>
          </cell>
          <cell r="G458">
            <v>45982</v>
          </cell>
          <cell r="H458" t="str">
            <v>全职</v>
          </cell>
        </row>
        <row r="458">
          <cell r="K458" t="str">
            <v>人力</v>
          </cell>
        </row>
        <row r="458">
          <cell r="X458" t="str">
            <v>离职</v>
          </cell>
          <cell r="Y458">
            <v>45990</v>
          </cell>
        </row>
        <row r="458">
          <cell r="AF458" t="str">
            <v>360722200311111512</v>
          </cell>
        </row>
        <row r="458">
          <cell r="AH458" t="str">
            <v>江西农商银行</v>
          </cell>
          <cell r="AI458" t="str">
            <v>6226822200302601379</v>
          </cell>
        </row>
        <row r="458">
          <cell r="AK458">
            <v>19142176936</v>
          </cell>
        </row>
        <row r="459">
          <cell r="D459" t="str">
            <v>财富中心店吴淳</v>
          </cell>
          <cell r="E459" t="str">
            <v>会籍部</v>
          </cell>
          <cell r="F459" t="str">
            <v>会籍</v>
          </cell>
          <cell r="G459">
            <v>45982</v>
          </cell>
          <cell r="H459" t="str">
            <v>全职</v>
          </cell>
        </row>
        <row r="459">
          <cell r="K459" t="str">
            <v>人力</v>
          </cell>
          <cell r="L459">
            <v>45982</v>
          </cell>
        </row>
        <row r="459">
          <cell r="O459" t="str">
            <v>已签</v>
          </cell>
          <cell r="P459" t="str">
            <v>已签</v>
          </cell>
          <cell r="Q459" t="str">
            <v>已签</v>
          </cell>
          <cell r="R459" t="str">
            <v>已签</v>
          </cell>
          <cell r="S459" t="str">
            <v>不缴</v>
          </cell>
        </row>
        <row r="459">
          <cell r="W459" t="str">
            <v>是</v>
          </cell>
          <cell r="X459" t="str">
            <v>离职</v>
          </cell>
          <cell r="Y459">
            <v>45985</v>
          </cell>
        </row>
        <row r="459">
          <cell r="AF459" t="str">
            <v>36220120040306041X</v>
          </cell>
          <cell r="AG459" t="str">
            <v>江西省宜春市袁州区锦绣大道1019号东升花园27栋1单元402室</v>
          </cell>
          <cell r="AH459" t="str">
            <v>建设银行</v>
          </cell>
          <cell r="AI459" t="str">
            <v>6217002100011735495</v>
          </cell>
        </row>
        <row r="459">
          <cell r="AK459">
            <v>15879594684</v>
          </cell>
        </row>
        <row r="460">
          <cell r="D460" t="str">
            <v>杨家湾杨子涵</v>
          </cell>
          <cell r="E460" t="str">
            <v>会籍部</v>
          </cell>
          <cell r="F460" t="str">
            <v>会籍</v>
          </cell>
          <cell r="G460">
            <v>45978</v>
          </cell>
          <cell r="H460" t="str">
            <v>实习</v>
          </cell>
        </row>
        <row r="460">
          <cell r="J460" t="str">
            <v>实习协议</v>
          </cell>
          <cell r="K460" t="str">
            <v>人力</v>
          </cell>
          <cell r="L460">
            <v>45983</v>
          </cell>
          <cell r="M460">
            <v>46075</v>
          </cell>
          <cell r="N460" t="str">
            <v>3个月</v>
          </cell>
          <cell r="O460" t="str">
            <v>已签</v>
          </cell>
          <cell r="P460" t="str">
            <v>已签</v>
          </cell>
          <cell r="Q460" t="str">
            <v>已签</v>
          </cell>
          <cell r="R460" t="str">
            <v>已签</v>
          </cell>
          <cell r="S460" t="str">
            <v>不缴</v>
          </cell>
        </row>
        <row r="460">
          <cell r="X460" t="str">
            <v>离职</v>
          </cell>
          <cell r="Y460">
            <v>46023</v>
          </cell>
        </row>
        <row r="460">
          <cell r="AF460" t="str">
            <v>420982200510233815</v>
          </cell>
        </row>
        <row r="460">
          <cell r="AH460" t="str">
            <v>中国银行</v>
          </cell>
          <cell r="AI460" t="str">
            <v>6217897600001053955</v>
          </cell>
        </row>
        <row r="460">
          <cell r="AK460">
            <v>19807125291</v>
          </cell>
        </row>
        <row r="461">
          <cell r="D461" t="str">
            <v>蚌埠吾悦店曲蓝鹤</v>
          </cell>
          <cell r="E461" t="str">
            <v>私教部</v>
          </cell>
          <cell r="F461" t="str">
            <v>私教</v>
          </cell>
          <cell r="G461">
            <v>45982</v>
          </cell>
          <cell r="H461" t="str">
            <v>全职</v>
          </cell>
        </row>
        <row r="461">
          <cell r="J461" t="str">
            <v>劳动合同</v>
          </cell>
          <cell r="K461" t="str">
            <v>人力</v>
          </cell>
          <cell r="L461">
            <v>45982</v>
          </cell>
          <cell r="M461">
            <v>47077</v>
          </cell>
          <cell r="N461" t="str">
            <v>3年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  <cell r="S461" t="str">
            <v>不缴</v>
          </cell>
        </row>
        <row r="461">
          <cell r="W461" t="str">
            <v>是</v>
          </cell>
          <cell r="X461" t="str">
            <v>在职</v>
          </cell>
        </row>
        <row r="461">
          <cell r="AD461" t="str">
            <v>男</v>
          </cell>
        </row>
        <row r="461">
          <cell r="AF461" t="str">
            <v>230505199011080214</v>
          </cell>
          <cell r="AG461" t="str">
            <v>黑龙江省双鸭山市</v>
          </cell>
          <cell r="AH461" t="str">
            <v>徽商银行</v>
          </cell>
          <cell r="AI461" t="str">
            <v>6217751112004679708</v>
          </cell>
        </row>
        <row r="461">
          <cell r="AK461">
            <v>17755263617</v>
          </cell>
        </row>
        <row r="462">
          <cell r="D462" t="str">
            <v>宿州吾悦店陈晨</v>
          </cell>
          <cell r="E462" t="str">
            <v>运营部</v>
          </cell>
          <cell r="F462" t="str">
            <v>前台</v>
          </cell>
          <cell r="G462">
            <v>45981</v>
          </cell>
          <cell r="H462" t="str">
            <v>全职</v>
          </cell>
        </row>
        <row r="462">
          <cell r="J462" t="str">
            <v>实习协议</v>
          </cell>
          <cell r="K462" t="str">
            <v>人力</v>
          </cell>
          <cell r="L462">
            <v>45981</v>
          </cell>
          <cell r="M462">
            <v>46345</v>
          </cell>
          <cell r="N462" t="str">
            <v>1年</v>
          </cell>
          <cell r="O462" t="str">
            <v>已签</v>
          </cell>
          <cell r="P462" t="str">
            <v>已签</v>
          </cell>
          <cell r="Q462" t="str">
            <v>已签</v>
          </cell>
          <cell r="R462" t="str">
            <v>已签</v>
          </cell>
          <cell r="S462" t="str">
            <v>不缴</v>
          </cell>
        </row>
        <row r="462">
          <cell r="W462" t="str">
            <v>是</v>
          </cell>
          <cell r="X462" t="str">
            <v>离职</v>
          </cell>
          <cell r="Y462">
            <v>46106</v>
          </cell>
          <cell r="Z462" t="str">
            <v>已签</v>
          </cell>
          <cell r="AA462" t="str">
            <v>已签</v>
          </cell>
        </row>
        <row r="462">
          <cell r="AC462" t="str">
            <v>是</v>
          </cell>
        </row>
        <row r="462">
          <cell r="AF462" t="str">
            <v>341323200406160562</v>
          </cell>
          <cell r="AG462" t="str">
            <v>安徽省宿州市</v>
          </cell>
          <cell r="AH462" t="str">
            <v>中国邮政储蓄银行</v>
          </cell>
          <cell r="AI462" t="str">
            <v>6221803740003477490</v>
          </cell>
        </row>
        <row r="462">
          <cell r="AK462">
            <v>15398200885</v>
          </cell>
        </row>
        <row r="463">
          <cell r="D463" t="str">
            <v>蚌埠银泰店迟宁</v>
          </cell>
          <cell r="E463" t="str">
            <v>私教部</v>
          </cell>
          <cell r="F463" t="str">
            <v>私教</v>
          </cell>
          <cell r="G463">
            <v>45985</v>
          </cell>
          <cell r="H463" t="str">
            <v>全职</v>
          </cell>
        </row>
        <row r="463">
          <cell r="J463" t="str">
            <v>劳动合同</v>
          </cell>
          <cell r="K463" t="str">
            <v>人力</v>
          </cell>
          <cell r="L463">
            <v>45985</v>
          </cell>
          <cell r="M463">
            <v>47080</v>
          </cell>
          <cell r="N463" t="str">
            <v>3年</v>
          </cell>
          <cell r="O463" t="str">
            <v>已签</v>
          </cell>
          <cell r="P463" t="str">
            <v>已签</v>
          </cell>
          <cell r="Q463" t="str">
            <v>已签</v>
          </cell>
        </row>
        <row r="463">
          <cell r="S463" t="str">
            <v>不缴</v>
          </cell>
        </row>
        <row r="463">
          <cell r="W463" t="str">
            <v>是</v>
          </cell>
          <cell r="X463" t="str">
            <v>在职</v>
          </cell>
        </row>
        <row r="463">
          <cell r="AF463" t="str">
            <v>340311199711100644</v>
          </cell>
        </row>
        <row r="463">
          <cell r="AH463" t="str">
            <v> 蚌埠淮河水利支行</v>
          </cell>
          <cell r="AI463" t="str">
            <v>6217001640010272033</v>
          </cell>
        </row>
        <row r="463">
          <cell r="AK463">
            <v>18855296695</v>
          </cell>
        </row>
        <row r="464">
          <cell r="D464" t="str">
            <v>宜春店万子煜</v>
          </cell>
          <cell r="E464" t="str">
            <v>会籍部</v>
          </cell>
          <cell r="F464" t="str">
            <v>全职会籍</v>
          </cell>
          <cell r="G464">
            <v>45986</v>
          </cell>
          <cell r="H464" t="str">
            <v>全职</v>
          </cell>
        </row>
        <row r="464">
          <cell r="J464" t="str">
            <v>劳动合同</v>
          </cell>
          <cell r="K464" t="str">
            <v>人力</v>
          </cell>
          <cell r="L464">
            <v>45986</v>
          </cell>
        </row>
        <row r="464">
          <cell r="O464" t="str">
            <v>已签</v>
          </cell>
          <cell r="P464" t="str">
            <v>已签</v>
          </cell>
          <cell r="Q464" t="str">
            <v>已签</v>
          </cell>
          <cell r="R464" t="str">
            <v>已签</v>
          </cell>
          <cell r="S464" t="str">
            <v>不缴</v>
          </cell>
        </row>
        <row r="464">
          <cell r="X464" t="str">
            <v>离职</v>
          </cell>
          <cell r="Y464">
            <v>46031</v>
          </cell>
        </row>
        <row r="464">
          <cell r="AF464" t="str">
            <v>360902200605110211</v>
          </cell>
          <cell r="AG464" t="str">
            <v>江西省宜春市袁州区环城西路358号附96号</v>
          </cell>
          <cell r="AH464" t="str">
            <v>中国工商银行</v>
          </cell>
          <cell r="AI464" t="str">
            <v>622203 1508007846339</v>
          </cell>
        </row>
        <row r="464">
          <cell r="AK464">
            <v>19916044451</v>
          </cell>
        </row>
        <row r="465">
          <cell r="D465" t="str">
            <v>宜春店夏婷婷</v>
          </cell>
          <cell r="E465" t="str">
            <v>会籍部</v>
          </cell>
          <cell r="F465" t="str">
            <v>全职会籍</v>
          </cell>
          <cell r="G465">
            <v>45986</v>
          </cell>
          <cell r="H465" t="str">
            <v>全职</v>
          </cell>
        </row>
        <row r="465">
          <cell r="K465" t="str">
            <v>人力</v>
          </cell>
        </row>
        <row r="465">
          <cell r="R465" t="str">
            <v>已签</v>
          </cell>
        </row>
        <row r="465">
          <cell r="X465" t="str">
            <v>离职</v>
          </cell>
          <cell r="Y465">
            <v>45986</v>
          </cell>
        </row>
        <row r="465">
          <cell r="AF465" t="str">
            <v>36220120040420282X</v>
          </cell>
          <cell r="AG465" t="str">
            <v>江西省宜春市袁州区三阳镇蕉溪村石坑组1号</v>
          </cell>
          <cell r="AH465" t="str">
            <v>中国农业银行</v>
          </cell>
          <cell r="AI465" t="str">
            <v>622823 2329000139174</v>
          </cell>
        </row>
        <row r="465">
          <cell r="AK465">
            <v>18379463347</v>
          </cell>
        </row>
        <row r="466">
          <cell r="D466" t="str">
            <v>财富中心店付永康</v>
          </cell>
          <cell r="E466" t="str">
            <v>会籍部</v>
          </cell>
          <cell r="F466" t="str">
            <v>会籍</v>
          </cell>
          <cell r="G466">
            <v>45987</v>
          </cell>
          <cell r="H466" t="str">
            <v>全职</v>
          </cell>
        </row>
        <row r="466">
          <cell r="J466" t="str">
            <v>劳动合同</v>
          </cell>
          <cell r="K466" t="str">
            <v>人力</v>
          </cell>
          <cell r="L466">
            <v>45987</v>
          </cell>
        </row>
        <row r="466">
          <cell r="O466" t="str">
            <v>已签</v>
          </cell>
          <cell r="P466" t="str">
            <v>已签</v>
          </cell>
          <cell r="Q466" t="str">
            <v>已签</v>
          </cell>
          <cell r="R466" t="str">
            <v>已签</v>
          </cell>
          <cell r="S466" t="str">
            <v>不缴</v>
          </cell>
        </row>
        <row r="466">
          <cell r="W466" t="str">
            <v>是</v>
          </cell>
          <cell r="X466" t="str">
            <v>离职</v>
          </cell>
          <cell r="Y466">
            <v>45996</v>
          </cell>
        </row>
        <row r="466">
          <cell r="AD466" t="str">
            <v>男</v>
          </cell>
        </row>
        <row r="466">
          <cell r="AF466" t="str">
            <v>360902200306161617</v>
          </cell>
        </row>
        <row r="466">
          <cell r="AH466" t="str">
            <v>招商银行</v>
          </cell>
          <cell r="AI466" t="str">
            <v>6214833383931766</v>
          </cell>
        </row>
        <row r="466">
          <cell r="AK466">
            <v>18770543314</v>
          </cell>
        </row>
        <row r="467">
          <cell r="D467" t="str">
            <v>蚌埠吾悦店王新</v>
          </cell>
          <cell r="E467" t="str">
            <v>泳教部</v>
          </cell>
          <cell r="F467" t="str">
            <v>泳教</v>
          </cell>
          <cell r="G467">
            <v>45988</v>
          </cell>
          <cell r="H467" t="str">
            <v>全职</v>
          </cell>
        </row>
        <row r="467">
          <cell r="J467" t="str">
            <v>劳动合同</v>
          </cell>
          <cell r="K467" t="str">
            <v>人力</v>
          </cell>
          <cell r="L467">
            <v>45988</v>
          </cell>
        </row>
        <row r="467">
          <cell r="O467" t="str">
            <v>已签</v>
          </cell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W467" t="str">
            <v>是</v>
          </cell>
          <cell r="X467" t="str">
            <v>离职</v>
          </cell>
          <cell r="Y467">
            <v>46008</v>
          </cell>
        </row>
        <row r="468">
          <cell r="D468" t="str">
            <v>新余店何嘉文</v>
          </cell>
          <cell r="E468" t="str">
            <v>私教部</v>
          </cell>
          <cell r="F468" t="str">
            <v>私教</v>
          </cell>
          <cell r="G468">
            <v>45992</v>
          </cell>
          <cell r="H468" t="str">
            <v>全职</v>
          </cell>
        </row>
        <row r="468">
          <cell r="J468" t="str">
            <v>劳动合同</v>
          </cell>
        </row>
        <row r="468">
          <cell r="L468">
            <v>45992</v>
          </cell>
          <cell r="M468">
            <v>47087</v>
          </cell>
          <cell r="N468" t="str">
            <v>3年</v>
          </cell>
          <cell r="O468" t="str">
            <v>已签</v>
          </cell>
          <cell r="P468" t="str">
            <v>已签</v>
          </cell>
          <cell r="Q468" t="str">
            <v>已签</v>
          </cell>
          <cell r="R468" t="str">
            <v>已签</v>
          </cell>
          <cell r="S468" t="str">
            <v>不缴</v>
          </cell>
        </row>
        <row r="468">
          <cell r="W468" t="str">
            <v>是</v>
          </cell>
          <cell r="X468" t="str">
            <v>在职</v>
          </cell>
        </row>
        <row r="468">
          <cell r="AD468" t="str">
            <v>男</v>
          </cell>
        </row>
        <row r="468">
          <cell r="AF468" t="str">
            <v>360502200512092016</v>
          </cell>
          <cell r="AG468" t="str">
            <v>江西新余</v>
          </cell>
          <cell r="AH468" t="str">
            <v>邮政银行</v>
          </cell>
          <cell r="AI468" t="str">
            <v>6217 9742 1001 1868826</v>
          </cell>
        </row>
        <row r="468">
          <cell r="AK468">
            <v>13317909752</v>
          </cell>
        </row>
        <row r="469">
          <cell r="D469" t="str">
            <v>瑶湖店李俊</v>
          </cell>
          <cell r="E469" t="str">
            <v>会籍部</v>
          </cell>
          <cell r="F469" t="str">
            <v>会籍经理</v>
          </cell>
          <cell r="G469">
            <v>45998</v>
          </cell>
          <cell r="H469" t="str">
            <v>全职</v>
          </cell>
        </row>
        <row r="469">
          <cell r="J469" t="str">
            <v>劳动合同</v>
          </cell>
        </row>
        <row r="469">
          <cell r="L469">
            <v>45998</v>
          </cell>
          <cell r="M469">
            <v>47093</v>
          </cell>
          <cell r="N469" t="str">
            <v>3年</v>
          </cell>
          <cell r="O469" t="str">
            <v>已签</v>
          </cell>
          <cell r="P469" t="str">
            <v>已签</v>
          </cell>
          <cell r="Q469" t="str">
            <v>已签</v>
          </cell>
          <cell r="R469" t="str">
            <v>已签</v>
          </cell>
          <cell r="S469" t="str">
            <v>不缴</v>
          </cell>
        </row>
        <row r="469">
          <cell r="W469" t="str">
            <v>是</v>
          </cell>
          <cell r="X469" t="str">
            <v>在职</v>
          </cell>
        </row>
        <row r="469">
          <cell r="AF469" t="str">
            <v>360730199401083812</v>
          </cell>
        </row>
        <row r="469">
          <cell r="AH469" t="str">
            <v>招商银行</v>
          </cell>
          <cell r="AI469" t="str">
            <v>6214 8320 1366 2528</v>
          </cell>
        </row>
        <row r="470">
          <cell r="D470" t="str">
            <v>蚌埠吾悦店郭锋</v>
          </cell>
          <cell r="E470" t="str">
            <v>泳教部</v>
          </cell>
          <cell r="F470" t="str">
            <v>泳教</v>
          </cell>
          <cell r="G470">
            <v>45997</v>
          </cell>
          <cell r="H470" t="str">
            <v>全职</v>
          </cell>
        </row>
        <row r="470">
          <cell r="J470" t="str">
            <v>劳动合同</v>
          </cell>
          <cell r="K470" t="str">
            <v>人力</v>
          </cell>
          <cell r="L470">
            <v>45997</v>
          </cell>
        </row>
        <row r="470">
          <cell r="O470" t="str">
            <v>已签</v>
          </cell>
          <cell r="P470" t="str">
            <v>已签</v>
          </cell>
          <cell r="Q470" t="str">
            <v>已签</v>
          </cell>
          <cell r="R470" t="str">
            <v>已签</v>
          </cell>
          <cell r="S470" t="str">
            <v>不缴</v>
          </cell>
        </row>
        <row r="470">
          <cell r="W470" t="str">
            <v>是</v>
          </cell>
          <cell r="X470" t="str">
            <v>离职</v>
          </cell>
          <cell r="Y470">
            <v>46023</v>
          </cell>
        </row>
        <row r="470">
          <cell r="AF470" t="str">
            <v>340323199306046037</v>
          </cell>
          <cell r="AG470" t="str">
            <v>安徽省蚌埠市</v>
          </cell>
          <cell r="AH470" t="str">
            <v>交通银行北京玉泉营支行</v>
          </cell>
          <cell r="AI470" t="str">
            <v>6222620910034747687</v>
          </cell>
        </row>
        <row r="470">
          <cell r="AK470">
            <v>15855781030</v>
          </cell>
        </row>
        <row r="471">
          <cell r="D471" t="str">
            <v>宜春店张小艳</v>
          </cell>
          <cell r="E471" t="str">
            <v>私教部</v>
          </cell>
          <cell r="F471" t="str">
            <v>私教</v>
          </cell>
          <cell r="G471">
            <v>45996</v>
          </cell>
          <cell r="H471" t="str">
            <v>全职</v>
          </cell>
        </row>
        <row r="471">
          <cell r="K471" t="str">
            <v>人力</v>
          </cell>
        </row>
        <row r="471">
          <cell r="X471" t="str">
            <v>离职</v>
          </cell>
          <cell r="Y471">
            <v>46003</v>
          </cell>
        </row>
        <row r="471">
          <cell r="AF471" t="str">
            <v>360902200605110211</v>
          </cell>
          <cell r="AG471" t="str">
            <v>江西省宜春市袁州区环城西路358号附96号</v>
          </cell>
          <cell r="AH471" t="str">
            <v>中国工商银行</v>
          </cell>
          <cell r="AI471" t="str">
            <v>622203 1508007846339</v>
          </cell>
        </row>
        <row r="471">
          <cell r="AK471">
            <v>19916044451</v>
          </cell>
        </row>
        <row r="472">
          <cell r="D472" t="str">
            <v>宜春店张蓉燕</v>
          </cell>
          <cell r="E472" t="str">
            <v>私教部</v>
          </cell>
          <cell r="F472" t="str">
            <v>私教</v>
          </cell>
          <cell r="G472">
            <v>46000</v>
          </cell>
          <cell r="H472" t="str">
            <v>全职</v>
          </cell>
        </row>
        <row r="472">
          <cell r="J472" t="str">
            <v>劳动合同</v>
          </cell>
          <cell r="K472" t="str">
            <v>人力</v>
          </cell>
          <cell r="L472">
            <v>46023</v>
          </cell>
          <cell r="M472">
            <v>47095</v>
          </cell>
          <cell r="N472" t="str">
            <v>3年</v>
          </cell>
        </row>
        <row r="472">
          <cell r="X472" t="str">
            <v>离职</v>
          </cell>
          <cell r="Y472">
            <v>46085</v>
          </cell>
        </row>
        <row r="472">
          <cell r="AF472" t="str">
            <v>360902200605110211</v>
          </cell>
          <cell r="AG472" t="str">
            <v>江西省宜春市袁州区环城西路358号附96号</v>
          </cell>
          <cell r="AH472" t="str">
            <v>中国工商银行</v>
          </cell>
          <cell r="AI472" t="str">
            <v>622203 1508007846339</v>
          </cell>
        </row>
        <row r="472">
          <cell r="AK472">
            <v>19916044451</v>
          </cell>
        </row>
        <row r="473">
          <cell r="D473" t="str">
            <v>宜春店张智勇</v>
          </cell>
          <cell r="E473" t="str">
            <v>会籍部</v>
          </cell>
          <cell r="F473" t="str">
            <v>会籍</v>
          </cell>
          <cell r="G473">
            <v>45990</v>
          </cell>
          <cell r="H473" t="str">
            <v>全职</v>
          </cell>
        </row>
        <row r="473">
          <cell r="K473" t="str">
            <v>人力</v>
          </cell>
          <cell r="L473">
            <v>45990</v>
          </cell>
        </row>
        <row r="473"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  <cell r="S473" t="str">
            <v>不缴</v>
          </cell>
        </row>
        <row r="473">
          <cell r="X473" t="str">
            <v>离职</v>
          </cell>
          <cell r="Y473">
            <v>45996</v>
          </cell>
        </row>
        <row r="473">
          <cell r="AF473" t="str">
            <v>360902200605110211</v>
          </cell>
          <cell r="AG473" t="str">
            <v>江西省宜春市袁州区环城西路358号附96号</v>
          </cell>
          <cell r="AH473" t="str">
            <v>中国工商银行</v>
          </cell>
          <cell r="AI473" t="str">
            <v>622203 1508007846339</v>
          </cell>
        </row>
        <row r="473">
          <cell r="AK473">
            <v>19916044451</v>
          </cell>
        </row>
        <row r="474">
          <cell r="D474" t="str">
            <v>宿州吾悦店孟鑫</v>
          </cell>
          <cell r="E474" t="str">
            <v>私教部</v>
          </cell>
          <cell r="F474" t="str">
            <v>兼职私教</v>
          </cell>
          <cell r="G474">
            <v>45987</v>
          </cell>
          <cell r="H474" t="str">
            <v>兼职</v>
          </cell>
        </row>
        <row r="474">
          <cell r="J474" t="str">
            <v>兼职合同</v>
          </cell>
          <cell r="K474" t="str">
            <v>人力</v>
          </cell>
          <cell r="L474">
            <v>45987</v>
          </cell>
        </row>
        <row r="474">
          <cell r="O474" t="str">
            <v>已签</v>
          </cell>
          <cell r="P474" t="str">
            <v>已签</v>
          </cell>
          <cell r="Q474" t="str">
            <v>已签</v>
          </cell>
          <cell r="R474" t="str">
            <v>已签</v>
          </cell>
          <cell r="S474" t="str">
            <v>不缴</v>
          </cell>
        </row>
        <row r="474">
          <cell r="W474" t="str">
            <v>是</v>
          </cell>
          <cell r="X474" t="str">
            <v>在职</v>
          </cell>
        </row>
        <row r="475">
          <cell r="D475" t="str">
            <v>瑶湖店刘安然</v>
          </cell>
          <cell r="E475" t="str">
            <v>运营部</v>
          </cell>
          <cell r="F475" t="str">
            <v>前台</v>
          </cell>
          <cell r="G475">
            <v>45992</v>
          </cell>
          <cell r="H475" t="str">
            <v>全职</v>
          </cell>
        </row>
        <row r="475">
          <cell r="J475" t="str">
            <v>劳动合同</v>
          </cell>
          <cell r="K475" t="str">
            <v>人力</v>
          </cell>
          <cell r="L475">
            <v>45992</v>
          </cell>
          <cell r="M475">
            <v>47087</v>
          </cell>
          <cell r="N475" t="str">
            <v>3年</v>
          </cell>
          <cell r="O475" t="str">
            <v>已签</v>
          </cell>
          <cell r="P475" t="str">
            <v>已签</v>
          </cell>
          <cell r="Q475" t="str">
            <v>已签</v>
          </cell>
          <cell r="R475" t="str">
            <v>已签</v>
          </cell>
          <cell r="S475" t="str">
            <v>不缴</v>
          </cell>
        </row>
        <row r="475">
          <cell r="X475" t="str">
            <v>离职</v>
          </cell>
          <cell r="Y475">
            <v>46174</v>
          </cell>
        </row>
        <row r="476">
          <cell r="D476" t="str">
            <v>荆州二店黄熙悦</v>
          </cell>
          <cell r="E476" t="str">
            <v>运营部</v>
          </cell>
          <cell r="F476" t="str">
            <v>前台</v>
          </cell>
          <cell r="G476">
            <v>45992</v>
          </cell>
          <cell r="H476" t="str">
            <v>全职</v>
          </cell>
        </row>
        <row r="476">
          <cell r="J476" t="str">
            <v>劳动合同</v>
          </cell>
          <cell r="K476" t="str">
            <v>人力</v>
          </cell>
          <cell r="L476">
            <v>45992</v>
          </cell>
          <cell r="M476">
            <v>47087</v>
          </cell>
          <cell r="N476" t="str">
            <v>3年</v>
          </cell>
          <cell r="O476" t="str">
            <v>已签</v>
          </cell>
          <cell r="P476" t="str">
            <v>已签</v>
          </cell>
          <cell r="Q476" t="str">
            <v>已签</v>
          </cell>
          <cell r="R476" t="str">
            <v>已签</v>
          </cell>
          <cell r="S476" t="str">
            <v>不缴</v>
          </cell>
        </row>
        <row r="476">
          <cell r="W476" t="str">
            <v>是</v>
          </cell>
          <cell r="X476" t="str">
            <v>在职</v>
          </cell>
        </row>
        <row r="476">
          <cell r="AF476" t="str">
            <v>421002200411101446</v>
          </cell>
        </row>
        <row r="476">
          <cell r="AH476" t="str">
            <v>中国建设银行</v>
          </cell>
          <cell r="AI476" t="str">
            <v>6217001180083292097</v>
          </cell>
        </row>
        <row r="477">
          <cell r="D477" t="str">
            <v>蚌埠银泰店王引</v>
          </cell>
          <cell r="E477" t="str">
            <v>运营部</v>
          </cell>
          <cell r="F477" t="str">
            <v>前台</v>
          </cell>
          <cell r="G477">
            <v>45996</v>
          </cell>
          <cell r="H477" t="str">
            <v>全职</v>
          </cell>
        </row>
        <row r="477">
          <cell r="J477" t="str">
            <v>劳动合同</v>
          </cell>
          <cell r="K477" t="str">
            <v>人力</v>
          </cell>
          <cell r="L477">
            <v>45996</v>
          </cell>
          <cell r="M477">
            <v>47091</v>
          </cell>
          <cell r="N477" t="str">
            <v>3年</v>
          </cell>
          <cell r="O477" t="str">
            <v>已签</v>
          </cell>
          <cell r="P477" t="str">
            <v>已签</v>
          </cell>
          <cell r="Q477" t="str">
            <v>已签</v>
          </cell>
          <cell r="R477" t="str">
            <v>已签</v>
          </cell>
          <cell r="S477" t="str">
            <v>不缴</v>
          </cell>
        </row>
        <row r="477">
          <cell r="W477" t="str">
            <v>是</v>
          </cell>
          <cell r="X477" t="str">
            <v>离职</v>
          </cell>
          <cell r="Y477">
            <v>46090</v>
          </cell>
          <cell r="Z477" t="str">
            <v>已签</v>
          </cell>
          <cell r="AA477" t="str">
            <v>已签</v>
          </cell>
        </row>
        <row r="477">
          <cell r="AC477" t="str">
            <v>是</v>
          </cell>
        </row>
        <row r="477">
          <cell r="AF477" t="str">
            <v>340311199603300024</v>
          </cell>
        </row>
        <row r="477">
          <cell r="AH477" t="str">
            <v>中国银行蚌埠工农支行</v>
          </cell>
          <cell r="AI477" t="str">
            <v>6217856300014327509</v>
          </cell>
        </row>
        <row r="477">
          <cell r="AK477">
            <v>18297325069</v>
          </cell>
        </row>
        <row r="478">
          <cell r="D478" t="str">
            <v>高新吾悦店王丹</v>
          </cell>
          <cell r="E478" t="str">
            <v>私教部</v>
          </cell>
          <cell r="F478" t="str">
            <v>私教</v>
          </cell>
          <cell r="G478">
            <v>46006</v>
          </cell>
          <cell r="H478" t="str">
            <v>全职</v>
          </cell>
        </row>
        <row r="478">
          <cell r="J478" t="str">
            <v>劳动合同</v>
          </cell>
        </row>
        <row r="478">
          <cell r="L478">
            <v>45969</v>
          </cell>
          <cell r="M478">
            <v>47064</v>
          </cell>
          <cell r="N478" t="str">
            <v>3年</v>
          </cell>
          <cell r="O478" t="str">
            <v>已签</v>
          </cell>
          <cell r="P478" t="str">
            <v>已签</v>
          </cell>
          <cell r="Q478" t="str">
            <v>已签</v>
          </cell>
          <cell r="R478" t="str">
            <v>已签</v>
          </cell>
          <cell r="S478" t="str">
            <v>不缴</v>
          </cell>
        </row>
        <row r="478">
          <cell r="X478" t="str">
            <v>在职</v>
          </cell>
        </row>
        <row r="478">
          <cell r="AD478" t="str">
            <v>女</v>
          </cell>
        </row>
        <row r="478">
          <cell r="AF478" t="str">
            <v>41100219830303204X</v>
          </cell>
          <cell r="AG478" t="str">
            <v>江西南昌</v>
          </cell>
          <cell r="AH478" t="str">
            <v>中国民生银行</v>
          </cell>
          <cell r="AI478" t="str">
            <v>6216 9135 0148 6477</v>
          </cell>
        </row>
        <row r="478">
          <cell r="AK478">
            <v>15679188303</v>
          </cell>
        </row>
        <row r="479">
          <cell r="D479" t="str">
            <v>高新吾悦店张先萃</v>
          </cell>
          <cell r="E479" t="str">
            <v>运营部</v>
          </cell>
          <cell r="F479" t="str">
            <v>店长</v>
          </cell>
          <cell r="G479">
            <v>46003</v>
          </cell>
          <cell r="H479" t="str">
            <v>全职</v>
          </cell>
        </row>
        <row r="479">
          <cell r="J479" t="str">
            <v>劳动合同</v>
          </cell>
          <cell r="K479" t="str">
            <v>人力</v>
          </cell>
          <cell r="L479">
            <v>46003</v>
          </cell>
          <cell r="M479">
            <v>47098</v>
          </cell>
          <cell r="N479" t="str">
            <v>3年</v>
          </cell>
          <cell r="O479" t="str">
            <v>已签</v>
          </cell>
          <cell r="P479" t="str">
            <v>已签</v>
          </cell>
          <cell r="Q479" t="str">
            <v>已签</v>
          </cell>
          <cell r="R479" t="str">
            <v>已签</v>
          </cell>
          <cell r="S479" t="str">
            <v>不缴</v>
          </cell>
        </row>
        <row r="479">
          <cell r="V479" t="str">
            <v>已签</v>
          </cell>
        </row>
        <row r="479">
          <cell r="X479" t="str">
            <v>离职</v>
          </cell>
          <cell r="Y479">
            <v>46086</v>
          </cell>
          <cell r="Z479" t="str">
            <v>已签</v>
          </cell>
          <cell r="AA479" t="str">
            <v>已签</v>
          </cell>
        </row>
        <row r="479">
          <cell r="AC479" t="str">
            <v>是</v>
          </cell>
          <cell r="AD479" t="str">
            <v>男</v>
          </cell>
        </row>
        <row r="479">
          <cell r="AF479" t="str">
            <v>362421199305136813</v>
          </cell>
          <cell r="AG479" t="str">
            <v>江西省吉安市</v>
          </cell>
          <cell r="AH479" t="str">
            <v>中国农业银行</v>
          </cell>
          <cell r="AI479" t="str">
            <v>6228482318747195372</v>
          </cell>
        </row>
        <row r="479">
          <cell r="AK479">
            <v>18827760100</v>
          </cell>
        </row>
        <row r="480">
          <cell r="D480" t="str">
            <v>高新吾悦店杨嘉翔</v>
          </cell>
          <cell r="E480" t="str">
            <v>会籍部</v>
          </cell>
          <cell r="F480" t="str">
            <v>会籍</v>
          </cell>
          <cell r="G480">
            <v>46007</v>
          </cell>
          <cell r="H480" t="str">
            <v>全职</v>
          </cell>
        </row>
        <row r="480">
          <cell r="J480" t="str">
            <v>劳动合同</v>
          </cell>
          <cell r="K480" t="str">
            <v>人力</v>
          </cell>
          <cell r="L480">
            <v>46007</v>
          </cell>
          <cell r="M480">
            <v>47102</v>
          </cell>
          <cell r="N480" t="str">
            <v>3年</v>
          </cell>
          <cell r="O480" t="str">
            <v>已签</v>
          </cell>
          <cell r="P480" t="str">
            <v>已签</v>
          </cell>
          <cell r="Q480" t="str">
            <v>已签</v>
          </cell>
          <cell r="R480" t="str">
            <v>已签</v>
          </cell>
          <cell r="S480" t="str">
            <v>不缴</v>
          </cell>
        </row>
        <row r="480">
          <cell r="X480" t="str">
            <v>离职</v>
          </cell>
          <cell r="Y480">
            <v>46095</v>
          </cell>
          <cell r="Z480" t="str">
            <v>已签</v>
          </cell>
          <cell r="AA480" t="str">
            <v>已签</v>
          </cell>
        </row>
        <row r="480">
          <cell r="AC480" t="str">
            <v>是</v>
          </cell>
          <cell r="AD480" t="str">
            <v>男</v>
          </cell>
        </row>
        <row r="480">
          <cell r="AF480" t="str">
            <v>360982200712036837</v>
          </cell>
          <cell r="AG480" t="str">
            <v>江西南昌</v>
          </cell>
          <cell r="AH480" t="str">
            <v>招商银行</v>
          </cell>
          <cell r="AI480" t="str">
            <v>6214 8333 8269 0306</v>
          </cell>
        </row>
        <row r="480">
          <cell r="AK480">
            <v>13697007724</v>
          </cell>
        </row>
        <row r="481">
          <cell r="D481" t="str">
            <v>宜春店李雪琪</v>
          </cell>
          <cell r="E481" t="str">
            <v>会籍部</v>
          </cell>
          <cell r="F481" t="str">
            <v>会籍</v>
          </cell>
          <cell r="G481">
            <v>46004</v>
          </cell>
          <cell r="H481" t="str">
            <v>全职</v>
          </cell>
        </row>
        <row r="481">
          <cell r="K481" t="str">
            <v>人力</v>
          </cell>
        </row>
        <row r="481">
          <cell r="X481" t="str">
            <v>离职</v>
          </cell>
          <cell r="Y481">
            <v>46031</v>
          </cell>
        </row>
        <row r="481">
          <cell r="AF481" t="str">
            <v>360902200509034829</v>
          </cell>
          <cell r="AG481" t="str">
            <v>江西省宜春市袁州区慈化镇慈化村红屋组21号</v>
          </cell>
          <cell r="AH481" t="str">
            <v>中国九江银行</v>
          </cell>
          <cell r="AI481" t="str">
            <v>623146 0000017671049</v>
          </cell>
        </row>
        <row r="481">
          <cell r="AK481">
            <v>19916044451</v>
          </cell>
        </row>
        <row r="482">
          <cell r="D482" t="str">
            <v>宜春店易芬</v>
          </cell>
          <cell r="E482" t="str">
            <v>会籍部</v>
          </cell>
          <cell r="F482" t="str">
            <v>会籍</v>
          </cell>
          <cell r="G482">
            <v>46009</v>
          </cell>
          <cell r="H482" t="str">
            <v>全职</v>
          </cell>
        </row>
        <row r="482">
          <cell r="K482" t="str">
            <v>人力</v>
          </cell>
        </row>
        <row r="482">
          <cell r="X482" t="str">
            <v>离职</v>
          </cell>
          <cell r="Y482">
            <v>46031</v>
          </cell>
        </row>
        <row r="482">
          <cell r="AF482" t="str">
            <v>362201200401163626</v>
          </cell>
          <cell r="AG482" t="str">
            <v>江西省宜春市袁州区辽市乡肯塘村下一组9号</v>
          </cell>
          <cell r="AH482" t="str">
            <v>江西省农村信用社</v>
          </cell>
          <cell r="AI482" t="str">
            <v>622682 2200255882588</v>
          </cell>
        </row>
        <row r="482">
          <cell r="AK482">
            <v>17607956596</v>
          </cell>
        </row>
        <row r="483">
          <cell r="D483" t="str">
            <v>新力店何宇翔</v>
          </cell>
          <cell r="E483" t="str">
            <v>私教部</v>
          </cell>
          <cell r="F483" t="str">
            <v>健身教练</v>
          </cell>
          <cell r="G483">
            <v>46012</v>
          </cell>
          <cell r="H483" t="str">
            <v>全职</v>
          </cell>
        </row>
        <row r="483">
          <cell r="J483" t="str">
            <v>劳动合同</v>
          </cell>
          <cell r="K483" t="str">
            <v>人力</v>
          </cell>
          <cell r="L483">
            <v>46012</v>
          </cell>
          <cell r="M483">
            <v>47107</v>
          </cell>
          <cell r="N483" t="str">
            <v>3年</v>
          </cell>
          <cell r="O483" t="str">
            <v>已签</v>
          </cell>
          <cell r="P483" t="str">
            <v>已签</v>
          </cell>
          <cell r="Q483" t="str">
            <v>已签</v>
          </cell>
          <cell r="R483" t="str">
            <v>已签</v>
          </cell>
          <cell r="S483" t="str">
            <v>已签</v>
          </cell>
        </row>
        <row r="483">
          <cell r="W483" t="str">
            <v>是</v>
          </cell>
          <cell r="X483" t="str">
            <v>在职</v>
          </cell>
        </row>
        <row r="483">
          <cell r="AF483" t="str">
            <v>360502200411077116</v>
          </cell>
        </row>
        <row r="483">
          <cell r="AH483" t="str">
            <v>工商银行</v>
          </cell>
          <cell r="AI483" t="str">
            <v>6222031505001807242</v>
          </cell>
        </row>
        <row r="483">
          <cell r="AK483">
            <v>19142176936</v>
          </cell>
        </row>
        <row r="484">
          <cell r="D484" t="str">
            <v>新余二店辛泉</v>
          </cell>
          <cell r="E484" t="str">
            <v>运营部</v>
          </cell>
          <cell r="F484" t="str">
            <v>前台</v>
          </cell>
          <cell r="G484">
            <v>45707</v>
          </cell>
          <cell r="H484" t="str">
            <v>全职</v>
          </cell>
        </row>
        <row r="484">
          <cell r="J484" t="str">
            <v>劳动合同</v>
          </cell>
        </row>
        <row r="484">
          <cell r="L484">
            <v>45707</v>
          </cell>
          <cell r="M484">
            <v>46801</v>
          </cell>
          <cell r="N484" t="str">
            <v>3年</v>
          </cell>
          <cell r="O484" t="str">
            <v>已签</v>
          </cell>
          <cell r="P484" t="str">
            <v>已签</v>
          </cell>
          <cell r="Q484" t="str">
            <v>已签</v>
          </cell>
          <cell r="R484" t="str">
            <v>已签</v>
          </cell>
          <cell r="S484" t="str">
            <v>不缴</v>
          </cell>
        </row>
        <row r="484">
          <cell r="W484" t="str">
            <v>是</v>
          </cell>
          <cell r="X484" t="str">
            <v>在职</v>
          </cell>
        </row>
        <row r="484">
          <cell r="AD484" t="str">
            <v>女</v>
          </cell>
        </row>
        <row r="484">
          <cell r="AF484" t="str">
            <v>362227200109013827</v>
          </cell>
          <cell r="AG484" t="str">
            <v>江西宜春</v>
          </cell>
          <cell r="AH484" t="str">
            <v>招商银行</v>
          </cell>
          <cell r="AI484" t="str">
            <v>6214832773574475</v>
          </cell>
          <cell r="AJ484" t="str">
            <v>招商银行</v>
          </cell>
          <cell r="AK484">
            <v>15727583581</v>
          </cell>
        </row>
        <row r="485">
          <cell r="D485" t="str">
            <v>新余二店赵志鹏</v>
          </cell>
          <cell r="E485" t="str">
            <v>私教部</v>
          </cell>
          <cell r="F485" t="str">
            <v>私教</v>
          </cell>
          <cell r="G485">
            <v>46017</v>
          </cell>
          <cell r="H485" t="str">
            <v>全职</v>
          </cell>
        </row>
        <row r="485">
          <cell r="J485" t="str">
            <v>劳动合同</v>
          </cell>
          <cell r="K485" t="str">
            <v>人力</v>
          </cell>
          <cell r="L485">
            <v>46017</v>
          </cell>
          <cell r="M485">
            <v>47112</v>
          </cell>
          <cell r="N485" t="str">
            <v>3年</v>
          </cell>
          <cell r="O485" t="str">
            <v>已签</v>
          </cell>
          <cell r="P485" t="str">
            <v>已签</v>
          </cell>
          <cell r="Q485" t="str">
            <v>已签</v>
          </cell>
          <cell r="R485" t="str">
            <v>已签</v>
          </cell>
          <cell r="S485" t="str">
            <v>不缴</v>
          </cell>
        </row>
        <row r="485">
          <cell r="W485" t="str">
            <v>是</v>
          </cell>
          <cell r="X485" t="str">
            <v>离职</v>
          </cell>
          <cell r="Y485">
            <v>46113</v>
          </cell>
        </row>
        <row r="485">
          <cell r="AD485" t="str">
            <v>男</v>
          </cell>
        </row>
        <row r="485">
          <cell r="AF485" t="str">
            <v>340311200208070880</v>
          </cell>
          <cell r="AG485" t="str">
            <v>安徽</v>
          </cell>
          <cell r="AH485" t="str">
            <v>中国农业银行</v>
          </cell>
          <cell r="AI485" t="str">
            <v>6230520660117194471</v>
          </cell>
        </row>
        <row r="485">
          <cell r="AK485">
            <v>19810750686</v>
          </cell>
        </row>
        <row r="486">
          <cell r="D486" t="str">
            <v>新余二店陈铖</v>
          </cell>
          <cell r="E486" t="str">
            <v>泳教部</v>
          </cell>
          <cell r="F486" t="str">
            <v>泳教</v>
          </cell>
          <cell r="G486">
            <v>46023</v>
          </cell>
          <cell r="H486" t="str">
            <v>全职</v>
          </cell>
        </row>
        <row r="486">
          <cell r="J486" t="str">
            <v>劳动合同</v>
          </cell>
          <cell r="K486" t="str">
            <v>人力</v>
          </cell>
          <cell r="L486">
            <v>46023</v>
          </cell>
          <cell r="M486">
            <v>47118</v>
          </cell>
          <cell r="N486" t="str">
            <v>3年</v>
          </cell>
          <cell r="O486" t="str">
            <v>已签</v>
          </cell>
          <cell r="P486" t="str">
            <v>已签</v>
          </cell>
          <cell r="Q486" t="str">
            <v>已签</v>
          </cell>
          <cell r="R486" t="str">
            <v>已签</v>
          </cell>
          <cell r="S486" t="str">
            <v>不缴</v>
          </cell>
        </row>
        <row r="486">
          <cell r="W486" t="str">
            <v>是</v>
          </cell>
          <cell r="X486" t="str">
            <v>离职</v>
          </cell>
          <cell r="Y486">
            <v>46063</v>
          </cell>
          <cell r="Z486" t="str">
            <v>已签</v>
          </cell>
          <cell r="AA486" t="str">
            <v>已签</v>
          </cell>
        </row>
        <row r="486">
          <cell r="AC486" t="str">
            <v>是</v>
          </cell>
        </row>
        <row r="486">
          <cell r="AF486" t="str">
            <v>360502200601190013</v>
          </cell>
          <cell r="AG486" t="str">
            <v>江西新余</v>
          </cell>
          <cell r="AH486" t="str">
            <v>工商银行</v>
          </cell>
          <cell r="AI486" t="str">
            <v>6215582402000918492</v>
          </cell>
        </row>
        <row r="486">
          <cell r="AK486">
            <v>13979087237</v>
          </cell>
        </row>
        <row r="487">
          <cell r="D487" t="str">
            <v>蚌埠银泰店张健</v>
          </cell>
          <cell r="E487" t="str">
            <v>运营部</v>
          </cell>
          <cell r="F487" t="str">
            <v>店长</v>
          </cell>
          <cell r="G487">
            <v>46028</v>
          </cell>
          <cell r="H487" t="str">
            <v>全职</v>
          </cell>
        </row>
        <row r="487">
          <cell r="J487" t="str">
            <v>劳动合同</v>
          </cell>
          <cell r="K487" t="str">
            <v>人力</v>
          </cell>
          <cell r="L487">
            <v>46029</v>
          </cell>
          <cell r="M487">
            <v>47124</v>
          </cell>
          <cell r="N487" t="str">
            <v>3年</v>
          </cell>
          <cell r="O487" t="str">
            <v>已签</v>
          </cell>
          <cell r="P487" t="str">
            <v>已签</v>
          </cell>
          <cell r="Q487" t="str">
            <v>已签</v>
          </cell>
          <cell r="R487" t="str">
            <v>已签</v>
          </cell>
          <cell r="S487" t="str">
            <v>不缴</v>
          </cell>
        </row>
        <row r="487">
          <cell r="V487" t="str">
            <v>已签</v>
          </cell>
          <cell r="W487" t="str">
            <v>是</v>
          </cell>
          <cell r="X487" t="str">
            <v>离职</v>
          </cell>
          <cell r="Y487">
            <v>46156</v>
          </cell>
        </row>
        <row r="487">
          <cell r="AF487" t="str">
            <v>342601199308085099</v>
          </cell>
        </row>
        <row r="487">
          <cell r="AH487" t="str">
            <v>徽商银行合肥肥西路支行</v>
          </cell>
          <cell r="AI487" t="str">
            <v>6217 7525 1000 3875 251</v>
          </cell>
        </row>
        <row r="487">
          <cell r="AK487">
            <v>18556503671</v>
          </cell>
        </row>
        <row r="488">
          <cell r="D488" t="str">
            <v>新力店李羽</v>
          </cell>
          <cell r="E488" t="str">
            <v>私教部</v>
          </cell>
          <cell r="F488" t="str">
            <v>健身教练</v>
          </cell>
          <cell r="G488">
            <v>45996</v>
          </cell>
          <cell r="H488" t="str">
            <v>兼职</v>
          </cell>
        </row>
        <row r="488">
          <cell r="J488" t="str">
            <v>兼职合同</v>
          </cell>
        </row>
        <row r="488">
          <cell r="L488">
            <v>45996</v>
          </cell>
          <cell r="M488">
            <v>46360</v>
          </cell>
          <cell r="N488" t="str">
            <v>1年</v>
          </cell>
          <cell r="O488" t="str">
            <v>已签</v>
          </cell>
          <cell r="P488" t="str">
            <v>已签</v>
          </cell>
          <cell r="Q488" t="str">
            <v>已签</v>
          </cell>
        </row>
        <row r="488">
          <cell r="W488" t="str">
            <v>是</v>
          </cell>
          <cell r="X488" t="str">
            <v>在职</v>
          </cell>
        </row>
        <row r="488">
          <cell r="AF488" t="str">
            <v>360121199301290081</v>
          </cell>
        </row>
        <row r="488">
          <cell r="AH488" t="str">
            <v>中国工商银行</v>
          </cell>
          <cell r="AI488" t="str">
            <v>6212261502012957274</v>
          </cell>
        </row>
        <row r="488">
          <cell r="AK488">
            <v>15870029054</v>
          </cell>
        </row>
        <row r="489">
          <cell r="D489" t="str">
            <v>蚌埠吾悦店荣闯</v>
          </cell>
          <cell r="E489" t="str">
            <v>会籍部</v>
          </cell>
          <cell r="F489" t="str">
            <v>会籍</v>
          </cell>
          <cell r="G489">
            <v>46034</v>
          </cell>
          <cell r="H489" t="str">
            <v>兼职</v>
          </cell>
        </row>
        <row r="489">
          <cell r="J489" t="str">
            <v>劳动合同</v>
          </cell>
          <cell r="K489" t="str">
            <v>人力</v>
          </cell>
          <cell r="L489">
            <v>46034</v>
          </cell>
          <cell r="M489">
            <v>47129</v>
          </cell>
          <cell r="N489" t="str">
            <v>3年</v>
          </cell>
          <cell r="O489" t="str">
            <v>已签</v>
          </cell>
          <cell r="P489" t="str">
            <v>已签</v>
          </cell>
          <cell r="Q489" t="str">
            <v>已签</v>
          </cell>
          <cell r="R489" t="str">
            <v>已签</v>
          </cell>
          <cell r="S489" t="str">
            <v>不缴</v>
          </cell>
        </row>
        <row r="489">
          <cell r="W489" t="str">
            <v>是</v>
          </cell>
          <cell r="X489" t="str">
            <v>在职</v>
          </cell>
        </row>
        <row r="489">
          <cell r="AF489" t="str">
            <v>340321200411126533</v>
          </cell>
        </row>
        <row r="489">
          <cell r="AH489" t="str">
            <v>中国农业银行怀远县支行</v>
          </cell>
          <cell r="AI489" t="str">
            <v>6228230669073751377</v>
          </cell>
        </row>
        <row r="489">
          <cell r="AK489">
            <v>13695526081</v>
          </cell>
        </row>
        <row r="490">
          <cell r="D490" t="str">
            <v>淮南吾悦店孟祥</v>
          </cell>
          <cell r="E490" t="str">
            <v>私教部</v>
          </cell>
          <cell r="F490" t="str">
            <v>私教主管</v>
          </cell>
          <cell r="G490">
            <v>46036</v>
          </cell>
          <cell r="H490" t="str">
            <v>全职</v>
          </cell>
        </row>
        <row r="490">
          <cell r="J490" t="str">
            <v>劳动合同</v>
          </cell>
          <cell r="K490" t="str">
            <v>人力</v>
          </cell>
          <cell r="L490">
            <v>46036</v>
          </cell>
          <cell r="M490">
            <v>47131</v>
          </cell>
          <cell r="N490" t="str">
            <v>3年</v>
          </cell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V490" t="str">
            <v>已签</v>
          </cell>
          <cell r="W490" t="str">
            <v>是</v>
          </cell>
          <cell r="X490" t="str">
            <v>在职</v>
          </cell>
        </row>
        <row r="490">
          <cell r="AF490" t="str">
            <v>340421199412063853</v>
          </cell>
          <cell r="AG490" t="str">
            <v>淮南</v>
          </cell>
          <cell r="AH490" t="str">
            <v>邮政储蓄</v>
          </cell>
          <cell r="AI490" t="str">
            <v>6217993640003780141</v>
          </cell>
        </row>
        <row r="490">
          <cell r="AK490">
            <v>18558655504</v>
          </cell>
        </row>
        <row r="491">
          <cell r="D491" t="str">
            <v>荆州二店周砚驰</v>
          </cell>
          <cell r="E491" t="str">
            <v>私教部</v>
          </cell>
          <cell r="F491" t="str">
            <v>私教</v>
          </cell>
          <cell r="G491">
            <v>46032</v>
          </cell>
          <cell r="H491" t="str">
            <v>全职</v>
          </cell>
        </row>
        <row r="491">
          <cell r="J491" t="str">
            <v>劳动合同</v>
          </cell>
          <cell r="K491" t="str">
            <v>人力</v>
          </cell>
          <cell r="L491">
            <v>46032</v>
          </cell>
          <cell r="M491">
            <v>47127</v>
          </cell>
          <cell r="N491" t="str">
            <v>3年</v>
          </cell>
          <cell r="O491" t="str">
            <v>已签</v>
          </cell>
          <cell r="P491" t="str">
            <v>已签</v>
          </cell>
          <cell r="Q491" t="str">
            <v>已签</v>
          </cell>
        </row>
        <row r="491">
          <cell r="S491" t="str">
            <v>不缴</v>
          </cell>
        </row>
        <row r="491">
          <cell r="W491" t="str">
            <v>是</v>
          </cell>
          <cell r="X491" t="str">
            <v>离职</v>
          </cell>
          <cell r="Y491">
            <v>46077</v>
          </cell>
        </row>
        <row r="491">
          <cell r="AF491" t="str">
            <v>42100320070823051X</v>
          </cell>
        </row>
        <row r="491">
          <cell r="AH491" t="str">
            <v>中国农业银行</v>
          </cell>
          <cell r="AI491" t="str">
            <v>6230520790027068273</v>
          </cell>
        </row>
        <row r="491">
          <cell r="AK491">
            <v>13197267309</v>
          </cell>
        </row>
        <row r="492">
          <cell r="D492" t="str">
            <v>宜春店翟婷</v>
          </cell>
          <cell r="E492" t="str">
            <v>运营部</v>
          </cell>
          <cell r="F492" t="str">
            <v>运营前台</v>
          </cell>
          <cell r="G492">
            <v>46036</v>
          </cell>
          <cell r="H492" t="str">
            <v>全职</v>
          </cell>
        </row>
        <row r="492">
          <cell r="J492" t="str">
            <v>劳动合同</v>
          </cell>
          <cell r="K492" t="str">
            <v>人力</v>
          </cell>
          <cell r="L492">
            <v>46043</v>
          </cell>
          <cell r="M492">
            <v>47138</v>
          </cell>
          <cell r="N492" t="str">
            <v>3年</v>
          </cell>
          <cell r="O492" t="str">
            <v>已签</v>
          </cell>
          <cell r="P492" t="str">
            <v>已签</v>
          </cell>
          <cell r="Q492" t="str">
            <v>已签</v>
          </cell>
          <cell r="R492" t="str">
            <v>已签</v>
          </cell>
          <cell r="S492" t="str">
            <v>不缴</v>
          </cell>
        </row>
        <row r="492">
          <cell r="W492" t="str">
            <v>是</v>
          </cell>
          <cell r="X492" t="str">
            <v>离职</v>
          </cell>
          <cell r="Y492">
            <v>46148</v>
          </cell>
        </row>
        <row r="492">
          <cell r="AF492" t="str">
            <v>360902200311103024</v>
          </cell>
          <cell r="AG492" t="str">
            <v>江西省宜春市袁州区洪塘镇石门村对不上组18号</v>
          </cell>
          <cell r="AH492" t="str">
            <v>兴业银行</v>
          </cell>
          <cell r="AI492" t="str">
            <v>622908503090897098</v>
          </cell>
        </row>
        <row r="492">
          <cell r="AK492">
            <v>19907956152</v>
          </cell>
        </row>
        <row r="493">
          <cell r="D493" t="str">
            <v>宜春店黄雅欣</v>
          </cell>
          <cell r="E493" t="str">
            <v>运营部</v>
          </cell>
          <cell r="F493" t="str">
            <v>运营前台</v>
          </cell>
          <cell r="G493">
            <v>46037</v>
          </cell>
          <cell r="H493" t="str">
            <v>全职</v>
          </cell>
        </row>
        <row r="493">
          <cell r="J493" t="str">
            <v>劳动合同</v>
          </cell>
          <cell r="K493" t="str">
            <v>人力</v>
          </cell>
          <cell r="L493">
            <v>46043</v>
          </cell>
          <cell r="M493">
            <v>47138</v>
          </cell>
          <cell r="N493" t="str">
            <v>3年</v>
          </cell>
          <cell r="O493" t="str">
            <v>已签</v>
          </cell>
          <cell r="P493" t="str">
            <v>已签</v>
          </cell>
          <cell r="Q493" t="str">
            <v>已签</v>
          </cell>
          <cell r="R493" t="str">
            <v>已签</v>
          </cell>
          <cell r="S493" t="str">
            <v>不缴</v>
          </cell>
        </row>
        <row r="493">
          <cell r="W493" t="str">
            <v>是</v>
          </cell>
          <cell r="X493" t="str">
            <v>离职</v>
          </cell>
          <cell r="Y493">
            <v>46093</v>
          </cell>
          <cell r="Z493" t="str">
            <v>已签</v>
          </cell>
          <cell r="AA493" t="str">
            <v>已签</v>
          </cell>
        </row>
        <row r="493">
          <cell r="AC493" t="str">
            <v>是</v>
          </cell>
        </row>
        <row r="493">
          <cell r="AF493" t="str">
            <v>360902200502253623</v>
          </cell>
        </row>
        <row r="493">
          <cell r="AH493" t="str">
            <v>中国工商银行</v>
          </cell>
          <cell r="AI493" t="str">
            <v>6222031504002079091</v>
          </cell>
        </row>
        <row r="493">
          <cell r="AK493">
            <v>18296418426</v>
          </cell>
        </row>
        <row r="494">
          <cell r="D494" t="str">
            <v>蚌埠银泰店邵怡</v>
          </cell>
          <cell r="E494" t="str">
            <v>会籍部</v>
          </cell>
          <cell r="F494" t="str">
            <v>会籍</v>
          </cell>
          <cell r="G494">
            <v>46038</v>
          </cell>
          <cell r="H494" t="str">
            <v>全职</v>
          </cell>
        </row>
        <row r="494">
          <cell r="J494" t="str">
            <v>劳动合同</v>
          </cell>
          <cell r="K494" t="str">
            <v>人力</v>
          </cell>
          <cell r="L494">
            <v>46038</v>
          </cell>
          <cell r="M494">
            <v>47133</v>
          </cell>
          <cell r="N494" t="str">
            <v>3年</v>
          </cell>
          <cell r="O494" t="str">
            <v>已签</v>
          </cell>
          <cell r="P494" t="str">
            <v>已签</v>
          </cell>
          <cell r="Q494" t="str">
            <v>已签</v>
          </cell>
          <cell r="R494" t="str">
            <v>已签</v>
          </cell>
          <cell r="S494" t="str">
            <v>不缴</v>
          </cell>
        </row>
        <row r="494">
          <cell r="W494" t="str">
            <v>是</v>
          </cell>
          <cell r="X494" t="str">
            <v>离职</v>
          </cell>
          <cell r="Y494">
            <v>46081</v>
          </cell>
          <cell r="Z494" t="str">
            <v>已签</v>
          </cell>
          <cell r="AA494" t="str">
            <v>已签</v>
          </cell>
        </row>
        <row r="494">
          <cell r="AC494" t="str">
            <v>是</v>
          </cell>
          <cell r="AD494" t="str">
            <v>男</v>
          </cell>
        </row>
        <row r="494">
          <cell r="AF494" t="str">
            <v>340321200508126572</v>
          </cell>
        </row>
        <row r="494">
          <cell r="AH494" t="str">
            <v>招商银行</v>
          </cell>
          <cell r="AI494" t="str">
            <v>6214 8327 7645 4782</v>
          </cell>
        </row>
        <row r="494">
          <cell r="AK494">
            <v>19215600959</v>
          </cell>
        </row>
        <row r="495">
          <cell r="D495" t="str">
            <v>蚌埠银泰店李可</v>
          </cell>
          <cell r="E495" t="str">
            <v>私教部</v>
          </cell>
          <cell r="F495" t="str">
            <v>私教</v>
          </cell>
          <cell r="G495">
            <v>46027</v>
          </cell>
          <cell r="H495" t="str">
            <v>全职</v>
          </cell>
        </row>
        <row r="495">
          <cell r="J495" t="str">
            <v>劳动合同</v>
          </cell>
          <cell r="K495" t="str">
            <v>人力</v>
          </cell>
          <cell r="L495">
            <v>46027</v>
          </cell>
          <cell r="M495">
            <v>47122</v>
          </cell>
          <cell r="N495" t="str">
            <v>3年</v>
          </cell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W495" t="str">
            <v>是</v>
          </cell>
          <cell r="X495" t="str">
            <v>在职</v>
          </cell>
        </row>
        <row r="495">
          <cell r="AF495" t="str">
            <v>340404200104240028</v>
          </cell>
        </row>
        <row r="495">
          <cell r="AH495" t="str">
            <v>招商银行淮南谢家集支行</v>
          </cell>
          <cell r="AI495" t="str">
            <v>6214 8355 4467 0696</v>
          </cell>
        </row>
        <row r="495">
          <cell r="AK495">
            <v>18055464203</v>
          </cell>
        </row>
        <row r="496">
          <cell r="D496" t="str">
            <v>新余店沈博林</v>
          </cell>
          <cell r="E496" t="str">
            <v>会籍部</v>
          </cell>
          <cell r="F496" t="str">
            <v>会籍</v>
          </cell>
          <cell r="G496">
            <v>46025</v>
          </cell>
          <cell r="H496" t="str">
            <v>全职</v>
          </cell>
        </row>
        <row r="496">
          <cell r="J496" t="str">
            <v>劳动合同</v>
          </cell>
          <cell r="K496" t="str">
            <v>人力</v>
          </cell>
          <cell r="L496">
            <v>46025</v>
          </cell>
          <cell r="M496">
            <v>47120</v>
          </cell>
          <cell r="N496" t="str">
            <v>3年</v>
          </cell>
          <cell r="O496" t="str">
            <v>已签</v>
          </cell>
          <cell r="P496" t="str">
            <v>已签</v>
          </cell>
          <cell r="Q496" t="str">
            <v>已签</v>
          </cell>
          <cell r="R496" t="str">
            <v>已签</v>
          </cell>
          <cell r="S496" t="str">
            <v>不缴</v>
          </cell>
        </row>
        <row r="496">
          <cell r="W496" t="str">
            <v>是</v>
          </cell>
          <cell r="X496" t="str">
            <v>离职</v>
          </cell>
          <cell r="Y496">
            <v>46054</v>
          </cell>
        </row>
        <row r="496">
          <cell r="AF496" t="str">
            <v>36050220040412093x</v>
          </cell>
          <cell r="AG496" t="str">
            <v>江西新余</v>
          </cell>
          <cell r="AH496" t="str">
            <v>中国农业银行</v>
          </cell>
          <cell r="AI496" t="str">
            <v>6228369219023282</v>
          </cell>
        </row>
        <row r="496">
          <cell r="AK496">
            <v>18879066673</v>
          </cell>
        </row>
        <row r="497">
          <cell r="D497" t="str">
            <v>宜春店林杨</v>
          </cell>
          <cell r="E497" t="str">
            <v>运营部</v>
          </cell>
          <cell r="F497" t="str">
            <v>前台主管</v>
          </cell>
          <cell r="G497">
            <v>46046</v>
          </cell>
          <cell r="H497" t="str">
            <v>全职</v>
          </cell>
        </row>
        <row r="497">
          <cell r="J497" t="str">
            <v>劳动合同</v>
          </cell>
          <cell r="K497" t="str">
            <v>人力</v>
          </cell>
          <cell r="L497">
            <v>46046</v>
          </cell>
          <cell r="M497">
            <v>47141</v>
          </cell>
          <cell r="N497" t="str">
            <v>3年</v>
          </cell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已签</v>
          </cell>
          <cell r="S497" t="str">
            <v>不缴</v>
          </cell>
        </row>
        <row r="497">
          <cell r="W497" t="str">
            <v>是</v>
          </cell>
          <cell r="X497" t="str">
            <v>离职</v>
          </cell>
          <cell r="Y497">
            <v>46148</v>
          </cell>
        </row>
        <row r="497">
          <cell r="AF497" t="str">
            <v>360902200208014429</v>
          </cell>
        </row>
        <row r="497">
          <cell r="AH497" t="str">
            <v>平安银行</v>
          </cell>
          <cell r="AI497" t="str">
            <v>623058 0000215603098</v>
          </cell>
        </row>
        <row r="497">
          <cell r="AK497">
            <v>13170833252</v>
          </cell>
        </row>
        <row r="498">
          <cell r="D498" t="str">
            <v>新余二店李跞杰</v>
          </cell>
          <cell r="E498" t="str">
            <v>私教部</v>
          </cell>
          <cell r="F498" t="str">
            <v>私教</v>
          </cell>
          <cell r="G498">
            <v>46051</v>
          </cell>
          <cell r="H498" t="str">
            <v>兼职</v>
          </cell>
        </row>
        <row r="498">
          <cell r="J498" t="str">
            <v>兼职合同</v>
          </cell>
          <cell r="K498" t="str">
            <v>人力</v>
          </cell>
          <cell r="L498">
            <v>46051</v>
          </cell>
          <cell r="M498">
            <v>46415</v>
          </cell>
          <cell r="N498" t="str">
            <v>1年</v>
          </cell>
          <cell r="O498" t="str">
            <v>已签</v>
          </cell>
          <cell r="P498" t="str">
            <v>已签</v>
          </cell>
          <cell r="Q498" t="str">
            <v>已签</v>
          </cell>
          <cell r="R498" t="str">
            <v>已签</v>
          </cell>
          <cell r="S498" t="str">
            <v>不缴</v>
          </cell>
        </row>
        <row r="498">
          <cell r="W498" t="str">
            <v>是</v>
          </cell>
          <cell r="X498" t="str">
            <v>离职</v>
          </cell>
          <cell r="Y498">
            <v>46143</v>
          </cell>
        </row>
        <row r="498">
          <cell r="AF498" t="str">
            <v>360521200301180015</v>
          </cell>
        </row>
        <row r="498">
          <cell r="AH498" t="str">
            <v>中国银行</v>
          </cell>
          <cell r="AI498" t="str">
            <v>6217256000023833911</v>
          </cell>
        </row>
        <row r="498">
          <cell r="AK498">
            <v>18870288595</v>
          </cell>
        </row>
        <row r="499">
          <cell r="D499" t="str">
            <v>蚌埠银泰店王良顺</v>
          </cell>
          <cell r="E499" t="str">
            <v>运营部</v>
          </cell>
          <cell r="F499" t="str">
            <v>保洁</v>
          </cell>
          <cell r="G499">
            <v>46053</v>
          </cell>
          <cell r="H499" t="str">
            <v>全职</v>
          </cell>
        </row>
        <row r="499">
          <cell r="J499" t="str">
            <v>劳务合同</v>
          </cell>
          <cell r="K499" t="str">
            <v>人力</v>
          </cell>
          <cell r="L499">
            <v>46053</v>
          </cell>
          <cell r="M499">
            <v>46417</v>
          </cell>
          <cell r="N499" t="str">
            <v>1年</v>
          </cell>
          <cell r="O499" t="str">
            <v>已签</v>
          </cell>
          <cell r="P499" t="str">
            <v>已签</v>
          </cell>
          <cell r="Q499" t="str">
            <v>已签</v>
          </cell>
          <cell r="R499" t="str">
            <v>已签</v>
          </cell>
          <cell r="S499" t="str">
            <v>不缴</v>
          </cell>
        </row>
        <row r="499">
          <cell r="W499" t="str">
            <v>是</v>
          </cell>
          <cell r="X499" t="str">
            <v>离职</v>
          </cell>
          <cell r="Y499">
            <v>46161</v>
          </cell>
        </row>
        <row r="499">
          <cell r="AF499" t="str">
            <v>340301196210230030</v>
          </cell>
        </row>
        <row r="499">
          <cell r="AH499" t="str">
            <v>中国银行</v>
          </cell>
          <cell r="AI499" t="str">
            <v>621790 6300020 992908</v>
          </cell>
        </row>
        <row r="499">
          <cell r="AK499">
            <v>13965298264</v>
          </cell>
        </row>
        <row r="500">
          <cell r="D500" t="str">
            <v>杨家湾李冰艳</v>
          </cell>
          <cell r="E500" t="str">
            <v>运营部</v>
          </cell>
          <cell r="F500" t="str">
            <v>前台</v>
          </cell>
          <cell r="G500">
            <v>46042</v>
          </cell>
          <cell r="H500" t="str">
            <v>全职</v>
          </cell>
        </row>
        <row r="500">
          <cell r="J500" t="str">
            <v>劳动合同</v>
          </cell>
          <cell r="K500" t="str">
            <v>人力</v>
          </cell>
          <cell r="L500">
            <v>46042</v>
          </cell>
          <cell r="M500">
            <v>47137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不缴</v>
          </cell>
        </row>
        <row r="500">
          <cell r="W500" t="str">
            <v>是</v>
          </cell>
          <cell r="X500" t="str">
            <v>离职</v>
          </cell>
          <cell r="Y500">
            <v>46113</v>
          </cell>
        </row>
        <row r="500">
          <cell r="AF500" t="str">
            <v>429005200109046980</v>
          </cell>
        </row>
        <row r="500">
          <cell r="AH500" t="str">
            <v>交通银行</v>
          </cell>
          <cell r="AI500" t="str">
            <v>6222620610045984424</v>
          </cell>
        </row>
        <row r="500">
          <cell r="AK500">
            <v>13407267421</v>
          </cell>
        </row>
        <row r="501">
          <cell r="D501" t="str">
            <v>瑶湖店刘子坤</v>
          </cell>
          <cell r="E501" t="str">
            <v>会籍部</v>
          </cell>
          <cell r="F501" t="str">
            <v>会籍</v>
          </cell>
          <cell r="G501">
            <v>46077</v>
          </cell>
          <cell r="H501" t="str">
            <v>全职</v>
          </cell>
        </row>
        <row r="501">
          <cell r="J501" t="str">
            <v>劳动合同</v>
          </cell>
          <cell r="K501" t="str">
            <v>人力</v>
          </cell>
          <cell r="L501">
            <v>46080</v>
          </cell>
          <cell r="M501">
            <v>47175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W501" t="str">
            <v>是</v>
          </cell>
          <cell r="X501" t="str">
            <v>在职</v>
          </cell>
        </row>
        <row r="501">
          <cell r="AF501" t="str">
            <v>360121200206162474</v>
          </cell>
        </row>
        <row r="501">
          <cell r="AH501" t="str">
            <v>中国农业银行</v>
          </cell>
          <cell r="AI501" t="str">
            <v>6230520730100989870</v>
          </cell>
        </row>
        <row r="501">
          <cell r="AK501">
            <v>18296118512</v>
          </cell>
        </row>
        <row r="502">
          <cell r="D502" t="str">
            <v>民院店刘文昌</v>
          </cell>
          <cell r="E502" t="str">
            <v>泳教部</v>
          </cell>
          <cell r="F502" t="str">
            <v>泳教</v>
          </cell>
          <cell r="G502">
            <v>46077</v>
          </cell>
          <cell r="H502" t="str">
            <v>全职</v>
          </cell>
        </row>
        <row r="502">
          <cell r="J502" t="str">
            <v>劳动合同</v>
          </cell>
          <cell r="K502" t="str">
            <v>人力</v>
          </cell>
          <cell r="L502">
            <v>46077</v>
          </cell>
          <cell r="M502">
            <v>47172</v>
          </cell>
          <cell r="N502" t="str">
            <v>3年</v>
          </cell>
          <cell r="O502" t="str">
            <v>已签</v>
          </cell>
          <cell r="P502" t="str">
            <v>已签</v>
          </cell>
          <cell r="Q502" t="str">
            <v>已签</v>
          </cell>
          <cell r="R502" t="str">
            <v>已签</v>
          </cell>
          <cell r="S502" t="str">
            <v>不缴</v>
          </cell>
        </row>
        <row r="502">
          <cell r="W502" t="str">
            <v>是</v>
          </cell>
          <cell r="X502" t="str">
            <v>在职</v>
          </cell>
        </row>
        <row r="502">
          <cell r="AF502" t="str">
            <v>421126200202260076</v>
          </cell>
        </row>
        <row r="502">
          <cell r="AH502" t="str">
            <v>招商银行</v>
          </cell>
          <cell r="AI502" t="str">
            <v>6214832732272823</v>
          </cell>
        </row>
        <row r="502">
          <cell r="AK502">
            <v>13212728561</v>
          </cell>
        </row>
        <row r="503">
          <cell r="D503" t="str">
            <v>荆州二店江新林</v>
          </cell>
          <cell r="E503" t="str">
            <v>会籍部</v>
          </cell>
          <cell r="F503" t="str">
            <v>会籍</v>
          </cell>
          <cell r="G503">
            <v>46078</v>
          </cell>
          <cell r="H503" t="str">
            <v>全职</v>
          </cell>
        </row>
        <row r="503">
          <cell r="K503" t="str">
            <v>人力</v>
          </cell>
        </row>
        <row r="503">
          <cell r="X503" t="str">
            <v>离职</v>
          </cell>
          <cell r="Y503">
            <v>46079</v>
          </cell>
        </row>
        <row r="503">
          <cell r="AF503" t="str">
            <v>421182200310125518</v>
          </cell>
        </row>
        <row r="503">
          <cell r="AH503" t="str">
            <v>中国银行</v>
          </cell>
          <cell r="AI503" t="str">
            <v>6214 8327 7713 8582</v>
          </cell>
        </row>
        <row r="503">
          <cell r="AK503">
            <v>13797541330</v>
          </cell>
        </row>
        <row r="504">
          <cell r="D504" t="str">
            <v>高新吾悦店鄢少青</v>
          </cell>
          <cell r="E504" t="str">
            <v>会籍部</v>
          </cell>
          <cell r="F504" t="str">
            <v>会籍</v>
          </cell>
          <cell r="G504">
            <v>46078</v>
          </cell>
          <cell r="H504" t="str">
            <v>全职</v>
          </cell>
        </row>
        <row r="504">
          <cell r="J504" t="str">
            <v>劳动合同</v>
          </cell>
          <cell r="K504" t="str">
            <v>人力</v>
          </cell>
          <cell r="L504">
            <v>46078</v>
          </cell>
          <cell r="M504">
            <v>47173</v>
          </cell>
          <cell r="N504" t="str">
            <v>3年</v>
          </cell>
          <cell r="O504" t="str">
            <v>已签</v>
          </cell>
          <cell r="P504" t="str">
            <v>已签</v>
          </cell>
          <cell r="Q504" t="str">
            <v>已签</v>
          </cell>
          <cell r="R504" t="str">
            <v>已签</v>
          </cell>
          <cell r="S504" t="str">
            <v>不缴</v>
          </cell>
        </row>
        <row r="504">
          <cell r="W504" t="str">
            <v>是</v>
          </cell>
          <cell r="X504" t="str">
            <v>离职</v>
          </cell>
          <cell r="Y504">
            <v>46091</v>
          </cell>
          <cell r="Z504" t="str">
            <v>已签</v>
          </cell>
          <cell r="AA504" t="str">
            <v>已签</v>
          </cell>
        </row>
        <row r="504">
          <cell r="AC504" t="str">
            <v>是</v>
          </cell>
        </row>
        <row r="504">
          <cell r="AF504" t="str">
            <v>36220419960116431X</v>
          </cell>
          <cell r="AG504" t="str">
            <v>江西高安</v>
          </cell>
          <cell r="AH504" t="str">
            <v>中国农业银行</v>
          </cell>
          <cell r="AI504" t="str">
            <v>6228482328716611572</v>
          </cell>
        </row>
        <row r="504">
          <cell r="AK504">
            <v>19170715485</v>
          </cell>
        </row>
        <row r="505">
          <cell r="D505" t="str">
            <v>新余店黄林翔</v>
          </cell>
          <cell r="E505" t="str">
            <v>私教部</v>
          </cell>
          <cell r="F505" t="str">
            <v>私教</v>
          </cell>
          <cell r="G505">
            <v>46079</v>
          </cell>
          <cell r="H505" t="str">
            <v>全职</v>
          </cell>
        </row>
        <row r="505">
          <cell r="K505" t="str">
            <v>人力</v>
          </cell>
        </row>
        <row r="505">
          <cell r="O505" t="str">
            <v>已签</v>
          </cell>
          <cell r="P505" t="str">
            <v>已签</v>
          </cell>
          <cell r="Q505" t="str">
            <v>已签</v>
          </cell>
          <cell r="R505" t="str">
            <v>已签</v>
          </cell>
          <cell r="S505" t="str">
            <v>不缴</v>
          </cell>
        </row>
        <row r="505">
          <cell r="W505" t="str">
            <v>是</v>
          </cell>
          <cell r="X505" t="str">
            <v>离职</v>
          </cell>
          <cell r="Y505">
            <v>46084</v>
          </cell>
        </row>
        <row r="505">
          <cell r="AF505" t="str">
            <v>360502200501284354</v>
          </cell>
        </row>
        <row r="505">
          <cell r="AH505" t="str">
            <v>建设银行</v>
          </cell>
          <cell r="AI505" t="str">
            <v>6217002060006393991</v>
          </cell>
        </row>
        <row r="505">
          <cell r="AK505">
            <v>17779031927</v>
          </cell>
        </row>
        <row r="506">
          <cell r="D506" t="str">
            <v>宿州吾悦店亢荣萍</v>
          </cell>
          <cell r="E506" t="str">
            <v>会籍部</v>
          </cell>
          <cell r="F506" t="str">
            <v>会籍</v>
          </cell>
          <cell r="G506">
            <v>46079</v>
          </cell>
          <cell r="H506" t="str">
            <v>全职</v>
          </cell>
        </row>
        <row r="506">
          <cell r="K506" t="str">
            <v>人力</v>
          </cell>
        </row>
        <row r="506">
          <cell r="X506" t="str">
            <v>离职</v>
          </cell>
          <cell r="Y506">
            <v>46080</v>
          </cell>
        </row>
        <row r="506">
          <cell r="AF506" t="str">
            <v>342201200008302446</v>
          </cell>
          <cell r="AG506" t="str">
            <v>安徽省宿州市</v>
          </cell>
          <cell r="AH506" t="str">
            <v>中国建设银行</v>
          </cell>
          <cell r="AI506" t="str">
            <v>6217001740015903804</v>
          </cell>
        </row>
        <row r="506">
          <cell r="AK506">
            <v>13034003671</v>
          </cell>
        </row>
        <row r="507">
          <cell r="D507" t="str">
            <v>荆州二店林子洋</v>
          </cell>
          <cell r="E507" t="str">
            <v>会籍部</v>
          </cell>
          <cell r="F507" t="str">
            <v>会籍</v>
          </cell>
          <cell r="G507">
            <v>46080</v>
          </cell>
          <cell r="H507" t="str">
            <v>全职</v>
          </cell>
        </row>
        <row r="507">
          <cell r="J507" t="str">
            <v>实习协议</v>
          </cell>
          <cell r="K507" t="str">
            <v>人力</v>
          </cell>
          <cell r="L507">
            <v>46080</v>
          </cell>
          <cell r="M507">
            <v>46199</v>
          </cell>
          <cell r="N507" t="str">
            <v>3个月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未签</v>
          </cell>
          <cell r="S507" t="str">
            <v>不缴</v>
          </cell>
        </row>
        <row r="507">
          <cell r="W507" t="str">
            <v>是</v>
          </cell>
          <cell r="X507" t="str">
            <v>在职</v>
          </cell>
        </row>
        <row r="507">
          <cell r="AF507" t="str">
            <v>421003200510153213</v>
          </cell>
        </row>
        <row r="507">
          <cell r="AH507" t="str">
            <v>招商银行</v>
          </cell>
          <cell r="AI507" t="str">
            <v>621483273686345</v>
          </cell>
        </row>
        <row r="507">
          <cell r="AK507">
            <v>15727163071</v>
          </cell>
        </row>
        <row r="508">
          <cell r="D508" t="str">
            <v>民院店徐启斌</v>
          </cell>
          <cell r="E508" t="str">
            <v>运营部</v>
          </cell>
          <cell r="F508" t="str">
            <v>保洁</v>
          </cell>
          <cell r="G508">
            <v>46079</v>
          </cell>
          <cell r="H508" t="str">
            <v>全职</v>
          </cell>
        </row>
        <row r="508">
          <cell r="J508" t="str">
            <v>劳务合同</v>
          </cell>
          <cell r="K508" t="str">
            <v>人力</v>
          </cell>
          <cell r="L508">
            <v>46163</v>
          </cell>
          <cell r="M508">
            <v>47258</v>
          </cell>
          <cell r="N508" t="str">
            <v>3年</v>
          </cell>
          <cell r="O508" t="str">
            <v>已签</v>
          </cell>
          <cell r="P508" t="str">
            <v>已签</v>
          </cell>
          <cell r="Q508" t="str">
            <v>已签</v>
          </cell>
          <cell r="R508" t="str">
            <v>已签</v>
          </cell>
          <cell r="S508" t="str">
            <v>不缴</v>
          </cell>
        </row>
        <row r="508">
          <cell r="W508" t="str">
            <v>是</v>
          </cell>
          <cell r="X508" t="str">
            <v>在职</v>
          </cell>
        </row>
        <row r="508">
          <cell r="AF508" t="str">
            <v>420800196208034816</v>
          </cell>
        </row>
        <row r="508">
          <cell r="AH508" t="str">
            <v>招商银行</v>
          </cell>
          <cell r="AI508" t="str">
            <v>6214832746511406 徐启斌</v>
          </cell>
        </row>
        <row r="508">
          <cell r="AK508">
            <v>15271760771</v>
          </cell>
        </row>
        <row r="509">
          <cell r="D509" t="str">
            <v>民院店杨翠玲</v>
          </cell>
          <cell r="E509" t="str">
            <v>运营部</v>
          </cell>
          <cell r="F509" t="str">
            <v>保洁</v>
          </cell>
          <cell r="G509">
            <v>46081</v>
          </cell>
          <cell r="H509" t="str">
            <v>全职</v>
          </cell>
        </row>
        <row r="509">
          <cell r="J509" t="str">
            <v>劳务合同</v>
          </cell>
          <cell r="K509" t="str">
            <v>人力</v>
          </cell>
          <cell r="L509">
            <v>46163</v>
          </cell>
          <cell r="M509">
            <v>47258</v>
          </cell>
          <cell r="N509" t="str">
            <v>3年</v>
          </cell>
          <cell r="O509" t="str">
            <v>已签</v>
          </cell>
          <cell r="P509" t="str">
            <v>已签</v>
          </cell>
          <cell r="Q509" t="str">
            <v>已签</v>
          </cell>
          <cell r="R509" t="str">
            <v>已签</v>
          </cell>
          <cell r="S509" t="str">
            <v>不缴</v>
          </cell>
        </row>
        <row r="509">
          <cell r="W509" t="str">
            <v>是</v>
          </cell>
          <cell r="X509" t="str">
            <v>在职</v>
          </cell>
        </row>
        <row r="509">
          <cell r="AF509" t="str">
            <v>420800196202224862</v>
          </cell>
        </row>
        <row r="509">
          <cell r="AH509" t="str">
            <v>招商银行</v>
          </cell>
          <cell r="AI509" t="str">
            <v>6214832746511406 徐启斌代收</v>
          </cell>
        </row>
        <row r="509">
          <cell r="AK509">
            <v>15872985701</v>
          </cell>
        </row>
        <row r="510">
          <cell r="D510" t="str">
            <v>蚌埠银泰店王紫贵</v>
          </cell>
          <cell r="E510" t="str">
            <v>会籍部</v>
          </cell>
          <cell r="F510" t="str">
            <v>会籍</v>
          </cell>
          <cell r="G510">
            <v>46080</v>
          </cell>
          <cell r="H510" t="str">
            <v>全职</v>
          </cell>
        </row>
        <row r="510">
          <cell r="J510" t="str">
            <v>劳动合同</v>
          </cell>
          <cell r="K510" t="str">
            <v>人力</v>
          </cell>
          <cell r="L510">
            <v>46080</v>
          </cell>
          <cell r="M510">
            <v>47175</v>
          </cell>
          <cell r="N510" t="str">
            <v>3年</v>
          </cell>
          <cell r="O510" t="str">
            <v>已签</v>
          </cell>
          <cell r="P510" t="str">
            <v>已签</v>
          </cell>
          <cell r="Q510" t="str">
            <v>已签</v>
          </cell>
          <cell r="R510" t="str">
            <v>已签</v>
          </cell>
          <cell r="S510" t="str">
            <v>不缴</v>
          </cell>
        </row>
        <row r="510">
          <cell r="W510" t="str">
            <v>是</v>
          </cell>
          <cell r="X510" t="str">
            <v>离职</v>
          </cell>
          <cell r="Y510">
            <v>46103</v>
          </cell>
        </row>
        <row r="510">
          <cell r="AF510" t="str">
            <v>340303200302060616</v>
          </cell>
          <cell r="AG510" t="str">
            <v>安徽省蚌埠市蚌山区胜利街道代湖村代塘路220号</v>
          </cell>
          <cell r="AH510" t="str">
            <v>招商银行</v>
          </cell>
          <cell r="AI510" t="str">
            <v>6214 8327 7368 6451</v>
          </cell>
        </row>
        <row r="510">
          <cell r="AK510">
            <v>18255215140</v>
          </cell>
        </row>
        <row r="511">
          <cell r="D511" t="str">
            <v>淮北吾悦店王志鹏</v>
          </cell>
          <cell r="E511" t="str">
            <v>私教部</v>
          </cell>
          <cell r="F511" t="str">
            <v>私教</v>
          </cell>
          <cell r="G511">
            <v>46081</v>
          </cell>
          <cell r="H511" t="str">
            <v>全职</v>
          </cell>
        </row>
        <row r="511">
          <cell r="J511" t="str">
            <v>劳动合同</v>
          </cell>
          <cell r="K511" t="str">
            <v>人力</v>
          </cell>
          <cell r="L511">
            <v>46081</v>
          </cell>
          <cell r="M511">
            <v>47176</v>
          </cell>
          <cell r="N511" t="str">
            <v>3年</v>
          </cell>
          <cell r="O511" t="str">
            <v>已签</v>
          </cell>
          <cell r="P511" t="str">
            <v>已签</v>
          </cell>
          <cell r="Q511" t="str">
            <v>已签</v>
          </cell>
          <cell r="R511" t="str">
            <v>已签</v>
          </cell>
          <cell r="S511" t="str">
            <v>不缴</v>
          </cell>
        </row>
        <row r="511">
          <cell r="X511" t="str">
            <v>离职</v>
          </cell>
          <cell r="Y511">
            <v>46174</v>
          </cell>
        </row>
        <row r="511">
          <cell r="AF511" t="str">
            <v>340123200211201676</v>
          </cell>
          <cell r="AG511" t="str">
            <v>安徽</v>
          </cell>
          <cell r="AH511" t="str">
            <v>招商银行武汉江夏支行</v>
          </cell>
          <cell r="AI511" t="str">
            <v>6214832773573485</v>
          </cell>
        </row>
        <row r="511">
          <cell r="AK511">
            <v>18955104181</v>
          </cell>
        </row>
        <row r="512">
          <cell r="D512" t="str">
            <v>新力店杨飞</v>
          </cell>
          <cell r="E512" t="str">
            <v>运营部</v>
          </cell>
          <cell r="F512" t="str">
            <v>店长</v>
          </cell>
          <cell r="G512">
            <v>46080</v>
          </cell>
          <cell r="H512" t="str">
            <v>全职</v>
          </cell>
        </row>
        <row r="512">
          <cell r="J512" t="str">
            <v>劳动合同</v>
          </cell>
          <cell r="K512" t="str">
            <v>人力</v>
          </cell>
          <cell r="L512">
            <v>46080</v>
          </cell>
          <cell r="M512">
            <v>47175</v>
          </cell>
          <cell r="N512" t="str">
            <v>3年</v>
          </cell>
          <cell r="O512" t="str">
            <v>已签</v>
          </cell>
          <cell r="P512" t="str">
            <v>已签</v>
          </cell>
          <cell r="Q512" t="str">
            <v>已签</v>
          </cell>
          <cell r="R512" t="str">
            <v>已签</v>
          </cell>
          <cell r="S512" t="str">
            <v>不缴</v>
          </cell>
        </row>
        <row r="512">
          <cell r="V512" t="str">
            <v>已签</v>
          </cell>
          <cell r="W512" t="str">
            <v>是</v>
          </cell>
          <cell r="X512" t="str">
            <v>离职</v>
          </cell>
          <cell r="Y512">
            <v>46156</v>
          </cell>
        </row>
        <row r="512">
          <cell r="AF512" t="str">
            <v>420321199304235114</v>
          </cell>
        </row>
        <row r="512">
          <cell r="AH512" t="str">
            <v>农业银行</v>
          </cell>
          <cell r="AI512" t="str">
            <v>6228480059788334775</v>
          </cell>
        </row>
        <row r="512">
          <cell r="AK512">
            <v>18571599059</v>
          </cell>
        </row>
        <row r="513">
          <cell r="D513" t="str">
            <v>钟祥店吴化钦</v>
          </cell>
          <cell r="E513" t="str">
            <v>会籍部</v>
          </cell>
          <cell r="F513" t="str">
            <v>会籍</v>
          </cell>
          <cell r="G513">
            <v>46152</v>
          </cell>
          <cell r="H513" t="str">
            <v>兼职</v>
          </cell>
        </row>
        <row r="513">
          <cell r="J513" t="str">
            <v>劳动合同</v>
          </cell>
          <cell r="K513" t="str">
            <v>人力</v>
          </cell>
          <cell r="L513">
            <v>46152</v>
          </cell>
          <cell r="M513">
            <v>46516</v>
          </cell>
          <cell r="N513" t="str">
            <v>1年</v>
          </cell>
          <cell r="O513" t="str">
            <v>已签</v>
          </cell>
          <cell r="P513" t="str">
            <v>已签</v>
          </cell>
          <cell r="Q513" t="str">
            <v>已签</v>
          </cell>
          <cell r="R513" t="str">
            <v>已签</v>
          </cell>
          <cell r="S513" t="str">
            <v>不缴</v>
          </cell>
        </row>
        <row r="513">
          <cell r="W513" t="str">
            <v>是</v>
          </cell>
          <cell r="X513" t="str">
            <v>在职</v>
          </cell>
        </row>
        <row r="513">
          <cell r="AF513" t="str">
            <v>420881200204085947</v>
          </cell>
        </row>
        <row r="513">
          <cell r="AH513" t="str">
            <v>交通银行</v>
          </cell>
          <cell r="AI513" t="str">
            <v>6222620610043515006</v>
          </cell>
        </row>
        <row r="513">
          <cell r="AK513">
            <v>18872418762</v>
          </cell>
        </row>
        <row r="514">
          <cell r="D514" t="str">
            <v>钟祥店叶海松</v>
          </cell>
          <cell r="E514" t="str">
            <v>会籍部</v>
          </cell>
          <cell r="F514" t="str">
            <v>会籍</v>
          </cell>
          <cell r="G514">
            <v>46082</v>
          </cell>
          <cell r="H514" t="str">
            <v>全职</v>
          </cell>
        </row>
        <row r="514">
          <cell r="J514" t="str">
            <v>劳动合同</v>
          </cell>
          <cell r="K514" t="str">
            <v>人力</v>
          </cell>
          <cell r="L514">
            <v>46081</v>
          </cell>
          <cell r="M514">
            <v>47176</v>
          </cell>
          <cell r="N514" t="str">
            <v>3年</v>
          </cell>
          <cell r="O514" t="str">
            <v>已签</v>
          </cell>
          <cell r="P514" t="str">
            <v>已签</v>
          </cell>
          <cell r="Q514" t="str">
            <v>已签</v>
          </cell>
          <cell r="R514" t="str">
            <v>已签</v>
          </cell>
          <cell r="S514" t="str">
            <v>不缴</v>
          </cell>
        </row>
        <row r="514">
          <cell r="W514" t="str">
            <v>是</v>
          </cell>
          <cell r="X514" t="str">
            <v>在职</v>
          </cell>
        </row>
        <row r="514">
          <cell r="AF514" t="str">
            <v>421302200412246491</v>
          </cell>
        </row>
        <row r="514">
          <cell r="AH514" t="str">
            <v>工商银行</v>
          </cell>
          <cell r="AI514" t="str">
            <v>6222031813003494112</v>
          </cell>
        </row>
        <row r="514">
          <cell r="AK514">
            <v>13554572452</v>
          </cell>
        </row>
        <row r="515">
          <cell r="D515" t="str">
            <v>钟祥店龚正星</v>
          </cell>
          <cell r="E515" t="str">
            <v>运营部</v>
          </cell>
          <cell r="F515" t="str">
            <v>保洁</v>
          </cell>
          <cell r="G515">
            <v>46082</v>
          </cell>
          <cell r="H515" t="str">
            <v>全职</v>
          </cell>
        </row>
        <row r="515">
          <cell r="J515" t="str">
            <v>劳动合同</v>
          </cell>
          <cell r="K515" t="str">
            <v>人力</v>
          </cell>
          <cell r="L515">
            <v>46082</v>
          </cell>
          <cell r="M515">
            <v>46446</v>
          </cell>
          <cell r="N515" t="str">
            <v>1年</v>
          </cell>
          <cell r="O515" t="str">
            <v>已签</v>
          </cell>
          <cell r="P515" t="str">
            <v>已签</v>
          </cell>
          <cell r="Q515" t="str">
            <v>已签</v>
          </cell>
          <cell r="R515" t="str">
            <v>已签</v>
          </cell>
          <cell r="S515" t="str">
            <v>不缴</v>
          </cell>
        </row>
        <row r="515">
          <cell r="W515" t="str">
            <v>是</v>
          </cell>
          <cell r="X515" t="str">
            <v>离职</v>
          </cell>
          <cell r="Y515">
            <v>46174</v>
          </cell>
        </row>
        <row r="515">
          <cell r="AF515" t="str">
            <v>420881195603047039</v>
          </cell>
        </row>
        <row r="515">
          <cell r="AH515" t="str">
            <v>邮政银行</v>
          </cell>
          <cell r="AI515" t="str">
            <v>6217995200254328492</v>
          </cell>
        </row>
        <row r="515">
          <cell r="AK515">
            <v>13774075047</v>
          </cell>
        </row>
        <row r="516">
          <cell r="D516" t="str">
            <v>进贤吾悦店李涛</v>
          </cell>
          <cell r="E516" t="str">
            <v>泳教部</v>
          </cell>
          <cell r="F516" t="str">
            <v>泳教</v>
          </cell>
          <cell r="G516">
            <v>46082</v>
          </cell>
          <cell r="H516" t="str">
            <v>全职</v>
          </cell>
        </row>
        <row r="516">
          <cell r="J516" t="str">
            <v>劳动合同</v>
          </cell>
          <cell r="K516" t="str">
            <v>人力</v>
          </cell>
          <cell r="L516">
            <v>46086</v>
          </cell>
          <cell r="M516">
            <v>47181</v>
          </cell>
          <cell r="N516" t="str">
            <v>3年</v>
          </cell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已签</v>
          </cell>
          <cell r="S516" t="str">
            <v>不缴</v>
          </cell>
        </row>
        <row r="516">
          <cell r="W516" t="str">
            <v>是</v>
          </cell>
          <cell r="X516" t="str">
            <v>在职</v>
          </cell>
        </row>
        <row r="516">
          <cell r="AF516" t="str">
            <v>362427199902271712</v>
          </cell>
          <cell r="AG516" t="str">
            <v>江西省吉安市遂川县大坑乡灵谭木仚71号</v>
          </cell>
          <cell r="AH516" t="str">
            <v>中国银行进贤县中山大道支行</v>
          </cell>
          <cell r="AI516" t="str">
            <v>6213326500013317085</v>
          </cell>
        </row>
        <row r="516">
          <cell r="AK516">
            <v>15079694110</v>
          </cell>
        </row>
        <row r="517">
          <cell r="D517" t="str">
            <v>荆州二店马静怡</v>
          </cell>
          <cell r="E517" t="str">
            <v>私教部</v>
          </cell>
          <cell r="F517" t="str">
            <v>私教</v>
          </cell>
          <cell r="G517">
            <v>46082</v>
          </cell>
          <cell r="H517" t="str">
            <v>全职</v>
          </cell>
        </row>
        <row r="517">
          <cell r="J517" t="str">
            <v>劳动合同</v>
          </cell>
          <cell r="K517" t="str">
            <v>人力</v>
          </cell>
          <cell r="L517">
            <v>46082</v>
          </cell>
          <cell r="M517">
            <v>47177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未签</v>
          </cell>
          <cell r="S517" t="str">
            <v>不缴</v>
          </cell>
        </row>
        <row r="517">
          <cell r="W517" t="str">
            <v>是</v>
          </cell>
          <cell r="X517" t="str">
            <v>离职</v>
          </cell>
          <cell r="Y517">
            <v>46104</v>
          </cell>
        </row>
        <row r="517">
          <cell r="AF517" t="str">
            <v>632122200310280044</v>
          </cell>
        </row>
        <row r="517">
          <cell r="AH517" t="str">
            <v>中国农业银行</v>
          </cell>
          <cell r="AI517" t="str">
            <v>6228480797101480276</v>
          </cell>
        </row>
        <row r="517">
          <cell r="AK517">
            <v>19897047852</v>
          </cell>
        </row>
        <row r="518">
          <cell r="D518" t="str">
            <v>蚌埠吾悦店孙颖</v>
          </cell>
          <cell r="E518" t="str">
            <v>运营部</v>
          </cell>
          <cell r="F518" t="str">
            <v>前台</v>
          </cell>
          <cell r="G518">
            <v>46080</v>
          </cell>
          <cell r="H518" t="str">
            <v>全职</v>
          </cell>
        </row>
        <row r="518">
          <cell r="J518" t="str">
            <v>劳动合同</v>
          </cell>
          <cell r="K518" t="str">
            <v>人力</v>
          </cell>
          <cell r="L518">
            <v>46082</v>
          </cell>
          <cell r="M518">
            <v>47177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  <cell r="R518" t="str">
            <v>已签</v>
          </cell>
          <cell r="S518" t="str">
            <v>不缴</v>
          </cell>
        </row>
        <row r="518">
          <cell r="W518" t="str">
            <v>是</v>
          </cell>
          <cell r="X518" t="str">
            <v>在职</v>
          </cell>
        </row>
        <row r="518">
          <cell r="AF518" t="str">
            <v>340321200212088263</v>
          </cell>
          <cell r="AG518" t="str">
            <v>安徽省蚌埠市</v>
          </cell>
          <cell r="AH518" t="str">
            <v>徽商银行</v>
          </cell>
          <cell r="AI518" t="str">
            <v>6217751112003692553</v>
          </cell>
        </row>
        <row r="518">
          <cell r="AK518">
            <v>13155218936</v>
          </cell>
        </row>
        <row r="519">
          <cell r="D519" t="str">
            <v>蚌埠吾悦店邵云龙</v>
          </cell>
          <cell r="E519" t="str">
            <v>泳教部</v>
          </cell>
          <cell r="F519" t="str">
            <v>泳教</v>
          </cell>
          <cell r="G519">
            <v>46079</v>
          </cell>
          <cell r="H519" t="str">
            <v>全职</v>
          </cell>
        </row>
        <row r="519">
          <cell r="K519" t="str">
            <v>人力</v>
          </cell>
        </row>
        <row r="519">
          <cell r="X519" t="str">
            <v>离职</v>
          </cell>
          <cell r="Y519">
            <v>46082</v>
          </cell>
        </row>
        <row r="519">
          <cell r="AF519" t="str">
            <v>340321200111225935</v>
          </cell>
          <cell r="AG519" t="str">
            <v>安徽省蚌埠市</v>
          </cell>
          <cell r="AH519" t="str">
            <v>中国建设银行</v>
          </cell>
          <cell r="AI519" t="str">
            <v>6215340300704343913</v>
          </cell>
        </row>
        <row r="519">
          <cell r="AK519">
            <v>13695528913</v>
          </cell>
        </row>
        <row r="520">
          <cell r="D520" t="str">
            <v>蚌埠银泰店赵亮</v>
          </cell>
          <cell r="E520" t="str">
            <v>私教部</v>
          </cell>
          <cell r="F520" t="str">
            <v>私教</v>
          </cell>
          <cell r="G520">
            <v>46082</v>
          </cell>
          <cell r="H520" t="str">
            <v>全职</v>
          </cell>
        </row>
        <row r="520">
          <cell r="J520" t="str">
            <v>劳动合同</v>
          </cell>
          <cell r="K520" t="str">
            <v>人力</v>
          </cell>
          <cell r="L520">
            <v>46082</v>
          </cell>
          <cell r="M520">
            <v>47177</v>
          </cell>
          <cell r="N520" t="str">
            <v>3年</v>
          </cell>
          <cell r="O520" t="str">
            <v>已签</v>
          </cell>
          <cell r="P520" t="str">
            <v>已签</v>
          </cell>
          <cell r="Q520" t="str">
            <v>已签</v>
          </cell>
          <cell r="R520" t="str">
            <v>已签</v>
          </cell>
        </row>
        <row r="520">
          <cell r="W520" t="str">
            <v>是</v>
          </cell>
          <cell r="X520" t="str">
            <v>离职</v>
          </cell>
          <cell r="Y520">
            <v>46090</v>
          </cell>
          <cell r="Z520" t="str">
            <v>已签</v>
          </cell>
          <cell r="AA520" t="str">
            <v>已签</v>
          </cell>
        </row>
        <row r="520">
          <cell r="AC520" t="str">
            <v>是</v>
          </cell>
        </row>
        <row r="520">
          <cell r="AF520" t="str">
            <v>34304198404280011</v>
          </cell>
        </row>
        <row r="520">
          <cell r="AH520" t="str">
            <v>农业银行开户网点农行苏州城东支行</v>
          </cell>
          <cell r="AI520" t="str">
            <v>6230520400150312072</v>
          </cell>
        </row>
        <row r="520">
          <cell r="AK520">
            <v>13732608501</v>
          </cell>
        </row>
        <row r="521">
          <cell r="D521" t="str">
            <v>新余店任旺</v>
          </cell>
          <cell r="E521" t="str">
            <v>泳教部</v>
          </cell>
          <cell r="F521" t="str">
            <v>泳教</v>
          </cell>
          <cell r="G521">
            <v>46082</v>
          </cell>
          <cell r="H521" t="str">
            <v>全职</v>
          </cell>
        </row>
        <row r="521">
          <cell r="J521" t="str">
            <v>劳动合同</v>
          </cell>
          <cell r="K521" t="str">
            <v>人力</v>
          </cell>
          <cell r="L521">
            <v>46082</v>
          </cell>
          <cell r="M521">
            <v>47177</v>
          </cell>
          <cell r="N521" t="str">
            <v>3年</v>
          </cell>
          <cell r="O521" t="str">
            <v>已签</v>
          </cell>
          <cell r="P521" t="str">
            <v>已签</v>
          </cell>
          <cell r="Q521" t="str">
            <v>已签</v>
          </cell>
          <cell r="R521" t="str">
            <v>已签</v>
          </cell>
          <cell r="S521" t="str">
            <v>不缴</v>
          </cell>
        </row>
        <row r="521">
          <cell r="W521" t="str">
            <v>是</v>
          </cell>
          <cell r="X521" t="str">
            <v>在职</v>
          </cell>
        </row>
        <row r="521">
          <cell r="AF521" t="str">
            <v>360521200008211011</v>
          </cell>
          <cell r="AG521" t="str">
            <v>江西萍乡</v>
          </cell>
          <cell r="AH521" t="str">
            <v>中国银行</v>
          </cell>
          <cell r="AI521" t="str">
            <v>6216636506000180046</v>
          </cell>
        </row>
        <row r="521">
          <cell r="AK521">
            <v>19179921840</v>
          </cell>
        </row>
        <row r="522">
          <cell r="D522" t="str">
            <v>荆州店成传友</v>
          </cell>
          <cell r="E522" t="str">
            <v>会籍部</v>
          </cell>
          <cell r="F522" t="str">
            <v>会籍</v>
          </cell>
          <cell r="G522">
            <v>46082</v>
          </cell>
          <cell r="H522" t="str">
            <v>全职</v>
          </cell>
        </row>
        <row r="522">
          <cell r="J522" t="str">
            <v>实习协议</v>
          </cell>
          <cell r="K522" t="str">
            <v>人力</v>
          </cell>
          <cell r="L522">
            <v>46082</v>
          </cell>
          <cell r="M522">
            <v>46446</v>
          </cell>
          <cell r="N522" t="str">
            <v>1年</v>
          </cell>
          <cell r="O522" t="str">
            <v>已签</v>
          </cell>
          <cell r="P522" t="str">
            <v>已签</v>
          </cell>
          <cell r="Q522" t="str">
            <v>已签</v>
          </cell>
          <cell r="R522" t="str">
            <v>已签</v>
          </cell>
          <cell r="S522" t="str">
            <v>不缴</v>
          </cell>
        </row>
        <row r="522">
          <cell r="X522" t="str">
            <v>在职</v>
          </cell>
        </row>
        <row r="522">
          <cell r="AF522" t="str">
            <v>421224200512255814</v>
          </cell>
        </row>
        <row r="522">
          <cell r="AH522" t="str">
            <v>中国银行</v>
          </cell>
          <cell r="AI522" t="str">
            <v>6216637607000048560</v>
          </cell>
        </row>
        <row r="522">
          <cell r="AK522">
            <v>13291579862</v>
          </cell>
        </row>
        <row r="523">
          <cell r="D523" t="str">
            <v>宿州吾悦店邓浩</v>
          </cell>
          <cell r="E523" t="str">
            <v>私教部</v>
          </cell>
          <cell r="F523" t="str">
            <v>私教</v>
          </cell>
          <cell r="G523">
            <v>46083</v>
          </cell>
          <cell r="H523" t="str">
            <v>全职</v>
          </cell>
        </row>
        <row r="523">
          <cell r="K523" t="str">
            <v>人力</v>
          </cell>
        </row>
        <row r="523">
          <cell r="X523" t="str">
            <v>离职</v>
          </cell>
          <cell r="Y523">
            <v>46093</v>
          </cell>
        </row>
        <row r="523">
          <cell r="AF523" t="str">
            <v>341621200010104592</v>
          </cell>
          <cell r="AG523" t="str">
            <v>安徽省宿州市</v>
          </cell>
          <cell r="AH523" t="str">
            <v>中国农业银行</v>
          </cell>
          <cell r="AI523" t="str">
            <v>6228484079210291571</v>
          </cell>
        </row>
        <row r="523">
          <cell r="AK523">
            <v>19930188385</v>
          </cell>
        </row>
        <row r="524">
          <cell r="D524" t="str">
            <v>宜春店巫鑫岚</v>
          </cell>
          <cell r="E524" t="str">
            <v>私教部</v>
          </cell>
          <cell r="F524" t="str">
            <v>私教</v>
          </cell>
          <cell r="G524">
            <v>46082</v>
          </cell>
          <cell r="H524" t="str">
            <v>全职</v>
          </cell>
        </row>
        <row r="524">
          <cell r="K524" t="str">
            <v>人力</v>
          </cell>
        </row>
        <row r="524">
          <cell r="X524" t="str">
            <v>离职</v>
          </cell>
        </row>
        <row r="524">
          <cell r="AF524" t="str">
            <v>360922199805120406</v>
          </cell>
          <cell r="AG524" t="str">
            <v>江西省宜春市万载县株潭镇亭下村冷塘组15号</v>
          </cell>
          <cell r="AH524" t="str">
            <v>农业银行</v>
          </cell>
          <cell r="AI524" t="str">
            <v>6228482328781583979</v>
          </cell>
        </row>
        <row r="524">
          <cell r="AK524">
            <v>18322920826</v>
          </cell>
        </row>
        <row r="525">
          <cell r="D525" t="str">
            <v>宜春店易天成</v>
          </cell>
          <cell r="E525" t="str">
            <v>私教部</v>
          </cell>
          <cell r="F525" t="str">
            <v>私教</v>
          </cell>
          <cell r="G525">
            <v>46083</v>
          </cell>
          <cell r="H525" t="str">
            <v>全职</v>
          </cell>
        </row>
        <row r="525">
          <cell r="J525" t="str">
            <v>劳动合同</v>
          </cell>
          <cell r="K525" t="str">
            <v>人力</v>
          </cell>
          <cell r="L525">
            <v>46083</v>
          </cell>
          <cell r="M525">
            <v>47178</v>
          </cell>
          <cell r="N525" t="str">
            <v>3年</v>
          </cell>
          <cell r="O525" t="str">
            <v>已签</v>
          </cell>
          <cell r="P525" t="str">
            <v>已签</v>
          </cell>
          <cell r="Q525" t="str">
            <v>已签</v>
          </cell>
        </row>
        <row r="525">
          <cell r="S525" t="str">
            <v>不缴</v>
          </cell>
        </row>
        <row r="525">
          <cell r="W525" t="str">
            <v>是</v>
          </cell>
          <cell r="X525" t="str">
            <v>在职</v>
          </cell>
        </row>
        <row r="525">
          <cell r="AF525" t="str">
            <v>362201199506113419</v>
          </cell>
          <cell r="AG525" t="str">
            <v>江西省宜春市袁州区金瑞镇吼里布村袁家组4号</v>
          </cell>
          <cell r="AH525" t="str">
            <v>中国建设银行</v>
          </cell>
          <cell r="AI525" t="str">
            <v>6217 002100004326 245</v>
          </cell>
        </row>
        <row r="526">
          <cell r="D526" t="str">
            <v>新余二店肖飞遥</v>
          </cell>
          <cell r="E526" t="str">
            <v>泳教部</v>
          </cell>
          <cell r="F526" t="str">
            <v>泳教主管</v>
          </cell>
          <cell r="G526">
            <v>46081</v>
          </cell>
          <cell r="H526" t="str">
            <v>全职</v>
          </cell>
        </row>
        <row r="526">
          <cell r="J526" t="str">
            <v>劳动合同</v>
          </cell>
          <cell r="K526" t="str">
            <v>人力</v>
          </cell>
          <cell r="L526">
            <v>46081</v>
          </cell>
          <cell r="M526">
            <v>47176</v>
          </cell>
          <cell r="N526" t="str">
            <v>3年</v>
          </cell>
          <cell r="O526" t="str">
            <v>已签</v>
          </cell>
          <cell r="P526" t="str">
            <v>已签</v>
          </cell>
          <cell r="Q526" t="str">
            <v>已签</v>
          </cell>
          <cell r="R526" t="str">
            <v>已签</v>
          </cell>
          <cell r="S526" t="str">
            <v>不缴</v>
          </cell>
        </row>
        <row r="526">
          <cell r="V526" t="str">
            <v>已签</v>
          </cell>
          <cell r="W526" t="str">
            <v>是</v>
          </cell>
          <cell r="X526" t="str">
            <v>在职</v>
          </cell>
        </row>
        <row r="526">
          <cell r="AF526" t="str">
            <v>360502199807011337</v>
          </cell>
          <cell r="AG526" t="str">
            <v>江西新余</v>
          </cell>
          <cell r="AH526" t="str">
            <v>招商银行</v>
          </cell>
          <cell r="AI526" t="str">
            <v>6214832777104089</v>
          </cell>
        </row>
        <row r="526">
          <cell r="AK526">
            <v>18579090968</v>
          </cell>
        </row>
        <row r="527">
          <cell r="D527" t="str">
            <v>新余店敖强</v>
          </cell>
          <cell r="E527" t="str">
            <v>私教部</v>
          </cell>
          <cell r="F527" t="str">
            <v>私教</v>
          </cell>
          <cell r="G527">
            <v>46083</v>
          </cell>
          <cell r="H527" t="str">
            <v>全职</v>
          </cell>
        </row>
        <row r="527">
          <cell r="J527" t="str">
            <v>劳动合同</v>
          </cell>
          <cell r="K527" t="str">
            <v>人力</v>
          </cell>
          <cell r="L527">
            <v>46083</v>
          </cell>
          <cell r="M527">
            <v>47178</v>
          </cell>
        </row>
        <row r="527">
          <cell r="O527" t="str">
            <v>已签</v>
          </cell>
          <cell r="P527" t="str">
            <v>已签</v>
          </cell>
          <cell r="Q527" t="str">
            <v>已签</v>
          </cell>
          <cell r="R527" t="str">
            <v>未签</v>
          </cell>
          <cell r="S527" t="str">
            <v>不缴</v>
          </cell>
        </row>
        <row r="527">
          <cell r="W527" t="str">
            <v>是</v>
          </cell>
          <cell r="X527" t="str">
            <v>离职</v>
          </cell>
          <cell r="Y527">
            <v>46086</v>
          </cell>
        </row>
        <row r="527">
          <cell r="AF527" t="str">
            <v>36050219861215363X</v>
          </cell>
          <cell r="AG527" t="str">
            <v>江西新余</v>
          </cell>
          <cell r="AH527" t="str">
            <v>招商银行</v>
          </cell>
          <cell r="AI527" t="str">
            <v>6214 8319 1279 1115</v>
          </cell>
        </row>
        <row r="527">
          <cell r="AK527">
            <v>13979042077</v>
          </cell>
        </row>
        <row r="528">
          <cell r="D528" t="str">
            <v>进贤吾悦店付力豪</v>
          </cell>
          <cell r="E528" t="str">
            <v>私教部</v>
          </cell>
          <cell r="F528" t="str">
            <v>私教</v>
          </cell>
          <cell r="G528">
            <v>46082</v>
          </cell>
          <cell r="H528" t="str">
            <v>全职</v>
          </cell>
        </row>
        <row r="528">
          <cell r="J528" t="str">
            <v>劳动合同</v>
          </cell>
          <cell r="K528" t="str">
            <v>人力</v>
          </cell>
          <cell r="L528">
            <v>46082</v>
          </cell>
          <cell r="M528">
            <v>47177</v>
          </cell>
          <cell r="N528" t="str">
            <v>3年</v>
          </cell>
          <cell r="O528" t="str">
            <v>已签</v>
          </cell>
          <cell r="P528" t="str">
            <v>已签</v>
          </cell>
          <cell r="Q528" t="str">
            <v>已签</v>
          </cell>
          <cell r="R528" t="str">
            <v>已签</v>
          </cell>
          <cell r="S528" t="str">
            <v>不缴</v>
          </cell>
        </row>
        <row r="528">
          <cell r="W528" t="str">
            <v>是</v>
          </cell>
          <cell r="X528" t="str">
            <v>在职</v>
          </cell>
        </row>
        <row r="528">
          <cell r="AF528" t="str">
            <v>360124200407025117</v>
          </cell>
          <cell r="AG528" t="str">
            <v>江西省南昌市进贤县张公镇党溪村委会付家村61号</v>
          </cell>
          <cell r="AH528" t="str">
            <v>中国工商银行进贤新城支行</v>
          </cell>
          <cell r="AI528" t="str">
            <v>6215581502013458013</v>
          </cell>
        </row>
        <row r="528">
          <cell r="AK528">
            <v>15970439298</v>
          </cell>
        </row>
        <row r="529">
          <cell r="D529" t="str">
            <v>宜春店张云飞</v>
          </cell>
          <cell r="E529" t="str">
            <v>会籍部</v>
          </cell>
          <cell r="F529" t="str">
            <v>会籍</v>
          </cell>
          <cell r="G529">
            <v>46084</v>
          </cell>
          <cell r="H529" t="str">
            <v>全职</v>
          </cell>
        </row>
        <row r="529">
          <cell r="J529" t="str">
            <v>劳动合同</v>
          </cell>
          <cell r="K529" t="str">
            <v>人力</v>
          </cell>
          <cell r="L529">
            <v>46084</v>
          </cell>
          <cell r="M529">
            <v>47179</v>
          </cell>
          <cell r="N529" t="str">
            <v>3年</v>
          </cell>
          <cell r="O529" t="str">
            <v>已签</v>
          </cell>
          <cell r="P529" t="str">
            <v>已签</v>
          </cell>
          <cell r="Q529" t="str">
            <v>已签</v>
          </cell>
        </row>
        <row r="529">
          <cell r="S529" t="str">
            <v>不缴</v>
          </cell>
        </row>
        <row r="529">
          <cell r="X529" t="str">
            <v>在职</v>
          </cell>
        </row>
        <row r="529">
          <cell r="AF529" t="str">
            <v>360902200209122616</v>
          </cell>
          <cell r="AG529" t="str">
            <v>江西省宜春市袁州区寨下乡园岭村东岭组8号</v>
          </cell>
          <cell r="AH529" t="str">
            <v>招商银行</v>
          </cell>
          <cell r="AI529" t="str">
            <v>6214832773358796</v>
          </cell>
        </row>
        <row r="529">
          <cell r="AK529">
            <v>17879571275</v>
          </cell>
        </row>
        <row r="530">
          <cell r="D530" t="str">
            <v>宜春店吴静</v>
          </cell>
          <cell r="E530" t="str">
            <v>会籍部</v>
          </cell>
          <cell r="F530" t="str">
            <v>会籍</v>
          </cell>
          <cell r="G530">
            <v>46084</v>
          </cell>
          <cell r="H530" t="str">
            <v>全职</v>
          </cell>
        </row>
        <row r="530">
          <cell r="J530" t="str">
            <v>劳动合同</v>
          </cell>
          <cell r="K530" t="str">
            <v>人力</v>
          </cell>
          <cell r="L530">
            <v>46084</v>
          </cell>
          <cell r="M530">
            <v>47179</v>
          </cell>
          <cell r="N530" t="str">
            <v>3年</v>
          </cell>
          <cell r="O530" t="str">
            <v>已签</v>
          </cell>
          <cell r="P530" t="str">
            <v>已签</v>
          </cell>
        </row>
        <row r="530">
          <cell r="S530" t="str">
            <v>不缴</v>
          </cell>
        </row>
        <row r="530">
          <cell r="W530" t="str">
            <v>是</v>
          </cell>
          <cell r="X530" t="str">
            <v>离职</v>
          </cell>
          <cell r="Y530">
            <v>46116</v>
          </cell>
          <cell r="Z530" t="str">
            <v>已签</v>
          </cell>
          <cell r="AA530" t="str">
            <v>已签</v>
          </cell>
        </row>
        <row r="530">
          <cell r="AC530" t="str">
            <v>是</v>
          </cell>
        </row>
        <row r="530">
          <cell r="AF530" t="str">
            <v>360922200004180324</v>
          </cell>
          <cell r="AG530" t="str">
            <v>江西省宜春市万载县株潭镇获富村东背埚组8号</v>
          </cell>
          <cell r="AH530" t="str">
            <v>平安银行</v>
          </cell>
          <cell r="AI530" t="str">
            <v>6230580000424819220</v>
          </cell>
        </row>
        <row r="530">
          <cell r="AK530">
            <v>18296500418</v>
          </cell>
        </row>
        <row r="531">
          <cell r="D531" t="str">
            <v>宜春店刘玖豪</v>
          </cell>
          <cell r="E531" t="str">
            <v>会籍部</v>
          </cell>
          <cell r="F531" t="str">
            <v>会籍</v>
          </cell>
          <cell r="G531">
            <v>46083</v>
          </cell>
          <cell r="H531" t="str">
            <v>全职</v>
          </cell>
        </row>
        <row r="531">
          <cell r="J531" t="str">
            <v>劳动合同</v>
          </cell>
          <cell r="K531" t="str">
            <v>人力</v>
          </cell>
          <cell r="L531">
            <v>46083</v>
          </cell>
          <cell r="M531">
            <v>47178</v>
          </cell>
          <cell r="N531" t="str">
            <v>3年</v>
          </cell>
          <cell r="O531" t="str">
            <v>已签</v>
          </cell>
        </row>
        <row r="531">
          <cell r="Q531" t="str">
            <v>已签</v>
          </cell>
        </row>
        <row r="531">
          <cell r="S531" t="str">
            <v>不缴</v>
          </cell>
        </row>
        <row r="531">
          <cell r="W531" t="str">
            <v>是</v>
          </cell>
          <cell r="X531" t="str">
            <v>离职</v>
          </cell>
          <cell r="Y531">
            <v>46163</v>
          </cell>
        </row>
        <row r="532">
          <cell r="D532" t="str">
            <v>新余二店陈雨璐</v>
          </cell>
          <cell r="E532" t="str">
            <v>会籍部</v>
          </cell>
          <cell r="F532" t="str">
            <v>会籍</v>
          </cell>
          <cell r="G532">
            <v>46085</v>
          </cell>
          <cell r="H532" t="str">
            <v>全职</v>
          </cell>
        </row>
        <row r="532">
          <cell r="J532" t="str">
            <v>劳动合同</v>
          </cell>
          <cell r="K532" t="str">
            <v>人力</v>
          </cell>
          <cell r="L532">
            <v>46085</v>
          </cell>
          <cell r="M532">
            <v>47180</v>
          </cell>
          <cell r="N532" t="str">
            <v>3年</v>
          </cell>
          <cell r="O532" t="str">
            <v>已签</v>
          </cell>
          <cell r="P532" t="str">
            <v>已签</v>
          </cell>
          <cell r="Q532" t="str">
            <v>已签</v>
          </cell>
          <cell r="R532" t="str">
            <v>已签</v>
          </cell>
          <cell r="S532" t="str">
            <v>不缴</v>
          </cell>
        </row>
        <row r="532">
          <cell r="W532" t="str">
            <v>是</v>
          </cell>
          <cell r="X532" t="str">
            <v>在职</v>
          </cell>
        </row>
        <row r="532">
          <cell r="AF532" t="str">
            <v>360502200403147145</v>
          </cell>
          <cell r="AG532" t="str">
            <v>江西新余</v>
          </cell>
          <cell r="AH532" t="str">
            <v>农业银行</v>
          </cell>
          <cell r="AI532" t="str">
            <v>6230521770056772473</v>
          </cell>
        </row>
        <row r="532">
          <cell r="AK532">
            <v>18279055997</v>
          </cell>
        </row>
        <row r="533">
          <cell r="D533" t="str">
            <v>宜春店杨金峰</v>
          </cell>
          <cell r="E533" t="str">
            <v>会籍部</v>
          </cell>
          <cell r="F533" t="str">
            <v>会籍</v>
          </cell>
          <cell r="G533">
            <v>46085</v>
          </cell>
          <cell r="H533" t="str">
            <v>全职</v>
          </cell>
        </row>
        <row r="533">
          <cell r="K533" t="str">
            <v>人力</v>
          </cell>
        </row>
        <row r="533">
          <cell r="X533" t="str">
            <v>离职</v>
          </cell>
          <cell r="Y533">
            <v>46096</v>
          </cell>
          <cell r="Z533" t="str">
            <v>已签</v>
          </cell>
        </row>
        <row r="533">
          <cell r="AC533" t="str">
            <v>是</v>
          </cell>
        </row>
        <row r="533">
          <cell r="AF533" t="str">
            <v>360922200801164132</v>
          </cell>
          <cell r="AG533" t="str">
            <v>江西省宜春市万载县茭湖乡上丰村槽上组11号</v>
          </cell>
          <cell r="AH533" t="str">
            <v>中国银行</v>
          </cell>
          <cell r="AI533" t="str">
            <v>621560 6500023772554</v>
          </cell>
        </row>
        <row r="533">
          <cell r="AK533">
            <v>19195482037</v>
          </cell>
        </row>
        <row r="534">
          <cell r="D534" t="str">
            <v>宜春店蓝喻龙</v>
          </cell>
          <cell r="E534" t="str">
            <v>会籍部</v>
          </cell>
          <cell r="F534" t="str">
            <v>会籍</v>
          </cell>
          <cell r="G534">
            <v>46086</v>
          </cell>
          <cell r="H534" t="str">
            <v>全职</v>
          </cell>
        </row>
        <row r="534">
          <cell r="J534" t="str">
            <v>劳动合同</v>
          </cell>
          <cell r="K534" t="str">
            <v>人力</v>
          </cell>
          <cell r="L534">
            <v>46086</v>
          </cell>
          <cell r="M534">
            <v>47181</v>
          </cell>
          <cell r="N534" t="str">
            <v>3年</v>
          </cell>
          <cell r="O534" t="str">
            <v>已签</v>
          </cell>
          <cell r="P534" t="str">
            <v>已签</v>
          </cell>
          <cell r="Q534" t="str">
            <v>已签</v>
          </cell>
        </row>
        <row r="534">
          <cell r="S534" t="str">
            <v>不缴</v>
          </cell>
        </row>
        <row r="534">
          <cell r="W534" t="str">
            <v>是</v>
          </cell>
          <cell r="X534" t="str">
            <v>离职</v>
          </cell>
          <cell r="Y534">
            <v>46123</v>
          </cell>
          <cell r="Z534" t="str">
            <v>已签</v>
          </cell>
          <cell r="AA534" t="str">
            <v>已签</v>
          </cell>
        </row>
        <row r="534">
          <cell r="AC534" t="str">
            <v>是</v>
          </cell>
        </row>
        <row r="534">
          <cell r="AF534" t="str">
            <v>360922200801164132</v>
          </cell>
          <cell r="AG534" t="str">
            <v>江西省宜春市万载县茭湖乡上丰村槽上组11号</v>
          </cell>
          <cell r="AH534" t="str">
            <v>中国银行</v>
          </cell>
          <cell r="AI534" t="str">
            <v>621560 6500023772554</v>
          </cell>
        </row>
        <row r="534">
          <cell r="AK534">
            <v>19195482037</v>
          </cell>
        </row>
        <row r="535">
          <cell r="D535" t="str">
            <v>新余店刘晟</v>
          </cell>
          <cell r="E535" t="str">
            <v>私教部</v>
          </cell>
          <cell r="F535" t="str">
            <v>私教</v>
          </cell>
          <cell r="G535">
            <v>46085</v>
          </cell>
          <cell r="H535" t="str">
            <v>全职</v>
          </cell>
        </row>
        <row r="535">
          <cell r="J535" t="str">
            <v>劳动合同</v>
          </cell>
          <cell r="K535" t="str">
            <v>人力</v>
          </cell>
          <cell r="L535">
            <v>46085</v>
          </cell>
          <cell r="M535">
            <v>47180</v>
          </cell>
          <cell r="N535" t="str">
            <v>3年</v>
          </cell>
          <cell r="O535" t="str">
            <v>已签</v>
          </cell>
          <cell r="P535" t="str">
            <v>已签</v>
          </cell>
          <cell r="Q535" t="str">
            <v>已签</v>
          </cell>
          <cell r="R535" t="str">
            <v>已签</v>
          </cell>
          <cell r="S535" t="str">
            <v>不缴</v>
          </cell>
        </row>
        <row r="535">
          <cell r="W535" t="str">
            <v>是</v>
          </cell>
          <cell r="X535" t="str">
            <v>在职</v>
          </cell>
        </row>
        <row r="535">
          <cell r="AF535" t="str">
            <v>360502200407255645</v>
          </cell>
          <cell r="AG535" t="str">
            <v>江西新余</v>
          </cell>
          <cell r="AH535" t="str">
            <v>建设银行</v>
          </cell>
          <cell r="AI535" t="str">
            <v>6217003760175726413</v>
          </cell>
        </row>
        <row r="535">
          <cell r="AK535">
            <v>18779006354</v>
          </cell>
        </row>
        <row r="536">
          <cell r="D536" t="str">
            <v>民院店丁雯</v>
          </cell>
          <cell r="E536" t="str">
            <v>运营部</v>
          </cell>
          <cell r="F536" t="str">
            <v>前台</v>
          </cell>
          <cell r="G536">
            <v>46082</v>
          </cell>
          <cell r="H536" t="str">
            <v>全职</v>
          </cell>
        </row>
        <row r="536">
          <cell r="J536" t="str">
            <v>劳动合同</v>
          </cell>
          <cell r="K536" t="str">
            <v>人力</v>
          </cell>
          <cell r="L536">
            <v>46085</v>
          </cell>
          <cell r="M536">
            <v>47180</v>
          </cell>
          <cell r="N536" t="str">
            <v>3年</v>
          </cell>
          <cell r="O536" t="str">
            <v>已签</v>
          </cell>
          <cell r="P536" t="str">
            <v>已签</v>
          </cell>
          <cell r="Q536" t="str">
            <v>已签</v>
          </cell>
          <cell r="R536" t="str">
            <v>已签</v>
          </cell>
          <cell r="S536" t="str">
            <v>不缴</v>
          </cell>
        </row>
        <row r="536">
          <cell r="W536" t="str">
            <v>是</v>
          </cell>
          <cell r="X536" t="str">
            <v>离职</v>
          </cell>
          <cell r="Y536">
            <v>46143</v>
          </cell>
        </row>
        <row r="536">
          <cell r="AF536" t="str">
            <v>420111200408095568</v>
          </cell>
        </row>
        <row r="536">
          <cell r="AH536" t="str">
            <v>中国银行</v>
          </cell>
          <cell r="AI536" t="str">
            <v>6217857600068354922</v>
          </cell>
        </row>
        <row r="536">
          <cell r="AK536">
            <v>13924643106</v>
          </cell>
        </row>
        <row r="537">
          <cell r="D537" t="str">
            <v>民院店夏婧</v>
          </cell>
          <cell r="E537" t="str">
            <v>运营部</v>
          </cell>
          <cell r="F537" t="str">
            <v>前台</v>
          </cell>
          <cell r="G537">
            <v>46082</v>
          </cell>
          <cell r="H537" t="str">
            <v>全职</v>
          </cell>
        </row>
        <row r="537">
          <cell r="J537" t="str">
            <v>劳动合同</v>
          </cell>
          <cell r="K537" t="str">
            <v>人力</v>
          </cell>
          <cell r="L537">
            <v>46085</v>
          </cell>
          <cell r="M537">
            <v>47180</v>
          </cell>
          <cell r="N537" t="str">
            <v>3年</v>
          </cell>
          <cell r="O537" t="str">
            <v>已签</v>
          </cell>
          <cell r="P537" t="str">
            <v>已签</v>
          </cell>
          <cell r="Q537" t="str">
            <v>已签</v>
          </cell>
          <cell r="R537" t="str">
            <v>已签</v>
          </cell>
          <cell r="S537" t="str">
            <v>不缴</v>
          </cell>
        </row>
        <row r="537">
          <cell r="W537" t="str">
            <v>是</v>
          </cell>
          <cell r="X537" t="str">
            <v>离职</v>
          </cell>
          <cell r="Y537">
            <v>46143</v>
          </cell>
        </row>
        <row r="537">
          <cell r="AF537" t="str">
            <v>420106200202231623</v>
          </cell>
        </row>
        <row r="537">
          <cell r="AH537" t="str">
            <v>中国民生银行</v>
          </cell>
          <cell r="AI537" t="str">
            <v>6226220528775975</v>
          </cell>
        </row>
        <row r="537">
          <cell r="AK537">
            <v>13296635125</v>
          </cell>
        </row>
        <row r="538">
          <cell r="D538" t="str">
            <v>新力店肖翠</v>
          </cell>
          <cell r="E538" t="str">
            <v>会籍部</v>
          </cell>
          <cell r="F538" t="str">
            <v>会籍</v>
          </cell>
          <cell r="G538">
            <v>46085</v>
          </cell>
          <cell r="H538" t="str">
            <v>全职</v>
          </cell>
        </row>
        <row r="538">
          <cell r="J538" t="str">
            <v>劳动合同</v>
          </cell>
          <cell r="K538" t="str">
            <v>人力</v>
          </cell>
          <cell r="L538">
            <v>46085</v>
          </cell>
          <cell r="M538">
            <v>47180</v>
          </cell>
          <cell r="N538" t="str">
            <v>3年</v>
          </cell>
          <cell r="O538" t="str">
            <v>已签</v>
          </cell>
          <cell r="P538" t="str">
            <v>已签</v>
          </cell>
          <cell r="Q538" t="str">
            <v>已签</v>
          </cell>
          <cell r="R538" t="str">
            <v>已签</v>
          </cell>
          <cell r="S538" t="str">
            <v>不缴</v>
          </cell>
        </row>
        <row r="538">
          <cell r="W538" t="str">
            <v>是</v>
          </cell>
          <cell r="X538" t="str">
            <v>在职</v>
          </cell>
        </row>
        <row r="538">
          <cell r="AF538" t="str">
            <v>360981200708274441</v>
          </cell>
        </row>
        <row r="538">
          <cell r="AH538" t="str">
            <v>中国工商银行</v>
          </cell>
          <cell r="AI538" t="str">
            <v>6222031502007633797</v>
          </cell>
        </row>
        <row r="538">
          <cell r="AK538">
            <v>18720098234</v>
          </cell>
        </row>
        <row r="539">
          <cell r="D539" t="str">
            <v>宿州吾悦店韩翠兰</v>
          </cell>
          <cell r="E539" t="str">
            <v>会籍部</v>
          </cell>
          <cell r="F539" t="str">
            <v>会籍</v>
          </cell>
          <cell r="G539">
            <v>46086</v>
          </cell>
          <cell r="H539" t="str">
            <v>全职</v>
          </cell>
        </row>
        <row r="539">
          <cell r="K539" t="str">
            <v>人力</v>
          </cell>
        </row>
        <row r="539">
          <cell r="X539" t="str">
            <v>离职</v>
          </cell>
          <cell r="Y539">
            <v>46088</v>
          </cell>
        </row>
        <row r="539">
          <cell r="AF539" t="str">
            <v>342201198307050461</v>
          </cell>
          <cell r="AG539" t="str">
            <v>安徽省宿州市</v>
          </cell>
          <cell r="AH539" t="str">
            <v>中国建设银行</v>
          </cell>
          <cell r="AI539" t="str">
            <v>6217001740011309428</v>
          </cell>
        </row>
        <row r="539">
          <cell r="AK539">
            <v>13733089608</v>
          </cell>
        </row>
        <row r="540">
          <cell r="D540" t="str">
            <v>淮南吾悦店韩召君</v>
          </cell>
          <cell r="E540" t="str">
            <v>运营部</v>
          </cell>
          <cell r="F540" t="str">
            <v>店长</v>
          </cell>
          <cell r="G540">
            <v>46086</v>
          </cell>
          <cell r="H540" t="str">
            <v>全职</v>
          </cell>
        </row>
        <row r="540">
          <cell r="J540" t="str">
            <v>劳动合同</v>
          </cell>
          <cell r="K540" t="str">
            <v>人力</v>
          </cell>
          <cell r="L540">
            <v>46086</v>
          </cell>
          <cell r="M540">
            <v>47181</v>
          </cell>
          <cell r="N540" t="str">
            <v>3年</v>
          </cell>
          <cell r="O540" t="str">
            <v>已签</v>
          </cell>
          <cell r="P540" t="str">
            <v>已签</v>
          </cell>
          <cell r="Q540" t="str">
            <v>已签</v>
          </cell>
        </row>
        <row r="540">
          <cell r="S540" t="str">
            <v>不缴</v>
          </cell>
        </row>
        <row r="540">
          <cell r="W540" t="str">
            <v>是</v>
          </cell>
          <cell r="X540" t="str">
            <v>在职</v>
          </cell>
        </row>
        <row r="540">
          <cell r="AF540" t="str">
            <v>342201198506070414</v>
          </cell>
          <cell r="AG540" t="str">
            <v>安徽</v>
          </cell>
          <cell r="AH540" t="str">
            <v>中国建设银行</v>
          </cell>
          <cell r="AI540" t="str">
            <v>6217001740017070560</v>
          </cell>
        </row>
        <row r="540">
          <cell r="AK540">
            <v>13955704373</v>
          </cell>
        </row>
        <row r="541">
          <cell r="D541" t="str">
            <v>蚌埠银泰店王梦蝶</v>
          </cell>
          <cell r="E541" t="str">
            <v>运营部</v>
          </cell>
          <cell r="F541" t="str">
            <v>前台</v>
          </cell>
          <cell r="G541">
            <v>46085</v>
          </cell>
          <cell r="H541" t="str">
            <v>全职</v>
          </cell>
        </row>
        <row r="541">
          <cell r="J541" t="str">
            <v>劳动合同</v>
          </cell>
          <cell r="K541" t="str">
            <v>人力</v>
          </cell>
          <cell r="L541">
            <v>46087</v>
          </cell>
          <cell r="M541">
            <v>47182</v>
          </cell>
          <cell r="N541" t="str">
            <v>3年</v>
          </cell>
          <cell r="O541" t="str">
            <v>已签</v>
          </cell>
          <cell r="P541" t="str">
            <v>已签</v>
          </cell>
          <cell r="Q541" t="str">
            <v>已签</v>
          </cell>
          <cell r="R541" t="str">
            <v>已签</v>
          </cell>
          <cell r="S541" t="str">
            <v>不缴</v>
          </cell>
        </row>
        <row r="541">
          <cell r="W541" t="str">
            <v>是</v>
          </cell>
          <cell r="X541" t="str">
            <v>在职</v>
          </cell>
        </row>
        <row r="541">
          <cell r="AF541" t="str">
            <v>340321199903303123</v>
          </cell>
        </row>
        <row r="541">
          <cell r="AH541" t="str">
            <v>农业银行农行上海曹行支行</v>
          </cell>
          <cell r="AI541" t="str">
            <v>6228480038802258277</v>
          </cell>
        </row>
        <row r="541">
          <cell r="AK541">
            <v>15021243059</v>
          </cell>
        </row>
        <row r="542">
          <cell r="D542" t="str">
            <v>蚌埠银泰店顾帅帅</v>
          </cell>
          <cell r="E542" t="str">
            <v>会籍部</v>
          </cell>
          <cell r="F542" t="str">
            <v>会籍</v>
          </cell>
          <cell r="G542">
            <v>46086</v>
          </cell>
          <cell r="H542" t="str">
            <v>全职</v>
          </cell>
        </row>
        <row r="542">
          <cell r="J542" t="str">
            <v>劳动合同</v>
          </cell>
          <cell r="K542" t="str">
            <v>人力</v>
          </cell>
          <cell r="L542">
            <v>46086</v>
          </cell>
          <cell r="M542">
            <v>47181</v>
          </cell>
          <cell r="N542" t="str">
            <v>3年</v>
          </cell>
          <cell r="O542" t="str">
            <v>已签</v>
          </cell>
          <cell r="P542" t="str">
            <v>已签</v>
          </cell>
          <cell r="Q542" t="str">
            <v>已签</v>
          </cell>
          <cell r="R542" t="str">
            <v>已签</v>
          </cell>
          <cell r="S542" t="str">
            <v>不缴</v>
          </cell>
        </row>
        <row r="542">
          <cell r="W542" t="str">
            <v>是</v>
          </cell>
          <cell r="X542" t="str">
            <v>离职</v>
          </cell>
          <cell r="Y542">
            <v>46133</v>
          </cell>
        </row>
        <row r="543">
          <cell r="D543" t="str">
            <v>新余二店周永萍</v>
          </cell>
          <cell r="E543" t="str">
            <v>泳教部</v>
          </cell>
          <cell r="F543" t="str">
            <v>泳教</v>
          </cell>
          <cell r="G543">
            <v>46086</v>
          </cell>
          <cell r="H543" t="str">
            <v>全职</v>
          </cell>
        </row>
        <row r="543">
          <cell r="J543" t="str">
            <v>劳动合同</v>
          </cell>
          <cell r="K543" t="str">
            <v>人力</v>
          </cell>
          <cell r="L543">
            <v>46086</v>
          </cell>
          <cell r="M543">
            <v>47181</v>
          </cell>
          <cell r="N543" t="str">
            <v>3年</v>
          </cell>
          <cell r="O543" t="str">
            <v>已签</v>
          </cell>
          <cell r="P543" t="str">
            <v>已签</v>
          </cell>
          <cell r="Q543" t="str">
            <v>已签</v>
          </cell>
          <cell r="R543" t="str">
            <v>已签</v>
          </cell>
          <cell r="S543" t="str">
            <v>不缴</v>
          </cell>
        </row>
        <row r="543">
          <cell r="W543" t="str">
            <v>是</v>
          </cell>
          <cell r="X543" t="str">
            <v>离职</v>
          </cell>
          <cell r="Y543">
            <v>46129</v>
          </cell>
          <cell r="Z543" t="str">
            <v>已签</v>
          </cell>
          <cell r="AA543" t="str">
            <v>已签</v>
          </cell>
        </row>
        <row r="543">
          <cell r="AC543" t="str">
            <v>是</v>
          </cell>
        </row>
        <row r="543">
          <cell r="AF543" t="str">
            <v>36050219780602281x</v>
          </cell>
          <cell r="AG543" t="str">
            <v>江西新余</v>
          </cell>
          <cell r="AH543" t="str">
            <v>建设银行</v>
          </cell>
          <cell r="AI543" t="str">
            <v>6227001935190397512</v>
          </cell>
        </row>
        <row r="543">
          <cell r="AK543">
            <v>18759203016</v>
          </cell>
        </row>
        <row r="544">
          <cell r="D544" t="str">
            <v>新余二店彭玲玲</v>
          </cell>
          <cell r="E544" t="str">
            <v>会籍部</v>
          </cell>
          <cell r="F544" t="str">
            <v>会籍</v>
          </cell>
          <cell r="G544">
            <v>46086</v>
          </cell>
          <cell r="H544" t="str">
            <v>全职</v>
          </cell>
        </row>
        <row r="544">
          <cell r="J544" t="str">
            <v>劳动合同</v>
          </cell>
          <cell r="K544" t="str">
            <v>人力</v>
          </cell>
          <cell r="L544">
            <v>46086</v>
          </cell>
          <cell r="M544">
            <v>47181</v>
          </cell>
          <cell r="N544" t="str">
            <v>3年</v>
          </cell>
          <cell r="O544" t="str">
            <v>已签</v>
          </cell>
          <cell r="P544" t="str">
            <v>已签</v>
          </cell>
          <cell r="Q544" t="str">
            <v>已签</v>
          </cell>
          <cell r="R544" t="str">
            <v>已签</v>
          </cell>
          <cell r="S544" t="str">
            <v>不缴</v>
          </cell>
        </row>
        <row r="544">
          <cell r="W544" t="str">
            <v>是</v>
          </cell>
          <cell r="X544" t="str">
            <v>离职</v>
          </cell>
          <cell r="Y544">
            <v>46096</v>
          </cell>
        </row>
        <row r="544">
          <cell r="AF544" t="str">
            <v>360502198007065623</v>
          </cell>
          <cell r="AG544" t="str">
            <v>江西新余</v>
          </cell>
          <cell r="AH544" t="str">
            <v>工商银行</v>
          </cell>
          <cell r="AI544" t="str">
            <v>6212261505000282928</v>
          </cell>
        </row>
        <row r="544">
          <cell r="AK544">
            <v>18179015360</v>
          </cell>
        </row>
        <row r="545">
          <cell r="D545" t="str">
            <v>进贤吾悦店刘文强</v>
          </cell>
          <cell r="E545" t="str">
            <v>泳教部</v>
          </cell>
          <cell r="F545" t="str">
            <v>泳教</v>
          </cell>
          <cell r="G545">
            <v>46086</v>
          </cell>
          <cell r="H545" t="str">
            <v>全职</v>
          </cell>
        </row>
        <row r="545">
          <cell r="J545" t="str">
            <v>劳动合同</v>
          </cell>
          <cell r="K545" t="str">
            <v>人力</v>
          </cell>
          <cell r="L545">
            <v>46086</v>
          </cell>
          <cell r="M545">
            <v>47181</v>
          </cell>
          <cell r="N545" t="str">
            <v>3年</v>
          </cell>
          <cell r="O545" t="str">
            <v>已签</v>
          </cell>
          <cell r="P545" t="str">
            <v>已签</v>
          </cell>
          <cell r="Q545" t="str">
            <v>已签</v>
          </cell>
          <cell r="R545" t="str">
            <v>已签</v>
          </cell>
          <cell r="S545" t="str">
            <v>不缴</v>
          </cell>
        </row>
        <row r="545">
          <cell r="W545" t="str">
            <v>是</v>
          </cell>
          <cell r="X545" t="str">
            <v>在职</v>
          </cell>
        </row>
        <row r="545">
          <cell r="AF545" t="str">
            <v>360825200509090213</v>
          </cell>
          <cell r="AG545" t="str">
            <v>江西省吉安市永丰县佐龙乡罗富村塘头自然村177号</v>
          </cell>
          <cell r="AH545" t="str">
            <v>招商银行绍兴城东支行</v>
          </cell>
          <cell r="AI545" t="str">
            <v>6214835634925802</v>
          </cell>
        </row>
        <row r="545">
          <cell r="AK545" t="str">
            <v>17807960384</v>
          </cell>
        </row>
        <row r="546">
          <cell r="D546" t="str">
            <v>新余店何静</v>
          </cell>
          <cell r="E546" t="str">
            <v>会籍部</v>
          </cell>
          <cell r="F546" t="str">
            <v>会籍</v>
          </cell>
          <cell r="G546">
            <v>46086</v>
          </cell>
          <cell r="H546" t="str">
            <v>全职</v>
          </cell>
        </row>
        <row r="546">
          <cell r="K546" t="str">
            <v>人力</v>
          </cell>
        </row>
        <row r="546">
          <cell r="O546" t="str">
            <v>已签</v>
          </cell>
          <cell r="P546" t="str">
            <v>已签</v>
          </cell>
          <cell r="Q546" t="str">
            <v>已签</v>
          </cell>
          <cell r="R546" t="str">
            <v>未签</v>
          </cell>
          <cell r="S546" t="str">
            <v>不缴</v>
          </cell>
        </row>
        <row r="546">
          <cell r="W546" t="str">
            <v>是</v>
          </cell>
          <cell r="X546" t="str">
            <v>离职</v>
          </cell>
          <cell r="Y546">
            <v>46096</v>
          </cell>
          <cell r="Z546" t="str">
            <v>已签</v>
          </cell>
          <cell r="AA546" t="str">
            <v>已签</v>
          </cell>
        </row>
        <row r="546">
          <cell r="AC546" t="str">
            <v>是</v>
          </cell>
        </row>
        <row r="546">
          <cell r="AF546" t="str">
            <v>360502200401281626</v>
          </cell>
          <cell r="AG546" t="str">
            <v>江西新余</v>
          </cell>
          <cell r="AH546" t="str">
            <v>工商银行</v>
          </cell>
          <cell r="AI546" t="str">
            <v>6222031502007285853</v>
          </cell>
        </row>
        <row r="546">
          <cell r="AK546">
            <v>15279079673</v>
          </cell>
        </row>
        <row r="547">
          <cell r="D547" t="str">
            <v>新余店龚文清</v>
          </cell>
          <cell r="E547" t="str">
            <v>会籍部</v>
          </cell>
          <cell r="F547" t="str">
            <v>会籍</v>
          </cell>
          <cell r="G547">
            <v>46086</v>
          </cell>
          <cell r="H547" t="str">
            <v>全职</v>
          </cell>
        </row>
        <row r="547">
          <cell r="J547" t="str">
            <v>劳动合同</v>
          </cell>
          <cell r="K547" t="str">
            <v>人力</v>
          </cell>
          <cell r="L547">
            <v>46100</v>
          </cell>
          <cell r="M547">
            <v>47195</v>
          </cell>
          <cell r="N547" t="str">
            <v>3年</v>
          </cell>
          <cell r="O547" t="str">
            <v>已签</v>
          </cell>
          <cell r="P547" t="str">
            <v>已签</v>
          </cell>
          <cell r="Q547" t="str">
            <v>已签</v>
          </cell>
          <cell r="R547" t="str">
            <v>已签</v>
          </cell>
          <cell r="S547" t="str">
            <v>不缴</v>
          </cell>
        </row>
        <row r="547">
          <cell r="W547" t="str">
            <v>是</v>
          </cell>
          <cell r="X547" t="str">
            <v>在职</v>
          </cell>
        </row>
        <row r="547">
          <cell r="AF547" t="str">
            <v>360502200412247113</v>
          </cell>
          <cell r="AG547" t="str">
            <v>江西新余</v>
          </cell>
          <cell r="AH547" t="str">
            <v>农业银行</v>
          </cell>
          <cell r="AI547" t="str">
            <v>6228481767100820979</v>
          </cell>
        </row>
        <row r="547">
          <cell r="AK547">
            <v>19047900360</v>
          </cell>
        </row>
        <row r="548">
          <cell r="D548" t="str">
            <v>新余店傅子豪</v>
          </cell>
          <cell r="E548" t="str">
            <v>会籍部</v>
          </cell>
          <cell r="F548" t="str">
            <v>会籍</v>
          </cell>
          <cell r="G548">
            <v>46086</v>
          </cell>
          <cell r="H548" t="str">
            <v>全职</v>
          </cell>
        </row>
        <row r="548">
          <cell r="K548" t="str">
            <v>人力</v>
          </cell>
        </row>
        <row r="548">
          <cell r="O548" t="str">
            <v>已签</v>
          </cell>
          <cell r="P548" t="str">
            <v>已签</v>
          </cell>
          <cell r="Q548" t="str">
            <v>已签</v>
          </cell>
          <cell r="R548" t="str">
            <v>已签</v>
          </cell>
          <cell r="S548" t="str">
            <v>不缴</v>
          </cell>
        </row>
        <row r="548">
          <cell r="W548" t="str">
            <v>是</v>
          </cell>
          <cell r="X548" t="str">
            <v>离职</v>
          </cell>
          <cell r="Y548">
            <v>46098</v>
          </cell>
          <cell r="Z548" t="str">
            <v>已签</v>
          </cell>
          <cell r="AA548" t="str">
            <v>已签</v>
          </cell>
        </row>
        <row r="548">
          <cell r="AC548" t="str">
            <v>是</v>
          </cell>
        </row>
        <row r="548">
          <cell r="AF548" t="str">
            <v>360502200010280033</v>
          </cell>
          <cell r="AG548" t="str">
            <v>江西新余</v>
          </cell>
          <cell r="AH548" t="str">
            <v>工商银行</v>
          </cell>
          <cell r="AI548" t="str">
            <v>6215581505001395881</v>
          </cell>
        </row>
        <row r="548">
          <cell r="AK548">
            <v>15347900486</v>
          </cell>
        </row>
        <row r="549">
          <cell r="D549" t="str">
            <v>财富中心店陈小凤</v>
          </cell>
          <cell r="E549" t="str">
            <v>会籍部</v>
          </cell>
          <cell r="F549" t="str">
            <v>会籍</v>
          </cell>
          <cell r="G549">
            <v>46086</v>
          </cell>
          <cell r="H549" t="str">
            <v>全职</v>
          </cell>
        </row>
        <row r="549">
          <cell r="J549" t="str">
            <v>劳动合同</v>
          </cell>
          <cell r="K549" t="str">
            <v>人力</v>
          </cell>
          <cell r="L549">
            <v>46093</v>
          </cell>
          <cell r="M549">
            <v>47188</v>
          </cell>
          <cell r="N549" t="str">
            <v>3年</v>
          </cell>
          <cell r="O549" t="str">
            <v>已签</v>
          </cell>
          <cell r="P549" t="str">
            <v>已签</v>
          </cell>
          <cell r="Q549" t="str">
            <v>已签</v>
          </cell>
          <cell r="R549" t="str">
            <v>已签</v>
          </cell>
          <cell r="S549" t="str">
            <v>不缴</v>
          </cell>
        </row>
        <row r="549">
          <cell r="W549" t="str">
            <v>是</v>
          </cell>
          <cell r="X549" t="str">
            <v>离职</v>
          </cell>
          <cell r="Y549">
            <v>46177</v>
          </cell>
        </row>
        <row r="549">
          <cell r="AF549" t="str">
            <v>360902200704025223</v>
          </cell>
          <cell r="AG549" t="str">
            <v>江西省宜春市袁州区新田乡光村高塘组4号</v>
          </cell>
          <cell r="AH549" t="str">
            <v>建设银行</v>
          </cell>
          <cell r="AI549" t="str">
            <v>6217002100017854001</v>
          </cell>
        </row>
        <row r="549">
          <cell r="AK549">
            <v>13507053466</v>
          </cell>
        </row>
        <row r="550">
          <cell r="D550" t="str">
            <v>荆州二店谭鹏</v>
          </cell>
          <cell r="E550" t="str">
            <v>泳教部</v>
          </cell>
          <cell r="F550" t="str">
            <v>泳教</v>
          </cell>
          <cell r="G550">
            <v>46087</v>
          </cell>
          <cell r="H550" t="str">
            <v>全职</v>
          </cell>
        </row>
        <row r="550">
          <cell r="K550" t="str">
            <v>人力</v>
          </cell>
        </row>
        <row r="550">
          <cell r="O550" t="str">
            <v>已签</v>
          </cell>
          <cell r="P550" t="str">
            <v>已签</v>
          </cell>
          <cell r="Q550" t="str">
            <v>已签</v>
          </cell>
          <cell r="R550" t="str">
            <v>未签</v>
          </cell>
          <cell r="S550" t="str">
            <v>不缴</v>
          </cell>
        </row>
        <row r="550">
          <cell r="W550" t="str">
            <v>否</v>
          </cell>
          <cell r="X550" t="str">
            <v>在职</v>
          </cell>
        </row>
        <row r="550">
          <cell r="AF550" t="str">
            <v>422801200302182417</v>
          </cell>
        </row>
        <row r="550">
          <cell r="AH550" t="str">
            <v>招商银行武汉江岸支行</v>
          </cell>
          <cell r="AI550" t="str">
            <v>6214832752810866</v>
          </cell>
        </row>
        <row r="550">
          <cell r="AK550">
            <v>15572109760</v>
          </cell>
        </row>
        <row r="551">
          <cell r="D551" t="str">
            <v>蚌埠银泰店谢震威</v>
          </cell>
          <cell r="E551" t="str">
            <v>泳教部</v>
          </cell>
          <cell r="F551" t="str">
            <v>泳教主管</v>
          </cell>
          <cell r="G551">
            <v>46087</v>
          </cell>
          <cell r="H551" t="str">
            <v>全职</v>
          </cell>
        </row>
        <row r="551">
          <cell r="J551" t="str">
            <v>劳动合同</v>
          </cell>
          <cell r="K551" t="str">
            <v>人力</v>
          </cell>
          <cell r="L551">
            <v>46087</v>
          </cell>
          <cell r="M551">
            <v>47182</v>
          </cell>
          <cell r="N551" t="str">
            <v>3年</v>
          </cell>
          <cell r="O551" t="str">
            <v>已签</v>
          </cell>
          <cell r="P551" t="str">
            <v>已签</v>
          </cell>
          <cell r="Q551" t="str">
            <v>已签</v>
          </cell>
          <cell r="R551" t="str">
            <v>已签</v>
          </cell>
          <cell r="S551" t="str">
            <v>不缴</v>
          </cell>
        </row>
        <row r="551">
          <cell r="V551" t="str">
            <v>已签</v>
          </cell>
          <cell r="W551" t="str">
            <v>是</v>
          </cell>
          <cell r="X551" t="str">
            <v>在职</v>
          </cell>
        </row>
        <row r="551">
          <cell r="AF551" t="str">
            <v>340621199808143236</v>
          </cell>
        </row>
        <row r="551">
          <cell r="AH551" t="str">
            <v>淮北农村商业银行股份有限公司南黎支行</v>
          </cell>
          <cell r="AI551" t="str">
            <v>6217788301900891239</v>
          </cell>
        </row>
        <row r="551">
          <cell r="AK551">
            <v>15756166520</v>
          </cell>
        </row>
        <row r="552">
          <cell r="D552" t="str">
            <v>蚌埠银泰店张磊</v>
          </cell>
          <cell r="E552" t="str">
            <v>泳教部</v>
          </cell>
          <cell r="F552" t="str">
            <v>泳教</v>
          </cell>
          <cell r="G552">
            <v>46085</v>
          </cell>
          <cell r="H552" t="str">
            <v>全职</v>
          </cell>
        </row>
        <row r="552">
          <cell r="J552" t="str">
            <v>劳动合同</v>
          </cell>
          <cell r="K552" t="str">
            <v>人力</v>
          </cell>
          <cell r="L552">
            <v>46085</v>
          </cell>
          <cell r="M552">
            <v>47180</v>
          </cell>
          <cell r="N552" t="str">
            <v>3年</v>
          </cell>
          <cell r="O552" t="str">
            <v>已签</v>
          </cell>
          <cell r="P552" t="str">
            <v>已签</v>
          </cell>
          <cell r="Q552" t="str">
            <v>已签</v>
          </cell>
          <cell r="R552" t="str">
            <v>已签</v>
          </cell>
          <cell r="S552" t="str">
            <v>不缴</v>
          </cell>
        </row>
        <row r="552">
          <cell r="W552" t="str">
            <v>是</v>
          </cell>
          <cell r="X552" t="str">
            <v>离职</v>
          </cell>
          <cell r="Y552">
            <v>45738</v>
          </cell>
          <cell r="Z552" t="str">
            <v>已签</v>
          </cell>
          <cell r="AA552" t="str">
            <v>已签</v>
          </cell>
        </row>
        <row r="552">
          <cell r="AC552" t="str">
            <v>是</v>
          </cell>
        </row>
        <row r="552">
          <cell r="AF552" t="str">
            <v>342224199210161156</v>
          </cell>
        </row>
        <row r="552">
          <cell r="AH552" t="str">
            <v>建设银行灵璧解放中路支行</v>
          </cell>
          <cell r="AI552" t="str">
            <v>6215340300709430624</v>
          </cell>
        </row>
        <row r="552">
          <cell r="AK552">
            <v>15262349964</v>
          </cell>
        </row>
        <row r="553">
          <cell r="D553" t="str">
            <v>民院店周桂珍</v>
          </cell>
          <cell r="E553" t="str">
            <v>运营部</v>
          </cell>
          <cell r="F553" t="str">
            <v>保洁</v>
          </cell>
          <cell r="G553">
            <v>46082</v>
          </cell>
          <cell r="H553" t="str">
            <v>全职</v>
          </cell>
        </row>
        <row r="553">
          <cell r="K553" t="str">
            <v>人力</v>
          </cell>
        </row>
        <row r="553">
          <cell r="O553" t="str">
            <v>已签</v>
          </cell>
          <cell r="P553" t="str">
            <v>已签</v>
          </cell>
          <cell r="Q553" t="str">
            <v>已签</v>
          </cell>
          <cell r="R553" t="str">
            <v>已签</v>
          </cell>
          <cell r="S553" t="str">
            <v>不缴</v>
          </cell>
        </row>
        <row r="553">
          <cell r="W553" t="str">
            <v>是</v>
          </cell>
          <cell r="X553" t="str">
            <v>离职</v>
          </cell>
          <cell r="Y553">
            <v>46137</v>
          </cell>
        </row>
        <row r="553">
          <cell r="AF553" t="str">
            <v>422124195910043923</v>
          </cell>
        </row>
        <row r="553">
          <cell r="AH553" t="str">
            <v>中国建设银行</v>
          </cell>
          <cell r="AI553" t="str">
            <v>6217002870101217253</v>
          </cell>
        </row>
        <row r="553">
          <cell r="AK553">
            <v>13296579119</v>
          </cell>
        </row>
        <row r="554">
          <cell r="D554" t="str">
            <v>高新吾悦店温俊辉</v>
          </cell>
          <cell r="E554" t="str">
            <v>私教部</v>
          </cell>
          <cell r="F554" t="str">
            <v>私教</v>
          </cell>
          <cell r="G554">
            <v>46089</v>
          </cell>
          <cell r="H554" t="str">
            <v>全职</v>
          </cell>
        </row>
        <row r="554">
          <cell r="K554" t="str">
            <v>人力</v>
          </cell>
        </row>
        <row r="554">
          <cell r="X554" t="str">
            <v>离职</v>
          </cell>
          <cell r="Y554">
            <v>46090</v>
          </cell>
        </row>
        <row r="554">
          <cell r="AF554" t="str">
            <v>360730200406241731</v>
          </cell>
          <cell r="AG554" t="str">
            <v>江西赣州</v>
          </cell>
          <cell r="AH554" t="str">
            <v>中国农业银行</v>
          </cell>
          <cell r="AI554" t="str">
            <v>6230523470041152372</v>
          </cell>
        </row>
        <row r="554">
          <cell r="AK554">
            <v>15879799584</v>
          </cell>
        </row>
        <row r="555">
          <cell r="D555" t="str">
            <v>高新吾悦店谢子钰</v>
          </cell>
          <cell r="E555" t="str">
            <v>运营部</v>
          </cell>
          <cell r="F555" t="str">
            <v>前台</v>
          </cell>
          <cell r="G555">
            <v>46085</v>
          </cell>
          <cell r="H555" t="str">
            <v>全职</v>
          </cell>
        </row>
        <row r="555">
          <cell r="J555" t="str">
            <v>劳动合同</v>
          </cell>
          <cell r="K555" t="str">
            <v>人力</v>
          </cell>
          <cell r="L555">
            <v>46085</v>
          </cell>
          <cell r="M555">
            <v>47180</v>
          </cell>
          <cell r="N555" t="str">
            <v>3年</v>
          </cell>
          <cell r="O555" t="str">
            <v>已签</v>
          </cell>
          <cell r="P555" t="str">
            <v>已签</v>
          </cell>
          <cell r="Q555" t="str">
            <v>已签</v>
          </cell>
          <cell r="R555" t="str">
            <v>已签</v>
          </cell>
          <cell r="S555" t="str">
            <v>不缴</v>
          </cell>
        </row>
        <row r="555">
          <cell r="W555" t="str">
            <v>是</v>
          </cell>
          <cell r="X555" t="str">
            <v>在职</v>
          </cell>
        </row>
        <row r="555">
          <cell r="AF555" t="str">
            <v>360111200811202523</v>
          </cell>
          <cell r="AG555" t="str">
            <v>江西南昌</v>
          </cell>
          <cell r="AH555" t="str">
            <v>工商银行</v>
          </cell>
          <cell r="AI555" t="str">
            <v>6215581507007225336(艾欣雨代收）</v>
          </cell>
        </row>
        <row r="555">
          <cell r="AK555">
            <v>19917936736</v>
          </cell>
        </row>
        <row r="556">
          <cell r="D556" t="str">
            <v>蚌埠吾悦店朱文娟</v>
          </cell>
          <cell r="E556" t="str">
            <v>会籍部</v>
          </cell>
          <cell r="F556" t="str">
            <v>会籍</v>
          </cell>
          <cell r="G556">
            <v>46081</v>
          </cell>
          <cell r="H556" t="str">
            <v>全职</v>
          </cell>
        </row>
        <row r="556">
          <cell r="J556" t="str">
            <v>劳动合同</v>
          </cell>
          <cell r="K556" t="str">
            <v>人力</v>
          </cell>
          <cell r="L556">
            <v>46082</v>
          </cell>
          <cell r="M556">
            <v>47177</v>
          </cell>
          <cell r="N556" t="str">
            <v>3年</v>
          </cell>
          <cell r="O556" t="str">
            <v>已签</v>
          </cell>
          <cell r="P556" t="str">
            <v>已签</v>
          </cell>
          <cell r="Q556" t="str">
            <v>已签</v>
          </cell>
          <cell r="R556" t="str">
            <v>已签</v>
          </cell>
          <cell r="S556" t="str">
            <v>不缴</v>
          </cell>
        </row>
        <row r="556">
          <cell r="W556" t="str">
            <v>是</v>
          </cell>
          <cell r="X556" t="str">
            <v>离职</v>
          </cell>
          <cell r="Y556">
            <v>46118</v>
          </cell>
        </row>
        <row r="556">
          <cell r="AF556" t="str">
            <v>340321199612088646</v>
          </cell>
          <cell r="AG556" t="str">
            <v>安徽省蚌埠市</v>
          </cell>
        </row>
        <row r="557">
          <cell r="D557" t="str">
            <v>宜春店李欣艳</v>
          </cell>
          <cell r="E557" t="str">
            <v>运营部</v>
          </cell>
          <cell r="F557" t="str">
            <v>前台</v>
          </cell>
          <cell r="G557">
            <v>46088</v>
          </cell>
          <cell r="H557" t="str">
            <v>全职</v>
          </cell>
        </row>
        <row r="557">
          <cell r="K557" t="str">
            <v>人力</v>
          </cell>
        </row>
        <row r="557">
          <cell r="X557" t="str">
            <v>离职</v>
          </cell>
          <cell r="Y557">
            <v>46094</v>
          </cell>
        </row>
        <row r="557">
          <cell r="AF557" t="str">
            <v>36090220060830402X</v>
          </cell>
          <cell r="AG557" t="str">
            <v>江西省宜春市袁州区天台镇流田村上水组6号</v>
          </cell>
          <cell r="AH557" t="str">
            <v>中国工商银行</v>
          </cell>
          <cell r="AI557" t="str">
            <v>621558 1102014324809</v>
          </cell>
        </row>
        <row r="557">
          <cell r="AK557">
            <v>15180039764</v>
          </cell>
        </row>
        <row r="558">
          <cell r="D558" t="str">
            <v>宜春店邓玉萍</v>
          </cell>
          <cell r="E558" t="str">
            <v>运营部</v>
          </cell>
          <cell r="F558" t="str">
            <v>前台</v>
          </cell>
          <cell r="G558">
            <v>46089</v>
          </cell>
          <cell r="H558" t="str">
            <v>全职</v>
          </cell>
        </row>
        <row r="558">
          <cell r="J558" t="str">
            <v>劳动合同</v>
          </cell>
          <cell r="K558" t="str">
            <v>人力</v>
          </cell>
          <cell r="L558">
            <v>46089</v>
          </cell>
          <cell r="M558">
            <v>47184</v>
          </cell>
          <cell r="N558" t="str">
            <v>3年</v>
          </cell>
          <cell r="O558" t="str">
            <v>已签</v>
          </cell>
          <cell r="P558" t="str">
            <v>已签</v>
          </cell>
          <cell r="Q558" t="str">
            <v>已签</v>
          </cell>
        </row>
        <row r="558">
          <cell r="S558" t="str">
            <v>不缴</v>
          </cell>
        </row>
        <row r="558">
          <cell r="W558" t="str">
            <v>是</v>
          </cell>
          <cell r="X558" t="str">
            <v>离职</v>
          </cell>
          <cell r="Y558">
            <v>46148</v>
          </cell>
        </row>
        <row r="558">
          <cell r="AF558" t="str">
            <v>360902200801164049</v>
          </cell>
          <cell r="AG558" t="str">
            <v>江西省宜春市袁州区天台镇会塘村新屋组31号</v>
          </cell>
          <cell r="AH558" t="str">
            <v>中国建设银行</v>
          </cell>
          <cell r="AI558" t="str">
            <v>6217002100018148791</v>
          </cell>
        </row>
        <row r="558">
          <cell r="AK558">
            <v>18162235526</v>
          </cell>
        </row>
        <row r="559">
          <cell r="D559" t="str">
            <v>新余二店杨其进</v>
          </cell>
          <cell r="E559" t="str">
            <v>泳教部</v>
          </cell>
          <cell r="F559" t="str">
            <v>救生员</v>
          </cell>
          <cell r="G559">
            <v>46090</v>
          </cell>
          <cell r="H559" t="str">
            <v>全职</v>
          </cell>
        </row>
        <row r="559">
          <cell r="J559" t="str">
            <v>劳动合同</v>
          </cell>
          <cell r="K559" t="str">
            <v>人力</v>
          </cell>
          <cell r="L559">
            <v>46090</v>
          </cell>
          <cell r="M559">
            <v>47185</v>
          </cell>
          <cell r="N559" t="str">
            <v>3年</v>
          </cell>
          <cell r="O559" t="str">
            <v>已签</v>
          </cell>
          <cell r="P559" t="str">
            <v>已签</v>
          </cell>
          <cell r="Q559" t="str">
            <v>已签</v>
          </cell>
          <cell r="R559" t="str">
            <v>已签</v>
          </cell>
          <cell r="S559" t="str">
            <v>不缴</v>
          </cell>
        </row>
        <row r="559">
          <cell r="W559" t="str">
            <v>是</v>
          </cell>
          <cell r="X559" t="str">
            <v>在职</v>
          </cell>
        </row>
        <row r="559">
          <cell r="AF559" t="str">
            <v>360281197204135912</v>
          </cell>
          <cell r="AG559" t="str">
            <v>江西</v>
          </cell>
          <cell r="AH559" t="str">
            <v>工商银行</v>
          </cell>
          <cell r="AI559" t="str">
            <v>6127211505001620043</v>
          </cell>
        </row>
        <row r="559">
          <cell r="AK559">
            <v>13807909649</v>
          </cell>
        </row>
        <row r="560">
          <cell r="D560" t="str">
            <v>新余二店刘嘉俊</v>
          </cell>
          <cell r="E560" t="str">
            <v>泳教部</v>
          </cell>
          <cell r="F560" t="str">
            <v>泳教</v>
          </cell>
          <cell r="G560">
            <v>46091</v>
          </cell>
          <cell r="H560" t="str">
            <v>全职</v>
          </cell>
        </row>
        <row r="560">
          <cell r="J560" t="str">
            <v>劳动合同</v>
          </cell>
          <cell r="K560" t="str">
            <v>人力</v>
          </cell>
          <cell r="L560">
            <v>46091</v>
          </cell>
          <cell r="M560">
            <v>47186</v>
          </cell>
          <cell r="N560" t="str">
            <v>3年</v>
          </cell>
          <cell r="O560" t="str">
            <v>已签</v>
          </cell>
          <cell r="P560" t="str">
            <v>已签</v>
          </cell>
          <cell r="Q560" t="str">
            <v>已签</v>
          </cell>
          <cell r="R560" t="str">
            <v>已签</v>
          </cell>
          <cell r="S560" t="str">
            <v>不缴</v>
          </cell>
        </row>
        <row r="560">
          <cell r="W560" t="str">
            <v>是</v>
          </cell>
          <cell r="X560" t="str">
            <v>离职</v>
          </cell>
          <cell r="Y560">
            <v>46096</v>
          </cell>
        </row>
        <row r="560">
          <cell r="AF560" t="str">
            <v>360502199905311616</v>
          </cell>
          <cell r="AG560" t="str">
            <v>江西新余</v>
          </cell>
          <cell r="AH560" t="str">
            <v>农业银行</v>
          </cell>
          <cell r="AI560" t="str">
            <v>6228481768719945579</v>
          </cell>
        </row>
        <row r="560">
          <cell r="AK560">
            <v>15279077220</v>
          </cell>
        </row>
        <row r="561">
          <cell r="D561" t="str">
            <v>新余二店李炳开</v>
          </cell>
          <cell r="E561" t="str">
            <v>泳教部</v>
          </cell>
          <cell r="F561" t="str">
            <v>泳教</v>
          </cell>
          <cell r="G561">
            <v>46091</v>
          </cell>
          <cell r="H561" t="str">
            <v>全职</v>
          </cell>
        </row>
        <row r="561">
          <cell r="J561" t="str">
            <v>劳动合同</v>
          </cell>
          <cell r="K561" t="str">
            <v>人力</v>
          </cell>
          <cell r="L561">
            <v>46091</v>
          </cell>
          <cell r="M561">
            <v>47186</v>
          </cell>
          <cell r="N561" t="str">
            <v>3年</v>
          </cell>
          <cell r="O561" t="str">
            <v>已签</v>
          </cell>
          <cell r="P561" t="str">
            <v>已签</v>
          </cell>
          <cell r="Q561" t="str">
            <v>已签</v>
          </cell>
          <cell r="R561" t="str">
            <v>已签</v>
          </cell>
          <cell r="S561" t="str">
            <v>不缴</v>
          </cell>
        </row>
        <row r="561">
          <cell r="W561" t="str">
            <v>是</v>
          </cell>
          <cell r="X561" t="str">
            <v>在职</v>
          </cell>
        </row>
        <row r="561">
          <cell r="AF561" t="str">
            <v>522634200206114414</v>
          </cell>
          <cell r="AG561" t="str">
            <v>贵州</v>
          </cell>
          <cell r="AH561" t="str">
            <v>农业银行</v>
          </cell>
          <cell r="AI561" t="str">
            <v>6228231769000098774</v>
          </cell>
        </row>
        <row r="561">
          <cell r="AK561">
            <v>13017424552</v>
          </cell>
        </row>
        <row r="562">
          <cell r="D562" t="str">
            <v>财富中心店黄媛婷</v>
          </cell>
          <cell r="E562" t="str">
            <v>会籍部</v>
          </cell>
          <cell r="F562" t="str">
            <v>会籍</v>
          </cell>
          <cell r="G562">
            <v>46091</v>
          </cell>
          <cell r="H562" t="str">
            <v>全职</v>
          </cell>
        </row>
        <row r="562">
          <cell r="J562" t="str">
            <v>劳动合同</v>
          </cell>
          <cell r="K562" t="str">
            <v>人力</v>
          </cell>
          <cell r="L562">
            <v>46098</v>
          </cell>
          <cell r="M562">
            <v>47193</v>
          </cell>
          <cell r="N562" t="str">
            <v>3年</v>
          </cell>
          <cell r="O562" t="str">
            <v>已签</v>
          </cell>
          <cell r="P562" t="str">
            <v>已签</v>
          </cell>
          <cell r="Q562" t="str">
            <v>已签</v>
          </cell>
          <cell r="R562" t="str">
            <v>已签</v>
          </cell>
          <cell r="S562" t="str">
            <v>不缴</v>
          </cell>
        </row>
        <row r="562">
          <cell r="W562" t="str">
            <v>是</v>
          </cell>
          <cell r="X562" t="str">
            <v>在职</v>
          </cell>
        </row>
        <row r="562">
          <cell r="AF562" t="str">
            <v>362429200506183647</v>
          </cell>
        </row>
        <row r="562">
          <cell r="AH562" t="str">
            <v>建设银行</v>
          </cell>
          <cell r="AI562" t="str">
            <v>6215340300306711616</v>
          </cell>
        </row>
        <row r="562">
          <cell r="AK562">
            <v>17879597391</v>
          </cell>
        </row>
        <row r="563">
          <cell r="D563" t="str">
            <v>财富中心店黄弘磊</v>
          </cell>
          <cell r="E563" t="str">
            <v>会籍部</v>
          </cell>
          <cell r="F563" t="str">
            <v>会籍</v>
          </cell>
          <cell r="G563">
            <v>46091</v>
          </cell>
          <cell r="H563" t="str">
            <v>全职</v>
          </cell>
        </row>
        <row r="563">
          <cell r="K563" t="str">
            <v>人力</v>
          </cell>
        </row>
        <row r="563">
          <cell r="X563" t="str">
            <v>离职</v>
          </cell>
          <cell r="Y563">
            <v>46092</v>
          </cell>
        </row>
        <row r="563">
          <cell r="AF563" t="str">
            <v>360902200503044012</v>
          </cell>
        </row>
        <row r="563">
          <cell r="AH563" t="str">
            <v>中国工商银行</v>
          </cell>
          <cell r="AI563" t="str">
            <v>6222031508007359945</v>
          </cell>
        </row>
        <row r="563">
          <cell r="AK563">
            <v>19807043267</v>
          </cell>
        </row>
        <row r="564">
          <cell r="D564" t="str">
            <v>财富中心店周奕武</v>
          </cell>
          <cell r="E564" t="str">
            <v>会籍部</v>
          </cell>
          <cell r="F564" t="str">
            <v>会籍</v>
          </cell>
          <cell r="G564">
            <v>46091</v>
          </cell>
          <cell r="H564" t="str">
            <v>全职</v>
          </cell>
        </row>
        <row r="564">
          <cell r="K564" t="str">
            <v>人力</v>
          </cell>
        </row>
        <row r="564">
          <cell r="X564" t="str">
            <v>离职</v>
          </cell>
          <cell r="Y564">
            <v>46092</v>
          </cell>
        </row>
        <row r="564">
          <cell r="AF564" t="str">
            <v>362201200502026014</v>
          </cell>
        </row>
        <row r="564">
          <cell r="AH564" t="str">
            <v>中国工商银行</v>
          </cell>
          <cell r="AI564" t="str">
            <v>6222031508006505357</v>
          </cell>
        </row>
        <row r="564">
          <cell r="AK564">
            <v>13507956286</v>
          </cell>
        </row>
        <row r="565">
          <cell r="D565" t="str">
            <v>新余店张方文静</v>
          </cell>
          <cell r="E565" t="str">
            <v>私教部</v>
          </cell>
          <cell r="F565" t="str">
            <v>私教</v>
          </cell>
          <cell r="G565">
            <v>46087</v>
          </cell>
          <cell r="H565" t="str">
            <v>全职</v>
          </cell>
        </row>
        <row r="565">
          <cell r="J565" t="str">
            <v>劳动合同</v>
          </cell>
          <cell r="K565" t="str">
            <v>人力</v>
          </cell>
          <cell r="L565">
            <v>46087</v>
          </cell>
          <cell r="M565">
            <v>47182</v>
          </cell>
          <cell r="N565" t="str">
            <v>3年</v>
          </cell>
          <cell r="O565" t="str">
            <v>已签</v>
          </cell>
          <cell r="P565" t="str">
            <v>已签</v>
          </cell>
          <cell r="Q565" t="str">
            <v>已签</v>
          </cell>
          <cell r="R565" t="str">
            <v>已签</v>
          </cell>
          <cell r="S565" t="str">
            <v>不缴</v>
          </cell>
        </row>
        <row r="565">
          <cell r="W565" t="str">
            <v>是</v>
          </cell>
          <cell r="X565" t="str">
            <v>离职</v>
          </cell>
          <cell r="Y565">
            <v>46141</v>
          </cell>
          <cell r="Z565" t="str">
            <v>已签</v>
          </cell>
          <cell r="AA565" t="str">
            <v>已签</v>
          </cell>
        </row>
        <row r="565">
          <cell r="AC565" t="str">
            <v>是</v>
          </cell>
        </row>
        <row r="565">
          <cell r="AF565" t="str">
            <v>36050220051227862x</v>
          </cell>
          <cell r="AG565" t="str">
            <v>江西新余</v>
          </cell>
          <cell r="AH565" t="str">
            <v>建设银行</v>
          </cell>
          <cell r="AI565" t="str">
            <v>6217002060005487653</v>
          </cell>
        </row>
        <row r="565">
          <cell r="AK565">
            <v>18879083379</v>
          </cell>
        </row>
        <row r="566">
          <cell r="D566" t="str">
            <v>新余店祝晨宇</v>
          </cell>
          <cell r="E566" t="str">
            <v>私教部</v>
          </cell>
          <cell r="F566" t="str">
            <v>私教</v>
          </cell>
          <cell r="G566">
            <v>46087</v>
          </cell>
          <cell r="H566" t="str">
            <v>全职</v>
          </cell>
        </row>
        <row r="566">
          <cell r="J566" t="str">
            <v>劳动合同</v>
          </cell>
          <cell r="K566" t="str">
            <v>人力</v>
          </cell>
          <cell r="L566">
            <v>46087</v>
          </cell>
          <cell r="M566">
            <v>47182</v>
          </cell>
          <cell r="N566" t="str">
            <v>3年</v>
          </cell>
          <cell r="O566" t="str">
            <v>已签</v>
          </cell>
          <cell r="P566" t="str">
            <v>已签</v>
          </cell>
          <cell r="Q566" t="str">
            <v>已签</v>
          </cell>
          <cell r="R566" t="str">
            <v>已签</v>
          </cell>
          <cell r="S566" t="str">
            <v>不缴</v>
          </cell>
        </row>
        <row r="566">
          <cell r="W566" t="str">
            <v>是</v>
          </cell>
          <cell r="X566" t="str">
            <v>离职</v>
          </cell>
          <cell r="Y566">
            <v>46141</v>
          </cell>
          <cell r="Z566" t="str">
            <v>已签</v>
          </cell>
          <cell r="AA566" t="str">
            <v>已签</v>
          </cell>
        </row>
        <row r="566">
          <cell r="AC566" t="str">
            <v>是</v>
          </cell>
        </row>
        <row r="566">
          <cell r="AF566" t="str">
            <v>362301200508205019</v>
          </cell>
          <cell r="AG566" t="str">
            <v>江西上饶</v>
          </cell>
          <cell r="AH566" t="str">
            <v>农业银行</v>
          </cell>
          <cell r="AI566" t="str">
            <v> 6230 52177005 8336 376</v>
          </cell>
        </row>
        <row r="566">
          <cell r="AK566">
            <v>17879316230</v>
          </cell>
        </row>
        <row r="567">
          <cell r="D567" t="str">
            <v>新余店黄嘉晟</v>
          </cell>
          <cell r="E567" t="str">
            <v>泳教部</v>
          </cell>
          <cell r="F567" t="str">
            <v>泳教 </v>
          </cell>
          <cell r="G567">
            <v>46092</v>
          </cell>
          <cell r="H567" t="str">
            <v>全职</v>
          </cell>
        </row>
        <row r="567">
          <cell r="J567" t="str">
            <v>劳动合同</v>
          </cell>
          <cell r="K567" t="str">
            <v>人力</v>
          </cell>
          <cell r="L567">
            <v>46092</v>
          </cell>
          <cell r="M567">
            <v>47187</v>
          </cell>
          <cell r="N567" t="str">
            <v>3年</v>
          </cell>
          <cell r="O567" t="str">
            <v>已签</v>
          </cell>
          <cell r="P567" t="str">
            <v>已签</v>
          </cell>
          <cell r="Q567" t="str">
            <v>已签</v>
          </cell>
          <cell r="R567" t="str">
            <v>已签</v>
          </cell>
          <cell r="S567" t="str">
            <v>不缴</v>
          </cell>
        </row>
        <row r="567">
          <cell r="W567" t="str">
            <v>是</v>
          </cell>
          <cell r="X567" t="str">
            <v>在职</v>
          </cell>
        </row>
        <row r="567">
          <cell r="AF567" t="str">
            <v>360502200307060437</v>
          </cell>
          <cell r="AG567" t="str">
            <v>江西新余</v>
          </cell>
          <cell r="AH567" t="str">
            <v>农商银行</v>
          </cell>
          <cell r="AI567" t="str">
            <v>6226 82 2010 6085 04049</v>
          </cell>
        </row>
        <row r="567">
          <cell r="AK567">
            <v>13979079972</v>
          </cell>
        </row>
        <row r="568">
          <cell r="D568" t="str">
            <v>新余店陶海</v>
          </cell>
          <cell r="E568" t="str">
            <v>泳教部</v>
          </cell>
          <cell r="F568" t="str">
            <v>救生员</v>
          </cell>
          <cell r="G568">
            <v>46092</v>
          </cell>
          <cell r="H568" t="str">
            <v>全职</v>
          </cell>
        </row>
        <row r="568">
          <cell r="J568" t="str">
            <v>劳动合同</v>
          </cell>
          <cell r="K568" t="str">
            <v>人力</v>
          </cell>
          <cell r="L568">
            <v>46092</v>
          </cell>
          <cell r="M568">
            <v>47187</v>
          </cell>
          <cell r="N568" t="str">
            <v>3年</v>
          </cell>
          <cell r="O568" t="str">
            <v>已签</v>
          </cell>
          <cell r="P568" t="str">
            <v>已签</v>
          </cell>
          <cell r="Q568" t="str">
            <v>已签</v>
          </cell>
          <cell r="R568" t="str">
            <v>已签</v>
          </cell>
          <cell r="S568" t="str">
            <v>不缴</v>
          </cell>
        </row>
        <row r="568">
          <cell r="W568" t="str">
            <v>是</v>
          </cell>
          <cell r="X568" t="str">
            <v>离职</v>
          </cell>
          <cell r="Y568">
            <v>46143</v>
          </cell>
          <cell r="Z568" t="str">
            <v>已签</v>
          </cell>
          <cell r="AA568" t="str">
            <v>已签</v>
          </cell>
        </row>
        <row r="568">
          <cell r="AC568" t="str">
            <v>是</v>
          </cell>
        </row>
        <row r="568">
          <cell r="AF568" t="str">
            <v>360121200312204412</v>
          </cell>
          <cell r="AG568" t="str">
            <v>江西新余</v>
          </cell>
          <cell r="AH568" t="str">
            <v>工商银行</v>
          </cell>
          <cell r="AI568" t="str">
            <v>6222031505001466544</v>
          </cell>
        </row>
        <row r="568">
          <cell r="AK568">
            <v>15083640302</v>
          </cell>
        </row>
        <row r="569">
          <cell r="D569" t="str">
            <v>华农店简安珍</v>
          </cell>
          <cell r="E569" t="str">
            <v>运营部</v>
          </cell>
          <cell r="F569" t="str">
            <v>前台</v>
          </cell>
          <cell r="G569">
            <v>46090</v>
          </cell>
          <cell r="H569" t="str">
            <v>全职</v>
          </cell>
        </row>
        <row r="569">
          <cell r="J569" t="str">
            <v>劳动合同</v>
          </cell>
          <cell r="K569" t="str">
            <v>人力</v>
          </cell>
          <cell r="L569">
            <v>46090</v>
          </cell>
          <cell r="M569">
            <v>47185</v>
          </cell>
          <cell r="N569" t="str">
            <v>3年</v>
          </cell>
          <cell r="O569" t="str">
            <v>已签</v>
          </cell>
          <cell r="P569" t="str">
            <v>已签</v>
          </cell>
        </row>
        <row r="569">
          <cell r="R569" t="str">
            <v>已签</v>
          </cell>
        </row>
        <row r="569">
          <cell r="W569" t="str">
            <v>是</v>
          </cell>
          <cell r="X569" t="str">
            <v>在职</v>
          </cell>
        </row>
        <row r="569">
          <cell r="AF569" t="str">
            <v>532627200211250929</v>
          </cell>
        </row>
        <row r="569">
          <cell r="AH569" t="str">
            <v>建设银行</v>
          </cell>
          <cell r="AI569" t="str">
            <v>6217003920009205873</v>
          </cell>
        </row>
        <row r="569">
          <cell r="AK569">
            <v>15390887764</v>
          </cell>
        </row>
        <row r="570">
          <cell r="D570" t="str">
            <v>新力店孔凌锋</v>
          </cell>
          <cell r="E570" t="str">
            <v>会籍部</v>
          </cell>
          <cell r="F570" t="str">
            <v>会籍</v>
          </cell>
          <cell r="G570">
            <v>46091</v>
          </cell>
          <cell r="H570" t="str">
            <v>全职</v>
          </cell>
        </row>
        <row r="570">
          <cell r="J570" t="str">
            <v>劳动合同</v>
          </cell>
          <cell r="K570" t="str">
            <v>人力</v>
          </cell>
          <cell r="L570">
            <v>46091</v>
          </cell>
          <cell r="M570">
            <v>47186</v>
          </cell>
          <cell r="N570" t="str">
            <v>3年</v>
          </cell>
          <cell r="O570" t="str">
            <v>已签</v>
          </cell>
          <cell r="P570" t="str">
            <v>已签</v>
          </cell>
          <cell r="Q570" t="str">
            <v>已签</v>
          </cell>
          <cell r="R570" t="str">
            <v>已签</v>
          </cell>
          <cell r="S570" t="str">
            <v>不缴</v>
          </cell>
        </row>
        <row r="570">
          <cell r="W570" t="str">
            <v>是</v>
          </cell>
          <cell r="X570" t="str">
            <v>离职</v>
          </cell>
          <cell r="Y570">
            <v>46104</v>
          </cell>
          <cell r="Z570" t="str">
            <v>已签</v>
          </cell>
          <cell r="AA570" t="str">
            <v>已签</v>
          </cell>
        </row>
        <row r="570">
          <cell r="AC570" t="str">
            <v>是</v>
          </cell>
        </row>
        <row r="570">
          <cell r="AF570" t="str">
            <v>360981200912262835</v>
          </cell>
        </row>
        <row r="570">
          <cell r="AH570" t="str">
            <v>招商银行</v>
          </cell>
          <cell r="AI570" t="str">
            <v>6214833386823713</v>
          </cell>
        </row>
        <row r="570">
          <cell r="AK570">
            <v>18146649067</v>
          </cell>
        </row>
        <row r="571">
          <cell r="D571" t="str">
            <v>高新吾悦店梁宏宇</v>
          </cell>
          <cell r="E571" t="str">
            <v>泳教部</v>
          </cell>
          <cell r="F571" t="str">
            <v>泳教</v>
          </cell>
          <cell r="G571">
            <v>46082</v>
          </cell>
          <cell r="H571" t="str">
            <v>全职</v>
          </cell>
        </row>
        <row r="571">
          <cell r="J571" t="str">
            <v>劳动合同</v>
          </cell>
          <cell r="K571" t="str">
            <v>人力</v>
          </cell>
          <cell r="L571">
            <v>46082</v>
          </cell>
          <cell r="M571">
            <v>47177</v>
          </cell>
          <cell r="N571" t="str">
            <v>3年</v>
          </cell>
          <cell r="O571" t="str">
            <v>已签</v>
          </cell>
          <cell r="P571" t="str">
            <v>已签</v>
          </cell>
          <cell r="Q571" t="str">
            <v>已签</v>
          </cell>
        </row>
        <row r="571">
          <cell r="S571" t="str">
            <v>不缴</v>
          </cell>
        </row>
        <row r="571">
          <cell r="W571" t="str">
            <v>是</v>
          </cell>
          <cell r="X571" t="str">
            <v>在职</v>
          </cell>
        </row>
        <row r="571">
          <cell r="AD571" t="str">
            <v>男</v>
          </cell>
        </row>
        <row r="571">
          <cell r="AF571" t="str">
            <v>360122200603310916</v>
          </cell>
          <cell r="AG571" t="str">
            <v>江西省南昌市新建区西山镇</v>
          </cell>
          <cell r="AH571" t="str">
            <v>招商银行</v>
          </cell>
          <cell r="AI571" t="str">
            <v>6214 8333 8197 4719</v>
          </cell>
        </row>
        <row r="571">
          <cell r="AK571">
            <v>18379151653</v>
          </cell>
        </row>
        <row r="572">
          <cell r="D572" t="str">
            <v>旭辉店李翔</v>
          </cell>
          <cell r="E572" t="str">
            <v>会籍部</v>
          </cell>
          <cell r="F572" t="str">
            <v>会籍主管</v>
          </cell>
          <cell r="G572">
            <v>46092</v>
          </cell>
          <cell r="H572" t="str">
            <v>全职</v>
          </cell>
        </row>
        <row r="572">
          <cell r="J572" t="str">
            <v>劳动合同</v>
          </cell>
          <cell r="K572" t="str">
            <v>人力</v>
          </cell>
          <cell r="L572">
            <v>46092</v>
          </cell>
          <cell r="M572">
            <v>47187</v>
          </cell>
          <cell r="N572" t="str">
            <v>3年</v>
          </cell>
          <cell r="O572" t="str">
            <v>已签</v>
          </cell>
          <cell r="P572" t="str">
            <v>已签</v>
          </cell>
          <cell r="Q572" t="str">
            <v>已签</v>
          </cell>
          <cell r="R572" t="str">
            <v>已签</v>
          </cell>
          <cell r="S572" t="str">
            <v>不缴</v>
          </cell>
        </row>
        <row r="572">
          <cell r="W572" t="str">
            <v>是</v>
          </cell>
          <cell r="X572" t="str">
            <v>在职</v>
          </cell>
        </row>
        <row r="572">
          <cell r="AF572" t="str">
            <v>36012119900824123X</v>
          </cell>
        </row>
        <row r="572">
          <cell r="AH572" t="str">
            <v>中国工商银行</v>
          </cell>
          <cell r="AI572" t="str">
            <v>6212261202022667142</v>
          </cell>
        </row>
        <row r="572">
          <cell r="AK572">
            <v>13870050050</v>
          </cell>
        </row>
        <row r="573">
          <cell r="D573" t="str">
            <v>杨家湾王平</v>
          </cell>
          <cell r="E573" t="str">
            <v>泳教部</v>
          </cell>
          <cell r="F573" t="str">
            <v>救生员</v>
          </cell>
          <cell r="G573">
            <v>46087</v>
          </cell>
          <cell r="H573" t="str">
            <v>全职</v>
          </cell>
        </row>
        <row r="573">
          <cell r="J573" t="str">
            <v>劳动合同</v>
          </cell>
          <cell r="K573" t="str">
            <v>人力</v>
          </cell>
          <cell r="L573">
            <v>46087</v>
          </cell>
          <cell r="M573">
            <v>47182</v>
          </cell>
          <cell r="N573" t="str">
            <v>3年</v>
          </cell>
          <cell r="O573" t="str">
            <v>已签</v>
          </cell>
          <cell r="P573" t="str">
            <v>已签</v>
          </cell>
          <cell r="Q573" t="str">
            <v>已签</v>
          </cell>
          <cell r="R573" t="str">
            <v>已签</v>
          </cell>
          <cell r="S573" t="str">
            <v>不缴</v>
          </cell>
        </row>
        <row r="573">
          <cell r="W573" t="str">
            <v>是</v>
          </cell>
          <cell r="X573" t="str">
            <v>在职</v>
          </cell>
        </row>
        <row r="573">
          <cell r="AF573" t="str">
            <v>429001196609193114</v>
          </cell>
        </row>
        <row r="573">
          <cell r="AH573" t="str">
            <v>招商银行</v>
          </cell>
          <cell r="AI573" t="str">
            <v>6214832746511315</v>
          </cell>
        </row>
        <row r="573">
          <cell r="AK573">
            <v>15807172540</v>
          </cell>
        </row>
        <row r="574">
          <cell r="D574" t="str">
            <v>高新吾悦店宋亚其</v>
          </cell>
          <cell r="E574" t="str">
            <v>会籍部</v>
          </cell>
          <cell r="F574" t="str">
            <v>会籍</v>
          </cell>
          <cell r="G574">
            <v>46092</v>
          </cell>
          <cell r="H574" t="str">
            <v>全职</v>
          </cell>
        </row>
        <row r="574">
          <cell r="J574" t="str">
            <v>劳动合同</v>
          </cell>
          <cell r="K574" t="str">
            <v>人力</v>
          </cell>
          <cell r="L574">
            <v>46082</v>
          </cell>
          <cell r="M574">
            <v>47177</v>
          </cell>
          <cell r="N574" t="str">
            <v>3年</v>
          </cell>
          <cell r="O574" t="str">
            <v>已签</v>
          </cell>
          <cell r="P574" t="str">
            <v>已签</v>
          </cell>
          <cell r="Q574" t="str">
            <v>已签</v>
          </cell>
        </row>
        <row r="574">
          <cell r="S574" t="str">
            <v>不缴</v>
          </cell>
        </row>
        <row r="574">
          <cell r="W574" t="str">
            <v>是</v>
          </cell>
          <cell r="X574" t="str">
            <v>离职</v>
          </cell>
          <cell r="Y574">
            <v>46135</v>
          </cell>
        </row>
        <row r="574">
          <cell r="AF574" t="str">
            <v>360124200311163910</v>
          </cell>
          <cell r="AG574" t="str">
            <v>江西南昌</v>
          </cell>
          <cell r="AH574" t="str">
            <v>中国工商银行</v>
          </cell>
          <cell r="AI574" t="str">
            <v>6222031502007139399</v>
          </cell>
        </row>
        <row r="574">
          <cell r="AK574">
            <v>18720965693</v>
          </cell>
        </row>
        <row r="575">
          <cell r="D575" t="str">
            <v>宿州吾悦店彭玥</v>
          </cell>
          <cell r="E575" t="str">
            <v>运营部</v>
          </cell>
          <cell r="F575" t="str">
            <v>前台</v>
          </cell>
          <cell r="G575">
            <v>46093</v>
          </cell>
          <cell r="H575" t="str">
            <v>全职</v>
          </cell>
        </row>
        <row r="575">
          <cell r="K575" t="str">
            <v>人力</v>
          </cell>
        </row>
        <row r="575">
          <cell r="X575" t="str">
            <v>离职</v>
          </cell>
          <cell r="Y575">
            <v>46095</v>
          </cell>
        </row>
        <row r="575">
          <cell r="AF575" t="str">
            <v>340602200306210028</v>
          </cell>
          <cell r="AG575" t="str">
            <v>安徽省宿州市</v>
          </cell>
          <cell r="AH575" t="str">
            <v>中国建设银行</v>
          </cell>
          <cell r="AI575" t="str">
            <v>6217001630071079765</v>
          </cell>
        </row>
        <row r="575">
          <cell r="AK575">
            <v>15155920680</v>
          </cell>
        </row>
        <row r="576">
          <cell r="D576" t="str">
            <v>财富中心店谢嘉欣</v>
          </cell>
          <cell r="E576" t="str">
            <v>会籍部</v>
          </cell>
          <cell r="F576" t="str">
            <v>会籍</v>
          </cell>
          <cell r="G576">
            <v>46094</v>
          </cell>
          <cell r="H576" t="str">
            <v>全职</v>
          </cell>
        </row>
        <row r="576">
          <cell r="K576" t="str">
            <v>人力</v>
          </cell>
        </row>
        <row r="576">
          <cell r="X576" t="str">
            <v>离职</v>
          </cell>
          <cell r="Y576">
            <v>46096</v>
          </cell>
        </row>
        <row r="577">
          <cell r="D577" t="str">
            <v>钟祥店刘双</v>
          </cell>
          <cell r="E577" t="str">
            <v>泳教部</v>
          </cell>
          <cell r="F577" t="str">
            <v>泳教</v>
          </cell>
          <cell r="G577">
            <v>46174</v>
          </cell>
          <cell r="H577" t="str">
            <v>兼职</v>
          </cell>
        </row>
        <row r="577">
          <cell r="K577" t="str">
            <v>人力</v>
          </cell>
        </row>
        <row r="577">
          <cell r="N577" t="str">
            <v>3年</v>
          </cell>
        </row>
        <row r="577">
          <cell r="W577" t="str">
            <v>是</v>
          </cell>
          <cell r="X577" t="str">
            <v>在职</v>
          </cell>
        </row>
        <row r="577">
          <cell r="AF577" t="str">
            <v>42088119900822051x</v>
          </cell>
        </row>
        <row r="577">
          <cell r="AH577" t="str">
            <v>建设银行</v>
          </cell>
          <cell r="AI577" t="str">
            <v>6217001270031537402</v>
          </cell>
        </row>
        <row r="577">
          <cell r="AK577">
            <v>18672462040</v>
          </cell>
        </row>
        <row r="578">
          <cell r="D578" t="str">
            <v>高新吾悦店滕家辉</v>
          </cell>
          <cell r="E578" t="str">
            <v>会籍部</v>
          </cell>
          <cell r="F578" t="str">
            <v>会籍</v>
          </cell>
          <cell r="G578">
            <v>46095</v>
          </cell>
          <cell r="H578" t="str">
            <v>全职</v>
          </cell>
        </row>
        <row r="578">
          <cell r="J578" t="str">
            <v>劳动合同</v>
          </cell>
          <cell r="K578" t="str">
            <v>人力</v>
          </cell>
          <cell r="L578">
            <v>46095</v>
          </cell>
          <cell r="M578">
            <v>47190</v>
          </cell>
          <cell r="N578" t="str">
            <v>3年</v>
          </cell>
          <cell r="O578" t="str">
            <v>已签</v>
          </cell>
          <cell r="P578" t="str">
            <v>已签</v>
          </cell>
          <cell r="Q578" t="str">
            <v>已签</v>
          </cell>
        </row>
        <row r="578">
          <cell r="S578" t="str">
            <v>不缴</v>
          </cell>
        </row>
        <row r="578">
          <cell r="W578" t="str">
            <v>是</v>
          </cell>
          <cell r="X578" t="str">
            <v>在职</v>
          </cell>
        </row>
        <row r="578">
          <cell r="AF578" t="str">
            <v>360121199903131918</v>
          </cell>
          <cell r="AG578" t="str">
            <v>江西南昌</v>
          </cell>
          <cell r="AH578" t="str">
            <v>招商银行</v>
          </cell>
          <cell r="AI578" t="str">
            <v>6214 8379 4722 2976</v>
          </cell>
        </row>
        <row r="579">
          <cell r="D579" t="str">
            <v>瑶湖店王海乐</v>
          </cell>
          <cell r="E579" t="str">
            <v>会籍部</v>
          </cell>
          <cell r="F579" t="str">
            <v>会籍</v>
          </cell>
          <cell r="G579">
            <v>46088</v>
          </cell>
          <cell r="H579" t="str">
            <v>全职</v>
          </cell>
        </row>
        <row r="579">
          <cell r="J579" t="str">
            <v>劳动合同</v>
          </cell>
          <cell r="K579" t="str">
            <v>人力</v>
          </cell>
          <cell r="L579">
            <v>46088</v>
          </cell>
          <cell r="M579">
            <v>47183</v>
          </cell>
          <cell r="N579" t="str">
            <v>3年</v>
          </cell>
          <cell r="O579" t="str">
            <v>已签</v>
          </cell>
          <cell r="P579" t="str">
            <v>已签</v>
          </cell>
          <cell r="Q579" t="str">
            <v>已签</v>
          </cell>
          <cell r="R579" t="str">
            <v>已签</v>
          </cell>
          <cell r="S579" t="str">
            <v>不缴</v>
          </cell>
        </row>
        <row r="579">
          <cell r="W579" t="str">
            <v>是</v>
          </cell>
          <cell r="X579" t="str">
            <v>在职</v>
          </cell>
        </row>
        <row r="579">
          <cell r="AF579" t="str">
            <v>361025200411144110</v>
          </cell>
        </row>
        <row r="579">
          <cell r="AH579" t="str">
            <v>中国银行</v>
          </cell>
          <cell r="AI579" t="str">
            <v>6217906500055215691</v>
          </cell>
        </row>
        <row r="579">
          <cell r="AK579">
            <v>15807043119</v>
          </cell>
        </row>
        <row r="580">
          <cell r="D580" t="str">
            <v>瑶湖店林子萱</v>
          </cell>
          <cell r="E580" t="str">
            <v>泳教部</v>
          </cell>
          <cell r="F580" t="str">
            <v>泳教</v>
          </cell>
          <cell r="G580">
            <v>46095</v>
          </cell>
          <cell r="H580" t="str">
            <v>兼职</v>
          </cell>
        </row>
        <row r="580">
          <cell r="J580" t="str">
            <v>兼职合同</v>
          </cell>
          <cell r="K580" t="str">
            <v>人力</v>
          </cell>
          <cell r="L580">
            <v>46095</v>
          </cell>
          <cell r="M580">
            <v>46459</v>
          </cell>
          <cell r="N580" t="str">
            <v>1年</v>
          </cell>
          <cell r="O580" t="str">
            <v>已签</v>
          </cell>
          <cell r="P580" t="str">
            <v>已签</v>
          </cell>
          <cell r="Q580" t="str">
            <v>已签</v>
          </cell>
          <cell r="R580" t="str">
            <v>已签</v>
          </cell>
          <cell r="S580" t="str">
            <v>不缴</v>
          </cell>
        </row>
        <row r="580">
          <cell r="W580" t="str">
            <v>是</v>
          </cell>
          <cell r="X580" t="str">
            <v>在职</v>
          </cell>
        </row>
        <row r="580">
          <cell r="AF580" t="str">
            <v>361124200602196043</v>
          </cell>
        </row>
        <row r="580">
          <cell r="AH580" t="str">
            <v>中国农业银行</v>
          </cell>
          <cell r="AI580" t="str">
            <v>6230520920107289875</v>
          </cell>
        </row>
        <row r="580">
          <cell r="AK580">
            <v>15270341648</v>
          </cell>
        </row>
        <row r="581">
          <cell r="D581" t="str">
            <v>新力店熊鑫</v>
          </cell>
          <cell r="E581" t="str">
            <v>会籍部</v>
          </cell>
          <cell r="F581" t="str">
            <v>会籍</v>
          </cell>
          <cell r="G581">
            <v>46096</v>
          </cell>
          <cell r="H581" t="str">
            <v>全职</v>
          </cell>
        </row>
        <row r="581">
          <cell r="K581" t="str">
            <v>人力</v>
          </cell>
        </row>
        <row r="581">
          <cell r="X581" t="str">
            <v>离职</v>
          </cell>
          <cell r="Y581">
            <v>46125</v>
          </cell>
          <cell r="Z581" t="str">
            <v>已签</v>
          </cell>
          <cell r="AA581" t="str">
            <v>已签</v>
          </cell>
        </row>
        <row r="581">
          <cell r="AC581" t="str">
            <v>是</v>
          </cell>
        </row>
        <row r="581">
          <cell r="AF581" t="str">
            <v>36012120090920751x</v>
          </cell>
        </row>
        <row r="581">
          <cell r="AH581" t="str">
            <v>中国工商银行</v>
          </cell>
          <cell r="AI581" t="str">
            <v>6212251502001682547</v>
          </cell>
        </row>
        <row r="581">
          <cell r="AK581">
            <v>18379996462</v>
          </cell>
        </row>
        <row r="582">
          <cell r="D582" t="str">
            <v>新力店邹盛付</v>
          </cell>
          <cell r="E582" t="str">
            <v>泳教部</v>
          </cell>
          <cell r="F582" t="str">
            <v>救生员</v>
          </cell>
          <cell r="G582">
            <v>46097</v>
          </cell>
          <cell r="H582" t="str">
            <v>全职</v>
          </cell>
        </row>
        <row r="582">
          <cell r="J582" t="str">
            <v>劳动合同</v>
          </cell>
          <cell r="K582" t="str">
            <v>人力</v>
          </cell>
          <cell r="L582">
            <v>46097</v>
          </cell>
          <cell r="M582">
            <v>47192</v>
          </cell>
          <cell r="N582" t="str">
            <v>3年</v>
          </cell>
          <cell r="O582" t="str">
            <v>已签</v>
          </cell>
          <cell r="P582" t="str">
            <v>已签</v>
          </cell>
          <cell r="Q582" t="str">
            <v>已签</v>
          </cell>
          <cell r="R582" t="str">
            <v>已签</v>
          </cell>
          <cell r="S582" t="str">
            <v>不缴</v>
          </cell>
        </row>
        <row r="582">
          <cell r="W582" t="str">
            <v>否</v>
          </cell>
          <cell r="X582" t="str">
            <v>离职</v>
          </cell>
          <cell r="Y582">
            <v>46126</v>
          </cell>
          <cell r="Z582" t="str">
            <v>已签</v>
          </cell>
          <cell r="AA582" t="str">
            <v>已签</v>
          </cell>
        </row>
        <row r="582">
          <cell r="AC582" t="str">
            <v>是</v>
          </cell>
        </row>
        <row r="582">
          <cell r="AF582" t="str">
            <v>360423196602183218</v>
          </cell>
        </row>
        <row r="582">
          <cell r="AH582" t="str">
            <v>农村信用社</v>
          </cell>
          <cell r="AI582" t="str">
            <v>6226820010800643282</v>
          </cell>
        </row>
        <row r="582">
          <cell r="AK582">
            <v>13479279778</v>
          </cell>
        </row>
        <row r="583">
          <cell r="D583" t="str">
            <v>宿州吾悦店李婷</v>
          </cell>
          <cell r="E583" t="str">
            <v>运营部</v>
          </cell>
          <cell r="F583" t="str">
            <v>前台</v>
          </cell>
          <cell r="G583">
            <v>46097</v>
          </cell>
          <cell r="H583" t="str">
            <v>全职</v>
          </cell>
        </row>
        <row r="583">
          <cell r="K583" t="str">
            <v>人力</v>
          </cell>
        </row>
        <row r="583">
          <cell r="X583" t="str">
            <v>离职</v>
          </cell>
          <cell r="Y583">
            <v>46098</v>
          </cell>
        </row>
        <row r="583">
          <cell r="AF583" t="str">
            <v>340021199312164842</v>
          </cell>
          <cell r="AG583" t="str">
            <v>安徽省淮北市</v>
          </cell>
          <cell r="AH583" t="str">
            <v>中国建设银行</v>
          </cell>
          <cell r="AI583" t="str">
            <v>6217001740013539071</v>
          </cell>
        </row>
        <row r="583">
          <cell r="AK583">
            <v>19855979016</v>
          </cell>
        </row>
        <row r="584">
          <cell r="D584" t="str">
            <v>杨家湾龚玮</v>
          </cell>
          <cell r="E584" t="str">
            <v>运营部</v>
          </cell>
          <cell r="F584" t="str">
            <v>前台</v>
          </cell>
          <cell r="G584">
            <v>46094</v>
          </cell>
          <cell r="H584" t="str">
            <v>全职</v>
          </cell>
        </row>
        <row r="584">
          <cell r="J584" t="str">
            <v>劳动合同</v>
          </cell>
          <cell r="K584" t="str">
            <v>人力</v>
          </cell>
          <cell r="L584">
            <v>46094</v>
          </cell>
          <cell r="M584">
            <v>47189</v>
          </cell>
          <cell r="N584" t="str">
            <v>3年</v>
          </cell>
          <cell r="O584" t="str">
            <v>已签</v>
          </cell>
          <cell r="P584" t="str">
            <v>已签</v>
          </cell>
          <cell r="Q584" t="str">
            <v>已签</v>
          </cell>
          <cell r="R584" t="str">
            <v>已签</v>
          </cell>
          <cell r="S584" t="str">
            <v>不缴</v>
          </cell>
        </row>
        <row r="584">
          <cell r="W584" t="str">
            <v>是</v>
          </cell>
          <cell r="X584" t="str">
            <v>在职</v>
          </cell>
        </row>
        <row r="584">
          <cell r="AF584" t="str">
            <v>520424200008219826</v>
          </cell>
        </row>
        <row r="584">
          <cell r="AH584" t="str">
            <v>招商银行武汉积玉桥支行</v>
          </cell>
          <cell r="AI584" t="str">
            <v>6214832777146429</v>
          </cell>
        </row>
        <row r="584">
          <cell r="AK584">
            <v>15271807400</v>
          </cell>
        </row>
        <row r="585">
          <cell r="D585" t="str">
            <v>财富中心店唐磊</v>
          </cell>
          <cell r="E585" t="str">
            <v>私教部</v>
          </cell>
          <cell r="F585" t="str">
            <v>私教</v>
          </cell>
          <cell r="G585">
            <v>46097</v>
          </cell>
          <cell r="H585" t="str">
            <v>全职</v>
          </cell>
        </row>
        <row r="585">
          <cell r="K585" t="str">
            <v>人力</v>
          </cell>
        </row>
        <row r="585">
          <cell r="X585" t="str">
            <v>离职</v>
          </cell>
          <cell r="Y585">
            <v>46101</v>
          </cell>
        </row>
        <row r="585">
          <cell r="AF585" t="str">
            <v>431103199905010032</v>
          </cell>
        </row>
        <row r="585">
          <cell r="AH585" t="str">
            <v>建设银行</v>
          </cell>
          <cell r="AI585" t="str">
            <v>6217002100010557304</v>
          </cell>
        </row>
        <row r="585">
          <cell r="AK585">
            <v>17707959923</v>
          </cell>
        </row>
        <row r="586">
          <cell r="D586" t="str">
            <v>杨家湾李思宇</v>
          </cell>
          <cell r="E586" t="str">
            <v>运营部</v>
          </cell>
          <cell r="F586" t="str">
            <v>前台/主播</v>
          </cell>
          <cell r="G586">
            <v>46095</v>
          </cell>
          <cell r="H586" t="str">
            <v>全职</v>
          </cell>
        </row>
        <row r="586">
          <cell r="J586" t="str">
            <v>劳动合同</v>
          </cell>
          <cell r="K586" t="str">
            <v>人力</v>
          </cell>
          <cell r="L586">
            <v>46095</v>
          </cell>
          <cell r="M586">
            <v>47190</v>
          </cell>
          <cell r="N586" t="str">
            <v>3年</v>
          </cell>
          <cell r="O586" t="str">
            <v>已签</v>
          </cell>
          <cell r="P586" t="str">
            <v>已签</v>
          </cell>
          <cell r="Q586" t="str">
            <v>已签</v>
          </cell>
          <cell r="R586" t="str">
            <v>已签</v>
          </cell>
          <cell r="S586" t="str">
            <v>不缴</v>
          </cell>
        </row>
        <row r="586">
          <cell r="W586" t="str">
            <v>是</v>
          </cell>
          <cell r="X586" t="str">
            <v>离职</v>
          </cell>
          <cell r="Y586">
            <v>46113</v>
          </cell>
        </row>
        <row r="586">
          <cell r="AF586" t="str">
            <v>420902200701178124</v>
          </cell>
        </row>
        <row r="586">
          <cell r="AH586" t="str">
            <v>武汉空港支行</v>
          </cell>
          <cell r="AI586" t="str">
            <v>6222033202019341251</v>
          </cell>
        </row>
        <row r="586">
          <cell r="AK586">
            <v>13476839194</v>
          </cell>
        </row>
        <row r="587">
          <cell r="D587" t="str">
            <v>总部赖洋欢</v>
          </cell>
          <cell r="E587" t="str">
            <v>人事部</v>
          </cell>
          <cell r="F587" t="str">
            <v>人事经理</v>
          </cell>
          <cell r="G587">
            <v>46086</v>
          </cell>
          <cell r="H587" t="str">
            <v>全职</v>
          </cell>
        </row>
        <row r="587">
          <cell r="K587" t="str">
            <v>山道</v>
          </cell>
          <cell r="L587">
            <v>46086</v>
          </cell>
          <cell r="M587">
            <v>47181</v>
          </cell>
          <cell r="N587" t="str">
            <v>3年</v>
          </cell>
          <cell r="O587" t="str">
            <v>已签</v>
          </cell>
          <cell r="P587" t="str">
            <v>已签</v>
          </cell>
          <cell r="Q587" t="str">
            <v>已签</v>
          </cell>
          <cell r="R587" t="str">
            <v>已签</v>
          </cell>
          <cell r="S587" t="str">
            <v>最低</v>
          </cell>
        </row>
        <row r="587">
          <cell r="W587" t="str">
            <v>是</v>
          </cell>
          <cell r="X587" t="str">
            <v>在职</v>
          </cell>
        </row>
        <row r="587">
          <cell r="AF587" t="str">
            <v>36010219881118201x</v>
          </cell>
        </row>
        <row r="587">
          <cell r="AH587" t="str">
            <v>中国农业银行</v>
          </cell>
          <cell r="AI587" t="str">
            <v>6228480927106847373</v>
          </cell>
        </row>
        <row r="587">
          <cell r="AK587">
            <v>13330107567</v>
          </cell>
        </row>
        <row r="588">
          <cell r="D588" t="str">
            <v>旭辉店赵雨欣</v>
          </cell>
          <cell r="E588" t="str">
            <v>运营部</v>
          </cell>
          <cell r="F588" t="str">
            <v>前台</v>
          </cell>
          <cell r="G588">
            <v>46087</v>
          </cell>
          <cell r="H588" t="str">
            <v>全职</v>
          </cell>
        </row>
        <row r="588">
          <cell r="K588" t="str">
            <v>人力</v>
          </cell>
        </row>
        <row r="588">
          <cell r="O588" t="str">
            <v>已签</v>
          </cell>
          <cell r="P588" t="str">
            <v>已签</v>
          </cell>
          <cell r="Q588" t="str">
            <v>已签</v>
          </cell>
          <cell r="R588" t="str">
            <v>已签</v>
          </cell>
          <cell r="S588" t="str">
            <v>不缴</v>
          </cell>
        </row>
        <row r="588">
          <cell r="W588" t="str">
            <v>是</v>
          </cell>
          <cell r="X588" t="str">
            <v>在职</v>
          </cell>
        </row>
        <row r="589">
          <cell r="D589" t="str">
            <v>宜春店陈浩清</v>
          </cell>
          <cell r="E589" t="str">
            <v>运营部</v>
          </cell>
          <cell r="F589" t="str">
            <v>前台</v>
          </cell>
          <cell r="G589">
            <v>46095</v>
          </cell>
          <cell r="H589" t="str">
            <v>全职</v>
          </cell>
        </row>
        <row r="589">
          <cell r="J589" t="str">
            <v>劳动合同</v>
          </cell>
          <cell r="K589" t="str">
            <v>人力</v>
          </cell>
          <cell r="L589">
            <v>46095</v>
          </cell>
          <cell r="M589">
            <v>47190</v>
          </cell>
          <cell r="N589" t="str">
            <v>3年</v>
          </cell>
          <cell r="O589" t="str">
            <v>已签</v>
          </cell>
          <cell r="P589" t="str">
            <v>已签</v>
          </cell>
          <cell r="Q589" t="str">
            <v>已签</v>
          </cell>
        </row>
        <row r="589">
          <cell r="S589" t="str">
            <v>不缴</v>
          </cell>
        </row>
        <row r="589">
          <cell r="W589" t="str">
            <v>是</v>
          </cell>
          <cell r="X589" t="str">
            <v>离职</v>
          </cell>
          <cell r="Y589">
            <v>46116</v>
          </cell>
          <cell r="Z589" t="str">
            <v>已签</v>
          </cell>
          <cell r="AA589" t="str">
            <v>已签</v>
          </cell>
        </row>
        <row r="589">
          <cell r="AC589" t="str">
            <v>是</v>
          </cell>
        </row>
        <row r="590">
          <cell r="D590" t="str">
            <v>淮南吾悦店许子恒</v>
          </cell>
          <cell r="E590" t="str">
            <v>会籍部</v>
          </cell>
          <cell r="F590" t="str">
            <v>会籍</v>
          </cell>
          <cell r="G590">
            <v>46098</v>
          </cell>
          <cell r="H590" t="str">
            <v>全职</v>
          </cell>
        </row>
        <row r="590">
          <cell r="J590" t="str">
            <v>劳动合同</v>
          </cell>
          <cell r="K590" t="str">
            <v>人力</v>
          </cell>
          <cell r="L590">
            <v>46098</v>
          </cell>
          <cell r="M590">
            <v>47193</v>
          </cell>
          <cell r="N590" t="str">
            <v>3年</v>
          </cell>
          <cell r="O590" t="str">
            <v>已签</v>
          </cell>
          <cell r="P590" t="str">
            <v>已签</v>
          </cell>
          <cell r="Q590" t="str">
            <v>已签</v>
          </cell>
          <cell r="R590" t="str">
            <v>已签</v>
          </cell>
          <cell r="S590" t="str">
            <v>不缴</v>
          </cell>
        </row>
        <row r="590">
          <cell r="W590" t="str">
            <v>是</v>
          </cell>
          <cell r="X590" t="str">
            <v>离职</v>
          </cell>
          <cell r="Y590">
            <v>46140</v>
          </cell>
          <cell r="Z590" t="str">
            <v>已签</v>
          </cell>
          <cell r="AA590" t="str">
            <v>已签</v>
          </cell>
        </row>
        <row r="590">
          <cell r="AC590" t="str">
            <v>是</v>
          </cell>
        </row>
        <row r="590">
          <cell r="AF590" t="str">
            <v>340602200912112831</v>
          </cell>
          <cell r="AG590" t="str">
            <v>淮南</v>
          </cell>
          <cell r="AH590" t="str">
            <v>招商银行</v>
          </cell>
          <cell r="AI590" t="str">
            <v>6214835542259419</v>
          </cell>
        </row>
        <row r="590">
          <cell r="AK590">
            <v>19955443825</v>
          </cell>
        </row>
        <row r="591">
          <cell r="D591" t="str">
            <v>杨家湾常珈铭</v>
          </cell>
          <cell r="E591" t="str">
            <v>泳教部</v>
          </cell>
          <cell r="F591" t="str">
            <v>泳教</v>
          </cell>
          <cell r="G591">
            <v>46086</v>
          </cell>
          <cell r="H591" t="str">
            <v>全职</v>
          </cell>
        </row>
        <row r="591">
          <cell r="J591" t="str">
            <v>劳动合同</v>
          </cell>
          <cell r="K591" t="str">
            <v>人力</v>
          </cell>
          <cell r="L591">
            <v>46086</v>
          </cell>
          <cell r="M591">
            <v>47181</v>
          </cell>
          <cell r="N591" t="str">
            <v>3年</v>
          </cell>
          <cell r="O591" t="str">
            <v>已签</v>
          </cell>
          <cell r="P591" t="str">
            <v>已签</v>
          </cell>
          <cell r="Q591" t="str">
            <v>已签</v>
          </cell>
          <cell r="R591" t="str">
            <v>已签</v>
          </cell>
          <cell r="S591" t="str">
            <v>不缴</v>
          </cell>
        </row>
        <row r="591">
          <cell r="W591" t="str">
            <v>是</v>
          </cell>
          <cell r="X591" t="str">
            <v>在职</v>
          </cell>
        </row>
        <row r="591">
          <cell r="AF591" t="str">
            <v>420321200209232113</v>
          </cell>
        </row>
        <row r="591">
          <cell r="AH591" t="str">
            <v>招商银行十堰东岳支行</v>
          </cell>
          <cell r="AI591" t="str">
            <v>6214 8371 9632 8441 </v>
          </cell>
        </row>
        <row r="591">
          <cell r="AK591">
            <v>15671912115</v>
          </cell>
        </row>
        <row r="592">
          <cell r="D592" t="str">
            <v>淮南吾悦店刘少辉</v>
          </cell>
          <cell r="E592" t="str">
            <v>会籍部</v>
          </cell>
          <cell r="F592" t="str">
            <v>会籍</v>
          </cell>
          <cell r="G592">
            <v>46101</v>
          </cell>
          <cell r="H592" t="str">
            <v>全职</v>
          </cell>
        </row>
        <row r="592">
          <cell r="J592" t="str">
            <v>劳动合同</v>
          </cell>
          <cell r="K592" t="str">
            <v>人力</v>
          </cell>
          <cell r="L592">
            <v>46101</v>
          </cell>
          <cell r="M592">
            <v>47196</v>
          </cell>
          <cell r="N592" t="str">
            <v>3年</v>
          </cell>
          <cell r="O592" t="str">
            <v>已签</v>
          </cell>
          <cell r="P592" t="str">
            <v>已签</v>
          </cell>
          <cell r="Q592" t="str">
            <v>已签</v>
          </cell>
          <cell r="R592" t="str">
            <v>已签</v>
          </cell>
          <cell r="S592" t="str">
            <v>不缴</v>
          </cell>
        </row>
        <row r="592">
          <cell r="W592" t="str">
            <v>是</v>
          </cell>
          <cell r="X592" t="str">
            <v>离职</v>
          </cell>
          <cell r="Y592">
            <v>46140</v>
          </cell>
          <cell r="Z592" t="str">
            <v>已签</v>
          </cell>
          <cell r="AA592" t="str">
            <v>已签</v>
          </cell>
        </row>
        <row r="592">
          <cell r="AC592" t="str">
            <v>是</v>
          </cell>
        </row>
        <row r="592">
          <cell r="AF592" t="str">
            <v>340406199912073018</v>
          </cell>
          <cell r="AG592" t="str">
            <v>淮南</v>
          </cell>
          <cell r="AH592" t="str">
            <v>招商银行</v>
          </cell>
          <cell r="AI592" t="str">
            <v>6214835543146482</v>
          </cell>
        </row>
        <row r="592">
          <cell r="AK592">
            <v>15240043745</v>
          </cell>
        </row>
        <row r="593">
          <cell r="D593" t="str">
            <v>宿州吾悦店赵丽</v>
          </cell>
          <cell r="E593" t="str">
            <v>运营部</v>
          </cell>
          <cell r="F593" t="str">
            <v>前台</v>
          </cell>
          <cell r="G593">
            <v>46101</v>
          </cell>
          <cell r="H593" t="str">
            <v>全职</v>
          </cell>
        </row>
        <row r="593">
          <cell r="J593" t="str">
            <v>劳动合同</v>
          </cell>
          <cell r="K593" t="str">
            <v>人力</v>
          </cell>
          <cell r="L593">
            <v>46101</v>
          </cell>
          <cell r="M593">
            <v>47196</v>
          </cell>
          <cell r="N593" t="str">
            <v>3年</v>
          </cell>
          <cell r="O593" t="str">
            <v>已签</v>
          </cell>
          <cell r="P593" t="str">
            <v>已签</v>
          </cell>
          <cell r="Q593" t="str">
            <v>已签</v>
          </cell>
          <cell r="R593" t="str">
            <v>已签</v>
          </cell>
          <cell r="S593" t="str">
            <v>不缴</v>
          </cell>
        </row>
        <row r="593">
          <cell r="W593" t="str">
            <v>是</v>
          </cell>
          <cell r="X593" t="str">
            <v>离职</v>
          </cell>
          <cell r="Y593">
            <v>46174</v>
          </cell>
        </row>
        <row r="593">
          <cell r="AF593" t="str">
            <v>341302200308232823</v>
          </cell>
          <cell r="AG593" t="str">
            <v>安徽省宿州市</v>
          </cell>
          <cell r="AH593" t="str">
            <v>中国邮政储蓄银行</v>
          </cell>
          <cell r="AI593" t="str">
            <v>6221803740001041330</v>
          </cell>
        </row>
        <row r="593">
          <cell r="AK593">
            <v>15240079764</v>
          </cell>
        </row>
        <row r="594">
          <cell r="D594" t="str">
            <v>新力店赖宇航</v>
          </cell>
          <cell r="E594" t="str">
            <v>泳教部</v>
          </cell>
          <cell r="F594" t="str">
            <v>泳教</v>
          </cell>
          <cell r="G594">
            <v>46102</v>
          </cell>
          <cell r="H594" t="str">
            <v>兼职</v>
          </cell>
        </row>
        <row r="594">
          <cell r="K594" t="str">
            <v>人力</v>
          </cell>
        </row>
        <row r="594">
          <cell r="O594" t="str">
            <v>已签</v>
          </cell>
          <cell r="P594" t="str">
            <v>已签</v>
          </cell>
          <cell r="Q594" t="str">
            <v>已签</v>
          </cell>
          <cell r="R594" t="str">
            <v>已签</v>
          </cell>
          <cell r="S594" t="str">
            <v>不缴</v>
          </cell>
        </row>
        <row r="594">
          <cell r="W594" t="str">
            <v>否</v>
          </cell>
          <cell r="X594" t="str">
            <v>离职</v>
          </cell>
          <cell r="Y594">
            <v>46135</v>
          </cell>
          <cell r="Z594" t="str">
            <v>已签</v>
          </cell>
          <cell r="AA594" t="str">
            <v>已签</v>
          </cell>
        </row>
        <row r="594">
          <cell r="AC594" t="str">
            <v>是</v>
          </cell>
        </row>
        <row r="594">
          <cell r="AF594" t="str">
            <v>360313200310110018</v>
          </cell>
        </row>
        <row r="594">
          <cell r="AH594" t="str">
            <v>中国建设银行</v>
          </cell>
          <cell r="AI594" t="str">
            <v>6214672050001226615</v>
          </cell>
        </row>
        <row r="594">
          <cell r="AK594">
            <v>18879965970</v>
          </cell>
        </row>
        <row r="595">
          <cell r="D595" t="str">
            <v>新余二店邹雨珎</v>
          </cell>
          <cell r="E595" t="str">
            <v>运营部</v>
          </cell>
          <cell r="F595" t="str">
            <v>前台</v>
          </cell>
          <cell r="G595">
            <v>46099</v>
          </cell>
          <cell r="H595" t="str">
            <v>全职</v>
          </cell>
        </row>
        <row r="595">
          <cell r="J595" t="str">
            <v>劳动合同</v>
          </cell>
          <cell r="K595" t="str">
            <v>人力</v>
          </cell>
          <cell r="L595">
            <v>46099</v>
          </cell>
          <cell r="M595">
            <v>47194</v>
          </cell>
          <cell r="N595" t="str">
            <v>3年</v>
          </cell>
          <cell r="O595" t="str">
            <v>已签</v>
          </cell>
          <cell r="P595" t="str">
            <v>已签</v>
          </cell>
          <cell r="Q595" t="str">
            <v>已签</v>
          </cell>
          <cell r="R595" t="str">
            <v>已签</v>
          </cell>
          <cell r="S595" t="str">
            <v>不缴</v>
          </cell>
        </row>
        <row r="595">
          <cell r="W595" t="str">
            <v>是</v>
          </cell>
          <cell r="X595" t="str">
            <v>离职</v>
          </cell>
          <cell r="Y595">
            <v>46117</v>
          </cell>
          <cell r="Z595" t="str">
            <v>已签</v>
          </cell>
          <cell r="AA595" t="str">
            <v>已签</v>
          </cell>
        </row>
        <row r="595">
          <cell r="AC595" t="str">
            <v>是</v>
          </cell>
        </row>
        <row r="595">
          <cell r="AF595" t="str">
            <v>362203200411256829</v>
          </cell>
          <cell r="AG595" t="str">
            <v>江西樟树</v>
          </cell>
          <cell r="AH595" t="str">
            <v>农商银行</v>
          </cell>
          <cell r="AI595" t="str">
            <v>622682 2200231459964</v>
          </cell>
        </row>
        <row r="595">
          <cell r="AK595">
            <v>18079048651</v>
          </cell>
        </row>
        <row r="596">
          <cell r="D596" t="str">
            <v>蚌埠银泰店黄少聪</v>
          </cell>
          <cell r="E596" t="str">
            <v>私教部</v>
          </cell>
          <cell r="F596" t="str">
            <v>私教</v>
          </cell>
          <cell r="G596">
            <v>46102</v>
          </cell>
          <cell r="H596" t="str">
            <v>全职</v>
          </cell>
        </row>
        <row r="596">
          <cell r="J596" t="str">
            <v>劳动合同</v>
          </cell>
          <cell r="K596" t="str">
            <v>人力</v>
          </cell>
          <cell r="L596">
            <v>46102</v>
          </cell>
          <cell r="M596">
            <v>47197</v>
          </cell>
          <cell r="N596" t="str">
            <v>3年</v>
          </cell>
          <cell r="O596" t="str">
            <v>已签</v>
          </cell>
          <cell r="P596" t="str">
            <v>已签</v>
          </cell>
          <cell r="Q596" t="str">
            <v>已签</v>
          </cell>
          <cell r="R596" t="str">
            <v>已签</v>
          </cell>
          <cell r="S596" t="str">
            <v>不缴</v>
          </cell>
        </row>
        <row r="596">
          <cell r="W596" t="str">
            <v>是</v>
          </cell>
          <cell r="X596" t="str">
            <v>离职</v>
          </cell>
          <cell r="Y596">
            <v>45740</v>
          </cell>
        </row>
        <row r="596">
          <cell r="AF596" t="str">
            <v>340321200201193092</v>
          </cell>
        </row>
        <row r="596">
          <cell r="AH596" t="str">
            <v>蚌埠淮河支行营业室</v>
          </cell>
          <cell r="AI596" t="str">
            <v>6228480677105330976</v>
          </cell>
        </row>
        <row r="596">
          <cell r="AK596">
            <v>13075571359</v>
          </cell>
        </row>
        <row r="597">
          <cell r="D597" t="str">
            <v>荆州店王源鑫</v>
          </cell>
          <cell r="E597" t="str">
            <v>私教部</v>
          </cell>
          <cell r="F597" t="str">
            <v>私教</v>
          </cell>
          <cell r="G597">
            <v>46102</v>
          </cell>
          <cell r="H597" t="str">
            <v>全职</v>
          </cell>
        </row>
        <row r="597">
          <cell r="J597" t="str">
            <v>劳动合同</v>
          </cell>
          <cell r="K597" t="str">
            <v>人力</v>
          </cell>
          <cell r="L597">
            <v>46102</v>
          </cell>
          <cell r="M597">
            <v>47197</v>
          </cell>
          <cell r="N597" t="str">
            <v>3年</v>
          </cell>
          <cell r="O597" t="str">
            <v>已签</v>
          </cell>
          <cell r="P597" t="str">
            <v>已签</v>
          </cell>
          <cell r="Q597" t="str">
            <v>已签</v>
          </cell>
        </row>
        <row r="597">
          <cell r="S597" t="str">
            <v>不缴</v>
          </cell>
        </row>
        <row r="597">
          <cell r="W597" t="str">
            <v>是</v>
          </cell>
          <cell r="X597" t="str">
            <v>在职</v>
          </cell>
        </row>
        <row r="597">
          <cell r="AF597" t="str">
            <v>37068520040521651x</v>
          </cell>
        </row>
        <row r="597">
          <cell r="AH597" t="str">
            <v>中国银行</v>
          </cell>
          <cell r="AI597" t="str">
            <v>6216637607000175124</v>
          </cell>
        </row>
        <row r="597">
          <cell r="AK597">
            <v>15684076367</v>
          </cell>
        </row>
        <row r="598">
          <cell r="D598" t="str">
            <v>宜春店李涛</v>
          </cell>
          <cell r="E598" t="str">
            <v>私教部</v>
          </cell>
          <cell r="F598" t="str">
            <v>私教</v>
          </cell>
          <cell r="G598">
            <v>46102</v>
          </cell>
          <cell r="H598" t="str">
            <v>全职</v>
          </cell>
        </row>
        <row r="598">
          <cell r="K598" t="str">
            <v>人力</v>
          </cell>
        </row>
        <row r="598">
          <cell r="X598" t="str">
            <v>离职</v>
          </cell>
          <cell r="Y598">
            <v>46105</v>
          </cell>
        </row>
        <row r="598">
          <cell r="AF598" t="str">
            <v>36092220020520293X</v>
          </cell>
          <cell r="AG598" t="str">
            <v>江西省宜春市万载县黄茅镇大土村梅湾组15号</v>
          </cell>
          <cell r="AH598" t="str">
            <v>中国建设银行</v>
          </cell>
          <cell r="AI598" t="str">
            <v>6217 0021 0001 2877 627</v>
          </cell>
        </row>
        <row r="598">
          <cell r="AK598">
            <v>19179576497</v>
          </cell>
        </row>
        <row r="599">
          <cell r="D599" t="str">
            <v>宜春店易新梅</v>
          </cell>
          <cell r="E599" t="str">
            <v>会籍部</v>
          </cell>
          <cell r="F599" t="str">
            <v>会籍</v>
          </cell>
          <cell r="G599">
            <v>46100</v>
          </cell>
          <cell r="H599" t="str">
            <v>全职</v>
          </cell>
        </row>
        <row r="599">
          <cell r="J599" t="str">
            <v>劳动合同</v>
          </cell>
          <cell r="K599" t="str">
            <v>人力</v>
          </cell>
          <cell r="L599">
            <v>46100</v>
          </cell>
          <cell r="M599">
            <v>47195</v>
          </cell>
          <cell r="N599" t="str">
            <v>3年</v>
          </cell>
          <cell r="O599" t="str">
            <v>已签</v>
          </cell>
          <cell r="P599" t="str">
            <v>已签</v>
          </cell>
          <cell r="Q599" t="str">
            <v>已签</v>
          </cell>
        </row>
        <row r="599">
          <cell r="S599" t="str">
            <v>不缴</v>
          </cell>
        </row>
        <row r="599">
          <cell r="W599" t="str">
            <v>是</v>
          </cell>
          <cell r="X599" t="str">
            <v>在职</v>
          </cell>
        </row>
        <row r="599">
          <cell r="AF599" t="str">
            <v>362201199105055449</v>
          </cell>
          <cell r="AG599" t="str">
            <v>江西省宜春市袁州区竹亭乡銮坑村石岸组67号</v>
          </cell>
          <cell r="AH599" t="str">
            <v>中国农业银行</v>
          </cell>
          <cell r="AI599" t="str">
            <v>621336 2329904931373</v>
          </cell>
        </row>
        <row r="599">
          <cell r="AK599">
            <v>15985189501</v>
          </cell>
        </row>
        <row r="600">
          <cell r="D600" t="str">
            <v>总部胡千</v>
          </cell>
          <cell r="E600" t="str">
            <v>财务部</v>
          </cell>
          <cell r="F600" t="str">
            <v>会计</v>
          </cell>
          <cell r="G600">
            <v>46105</v>
          </cell>
          <cell r="H600" t="str">
            <v>全职</v>
          </cell>
        </row>
        <row r="600">
          <cell r="J600" t="str">
            <v>劳动合同</v>
          </cell>
          <cell r="K600" t="str">
            <v>山道</v>
          </cell>
          <cell r="L600">
            <v>46105</v>
          </cell>
          <cell r="M600">
            <v>47200</v>
          </cell>
          <cell r="N600" t="str">
            <v>3年</v>
          </cell>
          <cell r="O600" t="str">
            <v>已签</v>
          </cell>
          <cell r="P600" t="str">
            <v>已签</v>
          </cell>
          <cell r="Q600" t="str">
            <v>已签</v>
          </cell>
          <cell r="R600" t="str">
            <v>已签</v>
          </cell>
          <cell r="S600" t="str">
            <v>最低</v>
          </cell>
        </row>
        <row r="600">
          <cell r="W600" t="str">
            <v>是</v>
          </cell>
          <cell r="X600" t="str">
            <v>在职</v>
          </cell>
        </row>
        <row r="600">
          <cell r="AF600" t="str">
            <v>429004200010042983</v>
          </cell>
          <cell r="AG600" t="str">
            <v>湖北省仙桃市</v>
          </cell>
          <cell r="AH600" t="str">
            <v>招商银行武汉江岸支行</v>
          </cell>
          <cell r="AI600" t="str">
            <v>6214832759551299</v>
          </cell>
        </row>
        <row r="600">
          <cell r="AK600">
            <v>13277477679</v>
          </cell>
        </row>
        <row r="601">
          <cell r="D601" t="str">
            <v>民院店黄梓恒</v>
          </cell>
          <cell r="E601" t="str">
            <v>私教部</v>
          </cell>
          <cell r="F601" t="str">
            <v>私教</v>
          </cell>
          <cell r="G601">
            <v>46092</v>
          </cell>
          <cell r="H601" t="str">
            <v>全职</v>
          </cell>
        </row>
        <row r="601">
          <cell r="J601" t="str">
            <v>劳动合同</v>
          </cell>
          <cell r="K601" t="str">
            <v>人力</v>
          </cell>
          <cell r="L601">
            <v>46092</v>
          </cell>
          <cell r="M601">
            <v>47187</v>
          </cell>
          <cell r="N601" t="str">
            <v>3年</v>
          </cell>
          <cell r="O601" t="str">
            <v>已签</v>
          </cell>
          <cell r="P601" t="str">
            <v>已签</v>
          </cell>
          <cell r="Q601" t="str">
            <v>已签</v>
          </cell>
          <cell r="R601" t="str">
            <v>已签</v>
          </cell>
          <cell r="S601" t="str">
            <v>不缴</v>
          </cell>
          <cell r="T601">
            <v>1000</v>
          </cell>
        </row>
        <row r="601">
          <cell r="W601" t="str">
            <v>是</v>
          </cell>
          <cell r="X601" t="str">
            <v>在职</v>
          </cell>
        </row>
        <row r="601">
          <cell r="AF601" t="str">
            <v>420984200308238914</v>
          </cell>
        </row>
        <row r="601">
          <cell r="AH601" t="str">
            <v>招商银行</v>
          </cell>
          <cell r="AI601" t="str">
            <v>6214832782808401</v>
          </cell>
        </row>
        <row r="601">
          <cell r="AK601">
            <v>18838171744</v>
          </cell>
        </row>
        <row r="602">
          <cell r="D602" t="str">
            <v>民院店龚响</v>
          </cell>
          <cell r="E602" t="str">
            <v>私教部</v>
          </cell>
          <cell r="F602" t="str">
            <v>私教</v>
          </cell>
          <cell r="G602">
            <v>46094</v>
          </cell>
          <cell r="H602" t="str">
            <v>全职</v>
          </cell>
        </row>
        <row r="602">
          <cell r="J602" t="str">
            <v>劳动合同</v>
          </cell>
          <cell r="K602" t="str">
            <v>人力</v>
          </cell>
          <cell r="L602">
            <v>46094</v>
          </cell>
          <cell r="M602">
            <v>47189</v>
          </cell>
          <cell r="N602" t="str">
            <v>3年</v>
          </cell>
          <cell r="O602" t="str">
            <v>已签</v>
          </cell>
          <cell r="P602" t="str">
            <v>已签</v>
          </cell>
          <cell r="Q602" t="str">
            <v>已签</v>
          </cell>
          <cell r="R602" t="str">
            <v>已签</v>
          </cell>
          <cell r="S602" t="str">
            <v>不缴</v>
          </cell>
          <cell r="T602">
            <v>1000</v>
          </cell>
        </row>
        <row r="602">
          <cell r="W602" t="str">
            <v>是</v>
          </cell>
          <cell r="X602" t="str">
            <v>在职</v>
          </cell>
        </row>
        <row r="602">
          <cell r="AF602" t="str">
            <v>421181200211182318</v>
          </cell>
        </row>
        <row r="602">
          <cell r="AH602" t="str">
            <v>中国工商银行</v>
          </cell>
          <cell r="AI602" t="str">
            <v>6215593202040087903</v>
          </cell>
        </row>
        <row r="602">
          <cell r="AK602">
            <v>18772417033</v>
          </cell>
        </row>
        <row r="603">
          <cell r="D603" t="str">
            <v>钟祥店李征岗</v>
          </cell>
          <cell r="E603" t="str">
            <v>泳教部</v>
          </cell>
          <cell r="F603" t="str">
            <v>泳教</v>
          </cell>
          <cell r="G603">
            <v>46100</v>
          </cell>
          <cell r="H603" t="str">
            <v>兼职</v>
          </cell>
        </row>
        <row r="603">
          <cell r="J603" t="str">
            <v>兼职合同</v>
          </cell>
          <cell r="K603" t="str">
            <v>门店</v>
          </cell>
          <cell r="L603">
            <v>46100</v>
          </cell>
          <cell r="M603">
            <v>46464</v>
          </cell>
          <cell r="N603" t="str">
            <v>1年</v>
          </cell>
          <cell r="O603" t="str">
            <v>已签</v>
          </cell>
          <cell r="P603" t="str">
            <v>已签</v>
          </cell>
          <cell r="Q603" t="str">
            <v>已签</v>
          </cell>
          <cell r="R603" t="str">
            <v>已签</v>
          </cell>
          <cell r="S603" t="str">
            <v>不缴</v>
          </cell>
        </row>
        <row r="603">
          <cell r="W603" t="str">
            <v>是</v>
          </cell>
          <cell r="X603" t="str">
            <v>在职</v>
          </cell>
        </row>
        <row r="603">
          <cell r="AF603" t="str">
            <v>420881199001246215</v>
          </cell>
        </row>
        <row r="603">
          <cell r="AH603" t="str">
            <v>中信银行</v>
          </cell>
          <cell r="AI603" t="str">
            <v>6217731504620499</v>
          </cell>
        </row>
        <row r="603">
          <cell r="AK603">
            <v>18671992167</v>
          </cell>
        </row>
        <row r="604">
          <cell r="D604" t="str">
            <v>蚌埠银泰店马涵</v>
          </cell>
          <cell r="E604" t="str">
            <v>会籍部</v>
          </cell>
          <cell r="F604" t="str">
            <v>会籍</v>
          </cell>
          <cell r="G604">
            <v>46090</v>
          </cell>
          <cell r="H604" t="str">
            <v>全职</v>
          </cell>
        </row>
        <row r="604">
          <cell r="J604" t="str">
            <v>劳动合同</v>
          </cell>
          <cell r="K604" t="str">
            <v>人力</v>
          </cell>
          <cell r="L604">
            <v>46090</v>
          </cell>
          <cell r="M604">
            <v>47185</v>
          </cell>
          <cell r="N604" t="str">
            <v>3年</v>
          </cell>
          <cell r="O604" t="str">
            <v>已签</v>
          </cell>
          <cell r="P604" t="str">
            <v>已签</v>
          </cell>
          <cell r="Q604" t="str">
            <v>已签</v>
          </cell>
          <cell r="R604" t="str">
            <v>已签</v>
          </cell>
          <cell r="S604" t="str">
            <v>不缴</v>
          </cell>
        </row>
        <row r="604">
          <cell r="W604" t="str">
            <v>是</v>
          </cell>
          <cell r="X604" t="str">
            <v>离职</v>
          </cell>
          <cell r="Y604">
            <v>46143</v>
          </cell>
        </row>
        <row r="604">
          <cell r="AF604" t="str">
            <v>340322200402200814</v>
          </cell>
        </row>
        <row r="604">
          <cell r="AH604" t="str">
            <v>中国工商银行蚌埠五河支行营业室</v>
          </cell>
          <cell r="AI604" t="str">
            <v>6222031303002388770</v>
          </cell>
        </row>
        <row r="604">
          <cell r="AK604">
            <v>18160811362</v>
          </cell>
        </row>
        <row r="605">
          <cell r="D605" t="str">
            <v>高新吾悦店吕俊强</v>
          </cell>
          <cell r="E605" t="str">
            <v>会籍部</v>
          </cell>
          <cell r="F605" t="str">
            <v>会籍经理</v>
          </cell>
          <cell r="G605">
            <v>46107</v>
          </cell>
          <cell r="H605" t="str">
            <v>全职</v>
          </cell>
        </row>
        <row r="605">
          <cell r="J605" t="str">
            <v>劳动合同</v>
          </cell>
          <cell r="K605" t="str">
            <v>人力</v>
          </cell>
          <cell r="L605">
            <v>46107</v>
          </cell>
          <cell r="M605">
            <v>47202</v>
          </cell>
          <cell r="N605" t="str">
            <v>3年</v>
          </cell>
          <cell r="O605" t="str">
            <v>已签</v>
          </cell>
          <cell r="P605" t="str">
            <v>已签</v>
          </cell>
          <cell r="Q605" t="str">
            <v>已签</v>
          </cell>
        </row>
        <row r="605">
          <cell r="S605" t="str">
            <v>不缴</v>
          </cell>
        </row>
        <row r="605">
          <cell r="W605" t="str">
            <v>是</v>
          </cell>
          <cell r="X605" t="str">
            <v>在职</v>
          </cell>
        </row>
        <row r="605">
          <cell r="AF605" t="str">
            <v>362322199805172459</v>
          </cell>
          <cell r="AG605" t="str">
            <v>江西上饶</v>
          </cell>
          <cell r="AH605" t="str">
            <v>中国工商银行</v>
          </cell>
          <cell r="AI605" t="str">
            <v>6222031502001517780</v>
          </cell>
        </row>
        <row r="605">
          <cell r="AK605">
            <v>13755733994</v>
          </cell>
        </row>
        <row r="606">
          <cell r="D606" t="str">
            <v>高新吾悦店李想</v>
          </cell>
          <cell r="E606" t="str">
            <v>私教部</v>
          </cell>
          <cell r="F606" t="str">
            <v>私教</v>
          </cell>
          <cell r="G606">
            <v>46107</v>
          </cell>
          <cell r="H606" t="str">
            <v>全职</v>
          </cell>
        </row>
        <row r="606">
          <cell r="J606" t="str">
            <v>劳动合同</v>
          </cell>
          <cell r="K606" t="str">
            <v>人力</v>
          </cell>
          <cell r="L606">
            <v>46107</v>
          </cell>
          <cell r="M606">
            <v>47202</v>
          </cell>
          <cell r="N606" t="str">
            <v>3年</v>
          </cell>
          <cell r="O606" t="str">
            <v>已签</v>
          </cell>
          <cell r="P606" t="str">
            <v>已签</v>
          </cell>
          <cell r="Q606" t="str">
            <v>已签</v>
          </cell>
        </row>
        <row r="606">
          <cell r="S606" t="str">
            <v>不缴</v>
          </cell>
        </row>
        <row r="606">
          <cell r="W606" t="str">
            <v>是</v>
          </cell>
          <cell r="X606" t="str">
            <v>在职</v>
          </cell>
        </row>
        <row r="606">
          <cell r="AF606" t="str">
            <v>360426200506284033</v>
          </cell>
          <cell r="AG606" t="str">
            <v>江西省九江市</v>
          </cell>
          <cell r="AH606" t="str">
            <v>中国农业银行</v>
          </cell>
          <cell r="AI606" t="str">
            <v>6228230929038324375</v>
          </cell>
        </row>
        <row r="607">
          <cell r="D607" t="str">
            <v>新余店肖康平</v>
          </cell>
          <cell r="E607" t="str">
            <v>会籍部</v>
          </cell>
          <cell r="F607" t="str">
            <v>会籍</v>
          </cell>
          <cell r="G607">
            <v>46108</v>
          </cell>
          <cell r="H607" t="str">
            <v>全职</v>
          </cell>
        </row>
        <row r="607">
          <cell r="K607" t="str">
            <v>人力</v>
          </cell>
        </row>
        <row r="607">
          <cell r="O607" t="str">
            <v>已签</v>
          </cell>
          <cell r="P607" t="str">
            <v>已签</v>
          </cell>
          <cell r="Q607" t="str">
            <v>已签</v>
          </cell>
          <cell r="R607" t="str">
            <v>已签</v>
          </cell>
          <cell r="S607" t="str">
            <v>不缴</v>
          </cell>
        </row>
        <row r="607">
          <cell r="W607" t="str">
            <v>是</v>
          </cell>
          <cell r="X607" t="str">
            <v>离职</v>
          </cell>
          <cell r="Y607">
            <v>46110</v>
          </cell>
        </row>
        <row r="607">
          <cell r="AF607" t="str">
            <v>360982200704236831</v>
          </cell>
          <cell r="AG607" t="str">
            <v>江西新余</v>
          </cell>
          <cell r="AH607" t="str">
            <v>工商银行</v>
          </cell>
          <cell r="AI607" t="str">
            <v>6222031505001760649</v>
          </cell>
        </row>
        <row r="607">
          <cell r="AK607">
            <v>13257066369</v>
          </cell>
        </row>
        <row r="608">
          <cell r="D608" t="str">
            <v>新余店梁泽远</v>
          </cell>
          <cell r="E608" t="str">
            <v>会籍部</v>
          </cell>
          <cell r="F608" t="str">
            <v>会籍</v>
          </cell>
          <cell r="G608">
            <v>46108</v>
          </cell>
          <cell r="H608" t="str">
            <v>全职</v>
          </cell>
        </row>
        <row r="608">
          <cell r="K608" t="str">
            <v>人力</v>
          </cell>
        </row>
        <row r="608">
          <cell r="O608" t="str">
            <v>已签</v>
          </cell>
          <cell r="P608" t="str">
            <v>已签</v>
          </cell>
          <cell r="Q608" t="str">
            <v>已签</v>
          </cell>
          <cell r="R608" t="str">
            <v>已签</v>
          </cell>
          <cell r="S608" t="str">
            <v>不缴</v>
          </cell>
        </row>
        <row r="608">
          <cell r="W608" t="str">
            <v>是</v>
          </cell>
          <cell r="X608" t="str">
            <v>离职</v>
          </cell>
          <cell r="Y608">
            <v>46110</v>
          </cell>
        </row>
        <row r="608">
          <cell r="AF608" t="str">
            <v>36098320070328351x</v>
          </cell>
          <cell r="AG608" t="str">
            <v>江西新余</v>
          </cell>
          <cell r="AH608" t="str">
            <v>工商银行</v>
          </cell>
          <cell r="AI608" t="str">
            <v>6222031505001761597</v>
          </cell>
        </row>
        <row r="608">
          <cell r="AK608">
            <v>15397906190</v>
          </cell>
        </row>
        <row r="609">
          <cell r="D609" t="str">
            <v>新余二店刘佳慧</v>
          </cell>
          <cell r="E609" t="str">
            <v>泳教部</v>
          </cell>
          <cell r="F609" t="str">
            <v>泳教</v>
          </cell>
          <cell r="G609">
            <v>46107</v>
          </cell>
          <cell r="H609" t="str">
            <v>兼职</v>
          </cell>
        </row>
        <row r="609">
          <cell r="J609" t="str">
            <v>兼职合同</v>
          </cell>
          <cell r="K609" t="str">
            <v>人力</v>
          </cell>
          <cell r="L609">
            <v>46107</v>
          </cell>
          <cell r="M609">
            <v>46471</v>
          </cell>
          <cell r="N609" t="str">
            <v>1年</v>
          </cell>
          <cell r="O609" t="str">
            <v>已签</v>
          </cell>
          <cell r="P609" t="str">
            <v>已签</v>
          </cell>
          <cell r="Q609" t="str">
            <v>已签</v>
          </cell>
          <cell r="R609" t="str">
            <v>已签</v>
          </cell>
          <cell r="S609" t="str">
            <v>不缴</v>
          </cell>
        </row>
        <row r="609">
          <cell r="W609" t="str">
            <v>是</v>
          </cell>
          <cell r="X609" t="str">
            <v>在职</v>
          </cell>
        </row>
        <row r="609">
          <cell r="AF609" t="str">
            <v>360502200211080089</v>
          </cell>
          <cell r="AG609" t="str">
            <v>江西新余</v>
          </cell>
          <cell r="AH609" t="str">
            <v>农业银行</v>
          </cell>
          <cell r="AI609" t="str">
            <v>6228480059846838379</v>
          </cell>
        </row>
        <row r="609">
          <cell r="AK609">
            <v>13979068845</v>
          </cell>
        </row>
        <row r="610">
          <cell r="D610" t="str">
            <v>宜春店李玉剑</v>
          </cell>
          <cell r="E610" t="str">
            <v>私教部</v>
          </cell>
          <cell r="F610" t="str">
            <v>私教</v>
          </cell>
          <cell r="G610">
            <v>46103</v>
          </cell>
          <cell r="H610" t="str">
            <v>全职</v>
          </cell>
        </row>
        <row r="610">
          <cell r="J610" t="str">
            <v>劳动合同</v>
          </cell>
          <cell r="K610" t="str">
            <v>人力</v>
          </cell>
          <cell r="L610">
            <v>46103</v>
          </cell>
          <cell r="M610">
            <v>47198</v>
          </cell>
          <cell r="N610" t="str">
            <v>3年</v>
          </cell>
          <cell r="O610" t="str">
            <v>已签</v>
          </cell>
          <cell r="P610" t="str">
            <v>已签</v>
          </cell>
          <cell r="Q610" t="str">
            <v>已签</v>
          </cell>
        </row>
        <row r="610">
          <cell r="S610" t="str">
            <v>不缴</v>
          </cell>
        </row>
        <row r="610">
          <cell r="W610" t="str">
            <v>是</v>
          </cell>
          <cell r="X610" t="str">
            <v>在职</v>
          </cell>
        </row>
        <row r="610">
          <cell r="AF610" t="str">
            <v>362201199406120451</v>
          </cell>
          <cell r="AG610" t="str">
            <v>江西省宜春市袁州区中山中路37号</v>
          </cell>
          <cell r="AH610" t="str">
            <v>中国工商银行</v>
          </cell>
          <cell r="AI610" t="str">
            <v>621226 1508003004158</v>
          </cell>
        </row>
        <row r="610">
          <cell r="AK610">
            <v>13026285588</v>
          </cell>
        </row>
        <row r="611">
          <cell r="D611" t="str">
            <v>蚌埠银泰店黄顺顺</v>
          </cell>
          <cell r="E611" t="str">
            <v>私教部</v>
          </cell>
          <cell r="F611" t="str">
            <v>私教</v>
          </cell>
          <cell r="G611">
            <v>46110</v>
          </cell>
          <cell r="H611" t="str">
            <v>全职</v>
          </cell>
        </row>
        <row r="611">
          <cell r="J611" t="str">
            <v>劳动合同</v>
          </cell>
          <cell r="K611" t="str">
            <v>人力</v>
          </cell>
          <cell r="L611">
            <v>46110</v>
          </cell>
          <cell r="M611">
            <v>47205</v>
          </cell>
          <cell r="N611" t="str">
            <v>3年</v>
          </cell>
          <cell r="O611" t="str">
            <v>已签</v>
          </cell>
          <cell r="P611" t="str">
            <v>已签</v>
          </cell>
          <cell r="Q611" t="str">
            <v>已签</v>
          </cell>
          <cell r="R611" t="str">
            <v>已签</v>
          </cell>
          <cell r="S611" t="str">
            <v>不缴</v>
          </cell>
        </row>
        <row r="611">
          <cell r="W611" t="str">
            <v>是</v>
          </cell>
          <cell r="X611" t="str">
            <v>在职</v>
          </cell>
        </row>
        <row r="612">
          <cell r="D612" t="str">
            <v>蚌埠银泰店张建成</v>
          </cell>
          <cell r="E612" t="str">
            <v>泳教部</v>
          </cell>
          <cell r="F612" t="str">
            <v>泳教</v>
          </cell>
          <cell r="G612">
            <v>46109</v>
          </cell>
          <cell r="H612" t="str">
            <v>全职</v>
          </cell>
        </row>
        <row r="612">
          <cell r="J612" t="str">
            <v>劳动合同</v>
          </cell>
          <cell r="K612" t="str">
            <v>人力</v>
          </cell>
          <cell r="L612">
            <v>46112</v>
          </cell>
          <cell r="M612">
            <v>47207</v>
          </cell>
          <cell r="N612" t="str">
            <v>3年</v>
          </cell>
          <cell r="O612" t="str">
            <v>已签</v>
          </cell>
          <cell r="P612" t="str">
            <v>已签</v>
          </cell>
          <cell r="Q612" t="str">
            <v>已签</v>
          </cell>
          <cell r="R612" t="str">
            <v>已签</v>
          </cell>
          <cell r="S612" t="str">
            <v>不缴</v>
          </cell>
        </row>
        <row r="612">
          <cell r="W612" t="str">
            <v>是</v>
          </cell>
          <cell r="X612" t="str">
            <v>在职</v>
          </cell>
        </row>
        <row r="613">
          <cell r="D613" t="str">
            <v>财富中心店袁文君</v>
          </cell>
          <cell r="E613" t="str">
            <v>运营部</v>
          </cell>
          <cell r="F613" t="str">
            <v>前台主管</v>
          </cell>
          <cell r="G613">
            <v>46106</v>
          </cell>
          <cell r="H613" t="str">
            <v>全职</v>
          </cell>
        </row>
        <row r="613">
          <cell r="J613" t="str">
            <v>劳动合同</v>
          </cell>
          <cell r="K613" t="str">
            <v>人力</v>
          </cell>
          <cell r="L613">
            <v>46106</v>
          </cell>
          <cell r="M613">
            <v>47201</v>
          </cell>
          <cell r="N613" t="str">
            <v>3年</v>
          </cell>
          <cell r="O613" t="str">
            <v>已签</v>
          </cell>
          <cell r="P613" t="str">
            <v>已签</v>
          </cell>
          <cell r="Q613" t="str">
            <v>已签</v>
          </cell>
          <cell r="R613" t="str">
            <v>已签</v>
          </cell>
          <cell r="S613" t="str">
            <v>不缴</v>
          </cell>
        </row>
        <row r="613">
          <cell r="W613" t="str">
            <v>是</v>
          </cell>
          <cell r="X613" t="str">
            <v>离职</v>
          </cell>
          <cell r="Y613">
            <v>46117</v>
          </cell>
        </row>
        <row r="613">
          <cell r="AF613" t="str">
            <v>430525200009020069</v>
          </cell>
          <cell r="AG613" t="str">
            <v>湖南省邵阳市洞口县</v>
          </cell>
          <cell r="AH613" t="str">
            <v>建设银行</v>
          </cell>
          <cell r="AI613" t="str">
            <v>6236692390000431975</v>
          </cell>
        </row>
        <row r="613">
          <cell r="AK613">
            <v>18207024230</v>
          </cell>
        </row>
        <row r="614">
          <cell r="D614" t="str">
            <v>新力店斯景成</v>
          </cell>
          <cell r="E614" t="str">
            <v>会籍部</v>
          </cell>
          <cell r="F614" t="str">
            <v>会籍</v>
          </cell>
          <cell r="G614">
            <v>46112</v>
          </cell>
          <cell r="H614" t="str">
            <v>全职</v>
          </cell>
        </row>
        <row r="614">
          <cell r="J614" t="str">
            <v>劳动合同</v>
          </cell>
          <cell r="K614" t="str">
            <v>人力</v>
          </cell>
          <cell r="L614">
            <v>46113</v>
          </cell>
          <cell r="M614">
            <v>47208</v>
          </cell>
          <cell r="N614" t="str">
            <v>3年</v>
          </cell>
          <cell r="O614" t="str">
            <v>已签</v>
          </cell>
          <cell r="P614" t="str">
            <v>已签</v>
          </cell>
          <cell r="Q614" t="str">
            <v>已签</v>
          </cell>
          <cell r="R614" t="str">
            <v>已签</v>
          </cell>
          <cell r="S614" t="str">
            <v>不缴</v>
          </cell>
        </row>
        <row r="614">
          <cell r="W614" t="str">
            <v>是</v>
          </cell>
          <cell r="X614" t="str">
            <v>离职</v>
          </cell>
          <cell r="Y614">
            <v>46177</v>
          </cell>
        </row>
        <row r="614">
          <cell r="AF614" t="str">
            <v>330702200412246757</v>
          </cell>
        </row>
        <row r="614">
          <cell r="AH614" t="str">
            <v>中国建设银行</v>
          </cell>
          <cell r="AI614" t="str">
            <v>6215340301517012901</v>
          </cell>
        </row>
        <row r="614">
          <cell r="AK614">
            <v>18989410109</v>
          </cell>
        </row>
        <row r="615">
          <cell r="D615" t="str">
            <v>淮北吾悦店陈赛</v>
          </cell>
          <cell r="E615" t="str">
            <v>泳教部</v>
          </cell>
          <cell r="F615" t="str">
            <v>泳教</v>
          </cell>
          <cell r="G615">
            <v>46110</v>
          </cell>
          <cell r="H615" t="str">
            <v>全职</v>
          </cell>
        </row>
        <row r="615">
          <cell r="J615" t="str">
            <v>劳动合同</v>
          </cell>
          <cell r="K615" t="str">
            <v>人力</v>
          </cell>
          <cell r="L615">
            <v>46110</v>
          </cell>
          <cell r="M615">
            <v>47205</v>
          </cell>
          <cell r="N615" t="str">
            <v>3年</v>
          </cell>
          <cell r="O615" t="str">
            <v>已签</v>
          </cell>
          <cell r="P615" t="str">
            <v>已签</v>
          </cell>
          <cell r="Q615" t="str">
            <v>已签</v>
          </cell>
          <cell r="R615" t="str">
            <v>已签</v>
          </cell>
          <cell r="S615" t="str">
            <v>不缴</v>
          </cell>
        </row>
        <row r="615">
          <cell r="W615" t="str">
            <v>是</v>
          </cell>
          <cell r="X615" t="str">
            <v>在职</v>
          </cell>
        </row>
        <row r="615">
          <cell r="AF615" t="str">
            <v>340621200602032819</v>
          </cell>
          <cell r="AG615" t="str">
            <v>安徽</v>
          </cell>
          <cell r="AH615" t="str">
            <v>招商银行杭州钱塘支行</v>
          </cell>
          <cell r="AI615" t="str">
            <v>6214833471206477</v>
          </cell>
        </row>
        <row r="615">
          <cell r="AK615">
            <v>17356127536</v>
          </cell>
        </row>
        <row r="616">
          <cell r="D616" t="str">
            <v>高新吾悦店熊狮武</v>
          </cell>
          <cell r="E616" t="str">
            <v>会籍部</v>
          </cell>
          <cell r="F616" t="str">
            <v>会籍经理</v>
          </cell>
          <cell r="G616">
            <v>46101</v>
          </cell>
          <cell r="H616" t="str">
            <v>全职</v>
          </cell>
        </row>
        <row r="616">
          <cell r="K616" t="str">
            <v>人力</v>
          </cell>
        </row>
        <row r="616">
          <cell r="O616" t="str">
            <v>已签</v>
          </cell>
          <cell r="P616" t="str">
            <v>已签</v>
          </cell>
          <cell r="Q616" t="str">
            <v>已签</v>
          </cell>
        </row>
        <row r="616">
          <cell r="S616" t="str">
            <v>不缴</v>
          </cell>
        </row>
        <row r="616">
          <cell r="W616" t="str">
            <v>是</v>
          </cell>
          <cell r="X616" t="str">
            <v>离职</v>
          </cell>
          <cell r="Y616">
            <v>46113</v>
          </cell>
          <cell r="Z616" t="str">
            <v>已签</v>
          </cell>
          <cell r="AA616" t="str">
            <v>已签</v>
          </cell>
        </row>
        <row r="616">
          <cell r="AC616" t="str">
            <v>是</v>
          </cell>
        </row>
        <row r="616">
          <cell r="AF616" t="str">
            <v>362228199705124612</v>
          </cell>
          <cell r="AG616" t="str">
            <v>江西高安</v>
          </cell>
          <cell r="AH616" t="str">
            <v>中国工商银行</v>
          </cell>
          <cell r="AI616" t="str">
            <v>6222031502000951725</v>
          </cell>
        </row>
        <row r="616">
          <cell r="AK616">
            <v>17370056543</v>
          </cell>
        </row>
        <row r="617">
          <cell r="D617" t="str">
            <v>宜春店骆星臻</v>
          </cell>
          <cell r="E617" t="str">
            <v>会籍部</v>
          </cell>
          <cell r="F617" t="str">
            <v>会籍</v>
          </cell>
          <cell r="G617">
            <v>46113</v>
          </cell>
          <cell r="H617" t="str">
            <v>全职</v>
          </cell>
        </row>
        <row r="617">
          <cell r="K617" t="str">
            <v>人力</v>
          </cell>
          <cell r="L617">
            <v>46130</v>
          </cell>
          <cell r="M617">
            <v>47225</v>
          </cell>
          <cell r="N617" t="str">
            <v>3年</v>
          </cell>
          <cell r="O617" t="str">
            <v>已签</v>
          </cell>
        </row>
        <row r="617">
          <cell r="S617" t="str">
            <v>不缴</v>
          </cell>
        </row>
        <row r="617">
          <cell r="X617" t="str">
            <v>离职</v>
          </cell>
          <cell r="Y617">
            <v>46142</v>
          </cell>
        </row>
        <row r="618">
          <cell r="D618" t="str">
            <v>蚌埠吾悦店周凯乐</v>
          </cell>
          <cell r="E618" t="str">
            <v>泳教部</v>
          </cell>
          <cell r="F618" t="str">
            <v>泳教</v>
          </cell>
          <cell r="G618">
            <v>46112</v>
          </cell>
          <cell r="H618" t="str">
            <v>全职</v>
          </cell>
        </row>
        <row r="618">
          <cell r="J618" t="str">
            <v>劳动合同</v>
          </cell>
          <cell r="K618" t="str">
            <v>人力</v>
          </cell>
          <cell r="L618">
            <v>46112</v>
          </cell>
          <cell r="M618">
            <v>47207</v>
          </cell>
          <cell r="N618" t="str">
            <v>3年</v>
          </cell>
          <cell r="O618" t="str">
            <v>已签</v>
          </cell>
          <cell r="P618" t="str">
            <v>已签</v>
          </cell>
          <cell r="Q618" t="str">
            <v>已签</v>
          </cell>
          <cell r="R618" t="str">
            <v>已签</v>
          </cell>
          <cell r="S618" t="str">
            <v>不缴</v>
          </cell>
        </row>
        <row r="618">
          <cell r="W618" t="str">
            <v>是</v>
          </cell>
          <cell r="X618" t="str">
            <v>在职</v>
          </cell>
        </row>
        <row r="618">
          <cell r="AF618" t="str">
            <v>340321200108182495</v>
          </cell>
          <cell r="AG618" t="str">
            <v>安徽省蚌埠市</v>
          </cell>
          <cell r="AH618" t="str">
            <v>中国农业银行</v>
          </cell>
          <cell r="AI618" t="str">
            <v>6230520670020162077</v>
          </cell>
        </row>
        <row r="618">
          <cell r="AK618">
            <v>18715261682</v>
          </cell>
        </row>
        <row r="619">
          <cell r="D619" t="str">
            <v>宿州吾悦店韩君翔</v>
          </cell>
          <cell r="E619" t="str">
            <v>私教部</v>
          </cell>
          <cell r="F619" t="str">
            <v>私教</v>
          </cell>
          <cell r="G619">
            <v>46115</v>
          </cell>
          <cell r="H619" t="str">
            <v>全职</v>
          </cell>
        </row>
        <row r="619">
          <cell r="J619" t="str">
            <v>劳动合同</v>
          </cell>
          <cell r="K619" t="str">
            <v>人力</v>
          </cell>
          <cell r="L619">
            <v>46115</v>
          </cell>
          <cell r="M619">
            <v>47210</v>
          </cell>
          <cell r="N619" t="str">
            <v>3年</v>
          </cell>
          <cell r="O619" t="str">
            <v>已签</v>
          </cell>
          <cell r="P619" t="str">
            <v>已签</v>
          </cell>
          <cell r="Q619" t="str">
            <v>已签</v>
          </cell>
          <cell r="R619" t="str">
            <v>已签</v>
          </cell>
          <cell r="S619" t="str">
            <v>不缴</v>
          </cell>
        </row>
        <row r="619">
          <cell r="W619" t="str">
            <v>是</v>
          </cell>
          <cell r="X619" t="str">
            <v>离职</v>
          </cell>
          <cell r="Y619">
            <v>46124</v>
          </cell>
          <cell r="Z619" t="str">
            <v>已签</v>
          </cell>
          <cell r="AA619" t="str">
            <v>已签</v>
          </cell>
        </row>
        <row r="619">
          <cell r="AC619" t="str">
            <v>是</v>
          </cell>
        </row>
        <row r="619">
          <cell r="AF619" t="str">
            <v>341302200202181853</v>
          </cell>
          <cell r="AG619" t="str">
            <v>安徽省宿州市</v>
          </cell>
        </row>
        <row r="619">
          <cell r="AK619">
            <v>18133787079</v>
          </cell>
        </row>
        <row r="620">
          <cell r="D620" t="str">
            <v>瑶湖店闵奇伟</v>
          </cell>
          <cell r="E620" t="str">
            <v>私教部</v>
          </cell>
          <cell r="F620" t="str">
            <v>私教</v>
          </cell>
          <cell r="G620">
            <v>46113</v>
          </cell>
          <cell r="H620" t="str">
            <v>全职</v>
          </cell>
        </row>
        <row r="620">
          <cell r="J620" t="str">
            <v>劳动合同</v>
          </cell>
          <cell r="K620" t="str">
            <v>人力</v>
          </cell>
          <cell r="L620">
            <v>46113</v>
          </cell>
          <cell r="M620">
            <v>47208</v>
          </cell>
          <cell r="N620" t="str">
            <v>3年</v>
          </cell>
          <cell r="O620" t="str">
            <v>已签</v>
          </cell>
          <cell r="P620" t="str">
            <v>已签</v>
          </cell>
          <cell r="Q620" t="str">
            <v>已签</v>
          </cell>
          <cell r="R620" t="str">
            <v>已签</v>
          </cell>
          <cell r="S620" t="str">
            <v>不缴</v>
          </cell>
        </row>
        <row r="620">
          <cell r="W620" t="str">
            <v>是</v>
          </cell>
          <cell r="X620" t="str">
            <v>在职</v>
          </cell>
        </row>
        <row r="620">
          <cell r="AF620" t="str">
            <v>360121199603293157</v>
          </cell>
        </row>
        <row r="620">
          <cell r="AH620" t="str">
            <v>招商银行</v>
          </cell>
          <cell r="AI620" t="str">
            <v>6214857805203983</v>
          </cell>
        </row>
        <row r="620">
          <cell r="AK620">
            <v>18179182226</v>
          </cell>
        </row>
        <row r="621">
          <cell r="D621" t="str">
            <v>瑶湖店张家宝</v>
          </cell>
          <cell r="E621" t="str">
            <v>泳教部</v>
          </cell>
          <cell r="F621" t="str">
            <v>泳教</v>
          </cell>
          <cell r="G621">
            <v>46113</v>
          </cell>
          <cell r="H621" t="str">
            <v>全职</v>
          </cell>
        </row>
        <row r="621">
          <cell r="J621" t="str">
            <v>劳动合同</v>
          </cell>
          <cell r="K621" t="str">
            <v>人力</v>
          </cell>
          <cell r="L621">
            <v>46113</v>
          </cell>
          <cell r="M621">
            <v>47208</v>
          </cell>
          <cell r="N621" t="str">
            <v>3年</v>
          </cell>
          <cell r="O621" t="str">
            <v>已签</v>
          </cell>
          <cell r="P621" t="str">
            <v>已签</v>
          </cell>
          <cell r="Q621" t="str">
            <v>已签</v>
          </cell>
          <cell r="R621" t="str">
            <v>已签</v>
          </cell>
          <cell r="S621" t="str">
            <v>不缴</v>
          </cell>
        </row>
        <row r="621">
          <cell r="W621" t="str">
            <v>是</v>
          </cell>
          <cell r="X621" t="str">
            <v>在职</v>
          </cell>
        </row>
        <row r="621">
          <cell r="AF621" t="str">
            <v>230623200507011638</v>
          </cell>
        </row>
        <row r="621">
          <cell r="AH621" t="str">
            <v>上饶银行</v>
          </cell>
          <cell r="AI621" t="str">
            <v>6214169110280742</v>
          </cell>
        </row>
        <row r="621">
          <cell r="AK621">
            <v>18545755160</v>
          </cell>
        </row>
        <row r="622">
          <cell r="D622" t="str">
            <v>瑶湖店梅燕平</v>
          </cell>
          <cell r="E622" t="str">
            <v>泳教部</v>
          </cell>
          <cell r="F622" t="str">
            <v>兼职泳教</v>
          </cell>
          <cell r="G622">
            <v>46114</v>
          </cell>
          <cell r="H622" t="str">
            <v>兼职</v>
          </cell>
        </row>
        <row r="622">
          <cell r="J622" t="str">
            <v>兼职合同</v>
          </cell>
          <cell r="K622" t="str">
            <v>人力</v>
          </cell>
          <cell r="L622">
            <v>46114</v>
          </cell>
          <cell r="M622">
            <v>46478</v>
          </cell>
          <cell r="N622" t="str">
            <v>1年</v>
          </cell>
          <cell r="O622" t="str">
            <v>已签</v>
          </cell>
          <cell r="P622" t="str">
            <v>已签</v>
          </cell>
          <cell r="Q622" t="str">
            <v>已签</v>
          </cell>
          <cell r="R622" t="str">
            <v>已签</v>
          </cell>
          <cell r="S622" t="str">
            <v>不缴</v>
          </cell>
        </row>
        <row r="622">
          <cell r="W622" t="str">
            <v>是</v>
          </cell>
          <cell r="X622" t="str">
            <v>在职</v>
          </cell>
        </row>
        <row r="622">
          <cell r="AF622" t="str">
            <v>360722200504240046</v>
          </cell>
        </row>
        <row r="622">
          <cell r="AH622" t="str">
            <v>中国工商银行</v>
          </cell>
          <cell r="AI622" t="str">
            <v>6217211510005648693</v>
          </cell>
        </row>
        <row r="622">
          <cell r="AK622">
            <v>17879738969</v>
          </cell>
        </row>
        <row r="623">
          <cell r="D623" t="str">
            <v>民院店王文会</v>
          </cell>
          <cell r="E623" t="str">
            <v>运营部</v>
          </cell>
          <cell r="F623" t="str">
            <v>保洁</v>
          </cell>
          <cell r="G623">
            <v>46113</v>
          </cell>
          <cell r="H623" t="str">
            <v>全职</v>
          </cell>
        </row>
        <row r="623">
          <cell r="J623" t="str">
            <v>劳动合同</v>
          </cell>
          <cell r="K623" t="str">
            <v>人力</v>
          </cell>
          <cell r="L623">
            <v>46113</v>
          </cell>
          <cell r="M623">
            <v>47208</v>
          </cell>
          <cell r="N623" t="str">
            <v>3年</v>
          </cell>
        </row>
        <row r="623">
          <cell r="W623" t="str">
            <v>是</v>
          </cell>
          <cell r="X623" t="str">
            <v>在职</v>
          </cell>
        </row>
        <row r="623">
          <cell r="AF623" t="str">
            <v>420621195910245126</v>
          </cell>
        </row>
        <row r="623">
          <cell r="AH623" t="str">
            <v>中国招商银行</v>
          </cell>
          <cell r="AI623" t="str">
            <v>6214833374175167</v>
          </cell>
        </row>
        <row r="623">
          <cell r="AK623">
            <v>18971536452</v>
          </cell>
        </row>
        <row r="624">
          <cell r="D624" t="str">
            <v>蚌埠吾悦店曹泽</v>
          </cell>
          <cell r="E624" t="str">
            <v>会籍部</v>
          </cell>
          <cell r="F624" t="str">
            <v>会籍</v>
          </cell>
          <cell r="G624">
            <v>46118</v>
          </cell>
          <cell r="H624" t="str">
            <v>全职</v>
          </cell>
        </row>
        <row r="624">
          <cell r="J624" t="str">
            <v>劳动合同</v>
          </cell>
          <cell r="K624" t="str">
            <v>人力</v>
          </cell>
          <cell r="L624">
            <v>46118</v>
          </cell>
          <cell r="M624">
            <v>47213</v>
          </cell>
          <cell r="N624" t="str">
            <v>3年</v>
          </cell>
          <cell r="O624" t="str">
            <v>已签</v>
          </cell>
          <cell r="P624" t="str">
            <v>已签</v>
          </cell>
          <cell r="Q624" t="str">
            <v>已签</v>
          </cell>
          <cell r="R624" t="str">
            <v>已签</v>
          </cell>
        </row>
        <row r="624">
          <cell r="W624" t="str">
            <v>是</v>
          </cell>
          <cell r="X624" t="str">
            <v>在职</v>
          </cell>
        </row>
        <row r="624">
          <cell r="AF624" t="str">
            <v>340323200404246919</v>
          </cell>
          <cell r="AG624" t="str">
            <v>安徽省蚌埠市</v>
          </cell>
          <cell r="AH624" t="str">
            <v>工商银行</v>
          </cell>
          <cell r="AI624" t="str">
            <v>6222031303006022490</v>
          </cell>
        </row>
        <row r="624">
          <cell r="AK624">
            <v>19556139314</v>
          </cell>
        </row>
        <row r="625">
          <cell r="D625" t="str">
            <v>高新吾悦店吴坚乐</v>
          </cell>
          <cell r="E625" t="str">
            <v>会籍部</v>
          </cell>
          <cell r="F625" t="str">
            <v>会籍</v>
          </cell>
          <cell r="G625">
            <v>46120</v>
          </cell>
          <cell r="H625" t="str">
            <v>全职</v>
          </cell>
        </row>
        <row r="625">
          <cell r="J625" t="str">
            <v>劳动合同</v>
          </cell>
          <cell r="K625" t="str">
            <v>人力</v>
          </cell>
          <cell r="L625">
            <v>46120</v>
          </cell>
          <cell r="M625">
            <v>47215</v>
          </cell>
        </row>
        <row r="625">
          <cell r="O625" t="str">
            <v>已签</v>
          </cell>
          <cell r="P625" t="str">
            <v>已签</v>
          </cell>
          <cell r="Q625" t="str">
            <v>已签</v>
          </cell>
          <cell r="R625" t="str">
            <v>已签</v>
          </cell>
          <cell r="S625" t="str">
            <v>不缴</v>
          </cell>
        </row>
        <row r="625">
          <cell r="W625" t="str">
            <v>是</v>
          </cell>
          <cell r="X625" t="str">
            <v>离职</v>
          </cell>
          <cell r="Y625">
            <v>46159</v>
          </cell>
        </row>
        <row r="625">
          <cell r="AF625" t="str">
            <v>361130200608061219</v>
          </cell>
          <cell r="AG625" t="str">
            <v>江西上饶</v>
          </cell>
          <cell r="AH625" t="str">
            <v>中国银行</v>
          </cell>
          <cell r="AI625" t="str">
            <v>6217906500046718423</v>
          </cell>
        </row>
        <row r="625">
          <cell r="AK625">
            <v>18779307237</v>
          </cell>
        </row>
        <row r="626">
          <cell r="D626" t="str">
            <v>进贤吾悦店方甜</v>
          </cell>
          <cell r="E626" t="str">
            <v>私教部</v>
          </cell>
          <cell r="F626" t="str">
            <v>私教</v>
          </cell>
          <cell r="G626">
            <v>46121</v>
          </cell>
          <cell r="H626" t="str">
            <v>全职</v>
          </cell>
        </row>
        <row r="626">
          <cell r="K626" t="str">
            <v>人力</v>
          </cell>
        </row>
        <row r="626">
          <cell r="O626" t="str">
            <v>已签</v>
          </cell>
          <cell r="P626" t="str">
            <v>已签</v>
          </cell>
          <cell r="Q626" t="str">
            <v>已签</v>
          </cell>
        </row>
        <row r="626">
          <cell r="S626" t="str">
            <v>不缴</v>
          </cell>
        </row>
        <row r="626">
          <cell r="W626" t="str">
            <v>是</v>
          </cell>
          <cell r="X626" t="str">
            <v>离职</v>
          </cell>
        </row>
        <row r="626">
          <cell r="AF626" t="str">
            <v>421127199303230862</v>
          </cell>
          <cell r="AG626" t="str">
            <v>湖北省黄梅县小池镇朱楼村二组</v>
          </cell>
          <cell r="AH626" t="str">
            <v>兴业银行杭州搞新支行</v>
          </cell>
          <cell r="AI626" t="str">
            <v>622908353140873016</v>
          </cell>
        </row>
        <row r="626">
          <cell r="AK626">
            <v>17637404617</v>
          </cell>
        </row>
        <row r="627">
          <cell r="D627" t="str">
            <v>蚌埠银泰店张鑫杰</v>
          </cell>
          <cell r="E627" t="str">
            <v>会籍部</v>
          </cell>
          <cell r="F627" t="str">
            <v>会籍</v>
          </cell>
          <cell r="G627">
            <v>46124</v>
          </cell>
          <cell r="H627" t="str">
            <v>全职</v>
          </cell>
        </row>
        <row r="627">
          <cell r="K627" t="str">
            <v>人力</v>
          </cell>
        </row>
        <row r="627">
          <cell r="X627" t="str">
            <v>离职</v>
          </cell>
          <cell r="Y627">
            <v>46153</v>
          </cell>
        </row>
        <row r="627">
          <cell r="AF627" t="str">
            <v>410221200502176512</v>
          </cell>
        </row>
        <row r="627">
          <cell r="AH627" t="str">
            <v>建设银行</v>
          </cell>
          <cell r="AI627" t="str">
            <v>6217002020092770460</v>
          </cell>
        </row>
        <row r="627">
          <cell r="AK627">
            <v>18836866156</v>
          </cell>
        </row>
        <row r="628">
          <cell r="D628" t="str">
            <v>淮南吾悦店周茂斌</v>
          </cell>
          <cell r="E628" t="str">
            <v>泳教部</v>
          </cell>
          <cell r="F628" t="str">
            <v>救生员</v>
          </cell>
          <cell r="G628">
            <v>46124</v>
          </cell>
          <cell r="H628" t="str">
            <v>兼职</v>
          </cell>
        </row>
        <row r="628">
          <cell r="J628" t="str">
            <v>兼职合同</v>
          </cell>
          <cell r="K628" t="str">
            <v>人力</v>
          </cell>
          <cell r="L628">
            <v>46124</v>
          </cell>
          <cell r="M628">
            <v>46488</v>
          </cell>
          <cell r="N628" t="str">
            <v>1年</v>
          </cell>
          <cell r="O628" t="str">
            <v>已签</v>
          </cell>
          <cell r="P628" t="str">
            <v>已签</v>
          </cell>
          <cell r="Q628" t="str">
            <v>已签</v>
          </cell>
          <cell r="R628" t="str">
            <v>已签</v>
          </cell>
          <cell r="S628" t="str">
            <v>不缴</v>
          </cell>
        </row>
        <row r="628">
          <cell r="X628" t="str">
            <v>在职</v>
          </cell>
        </row>
        <row r="628">
          <cell r="AF628" t="str">
            <v>340402197202271613</v>
          </cell>
          <cell r="AG628" t="str">
            <v>淮南</v>
          </cell>
          <cell r="AH628" t="str">
            <v>建设银行</v>
          </cell>
          <cell r="AI628" t="str">
            <v>6217001660000287346</v>
          </cell>
        </row>
        <row r="628">
          <cell r="AK628">
            <v>15256715888</v>
          </cell>
        </row>
        <row r="629">
          <cell r="D629" t="str">
            <v>宿州吾悦店张文轩</v>
          </cell>
          <cell r="E629" t="str">
            <v>泳教部</v>
          </cell>
          <cell r="F629" t="str">
            <v>泳教</v>
          </cell>
          <cell r="G629">
            <v>46124</v>
          </cell>
          <cell r="H629" t="str">
            <v>兼职</v>
          </cell>
        </row>
        <row r="629">
          <cell r="J629" t="str">
            <v>兼职合同</v>
          </cell>
          <cell r="K629" t="str">
            <v>人力</v>
          </cell>
          <cell r="L629">
            <v>46124</v>
          </cell>
          <cell r="M629">
            <v>46488</v>
          </cell>
          <cell r="N629" t="str">
            <v>1年</v>
          </cell>
          <cell r="O629" t="str">
            <v>已签</v>
          </cell>
          <cell r="P629" t="str">
            <v>已签</v>
          </cell>
        </row>
        <row r="629">
          <cell r="R629" t="str">
            <v>已签</v>
          </cell>
          <cell r="S629" t="str">
            <v>不缴</v>
          </cell>
        </row>
        <row r="629">
          <cell r="W629" t="str">
            <v>是</v>
          </cell>
          <cell r="X629" t="str">
            <v>在职</v>
          </cell>
        </row>
        <row r="629">
          <cell r="AF629" t="str">
            <v>341322200303210444</v>
          </cell>
          <cell r="AG629" t="str">
            <v>安徽省宿州市</v>
          </cell>
          <cell r="AH629" t="str">
            <v>中国建设银行</v>
          </cell>
          <cell r="AI629" t="str">
            <v>6236681670000545921</v>
          </cell>
        </row>
        <row r="629">
          <cell r="AK629">
            <v>18709800900</v>
          </cell>
        </row>
        <row r="630">
          <cell r="D630" t="str">
            <v>新力店胡张鸿</v>
          </cell>
          <cell r="E630" t="str">
            <v>泳教部</v>
          </cell>
          <cell r="F630" t="str">
            <v>泳教</v>
          </cell>
          <cell r="G630">
            <v>46125</v>
          </cell>
          <cell r="H630" t="str">
            <v>兼职</v>
          </cell>
        </row>
        <row r="630">
          <cell r="J630" t="str">
            <v>兼职合同</v>
          </cell>
          <cell r="K630" t="str">
            <v>人力</v>
          </cell>
          <cell r="L630">
            <v>46125</v>
          </cell>
          <cell r="M630">
            <v>46489</v>
          </cell>
          <cell r="N630" t="str">
            <v>1年</v>
          </cell>
          <cell r="O630" t="str">
            <v>已签</v>
          </cell>
          <cell r="P630" t="str">
            <v>已签</v>
          </cell>
          <cell r="Q630" t="str">
            <v>已签</v>
          </cell>
        </row>
        <row r="630">
          <cell r="W630" t="str">
            <v>是</v>
          </cell>
          <cell r="X630" t="str">
            <v>在职</v>
          </cell>
        </row>
        <row r="630">
          <cell r="AF630" t="str">
            <v>360881200506030515</v>
          </cell>
        </row>
        <row r="630">
          <cell r="AH630" t="str">
            <v>工商银行</v>
          </cell>
          <cell r="AI630" t="str">
            <v>6215581509005746693</v>
          </cell>
        </row>
        <row r="630">
          <cell r="AK630">
            <v>18058302408</v>
          </cell>
        </row>
        <row r="631">
          <cell r="D631" t="str">
            <v>新余店周欣妍</v>
          </cell>
          <cell r="E631" t="str">
            <v>会籍部</v>
          </cell>
          <cell r="F631" t="str">
            <v>会籍</v>
          </cell>
          <cell r="G631">
            <v>46126</v>
          </cell>
          <cell r="H631" t="str">
            <v>全职</v>
          </cell>
        </row>
        <row r="631">
          <cell r="K631" t="str">
            <v>人力</v>
          </cell>
        </row>
        <row r="631">
          <cell r="O631" t="str">
            <v>已签</v>
          </cell>
          <cell r="P631" t="str">
            <v>已签</v>
          </cell>
          <cell r="Q631" t="str">
            <v>已签</v>
          </cell>
          <cell r="R631" t="str">
            <v>已签</v>
          </cell>
          <cell r="S631" t="str">
            <v>不缴</v>
          </cell>
        </row>
        <row r="631">
          <cell r="W631" t="str">
            <v>是</v>
          </cell>
          <cell r="X631" t="str">
            <v>离职</v>
          </cell>
          <cell r="Y631">
            <v>46134</v>
          </cell>
          <cell r="Z631" t="str">
            <v>已签</v>
          </cell>
          <cell r="AA631" t="str">
            <v>已签</v>
          </cell>
        </row>
        <row r="631">
          <cell r="AC631" t="str">
            <v>是</v>
          </cell>
        </row>
        <row r="631">
          <cell r="AF631" t="str">
            <v>360502200807150420</v>
          </cell>
          <cell r="AG631" t="str">
            <v>江西新余</v>
          </cell>
        </row>
        <row r="631">
          <cell r="AK631">
            <v>18879094465</v>
          </cell>
        </row>
        <row r="632">
          <cell r="D632" t="str">
            <v>进贤吾悦店焦志杰</v>
          </cell>
          <cell r="E632" t="str">
            <v>私教部</v>
          </cell>
          <cell r="F632" t="str">
            <v>私教</v>
          </cell>
          <cell r="G632">
            <v>46125</v>
          </cell>
          <cell r="H632" t="str">
            <v>全职</v>
          </cell>
        </row>
        <row r="632">
          <cell r="J632" t="str">
            <v>劳动合同</v>
          </cell>
          <cell r="K632" t="str">
            <v>人力</v>
          </cell>
          <cell r="L632">
            <v>46125</v>
          </cell>
          <cell r="M632">
            <v>46490</v>
          </cell>
          <cell r="N632" t="str">
            <v>1年</v>
          </cell>
          <cell r="O632" t="str">
            <v>已签</v>
          </cell>
          <cell r="P632" t="str">
            <v>已签</v>
          </cell>
          <cell r="Q632" t="str">
            <v>已签</v>
          </cell>
          <cell r="R632" t="str">
            <v>已签</v>
          </cell>
          <cell r="S632" t="str">
            <v>不缴</v>
          </cell>
        </row>
        <row r="632">
          <cell r="W632" t="str">
            <v>是</v>
          </cell>
          <cell r="X632" t="str">
            <v>离职</v>
          </cell>
          <cell r="Y632">
            <v>46174</v>
          </cell>
        </row>
        <row r="632">
          <cell r="AF632" t="str">
            <v>360124200510292416</v>
          </cell>
          <cell r="AG632" t="str">
            <v>江西省南昌市进贤县民和镇雁鱼塘路3号2栋2单元801室</v>
          </cell>
          <cell r="AH632" t="str">
            <v>中国工商银行进贤支行营业厅</v>
          </cell>
          <cell r="AI632" t="str">
            <v>6222031502005038981</v>
          </cell>
        </row>
        <row r="632">
          <cell r="AK632">
            <v>17816506195</v>
          </cell>
        </row>
        <row r="633">
          <cell r="D633" t="str">
            <v>新余店郭子捷</v>
          </cell>
          <cell r="E633" t="str">
            <v>会籍部</v>
          </cell>
          <cell r="F633" t="str">
            <v>会籍</v>
          </cell>
          <cell r="G633">
            <v>46127</v>
          </cell>
          <cell r="H633" t="str">
            <v>全职</v>
          </cell>
        </row>
        <row r="633">
          <cell r="K633" t="str">
            <v>人力</v>
          </cell>
        </row>
        <row r="633">
          <cell r="O633" t="str">
            <v>已签</v>
          </cell>
          <cell r="P633" t="str">
            <v>已签</v>
          </cell>
          <cell r="Q633" t="str">
            <v>已签</v>
          </cell>
          <cell r="R633" t="str">
            <v>已签</v>
          </cell>
          <cell r="S633" t="str">
            <v>不缴</v>
          </cell>
        </row>
        <row r="633">
          <cell r="W633" t="str">
            <v>是</v>
          </cell>
          <cell r="X633" t="str">
            <v>离职</v>
          </cell>
          <cell r="Y633">
            <v>46137</v>
          </cell>
          <cell r="Z633" t="str">
            <v>已签</v>
          </cell>
          <cell r="AA633" t="str">
            <v>已签</v>
          </cell>
        </row>
        <row r="633">
          <cell r="AC633" t="str">
            <v>是</v>
          </cell>
        </row>
        <row r="633">
          <cell r="AF633" t="str">
            <v>360521200809140014</v>
          </cell>
          <cell r="AG633" t="str">
            <v>江西新余</v>
          </cell>
        </row>
        <row r="633">
          <cell r="AK633">
            <v>15679068315</v>
          </cell>
        </row>
        <row r="634">
          <cell r="D634" t="str">
            <v>宿州吾悦店董鸿博</v>
          </cell>
          <cell r="E634" t="str">
            <v>泳教部</v>
          </cell>
          <cell r="F634" t="str">
            <v>泳教</v>
          </cell>
          <cell r="G634">
            <v>46129</v>
          </cell>
          <cell r="H634" t="str">
            <v>全职</v>
          </cell>
        </row>
        <row r="634">
          <cell r="J634" t="str">
            <v>劳动合同</v>
          </cell>
          <cell r="K634" t="str">
            <v>人力</v>
          </cell>
          <cell r="L634">
            <v>46129</v>
          </cell>
          <cell r="M634">
            <v>47224</v>
          </cell>
          <cell r="N634" t="str">
            <v>3年</v>
          </cell>
          <cell r="O634" t="str">
            <v>已签</v>
          </cell>
          <cell r="P634" t="str">
            <v>已签</v>
          </cell>
          <cell r="Q634" t="str">
            <v>已签</v>
          </cell>
          <cell r="R634" t="str">
            <v>已签</v>
          </cell>
          <cell r="S634" t="str">
            <v>不缴</v>
          </cell>
        </row>
        <row r="634">
          <cell r="W634" t="str">
            <v>是</v>
          </cell>
          <cell r="X634" t="str">
            <v>离职</v>
          </cell>
          <cell r="Y634">
            <v>46137</v>
          </cell>
          <cell r="Z634" t="str">
            <v>已签</v>
          </cell>
          <cell r="AA634" t="str">
            <v>已签</v>
          </cell>
        </row>
        <row r="634">
          <cell r="AC634" t="str">
            <v>是</v>
          </cell>
        </row>
        <row r="634">
          <cell r="AF634" t="str">
            <v>341302200310304435</v>
          </cell>
          <cell r="AG634" t="str">
            <v>安徽省宿州市</v>
          </cell>
          <cell r="AH634" t="str">
            <v>中国农业银行</v>
          </cell>
          <cell r="AI634" t="str">
            <v>6230523160040654979</v>
          </cell>
        </row>
        <row r="634">
          <cell r="AK634">
            <v>15398253590</v>
          </cell>
        </row>
        <row r="635">
          <cell r="D635" t="str">
            <v>瑶湖店周志敏</v>
          </cell>
          <cell r="E635" t="str">
            <v>会籍部</v>
          </cell>
          <cell r="F635" t="str">
            <v>会籍</v>
          </cell>
          <cell r="G635">
            <v>46127</v>
          </cell>
          <cell r="H635" t="str">
            <v>全职</v>
          </cell>
        </row>
        <row r="635">
          <cell r="K635" t="str">
            <v>人力</v>
          </cell>
        </row>
        <row r="635">
          <cell r="O635" t="str">
            <v>已签</v>
          </cell>
          <cell r="P635" t="str">
            <v>已签</v>
          </cell>
          <cell r="Q635" t="str">
            <v>已签</v>
          </cell>
          <cell r="R635" t="str">
            <v>已签</v>
          </cell>
          <cell r="S635" t="str">
            <v>不缴</v>
          </cell>
        </row>
        <row r="635">
          <cell r="X635" t="str">
            <v>离职</v>
          </cell>
          <cell r="Y635">
            <v>46133</v>
          </cell>
        </row>
        <row r="635">
          <cell r="AF635" t="str">
            <v>362527200304020551</v>
          </cell>
        </row>
        <row r="635">
          <cell r="AH635" t="str">
            <v>北京银行</v>
          </cell>
          <cell r="AI635" t="str">
            <v>6214680220548133</v>
          </cell>
        </row>
        <row r="635">
          <cell r="AK635">
            <v>13290043264</v>
          </cell>
        </row>
        <row r="636">
          <cell r="D636" t="str">
            <v>民院店陈江丽</v>
          </cell>
          <cell r="E636" t="str">
            <v>会籍部</v>
          </cell>
          <cell r="F636" t="str">
            <v>会籍</v>
          </cell>
          <cell r="G636">
            <v>46127</v>
          </cell>
          <cell r="H636" t="str">
            <v>全职</v>
          </cell>
        </row>
        <row r="636">
          <cell r="J636" t="str">
            <v>劳动合同</v>
          </cell>
          <cell r="K636" t="str">
            <v>人力</v>
          </cell>
          <cell r="L636">
            <v>46129</v>
          </cell>
          <cell r="M636">
            <v>47224</v>
          </cell>
          <cell r="N636" t="str">
            <v>3年</v>
          </cell>
        </row>
        <row r="636">
          <cell r="W636" t="str">
            <v>是</v>
          </cell>
          <cell r="X636" t="str">
            <v>在职</v>
          </cell>
        </row>
        <row r="636">
          <cell r="AF636" t="str">
            <v>36427199806090821</v>
          </cell>
        </row>
        <row r="636">
          <cell r="AH636" t="str">
            <v>农商银行</v>
          </cell>
          <cell r="AI636" t="str">
            <v>6226822011500428055</v>
          </cell>
        </row>
        <row r="636">
          <cell r="AK636">
            <v>18879265373</v>
          </cell>
        </row>
        <row r="637">
          <cell r="D637" t="str">
            <v>蚌埠吾悦店朱家安</v>
          </cell>
          <cell r="E637" t="str">
            <v>泳教部</v>
          </cell>
          <cell r="F637" t="str">
            <v>泳教</v>
          </cell>
          <cell r="G637">
            <v>46127</v>
          </cell>
          <cell r="H637" t="str">
            <v>全职</v>
          </cell>
        </row>
        <row r="637">
          <cell r="J637" t="str">
            <v>劳动合同</v>
          </cell>
          <cell r="K637" t="str">
            <v>人力</v>
          </cell>
          <cell r="L637">
            <v>46127</v>
          </cell>
          <cell r="M637">
            <v>47222</v>
          </cell>
          <cell r="N637" t="str">
            <v>3年</v>
          </cell>
          <cell r="O637" t="str">
            <v>已签</v>
          </cell>
          <cell r="P637" t="str">
            <v>已签</v>
          </cell>
          <cell r="Q637" t="str">
            <v>已签</v>
          </cell>
          <cell r="R637" t="str">
            <v>已签</v>
          </cell>
          <cell r="S637" t="str">
            <v>不缴</v>
          </cell>
        </row>
        <row r="637">
          <cell r="W637" t="str">
            <v>是</v>
          </cell>
          <cell r="X637" t="str">
            <v>离职</v>
          </cell>
          <cell r="Y637">
            <v>46142</v>
          </cell>
        </row>
        <row r="637">
          <cell r="AF637" t="str">
            <v>3406212003011908130</v>
          </cell>
          <cell r="AG637" t="str">
            <v>安徽省蚌埠市</v>
          </cell>
          <cell r="AH637" t="str">
            <v>中国银行</v>
          </cell>
          <cell r="AI637" t="str">
            <v>62166606300017495589</v>
          </cell>
        </row>
        <row r="637">
          <cell r="AK637">
            <v>18656140985</v>
          </cell>
        </row>
        <row r="638">
          <cell r="D638" t="str">
            <v>旭辉店黄佳</v>
          </cell>
          <cell r="E638" t="str">
            <v>运营部</v>
          </cell>
          <cell r="F638" t="str">
            <v>前台</v>
          </cell>
          <cell r="G638">
            <v>46122</v>
          </cell>
          <cell r="H638" t="str">
            <v>全职</v>
          </cell>
        </row>
        <row r="638">
          <cell r="J638" t="str">
            <v>劳动合同</v>
          </cell>
          <cell r="K638" t="str">
            <v>人力</v>
          </cell>
          <cell r="L638">
            <v>46122</v>
          </cell>
          <cell r="M638">
            <v>47217</v>
          </cell>
          <cell r="N638" t="str">
            <v>3年</v>
          </cell>
          <cell r="O638" t="str">
            <v>已签</v>
          </cell>
          <cell r="P638" t="str">
            <v>已签</v>
          </cell>
          <cell r="Q638" t="str">
            <v>已签</v>
          </cell>
          <cell r="R638" t="str">
            <v>已签</v>
          </cell>
          <cell r="S638" t="str">
            <v>不缴</v>
          </cell>
        </row>
        <row r="638">
          <cell r="W638" t="str">
            <v>是</v>
          </cell>
          <cell r="X638" t="str">
            <v>在职</v>
          </cell>
        </row>
        <row r="638">
          <cell r="AF638" t="str">
            <v>361024200501276022</v>
          </cell>
          <cell r="AG638" t="str">
            <v>江西省抚州市</v>
          </cell>
          <cell r="AH638" t="str">
            <v>邮储银行</v>
          </cell>
          <cell r="AI638" t="str">
            <v>6221804210001655165</v>
          </cell>
        </row>
        <row r="638">
          <cell r="AK638">
            <v>15797713639</v>
          </cell>
        </row>
        <row r="639">
          <cell r="D639" t="str">
            <v>旭辉店张健康</v>
          </cell>
          <cell r="E639" t="str">
            <v>私教部</v>
          </cell>
          <cell r="F639" t="str">
            <v>私教经理</v>
          </cell>
          <cell r="G639">
            <v>46120</v>
          </cell>
          <cell r="H639" t="str">
            <v>全职</v>
          </cell>
        </row>
        <row r="639">
          <cell r="J639" t="str">
            <v>劳动合同</v>
          </cell>
          <cell r="K639" t="str">
            <v>人力</v>
          </cell>
          <cell r="L639">
            <v>46120</v>
          </cell>
          <cell r="M639">
            <v>47215</v>
          </cell>
          <cell r="N639" t="str">
            <v>3年</v>
          </cell>
          <cell r="O639" t="str">
            <v>已签</v>
          </cell>
          <cell r="P639" t="str">
            <v>已签</v>
          </cell>
          <cell r="Q639" t="str">
            <v>已签</v>
          </cell>
          <cell r="R639" t="str">
            <v>已签</v>
          </cell>
          <cell r="S639" t="str">
            <v>不缴</v>
          </cell>
        </row>
        <row r="639">
          <cell r="U639" t="str">
            <v>已签</v>
          </cell>
        </row>
        <row r="639">
          <cell r="W639" t="str">
            <v>是</v>
          </cell>
          <cell r="X639" t="str">
            <v>在职</v>
          </cell>
        </row>
        <row r="639">
          <cell r="AF639" t="str">
            <v>230606199611125617</v>
          </cell>
          <cell r="AG639" t="str">
            <v>黑龙江省大庆市</v>
          </cell>
          <cell r="AH639" t="str">
            <v>交通银行</v>
          </cell>
          <cell r="AI639" t="str">
            <v>6222620670004535690</v>
          </cell>
        </row>
        <row r="639">
          <cell r="AK639">
            <v>15557121120</v>
          </cell>
        </row>
        <row r="640">
          <cell r="D640" t="str">
            <v>旭辉店王殿华</v>
          </cell>
          <cell r="E640" t="str">
            <v>泳教部</v>
          </cell>
          <cell r="F640" t="str">
            <v>泳教</v>
          </cell>
          <cell r="G640">
            <v>46121</v>
          </cell>
          <cell r="H640" t="str">
            <v>全职</v>
          </cell>
        </row>
        <row r="640">
          <cell r="J640" t="str">
            <v>劳动合同</v>
          </cell>
          <cell r="K640" t="str">
            <v>人力</v>
          </cell>
          <cell r="L640">
            <v>46121</v>
          </cell>
          <cell r="M640">
            <v>47216</v>
          </cell>
          <cell r="N640" t="str">
            <v>3年</v>
          </cell>
          <cell r="O640" t="str">
            <v>已签</v>
          </cell>
          <cell r="P640" t="str">
            <v>已签</v>
          </cell>
          <cell r="Q640" t="str">
            <v>已签</v>
          </cell>
          <cell r="R640" t="str">
            <v>已签</v>
          </cell>
          <cell r="S640" t="str">
            <v>不缴</v>
          </cell>
        </row>
        <row r="640">
          <cell r="W640" t="str">
            <v>是</v>
          </cell>
          <cell r="X640" t="str">
            <v>在职</v>
          </cell>
        </row>
        <row r="640">
          <cell r="AF640" t="str">
            <v>36010520001114281X</v>
          </cell>
          <cell r="AG640" t="str">
            <v>江西省南昌市</v>
          </cell>
          <cell r="AH640" t="str">
            <v>工商银行</v>
          </cell>
          <cell r="AI640" t="str">
            <v>6212 2615 0300 1702 739</v>
          </cell>
        </row>
        <row r="640">
          <cell r="AK640">
            <v>13647094073</v>
          </cell>
        </row>
        <row r="641">
          <cell r="D641" t="str">
            <v>旭辉店王丰</v>
          </cell>
          <cell r="E641" t="str">
            <v>泳教部</v>
          </cell>
          <cell r="F641" t="str">
            <v>泳教</v>
          </cell>
          <cell r="G641">
            <v>46121</v>
          </cell>
          <cell r="H641" t="str">
            <v>全职</v>
          </cell>
        </row>
        <row r="641">
          <cell r="J641" t="str">
            <v>劳动合同</v>
          </cell>
          <cell r="K641" t="str">
            <v>人力</v>
          </cell>
          <cell r="L641">
            <v>46121</v>
          </cell>
          <cell r="M641">
            <v>47216</v>
          </cell>
          <cell r="N641" t="str">
            <v>3年</v>
          </cell>
          <cell r="O641" t="str">
            <v>已签</v>
          </cell>
          <cell r="P641" t="str">
            <v>已签</v>
          </cell>
          <cell r="Q641" t="str">
            <v>已签</v>
          </cell>
          <cell r="R641" t="str">
            <v>已签</v>
          </cell>
          <cell r="S641" t="str">
            <v>不缴</v>
          </cell>
        </row>
        <row r="641">
          <cell r="W641" t="str">
            <v>是</v>
          </cell>
          <cell r="X641" t="str">
            <v>在职</v>
          </cell>
        </row>
        <row r="641">
          <cell r="AF641" t="str">
            <v>360428200503041012</v>
          </cell>
          <cell r="AG641" t="str">
            <v>江西省南昌市</v>
          </cell>
          <cell r="AH641" t="str">
            <v>中国工商银行</v>
          </cell>
          <cell r="AI641" t="str">
            <v>6215581502012192035</v>
          </cell>
        </row>
        <row r="641">
          <cell r="AK641">
            <v>18979161470</v>
          </cell>
        </row>
        <row r="642">
          <cell r="D642" t="str">
            <v>旭辉店万晨宇</v>
          </cell>
          <cell r="E642" t="str">
            <v>私教部</v>
          </cell>
          <cell r="F642" t="str">
            <v>私教</v>
          </cell>
          <cell r="G642">
            <v>46121</v>
          </cell>
          <cell r="H642" t="str">
            <v>全职</v>
          </cell>
        </row>
        <row r="642">
          <cell r="J642" t="str">
            <v>劳动合同</v>
          </cell>
          <cell r="K642" t="str">
            <v>人力</v>
          </cell>
          <cell r="L642">
            <v>46121</v>
          </cell>
          <cell r="M642">
            <v>47216</v>
          </cell>
          <cell r="N642" t="str">
            <v>3年</v>
          </cell>
          <cell r="O642" t="str">
            <v>已签</v>
          </cell>
          <cell r="P642" t="str">
            <v>已签</v>
          </cell>
          <cell r="Q642" t="str">
            <v>已签</v>
          </cell>
          <cell r="R642" t="str">
            <v>已签</v>
          </cell>
          <cell r="S642" t="str">
            <v>不缴</v>
          </cell>
        </row>
        <row r="642">
          <cell r="W642" t="str">
            <v>是</v>
          </cell>
          <cell r="X642" t="str">
            <v>在职</v>
          </cell>
        </row>
        <row r="642">
          <cell r="AF642" t="str">
            <v>360122200505224213</v>
          </cell>
          <cell r="AG642" t="str">
            <v>江西省南昌市</v>
          </cell>
          <cell r="AH642" t="str">
            <v>中国银行</v>
          </cell>
          <cell r="AI642" t="str">
            <v>6217566500038371067</v>
          </cell>
        </row>
        <row r="642">
          <cell r="AK642">
            <v>13027236275</v>
          </cell>
        </row>
        <row r="643">
          <cell r="D643" t="str">
            <v>旭辉店汪苏洋</v>
          </cell>
          <cell r="E643" t="str">
            <v>私教部</v>
          </cell>
          <cell r="F643" t="str">
            <v>私教</v>
          </cell>
          <cell r="G643">
            <v>46121</v>
          </cell>
          <cell r="H643" t="str">
            <v>全职</v>
          </cell>
        </row>
        <row r="643">
          <cell r="J643" t="str">
            <v>劳动合同</v>
          </cell>
          <cell r="K643" t="str">
            <v>人力</v>
          </cell>
          <cell r="L643">
            <v>46121</v>
          </cell>
          <cell r="M643">
            <v>47216</v>
          </cell>
          <cell r="N643" t="str">
            <v>3年</v>
          </cell>
          <cell r="O643" t="str">
            <v>已签</v>
          </cell>
          <cell r="P643" t="str">
            <v>已签</v>
          </cell>
          <cell r="Q643" t="str">
            <v>已签</v>
          </cell>
          <cell r="R643" t="str">
            <v>已签</v>
          </cell>
          <cell r="S643" t="str">
            <v>不缴</v>
          </cell>
        </row>
        <row r="643">
          <cell r="W643" t="str">
            <v>是</v>
          </cell>
          <cell r="X643" t="str">
            <v>离职</v>
          </cell>
          <cell r="Y643">
            <v>46144</v>
          </cell>
        </row>
        <row r="643">
          <cell r="AF643" t="str">
            <v>360222200410260516</v>
          </cell>
          <cell r="AG643" t="str">
            <v>江西省景德镇</v>
          </cell>
          <cell r="AH643" t="str">
            <v>中国建设银行股份有限公司南昌昌北支行</v>
          </cell>
          <cell r="AI643" t="str">
            <v>6217002020092056225</v>
          </cell>
        </row>
        <row r="643">
          <cell r="AK643">
            <v>17779896754</v>
          </cell>
        </row>
        <row r="644">
          <cell r="D644" t="str">
            <v>旭辉店何智洋</v>
          </cell>
          <cell r="E644" t="str">
            <v>私教部</v>
          </cell>
          <cell r="F644" t="str">
            <v>私教</v>
          </cell>
          <cell r="G644">
            <v>46125</v>
          </cell>
          <cell r="H644" t="str">
            <v>全职</v>
          </cell>
        </row>
        <row r="644">
          <cell r="J644" t="str">
            <v>劳动合同</v>
          </cell>
          <cell r="K644" t="str">
            <v>人力</v>
          </cell>
          <cell r="L644">
            <v>46125</v>
          </cell>
          <cell r="M644">
            <v>47220</v>
          </cell>
          <cell r="N644" t="str">
            <v>3年</v>
          </cell>
          <cell r="O644" t="str">
            <v>已签</v>
          </cell>
          <cell r="P644" t="str">
            <v>已签</v>
          </cell>
          <cell r="Q644" t="str">
            <v>已签</v>
          </cell>
          <cell r="R644" t="str">
            <v>已签</v>
          </cell>
          <cell r="S644" t="str">
            <v>不缴</v>
          </cell>
        </row>
        <row r="644">
          <cell r="W644" t="str">
            <v>是</v>
          </cell>
          <cell r="X644" t="str">
            <v>在职</v>
          </cell>
        </row>
        <row r="644">
          <cell r="AF644" t="str">
            <v>360122200312123918</v>
          </cell>
          <cell r="AG644" t="str">
            <v>江西省南昌市</v>
          </cell>
          <cell r="AH644" t="str">
            <v>广发银行</v>
          </cell>
          <cell r="AI644" t="str">
            <v>6225685622000660183</v>
          </cell>
        </row>
        <row r="644">
          <cell r="AK644">
            <v>17370043515</v>
          </cell>
        </row>
        <row r="645">
          <cell r="D645" t="str">
            <v>旭辉店曹梦雪</v>
          </cell>
          <cell r="E645" t="str">
            <v>运营部</v>
          </cell>
          <cell r="F645" t="str">
            <v>前台</v>
          </cell>
          <cell r="G645">
            <v>46127</v>
          </cell>
          <cell r="H645" t="str">
            <v>全职</v>
          </cell>
        </row>
        <row r="645">
          <cell r="K645" t="str">
            <v>人力</v>
          </cell>
        </row>
        <row r="645">
          <cell r="O645" t="str">
            <v>已签</v>
          </cell>
          <cell r="P645" t="str">
            <v>已签</v>
          </cell>
          <cell r="Q645" t="str">
            <v>已签</v>
          </cell>
          <cell r="R645" t="str">
            <v>已签</v>
          </cell>
          <cell r="S645" t="str">
            <v>不缴</v>
          </cell>
        </row>
        <row r="645">
          <cell r="W645" t="str">
            <v>是</v>
          </cell>
          <cell r="X645" t="str">
            <v>离职</v>
          </cell>
          <cell r="Y645">
            <v>46127</v>
          </cell>
        </row>
        <row r="645">
          <cell r="AF645" t="str">
            <v>360481199910090440</v>
          </cell>
          <cell r="AG645" t="str">
            <v>江西省九江市</v>
          </cell>
          <cell r="AH645" t="str">
            <v>建行银行</v>
          </cell>
          <cell r="AI645" t="str">
            <v>6217002020062580675</v>
          </cell>
        </row>
        <row r="645">
          <cell r="AK645">
            <v>15070906670</v>
          </cell>
        </row>
        <row r="646">
          <cell r="D646" t="str">
            <v>旭辉店胡敏娟</v>
          </cell>
          <cell r="E646" t="str">
            <v>运营部</v>
          </cell>
          <cell r="F646" t="str">
            <v>保洁</v>
          </cell>
          <cell r="G646">
            <v>46110</v>
          </cell>
          <cell r="H646" t="str">
            <v>全职</v>
          </cell>
        </row>
        <row r="646">
          <cell r="J646" t="str">
            <v>劳动合同</v>
          </cell>
          <cell r="K646" t="str">
            <v>人力</v>
          </cell>
          <cell r="L646">
            <v>46110</v>
          </cell>
          <cell r="M646">
            <v>47205</v>
          </cell>
          <cell r="N646" t="str">
            <v>3年</v>
          </cell>
          <cell r="O646" t="str">
            <v>已签</v>
          </cell>
          <cell r="P646" t="str">
            <v>已签</v>
          </cell>
          <cell r="Q646" t="str">
            <v>已签</v>
          </cell>
          <cell r="R646" t="str">
            <v>已签</v>
          </cell>
          <cell r="S646" t="str">
            <v>不缴</v>
          </cell>
        </row>
        <row r="646">
          <cell r="W646" t="str">
            <v>是</v>
          </cell>
          <cell r="X646" t="str">
            <v>在职</v>
          </cell>
        </row>
        <row r="646">
          <cell r="AF646" t="str">
            <v>360111197508270027</v>
          </cell>
          <cell r="AG646" t="str">
            <v>江西省南昌市</v>
          </cell>
          <cell r="AH646" t="str">
            <v>中国工商银行</v>
          </cell>
          <cell r="AI646" t="str">
            <v>6212261502001156532</v>
          </cell>
        </row>
        <row r="646">
          <cell r="AK646">
            <v>15070906670</v>
          </cell>
        </row>
        <row r="647">
          <cell r="D647" t="str">
            <v>旭辉店邹鑫</v>
          </cell>
          <cell r="E647" t="str">
            <v>泳教部</v>
          </cell>
          <cell r="F647" t="str">
            <v>泳教</v>
          </cell>
          <cell r="G647">
            <v>46130</v>
          </cell>
          <cell r="H647" t="str">
            <v>全职</v>
          </cell>
        </row>
        <row r="647">
          <cell r="J647" t="str">
            <v>劳动合同</v>
          </cell>
          <cell r="K647" t="str">
            <v>人力</v>
          </cell>
          <cell r="L647">
            <v>46130</v>
          </cell>
          <cell r="M647">
            <v>47225</v>
          </cell>
          <cell r="N647" t="str">
            <v>3年</v>
          </cell>
          <cell r="O647" t="str">
            <v>已签</v>
          </cell>
          <cell r="P647" t="str">
            <v>已签</v>
          </cell>
          <cell r="Q647" t="str">
            <v>已签</v>
          </cell>
          <cell r="R647" t="str">
            <v>已签</v>
          </cell>
          <cell r="S647" t="str">
            <v>不缴</v>
          </cell>
        </row>
        <row r="647">
          <cell r="W647" t="str">
            <v>是</v>
          </cell>
          <cell r="X647" t="str">
            <v>在职</v>
          </cell>
        </row>
        <row r="647">
          <cell r="AF647" t="str">
            <v>430721200305171676</v>
          </cell>
          <cell r="AG647" t="str">
            <v>湖南省安乡县</v>
          </cell>
          <cell r="AH647" t="str">
            <v>中国农业银行</v>
          </cell>
          <cell r="AI647" t="str">
            <v>6230523160055091778</v>
          </cell>
        </row>
        <row r="647">
          <cell r="AK647">
            <v>18792177361</v>
          </cell>
        </row>
        <row r="648">
          <cell r="D648" t="str">
            <v>旭辉店刘智轩</v>
          </cell>
          <cell r="E648" t="str">
            <v>会籍部</v>
          </cell>
          <cell r="F648" t="str">
            <v>会籍</v>
          </cell>
          <cell r="G648">
            <v>46129</v>
          </cell>
          <cell r="H648" t="str">
            <v>全职</v>
          </cell>
        </row>
        <row r="648">
          <cell r="J648" t="str">
            <v>劳动合同</v>
          </cell>
          <cell r="K648" t="str">
            <v>人力</v>
          </cell>
          <cell r="L648">
            <v>46131</v>
          </cell>
          <cell r="M648">
            <v>47226</v>
          </cell>
          <cell r="N648" t="str">
            <v>3年</v>
          </cell>
          <cell r="O648" t="str">
            <v>已签</v>
          </cell>
          <cell r="P648" t="str">
            <v>已签</v>
          </cell>
          <cell r="Q648" t="str">
            <v>已签</v>
          </cell>
          <cell r="R648" t="str">
            <v>已签</v>
          </cell>
          <cell r="S648" t="str">
            <v>不缴</v>
          </cell>
        </row>
        <row r="648">
          <cell r="W648" t="str">
            <v>是</v>
          </cell>
          <cell r="X648" t="str">
            <v>在职</v>
          </cell>
        </row>
        <row r="648">
          <cell r="AF648" t="str">
            <v>360123200803262417</v>
          </cell>
          <cell r="AG648" t="str">
            <v>江西省南昌市</v>
          </cell>
          <cell r="AH648" t="str">
            <v>招商银行</v>
          </cell>
          <cell r="AI648" t="str">
            <v>6214833387427621</v>
          </cell>
        </row>
        <row r="648">
          <cell r="AK648">
            <v>18317915852</v>
          </cell>
        </row>
        <row r="649">
          <cell r="D649" t="str">
            <v>旭辉店蒋天浩</v>
          </cell>
          <cell r="E649" t="str">
            <v>泳教部</v>
          </cell>
          <cell r="F649" t="str">
            <v>泳教</v>
          </cell>
          <cell r="G649">
            <v>46127</v>
          </cell>
          <cell r="H649" t="str">
            <v>全职</v>
          </cell>
        </row>
        <row r="649">
          <cell r="J649" t="str">
            <v>劳动合同</v>
          </cell>
          <cell r="K649" t="str">
            <v>人力</v>
          </cell>
          <cell r="L649">
            <v>46127</v>
          </cell>
          <cell r="M649">
            <v>47222</v>
          </cell>
          <cell r="N649" t="str">
            <v>3年</v>
          </cell>
          <cell r="O649" t="str">
            <v>已签</v>
          </cell>
          <cell r="P649" t="str">
            <v>已签</v>
          </cell>
          <cell r="Q649" t="str">
            <v>已签</v>
          </cell>
          <cell r="R649" t="str">
            <v>已签</v>
          </cell>
          <cell r="S649" t="str">
            <v>不缴</v>
          </cell>
        </row>
        <row r="649">
          <cell r="W649" t="str">
            <v>是</v>
          </cell>
          <cell r="X649" t="str">
            <v>在职</v>
          </cell>
        </row>
        <row r="649">
          <cell r="AF649" t="str">
            <v>3601001200209047513</v>
          </cell>
          <cell r="AG649" t="str">
            <v>江西省南昌市</v>
          </cell>
          <cell r="AH649" t="str">
            <v>工商银行</v>
          </cell>
          <cell r="AI649" t="str">
            <v>6215581502012279253</v>
          </cell>
        </row>
        <row r="649">
          <cell r="AK649">
            <v>18507089605</v>
          </cell>
        </row>
        <row r="650">
          <cell r="D650" t="str">
            <v>旭辉店曹雪连</v>
          </cell>
          <cell r="E650" t="str">
            <v>运营部</v>
          </cell>
          <cell r="F650" t="str">
            <v>保洁</v>
          </cell>
          <cell r="G650">
            <v>46127</v>
          </cell>
          <cell r="H650" t="str">
            <v>全职</v>
          </cell>
        </row>
        <row r="650">
          <cell r="J650" t="str">
            <v>劳动合同</v>
          </cell>
          <cell r="K650" t="str">
            <v>人力</v>
          </cell>
          <cell r="L650">
            <v>46127</v>
          </cell>
          <cell r="M650">
            <v>47222</v>
          </cell>
          <cell r="N650" t="str">
            <v>3年</v>
          </cell>
          <cell r="O650" t="str">
            <v>已签</v>
          </cell>
          <cell r="P650" t="str">
            <v>已签</v>
          </cell>
          <cell r="Q650" t="str">
            <v>已签</v>
          </cell>
          <cell r="R650" t="str">
            <v>已签</v>
          </cell>
          <cell r="S650" t="str">
            <v>不缴</v>
          </cell>
        </row>
        <row r="650">
          <cell r="W650" t="str">
            <v>是</v>
          </cell>
          <cell r="X650" t="str">
            <v>在职</v>
          </cell>
        </row>
        <row r="650">
          <cell r="AF650" t="str">
            <v>360428197105102583</v>
          </cell>
          <cell r="AG650" t="str">
            <v>江西省南昌市</v>
          </cell>
          <cell r="AH650" t="str">
            <v>建行银行</v>
          </cell>
          <cell r="AI650" t="str">
            <v>6217001850017775736</v>
          </cell>
        </row>
        <row r="650">
          <cell r="AK650">
            <v>15970617013</v>
          </cell>
        </row>
        <row r="651">
          <cell r="D651" t="str">
            <v>旭辉店任思骞</v>
          </cell>
          <cell r="E651" t="str">
            <v>会籍部</v>
          </cell>
          <cell r="F651" t="str">
            <v>会籍</v>
          </cell>
          <cell r="G651">
            <v>46130</v>
          </cell>
          <cell r="H651" t="str">
            <v>全职</v>
          </cell>
        </row>
        <row r="651">
          <cell r="J651" t="str">
            <v>劳动合同</v>
          </cell>
          <cell r="K651" t="str">
            <v>人力</v>
          </cell>
          <cell r="L651">
            <v>46130</v>
          </cell>
          <cell r="M651">
            <v>47225</v>
          </cell>
          <cell r="N651" t="str">
            <v>3年</v>
          </cell>
        </row>
        <row r="651">
          <cell r="P651" t="str">
            <v>已签</v>
          </cell>
          <cell r="Q651" t="str">
            <v>已签</v>
          </cell>
          <cell r="R651" t="str">
            <v>已签</v>
          </cell>
          <cell r="S651" t="str">
            <v>不缴</v>
          </cell>
        </row>
        <row r="651">
          <cell r="W651" t="str">
            <v>是</v>
          </cell>
          <cell r="X651" t="str">
            <v>在职</v>
          </cell>
        </row>
        <row r="651">
          <cell r="AF651" t="str">
            <v>360101200712269017</v>
          </cell>
          <cell r="AG651" t="str">
            <v>江西省南昌市</v>
          </cell>
          <cell r="AH651" t="str">
            <v>招商银行</v>
          </cell>
          <cell r="AI651" t="str">
            <v>6214833387140299</v>
          </cell>
        </row>
        <row r="651">
          <cell r="AK651">
            <v>18879147213</v>
          </cell>
        </row>
        <row r="652">
          <cell r="D652" t="str">
            <v>旭辉店吕小双</v>
          </cell>
          <cell r="E652" t="str">
            <v>会籍部</v>
          </cell>
          <cell r="F652" t="str">
            <v>前台</v>
          </cell>
          <cell r="G652">
            <v>46130</v>
          </cell>
          <cell r="H652" t="str">
            <v>全职</v>
          </cell>
        </row>
        <row r="652">
          <cell r="K652" t="str">
            <v>人力</v>
          </cell>
        </row>
        <row r="652">
          <cell r="X652" t="str">
            <v>离职</v>
          </cell>
          <cell r="Y652">
            <v>46141</v>
          </cell>
        </row>
        <row r="652">
          <cell r="AF652" t="str">
            <v>360101200202026023</v>
          </cell>
          <cell r="AG652" t="str">
            <v>江西省南昌市</v>
          </cell>
          <cell r="AH652" t="str">
            <v>农业银行</v>
          </cell>
          <cell r="AI652" t="str">
            <v>6230520920109708674</v>
          </cell>
        </row>
        <row r="652">
          <cell r="AK652">
            <v>13077948121</v>
          </cell>
        </row>
        <row r="653">
          <cell r="D653" t="str">
            <v>荆州店陈晓云</v>
          </cell>
          <cell r="E653" t="str">
            <v>私教部</v>
          </cell>
          <cell r="F653" t="str">
            <v>私教</v>
          </cell>
          <cell r="G653">
            <v>46132</v>
          </cell>
          <cell r="H653" t="str">
            <v>全职</v>
          </cell>
        </row>
        <row r="653">
          <cell r="J653" t="str">
            <v>劳动合同</v>
          </cell>
          <cell r="K653" t="str">
            <v>人力</v>
          </cell>
          <cell r="L653">
            <v>46132</v>
          </cell>
          <cell r="M653">
            <v>47227</v>
          </cell>
          <cell r="N653" t="str">
            <v>3年</v>
          </cell>
          <cell r="O653" t="str">
            <v>已签</v>
          </cell>
          <cell r="P653" t="str">
            <v>已签</v>
          </cell>
          <cell r="Q653" t="str">
            <v>已签</v>
          </cell>
          <cell r="R653" t="str">
            <v>已签</v>
          </cell>
          <cell r="S653" t="str">
            <v>不缴</v>
          </cell>
        </row>
        <row r="653">
          <cell r="W653" t="str">
            <v>是</v>
          </cell>
          <cell r="X653" t="str">
            <v>在职</v>
          </cell>
        </row>
        <row r="653">
          <cell r="AF653" t="str">
            <v>500236200310175650</v>
          </cell>
        </row>
        <row r="653">
          <cell r="AK653">
            <v>19164097537</v>
          </cell>
        </row>
        <row r="654">
          <cell r="D654" t="str">
            <v>进贤吾悦店徐阳阳</v>
          </cell>
          <cell r="E654" t="str">
            <v>会籍部</v>
          </cell>
          <cell r="F654" t="str">
            <v>会籍</v>
          </cell>
          <cell r="G654">
            <v>46130</v>
          </cell>
          <cell r="H654" t="str">
            <v>兼职</v>
          </cell>
        </row>
        <row r="654">
          <cell r="J654" t="str">
            <v>兼职合同</v>
          </cell>
          <cell r="K654" t="str">
            <v>人力</v>
          </cell>
          <cell r="L654">
            <v>46130</v>
          </cell>
          <cell r="M654">
            <v>46251</v>
          </cell>
          <cell r="N654" t="str">
            <v>4个月</v>
          </cell>
          <cell r="O654" t="str">
            <v>已签</v>
          </cell>
          <cell r="P654" t="str">
            <v>已签</v>
          </cell>
          <cell r="Q654" t="str">
            <v>已签</v>
          </cell>
        </row>
        <row r="654">
          <cell r="S654" t="str">
            <v>不缴</v>
          </cell>
        </row>
        <row r="654">
          <cell r="W654" t="str">
            <v>是</v>
          </cell>
          <cell r="X654" t="str">
            <v>在职</v>
          </cell>
        </row>
        <row r="654">
          <cell r="AF654" t="str">
            <v>422828200509012925</v>
          </cell>
          <cell r="AG654" t="str">
            <v>江西省南昌市进贤县三阳集乡赵埠村委会陶思模村096号附2号</v>
          </cell>
          <cell r="AH654" t="str">
            <v>中国银行进贤县文化宫支行</v>
          </cell>
          <cell r="AI654" t="str">
            <v>6217906500055072498</v>
          </cell>
        </row>
        <row r="654">
          <cell r="AK654">
            <v>18074805330</v>
          </cell>
        </row>
        <row r="655">
          <cell r="D655" t="str">
            <v>旭辉店孙浴钊</v>
          </cell>
          <cell r="E655" t="str">
            <v>私教部</v>
          </cell>
          <cell r="F655" t="str">
            <v>私教</v>
          </cell>
          <cell r="G655">
            <v>46131</v>
          </cell>
          <cell r="H655" t="str">
            <v>全职</v>
          </cell>
        </row>
        <row r="655">
          <cell r="J655" t="str">
            <v>劳动合同</v>
          </cell>
          <cell r="K655" t="str">
            <v>人力</v>
          </cell>
          <cell r="L655">
            <v>46135</v>
          </cell>
          <cell r="M655">
            <v>47230</v>
          </cell>
          <cell r="N655" t="str">
            <v>3年</v>
          </cell>
          <cell r="O655" t="str">
            <v>已签</v>
          </cell>
          <cell r="P655" t="str">
            <v>已签</v>
          </cell>
          <cell r="Q655" t="str">
            <v>已签</v>
          </cell>
          <cell r="R655" t="str">
            <v>已签</v>
          </cell>
          <cell r="S655" t="str">
            <v>不缴</v>
          </cell>
        </row>
        <row r="655">
          <cell r="W655" t="str">
            <v>是</v>
          </cell>
          <cell r="X655" t="str">
            <v>在职</v>
          </cell>
        </row>
        <row r="655">
          <cell r="AF655" t="str">
            <v>360902200610150218</v>
          </cell>
          <cell r="AG655" t="str">
            <v>江西省宜春市</v>
          </cell>
          <cell r="AH655" t="str">
            <v>北京银行</v>
          </cell>
          <cell r="AI655" t="str">
            <v>6214686620217500</v>
          </cell>
        </row>
        <row r="655">
          <cell r="AK655">
            <v>15581015087</v>
          </cell>
        </row>
        <row r="656">
          <cell r="D656" t="str">
            <v>宿州吾悦店昌蓓蓓</v>
          </cell>
          <cell r="E656" t="str">
            <v>会籍部</v>
          </cell>
          <cell r="F656" t="str">
            <v>会籍</v>
          </cell>
          <cell r="G656">
            <v>46132</v>
          </cell>
          <cell r="H656" t="str">
            <v>全职</v>
          </cell>
        </row>
        <row r="656">
          <cell r="K656" t="str">
            <v>人力</v>
          </cell>
        </row>
        <row r="656">
          <cell r="X656" t="str">
            <v>离职</v>
          </cell>
          <cell r="Y656">
            <v>46144</v>
          </cell>
        </row>
        <row r="656">
          <cell r="AF656" t="str">
            <v>341302200810297948</v>
          </cell>
          <cell r="AG656" t="str">
            <v>安徽省宿州市</v>
          </cell>
          <cell r="AH656" t="str">
            <v>中国农业银行</v>
          </cell>
          <cell r="AI656" t="str">
            <v>6228273166441657871</v>
          </cell>
        </row>
        <row r="656">
          <cell r="AK656">
            <v>17355752370</v>
          </cell>
        </row>
        <row r="657">
          <cell r="D657" t="str">
            <v>宿州吾悦店赵思雨</v>
          </cell>
          <cell r="E657" t="str">
            <v>会籍部</v>
          </cell>
          <cell r="F657" t="str">
            <v>会籍</v>
          </cell>
          <cell r="G657">
            <v>46132</v>
          </cell>
          <cell r="H657" t="str">
            <v>全职</v>
          </cell>
        </row>
        <row r="657">
          <cell r="K657" t="str">
            <v>人力</v>
          </cell>
        </row>
        <row r="657">
          <cell r="X657" t="str">
            <v>离职</v>
          </cell>
          <cell r="Y657">
            <v>46144</v>
          </cell>
        </row>
        <row r="657">
          <cell r="AF657" t="str">
            <v>341202200809027721</v>
          </cell>
          <cell r="AG657" t="str">
            <v>安徽省宿州市</v>
          </cell>
          <cell r="AH657" t="str">
            <v>农村信用社联合社
（宿州农村商业银行）</v>
          </cell>
          <cell r="AI657" t="str">
            <v>6217788304602727347</v>
          </cell>
        </row>
        <row r="657">
          <cell r="AK657">
            <v>19856059135</v>
          </cell>
        </row>
        <row r="658">
          <cell r="D658" t="str">
            <v>宿州吾悦店刘宇皓</v>
          </cell>
          <cell r="E658" t="str">
            <v>会籍部</v>
          </cell>
          <cell r="F658" t="str">
            <v>会籍</v>
          </cell>
          <cell r="G658">
            <v>46132</v>
          </cell>
          <cell r="H658" t="str">
            <v>全职</v>
          </cell>
        </row>
        <row r="658">
          <cell r="K658" t="str">
            <v>人力</v>
          </cell>
        </row>
        <row r="658">
          <cell r="X658" t="str">
            <v>离职</v>
          </cell>
          <cell r="Y658">
            <v>46136</v>
          </cell>
        </row>
        <row r="658">
          <cell r="AG658" t="str">
            <v>安徽省宿州市</v>
          </cell>
          <cell r="AH658" t="str">
            <v>中国邮政储蓄银行</v>
          </cell>
          <cell r="AI658" t="str">
            <v>6217993740011422080</v>
          </cell>
        </row>
        <row r="658">
          <cell r="AK658">
            <v>19155736992</v>
          </cell>
        </row>
        <row r="659">
          <cell r="D659" t="str">
            <v>旭辉店万文慧</v>
          </cell>
          <cell r="E659" t="str">
            <v>私教部</v>
          </cell>
          <cell r="F659" t="str">
            <v>私教</v>
          </cell>
          <cell r="G659">
            <v>46132</v>
          </cell>
          <cell r="H659" t="str">
            <v>全职</v>
          </cell>
        </row>
        <row r="659">
          <cell r="K659" t="str">
            <v>人力</v>
          </cell>
        </row>
        <row r="659">
          <cell r="X659" t="str">
            <v>离职</v>
          </cell>
          <cell r="Y659" t="str">
            <v>20264/20</v>
          </cell>
        </row>
        <row r="659">
          <cell r="AF659" t="str">
            <v>360122200403204529</v>
          </cell>
          <cell r="AG659" t="str">
            <v>江西省南昌市</v>
          </cell>
          <cell r="AH659" t="str">
            <v>招商银行</v>
          </cell>
          <cell r="AI659" t="str">
            <v>6214830377806921</v>
          </cell>
        </row>
        <row r="659">
          <cell r="AK659">
            <v>15079150762</v>
          </cell>
        </row>
        <row r="660">
          <cell r="D660" t="str">
            <v>阜阳宝龙店徐欢欢</v>
          </cell>
          <cell r="E660" t="str">
            <v>运营</v>
          </cell>
          <cell r="F660" t="str">
            <v>前台</v>
          </cell>
          <cell r="G660">
            <v>46085</v>
          </cell>
          <cell r="H660" t="str">
            <v>全职</v>
          </cell>
        </row>
        <row r="660">
          <cell r="K660" t="str">
            <v>人力</v>
          </cell>
        </row>
        <row r="660">
          <cell r="X660" t="str">
            <v>离职</v>
          </cell>
          <cell r="Y660">
            <v>46167</v>
          </cell>
        </row>
        <row r="660">
          <cell r="AF660" t="str">
            <v>341221200307207320</v>
          </cell>
        </row>
        <row r="660">
          <cell r="AH660" t="str">
            <v>中国工商银行</v>
          </cell>
          <cell r="AI660" t="str">
            <v>6217211311002213429</v>
          </cell>
        </row>
        <row r="660">
          <cell r="AK660">
            <v>18368091893</v>
          </cell>
        </row>
        <row r="661">
          <cell r="D661" t="str">
            <v>阜阳宝龙店贾琳</v>
          </cell>
          <cell r="E661" t="str">
            <v>运营</v>
          </cell>
          <cell r="F661" t="str">
            <v>前台</v>
          </cell>
          <cell r="G661">
            <v>46085</v>
          </cell>
          <cell r="H661" t="str">
            <v>全职</v>
          </cell>
        </row>
        <row r="661">
          <cell r="K661" t="str">
            <v>人力</v>
          </cell>
        </row>
        <row r="661">
          <cell r="X661" t="str">
            <v>离职</v>
          </cell>
          <cell r="Y661">
            <v>46147</v>
          </cell>
        </row>
        <row r="661">
          <cell r="AF661" t="str">
            <v>341281198912214648</v>
          </cell>
        </row>
        <row r="661">
          <cell r="AH661" t="str">
            <v>农行阜阳颍东支行</v>
          </cell>
          <cell r="AI661" t="str">
            <v>6217788364451040093</v>
          </cell>
        </row>
        <row r="661">
          <cell r="AK661">
            <v>15077918851</v>
          </cell>
        </row>
        <row r="662">
          <cell r="D662" t="str">
            <v>阜阳宝龙店郭艳芳</v>
          </cell>
          <cell r="E662" t="str">
            <v>运营</v>
          </cell>
          <cell r="F662" t="str">
            <v>保洁</v>
          </cell>
          <cell r="G662">
            <v>46128</v>
          </cell>
          <cell r="H662" t="str">
            <v>全职</v>
          </cell>
        </row>
        <row r="662">
          <cell r="K662" t="str">
            <v>人力</v>
          </cell>
        </row>
        <row r="662">
          <cell r="X662" t="str">
            <v>离职</v>
          </cell>
          <cell r="Y662">
            <v>46143</v>
          </cell>
        </row>
        <row r="663">
          <cell r="D663" t="str">
            <v>阜阳宝龙店杨华</v>
          </cell>
          <cell r="E663" t="str">
            <v>运营</v>
          </cell>
          <cell r="F663" t="str">
            <v>保洁</v>
          </cell>
          <cell r="G663">
            <v>46131</v>
          </cell>
          <cell r="H663" t="str">
            <v>全职</v>
          </cell>
        </row>
        <row r="663">
          <cell r="K663" t="str">
            <v>人力</v>
          </cell>
        </row>
        <row r="663">
          <cell r="X663" t="str">
            <v>离职</v>
          </cell>
          <cell r="Y663">
            <v>46143</v>
          </cell>
        </row>
        <row r="664">
          <cell r="D664" t="str">
            <v>蚌埠吾悦店王欣悦</v>
          </cell>
          <cell r="E664" t="str">
            <v>泳教部</v>
          </cell>
          <cell r="F664" t="str">
            <v>泳教</v>
          </cell>
          <cell r="G664">
            <v>46174</v>
          </cell>
          <cell r="H664" t="str">
            <v>兼职</v>
          </cell>
        </row>
        <row r="664">
          <cell r="X664" t="str">
            <v>在职</v>
          </cell>
        </row>
        <row r="664">
          <cell r="AF664" t="str">
            <v>34030220050401024x</v>
          </cell>
          <cell r="AG664" t="str">
            <v>安徽省蚌埠市</v>
          </cell>
          <cell r="AH664" t="str">
            <v>中国工商银行</v>
          </cell>
          <cell r="AI664" t="str">
            <v>622203 1302015576876</v>
          </cell>
        </row>
        <row r="664">
          <cell r="AK664">
            <v>17201602086</v>
          </cell>
        </row>
        <row r="665">
          <cell r="D665" t="str">
            <v>高新吾悦店梅燕平</v>
          </cell>
          <cell r="E665" t="str">
            <v>泳教部</v>
          </cell>
          <cell r="F665" t="str">
            <v>兼职泳教</v>
          </cell>
          <cell r="G665">
            <v>46134</v>
          </cell>
          <cell r="H665" t="str">
            <v>兼职</v>
          </cell>
        </row>
        <row r="665">
          <cell r="J665" t="str">
            <v>兼职合同</v>
          </cell>
          <cell r="K665" t="str">
            <v>人力</v>
          </cell>
          <cell r="L665">
            <v>46134</v>
          </cell>
          <cell r="M665">
            <v>46498</v>
          </cell>
          <cell r="N665" t="str">
            <v>1年</v>
          </cell>
          <cell r="O665" t="str">
            <v>已签</v>
          </cell>
          <cell r="P665" t="str">
            <v>已签</v>
          </cell>
          <cell r="Q665" t="str">
            <v>已签</v>
          </cell>
          <cell r="R665" t="str">
            <v>已签</v>
          </cell>
          <cell r="S665" t="str">
            <v>不缴</v>
          </cell>
        </row>
        <row r="665">
          <cell r="W665" t="str">
            <v>是</v>
          </cell>
          <cell r="X665" t="str">
            <v>在职</v>
          </cell>
        </row>
        <row r="665">
          <cell r="AF665" t="str">
            <v>360722200504240046</v>
          </cell>
          <cell r="AG665" t="str">
            <v>江西赣州</v>
          </cell>
          <cell r="AH665" t="str">
            <v>中国工商银行</v>
          </cell>
          <cell r="AI665" t="str">
            <v>6217 2115 1000 5648 693</v>
          </cell>
        </row>
        <row r="665">
          <cell r="AK665">
            <v>17879738969</v>
          </cell>
        </row>
        <row r="666">
          <cell r="D666" t="str">
            <v>总部曾曼佳</v>
          </cell>
          <cell r="E666" t="str">
            <v>财务部</v>
          </cell>
          <cell r="F666" t="str">
            <v>财务助理</v>
          </cell>
          <cell r="G666">
            <v>46139</v>
          </cell>
          <cell r="H666" t="str">
            <v>全职</v>
          </cell>
        </row>
        <row r="666">
          <cell r="K666" t="str">
            <v>山道</v>
          </cell>
        </row>
        <row r="666">
          <cell r="X666" t="str">
            <v>离职</v>
          </cell>
          <cell r="Y666">
            <v>46142</v>
          </cell>
          <cell r="Z666" t="str">
            <v>已签</v>
          </cell>
          <cell r="AA666" t="str">
            <v>已签</v>
          </cell>
        </row>
        <row r="666">
          <cell r="AC666" t="str">
            <v>是</v>
          </cell>
        </row>
        <row r="666">
          <cell r="AF666" t="str">
            <v>420606200411011026</v>
          </cell>
          <cell r="AG666" t="str">
            <v>湖北襄阳</v>
          </cell>
          <cell r="AH666" t="str">
            <v>中国工商银行</v>
          </cell>
          <cell r="AI666" t="str">
            <v>6222033202009923985</v>
          </cell>
        </row>
        <row r="666">
          <cell r="AK666">
            <v>19986447613</v>
          </cell>
        </row>
        <row r="667">
          <cell r="D667" t="str">
            <v>进贤吾悦店胡晴梅</v>
          </cell>
          <cell r="E667" t="str">
            <v>会籍部</v>
          </cell>
          <cell r="F667" t="str">
            <v>会籍</v>
          </cell>
          <cell r="G667">
            <v>46134</v>
          </cell>
          <cell r="H667" t="str">
            <v>兼职</v>
          </cell>
        </row>
        <row r="667">
          <cell r="J667" t="str">
            <v>兼职合同</v>
          </cell>
          <cell r="K667" t="str">
            <v>人力</v>
          </cell>
          <cell r="L667">
            <v>46134</v>
          </cell>
          <cell r="M667">
            <v>46255</v>
          </cell>
          <cell r="N667" t="str">
            <v>4个月</v>
          </cell>
          <cell r="O667" t="str">
            <v>已签</v>
          </cell>
          <cell r="P667" t="str">
            <v>已签</v>
          </cell>
          <cell r="Q667" t="str">
            <v>已签</v>
          </cell>
        </row>
        <row r="667">
          <cell r="S667" t="str">
            <v>不缴</v>
          </cell>
        </row>
        <row r="667">
          <cell r="W667" t="str">
            <v>是</v>
          </cell>
          <cell r="X667" t="str">
            <v>在职</v>
          </cell>
        </row>
        <row r="667">
          <cell r="AF667" t="str">
            <v>360124200311255145</v>
          </cell>
          <cell r="AG667" t="str">
            <v>江西省南昌市进贤县张公镇邵窝村委会横岭胡家村11号</v>
          </cell>
          <cell r="AH667" t="str">
            <v>南昌进贤支行营业厅</v>
          </cell>
          <cell r="AI667" t="str">
            <v>6215581502012323861</v>
          </cell>
        </row>
        <row r="667">
          <cell r="AK667">
            <v>15970463246</v>
          </cell>
        </row>
        <row r="668">
          <cell r="D668" t="str">
            <v>旭辉店杨龙</v>
          </cell>
          <cell r="E668" t="str">
            <v>私教部</v>
          </cell>
          <cell r="F668" t="str">
            <v>私教</v>
          </cell>
          <cell r="G668">
            <v>46137</v>
          </cell>
          <cell r="H668" t="str">
            <v>全职</v>
          </cell>
        </row>
        <row r="668">
          <cell r="J668" t="str">
            <v>劳动合同</v>
          </cell>
          <cell r="K668" t="str">
            <v>人力</v>
          </cell>
          <cell r="L668">
            <v>46137</v>
          </cell>
          <cell r="M668">
            <v>47232</v>
          </cell>
          <cell r="N668" t="str">
            <v>3年</v>
          </cell>
          <cell r="O668" t="str">
            <v>已签</v>
          </cell>
          <cell r="P668" t="str">
            <v>已签</v>
          </cell>
          <cell r="Q668" t="str">
            <v>已签</v>
          </cell>
          <cell r="R668" t="str">
            <v>已签</v>
          </cell>
          <cell r="S668" t="str">
            <v>不缴</v>
          </cell>
        </row>
        <row r="668">
          <cell r="W668" t="str">
            <v>是</v>
          </cell>
          <cell r="X668" t="str">
            <v>在职</v>
          </cell>
        </row>
        <row r="668">
          <cell r="AF668" t="str">
            <v>361123200405121716</v>
          </cell>
          <cell r="AG668" t="str">
            <v>江西省上饶市</v>
          </cell>
          <cell r="AH668" t="str">
            <v>农业银行</v>
          </cell>
          <cell r="AI668" t="str">
            <v>6230520920094724371</v>
          </cell>
        </row>
        <row r="668">
          <cell r="AK668">
            <v>18720305261</v>
          </cell>
        </row>
        <row r="669">
          <cell r="D669" t="str">
            <v>宿州吾悦店曹宇乐</v>
          </cell>
          <cell r="E669" t="str">
            <v>会籍部</v>
          </cell>
          <cell r="F669" t="str">
            <v>会籍</v>
          </cell>
          <cell r="G669">
            <v>46134</v>
          </cell>
          <cell r="H669" t="str">
            <v>全职</v>
          </cell>
        </row>
        <row r="669">
          <cell r="K669" t="str">
            <v>人力</v>
          </cell>
        </row>
        <row r="669">
          <cell r="X669" t="str">
            <v>离职</v>
          </cell>
          <cell r="Y669">
            <v>46137</v>
          </cell>
        </row>
        <row r="670">
          <cell r="D670" t="str">
            <v>宜春店潘旭瑾</v>
          </cell>
          <cell r="E670" t="str">
            <v>运营部</v>
          </cell>
          <cell r="F670" t="str">
            <v>运营前台</v>
          </cell>
          <cell r="G670">
            <v>46137</v>
          </cell>
          <cell r="H670" t="str">
            <v>全职</v>
          </cell>
        </row>
        <row r="670">
          <cell r="K670" t="str">
            <v>人力</v>
          </cell>
        </row>
        <row r="670">
          <cell r="O670" t="str">
            <v>已签</v>
          </cell>
          <cell r="P670" t="str">
            <v>已签</v>
          </cell>
        </row>
        <row r="670">
          <cell r="S670" t="str">
            <v>不缴</v>
          </cell>
        </row>
        <row r="670">
          <cell r="W670" t="str">
            <v>是</v>
          </cell>
          <cell r="X670" t="str">
            <v>在职</v>
          </cell>
        </row>
        <row r="670">
          <cell r="AF670" t="str">
            <v>36220120031104122X</v>
          </cell>
          <cell r="AG670" t="str">
            <v>江西省宜春市袁州区锦绣大道176号景福花园12栋1单元401室</v>
          </cell>
          <cell r="AH670" t="str">
            <v>中国工商银行</v>
          </cell>
          <cell r="AI670" t="str">
            <v>6222031508007141103</v>
          </cell>
        </row>
        <row r="670">
          <cell r="AK670">
            <v>15770546960</v>
          </cell>
        </row>
        <row r="671">
          <cell r="D671" t="str">
            <v>高新吾悦店王泽宇</v>
          </cell>
          <cell r="E671" t="str">
            <v>泳教部</v>
          </cell>
          <cell r="F671" t="str">
            <v>兼职泳教</v>
          </cell>
          <cell r="G671">
            <v>46139</v>
          </cell>
          <cell r="H671" t="str">
            <v>兼职</v>
          </cell>
        </row>
        <row r="671">
          <cell r="J671" t="str">
            <v>兼职合同</v>
          </cell>
          <cell r="K671" t="str">
            <v>人力</v>
          </cell>
          <cell r="L671">
            <v>46139</v>
          </cell>
          <cell r="M671">
            <v>46503</v>
          </cell>
          <cell r="N671" t="str">
            <v>1年</v>
          </cell>
          <cell r="O671" t="str">
            <v>已签</v>
          </cell>
          <cell r="P671" t="str">
            <v>已签</v>
          </cell>
          <cell r="Q671" t="str">
            <v>已签</v>
          </cell>
          <cell r="R671" t="str">
            <v>已签</v>
          </cell>
          <cell r="S671" t="str">
            <v>不缴</v>
          </cell>
        </row>
        <row r="671">
          <cell r="W671" t="str">
            <v>是</v>
          </cell>
          <cell r="X671" t="str">
            <v>离职</v>
          </cell>
          <cell r="Y671">
            <v>46175</v>
          </cell>
        </row>
        <row r="671">
          <cell r="AF671" t="str">
            <v>410804200707300034</v>
          </cell>
          <cell r="AG671" t="str">
            <v>河南焦作</v>
          </cell>
          <cell r="AH671" t="str">
            <v> 河南农商银行 </v>
          </cell>
          <cell r="AI671" t="str">
            <v>623059429000603571</v>
          </cell>
        </row>
        <row r="671">
          <cell r="AK671">
            <v>15639177133</v>
          </cell>
        </row>
        <row r="672">
          <cell r="D672" t="str">
            <v>阜阳宝龙店汤文霞</v>
          </cell>
          <cell r="E672" t="str">
            <v>私教部</v>
          </cell>
          <cell r="F672" t="str">
            <v>私教</v>
          </cell>
          <cell r="G672">
            <v>46139</v>
          </cell>
          <cell r="H672" t="str">
            <v>全职</v>
          </cell>
        </row>
        <row r="672">
          <cell r="K672" t="str">
            <v>人力</v>
          </cell>
        </row>
        <row r="672">
          <cell r="X672" t="str">
            <v>离职</v>
          </cell>
          <cell r="Y672">
            <v>46143</v>
          </cell>
        </row>
        <row r="672">
          <cell r="AF672" t="str">
            <v>412727199405131242</v>
          </cell>
        </row>
        <row r="672">
          <cell r="AH672" t="str">
            <v>阜阳颍泉农村商业银行股份有限公司清河路支行</v>
          </cell>
          <cell r="AI672" t="str">
            <v>6217788313802718048</v>
          </cell>
        </row>
        <row r="672">
          <cell r="AK672">
            <v>15856889121</v>
          </cell>
        </row>
        <row r="673">
          <cell r="D673" t="str">
            <v>新余二店陶波文</v>
          </cell>
          <cell r="E673" t="str">
            <v>泳教部</v>
          </cell>
          <cell r="F673" t="str">
            <v>泳教</v>
          </cell>
          <cell r="G673">
            <v>46140</v>
          </cell>
          <cell r="H673" t="str">
            <v>全职</v>
          </cell>
        </row>
        <row r="673">
          <cell r="J673" t="str">
            <v>劳动合同</v>
          </cell>
          <cell r="K673" t="str">
            <v>人力</v>
          </cell>
          <cell r="L673">
            <v>46140</v>
          </cell>
          <cell r="M673">
            <v>47235</v>
          </cell>
          <cell r="N673" t="str">
            <v>3年</v>
          </cell>
          <cell r="O673" t="str">
            <v>已签</v>
          </cell>
          <cell r="P673" t="str">
            <v>已签</v>
          </cell>
          <cell r="Q673" t="str">
            <v>已签</v>
          </cell>
          <cell r="R673" t="str">
            <v>已签</v>
          </cell>
          <cell r="S673" t="str">
            <v>不缴</v>
          </cell>
        </row>
        <row r="673">
          <cell r="W673" t="str">
            <v>是</v>
          </cell>
          <cell r="X673" t="str">
            <v>在职</v>
          </cell>
        </row>
        <row r="673">
          <cell r="AF673" t="str">
            <v>360502199905175618</v>
          </cell>
          <cell r="AG673" t="str">
            <v>江西新余</v>
          </cell>
          <cell r="AH673" t="str">
            <v>建设银行</v>
          </cell>
          <cell r="AI673" t="str">
            <v>6217002060002410351</v>
          </cell>
        </row>
        <row r="673">
          <cell r="AK673">
            <v>13979005274</v>
          </cell>
        </row>
        <row r="674">
          <cell r="D674" t="str">
            <v>旭辉店林家靖</v>
          </cell>
          <cell r="E674" t="str">
            <v>私教部</v>
          </cell>
          <cell r="F674" t="str">
            <v>私教</v>
          </cell>
          <cell r="G674">
            <v>46138</v>
          </cell>
          <cell r="H674" t="str">
            <v>全职</v>
          </cell>
        </row>
        <row r="674">
          <cell r="J674" t="str">
            <v>劳动合同</v>
          </cell>
          <cell r="K674" t="str">
            <v>人力</v>
          </cell>
          <cell r="L674">
            <v>46138</v>
          </cell>
          <cell r="M674">
            <v>47233</v>
          </cell>
          <cell r="N674" t="str">
            <v>3年</v>
          </cell>
          <cell r="O674" t="str">
            <v>已签</v>
          </cell>
          <cell r="P674" t="str">
            <v>已签</v>
          </cell>
          <cell r="Q674" t="str">
            <v>已签</v>
          </cell>
          <cell r="R674" t="str">
            <v>已签</v>
          </cell>
          <cell r="S674" t="str">
            <v>不缴</v>
          </cell>
        </row>
        <row r="674">
          <cell r="W674" t="str">
            <v>是</v>
          </cell>
          <cell r="X674" t="str">
            <v>在职</v>
          </cell>
        </row>
        <row r="674">
          <cell r="AF674" t="str">
            <v>350104200401061718</v>
          </cell>
          <cell r="AG674" t="str">
            <v>福建福州</v>
          </cell>
          <cell r="AH674" t="str">
            <v>建设银行</v>
          </cell>
          <cell r="AI674" t="str">
            <v>6214672020010574313</v>
          </cell>
        </row>
        <row r="674">
          <cell r="AK674">
            <v>18059087605</v>
          </cell>
        </row>
        <row r="675">
          <cell r="D675" t="str">
            <v>瑶湖店付令香</v>
          </cell>
          <cell r="E675" t="str">
            <v>运营部</v>
          </cell>
          <cell r="F675" t="str">
            <v>保洁</v>
          </cell>
          <cell r="G675">
            <v>46137</v>
          </cell>
          <cell r="H675" t="str">
            <v>全职</v>
          </cell>
        </row>
        <row r="675">
          <cell r="J675" t="str">
            <v>劳动合同</v>
          </cell>
          <cell r="K675" t="str">
            <v>人力</v>
          </cell>
          <cell r="L675">
            <v>46137</v>
          </cell>
          <cell r="M675">
            <v>47232</v>
          </cell>
          <cell r="N675" t="str">
            <v>3年</v>
          </cell>
          <cell r="O675" t="str">
            <v>已签</v>
          </cell>
          <cell r="P675" t="str">
            <v>已签</v>
          </cell>
          <cell r="Q675" t="str">
            <v>已签</v>
          </cell>
          <cell r="R675" t="str">
            <v>已签</v>
          </cell>
          <cell r="S675" t="str">
            <v>不缴</v>
          </cell>
        </row>
        <row r="675">
          <cell r="W675" t="str">
            <v>是</v>
          </cell>
          <cell r="X675" t="str">
            <v>在职</v>
          </cell>
        </row>
        <row r="675">
          <cell r="AF675" t="str">
            <v>360121197105152440</v>
          </cell>
        </row>
        <row r="675">
          <cell r="AH675" t="str">
            <v>兴业银行</v>
          </cell>
          <cell r="AI675" t="str">
            <v>622908503096688608</v>
          </cell>
        </row>
        <row r="675">
          <cell r="AK675">
            <v>18296146067</v>
          </cell>
        </row>
        <row r="676">
          <cell r="D676" t="str">
            <v>新力店漆金菊</v>
          </cell>
          <cell r="E676" t="str">
            <v>运营部</v>
          </cell>
          <cell r="F676" t="str">
            <v>保洁</v>
          </cell>
          <cell r="G676">
            <v>46140</v>
          </cell>
          <cell r="H676" t="str">
            <v>全职</v>
          </cell>
        </row>
        <row r="676">
          <cell r="K676" t="str">
            <v>人力</v>
          </cell>
        </row>
        <row r="676">
          <cell r="O676" t="str">
            <v>已签</v>
          </cell>
          <cell r="P676" t="str">
            <v>已签</v>
          </cell>
          <cell r="Q676" t="str">
            <v>已签</v>
          </cell>
          <cell r="R676" t="str">
            <v>已签</v>
          </cell>
          <cell r="S676" t="str">
            <v>不缴</v>
          </cell>
        </row>
        <row r="676">
          <cell r="W676" t="str">
            <v>是</v>
          </cell>
          <cell r="X676" t="str">
            <v>在职</v>
          </cell>
        </row>
        <row r="676">
          <cell r="AF676" t="str">
            <v>360121196104145228</v>
          </cell>
        </row>
        <row r="677">
          <cell r="D677" t="str">
            <v>财富中心店易海林</v>
          </cell>
          <cell r="E677" t="str">
            <v>私教部</v>
          </cell>
          <cell r="F677" t="str">
            <v>私教</v>
          </cell>
          <cell r="G677">
            <v>46140</v>
          </cell>
          <cell r="H677" t="str">
            <v>全职</v>
          </cell>
        </row>
        <row r="677">
          <cell r="K677" t="str">
            <v>人力</v>
          </cell>
        </row>
        <row r="677">
          <cell r="X677" t="str">
            <v>离职</v>
          </cell>
          <cell r="Y677">
            <v>46149</v>
          </cell>
        </row>
        <row r="677">
          <cell r="AF677" t="str">
            <v>362201199601105011</v>
          </cell>
        </row>
        <row r="677">
          <cell r="AH677" t="str">
            <v>建设银行</v>
          </cell>
          <cell r="AI677" t="str">
            <v>6217002100013323779</v>
          </cell>
        </row>
        <row r="677">
          <cell r="AK677">
            <v>15079537798</v>
          </cell>
        </row>
        <row r="678">
          <cell r="D678" t="str">
            <v>杨家湾闵佳宇</v>
          </cell>
          <cell r="E678" t="str">
            <v>运营部</v>
          </cell>
          <cell r="F678" t="str">
            <v>前台</v>
          </cell>
          <cell r="G678">
            <v>46139</v>
          </cell>
          <cell r="H678" t="str">
            <v>全职</v>
          </cell>
        </row>
        <row r="678">
          <cell r="K678" t="str">
            <v>人力</v>
          </cell>
        </row>
        <row r="678">
          <cell r="X678" t="str">
            <v>在职</v>
          </cell>
        </row>
        <row r="678">
          <cell r="AF678" t="str">
            <v>420504200012275747</v>
          </cell>
        </row>
        <row r="678">
          <cell r="AH678" t="str">
            <v>中国银行宜昌长江广场支行</v>
          </cell>
          <cell r="AI678" t="str">
            <v>6216607600006674345</v>
          </cell>
        </row>
        <row r="678">
          <cell r="AK678">
            <v>18527309082</v>
          </cell>
        </row>
        <row r="679">
          <cell r="D679" t="str">
            <v>旭辉店易涵</v>
          </cell>
          <cell r="E679" t="str">
            <v>运营部</v>
          </cell>
          <cell r="F679" t="str">
            <v>前台</v>
          </cell>
          <cell r="G679">
            <v>46141</v>
          </cell>
          <cell r="H679" t="str">
            <v>全职</v>
          </cell>
        </row>
        <row r="679">
          <cell r="J679" t="str">
            <v>劳动合同</v>
          </cell>
          <cell r="K679" t="str">
            <v>人力</v>
          </cell>
          <cell r="L679">
            <v>46141</v>
          </cell>
          <cell r="M679">
            <v>47236</v>
          </cell>
          <cell r="N679" t="str">
            <v>3年</v>
          </cell>
          <cell r="O679" t="str">
            <v>已签</v>
          </cell>
          <cell r="P679" t="str">
            <v>已签</v>
          </cell>
          <cell r="Q679" t="str">
            <v>已签</v>
          </cell>
          <cell r="R679" t="str">
            <v>已签</v>
          </cell>
          <cell r="S679" t="str">
            <v>不缴</v>
          </cell>
        </row>
        <row r="679">
          <cell r="W679" t="str">
            <v>是</v>
          </cell>
          <cell r="X679" t="str">
            <v>在职</v>
          </cell>
        </row>
        <row r="679">
          <cell r="AF679" t="str">
            <v>360702199908030642</v>
          </cell>
          <cell r="AG679" t="str">
            <v>江西省南昌市</v>
          </cell>
          <cell r="AH679" t="str">
            <v>工商银行</v>
          </cell>
          <cell r="AI679" t="str">
            <v>6222031502006900866</v>
          </cell>
        </row>
        <row r="679">
          <cell r="AK679">
            <v>18079158978</v>
          </cell>
        </row>
        <row r="680">
          <cell r="D680" t="str">
            <v>新力店乔治</v>
          </cell>
          <cell r="E680" t="str">
            <v>会籍部</v>
          </cell>
          <cell r="F680" t="str">
            <v>会籍</v>
          </cell>
          <cell r="G680">
            <v>46141</v>
          </cell>
          <cell r="H680" t="str">
            <v>全职</v>
          </cell>
        </row>
        <row r="680">
          <cell r="J680" t="str">
            <v>劳动合同</v>
          </cell>
          <cell r="K680" t="str">
            <v>人力</v>
          </cell>
          <cell r="L680">
            <v>46141</v>
          </cell>
          <cell r="M680">
            <v>47236</v>
          </cell>
          <cell r="N680" t="str">
            <v>3年</v>
          </cell>
          <cell r="O680" t="str">
            <v>已签</v>
          </cell>
          <cell r="P680" t="str">
            <v>已签</v>
          </cell>
          <cell r="Q680" t="str">
            <v>已签</v>
          </cell>
          <cell r="R680" t="str">
            <v>已签</v>
          </cell>
          <cell r="S680" t="str">
            <v>不缴</v>
          </cell>
        </row>
        <row r="680">
          <cell r="W680" t="str">
            <v>是</v>
          </cell>
          <cell r="X680" t="str">
            <v>在职</v>
          </cell>
        </row>
        <row r="680">
          <cell r="AF680" t="str">
            <v>411726200112065251</v>
          </cell>
        </row>
        <row r="680">
          <cell r="AH680" t="str">
            <v>中国邮政储蓄银行</v>
          </cell>
          <cell r="AI680" t="str">
            <v>6217994910168061341</v>
          </cell>
        </row>
        <row r="680">
          <cell r="AK680">
            <v>16639619332</v>
          </cell>
        </row>
        <row r="681">
          <cell r="D681" t="str">
            <v>新余店喻雯慧</v>
          </cell>
          <cell r="E681" t="str">
            <v>会籍部</v>
          </cell>
          <cell r="F681" t="str">
            <v>会籍</v>
          </cell>
          <cell r="G681">
            <v>46143</v>
          </cell>
          <cell r="H681" t="str">
            <v>全职</v>
          </cell>
        </row>
        <row r="681">
          <cell r="K681" t="str">
            <v>人力</v>
          </cell>
        </row>
        <row r="681">
          <cell r="X681" t="str">
            <v>在职</v>
          </cell>
        </row>
        <row r="681">
          <cell r="AF681" t="str">
            <v>360502200207132229</v>
          </cell>
          <cell r="AG681" t="str">
            <v>江西新余</v>
          </cell>
          <cell r="AH681" t="str">
            <v>农商银行</v>
          </cell>
          <cell r="AI681" t="str">
            <v>6226822200197732941</v>
          </cell>
        </row>
        <row r="681">
          <cell r="AK681">
            <v>15907985631</v>
          </cell>
        </row>
        <row r="682">
          <cell r="D682" t="str">
            <v>新余店简毅斌</v>
          </cell>
          <cell r="E682" t="str">
            <v>会籍部</v>
          </cell>
          <cell r="F682" t="str">
            <v>会籍</v>
          </cell>
          <cell r="G682">
            <v>46143</v>
          </cell>
          <cell r="H682" t="str">
            <v>全职</v>
          </cell>
        </row>
        <row r="682">
          <cell r="K682" t="str">
            <v>人力</v>
          </cell>
        </row>
        <row r="682">
          <cell r="X682" t="str">
            <v>离职</v>
          </cell>
          <cell r="Y682">
            <v>46144</v>
          </cell>
        </row>
        <row r="682">
          <cell r="AF682" t="str">
            <v>360502200612214658</v>
          </cell>
          <cell r="AG682" t="str">
            <v>江西新余</v>
          </cell>
        </row>
        <row r="682">
          <cell r="AK682">
            <v>18296205453</v>
          </cell>
        </row>
        <row r="683">
          <cell r="D683" t="str">
            <v>新余店何英杰</v>
          </cell>
          <cell r="E683" t="str">
            <v>会籍部</v>
          </cell>
          <cell r="F683" t="str">
            <v>会籍</v>
          </cell>
          <cell r="G683">
            <v>46143</v>
          </cell>
          <cell r="H683" t="str">
            <v>全职</v>
          </cell>
        </row>
        <row r="683">
          <cell r="K683" t="str">
            <v>人力</v>
          </cell>
        </row>
        <row r="683">
          <cell r="X683" t="str">
            <v>离职</v>
          </cell>
          <cell r="Y683">
            <v>46144</v>
          </cell>
        </row>
        <row r="683">
          <cell r="AF683" t="str">
            <v>360981200608225714</v>
          </cell>
          <cell r="AG683" t="str">
            <v>江西新余</v>
          </cell>
          <cell r="AH683" t="str">
            <v>工商银行</v>
          </cell>
          <cell r="AI683" t="str">
            <v>6222031509005619553</v>
          </cell>
        </row>
        <row r="683">
          <cell r="AK683">
            <v>13426670783</v>
          </cell>
        </row>
        <row r="684">
          <cell r="D684" t="str">
            <v>新余二店刘飞飞</v>
          </cell>
          <cell r="E684" t="str">
            <v>泳教部</v>
          </cell>
          <cell r="F684" t="str">
            <v>泳教</v>
          </cell>
          <cell r="G684">
            <v>46144</v>
          </cell>
          <cell r="H684" t="str">
            <v>兼职</v>
          </cell>
        </row>
        <row r="684">
          <cell r="K684" t="str">
            <v>人力</v>
          </cell>
        </row>
        <row r="684">
          <cell r="O684" t="str">
            <v>已签</v>
          </cell>
          <cell r="P684" t="str">
            <v>已签</v>
          </cell>
          <cell r="Q684" t="str">
            <v>已签</v>
          </cell>
          <cell r="R684" t="str">
            <v>已签</v>
          </cell>
          <cell r="S684" t="str">
            <v>不缴</v>
          </cell>
        </row>
        <row r="684">
          <cell r="W684" t="str">
            <v>是</v>
          </cell>
          <cell r="X684" t="str">
            <v>离职</v>
          </cell>
          <cell r="Y684">
            <v>46150</v>
          </cell>
        </row>
        <row r="684">
          <cell r="AF684" t="str">
            <v>36050220021209401x</v>
          </cell>
          <cell r="AG684" t="str">
            <v>江西新余</v>
          </cell>
          <cell r="AH684" t="str">
            <v>工商银行</v>
          </cell>
          <cell r="AI684" t="str">
            <v>6212261503003390400</v>
          </cell>
        </row>
        <row r="684">
          <cell r="AK684">
            <v>15279074851</v>
          </cell>
        </row>
        <row r="685">
          <cell r="D685" t="str">
            <v>阜阳宝龙店司甜甜</v>
          </cell>
          <cell r="E685" t="str">
            <v>会籍部</v>
          </cell>
          <cell r="F685" t="str">
            <v>会籍</v>
          </cell>
          <cell r="G685">
            <v>46139</v>
          </cell>
          <cell r="H685" t="str">
            <v>全职</v>
          </cell>
        </row>
        <row r="685">
          <cell r="J685" t="str">
            <v>劳动合同</v>
          </cell>
          <cell r="K685" t="str">
            <v>人力</v>
          </cell>
          <cell r="L685">
            <v>46139</v>
          </cell>
          <cell r="M685">
            <v>47234</v>
          </cell>
          <cell r="N685" t="str">
            <v>3年</v>
          </cell>
          <cell r="O685" t="str">
            <v>已签</v>
          </cell>
          <cell r="P685" t="str">
            <v>已签</v>
          </cell>
          <cell r="Q685" t="str">
            <v>已签</v>
          </cell>
          <cell r="R685" t="str">
            <v>已签</v>
          </cell>
          <cell r="S685" t="str">
            <v>不缴</v>
          </cell>
        </row>
        <row r="685">
          <cell r="W685" t="str">
            <v>是</v>
          </cell>
          <cell r="X685" t="str">
            <v>在职</v>
          </cell>
        </row>
        <row r="685">
          <cell r="AF685" t="str">
            <v>411324199102025280</v>
          </cell>
        </row>
        <row r="685">
          <cell r="AH685" t="str">
            <v>建设银行</v>
          </cell>
          <cell r="AI685" t="str">
            <v>6215340300701327356</v>
          </cell>
        </row>
        <row r="685">
          <cell r="AK685">
            <v>15956849825</v>
          </cell>
        </row>
        <row r="686">
          <cell r="D686" t="str">
            <v>阜阳宝龙店郭艳芳</v>
          </cell>
          <cell r="E686" t="str">
            <v>运营部</v>
          </cell>
          <cell r="F686" t="str">
            <v>保洁</v>
          </cell>
          <cell r="G686">
            <v>46128</v>
          </cell>
          <cell r="H686" t="str">
            <v>全职</v>
          </cell>
        </row>
        <row r="686">
          <cell r="K686" t="str">
            <v>人力</v>
          </cell>
        </row>
        <row r="686">
          <cell r="X686" t="str">
            <v>离职</v>
          </cell>
          <cell r="Y686">
            <v>46143</v>
          </cell>
        </row>
        <row r="687">
          <cell r="D687" t="str">
            <v>阜阳宝龙店季冰雪</v>
          </cell>
          <cell r="E687" t="str">
            <v>会籍部</v>
          </cell>
          <cell r="F687" t="str">
            <v>会籍</v>
          </cell>
          <cell r="G687">
            <v>46139</v>
          </cell>
          <cell r="H687" t="str">
            <v>全职</v>
          </cell>
        </row>
        <row r="687">
          <cell r="J687" t="str">
            <v>劳动合同</v>
          </cell>
          <cell r="K687" t="str">
            <v>人力</v>
          </cell>
          <cell r="L687">
            <v>46090</v>
          </cell>
          <cell r="M687">
            <v>47185</v>
          </cell>
          <cell r="N687" t="str">
            <v>3年</v>
          </cell>
          <cell r="O687" t="str">
            <v>已签</v>
          </cell>
          <cell r="P687" t="str">
            <v>已签</v>
          </cell>
          <cell r="Q687" t="str">
            <v>已签</v>
          </cell>
          <cell r="R687" t="str">
            <v>已签</v>
          </cell>
          <cell r="S687" t="str">
            <v>不缴</v>
          </cell>
        </row>
        <row r="687">
          <cell r="W687" t="str">
            <v>是</v>
          </cell>
          <cell r="X687" t="str">
            <v>在职</v>
          </cell>
        </row>
        <row r="687">
          <cell r="AF687" t="str">
            <v>341225200206104926</v>
          </cell>
        </row>
        <row r="687">
          <cell r="AH687" t="str">
            <v>中国建设银行</v>
          </cell>
          <cell r="AI687" t="str">
            <v>6217001630065531938</v>
          </cell>
        </row>
        <row r="687">
          <cell r="AK687">
            <v>17201802740</v>
          </cell>
        </row>
        <row r="688">
          <cell r="D688" t="str">
            <v>阜阳宝龙店沈世贤</v>
          </cell>
          <cell r="E688" t="str">
            <v>会籍部</v>
          </cell>
          <cell r="F688" t="str">
            <v>会籍</v>
          </cell>
          <cell r="G688">
            <v>46139</v>
          </cell>
          <cell r="H688" t="str">
            <v>全职</v>
          </cell>
        </row>
        <row r="688">
          <cell r="J688" t="str">
            <v>劳动合同</v>
          </cell>
          <cell r="K688" t="str">
            <v>人力</v>
          </cell>
          <cell r="L688">
            <v>46139</v>
          </cell>
          <cell r="M688">
            <v>47234</v>
          </cell>
          <cell r="N688" t="str">
            <v>3年</v>
          </cell>
          <cell r="O688" t="str">
            <v>已签</v>
          </cell>
          <cell r="P688" t="str">
            <v>已签</v>
          </cell>
          <cell r="Q688" t="str">
            <v>已签</v>
          </cell>
        </row>
        <row r="688">
          <cell r="S688" t="str">
            <v>不缴</v>
          </cell>
        </row>
        <row r="688">
          <cell r="W688" t="str">
            <v>是</v>
          </cell>
          <cell r="X688" t="str">
            <v>在职</v>
          </cell>
        </row>
        <row r="688">
          <cell r="AF688" t="str">
            <v>421023200601050418</v>
          </cell>
        </row>
        <row r="688">
          <cell r="AH688" t="str">
            <v>中国工商银行</v>
          </cell>
          <cell r="AI688" t="str">
            <v>6215591813007136715</v>
          </cell>
        </row>
        <row r="688">
          <cell r="AK688">
            <v>18086360195</v>
          </cell>
        </row>
        <row r="689">
          <cell r="D689" t="str">
            <v>阜阳宝龙店韩文壮</v>
          </cell>
          <cell r="E689" t="str">
            <v>会籍部</v>
          </cell>
          <cell r="F689" t="str">
            <v>会籍</v>
          </cell>
          <cell r="G689">
            <v>46139</v>
          </cell>
          <cell r="H689" t="str">
            <v>全职</v>
          </cell>
        </row>
        <row r="689">
          <cell r="J689" t="str">
            <v>劳动合同</v>
          </cell>
          <cell r="K689" t="str">
            <v>人力</v>
          </cell>
          <cell r="L689">
            <v>46139</v>
          </cell>
          <cell r="M689">
            <v>47234</v>
          </cell>
          <cell r="N689" t="str">
            <v>3年</v>
          </cell>
          <cell r="O689" t="str">
            <v>已签</v>
          </cell>
          <cell r="P689" t="str">
            <v>已签</v>
          </cell>
          <cell r="Q689" t="str">
            <v>已签</v>
          </cell>
          <cell r="R689" t="str">
            <v>已签</v>
          </cell>
          <cell r="S689" t="str">
            <v>不缴</v>
          </cell>
        </row>
        <row r="689">
          <cell r="W689" t="str">
            <v>是</v>
          </cell>
          <cell r="X689" t="str">
            <v>在职</v>
          </cell>
        </row>
        <row r="689">
          <cell r="AF689" t="str">
            <v>341226200409191552</v>
          </cell>
        </row>
        <row r="689">
          <cell r="AH689" t="str">
            <v>中国工商银行</v>
          </cell>
          <cell r="AI689" t="str">
            <v>6212251105003181086</v>
          </cell>
        </row>
        <row r="689">
          <cell r="AK689">
            <v>13866254942</v>
          </cell>
        </row>
        <row r="690">
          <cell r="D690" t="str">
            <v>阜阳宝龙店郭明宇</v>
          </cell>
          <cell r="E690" t="str">
            <v>会籍部</v>
          </cell>
          <cell r="F690" t="str">
            <v>会籍</v>
          </cell>
          <cell r="G690">
            <v>46139</v>
          </cell>
          <cell r="H690" t="str">
            <v>全职</v>
          </cell>
        </row>
        <row r="690">
          <cell r="J690" t="str">
            <v>劳动合同</v>
          </cell>
          <cell r="K690" t="str">
            <v>人力</v>
          </cell>
          <cell r="L690">
            <v>46139</v>
          </cell>
          <cell r="M690">
            <v>47234</v>
          </cell>
          <cell r="N690" t="str">
            <v>3年</v>
          </cell>
          <cell r="O690" t="str">
            <v>已签</v>
          </cell>
          <cell r="P690" t="str">
            <v>已签</v>
          </cell>
          <cell r="Q690" t="str">
            <v>已签</v>
          </cell>
          <cell r="R690" t="str">
            <v>已签</v>
          </cell>
          <cell r="S690" t="str">
            <v>不缴</v>
          </cell>
        </row>
        <row r="690">
          <cell r="X690" t="str">
            <v>在职</v>
          </cell>
        </row>
        <row r="690">
          <cell r="AF690" t="str">
            <v>341222200402014216</v>
          </cell>
        </row>
        <row r="690">
          <cell r="AH690" t="str">
            <v>中国邮政</v>
          </cell>
          <cell r="AI690" t="str">
            <v>6221803720002775730</v>
          </cell>
        </row>
        <row r="690">
          <cell r="AK690">
            <v>17555856086</v>
          </cell>
        </row>
        <row r="691">
          <cell r="D691" t="str">
            <v>阜阳宝龙店许梦元</v>
          </cell>
          <cell r="E691" t="str">
            <v>会籍部</v>
          </cell>
          <cell r="F691" t="str">
            <v>会籍</v>
          </cell>
          <cell r="G691">
            <v>46086</v>
          </cell>
          <cell r="H691" t="str">
            <v>全职</v>
          </cell>
        </row>
        <row r="691">
          <cell r="J691" t="str">
            <v>兼职协议</v>
          </cell>
          <cell r="K691" t="str">
            <v>人力</v>
          </cell>
          <cell r="L691">
            <v>46086</v>
          </cell>
          <cell r="M691">
            <v>46450</v>
          </cell>
          <cell r="N691" t="str">
            <v>1年</v>
          </cell>
          <cell r="O691" t="str">
            <v>已签</v>
          </cell>
          <cell r="P691" t="str">
            <v>已签</v>
          </cell>
        </row>
        <row r="691">
          <cell r="X691" t="str">
            <v>离职</v>
          </cell>
          <cell r="Y691">
            <v>46143</v>
          </cell>
        </row>
        <row r="691">
          <cell r="AF691" t="str">
            <v>420684198712246012</v>
          </cell>
        </row>
        <row r="691">
          <cell r="AH691" t="str">
            <v>武汉招商银行</v>
          </cell>
          <cell r="AI691" t="str">
            <v>6214832773574939</v>
          </cell>
        </row>
        <row r="691">
          <cell r="AK691">
            <v>13037193998</v>
          </cell>
        </row>
        <row r="692">
          <cell r="D692" t="str">
            <v>阜阳宝龙店李想龙</v>
          </cell>
          <cell r="E692" t="str">
            <v>私教部</v>
          </cell>
          <cell r="F692" t="str">
            <v>私教</v>
          </cell>
          <cell r="G692">
            <v>46126</v>
          </cell>
          <cell r="H692" t="str">
            <v>全职</v>
          </cell>
        </row>
        <row r="692">
          <cell r="J692" t="str">
            <v>劳动合同</v>
          </cell>
          <cell r="K692" t="str">
            <v>人力</v>
          </cell>
          <cell r="L692">
            <v>46134</v>
          </cell>
          <cell r="M692">
            <v>47229</v>
          </cell>
          <cell r="N692" t="str">
            <v>3年</v>
          </cell>
          <cell r="O692" t="str">
            <v>已签</v>
          </cell>
          <cell r="P692" t="str">
            <v>已签</v>
          </cell>
          <cell r="Q692" t="str">
            <v>已签</v>
          </cell>
          <cell r="R692" t="str">
            <v>已签</v>
          </cell>
          <cell r="S692" t="str">
            <v>不缴</v>
          </cell>
        </row>
        <row r="692">
          <cell r="W692" t="str">
            <v>是</v>
          </cell>
          <cell r="X692" t="str">
            <v>在职</v>
          </cell>
        </row>
        <row r="692">
          <cell r="AF692" t="str">
            <v>341203200011112215</v>
          </cell>
        </row>
        <row r="692">
          <cell r="AH692" t="str">
            <v>中国工商银行</v>
          </cell>
          <cell r="AI692" t="str">
            <v>6212263901019906904</v>
          </cell>
        </row>
        <row r="692">
          <cell r="AK692">
            <v>18368460520</v>
          </cell>
        </row>
        <row r="693">
          <cell r="D693" t="str">
            <v>阜阳宝龙店郝军强</v>
          </cell>
          <cell r="E693" t="str">
            <v>私教部</v>
          </cell>
          <cell r="F693" t="str">
            <v>私教</v>
          </cell>
          <cell r="G693">
            <v>46126</v>
          </cell>
          <cell r="H693" t="str">
            <v>全职</v>
          </cell>
        </row>
        <row r="693">
          <cell r="J693" t="str">
            <v>劳动合同</v>
          </cell>
          <cell r="K693" t="str">
            <v>人力</v>
          </cell>
          <cell r="L693">
            <v>46134</v>
          </cell>
          <cell r="M693">
            <v>47229</v>
          </cell>
          <cell r="N693" t="str">
            <v>3年</v>
          </cell>
          <cell r="O693" t="str">
            <v>已签</v>
          </cell>
          <cell r="P693" t="str">
            <v>已签</v>
          </cell>
          <cell r="Q693" t="str">
            <v>已签</v>
          </cell>
          <cell r="R693" t="str">
            <v>已签</v>
          </cell>
          <cell r="S693" t="str">
            <v>不缴</v>
          </cell>
        </row>
        <row r="693">
          <cell r="W693" t="str">
            <v>是</v>
          </cell>
          <cell r="X693" t="str">
            <v>在职</v>
          </cell>
        </row>
        <row r="693">
          <cell r="AF693" t="str">
            <v>341202200211202112</v>
          </cell>
        </row>
        <row r="693">
          <cell r="AH693" t="str">
            <v>阜阳文峰支行，中国工商银行</v>
          </cell>
          <cell r="AI693" t="str">
            <v>6222031311001721909</v>
          </cell>
        </row>
        <row r="693">
          <cell r="AK693">
            <v>19156819448</v>
          </cell>
        </row>
        <row r="694">
          <cell r="D694" t="str">
            <v>阜阳宝龙店柯基银</v>
          </cell>
          <cell r="E694" t="str">
            <v>私教部</v>
          </cell>
          <cell r="F694" t="str">
            <v>私教</v>
          </cell>
          <cell r="G694">
            <v>46139</v>
          </cell>
          <cell r="H694" t="str">
            <v>全职</v>
          </cell>
        </row>
        <row r="694">
          <cell r="J694" t="str">
            <v>劳动合同</v>
          </cell>
          <cell r="K694" t="str">
            <v>人力</v>
          </cell>
          <cell r="L694">
            <v>46139</v>
          </cell>
          <cell r="M694">
            <v>47234</v>
          </cell>
          <cell r="N694" t="str">
            <v>3年</v>
          </cell>
          <cell r="O694" t="str">
            <v>已签</v>
          </cell>
          <cell r="P694" t="str">
            <v>已签</v>
          </cell>
          <cell r="Q694" t="str">
            <v>已签</v>
          </cell>
        </row>
        <row r="694">
          <cell r="S694" t="str">
            <v>不缴</v>
          </cell>
        </row>
        <row r="694">
          <cell r="W694" t="str">
            <v>是</v>
          </cell>
          <cell r="X694" t="str">
            <v>在职</v>
          </cell>
        </row>
        <row r="694">
          <cell r="AF694" t="str">
            <v>420324200412162754</v>
          </cell>
        </row>
        <row r="694">
          <cell r="AH694" t="str">
            <v>招商银行</v>
          </cell>
          <cell r="AI694" t="str">
            <v>6214832773684183</v>
          </cell>
        </row>
        <row r="694">
          <cell r="AK694">
            <v>19217264103</v>
          </cell>
        </row>
        <row r="695">
          <cell r="D695" t="str">
            <v>阜阳宝龙店成世奇</v>
          </cell>
          <cell r="E695" t="str">
            <v>私教部</v>
          </cell>
          <cell r="F695" t="str">
            <v>私教</v>
          </cell>
          <cell r="G695">
            <v>46134</v>
          </cell>
          <cell r="H695" t="str">
            <v>全职</v>
          </cell>
        </row>
        <row r="695">
          <cell r="J695" t="str">
            <v>劳动合同</v>
          </cell>
          <cell r="K695" t="str">
            <v>人力</v>
          </cell>
          <cell r="L695">
            <v>46134</v>
          </cell>
          <cell r="M695">
            <v>47229</v>
          </cell>
          <cell r="N695" t="str">
            <v>3年</v>
          </cell>
          <cell r="O695" t="str">
            <v>已签</v>
          </cell>
          <cell r="P695" t="str">
            <v>已签</v>
          </cell>
          <cell r="Q695" t="str">
            <v>已签</v>
          </cell>
          <cell r="R695" t="str">
            <v>已签</v>
          </cell>
          <cell r="S695" t="str">
            <v>不缴</v>
          </cell>
        </row>
        <row r="695">
          <cell r="W695" t="str">
            <v>是</v>
          </cell>
          <cell r="X695" t="str">
            <v>在职</v>
          </cell>
        </row>
        <row r="695">
          <cell r="AF695" t="str">
            <v>421224199604135531</v>
          </cell>
        </row>
        <row r="695">
          <cell r="AH695" t="str">
            <v>招商银行苏州独墅湖支行</v>
          </cell>
          <cell r="AI695" t="str">
            <v>6214855127302582</v>
          </cell>
        </row>
        <row r="695">
          <cell r="AK695">
            <v>19571261008</v>
          </cell>
        </row>
        <row r="696">
          <cell r="D696" t="str">
            <v>阜阳宝龙店刘鸿波</v>
          </cell>
          <cell r="E696" t="str">
            <v>泳教部</v>
          </cell>
          <cell r="F696" t="str">
            <v>泳教主管</v>
          </cell>
          <cell r="G696">
            <v>46086</v>
          </cell>
          <cell r="H696" t="str">
            <v>全职</v>
          </cell>
        </row>
        <row r="696">
          <cell r="O696" t="str">
            <v>已签</v>
          </cell>
          <cell r="P696" t="str">
            <v>已签</v>
          </cell>
        </row>
        <row r="696">
          <cell r="X696" t="str">
            <v>在职</v>
          </cell>
        </row>
        <row r="696">
          <cell r="AF696" t="str">
            <v>420525199804202817</v>
          </cell>
        </row>
        <row r="696">
          <cell r="AH696" t="str">
            <v>中信银行</v>
          </cell>
          <cell r="AI696" t="str">
            <v>6217731507148514</v>
          </cell>
        </row>
        <row r="696">
          <cell r="AK696">
            <v>15871468565</v>
          </cell>
        </row>
        <row r="697">
          <cell r="D697" t="str">
            <v>阜阳宝龙店瞿晟</v>
          </cell>
          <cell r="E697" t="str">
            <v>泳教部</v>
          </cell>
          <cell r="F697" t="str">
            <v>泳教</v>
          </cell>
          <cell r="G697">
            <v>46139</v>
          </cell>
          <cell r="H697" t="str">
            <v>全职</v>
          </cell>
        </row>
        <row r="697">
          <cell r="J697" t="str">
            <v>劳动合同</v>
          </cell>
          <cell r="K697" t="str">
            <v>人力</v>
          </cell>
          <cell r="L697">
            <v>46134</v>
          </cell>
          <cell r="M697">
            <v>47229</v>
          </cell>
          <cell r="N697" t="str">
            <v>3年</v>
          </cell>
          <cell r="O697" t="str">
            <v>已签</v>
          </cell>
          <cell r="P697" t="str">
            <v>已签</v>
          </cell>
          <cell r="Q697" t="str">
            <v>已签</v>
          </cell>
          <cell r="R697" t="str">
            <v>已签</v>
          </cell>
          <cell r="S697" t="str">
            <v>不缴</v>
          </cell>
        </row>
        <row r="697">
          <cell r="W697" t="str">
            <v>是</v>
          </cell>
          <cell r="X697" t="str">
            <v>在职</v>
          </cell>
        </row>
        <row r="697">
          <cell r="AF697" t="str">
            <v>422802200302183918</v>
          </cell>
        </row>
        <row r="697">
          <cell r="AH697" t="str">
            <v>中国工商银行</v>
          </cell>
          <cell r="AI697" t="str">
            <v>6222031817001697477</v>
          </cell>
        </row>
        <row r="697">
          <cell r="AK697">
            <v>18995927238</v>
          </cell>
        </row>
        <row r="698">
          <cell r="D698" t="str">
            <v>阜阳宝龙店唐俊杰</v>
          </cell>
          <cell r="E698" t="str">
            <v>泳教部</v>
          </cell>
          <cell r="F698" t="str">
            <v>泳教</v>
          </cell>
          <cell r="G698">
            <v>46139</v>
          </cell>
          <cell r="H698" t="str">
            <v>全职</v>
          </cell>
        </row>
        <row r="698">
          <cell r="J698" t="str">
            <v>劳动合同</v>
          </cell>
          <cell r="K698" t="str">
            <v>人力</v>
          </cell>
          <cell r="L698">
            <v>46139</v>
          </cell>
          <cell r="M698">
            <v>47234</v>
          </cell>
          <cell r="N698" t="str">
            <v>3年</v>
          </cell>
          <cell r="O698" t="str">
            <v>已签</v>
          </cell>
          <cell r="P698" t="str">
            <v>已签</v>
          </cell>
          <cell r="Q698" t="str">
            <v>已签</v>
          </cell>
          <cell r="R698" t="str">
            <v>已签</v>
          </cell>
          <cell r="S698" t="str">
            <v>不缴</v>
          </cell>
        </row>
        <row r="698">
          <cell r="W698" t="str">
            <v>是</v>
          </cell>
          <cell r="X698" t="str">
            <v>在职</v>
          </cell>
        </row>
        <row r="698">
          <cell r="AF698" t="str">
            <v>341225200405148331</v>
          </cell>
        </row>
        <row r="698">
          <cell r="AH698" t="str">
            <v>中国银行</v>
          </cell>
          <cell r="AI698" t="str">
            <v>6216606300011070156</v>
          </cell>
        </row>
        <row r="698">
          <cell r="AK698">
            <v>18762332781</v>
          </cell>
        </row>
        <row r="699">
          <cell r="D699" t="str">
            <v>阜阳宝龙店贾梦杰</v>
          </cell>
          <cell r="E699" t="str">
            <v>泳教部</v>
          </cell>
          <cell r="F699" t="str">
            <v>泳教</v>
          </cell>
          <cell r="G699">
            <v>46139</v>
          </cell>
          <cell r="H699" t="str">
            <v>全职</v>
          </cell>
        </row>
        <row r="699">
          <cell r="J699" t="str">
            <v>劳动合同</v>
          </cell>
          <cell r="K699" t="str">
            <v>人力</v>
          </cell>
          <cell r="L699">
            <v>46139</v>
          </cell>
          <cell r="M699">
            <v>47234</v>
          </cell>
          <cell r="N699" t="str">
            <v>3年</v>
          </cell>
          <cell r="O699" t="str">
            <v>已签</v>
          </cell>
          <cell r="P699" t="str">
            <v>已签</v>
          </cell>
          <cell r="Q699" t="str">
            <v>已签</v>
          </cell>
          <cell r="R699" t="str">
            <v>已签</v>
          </cell>
          <cell r="S699" t="str">
            <v>不缴</v>
          </cell>
        </row>
        <row r="699">
          <cell r="W699" t="str">
            <v>是</v>
          </cell>
          <cell r="X699" t="str">
            <v>在职</v>
          </cell>
        </row>
        <row r="699">
          <cell r="AF699" t="str">
            <v>341202200403202512</v>
          </cell>
        </row>
        <row r="699">
          <cell r="AH699" t="str">
            <v>农行阜阳颖州支行</v>
          </cell>
          <cell r="AI699" t="str">
            <v>6228212299035058174</v>
          </cell>
        </row>
        <row r="699">
          <cell r="AK699">
            <v>17856747620</v>
          </cell>
        </row>
        <row r="700">
          <cell r="D700" t="str">
            <v>阜阳宝龙店李伟彬</v>
          </cell>
          <cell r="E700" t="str">
            <v>泳教部</v>
          </cell>
          <cell r="F700" t="str">
            <v>泳教</v>
          </cell>
          <cell r="G700">
            <v>46139</v>
          </cell>
          <cell r="H700" t="str">
            <v>全职</v>
          </cell>
        </row>
        <row r="700">
          <cell r="J700" t="str">
            <v>劳动合同</v>
          </cell>
          <cell r="K700" t="str">
            <v>人力</v>
          </cell>
          <cell r="L700">
            <v>46139</v>
          </cell>
          <cell r="M700">
            <v>47234</v>
          </cell>
          <cell r="N700" t="str">
            <v>3年</v>
          </cell>
          <cell r="O700" t="str">
            <v>已签</v>
          </cell>
          <cell r="P700" t="str">
            <v>已签</v>
          </cell>
          <cell r="Q700" t="str">
            <v>已签</v>
          </cell>
          <cell r="R700" t="str">
            <v>已签</v>
          </cell>
          <cell r="S700" t="str">
            <v>不缴</v>
          </cell>
        </row>
        <row r="700">
          <cell r="W700" t="str">
            <v>是</v>
          </cell>
          <cell r="X700" t="str">
            <v>在职</v>
          </cell>
        </row>
        <row r="700">
          <cell r="AF700" t="str">
            <v>341623200305253731</v>
          </cell>
        </row>
        <row r="700">
          <cell r="AH700" t="str">
            <v>中国工商银行</v>
          </cell>
          <cell r="AI700" t="str">
            <v>6222031102014451133</v>
          </cell>
        </row>
        <row r="700">
          <cell r="AK700">
            <v>19969789821</v>
          </cell>
        </row>
        <row r="701">
          <cell r="D701" t="str">
            <v>阜阳宝龙店易成龙</v>
          </cell>
          <cell r="E701" t="str">
            <v>泳教部</v>
          </cell>
          <cell r="F701" t="str">
            <v>泳教</v>
          </cell>
          <cell r="G701">
            <v>46139</v>
          </cell>
          <cell r="H701" t="str">
            <v>全职</v>
          </cell>
        </row>
        <row r="701">
          <cell r="J701" t="str">
            <v>劳动合同</v>
          </cell>
          <cell r="K701" t="str">
            <v>人力</v>
          </cell>
          <cell r="L701">
            <v>46100</v>
          </cell>
          <cell r="M701">
            <v>47195</v>
          </cell>
          <cell r="N701" t="str">
            <v>3年</v>
          </cell>
          <cell r="O701" t="str">
            <v>已签</v>
          </cell>
          <cell r="P701" t="str">
            <v>已签</v>
          </cell>
          <cell r="Q701" t="str">
            <v>已签</v>
          </cell>
          <cell r="R701" t="str">
            <v>已签</v>
          </cell>
          <cell r="S701" t="str">
            <v>不缴</v>
          </cell>
        </row>
        <row r="701">
          <cell r="W701" t="str">
            <v>是</v>
          </cell>
          <cell r="X701" t="str">
            <v>在职</v>
          </cell>
        </row>
        <row r="701">
          <cell r="AF701" t="str">
            <v>341125200310143794</v>
          </cell>
        </row>
        <row r="701">
          <cell r="AH701" t="str">
            <v>建设银行</v>
          </cell>
          <cell r="AI701" t="str">
            <v>6215340300720493320</v>
          </cell>
        </row>
        <row r="701">
          <cell r="AK701">
            <v>14790067852</v>
          </cell>
        </row>
        <row r="702">
          <cell r="D702" t="str">
            <v>阜阳宝龙店王永明</v>
          </cell>
          <cell r="E702" t="str">
            <v>运营部</v>
          </cell>
          <cell r="F702" t="str">
            <v>保洁</v>
          </cell>
          <cell r="G702">
            <v>46145</v>
          </cell>
          <cell r="H702" t="str">
            <v>全职</v>
          </cell>
        </row>
        <row r="702">
          <cell r="K702" t="str">
            <v>人力</v>
          </cell>
        </row>
        <row r="702">
          <cell r="X702" t="str">
            <v>在职</v>
          </cell>
        </row>
        <row r="702">
          <cell r="AF702" t="str">
            <v>34120219670405151x</v>
          </cell>
        </row>
        <row r="702">
          <cell r="AH702" t="str">
            <v>中国农业银行</v>
          </cell>
          <cell r="AI702" t="str">
            <v>6008232299012733373</v>
          </cell>
        </row>
        <row r="702">
          <cell r="AK702">
            <v>13966808644</v>
          </cell>
        </row>
        <row r="703">
          <cell r="D703" t="str">
            <v>阜阳宝龙店高文静</v>
          </cell>
          <cell r="E703" t="str">
            <v>运营部</v>
          </cell>
          <cell r="F703" t="str">
            <v>前台</v>
          </cell>
          <cell r="G703">
            <v>46169</v>
          </cell>
          <cell r="H703" t="str">
            <v>全职</v>
          </cell>
        </row>
        <row r="703">
          <cell r="X703" t="str">
            <v>在职</v>
          </cell>
        </row>
        <row r="704">
          <cell r="D704" t="str">
            <v>阜阳宝龙店杨秀兰</v>
          </cell>
          <cell r="E704" t="str">
            <v>运营部</v>
          </cell>
          <cell r="F704" t="str">
            <v>保洁</v>
          </cell>
          <cell r="G704">
            <v>46145</v>
          </cell>
          <cell r="H704" t="str">
            <v>全职</v>
          </cell>
        </row>
        <row r="704">
          <cell r="K704" t="str">
            <v>人力</v>
          </cell>
        </row>
        <row r="704">
          <cell r="X704" t="str">
            <v>在职</v>
          </cell>
        </row>
        <row r="704">
          <cell r="AF704" t="str">
            <v>3412119630409032x</v>
          </cell>
        </row>
        <row r="704">
          <cell r="AK704">
            <v>15856849205</v>
          </cell>
        </row>
        <row r="705">
          <cell r="D705" t="str">
            <v>瑶湖店吴宇鸿</v>
          </cell>
          <cell r="E705" t="str">
            <v>泳教部</v>
          </cell>
          <cell r="F705" t="str">
            <v>兼职泳教</v>
          </cell>
          <cell r="G705">
            <v>46146</v>
          </cell>
          <cell r="H705" t="str">
            <v>兼职</v>
          </cell>
        </row>
        <row r="705">
          <cell r="J705" t="str">
            <v>兼职合同</v>
          </cell>
          <cell r="K705" t="str">
            <v>人力</v>
          </cell>
          <cell r="L705">
            <v>46146</v>
          </cell>
          <cell r="M705">
            <v>46510</v>
          </cell>
          <cell r="N705" t="str">
            <v>1年</v>
          </cell>
          <cell r="O705" t="str">
            <v>已签</v>
          </cell>
          <cell r="P705" t="str">
            <v>已签</v>
          </cell>
          <cell r="Q705" t="str">
            <v>已签</v>
          </cell>
          <cell r="R705" t="str">
            <v>已签</v>
          </cell>
          <cell r="S705" t="str">
            <v>不缴</v>
          </cell>
        </row>
        <row r="705">
          <cell r="W705" t="str">
            <v>是</v>
          </cell>
          <cell r="X705" t="str">
            <v>在职</v>
          </cell>
        </row>
        <row r="705">
          <cell r="AF705" t="str">
            <v>440802200512252223</v>
          </cell>
        </row>
        <row r="705">
          <cell r="AH705" t="str">
            <v>中国工商银行</v>
          </cell>
          <cell r="AI705" t="str">
            <v>6217212015009457959</v>
          </cell>
        </row>
        <row r="705">
          <cell r="AK705">
            <v>18174014905</v>
          </cell>
        </row>
        <row r="706">
          <cell r="D706" t="str">
            <v>新余店宋文智</v>
          </cell>
          <cell r="E706" t="str">
            <v>会籍部</v>
          </cell>
          <cell r="F706" t="str">
            <v>会籍</v>
          </cell>
          <cell r="G706">
            <v>46146</v>
          </cell>
          <cell r="H706" t="str">
            <v>全职</v>
          </cell>
        </row>
        <row r="706">
          <cell r="K706" t="str">
            <v>人力</v>
          </cell>
        </row>
        <row r="706">
          <cell r="X706" t="str">
            <v>离职</v>
          </cell>
          <cell r="Y706">
            <v>46150</v>
          </cell>
        </row>
        <row r="706">
          <cell r="AF706" t="str">
            <v>360502200806042217</v>
          </cell>
          <cell r="AG706" t="str">
            <v>江西新余</v>
          </cell>
          <cell r="AH706" t="str">
            <v>中国银行</v>
          </cell>
          <cell r="AI706" t="str">
            <v>6216606500023329660</v>
          </cell>
        </row>
        <row r="706">
          <cell r="AK706">
            <v>15779580293</v>
          </cell>
        </row>
        <row r="707">
          <cell r="D707" t="str">
            <v>钟祥店邓榜富</v>
          </cell>
          <cell r="E707" t="str">
            <v>泳教部</v>
          </cell>
          <cell r="F707" t="str">
            <v>泳教</v>
          </cell>
          <cell r="G707">
            <v>46146</v>
          </cell>
          <cell r="H707" t="str">
            <v>全职</v>
          </cell>
        </row>
        <row r="707">
          <cell r="J707" t="str">
            <v>劳动合同</v>
          </cell>
          <cell r="K707" t="str">
            <v>人力</v>
          </cell>
          <cell r="L707">
            <v>46146</v>
          </cell>
          <cell r="M707">
            <v>47241</v>
          </cell>
          <cell r="N707" t="str">
            <v>3年</v>
          </cell>
          <cell r="O707" t="str">
            <v>已签</v>
          </cell>
          <cell r="P707" t="str">
            <v>已签</v>
          </cell>
          <cell r="Q707" t="str">
            <v>已签</v>
          </cell>
          <cell r="R707" t="str">
            <v>已签</v>
          </cell>
          <cell r="S707" t="str">
            <v>不缴</v>
          </cell>
        </row>
        <row r="707">
          <cell r="W707" t="str">
            <v>是</v>
          </cell>
          <cell r="X707" t="str">
            <v>在职</v>
          </cell>
        </row>
        <row r="707">
          <cell r="AF707" t="str">
            <v>360732200010065113</v>
          </cell>
        </row>
        <row r="707">
          <cell r="AH707" t="str">
            <v>农商银行</v>
          </cell>
          <cell r="AI707" t="str">
            <v>6226822200296426221</v>
          </cell>
        </row>
        <row r="707">
          <cell r="AK707">
            <v>19990230047</v>
          </cell>
        </row>
        <row r="708">
          <cell r="D708" t="str">
            <v>旭辉店余亚林</v>
          </cell>
          <cell r="E708" t="str">
            <v>运营部</v>
          </cell>
          <cell r="F708" t="str">
            <v>前台</v>
          </cell>
          <cell r="G708">
            <v>46119</v>
          </cell>
          <cell r="H708" t="str">
            <v>全职</v>
          </cell>
        </row>
        <row r="708">
          <cell r="K708" t="str">
            <v>人力</v>
          </cell>
        </row>
        <row r="708">
          <cell r="X708" t="str">
            <v>离职</v>
          </cell>
          <cell r="Y708">
            <v>46120</v>
          </cell>
        </row>
        <row r="708">
          <cell r="AH708" t="str">
            <v>九江银行</v>
          </cell>
          <cell r="AI708" t="str">
            <v>6231465700000054195</v>
          </cell>
        </row>
        <row r="708">
          <cell r="AK708">
            <v>15270222451</v>
          </cell>
        </row>
        <row r="709">
          <cell r="D709" t="str">
            <v>新力店雷卫民</v>
          </cell>
          <cell r="E709" t="str">
            <v>会籍部</v>
          </cell>
          <cell r="F709" t="str">
            <v>会籍</v>
          </cell>
          <cell r="G709">
            <v>46149</v>
          </cell>
          <cell r="H709" t="str">
            <v>全职</v>
          </cell>
        </row>
        <row r="709">
          <cell r="K709" t="str">
            <v>人力</v>
          </cell>
        </row>
        <row r="709">
          <cell r="X709" t="str">
            <v>离职</v>
          </cell>
          <cell r="Y709">
            <v>46177</v>
          </cell>
        </row>
        <row r="709">
          <cell r="AF709" t="str">
            <v>362204199803144333</v>
          </cell>
        </row>
        <row r="709">
          <cell r="AH709" t="str">
            <v>中国农业银行</v>
          </cell>
          <cell r="AI709" t="str">
            <v>6228480397111168373</v>
          </cell>
        </row>
        <row r="709">
          <cell r="AK709">
            <v>17307005743</v>
          </cell>
        </row>
        <row r="710">
          <cell r="D710" t="str">
            <v>宜春店黄隆</v>
          </cell>
          <cell r="E710" t="str">
            <v>泳教部</v>
          </cell>
          <cell r="F710" t="str">
            <v>泳教</v>
          </cell>
          <cell r="G710">
            <v>46148</v>
          </cell>
          <cell r="H710" t="str">
            <v>全职</v>
          </cell>
        </row>
        <row r="710">
          <cell r="K710" t="str">
            <v>人力</v>
          </cell>
        </row>
        <row r="710">
          <cell r="X710" t="str">
            <v>离职</v>
          </cell>
          <cell r="Y710">
            <v>46155</v>
          </cell>
        </row>
        <row r="710">
          <cell r="AF710" t="str">
            <v>362201197701245012</v>
          </cell>
          <cell r="AG710" t="str">
            <v>江西省宜春市袁州区湖田乡湖田村大路上村民小组23号</v>
          </cell>
          <cell r="AH710" t="str">
            <v>中国工商银行</v>
          </cell>
          <cell r="AI710" t="str">
            <v>6222031508008765330</v>
          </cell>
        </row>
        <row r="710">
          <cell r="AK710">
            <v>13184685539</v>
          </cell>
        </row>
        <row r="711">
          <cell r="D711" t="str">
            <v>新力店饶泽方</v>
          </cell>
          <cell r="E711" t="str">
            <v>会籍部</v>
          </cell>
          <cell r="F711" t="str">
            <v>会籍主管</v>
          </cell>
          <cell r="G711">
            <v>46150</v>
          </cell>
          <cell r="H711" t="str">
            <v>全职</v>
          </cell>
        </row>
        <row r="711">
          <cell r="K711" t="str">
            <v>人力</v>
          </cell>
        </row>
        <row r="711">
          <cell r="X711" t="str">
            <v>离职</v>
          </cell>
          <cell r="Y711">
            <v>46151</v>
          </cell>
        </row>
        <row r="711">
          <cell r="AF711" t="str">
            <v>362329198702173053</v>
          </cell>
        </row>
        <row r="712">
          <cell r="D712" t="str">
            <v>蚌埠银泰店钮家宝</v>
          </cell>
          <cell r="E712" t="str">
            <v>会籍部</v>
          </cell>
          <cell r="F712" t="str">
            <v>会籍</v>
          </cell>
          <cell r="G712">
            <v>46149</v>
          </cell>
          <cell r="H712" t="str">
            <v>全职</v>
          </cell>
        </row>
        <row r="712">
          <cell r="K712" t="str">
            <v>人力</v>
          </cell>
        </row>
        <row r="712">
          <cell r="X712" t="str">
            <v>在职</v>
          </cell>
        </row>
        <row r="712">
          <cell r="AF712" t="str">
            <v>340321199410165930</v>
          </cell>
          <cell r="AG712" t="str">
            <v>安徽省蚌埠市</v>
          </cell>
          <cell r="AH712" t="str">
            <v>浦发银行</v>
          </cell>
          <cell r="AI712" t="str">
            <v>6217920197511145</v>
          </cell>
        </row>
        <row r="712">
          <cell r="AK712">
            <v>13524864817</v>
          </cell>
        </row>
        <row r="713">
          <cell r="D713" t="str">
            <v>民院店潘芷悦</v>
          </cell>
          <cell r="E713" t="str">
            <v>运营部</v>
          </cell>
          <cell r="F713" t="str">
            <v>前台</v>
          </cell>
          <cell r="G713">
            <v>46143</v>
          </cell>
          <cell r="H713" t="str">
            <v>全职</v>
          </cell>
        </row>
        <row r="713">
          <cell r="J713" t="str">
            <v>实习协议</v>
          </cell>
          <cell r="K713" t="str">
            <v>人力</v>
          </cell>
          <cell r="L713">
            <v>46145</v>
          </cell>
          <cell r="M713">
            <v>46509</v>
          </cell>
          <cell r="N713" t="str">
            <v>1年</v>
          </cell>
          <cell r="O713" t="str">
            <v>已签</v>
          </cell>
          <cell r="P713" t="str">
            <v>已签</v>
          </cell>
          <cell r="Q713" t="str">
            <v>已签</v>
          </cell>
        </row>
        <row r="713">
          <cell r="S713" t="str">
            <v>不缴</v>
          </cell>
        </row>
        <row r="713">
          <cell r="W713" t="str">
            <v>是</v>
          </cell>
          <cell r="X713" t="str">
            <v>在职</v>
          </cell>
        </row>
        <row r="713">
          <cell r="AF713" t="str">
            <v>42102320070725284x</v>
          </cell>
        </row>
        <row r="713">
          <cell r="AH713" t="str">
            <v>中国工商银行</v>
          </cell>
          <cell r="AI713" t="str">
            <v>6222031813003783472</v>
          </cell>
        </row>
        <row r="713">
          <cell r="AK713">
            <v>19074277502</v>
          </cell>
        </row>
        <row r="714">
          <cell r="D714" t="str">
            <v>民院店朱钦</v>
          </cell>
          <cell r="E714" t="str">
            <v>运营部</v>
          </cell>
          <cell r="F714" t="str">
            <v>前台</v>
          </cell>
          <cell r="G714">
            <v>46143</v>
          </cell>
          <cell r="H714" t="str">
            <v>全职</v>
          </cell>
        </row>
        <row r="714">
          <cell r="J714" t="str">
            <v>实习协议</v>
          </cell>
          <cell r="K714" t="str">
            <v>人力</v>
          </cell>
          <cell r="L714">
            <v>46145</v>
          </cell>
          <cell r="M714">
            <v>46509</v>
          </cell>
          <cell r="N714" t="str">
            <v>1年</v>
          </cell>
          <cell r="O714" t="str">
            <v>已签</v>
          </cell>
          <cell r="P714" t="str">
            <v>已签</v>
          </cell>
          <cell r="Q714" t="str">
            <v>已签</v>
          </cell>
        </row>
        <row r="714">
          <cell r="S714" t="str">
            <v>不缴</v>
          </cell>
        </row>
        <row r="714">
          <cell r="W714" t="str">
            <v>是</v>
          </cell>
          <cell r="X714" t="str">
            <v>离职</v>
          </cell>
          <cell r="Y714">
            <v>46157</v>
          </cell>
        </row>
        <row r="714">
          <cell r="AF714" t="str">
            <v>421125200511195224</v>
          </cell>
        </row>
        <row r="714">
          <cell r="AH714" t="str">
            <v>中国农业银行</v>
          </cell>
          <cell r="AI714" t="str">
            <v>6228480057102518677</v>
          </cell>
        </row>
        <row r="714">
          <cell r="AK714">
            <v>18327768132</v>
          </cell>
        </row>
        <row r="715">
          <cell r="D715" t="str">
            <v>蚌埠银泰店陈子阳</v>
          </cell>
          <cell r="E715" t="str">
            <v>泳教部</v>
          </cell>
          <cell r="F715" t="str">
            <v>泳教</v>
          </cell>
          <cell r="G715">
            <v>46150</v>
          </cell>
          <cell r="H715" t="str">
            <v>全职</v>
          </cell>
        </row>
        <row r="715">
          <cell r="K715" t="str">
            <v>人力</v>
          </cell>
        </row>
        <row r="715">
          <cell r="X715" t="str">
            <v>在职</v>
          </cell>
        </row>
        <row r="716">
          <cell r="D716" t="str">
            <v>宜春店王佳琪</v>
          </cell>
          <cell r="E716" t="str">
            <v>运营部</v>
          </cell>
          <cell r="F716" t="str">
            <v>前台</v>
          </cell>
          <cell r="G716">
            <v>46151</v>
          </cell>
          <cell r="H716" t="str">
            <v>全职</v>
          </cell>
        </row>
        <row r="716">
          <cell r="K716" t="str">
            <v>人力</v>
          </cell>
        </row>
        <row r="716">
          <cell r="X716" t="str">
            <v>在职</v>
          </cell>
        </row>
        <row r="716">
          <cell r="AF716" t="str">
            <v>360922200504110365</v>
          </cell>
          <cell r="AG716" t="str">
            <v>江西省宜春市万载县株潭镇丰林村蜈蚣塘组3号</v>
          </cell>
          <cell r="AH716" t="str">
            <v>中国农业银行</v>
          </cell>
          <cell r="AI716" t="str">
            <v>6230522320049652272</v>
          </cell>
        </row>
        <row r="716">
          <cell r="AK716">
            <v>18720651427</v>
          </cell>
        </row>
        <row r="717">
          <cell r="D717" t="str">
            <v>荆州二店熊铭铭</v>
          </cell>
          <cell r="E717" t="str">
            <v>私教部</v>
          </cell>
          <cell r="F717" t="str">
            <v>私教</v>
          </cell>
          <cell r="G717">
            <v>46154</v>
          </cell>
          <cell r="H717" t="str">
            <v>全职</v>
          </cell>
        </row>
        <row r="717">
          <cell r="K717" t="str">
            <v>人力</v>
          </cell>
        </row>
        <row r="717">
          <cell r="X717" t="str">
            <v>离职</v>
          </cell>
          <cell r="Y717">
            <v>46155</v>
          </cell>
        </row>
        <row r="717">
          <cell r="AF717" t="str">
            <v>429001199412187865</v>
          </cell>
        </row>
        <row r="717">
          <cell r="AH717" t="str">
            <v>中国工商银行随州南郊分行</v>
          </cell>
          <cell r="AI717" t="str">
            <v>6215581805002114897</v>
          </cell>
        </row>
        <row r="717">
          <cell r="AK717">
            <v>18120587142</v>
          </cell>
        </row>
        <row r="718">
          <cell r="D718" t="str">
            <v>蚌埠吾悦店梵禄</v>
          </cell>
          <cell r="E718" t="str">
            <v>会籍部</v>
          </cell>
          <cell r="F718" t="str">
            <v>会籍</v>
          </cell>
          <cell r="G718" t="str">
            <v>202/5/12</v>
          </cell>
          <cell r="H718" t="str">
            <v>全职</v>
          </cell>
        </row>
        <row r="718">
          <cell r="K718" t="str">
            <v>人力</v>
          </cell>
        </row>
        <row r="718">
          <cell r="X718" t="str">
            <v>离职</v>
          </cell>
          <cell r="Y718">
            <v>46156</v>
          </cell>
        </row>
        <row r="719">
          <cell r="D719" t="str">
            <v>蚌埠吾悦店周乾</v>
          </cell>
          <cell r="E719" t="str">
            <v>会籍部</v>
          </cell>
          <cell r="F719" t="str">
            <v>会籍</v>
          </cell>
          <cell r="G719" t="str">
            <v>202/5/13</v>
          </cell>
          <cell r="H719" t="str">
            <v>全职</v>
          </cell>
        </row>
        <row r="719">
          <cell r="K719" t="str">
            <v>人力</v>
          </cell>
        </row>
        <row r="719">
          <cell r="X719" t="str">
            <v>离职</v>
          </cell>
          <cell r="Y719">
            <v>46156</v>
          </cell>
        </row>
        <row r="720">
          <cell r="D720" t="str">
            <v>新余店张思琦</v>
          </cell>
          <cell r="E720" t="str">
            <v>会籍部</v>
          </cell>
          <cell r="F720" t="str">
            <v>会籍</v>
          </cell>
          <cell r="G720">
            <v>45791</v>
          </cell>
          <cell r="H720" t="str">
            <v>全职</v>
          </cell>
        </row>
        <row r="720">
          <cell r="K720" t="str">
            <v>人力</v>
          </cell>
        </row>
        <row r="720">
          <cell r="X720" t="str">
            <v>离职</v>
          </cell>
          <cell r="Y720">
            <v>46173</v>
          </cell>
        </row>
        <row r="720">
          <cell r="AF720" t="str">
            <v>360502200303013326</v>
          </cell>
          <cell r="AG720" t="str">
            <v>江西新余</v>
          </cell>
          <cell r="AH720" t="str">
            <v>农商银行</v>
          </cell>
          <cell r="AI720" t="str">
            <v>6226825521000028509</v>
          </cell>
        </row>
        <row r="720">
          <cell r="AK720">
            <v>19880330619</v>
          </cell>
        </row>
        <row r="721">
          <cell r="D721" t="str">
            <v>宜春店彭伟博</v>
          </cell>
          <cell r="E721" t="str">
            <v>私教部</v>
          </cell>
          <cell r="F721" t="str">
            <v>私教</v>
          </cell>
          <cell r="G721">
            <v>46150</v>
          </cell>
          <cell r="H721" t="str">
            <v>全职</v>
          </cell>
        </row>
        <row r="721">
          <cell r="K721" t="str">
            <v>人力</v>
          </cell>
        </row>
        <row r="721">
          <cell r="X721" t="str">
            <v>离职</v>
          </cell>
          <cell r="Y721">
            <v>46170</v>
          </cell>
        </row>
        <row r="721">
          <cell r="AF721" t="str">
            <v>6222031508007849739</v>
          </cell>
          <cell r="AG721" t="str">
            <v>江西省宜春市袁州区洪塘镇井江村大双园组48号</v>
          </cell>
          <cell r="AH721" t="str">
            <v>中国工商银行</v>
          </cell>
          <cell r="AI721" t="str">
            <v>6222031508007849739</v>
          </cell>
        </row>
        <row r="721">
          <cell r="AK721">
            <v>13037192751</v>
          </cell>
        </row>
        <row r="722">
          <cell r="D722" t="str">
            <v>宜春店李黎媛</v>
          </cell>
          <cell r="E722" t="str">
            <v>运营部</v>
          </cell>
          <cell r="F722" t="str">
            <v>运营前台</v>
          </cell>
          <cell r="G722">
            <v>46153</v>
          </cell>
          <cell r="H722" t="str">
            <v>全职</v>
          </cell>
        </row>
        <row r="722">
          <cell r="K722" t="str">
            <v>人力</v>
          </cell>
        </row>
        <row r="722">
          <cell r="X722" t="str">
            <v>在职</v>
          </cell>
        </row>
        <row r="722">
          <cell r="AF722" t="str">
            <v>341226200409162129</v>
          </cell>
          <cell r="AG722" t="str">
            <v>安徽省阜阳市颍上县新集镇腰楼村苏老庄36号</v>
          </cell>
          <cell r="AH722" t="str">
            <v>中国建设银行</v>
          </cell>
          <cell r="AI722" t="str">
            <v>6217004220087170472</v>
          </cell>
        </row>
        <row r="722">
          <cell r="AK722">
            <v>15538091602</v>
          </cell>
        </row>
        <row r="723">
          <cell r="D723" t="str">
            <v>高新吾悦店许涵晶</v>
          </cell>
          <cell r="E723" t="str">
            <v>泳教部</v>
          </cell>
          <cell r="F723" t="str">
            <v>兼职泳教</v>
          </cell>
          <cell r="G723">
            <v>46156</v>
          </cell>
          <cell r="H723" t="str">
            <v>兼职</v>
          </cell>
        </row>
        <row r="723">
          <cell r="K723" t="str">
            <v>人力</v>
          </cell>
        </row>
        <row r="723">
          <cell r="X723" t="str">
            <v>在职</v>
          </cell>
        </row>
        <row r="723">
          <cell r="AF723" t="str">
            <v>36073520060312144X</v>
          </cell>
          <cell r="AG723" t="str">
            <v>江西赣州</v>
          </cell>
          <cell r="AH723" t="str">
            <v>江西农商联合银行</v>
          </cell>
          <cell r="AI723" t="str">
            <v>6226 8222 0024 0788 171</v>
          </cell>
        </row>
        <row r="724">
          <cell r="D724" t="str">
            <v>蚌埠吾悦店郑庆哲</v>
          </cell>
          <cell r="E724" t="str">
            <v>会籍部</v>
          </cell>
          <cell r="F724" t="str">
            <v>会籍</v>
          </cell>
          <cell r="G724">
            <v>46157</v>
          </cell>
          <cell r="H724" t="str">
            <v>全职</v>
          </cell>
        </row>
        <row r="724">
          <cell r="K724" t="str">
            <v>人力</v>
          </cell>
        </row>
        <row r="724">
          <cell r="X724" t="str">
            <v>离职</v>
          </cell>
          <cell r="Y724">
            <v>46159</v>
          </cell>
        </row>
        <row r="725">
          <cell r="D725" t="str">
            <v>蚌埠吾悦店雷炎培</v>
          </cell>
          <cell r="E725" t="str">
            <v>会籍部</v>
          </cell>
          <cell r="F725" t="str">
            <v>会籍</v>
          </cell>
          <cell r="G725">
            <v>46157</v>
          </cell>
          <cell r="H725" t="str">
            <v>全职</v>
          </cell>
        </row>
        <row r="725">
          <cell r="K725" t="str">
            <v>人力</v>
          </cell>
        </row>
        <row r="725">
          <cell r="X725" t="str">
            <v>离职</v>
          </cell>
          <cell r="Y725">
            <v>46159</v>
          </cell>
        </row>
        <row r="726">
          <cell r="D726" t="str">
            <v>蚌埠吾悦店徐海锋</v>
          </cell>
          <cell r="E726" t="str">
            <v>会籍部</v>
          </cell>
          <cell r="F726" t="str">
            <v>会籍</v>
          </cell>
          <cell r="G726">
            <v>46157</v>
          </cell>
          <cell r="H726" t="str">
            <v>全职</v>
          </cell>
        </row>
        <row r="726">
          <cell r="K726" t="str">
            <v>人力</v>
          </cell>
        </row>
        <row r="726">
          <cell r="X726" t="str">
            <v>离职</v>
          </cell>
          <cell r="Y726">
            <v>46159</v>
          </cell>
        </row>
        <row r="727">
          <cell r="D727" t="str">
            <v>蚌埠吾悦店陈雨凡</v>
          </cell>
          <cell r="E727" t="str">
            <v>会籍部</v>
          </cell>
          <cell r="F727" t="str">
            <v>会籍</v>
          </cell>
          <cell r="G727">
            <v>46157</v>
          </cell>
          <cell r="H727" t="str">
            <v>全职</v>
          </cell>
        </row>
        <row r="727">
          <cell r="K727" t="str">
            <v>人力</v>
          </cell>
        </row>
        <row r="727">
          <cell r="X727" t="str">
            <v>离职</v>
          </cell>
          <cell r="Y727">
            <v>46159</v>
          </cell>
        </row>
        <row r="728">
          <cell r="D728" t="str">
            <v>宿州吾悦店张婉婷</v>
          </cell>
          <cell r="E728" t="str">
            <v>泳教部</v>
          </cell>
          <cell r="F728" t="str">
            <v>兼职泳教</v>
          </cell>
          <cell r="G728">
            <v>46158</v>
          </cell>
          <cell r="H728" t="str">
            <v>兼职</v>
          </cell>
        </row>
        <row r="728">
          <cell r="K728" t="str">
            <v>人力</v>
          </cell>
        </row>
        <row r="728">
          <cell r="X728" t="str">
            <v>在职</v>
          </cell>
        </row>
        <row r="728">
          <cell r="AF728" t="str">
            <v>342201199806244767</v>
          </cell>
          <cell r="AG728" t="str">
            <v>安徽省宿州市</v>
          </cell>
          <cell r="AH728" t="str">
            <v>中国农业银行</v>
          </cell>
          <cell r="AI728" t="str">
            <v>6230523160047046872</v>
          </cell>
        </row>
        <row r="728">
          <cell r="AK728">
            <v>15956000805</v>
          </cell>
        </row>
        <row r="729">
          <cell r="D729" t="str">
            <v>新余店刘新宇</v>
          </cell>
          <cell r="E729" t="str">
            <v>会籍部</v>
          </cell>
          <cell r="F729" t="str">
            <v>会籍</v>
          </cell>
          <cell r="G729">
            <v>46158</v>
          </cell>
          <cell r="H729" t="str">
            <v>全职</v>
          </cell>
        </row>
        <row r="729">
          <cell r="K729" t="str">
            <v>人力</v>
          </cell>
        </row>
        <row r="729">
          <cell r="X729" t="str">
            <v>在职</v>
          </cell>
        </row>
        <row r="729">
          <cell r="AF729" t="str">
            <v>340825200511280231</v>
          </cell>
          <cell r="AG729" t="str">
            <v>江西新余</v>
          </cell>
          <cell r="AH729" t="str">
            <v>农业银行</v>
          </cell>
          <cell r="AI729" t="str">
            <v>6230521760014467373</v>
          </cell>
        </row>
        <row r="729">
          <cell r="AK729">
            <v>15279002725</v>
          </cell>
        </row>
        <row r="730">
          <cell r="D730" t="str">
            <v>宜春店刘镇涛</v>
          </cell>
          <cell r="E730" t="str">
            <v>私教部</v>
          </cell>
          <cell r="F730" t="str">
            <v>私教</v>
          </cell>
          <cell r="G730">
            <v>46158</v>
          </cell>
          <cell r="H730" t="str">
            <v>全职</v>
          </cell>
        </row>
        <row r="730">
          <cell r="K730" t="str">
            <v>人力</v>
          </cell>
        </row>
        <row r="730">
          <cell r="X730" t="str">
            <v>在职</v>
          </cell>
        </row>
        <row r="730">
          <cell r="AF730" t="str">
            <v>362201200312165013</v>
          </cell>
          <cell r="AG730" t="str">
            <v>江西省宜春市袁州区湖田乡一寺村张家村民小组29号</v>
          </cell>
          <cell r="AH730" t="str">
            <v>中国工商银行</v>
          </cell>
          <cell r="AI730" t="str">
            <v>6222031508001240125</v>
          </cell>
        </row>
        <row r="730">
          <cell r="AK730">
            <v>18879505674</v>
          </cell>
        </row>
        <row r="731">
          <cell r="D731" t="str">
            <v>蚌埠吾悦店李浩然</v>
          </cell>
          <cell r="E731" t="str">
            <v>泳教部</v>
          </cell>
          <cell r="F731" t="str">
            <v>救生员</v>
          </cell>
          <cell r="G731">
            <v>46158</v>
          </cell>
          <cell r="H731" t="str">
            <v>全职</v>
          </cell>
        </row>
        <row r="731">
          <cell r="K731" t="str">
            <v>人力</v>
          </cell>
        </row>
        <row r="731">
          <cell r="X731" t="str">
            <v>在职</v>
          </cell>
        </row>
        <row r="732">
          <cell r="D732" t="str">
            <v>淮南吾悦店熊静茹</v>
          </cell>
          <cell r="E732" t="str">
            <v>会籍部</v>
          </cell>
          <cell r="F732" t="str">
            <v>会籍</v>
          </cell>
          <cell r="G732">
            <v>46155</v>
          </cell>
          <cell r="H732" t="str">
            <v>全职</v>
          </cell>
        </row>
        <row r="732">
          <cell r="K732" t="str">
            <v>人力</v>
          </cell>
        </row>
        <row r="732">
          <cell r="X732" t="str">
            <v>在职</v>
          </cell>
        </row>
        <row r="732">
          <cell r="AF732" t="str">
            <v>340403199402191621</v>
          </cell>
          <cell r="AG732" t="str">
            <v>淮南</v>
          </cell>
          <cell r="AH732" t="str">
            <v>中国工商银行</v>
          </cell>
          <cell r="AI732" t="str">
            <v>6222081304001645425（朱燕）</v>
          </cell>
        </row>
        <row r="732">
          <cell r="AK732">
            <v>15655461271</v>
          </cell>
        </row>
        <row r="733">
          <cell r="D733" t="str">
            <v>淮南吾悦店徐珺</v>
          </cell>
          <cell r="E733" t="str">
            <v>私教部</v>
          </cell>
          <cell r="F733" t="str">
            <v>教练</v>
          </cell>
          <cell r="G733">
            <v>46153</v>
          </cell>
          <cell r="H733" t="str">
            <v>全职</v>
          </cell>
        </row>
        <row r="733">
          <cell r="K733" t="str">
            <v>人力</v>
          </cell>
        </row>
        <row r="733">
          <cell r="X733" t="str">
            <v>在职</v>
          </cell>
        </row>
        <row r="733">
          <cell r="AF733" t="str">
            <v>340403197412151210</v>
          </cell>
          <cell r="AG733" t="str">
            <v>淮南</v>
          </cell>
          <cell r="AH733" t="str">
            <v>徽商银行</v>
          </cell>
          <cell r="AI733" t="str">
            <v>6217751018001103933</v>
          </cell>
        </row>
        <row r="733">
          <cell r="AK733">
            <v>13155412718</v>
          </cell>
        </row>
        <row r="734">
          <cell r="D734" t="str">
            <v>旭辉店吴梓康</v>
          </cell>
          <cell r="E734" t="str">
            <v>私教部</v>
          </cell>
          <cell r="F734" t="str">
            <v>私教</v>
          </cell>
          <cell r="G734">
            <v>46159</v>
          </cell>
          <cell r="H734" t="str">
            <v>全职</v>
          </cell>
        </row>
        <row r="734">
          <cell r="K734" t="str">
            <v>人力</v>
          </cell>
        </row>
        <row r="734">
          <cell r="X734" t="str">
            <v>离职</v>
          </cell>
          <cell r="Y734">
            <v>46161</v>
          </cell>
        </row>
        <row r="734">
          <cell r="AF734" t="str">
            <v>362330200404213091</v>
          </cell>
          <cell r="AG734" t="str">
            <v>江西省上饶市</v>
          </cell>
          <cell r="AH734" t="str">
            <v>温州经济技术开发区支行</v>
          </cell>
          <cell r="AI734" t="str">
            <v>6214 8343 6877 1615</v>
          </cell>
        </row>
        <row r="734">
          <cell r="AK734">
            <v>15579287152</v>
          </cell>
        </row>
        <row r="735">
          <cell r="D735" t="str">
            <v>新余店吴华娟</v>
          </cell>
          <cell r="E735" t="str">
            <v>会籍部</v>
          </cell>
          <cell r="F735" t="str">
            <v>会籍</v>
          </cell>
          <cell r="G735">
            <v>46159</v>
          </cell>
          <cell r="H735" t="str">
            <v>全职</v>
          </cell>
        </row>
        <row r="735">
          <cell r="K735" t="str">
            <v>人力</v>
          </cell>
        </row>
        <row r="735">
          <cell r="X735" t="str">
            <v>在职</v>
          </cell>
        </row>
        <row r="735">
          <cell r="AF735" t="str">
            <v>360825200508310042</v>
          </cell>
          <cell r="AG735" t="str">
            <v>江西新余</v>
          </cell>
          <cell r="AH735" t="str">
            <v>工商银行</v>
          </cell>
          <cell r="AI735" t="str">
            <v>6217211509005390892</v>
          </cell>
        </row>
        <row r="735">
          <cell r="AK735">
            <v>15397869313</v>
          </cell>
        </row>
        <row r="736">
          <cell r="D736" t="str">
            <v>阜阳宝龙店李晶晶</v>
          </cell>
          <cell r="E736" t="str">
            <v>会籍部</v>
          </cell>
          <cell r="F736" t="str">
            <v>会籍</v>
          </cell>
          <cell r="G736">
            <v>46139</v>
          </cell>
          <cell r="H736" t="str">
            <v>全职</v>
          </cell>
        </row>
        <row r="736">
          <cell r="J736" t="str">
            <v>劳动合同</v>
          </cell>
          <cell r="K736" t="str">
            <v>人力</v>
          </cell>
          <cell r="L736">
            <v>46139</v>
          </cell>
          <cell r="M736">
            <v>47234</v>
          </cell>
          <cell r="N736" t="str">
            <v>3年</v>
          </cell>
          <cell r="O736" t="str">
            <v>已签</v>
          </cell>
          <cell r="P736" t="str">
            <v>已签</v>
          </cell>
          <cell r="Q736" t="str">
            <v>已签</v>
          </cell>
          <cell r="R736" t="str">
            <v>已签</v>
          </cell>
          <cell r="S736" t="str">
            <v>不缴</v>
          </cell>
        </row>
        <row r="736">
          <cell r="W736" t="str">
            <v>是</v>
          </cell>
          <cell r="X736" t="str">
            <v>在职</v>
          </cell>
        </row>
        <row r="736">
          <cell r="AF736" t="str">
            <v>341225200712197926</v>
          </cell>
        </row>
        <row r="736">
          <cell r="AH736" t="str">
            <v>中国银行</v>
          </cell>
          <cell r="AI736" t="str">
            <v>6212836306001181920</v>
          </cell>
        </row>
        <row r="736">
          <cell r="AK736">
            <v>17556872693</v>
          </cell>
        </row>
        <row r="737">
          <cell r="D737" t="str">
            <v>阜阳宝龙店赵蓉</v>
          </cell>
          <cell r="E737" t="str">
            <v>泳教部</v>
          </cell>
          <cell r="F737" t="str">
            <v>泳教</v>
          </cell>
          <cell r="G737">
            <v>46157</v>
          </cell>
          <cell r="H737" t="str">
            <v>全职</v>
          </cell>
        </row>
        <row r="737">
          <cell r="K737" t="str">
            <v>人力</v>
          </cell>
        </row>
        <row r="737">
          <cell r="X737" t="str">
            <v>在职</v>
          </cell>
        </row>
        <row r="738">
          <cell r="D738" t="str">
            <v>阜阳宝龙店胡晴</v>
          </cell>
          <cell r="E738" t="str">
            <v>运营部</v>
          </cell>
          <cell r="F738" t="str">
            <v>前台</v>
          </cell>
          <cell r="G738">
            <v>46160</v>
          </cell>
          <cell r="H738" t="str">
            <v>全职</v>
          </cell>
        </row>
        <row r="738">
          <cell r="K738" t="str">
            <v>人力</v>
          </cell>
        </row>
        <row r="738">
          <cell r="X738" t="str">
            <v>离职</v>
          </cell>
          <cell r="Y738">
            <v>46163</v>
          </cell>
        </row>
        <row r="738">
          <cell r="AF738" t="str">
            <v>341226199909061521</v>
          </cell>
        </row>
        <row r="739">
          <cell r="D739" t="str">
            <v>阜阳宝龙店王雯雯</v>
          </cell>
          <cell r="E739" t="str">
            <v>运营部</v>
          </cell>
          <cell r="F739" t="str">
            <v>前台</v>
          </cell>
          <cell r="G739">
            <v>46160</v>
          </cell>
          <cell r="H739" t="str">
            <v>全职</v>
          </cell>
        </row>
        <row r="739">
          <cell r="K739" t="str">
            <v>人力</v>
          </cell>
        </row>
        <row r="739">
          <cell r="X739" t="str">
            <v>离职</v>
          </cell>
          <cell r="Y739">
            <v>46164</v>
          </cell>
        </row>
        <row r="739">
          <cell r="AF739" t="str">
            <v>341225200205197745</v>
          </cell>
        </row>
        <row r="740">
          <cell r="D740" t="str">
            <v>民院店李兴阳</v>
          </cell>
          <cell r="E740" t="str">
            <v>会籍部</v>
          </cell>
          <cell r="F740" t="str">
            <v>会籍</v>
          </cell>
          <cell r="G740">
            <v>46158</v>
          </cell>
          <cell r="H740" t="str">
            <v>全职</v>
          </cell>
        </row>
        <row r="740">
          <cell r="J740" t="str">
            <v>实习协议</v>
          </cell>
          <cell r="K740" t="str">
            <v>人力</v>
          </cell>
          <cell r="L740">
            <v>46158</v>
          </cell>
          <cell r="M740">
            <v>46522</v>
          </cell>
          <cell r="N740" t="str">
            <v>1年</v>
          </cell>
        </row>
        <row r="740">
          <cell r="W740" t="str">
            <v>是</v>
          </cell>
          <cell r="X740" t="str">
            <v>在职</v>
          </cell>
        </row>
        <row r="740">
          <cell r="AF740" t="str">
            <v>420606200605035034</v>
          </cell>
        </row>
        <row r="740">
          <cell r="AH740" t="str">
            <v>中国工商银行</v>
          </cell>
          <cell r="AI740" t="str">
            <v>6222031804001451139</v>
          </cell>
        </row>
        <row r="740">
          <cell r="AK740">
            <v>18602773435</v>
          </cell>
        </row>
        <row r="741">
          <cell r="D741" t="str">
            <v>民院店邱志杰</v>
          </cell>
          <cell r="E741" t="str">
            <v>会籍部</v>
          </cell>
          <cell r="F741" t="str">
            <v>会籍</v>
          </cell>
          <cell r="G741">
            <v>46158</v>
          </cell>
          <cell r="H741" t="str">
            <v>全职</v>
          </cell>
        </row>
        <row r="741">
          <cell r="J741" t="str">
            <v>实习协议</v>
          </cell>
          <cell r="K741" t="str">
            <v>人力</v>
          </cell>
          <cell r="L741">
            <v>46158</v>
          </cell>
          <cell r="M741">
            <v>46522</v>
          </cell>
          <cell r="N741" t="str">
            <v>1年</v>
          </cell>
        </row>
        <row r="741">
          <cell r="W741" t="str">
            <v>是</v>
          </cell>
          <cell r="X741" t="str">
            <v>在职</v>
          </cell>
        </row>
        <row r="741">
          <cell r="AF741" t="str">
            <v>421125200509060099</v>
          </cell>
        </row>
        <row r="741">
          <cell r="AH741" t="str">
            <v>中国工商银行</v>
          </cell>
          <cell r="AI741" t="str">
            <v>6222031814002843291</v>
          </cell>
        </row>
        <row r="741">
          <cell r="AK741">
            <v>17364223239</v>
          </cell>
        </row>
        <row r="742">
          <cell r="D742" t="str">
            <v>荆州二店肖博林</v>
          </cell>
          <cell r="E742" t="str">
            <v>泳教部</v>
          </cell>
          <cell r="F742" t="str">
            <v>泳教</v>
          </cell>
          <cell r="G742">
            <v>46155</v>
          </cell>
          <cell r="H742" t="str">
            <v>全职</v>
          </cell>
        </row>
        <row r="742">
          <cell r="J742" t="str">
            <v>兼职合同</v>
          </cell>
          <cell r="K742" t="str">
            <v>人力</v>
          </cell>
          <cell r="L742">
            <v>46155</v>
          </cell>
          <cell r="M742">
            <v>46519</v>
          </cell>
          <cell r="N742" t="str">
            <v>1年</v>
          </cell>
        </row>
        <row r="742">
          <cell r="X742" t="str">
            <v>在职</v>
          </cell>
        </row>
        <row r="742">
          <cell r="AF742" t="str">
            <v>42100320029111014</v>
          </cell>
        </row>
        <row r="742">
          <cell r="AH742" t="str">
            <v>平安银行</v>
          </cell>
          <cell r="AI742" t="str">
            <v>6230580000165748232</v>
          </cell>
        </row>
        <row r="742">
          <cell r="AK742">
            <v>18627240682</v>
          </cell>
        </row>
        <row r="743">
          <cell r="D743" t="str">
            <v>蚌埠银泰店刘生</v>
          </cell>
          <cell r="E743" t="str">
            <v>泳教部</v>
          </cell>
          <cell r="F743" t="str">
            <v>泳教</v>
          </cell>
          <cell r="G743">
            <v>46160</v>
          </cell>
          <cell r="H743" t="str">
            <v>全职</v>
          </cell>
        </row>
        <row r="743">
          <cell r="K743" t="str">
            <v>人力</v>
          </cell>
        </row>
        <row r="743">
          <cell r="X743" t="str">
            <v>在职</v>
          </cell>
        </row>
        <row r="743">
          <cell r="AF743" t="str">
            <v>340321200104062138</v>
          </cell>
        </row>
        <row r="743">
          <cell r="AK743">
            <v>15055623148</v>
          </cell>
        </row>
        <row r="744">
          <cell r="D744" t="str">
            <v>蚌埠银泰店王高举</v>
          </cell>
          <cell r="E744" t="str">
            <v>泳教部</v>
          </cell>
          <cell r="F744" t="str">
            <v>泳教</v>
          </cell>
          <cell r="G744">
            <v>46160</v>
          </cell>
          <cell r="H744" t="str">
            <v>全职</v>
          </cell>
        </row>
        <row r="744">
          <cell r="K744" t="str">
            <v>人力</v>
          </cell>
        </row>
        <row r="744">
          <cell r="X744" t="str">
            <v>在职</v>
          </cell>
        </row>
        <row r="744">
          <cell r="AF744" t="str">
            <v>34122119981436811</v>
          </cell>
        </row>
        <row r="744">
          <cell r="AK744">
            <v>16655264741</v>
          </cell>
        </row>
        <row r="745">
          <cell r="D745" t="str">
            <v>蚌埠银泰店李彬</v>
          </cell>
          <cell r="E745" t="str">
            <v>泳教部</v>
          </cell>
          <cell r="F745" t="str">
            <v>泳教</v>
          </cell>
          <cell r="G745">
            <v>46160</v>
          </cell>
          <cell r="H745" t="str">
            <v>全职</v>
          </cell>
        </row>
        <row r="745">
          <cell r="K745" t="str">
            <v>人力</v>
          </cell>
        </row>
        <row r="745">
          <cell r="X745" t="str">
            <v>在职</v>
          </cell>
        </row>
        <row r="745">
          <cell r="AF745" t="str">
            <v>340321199910036238</v>
          </cell>
          <cell r="AG745" t="str">
            <v>安徽省蚌埠市怀远县徐圩乡陆湖村朱郢组23号</v>
          </cell>
          <cell r="AH745" t="str">
            <v>芜湖分行营业部</v>
          </cell>
          <cell r="AI745" t="str">
            <v>6214 8355 3714 6357</v>
          </cell>
        </row>
        <row r="745">
          <cell r="AK745">
            <v>15050227449</v>
          </cell>
        </row>
        <row r="746">
          <cell r="D746" t="str">
            <v>高新吾悦店陈天皓</v>
          </cell>
          <cell r="E746" t="str">
            <v>会籍部</v>
          </cell>
          <cell r="F746" t="str">
            <v>会籍</v>
          </cell>
          <cell r="G746">
            <v>46159</v>
          </cell>
          <cell r="H746" t="str">
            <v>全职</v>
          </cell>
        </row>
        <row r="746">
          <cell r="K746" t="str">
            <v>人力</v>
          </cell>
        </row>
        <row r="746">
          <cell r="X746" t="str">
            <v>离职</v>
          </cell>
          <cell r="Y746">
            <v>46174</v>
          </cell>
        </row>
        <row r="746">
          <cell r="AF746" t="str">
            <v>360401200511082412</v>
          </cell>
          <cell r="AG746" t="str">
            <v>江西九江</v>
          </cell>
          <cell r="AH746" t="str">
            <v>中国建设银行</v>
          </cell>
          <cell r="AI746" t="str">
            <v>6215 3403 0030 4845 861</v>
          </cell>
        </row>
        <row r="746">
          <cell r="AK746">
            <v>18379201596</v>
          </cell>
        </row>
        <row r="747">
          <cell r="D747" t="str">
            <v>宿州吾悦店熊天磊</v>
          </cell>
          <cell r="E747" t="str">
            <v>泳教部</v>
          </cell>
          <cell r="F747" t="str">
            <v>泳教</v>
          </cell>
          <cell r="G747">
            <v>46161</v>
          </cell>
          <cell r="H747" t="str">
            <v>全职</v>
          </cell>
        </row>
        <row r="747">
          <cell r="K747" t="str">
            <v>人力</v>
          </cell>
        </row>
        <row r="747">
          <cell r="X747" t="str">
            <v>离职</v>
          </cell>
          <cell r="Y747">
            <v>46162</v>
          </cell>
        </row>
        <row r="747">
          <cell r="AF747" t="str">
            <v>341302200306246738</v>
          </cell>
        </row>
        <row r="747">
          <cell r="AK747">
            <v>13095574823</v>
          </cell>
        </row>
        <row r="748">
          <cell r="D748" t="str">
            <v>瑶湖店杨琪</v>
          </cell>
          <cell r="E748" t="str">
            <v>运营部</v>
          </cell>
          <cell r="F748" t="str">
            <v>前台</v>
          </cell>
          <cell r="G748">
            <v>46159</v>
          </cell>
          <cell r="H748" t="str">
            <v>全职</v>
          </cell>
        </row>
        <row r="748">
          <cell r="J748" t="str">
            <v>劳动合同</v>
          </cell>
          <cell r="K748" t="str">
            <v>人力</v>
          </cell>
          <cell r="L748">
            <v>46159</v>
          </cell>
          <cell r="M748">
            <v>47254</v>
          </cell>
          <cell r="N748" t="str">
            <v>3年</v>
          </cell>
          <cell r="O748" t="str">
            <v>已签</v>
          </cell>
          <cell r="P748" t="str">
            <v>已签</v>
          </cell>
          <cell r="Q748" t="str">
            <v>已签</v>
          </cell>
          <cell r="R748" t="str">
            <v>已签</v>
          </cell>
          <cell r="S748" t="str">
            <v>不缴</v>
          </cell>
        </row>
        <row r="748">
          <cell r="W748" t="str">
            <v>是</v>
          </cell>
          <cell r="X748" t="str">
            <v>在职</v>
          </cell>
        </row>
        <row r="748">
          <cell r="AF748" t="str">
            <v>360121200512048821</v>
          </cell>
        </row>
        <row r="748">
          <cell r="AH748" t="str">
            <v>招商银行</v>
          </cell>
          <cell r="AI748" t="str">
            <v>6214830591956866</v>
          </cell>
        </row>
        <row r="748">
          <cell r="AK748">
            <v>13247847218</v>
          </cell>
        </row>
        <row r="749">
          <cell r="D749" t="str">
            <v>财富中心店程浩</v>
          </cell>
          <cell r="E749" t="str">
            <v>会籍部</v>
          </cell>
          <cell r="F749" t="str">
            <v>会籍</v>
          </cell>
          <cell r="G749">
            <v>46161</v>
          </cell>
          <cell r="H749" t="str">
            <v>全职</v>
          </cell>
        </row>
        <row r="749">
          <cell r="K749" t="str">
            <v>人力</v>
          </cell>
        </row>
        <row r="749">
          <cell r="X749" t="str">
            <v>离职</v>
          </cell>
          <cell r="Y749">
            <v>46168</v>
          </cell>
        </row>
        <row r="749">
          <cell r="AF749" t="str">
            <v>362201200309223817</v>
          </cell>
        </row>
        <row r="749">
          <cell r="AH749" t="str">
            <v>中国工商银行</v>
          </cell>
          <cell r="AI749" t="str">
            <v>6222032010018031323</v>
          </cell>
        </row>
        <row r="749">
          <cell r="AK749">
            <v>13970565262</v>
          </cell>
        </row>
        <row r="750">
          <cell r="D750" t="str">
            <v>瑶湖店张轩</v>
          </cell>
          <cell r="E750" t="str">
            <v>运营部</v>
          </cell>
          <cell r="F750" t="str">
            <v>前台</v>
          </cell>
          <cell r="G750">
            <v>46160</v>
          </cell>
          <cell r="H750" t="str">
            <v>全职</v>
          </cell>
        </row>
        <row r="750">
          <cell r="J750" t="str">
            <v>劳动合同</v>
          </cell>
          <cell r="K750" t="str">
            <v>人力</v>
          </cell>
          <cell r="L750">
            <v>46160</v>
          </cell>
          <cell r="M750">
            <v>47255</v>
          </cell>
          <cell r="N750" t="str">
            <v>3年</v>
          </cell>
          <cell r="O750" t="str">
            <v>已签</v>
          </cell>
          <cell r="P750" t="str">
            <v>已签</v>
          </cell>
          <cell r="Q750" t="str">
            <v>已签</v>
          </cell>
          <cell r="R750" t="str">
            <v>已签</v>
          </cell>
          <cell r="S750" t="str">
            <v>不缴</v>
          </cell>
        </row>
        <row r="750">
          <cell r="W750" t="str">
            <v>是</v>
          </cell>
          <cell r="X750" t="str">
            <v>在职</v>
          </cell>
        </row>
        <row r="750">
          <cell r="AF750" t="str">
            <v>360121200602282929</v>
          </cell>
        </row>
        <row r="750">
          <cell r="AH750" t="str">
            <v>中国工商银行</v>
          </cell>
          <cell r="AI750" t="str">
            <v>6222031502001448234</v>
          </cell>
        </row>
        <row r="750">
          <cell r="AK750">
            <v>18270917730</v>
          </cell>
        </row>
        <row r="751">
          <cell r="D751" t="str">
            <v>蚌埠银泰店黄广学</v>
          </cell>
          <cell r="E751" t="str">
            <v>运营部</v>
          </cell>
          <cell r="F751" t="str">
            <v>保洁</v>
          </cell>
          <cell r="G751">
            <v>46162</v>
          </cell>
          <cell r="H751" t="str">
            <v>全职</v>
          </cell>
        </row>
        <row r="751">
          <cell r="K751" t="str">
            <v>人力</v>
          </cell>
        </row>
        <row r="751">
          <cell r="X751" t="str">
            <v>离职</v>
          </cell>
          <cell r="Y751">
            <v>46176</v>
          </cell>
        </row>
        <row r="752">
          <cell r="D752" t="str">
            <v>淮南吾悦店张丹</v>
          </cell>
          <cell r="E752" t="str">
            <v>运营部</v>
          </cell>
          <cell r="F752" t="str">
            <v>前台</v>
          </cell>
          <cell r="G752">
            <v>46161</v>
          </cell>
          <cell r="H752" t="str">
            <v>全职</v>
          </cell>
        </row>
        <row r="752">
          <cell r="K752" t="str">
            <v>人力</v>
          </cell>
        </row>
        <row r="752">
          <cell r="X752" t="str">
            <v>离职</v>
          </cell>
          <cell r="Y752">
            <v>46163</v>
          </cell>
        </row>
        <row r="752">
          <cell r="AF752" t="str">
            <v>340825200409254547</v>
          </cell>
          <cell r="AG752" t="str">
            <v>淮南</v>
          </cell>
          <cell r="AH752" t="str">
            <v>农业银行</v>
          </cell>
          <cell r="AI752" t="str">
            <v>6228212013401738271</v>
          </cell>
        </row>
        <row r="752">
          <cell r="AK752">
            <v>19855405020</v>
          </cell>
        </row>
        <row r="753">
          <cell r="D753" t="str">
            <v>阜阳宝龙店黄彪</v>
          </cell>
          <cell r="E753" t="str">
            <v>运营部</v>
          </cell>
          <cell r="F753" t="str">
            <v>店长</v>
          </cell>
          <cell r="G753">
            <v>46161</v>
          </cell>
          <cell r="H753" t="str">
            <v>全职</v>
          </cell>
        </row>
        <row r="753">
          <cell r="K753" t="str">
            <v>人力</v>
          </cell>
        </row>
        <row r="753">
          <cell r="X753" t="str">
            <v>在职</v>
          </cell>
        </row>
        <row r="753">
          <cell r="AF753" t="str">
            <v>311221198804106619</v>
          </cell>
        </row>
        <row r="753">
          <cell r="AK753">
            <v>13814095057</v>
          </cell>
        </row>
        <row r="754">
          <cell r="D754" t="str">
            <v>新力店刘文辉</v>
          </cell>
          <cell r="E754" t="str">
            <v>泳教部</v>
          </cell>
          <cell r="F754" t="str">
            <v>泳教</v>
          </cell>
          <cell r="G754">
            <v>46163</v>
          </cell>
          <cell r="H754" t="str">
            <v>全职</v>
          </cell>
        </row>
        <row r="754">
          <cell r="K754" t="str">
            <v>人力</v>
          </cell>
        </row>
        <row r="754">
          <cell r="X754" t="str">
            <v>离职</v>
          </cell>
          <cell r="Y754">
            <v>46164</v>
          </cell>
        </row>
        <row r="754">
          <cell r="AF754" t="str">
            <v>36078120011226361x</v>
          </cell>
        </row>
        <row r="754">
          <cell r="AH754" t="str">
            <v>中国农业银行</v>
          </cell>
          <cell r="AI754" t="str">
            <v>6230520920059093978</v>
          </cell>
        </row>
        <row r="754">
          <cell r="AK754">
            <v>15985707841</v>
          </cell>
        </row>
        <row r="755">
          <cell r="D755" t="str">
            <v>宿州吾悦店邵俊杰</v>
          </cell>
          <cell r="E755" t="str">
            <v>泳教部</v>
          </cell>
          <cell r="F755" t="str">
            <v>泳教</v>
          </cell>
          <cell r="G755">
            <v>46164</v>
          </cell>
          <cell r="H755" t="str">
            <v>全职</v>
          </cell>
        </row>
        <row r="755">
          <cell r="K755" t="str">
            <v>人力</v>
          </cell>
        </row>
        <row r="755">
          <cell r="X755" t="str">
            <v>在职</v>
          </cell>
        </row>
        <row r="755">
          <cell r="AF755" t="str">
            <v>341302200305289015</v>
          </cell>
        </row>
        <row r="755">
          <cell r="AK755">
            <v>19155716815</v>
          </cell>
        </row>
        <row r="756">
          <cell r="D756" t="str">
            <v>旭辉店任奕轩</v>
          </cell>
          <cell r="E756" t="str">
            <v>会籍部</v>
          </cell>
          <cell r="F756" t="str">
            <v>会籍</v>
          </cell>
          <cell r="G756">
            <v>46133</v>
          </cell>
          <cell r="H756" t="str">
            <v>全职</v>
          </cell>
        </row>
        <row r="756">
          <cell r="J756" t="str">
            <v>劳动合同</v>
          </cell>
          <cell r="K756" t="str">
            <v>人力</v>
          </cell>
          <cell r="L756">
            <v>46133</v>
          </cell>
          <cell r="M756">
            <v>47228</v>
          </cell>
          <cell r="N756" t="str">
            <v>3年</v>
          </cell>
          <cell r="O756" t="str">
            <v>已签</v>
          </cell>
          <cell r="P756" t="str">
            <v>已签</v>
          </cell>
          <cell r="Q756" t="str">
            <v>已签</v>
          </cell>
          <cell r="R756" t="str">
            <v>已签</v>
          </cell>
          <cell r="S756" t="str">
            <v>不缴</v>
          </cell>
        </row>
        <row r="756">
          <cell r="W756" t="str">
            <v>是</v>
          </cell>
          <cell r="X756" t="str">
            <v>在职</v>
          </cell>
        </row>
        <row r="756">
          <cell r="AF756" t="str">
            <v>36010120070814801X</v>
          </cell>
          <cell r="AG756" t="str">
            <v>江西省南昌市</v>
          </cell>
          <cell r="AH756" t="str">
            <v>平安银行</v>
          </cell>
          <cell r="AI756" t="str">
            <v>6230580000417748873</v>
          </cell>
        </row>
        <row r="756">
          <cell r="AK756">
            <v>18046714286</v>
          </cell>
        </row>
        <row r="757">
          <cell r="D757" t="str">
            <v>总部沈晓男</v>
          </cell>
          <cell r="E757" t="str">
            <v>财务部</v>
          </cell>
          <cell r="F757" t="str">
            <v>财务助理</v>
          </cell>
          <cell r="G757">
            <v>46153</v>
          </cell>
          <cell r="H757" t="str">
            <v>全职</v>
          </cell>
        </row>
        <row r="757">
          <cell r="L757">
            <v>46168</v>
          </cell>
          <cell r="M757">
            <v>46532</v>
          </cell>
          <cell r="N757" t="str">
            <v>1年</v>
          </cell>
          <cell r="O757" t="str">
            <v>已签</v>
          </cell>
          <cell r="P757" t="str">
            <v>已签</v>
          </cell>
          <cell r="Q757" t="str">
            <v>已签</v>
          </cell>
          <cell r="R757" t="str">
            <v>已签</v>
          </cell>
          <cell r="S757" t="str">
            <v>不缴</v>
          </cell>
        </row>
        <row r="757">
          <cell r="W757" t="str">
            <v>是</v>
          </cell>
          <cell r="X757" t="str">
            <v>在职</v>
          </cell>
        </row>
        <row r="757">
          <cell r="AF757" t="str">
            <v>420521200508274728</v>
          </cell>
          <cell r="AG757" t="str">
            <v>湖北襄阳</v>
          </cell>
          <cell r="AH757" t="str">
            <v>中国光大银行</v>
          </cell>
          <cell r="AI757" t="str">
            <v>6226621411615519</v>
          </cell>
        </row>
        <row r="757">
          <cell r="AK757">
            <v>15090854516</v>
          </cell>
        </row>
        <row r="758">
          <cell r="D758" t="str">
            <v>新力店罗冬成</v>
          </cell>
          <cell r="E758" t="str">
            <v>会籍部</v>
          </cell>
          <cell r="F758" t="str">
            <v>会籍</v>
          </cell>
          <cell r="G758">
            <v>46164</v>
          </cell>
          <cell r="H758" t="str">
            <v>全职</v>
          </cell>
        </row>
        <row r="758">
          <cell r="K758" t="str">
            <v>人力</v>
          </cell>
        </row>
        <row r="758">
          <cell r="X758" t="str">
            <v>离职</v>
          </cell>
          <cell r="Y758">
            <v>46176</v>
          </cell>
        </row>
        <row r="758">
          <cell r="AF758" t="str">
            <v>360121199910211414</v>
          </cell>
        </row>
        <row r="758">
          <cell r="AH758" t="str">
            <v>招商银行</v>
          </cell>
          <cell r="AI758" t="str">
            <v>6214837948991298</v>
          </cell>
        </row>
        <row r="758">
          <cell r="AK758">
            <v>19179126414</v>
          </cell>
        </row>
        <row r="759">
          <cell r="D759" t="str">
            <v>淮北吾悦店马子豪</v>
          </cell>
          <cell r="E759" t="str">
            <v>私教部</v>
          </cell>
          <cell r="F759" t="str">
            <v>私教</v>
          </cell>
          <cell r="G759">
            <v>46162</v>
          </cell>
          <cell r="H759" t="str">
            <v>全职</v>
          </cell>
        </row>
        <row r="759">
          <cell r="K759" t="str">
            <v>人力</v>
          </cell>
        </row>
        <row r="759">
          <cell r="X759" t="str">
            <v>在职</v>
          </cell>
        </row>
        <row r="759">
          <cell r="AF759" t="str">
            <v>341126200201231214</v>
          </cell>
          <cell r="AG759" t="str">
            <v>安徽</v>
          </cell>
          <cell r="AH759" t="str">
            <v>中国工商银行合肥新站区支行</v>
          </cell>
          <cell r="AI759" t="str">
            <v>6212261302025217984</v>
          </cell>
        </row>
        <row r="759">
          <cell r="AK759">
            <v>15212196255</v>
          </cell>
        </row>
        <row r="760">
          <cell r="D760" t="str">
            <v>阜阳宝龙店郭雪倩</v>
          </cell>
          <cell r="E760" t="str">
            <v>运营部</v>
          </cell>
          <cell r="F760" t="str">
            <v>前台</v>
          </cell>
          <cell r="G760">
            <v>46164</v>
          </cell>
          <cell r="H760" t="str">
            <v>全职</v>
          </cell>
        </row>
        <row r="760">
          <cell r="K760" t="str">
            <v>人力</v>
          </cell>
        </row>
        <row r="760">
          <cell r="X760" t="str">
            <v>离职</v>
          </cell>
        </row>
        <row r="760">
          <cell r="AF760" t="str">
            <v>341202200310115524</v>
          </cell>
        </row>
        <row r="760">
          <cell r="AH760" t="str">
            <v>中国建设银行</v>
          </cell>
          <cell r="AI760" t="str">
            <v>6217001730021348904</v>
          </cell>
        </row>
        <row r="760">
          <cell r="AK760">
            <v>13855800834</v>
          </cell>
        </row>
        <row r="761">
          <cell r="D761" t="str">
            <v>阜阳宝龙店刘郡铭</v>
          </cell>
          <cell r="E761" t="str">
            <v>运营部</v>
          </cell>
          <cell r="F761" t="str">
            <v>前台主管</v>
          </cell>
          <cell r="G761">
            <v>46166</v>
          </cell>
          <cell r="H761" t="str">
            <v>全职</v>
          </cell>
        </row>
        <row r="761">
          <cell r="K761" t="str">
            <v>人力</v>
          </cell>
        </row>
        <row r="761">
          <cell r="X761" t="str">
            <v>离职</v>
          </cell>
          <cell r="Y761">
            <v>46167</v>
          </cell>
        </row>
        <row r="761">
          <cell r="AF761" t="str">
            <v>230522199512211960</v>
          </cell>
        </row>
        <row r="761">
          <cell r="AK761">
            <v>18157823144</v>
          </cell>
        </row>
        <row r="762">
          <cell r="D762" t="str">
            <v>瑶湖店钟松松</v>
          </cell>
          <cell r="E762" t="str">
            <v>泳教部</v>
          </cell>
          <cell r="F762" t="str">
            <v>泳教</v>
          </cell>
          <cell r="G762">
            <v>46167</v>
          </cell>
          <cell r="H762" t="str">
            <v>全职</v>
          </cell>
        </row>
        <row r="762">
          <cell r="J762" t="str">
            <v>劳动合同</v>
          </cell>
          <cell r="K762" t="str">
            <v>人力</v>
          </cell>
          <cell r="L762">
            <v>46167</v>
          </cell>
          <cell r="M762">
            <v>47262</v>
          </cell>
          <cell r="N762" t="str">
            <v>3年</v>
          </cell>
          <cell r="O762" t="str">
            <v>已签</v>
          </cell>
          <cell r="P762" t="str">
            <v>已签</v>
          </cell>
          <cell r="Q762" t="str">
            <v>已签</v>
          </cell>
          <cell r="R762" t="str">
            <v>已签</v>
          </cell>
          <cell r="S762" t="str">
            <v>不缴</v>
          </cell>
        </row>
        <row r="762">
          <cell r="W762" t="str">
            <v>是</v>
          </cell>
          <cell r="X762" t="str">
            <v>在职</v>
          </cell>
        </row>
        <row r="762">
          <cell r="AF762" t="str">
            <v>360781200211123639</v>
          </cell>
        </row>
        <row r="762">
          <cell r="AH762" t="str">
            <v>中国建设银行</v>
          </cell>
          <cell r="AI762" t="str">
            <v>6217002020087185385</v>
          </cell>
        </row>
        <row r="762">
          <cell r="AK762">
            <v>19284600969</v>
          </cell>
        </row>
        <row r="763">
          <cell r="D763" t="str">
            <v>新余店黄怡康</v>
          </cell>
          <cell r="E763" t="str">
            <v>会籍部</v>
          </cell>
          <cell r="F763" t="str">
            <v>会籍</v>
          </cell>
          <cell r="G763">
            <v>46166</v>
          </cell>
          <cell r="H763" t="str">
            <v>兼职</v>
          </cell>
        </row>
        <row r="763">
          <cell r="K763" t="str">
            <v>人力</v>
          </cell>
        </row>
        <row r="763">
          <cell r="X763" t="str">
            <v>离职</v>
          </cell>
          <cell r="Y763">
            <v>46172</v>
          </cell>
        </row>
        <row r="763">
          <cell r="AF763" t="str">
            <v>360502200408169028</v>
          </cell>
          <cell r="AG763" t="str">
            <v>江西萍乡</v>
          </cell>
        </row>
        <row r="763">
          <cell r="AK763">
            <v>18979030921</v>
          </cell>
        </row>
        <row r="764">
          <cell r="D764" t="str">
            <v>淮南吾悦店孟婷</v>
          </cell>
          <cell r="E764" t="str">
            <v>会籍部</v>
          </cell>
          <cell r="F764" t="str">
            <v>会籍</v>
          </cell>
          <cell r="G764">
            <v>46164</v>
          </cell>
          <cell r="H764" t="str">
            <v>全职</v>
          </cell>
        </row>
        <row r="764">
          <cell r="K764" t="str">
            <v>人力</v>
          </cell>
        </row>
        <row r="764">
          <cell r="X764" t="str">
            <v>在职</v>
          </cell>
        </row>
        <row r="764">
          <cell r="AF764" t="str">
            <v>342222198612240044</v>
          </cell>
          <cell r="AG764" t="str">
            <v>淮南</v>
          </cell>
          <cell r="AH764" t="str">
            <v>招商银行</v>
          </cell>
          <cell r="AI764" t="str">
            <v>6214835541780142</v>
          </cell>
        </row>
        <row r="764">
          <cell r="AK764">
            <v>19155421520</v>
          </cell>
        </row>
        <row r="765">
          <cell r="D765" t="str">
            <v>瑶湖店胡佳慧</v>
          </cell>
          <cell r="E765" t="str">
            <v>泳教部</v>
          </cell>
          <cell r="F765" t="str">
            <v>兼职泳教</v>
          </cell>
          <cell r="G765">
            <v>46159</v>
          </cell>
          <cell r="H765" t="str">
            <v>兼职</v>
          </cell>
        </row>
        <row r="765">
          <cell r="K765" t="str">
            <v>人力</v>
          </cell>
        </row>
        <row r="765">
          <cell r="X765" t="str">
            <v>在职</v>
          </cell>
        </row>
        <row r="765">
          <cell r="AF765" t="str">
            <v>36030220040705202X</v>
          </cell>
        </row>
        <row r="765">
          <cell r="AH765" t="str">
            <v>中国工商银行</v>
          </cell>
          <cell r="AI765" t="str">
            <v>6222031504001542651</v>
          </cell>
        </row>
        <row r="765">
          <cell r="AK765">
            <v>18279994780</v>
          </cell>
        </row>
        <row r="766">
          <cell r="D766" t="str">
            <v>新余二店郭佳欣</v>
          </cell>
          <cell r="E766" t="str">
            <v>运营部</v>
          </cell>
          <cell r="F766" t="str">
            <v>前台</v>
          </cell>
          <cell r="G766">
            <v>46166</v>
          </cell>
          <cell r="H766" t="str">
            <v>兼职</v>
          </cell>
        </row>
        <row r="766">
          <cell r="K766" t="str">
            <v>人力</v>
          </cell>
        </row>
        <row r="766">
          <cell r="X766" t="str">
            <v>在职</v>
          </cell>
        </row>
        <row r="766">
          <cell r="AF766" t="str">
            <v>360502200411228922</v>
          </cell>
          <cell r="AG766" t="str">
            <v>江西新余</v>
          </cell>
          <cell r="AH766" t="str">
            <v>农业银行</v>
          </cell>
          <cell r="AI766" t="str">
            <v>6212822322504243972</v>
          </cell>
        </row>
        <row r="766">
          <cell r="AK766">
            <v>18879034158</v>
          </cell>
        </row>
        <row r="767">
          <cell r="D767" t="str">
            <v>钟祥店周九菊</v>
          </cell>
          <cell r="E767" t="str">
            <v>运营前台</v>
          </cell>
          <cell r="F767" t="str">
            <v>前台</v>
          </cell>
          <cell r="G767">
            <v>46168</v>
          </cell>
          <cell r="H767" t="str">
            <v>全职</v>
          </cell>
        </row>
        <row r="767">
          <cell r="K767" t="str">
            <v>人力</v>
          </cell>
        </row>
        <row r="767">
          <cell r="X767" t="str">
            <v>在职</v>
          </cell>
        </row>
        <row r="767">
          <cell r="AF767" t="str">
            <v>420881198709162928</v>
          </cell>
          <cell r="AG767" t="str">
            <v>磷矿镇</v>
          </cell>
          <cell r="AH767" t="str">
            <v>建设银行</v>
          </cell>
          <cell r="AI767" t="str">
            <v>6217002700006613449</v>
          </cell>
        </row>
        <row r="767">
          <cell r="AK767">
            <v>17371196507</v>
          </cell>
        </row>
        <row r="768">
          <cell r="D768" t="str">
            <v>宿州吾悦店马莹莹</v>
          </cell>
          <cell r="E768" t="str">
            <v>泳教部</v>
          </cell>
          <cell r="F768" t="str">
            <v>泳教</v>
          </cell>
          <cell r="G768">
            <v>46132</v>
          </cell>
          <cell r="H768" t="str">
            <v>兼职</v>
          </cell>
        </row>
        <row r="768">
          <cell r="J768" t="str">
            <v>兼职合同</v>
          </cell>
          <cell r="K768" t="str">
            <v>人力</v>
          </cell>
          <cell r="L768">
            <v>46132</v>
          </cell>
          <cell r="M768">
            <v>46496</v>
          </cell>
          <cell r="N768" t="str">
            <v>1年</v>
          </cell>
          <cell r="O768" t="str">
            <v>已签</v>
          </cell>
          <cell r="P768" t="str">
            <v>已签</v>
          </cell>
          <cell r="Q768" t="str">
            <v>已签</v>
          </cell>
          <cell r="R768" t="str">
            <v>已签</v>
          </cell>
          <cell r="S768" t="str">
            <v>不缴</v>
          </cell>
        </row>
        <row r="768">
          <cell r="W768" t="str">
            <v>是</v>
          </cell>
          <cell r="X768" t="str">
            <v>在职</v>
          </cell>
        </row>
        <row r="768">
          <cell r="AF768" t="str">
            <v>34222419920311188x</v>
          </cell>
          <cell r="AG768" t="str">
            <v>安徽省宿州市</v>
          </cell>
          <cell r="AH768" t="str">
            <v>中国农业银行</v>
          </cell>
          <cell r="AI768" t="str">
            <v>6213363169930913378</v>
          </cell>
        </row>
        <row r="768">
          <cell r="AK768">
            <v>18130669519</v>
          </cell>
        </row>
        <row r="769">
          <cell r="D769" t="str">
            <v>蚌埠吾悦店李响</v>
          </cell>
          <cell r="E769" t="str">
            <v>泳教部</v>
          </cell>
          <cell r="F769" t="str">
            <v>泳教</v>
          </cell>
          <cell r="G769">
            <v>46113</v>
          </cell>
          <cell r="H769" t="str">
            <v>兼职</v>
          </cell>
        </row>
        <row r="769">
          <cell r="J769" t="str">
            <v>兼职合同</v>
          </cell>
          <cell r="K769" t="str">
            <v>人力</v>
          </cell>
          <cell r="L769">
            <v>46113</v>
          </cell>
          <cell r="M769">
            <v>46477</v>
          </cell>
          <cell r="N769" t="str">
            <v>1年</v>
          </cell>
          <cell r="O769" t="str">
            <v>已签</v>
          </cell>
          <cell r="P769" t="str">
            <v>已签</v>
          </cell>
          <cell r="Q769" t="str">
            <v>已签</v>
          </cell>
          <cell r="R769" t="str">
            <v>已签</v>
          </cell>
          <cell r="S769" t="str">
            <v>不缴</v>
          </cell>
        </row>
        <row r="769">
          <cell r="W769" t="str">
            <v>是</v>
          </cell>
          <cell r="X769" t="str">
            <v>在职</v>
          </cell>
        </row>
        <row r="769">
          <cell r="AD769" t="str">
            <v>男</v>
          </cell>
        </row>
        <row r="769">
          <cell r="AF769" t="str">
            <v>34030219860130002X</v>
          </cell>
        </row>
        <row r="770">
          <cell r="D770" t="str">
            <v>新力店徐伟</v>
          </cell>
          <cell r="E770" t="str">
            <v>泳教部</v>
          </cell>
          <cell r="F770" t="str">
            <v>兼职泳教</v>
          </cell>
          <cell r="G770">
            <v>46168</v>
          </cell>
          <cell r="H770" t="str">
            <v>兼职</v>
          </cell>
        </row>
        <row r="770">
          <cell r="K770" t="str">
            <v>人力</v>
          </cell>
        </row>
        <row r="770">
          <cell r="X770" t="str">
            <v>在职</v>
          </cell>
        </row>
        <row r="770">
          <cell r="AF770" t="str">
            <v>360724199811041570</v>
          </cell>
        </row>
        <row r="770">
          <cell r="AH770" t="str">
            <v>招商银行</v>
          </cell>
          <cell r="AI770" t="str">
            <v>3214853380361023</v>
          </cell>
        </row>
        <row r="770">
          <cell r="AK770">
            <v>18024594622</v>
          </cell>
        </row>
        <row r="771">
          <cell r="D771" t="str">
            <v>荆州二店易江平</v>
          </cell>
          <cell r="E771" t="str">
            <v>泳教部</v>
          </cell>
          <cell r="F771" t="str">
            <v>兼职泳教</v>
          </cell>
          <cell r="G771">
            <v>46169</v>
          </cell>
          <cell r="H771" t="str">
            <v>兼职</v>
          </cell>
        </row>
        <row r="771">
          <cell r="K771" t="str">
            <v>人力</v>
          </cell>
        </row>
        <row r="771">
          <cell r="X771" t="str">
            <v>离职</v>
          </cell>
          <cell r="Y771">
            <v>46170</v>
          </cell>
        </row>
        <row r="772">
          <cell r="D772" t="str">
            <v>民院店李兴阳</v>
          </cell>
          <cell r="E772" t="str">
            <v>会籍部</v>
          </cell>
          <cell r="F772" t="str">
            <v>兼职会籍</v>
          </cell>
          <cell r="G772">
            <v>46158</v>
          </cell>
          <cell r="H772" t="str">
            <v>兼职</v>
          </cell>
        </row>
        <row r="772">
          <cell r="K772" t="str">
            <v>人力</v>
          </cell>
        </row>
        <row r="772">
          <cell r="X772" t="str">
            <v>在职</v>
          </cell>
        </row>
        <row r="772">
          <cell r="AF772" t="str">
            <v>420606200605035034</v>
          </cell>
        </row>
        <row r="772">
          <cell r="AH772" t="str">
            <v>中国工商银行</v>
          </cell>
          <cell r="AI772" t="str">
            <v>6222031804001451139</v>
          </cell>
        </row>
        <row r="772">
          <cell r="AK772">
            <v>18602773435</v>
          </cell>
        </row>
        <row r="773">
          <cell r="D773" t="str">
            <v>民院店邱志杰</v>
          </cell>
          <cell r="E773" t="str">
            <v>会籍部</v>
          </cell>
          <cell r="F773" t="str">
            <v>兼职会籍</v>
          </cell>
          <cell r="G773">
            <v>46158</v>
          </cell>
          <cell r="H773" t="str">
            <v>兼职</v>
          </cell>
        </row>
        <row r="773">
          <cell r="K773" t="str">
            <v>人力</v>
          </cell>
        </row>
        <row r="773">
          <cell r="X773" t="str">
            <v>在职</v>
          </cell>
        </row>
        <row r="773">
          <cell r="AF773" t="str">
            <v>421125200509060099</v>
          </cell>
        </row>
        <row r="773">
          <cell r="AH773" t="str">
            <v>中国工商银行</v>
          </cell>
          <cell r="AI773" t="str">
            <v>6222031814002843291</v>
          </cell>
        </row>
        <row r="773">
          <cell r="AK773">
            <v>17364223239</v>
          </cell>
        </row>
        <row r="774">
          <cell r="D774" t="str">
            <v>民院店宁祖能</v>
          </cell>
          <cell r="E774" t="str">
            <v>泳教部</v>
          </cell>
          <cell r="F774" t="str">
            <v>兼职泳教</v>
          </cell>
          <cell r="G774">
            <v>46169</v>
          </cell>
          <cell r="H774" t="str">
            <v>兼职</v>
          </cell>
        </row>
        <row r="774">
          <cell r="K774" t="str">
            <v>人力</v>
          </cell>
        </row>
        <row r="774">
          <cell r="X774" t="str">
            <v>在职</v>
          </cell>
        </row>
        <row r="774">
          <cell r="AF774" t="str">
            <v>421023200801265237</v>
          </cell>
        </row>
        <row r="774">
          <cell r="AH774" t="str">
            <v>中国银行</v>
          </cell>
          <cell r="AI774" t="str">
            <v>6216633000005745436</v>
          </cell>
        </row>
        <row r="774">
          <cell r="AK774">
            <v>13797292561</v>
          </cell>
        </row>
        <row r="775">
          <cell r="D775" t="str">
            <v>民院店孙杨</v>
          </cell>
          <cell r="E775" t="str">
            <v>泳教部</v>
          </cell>
          <cell r="F775" t="str">
            <v>兼职泳教</v>
          </cell>
          <cell r="G775">
            <v>46169</v>
          </cell>
          <cell r="H775" t="str">
            <v>兼职</v>
          </cell>
        </row>
        <row r="775">
          <cell r="K775" t="str">
            <v>人力</v>
          </cell>
        </row>
        <row r="775">
          <cell r="X775" t="str">
            <v>在职</v>
          </cell>
        </row>
        <row r="775">
          <cell r="AF775" t="str">
            <v>421126200707118112</v>
          </cell>
        </row>
        <row r="775">
          <cell r="AH775" t="str">
            <v>中国银行</v>
          </cell>
          <cell r="AI775" t="str">
            <v>6216633000005745428</v>
          </cell>
        </row>
        <row r="775">
          <cell r="AK775">
            <v>18371377677</v>
          </cell>
        </row>
        <row r="776">
          <cell r="D776" t="str">
            <v>民院店曾维榜</v>
          </cell>
          <cell r="E776" t="str">
            <v>泳教部</v>
          </cell>
          <cell r="F776" t="str">
            <v>兼职泳教</v>
          </cell>
          <cell r="G776">
            <v>46169</v>
          </cell>
          <cell r="H776" t="str">
            <v>兼职</v>
          </cell>
        </row>
        <row r="776">
          <cell r="K776" t="str">
            <v>人力</v>
          </cell>
        </row>
        <row r="776">
          <cell r="X776" t="str">
            <v>在职</v>
          </cell>
        </row>
        <row r="776">
          <cell r="AF776" t="str">
            <v>421083200701194239</v>
          </cell>
        </row>
        <row r="776">
          <cell r="AH776" t="str">
            <v>中国银行</v>
          </cell>
          <cell r="AI776" t="str">
            <v>6216633000005744330</v>
          </cell>
        </row>
        <row r="776">
          <cell r="AK776">
            <v>18071293359</v>
          </cell>
        </row>
        <row r="777">
          <cell r="D777" t="str">
            <v>民院店陈伊明</v>
          </cell>
          <cell r="E777" t="str">
            <v>泳教部</v>
          </cell>
          <cell r="F777" t="str">
            <v>兼职泳教</v>
          </cell>
          <cell r="G777">
            <v>46169</v>
          </cell>
          <cell r="H777" t="str">
            <v>兼职</v>
          </cell>
        </row>
        <row r="777">
          <cell r="K777" t="str">
            <v>人力</v>
          </cell>
        </row>
        <row r="777">
          <cell r="X777" t="str">
            <v>在职</v>
          </cell>
        </row>
        <row r="777">
          <cell r="AF777" t="str">
            <v>350122200702060156</v>
          </cell>
        </row>
        <row r="777">
          <cell r="AH777" t="str">
            <v>中国工商银行</v>
          </cell>
          <cell r="AI777" t="str">
            <v>6222033202020938558</v>
          </cell>
        </row>
        <row r="777">
          <cell r="AK777">
            <v>18942910857</v>
          </cell>
        </row>
        <row r="778">
          <cell r="D778" t="str">
            <v>民院店白梓航</v>
          </cell>
          <cell r="E778" t="str">
            <v>泳教部</v>
          </cell>
          <cell r="F778" t="str">
            <v>兼职泳教</v>
          </cell>
          <cell r="G778">
            <v>46169</v>
          </cell>
          <cell r="H778" t="str">
            <v>兼职</v>
          </cell>
        </row>
        <row r="778">
          <cell r="K778" t="str">
            <v>人力</v>
          </cell>
        </row>
        <row r="778">
          <cell r="X778" t="str">
            <v>在职</v>
          </cell>
        </row>
        <row r="778">
          <cell r="AF778" t="str">
            <v>421083200608120411</v>
          </cell>
        </row>
        <row r="778">
          <cell r="AH778" t="str">
            <v>中国邮政储蓄银行</v>
          </cell>
          <cell r="AI778" t="str">
            <v>6221805840009919624</v>
          </cell>
        </row>
        <row r="778">
          <cell r="AK778">
            <v>18727442163</v>
          </cell>
        </row>
        <row r="779">
          <cell r="D779" t="str">
            <v>民院店童博</v>
          </cell>
          <cell r="E779" t="str">
            <v>泳教部</v>
          </cell>
          <cell r="F779" t="str">
            <v>兼职泳教</v>
          </cell>
          <cell r="G779">
            <v>46169</v>
          </cell>
          <cell r="H779" t="str">
            <v>兼职</v>
          </cell>
        </row>
        <row r="779">
          <cell r="K779" t="str">
            <v>人力</v>
          </cell>
        </row>
        <row r="779">
          <cell r="X779" t="str">
            <v>在职</v>
          </cell>
        </row>
        <row r="779">
          <cell r="AF779" t="str">
            <v>421126200704260818</v>
          </cell>
        </row>
        <row r="779">
          <cell r="AH779" t="str">
            <v>中国建设银行</v>
          </cell>
          <cell r="AI779" t="str">
            <v>6217002730015928900</v>
          </cell>
        </row>
        <row r="779">
          <cell r="AK779">
            <v>15072724573</v>
          </cell>
        </row>
        <row r="780">
          <cell r="D780" t="str">
            <v>民院店曾袖林</v>
          </cell>
          <cell r="E780" t="str">
            <v>泳教部</v>
          </cell>
          <cell r="F780" t="str">
            <v>兼职泳教</v>
          </cell>
          <cell r="G780">
            <v>46169</v>
          </cell>
          <cell r="H780" t="str">
            <v>兼职</v>
          </cell>
        </row>
        <row r="780">
          <cell r="K780" t="str">
            <v>人力</v>
          </cell>
        </row>
        <row r="780">
          <cell r="X780" t="str">
            <v>在职</v>
          </cell>
        </row>
        <row r="780">
          <cell r="AF780" t="str">
            <v>421126200708301410</v>
          </cell>
        </row>
        <row r="780">
          <cell r="AH780" t="str">
            <v>东莞农村商业银行</v>
          </cell>
          <cell r="AI780" t="str">
            <v>6230388800021618774</v>
          </cell>
        </row>
        <row r="780">
          <cell r="AK780">
            <v>15271567336</v>
          </cell>
        </row>
        <row r="781">
          <cell r="D781" t="str">
            <v>杨家湾袁羽萱</v>
          </cell>
          <cell r="E781" t="str">
            <v>泳教部</v>
          </cell>
          <cell r="F781" t="str">
            <v>兼职泳教</v>
          </cell>
          <cell r="G781">
            <v>46170</v>
          </cell>
          <cell r="H781" t="str">
            <v>兼职</v>
          </cell>
        </row>
        <row r="781">
          <cell r="K781" t="str">
            <v>人力</v>
          </cell>
        </row>
        <row r="781">
          <cell r="X781" t="str">
            <v>在职</v>
          </cell>
        </row>
        <row r="781">
          <cell r="AF781" t="str">
            <v>421381200601278121</v>
          </cell>
        </row>
        <row r="781">
          <cell r="AH781" t="str">
            <v> 邮储银行</v>
          </cell>
          <cell r="AI781" t="str">
            <v>6215825200002604301</v>
          </cell>
        </row>
        <row r="781">
          <cell r="AK781">
            <v>13872858175</v>
          </cell>
        </row>
        <row r="782">
          <cell r="D782" t="str">
            <v>新余二店孔紫阳</v>
          </cell>
          <cell r="E782" t="str">
            <v>泳教部</v>
          </cell>
          <cell r="F782" t="str">
            <v>泳教</v>
          </cell>
          <cell r="G782">
            <v>46170</v>
          </cell>
          <cell r="H782" t="str">
            <v>兼职</v>
          </cell>
        </row>
        <row r="782">
          <cell r="K782" t="str">
            <v>人力</v>
          </cell>
        </row>
        <row r="782">
          <cell r="X782" t="str">
            <v>在职</v>
          </cell>
        </row>
        <row r="782">
          <cell r="AF782" t="str">
            <v>360681200309024211</v>
          </cell>
          <cell r="AG782" t="str">
            <v>江西新余</v>
          </cell>
          <cell r="AH782" t="str">
            <v>工商银行</v>
          </cell>
          <cell r="AI782" t="str">
            <v>6127211506002641061</v>
          </cell>
        </row>
        <row r="782">
          <cell r="AK782">
            <v>18395220703</v>
          </cell>
        </row>
        <row r="783">
          <cell r="D783" t="str">
            <v>财富中心店杨名扬</v>
          </cell>
          <cell r="E783" t="str">
            <v>私教部</v>
          </cell>
          <cell r="F783" t="str">
            <v>私教</v>
          </cell>
          <cell r="G783">
            <v>46171</v>
          </cell>
          <cell r="H783" t="str">
            <v>全职</v>
          </cell>
        </row>
        <row r="783">
          <cell r="K783" t="str">
            <v>人力</v>
          </cell>
        </row>
        <row r="783">
          <cell r="X783" t="str">
            <v>在职</v>
          </cell>
        </row>
        <row r="783">
          <cell r="AF783" t="str">
            <v>130206200306150912</v>
          </cell>
        </row>
        <row r="783">
          <cell r="AH783" t="str">
            <v>中国银行</v>
          </cell>
          <cell r="AI783" t="str">
            <v>6213326500013604532</v>
          </cell>
        </row>
        <row r="783">
          <cell r="AK783">
            <v>17713120205</v>
          </cell>
        </row>
        <row r="784">
          <cell r="D784" t="str">
            <v>新余店简佳和</v>
          </cell>
          <cell r="E784" t="str">
            <v>会籍部</v>
          </cell>
          <cell r="F784" t="str">
            <v>会籍</v>
          </cell>
          <cell r="G784">
            <v>46172</v>
          </cell>
          <cell r="H784" t="str">
            <v>全职</v>
          </cell>
        </row>
        <row r="784">
          <cell r="K784" t="str">
            <v>人力</v>
          </cell>
        </row>
        <row r="784">
          <cell r="X784" t="str">
            <v>离职</v>
          </cell>
          <cell r="Y784">
            <v>46179</v>
          </cell>
        </row>
        <row r="784">
          <cell r="AF784" t="str">
            <v>360502200712224677</v>
          </cell>
          <cell r="AG784" t="str">
            <v>江西新余</v>
          </cell>
        </row>
        <row r="784">
          <cell r="AK784">
            <v>19120815846</v>
          </cell>
        </row>
        <row r="785">
          <cell r="D785" t="str">
            <v>旭辉店周小兰</v>
          </cell>
          <cell r="E785" t="str">
            <v>私教部</v>
          </cell>
          <cell r="F785" t="str">
            <v>私教</v>
          </cell>
          <cell r="G785">
            <v>46171</v>
          </cell>
          <cell r="H785" t="str">
            <v>全职</v>
          </cell>
        </row>
        <row r="785">
          <cell r="K785" t="str">
            <v>人力</v>
          </cell>
        </row>
        <row r="785">
          <cell r="X785" t="str">
            <v>在职</v>
          </cell>
        </row>
        <row r="785">
          <cell r="AF785" t="str">
            <v>36012220020126366x</v>
          </cell>
          <cell r="AG785" t="str">
            <v>江西省南昌市</v>
          </cell>
          <cell r="AH785" t="str">
            <v>工商银行</v>
          </cell>
          <cell r="AI785" t="str">
            <v>6212251502001298716</v>
          </cell>
        </row>
        <row r="785">
          <cell r="AK785">
            <v>18720900916</v>
          </cell>
        </row>
        <row r="786">
          <cell r="D786" t="str">
            <v>宜春店涂嘉欣</v>
          </cell>
          <cell r="E786" t="str">
            <v>运营部</v>
          </cell>
          <cell r="F786" t="str">
            <v>前台</v>
          </cell>
          <cell r="G786">
            <v>46171</v>
          </cell>
          <cell r="H786" t="str">
            <v>全职</v>
          </cell>
        </row>
        <row r="786">
          <cell r="K786" t="str">
            <v>人力</v>
          </cell>
        </row>
        <row r="786">
          <cell r="X786" t="str">
            <v>在职</v>
          </cell>
        </row>
        <row r="786">
          <cell r="AF786" t="str">
            <v>360902200403101229</v>
          </cell>
          <cell r="AG786" t="str">
            <v>江西省宜春市袁州区明月南路339号17栋1单元303</v>
          </cell>
          <cell r="AH786" t="str">
            <v>中国农业银行</v>
          </cell>
          <cell r="AI786" t="str">
            <v>6230520920094629570</v>
          </cell>
        </row>
        <row r="786">
          <cell r="AK786">
            <v>15179588576</v>
          </cell>
        </row>
        <row r="787">
          <cell r="D787" t="str">
            <v>高新吾悦店袁宝锋</v>
          </cell>
          <cell r="E787" t="str">
            <v>泳教部</v>
          </cell>
          <cell r="F787" t="str">
            <v>兼职泳教</v>
          </cell>
          <cell r="G787">
            <v>46173</v>
          </cell>
          <cell r="H787" t="str">
            <v>兼职</v>
          </cell>
        </row>
        <row r="787">
          <cell r="K787" t="str">
            <v>人力</v>
          </cell>
        </row>
        <row r="787">
          <cell r="X787" t="str">
            <v>在职</v>
          </cell>
        </row>
        <row r="787">
          <cell r="AF787" t="str">
            <v>360729200409233715</v>
          </cell>
          <cell r="AG787" t="str">
            <v>江西赣州</v>
          </cell>
          <cell r="AH787" t="str">
            <v>中国建设银行</v>
          </cell>
          <cell r="AI787" t="str">
            <v>621467 2120003947409</v>
          </cell>
        </row>
        <row r="787">
          <cell r="AK787">
            <v>18720798331</v>
          </cell>
        </row>
        <row r="788">
          <cell r="D788" t="str">
            <v>宜春店晏美秀</v>
          </cell>
          <cell r="E788" t="str">
            <v>运营部</v>
          </cell>
          <cell r="F788" t="str">
            <v>保洁</v>
          </cell>
          <cell r="G788">
            <v>46171</v>
          </cell>
          <cell r="H788" t="str">
            <v>全职</v>
          </cell>
        </row>
        <row r="788">
          <cell r="K788" t="str">
            <v>人力</v>
          </cell>
        </row>
        <row r="788">
          <cell r="X788" t="str">
            <v>在职</v>
          </cell>
        </row>
        <row r="788">
          <cell r="AF788" t="str">
            <v>36220119740312364X</v>
          </cell>
          <cell r="AG788" t="str">
            <v>江西省宜春市袁州区辽市乡上西村大窝组24号</v>
          </cell>
          <cell r="AH788" t="str">
            <v>中国工商银行</v>
          </cell>
          <cell r="AI788" t="str">
            <v>6215581508005702094</v>
          </cell>
        </row>
        <row r="788">
          <cell r="AK788">
            <v>15909476112</v>
          </cell>
        </row>
        <row r="789">
          <cell r="D789" t="str">
            <v>新余店张宇萱</v>
          </cell>
          <cell r="E789" t="str">
            <v>运营部</v>
          </cell>
          <cell r="F789" t="str">
            <v>前台</v>
          </cell>
          <cell r="G789">
            <v>46174</v>
          </cell>
          <cell r="H789" t="str">
            <v>全职</v>
          </cell>
        </row>
        <row r="789">
          <cell r="K789" t="str">
            <v>人力</v>
          </cell>
        </row>
        <row r="789">
          <cell r="X789" t="str">
            <v>在职</v>
          </cell>
        </row>
        <row r="789">
          <cell r="AF789" t="str">
            <v>362423200411134529</v>
          </cell>
          <cell r="AG789" t="str">
            <v>江西新余</v>
          </cell>
          <cell r="AH789" t="str">
            <v>建设银行</v>
          </cell>
        </row>
        <row r="789">
          <cell r="AK789">
            <v>15707905172</v>
          </cell>
        </row>
        <row r="790">
          <cell r="D790" t="str">
            <v>钟祥店陈定好</v>
          </cell>
          <cell r="E790" t="str">
            <v>运营部</v>
          </cell>
          <cell r="F790" t="str">
            <v>保洁</v>
          </cell>
          <cell r="G790">
            <v>46174</v>
          </cell>
          <cell r="H790" t="str">
            <v>全职</v>
          </cell>
        </row>
        <row r="790">
          <cell r="K790" t="str">
            <v>人力</v>
          </cell>
        </row>
        <row r="790">
          <cell r="X790" t="str">
            <v>在职</v>
          </cell>
        </row>
        <row r="790">
          <cell r="AF790" t="str">
            <v>422431196307121450</v>
          </cell>
        </row>
        <row r="791">
          <cell r="D791" t="str">
            <v>宿州吾悦店娄健秋</v>
          </cell>
          <cell r="E791" t="str">
            <v>运营部</v>
          </cell>
          <cell r="F791" t="str">
            <v>前台</v>
          </cell>
          <cell r="G791">
            <v>46174</v>
          </cell>
          <cell r="H791" t="str">
            <v>全职</v>
          </cell>
        </row>
        <row r="791">
          <cell r="K791" t="str">
            <v>人力</v>
          </cell>
        </row>
        <row r="791">
          <cell r="X791" t="str">
            <v>在职</v>
          </cell>
        </row>
        <row r="791">
          <cell r="AF791" t="str">
            <v>341302200309020224</v>
          </cell>
          <cell r="AG791" t="str">
            <v>安徽省宿州市</v>
          </cell>
          <cell r="AH791" t="str">
            <v>中国农业银行</v>
          </cell>
          <cell r="AI791" t="str">
            <v>6230523160058446672</v>
          </cell>
        </row>
        <row r="791">
          <cell r="AK791">
            <v>13733076618</v>
          </cell>
        </row>
        <row r="792">
          <cell r="D792" t="str">
            <v>荆州二店赵亚星</v>
          </cell>
          <cell r="E792" t="str">
            <v>私教部</v>
          </cell>
          <cell r="F792" t="str">
            <v>私教</v>
          </cell>
          <cell r="G792">
            <v>46174</v>
          </cell>
          <cell r="H792" t="str">
            <v>全职</v>
          </cell>
        </row>
        <row r="792">
          <cell r="K792" t="str">
            <v>人力</v>
          </cell>
        </row>
        <row r="792">
          <cell r="X792" t="str">
            <v>在职</v>
          </cell>
        </row>
        <row r="792">
          <cell r="AF792" t="str">
            <v>421003200411061022</v>
          </cell>
        </row>
        <row r="792">
          <cell r="AH792" t="str">
            <v>中国银行</v>
          </cell>
          <cell r="AI792" t="str">
            <v>6217857600071702661</v>
          </cell>
        </row>
        <row r="792">
          <cell r="AK792">
            <v>19071313665</v>
          </cell>
        </row>
        <row r="793">
          <cell r="D793" t="str">
            <v>淮北吾悦店张浩磊</v>
          </cell>
          <cell r="E793" t="str">
            <v>泳教部</v>
          </cell>
          <cell r="F793" t="str">
            <v>泳教</v>
          </cell>
          <cell r="G793">
            <v>46174</v>
          </cell>
          <cell r="H793" t="str">
            <v>全职</v>
          </cell>
        </row>
        <row r="793">
          <cell r="K793" t="str">
            <v>人力</v>
          </cell>
        </row>
        <row r="793">
          <cell r="X793" t="str">
            <v>在职</v>
          </cell>
        </row>
        <row r="793">
          <cell r="AF793" t="str">
            <v>34062120060309443x</v>
          </cell>
          <cell r="AG793" t="str">
            <v>安徽</v>
          </cell>
          <cell r="AH793" t="str">
            <v>中国银行</v>
          </cell>
          <cell r="AI793" t="str">
            <v>6217896300002024094</v>
          </cell>
        </row>
        <row r="793">
          <cell r="AK793">
            <v>15756087690</v>
          </cell>
        </row>
        <row r="794">
          <cell r="D794" t="str">
            <v>荆州二店崔涛</v>
          </cell>
          <cell r="E794" t="str">
            <v>泳教部</v>
          </cell>
          <cell r="F794" t="str">
            <v>兼职泳教</v>
          </cell>
          <cell r="G794">
            <v>46176</v>
          </cell>
          <cell r="H794" t="str">
            <v>兼职</v>
          </cell>
        </row>
        <row r="794">
          <cell r="K794" t="str">
            <v>人力</v>
          </cell>
        </row>
        <row r="794">
          <cell r="X794" t="str">
            <v>在职</v>
          </cell>
        </row>
        <row r="794">
          <cell r="AF794" t="str">
            <v>420323200201073114</v>
          </cell>
        </row>
        <row r="794">
          <cell r="AH794" t="str">
            <v>招商银行</v>
          </cell>
          <cell r="AI794" t="str">
            <v>6214833376864933</v>
          </cell>
        </row>
        <row r="794">
          <cell r="AK794">
            <v>13317298650</v>
          </cell>
        </row>
        <row r="795">
          <cell r="D795" t="str">
            <v>阜阳宝龙店程嘉雯</v>
          </cell>
          <cell r="E795" t="str">
            <v>运营部</v>
          </cell>
          <cell r="F795" t="str">
            <v>前台</v>
          </cell>
          <cell r="G795">
            <v>46177</v>
          </cell>
          <cell r="H795" t="str">
            <v>全职</v>
          </cell>
        </row>
        <row r="795">
          <cell r="K795" t="str">
            <v>人力</v>
          </cell>
        </row>
        <row r="795">
          <cell r="X795" t="str">
            <v>在职</v>
          </cell>
        </row>
        <row r="796">
          <cell r="D796" t="str">
            <v>新余二店陈英剑</v>
          </cell>
          <cell r="E796" t="str">
            <v>私教部</v>
          </cell>
          <cell r="F796" t="str">
            <v>私教</v>
          </cell>
          <cell r="G796">
            <v>46177</v>
          </cell>
          <cell r="H796" t="str">
            <v>全职</v>
          </cell>
        </row>
        <row r="796">
          <cell r="K796" t="str">
            <v>人力</v>
          </cell>
        </row>
        <row r="796">
          <cell r="X796" t="str">
            <v>在职</v>
          </cell>
        </row>
        <row r="796">
          <cell r="AF796" t="str">
            <v>360502200205264615</v>
          </cell>
          <cell r="AG796" t="str">
            <v>江西新余</v>
          </cell>
          <cell r="AH796" t="str">
            <v>工商银行</v>
          </cell>
          <cell r="AI796" t="str">
            <v>6212261505001875118</v>
          </cell>
        </row>
        <row r="796">
          <cell r="AK796">
            <v>19155083693</v>
          </cell>
        </row>
        <row r="797">
          <cell r="D797" t="str">
            <v>蚌埠银泰店李桂胜</v>
          </cell>
          <cell r="E797" t="str">
            <v>运营部</v>
          </cell>
          <cell r="F797" t="str">
            <v>保洁</v>
          </cell>
          <cell r="G797">
            <v>46177</v>
          </cell>
          <cell r="H797" t="str">
            <v>全职</v>
          </cell>
        </row>
        <row r="797">
          <cell r="K797" t="str">
            <v>人力</v>
          </cell>
        </row>
        <row r="797">
          <cell r="X797" t="str">
            <v>在职</v>
          </cell>
        </row>
        <row r="797">
          <cell r="AF797" t="str">
            <v>34030419670310041x</v>
          </cell>
        </row>
        <row r="797">
          <cell r="AH797" t="str">
            <v>安徽农村信用社（安徽农村商业银行）</v>
          </cell>
          <cell r="AI797" t="str">
            <v>621778 83611519 23602</v>
          </cell>
        </row>
        <row r="797">
          <cell r="AK797">
            <v>13956398152</v>
          </cell>
        </row>
        <row r="798">
          <cell r="D798" t="str">
            <v>民院店曾庆爽</v>
          </cell>
          <cell r="E798" t="str">
            <v>私教部</v>
          </cell>
          <cell r="F798" t="str">
            <v>私教</v>
          </cell>
          <cell r="G798">
            <v>46168</v>
          </cell>
          <cell r="H798" t="str">
            <v>全职</v>
          </cell>
        </row>
        <row r="798">
          <cell r="K798" t="str">
            <v>人力</v>
          </cell>
        </row>
        <row r="798">
          <cell r="X798" t="str">
            <v>在职</v>
          </cell>
        </row>
        <row r="798">
          <cell r="AF798" t="str">
            <v>420921199708244212</v>
          </cell>
        </row>
        <row r="798">
          <cell r="AH798" t="str">
            <v>交通银行</v>
          </cell>
          <cell r="AI798" t="str">
            <v>6222620610031151936</v>
          </cell>
        </row>
        <row r="798">
          <cell r="AK798">
            <v>18137818586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个人所得税扣缴申报表"/>
      <sheetName val="表样说明"/>
    </sheetNames>
    <sheetDataSet>
      <sheetData sheetId="0">
        <row r="5">
          <cell r="B5" t="str">
            <v>姓名</v>
          </cell>
          <cell r="C5" t="str">
            <v>身份证件类型</v>
          </cell>
          <cell r="D5" t="str">
            <v>身份证件号码</v>
          </cell>
          <cell r="E5" t="str">
            <v>纳税人识别号</v>
          </cell>
          <cell r="F5" t="str">
            <v>是否为非居民个人</v>
          </cell>
          <cell r="G5" t="str">
            <v>所得项目</v>
          </cell>
          <cell r="H5" t="str">
            <v>本月（次）情况</v>
          </cell>
        </row>
        <row r="6">
          <cell r="H6" t="str">
            <v>收入额计算</v>
          </cell>
          <cell r="I6" t="str">
            <v>减免税额</v>
          </cell>
          <cell r="J6" t="str">
            <v>协定减免</v>
          </cell>
          <cell r="K6" t="str">
            <v>已缴税额</v>
          </cell>
          <cell r="L6" t="str">
            <v>应补/退税额</v>
          </cell>
        </row>
        <row r="7">
          <cell r="H7" t="str">
            <v>收入</v>
          </cell>
        </row>
        <row r="8">
          <cell r="B8">
            <v>2</v>
          </cell>
          <cell r="C8">
            <v>3</v>
          </cell>
          <cell r="D8">
            <v>4</v>
          </cell>
          <cell r="E8">
            <v>5</v>
          </cell>
          <cell r="F8">
            <v>6</v>
          </cell>
          <cell r="G8">
            <v>7</v>
          </cell>
          <cell r="H8">
            <v>8</v>
          </cell>
          <cell r="I8">
            <v>47</v>
          </cell>
          <cell r="J8">
            <v>48</v>
          </cell>
          <cell r="K8">
            <v>49</v>
          </cell>
          <cell r="L8">
            <v>50</v>
          </cell>
        </row>
        <row r="9">
          <cell r="B9" t="str">
            <v>林家靖</v>
          </cell>
          <cell r="C9" t="str">
            <v>居民身份证</v>
          </cell>
          <cell r="D9" t="str">
            <v>350104200401061718</v>
          </cell>
          <cell r="E9" t="str">
            <v>350104200401061718</v>
          </cell>
          <cell r="F9" t="str">
            <v>否</v>
          </cell>
          <cell r="G9" t="str">
            <v>正常工资薪金</v>
          </cell>
          <cell r="H9">
            <v>135.2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 t="str">
            <v>黄梓恒</v>
          </cell>
          <cell r="C10" t="str">
            <v>居民身份证</v>
          </cell>
          <cell r="D10" t="str">
            <v>420984200308238914</v>
          </cell>
          <cell r="E10" t="str">
            <v>420984200308238914</v>
          </cell>
          <cell r="F10" t="str">
            <v>否</v>
          </cell>
          <cell r="G10" t="str">
            <v>正常工资薪金</v>
          </cell>
          <cell r="H10">
            <v>1268.1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 t="str">
            <v>陶海</v>
          </cell>
          <cell r="C11" t="str">
            <v>居民身份证</v>
          </cell>
          <cell r="D11" t="str">
            <v>360121200312204412</v>
          </cell>
          <cell r="E11" t="str">
            <v>360121200312204412</v>
          </cell>
          <cell r="F11" t="str">
            <v>否</v>
          </cell>
          <cell r="G11" t="str">
            <v>正常工资薪金</v>
          </cell>
          <cell r="H11">
            <v>4918.42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 t="str">
            <v>龚响</v>
          </cell>
          <cell r="C12" t="str">
            <v>居民身份证</v>
          </cell>
          <cell r="D12" t="str">
            <v>421181200211182318</v>
          </cell>
          <cell r="E12" t="str">
            <v>421181200211182318</v>
          </cell>
          <cell r="F12" t="str">
            <v>否</v>
          </cell>
          <cell r="G12" t="str">
            <v>正常工资薪金</v>
          </cell>
          <cell r="H12">
            <v>2250.4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 t="str">
            <v>焦志杰</v>
          </cell>
          <cell r="C13" t="str">
            <v>居民身份证</v>
          </cell>
          <cell r="D13" t="str">
            <v>360124200510292416</v>
          </cell>
          <cell r="E13" t="str">
            <v>360124200510292416</v>
          </cell>
          <cell r="F13" t="str">
            <v>否</v>
          </cell>
          <cell r="G13" t="str">
            <v>正常工资薪金</v>
          </cell>
          <cell r="H13">
            <v>2029.59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翟婷</v>
          </cell>
          <cell r="C14" t="str">
            <v>居民身份证</v>
          </cell>
          <cell r="D14" t="str">
            <v>360902200311103024</v>
          </cell>
          <cell r="E14" t="str">
            <v>360902200311103024</v>
          </cell>
          <cell r="F14" t="str">
            <v>否</v>
          </cell>
          <cell r="G14" t="str">
            <v>正常工资薪金</v>
          </cell>
          <cell r="H14">
            <v>3000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胡稳</v>
          </cell>
          <cell r="C15" t="str">
            <v>居民身份证</v>
          </cell>
          <cell r="D15" t="str">
            <v>362201199411041811</v>
          </cell>
          <cell r="E15" t="str">
            <v>362201199411041811</v>
          </cell>
          <cell r="F15" t="str">
            <v>否</v>
          </cell>
          <cell r="G15" t="str">
            <v>正常工资薪金</v>
          </cell>
          <cell r="H15">
            <v>2024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 t="str">
            <v>王平</v>
          </cell>
          <cell r="C16" t="str">
            <v>居民身份证</v>
          </cell>
          <cell r="D16" t="str">
            <v>429001196609193114</v>
          </cell>
          <cell r="E16" t="str">
            <v>429001196609193114</v>
          </cell>
          <cell r="F16" t="str">
            <v>否</v>
          </cell>
          <cell r="G16" t="str">
            <v>正常工资薪金</v>
          </cell>
          <cell r="H16">
            <v>1800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成世奇</v>
          </cell>
          <cell r="C17" t="str">
            <v>居民身份证</v>
          </cell>
          <cell r="D17" t="str">
            <v>421224199604135531</v>
          </cell>
          <cell r="E17" t="str">
            <v>421224199604135531</v>
          </cell>
          <cell r="F17" t="str">
            <v>否</v>
          </cell>
          <cell r="G17" t="str">
            <v>正常工资薪金</v>
          </cell>
          <cell r="H17">
            <v>4740.54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杨洋</v>
          </cell>
          <cell r="C18" t="str">
            <v>居民身份证</v>
          </cell>
          <cell r="D18" t="str">
            <v>429005199711172650</v>
          </cell>
          <cell r="E18" t="str">
            <v>429005199711172650</v>
          </cell>
          <cell r="F18" t="str">
            <v>否</v>
          </cell>
          <cell r="G18" t="str">
            <v>正常工资薪金</v>
          </cell>
          <cell r="H18">
            <v>1862.04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雷婷</v>
          </cell>
          <cell r="C19" t="str">
            <v>居民身份证</v>
          </cell>
          <cell r="D19" t="str">
            <v>362202199705124424</v>
          </cell>
          <cell r="E19" t="str">
            <v>362202199705124424</v>
          </cell>
          <cell r="F19" t="str">
            <v>否</v>
          </cell>
          <cell r="G19" t="str">
            <v>正常工资薪金</v>
          </cell>
          <cell r="H19">
            <v>3000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 t="str">
            <v>赵红</v>
          </cell>
          <cell r="C20" t="str">
            <v>居民身份证</v>
          </cell>
          <cell r="D20" t="str">
            <v>340302197012310428</v>
          </cell>
          <cell r="E20" t="str">
            <v>340302197012310428</v>
          </cell>
          <cell r="F20" t="str">
            <v>否</v>
          </cell>
          <cell r="G20" t="str">
            <v>正常工资薪金</v>
          </cell>
          <cell r="H20">
            <v>2375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 t="str">
            <v>谢震威</v>
          </cell>
          <cell r="C21" t="str">
            <v>居民身份证</v>
          </cell>
          <cell r="D21" t="str">
            <v>340621199808143236</v>
          </cell>
          <cell r="E21" t="str">
            <v>340621199808143236</v>
          </cell>
          <cell r="F21" t="str">
            <v>否</v>
          </cell>
          <cell r="G21" t="str">
            <v>正常工资薪金</v>
          </cell>
          <cell r="H21">
            <v>4671.98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斯景成</v>
          </cell>
          <cell r="C22" t="str">
            <v>居民身份证</v>
          </cell>
          <cell r="D22" t="str">
            <v>330702200412246757</v>
          </cell>
          <cell r="E22" t="str">
            <v>330702200412246757</v>
          </cell>
          <cell r="F22" t="str">
            <v>否</v>
          </cell>
          <cell r="G22" t="str">
            <v>正常工资薪金</v>
          </cell>
          <cell r="H22">
            <v>3378.03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肖翠</v>
          </cell>
          <cell r="C23" t="str">
            <v>居民身份证</v>
          </cell>
          <cell r="D23" t="str">
            <v>360981200708274441</v>
          </cell>
          <cell r="E23" t="str">
            <v>360981200708274441</v>
          </cell>
          <cell r="F23" t="str">
            <v>否</v>
          </cell>
          <cell r="G23" t="str">
            <v>正常工资薪金</v>
          </cell>
          <cell r="H23">
            <v>3734.47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 t="str">
            <v>汤文霞</v>
          </cell>
          <cell r="C24" t="str">
            <v>居民身份证</v>
          </cell>
          <cell r="D24" t="str">
            <v>412727199405131242</v>
          </cell>
          <cell r="E24" t="str">
            <v>412727199405131242</v>
          </cell>
          <cell r="F24" t="str">
            <v>否</v>
          </cell>
          <cell r="G24" t="str">
            <v>正常工资薪金</v>
          </cell>
          <cell r="H24">
            <v>201.6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 t="str">
            <v>熊鑫</v>
          </cell>
          <cell r="C25" t="str">
            <v>居民身份证</v>
          </cell>
          <cell r="D25" t="str">
            <v>36012120090920751X</v>
          </cell>
          <cell r="E25" t="str">
            <v>36012120090920751X</v>
          </cell>
          <cell r="F25" t="str">
            <v>否</v>
          </cell>
          <cell r="G25" t="str">
            <v>正常工资薪金</v>
          </cell>
          <cell r="H25">
            <v>798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龚玮</v>
          </cell>
          <cell r="C26" t="str">
            <v>居民身份证</v>
          </cell>
          <cell r="D26" t="str">
            <v>520424200008219826</v>
          </cell>
          <cell r="E26" t="str">
            <v>520424200008219826</v>
          </cell>
          <cell r="F26" t="str">
            <v>否</v>
          </cell>
          <cell r="G26" t="str">
            <v>正常工资薪金</v>
          </cell>
          <cell r="H26">
            <v>2628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 t="str">
            <v>陈雨璐</v>
          </cell>
          <cell r="C27" t="str">
            <v>居民身份证</v>
          </cell>
          <cell r="D27" t="str">
            <v>360502200403147145</v>
          </cell>
          <cell r="E27" t="str">
            <v>360502200403147145</v>
          </cell>
          <cell r="F27" t="str">
            <v>否</v>
          </cell>
          <cell r="G27" t="str">
            <v>正常工资薪金</v>
          </cell>
          <cell r="H27">
            <v>3268.45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 t="str">
            <v>李金鞠</v>
          </cell>
          <cell r="C28" t="str">
            <v>居民身份证</v>
          </cell>
          <cell r="D28" t="str">
            <v>342201198804070420</v>
          </cell>
          <cell r="E28" t="str">
            <v>342201198804070420</v>
          </cell>
          <cell r="F28" t="str">
            <v>否</v>
          </cell>
          <cell r="G28" t="str">
            <v>正常工资薪金</v>
          </cell>
          <cell r="H28">
            <v>15980.35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 t="str">
            <v>涂文峰</v>
          </cell>
          <cell r="C29" t="str">
            <v>居民身份证</v>
          </cell>
          <cell r="D29" t="str">
            <v>362227199006250074</v>
          </cell>
          <cell r="E29" t="str">
            <v>362227199006250074</v>
          </cell>
          <cell r="F29" t="str">
            <v>否</v>
          </cell>
          <cell r="G29" t="str">
            <v>正常工资薪金</v>
          </cell>
          <cell r="H29">
            <v>8015.57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 t="str">
            <v>季冰雪</v>
          </cell>
          <cell r="C30" t="str">
            <v>居民身份证</v>
          </cell>
          <cell r="D30" t="str">
            <v>341225200206104926</v>
          </cell>
          <cell r="E30" t="str">
            <v>341225200206104926</v>
          </cell>
          <cell r="F30" t="str">
            <v>否</v>
          </cell>
          <cell r="G30" t="str">
            <v>正常工资薪金</v>
          </cell>
          <cell r="H30">
            <v>4632.86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 t="str">
            <v>黄顺顺</v>
          </cell>
          <cell r="C31" t="str">
            <v>居民身份证</v>
          </cell>
          <cell r="D31" t="str">
            <v>340311200308301214</v>
          </cell>
          <cell r="E31" t="str">
            <v>340311200308301214</v>
          </cell>
          <cell r="F31" t="str">
            <v>否</v>
          </cell>
          <cell r="G31" t="str">
            <v>正常工资薪金</v>
          </cell>
          <cell r="H31">
            <v>3142.56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 t="str">
            <v>骆星臻</v>
          </cell>
          <cell r="C32" t="str">
            <v>居民身份证</v>
          </cell>
          <cell r="D32" t="str">
            <v>36220120010510041X</v>
          </cell>
          <cell r="E32" t="str">
            <v>36220120010510041X</v>
          </cell>
          <cell r="F32" t="str">
            <v>否</v>
          </cell>
          <cell r="G32" t="str">
            <v>正常工资薪金</v>
          </cell>
          <cell r="H32">
            <v>2223.24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 t="str">
            <v>唐俊杰</v>
          </cell>
          <cell r="C33" t="str">
            <v>居民身份证</v>
          </cell>
          <cell r="D33" t="str">
            <v>341225200405148331</v>
          </cell>
          <cell r="E33" t="str">
            <v>341225200405148331</v>
          </cell>
          <cell r="F33" t="str">
            <v>否</v>
          </cell>
          <cell r="G33" t="str">
            <v>正常工资薪金</v>
          </cell>
          <cell r="H33">
            <v>7996.19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 t="str">
            <v>董殿强</v>
          </cell>
          <cell r="C34" t="str">
            <v>居民身份证</v>
          </cell>
          <cell r="D34" t="str">
            <v>411528200202215534</v>
          </cell>
          <cell r="E34" t="str">
            <v>411528200202215534</v>
          </cell>
          <cell r="F34" t="str">
            <v>否</v>
          </cell>
          <cell r="G34" t="str">
            <v>正常工资薪金</v>
          </cell>
          <cell r="H34">
            <v>6289</v>
          </cell>
          <cell r="I34">
            <v>0</v>
          </cell>
          <cell r="J34">
            <v>0</v>
          </cell>
          <cell r="K34">
            <v>172.31</v>
          </cell>
          <cell r="L34">
            <v>0</v>
          </cell>
        </row>
        <row r="35">
          <cell r="B35" t="str">
            <v>张志明</v>
          </cell>
          <cell r="C35" t="str">
            <v>居民身份证</v>
          </cell>
          <cell r="D35" t="str">
            <v>360111199008100979</v>
          </cell>
          <cell r="E35" t="str">
            <v>360111199008100979</v>
          </cell>
          <cell r="F35" t="str">
            <v>否</v>
          </cell>
          <cell r="G35" t="str">
            <v>正常工资薪金</v>
          </cell>
          <cell r="H35">
            <v>5461.5</v>
          </cell>
          <cell r="I35">
            <v>0</v>
          </cell>
          <cell r="J35">
            <v>0</v>
          </cell>
          <cell r="K35">
            <v>0.02</v>
          </cell>
          <cell r="L35">
            <v>0</v>
          </cell>
        </row>
        <row r="36">
          <cell r="B36" t="str">
            <v>方甜</v>
          </cell>
          <cell r="C36" t="str">
            <v>居民身份证</v>
          </cell>
          <cell r="D36" t="str">
            <v>421127199303230862</v>
          </cell>
          <cell r="E36" t="str">
            <v>421127199303230862</v>
          </cell>
          <cell r="F36" t="str">
            <v>否</v>
          </cell>
          <cell r="G36" t="str">
            <v>正常工资薪金</v>
          </cell>
          <cell r="H36">
            <v>2993.22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周桂珍</v>
          </cell>
          <cell r="C37" t="str">
            <v>居民身份证</v>
          </cell>
          <cell r="D37" t="str">
            <v>422124195910043923</v>
          </cell>
          <cell r="E37" t="str">
            <v>422124195910043923</v>
          </cell>
          <cell r="F37" t="str">
            <v>否</v>
          </cell>
          <cell r="G37" t="str">
            <v>正常工资薪金</v>
          </cell>
          <cell r="H37">
            <v>1200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 t="str">
            <v>何嘉文</v>
          </cell>
          <cell r="C38" t="str">
            <v>居民身份证</v>
          </cell>
          <cell r="D38" t="str">
            <v>360502200512092016</v>
          </cell>
          <cell r="E38" t="str">
            <v>360502200512092016</v>
          </cell>
          <cell r="F38" t="str">
            <v>否</v>
          </cell>
          <cell r="G38" t="str">
            <v>正常工资薪金</v>
          </cell>
          <cell r="H38">
            <v>2619.19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 t="str">
            <v>王良顺</v>
          </cell>
          <cell r="C39" t="str">
            <v>居民身份证</v>
          </cell>
          <cell r="D39" t="str">
            <v>340301196210230030</v>
          </cell>
          <cell r="E39" t="str">
            <v>340301196210230030</v>
          </cell>
          <cell r="F39" t="str">
            <v>否</v>
          </cell>
          <cell r="G39" t="str">
            <v>正常工资薪金</v>
          </cell>
          <cell r="H39">
            <v>2325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 t="str">
            <v>刘敏</v>
          </cell>
          <cell r="C40" t="str">
            <v>居民身份证</v>
          </cell>
          <cell r="D40" t="str">
            <v>421003199008281046</v>
          </cell>
          <cell r="E40" t="str">
            <v>421003199008281046</v>
          </cell>
          <cell r="F40" t="str">
            <v>否</v>
          </cell>
          <cell r="G40" t="str">
            <v>正常工资薪金</v>
          </cell>
          <cell r="H40">
            <v>500.99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 t="str">
            <v>高家林</v>
          </cell>
          <cell r="C41" t="str">
            <v>居民身份证</v>
          </cell>
          <cell r="D41" t="str">
            <v>421126200501231419</v>
          </cell>
          <cell r="E41" t="str">
            <v>421126200501231419</v>
          </cell>
          <cell r="F41" t="str">
            <v>否</v>
          </cell>
          <cell r="G41" t="str">
            <v>正常工资薪金</v>
          </cell>
          <cell r="H41">
            <v>7428.02</v>
          </cell>
          <cell r="I41">
            <v>0</v>
          </cell>
          <cell r="J41">
            <v>0</v>
          </cell>
          <cell r="K41">
            <v>36.43</v>
          </cell>
          <cell r="L41">
            <v>72.84</v>
          </cell>
        </row>
        <row r="42">
          <cell r="B42" t="str">
            <v>罗东扬</v>
          </cell>
          <cell r="C42" t="str">
            <v>居民身份证</v>
          </cell>
          <cell r="D42" t="str">
            <v>411725200405082032</v>
          </cell>
          <cell r="E42" t="str">
            <v>411725200405082032</v>
          </cell>
          <cell r="F42" t="str">
            <v>否</v>
          </cell>
          <cell r="G42" t="str">
            <v>正常工资薪金</v>
          </cell>
          <cell r="H42">
            <v>5017.98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 t="str">
            <v>张建成</v>
          </cell>
          <cell r="C43" t="str">
            <v>居民身份证</v>
          </cell>
          <cell r="D43" t="str">
            <v>340323199705206253</v>
          </cell>
          <cell r="E43" t="str">
            <v>340323199705206253</v>
          </cell>
          <cell r="F43" t="str">
            <v>否</v>
          </cell>
          <cell r="G43" t="str">
            <v>正常工资薪金</v>
          </cell>
          <cell r="H43">
            <v>2160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 t="str">
            <v>刘圣超</v>
          </cell>
          <cell r="C44" t="str">
            <v>居民身份证</v>
          </cell>
          <cell r="D44" t="str">
            <v>421002200211064214</v>
          </cell>
          <cell r="E44" t="str">
            <v>421002200211064214</v>
          </cell>
          <cell r="F44" t="str">
            <v>否</v>
          </cell>
          <cell r="G44" t="str">
            <v>正常工资薪金</v>
          </cell>
          <cell r="H44">
            <v>6388.43</v>
          </cell>
          <cell r="I44">
            <v>0</v>
          </cell>
          <cell r="J44">
            <v>0</v>
          </cell>
          <cell r="K44">
            <v>0</v>
          </cell>
          <cell r="L44">
            <v>40.02</v>
          </cell>
        </row>
        <row r="45">
          <cell r="B45" t="str">
            <v>付莉莉</v>
          </cell>
          <cell r="C45" t="str">
            <v>居民身份证</v>
          </cell>
          <cell r="D45" t="str">
            <v>360502199008225021</v>
          </cell>
          <cell r="E45" t="str">
            <v>360502199008225021</v>
          </cell>
          <cell r="F45" t="str">
            <v>否</v>
          </cell>
          <cell r="G45" t="str">
            <v>正常工资薪金</v>
          </cell>
          <cell r="H45">
            <v>5345.54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 t="str">
            <v>常珈铭</v>
          </cell>
          <cell r="C46" t="str">
            <v>居民身份证</v>
          </cell>
          <cell r="D46" t="str">
            <v>420321200209232113</v>
          </cell>
          <cell r="E46" t="str">
            <v>420321200209232113</v>
          </cell>
          <cell r="F46" t="str">
            <v>否</v>
          </cell>
          <cell r="G46" t="str">
            <v>正常工资薪金</v>
          </cell>
          <cell r="H46">
            <v>5172.99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 t="str">
            <v>吕小双</v>
          </cell>
          <cell r="C47" t="str">
            <v>居民身份证</v>
          </cell>
          <cell r="D47" t="str">
            <v>360101200202026023</v>
          </cell>
          <cell r="E47" t="str">
            <v>360101200202026023</v>
          </cell>
          <cell r="F47" t="str">
            <v>否</v>
          </cell>
          <cell r="G47" t="str">
            <v>正常工资薪金</v>
          </cell>
          <cell r="H47">
            <v>950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 t="str">
            <v>易新梅</v>
          </cell>
          <cell r="C48" t="str">
            <v>居民身份证</v>
          </cell>
          <cell r="D48" t="str">
            <v>362201199105055449</v>
          </cell>
          <cell r="E48" t="str">
            <v>362201199105055449</v>
          </cell>
          <cell r="F48" t="str">
            <v>否</v>
          </cell>
          <cell r="G48" t="str">
            <v>正常工资薪金</v>
          </cell>
          <cell r="H48">
            <v>2762.56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 t="str">
            <v>张云飞</v>
          </cell>
          <cell r="C49" t="str">
            <v>居民身份证</v>
          </cell>
          <cell r="D49" t="str">
            <v>360902200209122616</v>
          </cell>
          <cell r="E49" t="str">
            <v>360902200209122616</v>
          </cell>
          <cell r="F49" t="str">
            <v>否</v>
          </cell>
          <cell r="G49" t="str">
            <v>正常工资薪金</v>
          </cell>
          <cell r="H49">
            <v>2842.16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 t="str">
            <v>成传友</v>
          </cell>
          <cell r="C50" t="str">
            <v>居民身份证</v>
          </cell>
          <cell r="D50" t="str">
            <v>421224200512255814</v>
          </cell>
          <cell r="E50" t="str">
            <v>421224200512255814</v>
          </cell>
          <cell r="F50" t="str">
            <v>否</v>
          </cell>
          <cell r="G50" t="str">
            <v>正常工资薪金</v>
          </cell>
          <cell r="H50">
            <v>1800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 t="str">
            <v>蒋维月</v>
          </cell>
          <cell r="C51" t="str">
            <v>居民身份证</v>
          </cell>
          <cell r="D51" t="str">
            <v>340322200712043869</v>
          </cell>
          <cell r="E51" t="str">
            <v>340322200712043869</v>
          </cell>
          <cell r="F51" t="str">
            <v>否</v>
          </cell>
          <cell r="G51" t="str">
            <v>正常工资薪金</v>
          </cell>
          <cell r="H51">
            <v>1643.15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 t="str">
            <v>何宇翔</v>
          </cell>
          <cell r="C52" t="str">
            <v>居民身份证</v>
          </cell>
          <cell r="D52" t="str">
            <v>360502200411077116</v>
          </cell>
          <cell r="E52" t="str">
            <v>360502200411077116</v>
          </cell>
          <cell r="F52" t="str">
            <v>否</v>
          </cell>
          <cell r="G52" t="str">
            <v>正常工资薪金</v>
          </cell>
          <cell r="H52">
            <v>2586.87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 t="str">
            <v>赵志鹏</v>
          </cell>
          <cell r="C53" t="str">
            <v>居民身份证</v>
          </cell>
          <cell r="D53" t="str">
            <v>340311200208070850</v>
          </cell>
          <cell r="E53" t="str">
            <v>340311200208070850</v>
          </cell>
          <cell r="F53" t="str">
            <v>否</v>
          </cell>
          <cell r="G53" t="str">
            <v>正常工资薪金</v>
          </cell>
          <cell r="H53">
            <v>720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 t="str">
            <v>吴湘怡</v>
          </cell>
          <cell r="C54" t="str">
            <v>居民身份证</v>
          </cell>
          <cell r="D54" t="str">
            <v>360124200507050061</v>
          </cell>
          <cell r="E54" t="str">
            <v>360124200507050061</v>
          </cell>
          <cell r="F54" t="str">
            <v>否</v>
          </cell>
          <cell r="G54" t="str">
            <v>正常工资薪金</v>
          </cell>
          <cell r="H54">
            <v>3000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 t="str">
            <v>林莎莎</v>
          </cell>
          <cell r="C55" t="str">
            <v>居民身份证</v>
          </cell>
          <cell r="D55" t="str">
            <v>420921199709134963</v>
          </cell>
          <cell r="E55" t="str">
            <v>420921199709134963</v>
          </cell>
          <cell r="F55" t="str">
            <v>否</v>
          </cell>
          <cell r="G55" t="str">
            <v>正常工资薪金</v>
          </cell>
          <cell r="H55">
            <v>3470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 t="str">
            <v>李想龙</v>
          </cell>
          <cell r="C56" t="str">
            <v>居民身份证</v>
          </cell>
          <cell r="D56" t="str">
            <v>341203200011112215</v>
          </cell>
          <cell r="E56" t="str">
            <v>341203200011112215</v>
          </cell>
          <cell r="F56" t="str">
            <v>否</v>
          </cell>
          <cell r="G56" t="str">
            <v>正常工资薪金</v>
          </cell>
          <cell r="H56">
            <v>873.9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 t="str">
            <v>索生露</v>
          </cell>
          <cell r="C57" t="str">
            <v>居民身份证</v>
          </cell>
          <cell r="D57" t="str">
            <v>421003200202101024</v>
          </cell>
          <cell r="E57" t="str">
            <v>421003200202101024</v>
          </cell>
          <cell r="F57" t="str">
            <v>否</v>
          </cell>
          <cell r="G57" t="str">
            <v>正常工资薪金</v>
          </cell>
          <cell r="H57">
            <v>3090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潘旭瑾</v>
          </cell>
          <cell r="C58" t="str">
            <v>居民身份证</v>
          </cell>
          <cell r="D58" t="str">
            <v>36220120031104122X</v>
          </cell>
          <cell r="E58" t="str">
            <v>36220120031104122X</v>
          </cell>
          <cell r="F58" t="str">
            <v>否</v>
          </cell>
          <cell r="G58" t="str">
            <v>正常工资薪金</v>
          </cell>
          <cell r="H58">
            <v>600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郭子捷</v>
          </cell>
          <cell r="C59" t="str">
            <v>居民身份证</v>
          </cell>
          <cell r="D59" t="str">
            <v>360521200809140014</v>
          </cell>
          <cell r="E59" t="str">
            <v>360521200809140014</v>
          </cell>
          <cell r="F59" t="str">
            <v>否</v>
          </cell>
          <cell r="G59" t="str">
            <v>正常工资薪金</v>
          </cell>
          <cell r="H59">
            <v>512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 t="str">
            <v>付力豪</v>
          </cell>
          <cell r="C60" t="str">
            <v>居民身份证</v>
          </cell>
          <cell r="D60" t="str">
            <v>360124200407025117</v>
          </cell>
          <cell r="E60" t="str">
            <v>360124200407025117</v>
          </cell>
          <cell r="F60" t="str">
            <v>否</v>
          </cell>
          <cell r="G60" t="str">
            <v>正常工资薪金</v>
          </cell>
          <cell r="H60">
            <v>2305.38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滕家辉</v>
          </cell>
          <cell r="C61" t="str">
            <v>居民身份证</v>
          </cell>
          <cell r="D61" t="str">
            <v>360121199903131918</v>
          </cell>
          <cell r="E61" t="str">
            <v>360121199903131918</v>
          </cell>
          <cell r="F61" t="str">
            <v>否</v>
          </cell>
          <cell r="G61" t="str">
            <v>正常工资薪金</v>
          </cell>
          <cell r="H61">
            <v>3492.31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王宁</v>
          </cell>
          <cell r="C62" t="str">
            <v>居民身份证</v>
          </cell>
          <cell r="D62" t="str">
            <v>342201199210316416</v>
          </cell>
          <cell r="E62" t="str">
            <v>342201199210316416</v>
          </cell>
          <cell r="F62" t="str">
            <v>否</v>
          </cell>
          <cell r="G62" t="str">
            <v>正常工资薪金</v>
          </cell>
          <cell r="H62">
            <v>3611.06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 t="str">
            <v>闵奇伟</v>
          </cell>
          <cell r="C63" t="str">
            <v>居民身份证</v>
          </cell>
          <cell r="D63" t="str">
            <v>360121199603293157</v>
          </cell>
          <cell r="E63" t="str">
            <v>360121199603293157</v>
          </cell>
          <cell r="F63" t="str">
            <v>否</v>
          </cell>
          <cell r="G63" t="str">
            <v>正常工资薪金</v>
          </cell>
          <cell r="H63">
            <v>5624.57</v>
          </cell>
          <cell r="I63">
            <v>0</v>
          </cell>
          <cell r="J63">
            <v>0</v>
          </cell>
          <cell r="K63">
            <v>0</v>
          </cell>
          <cell r="L63">
            <v>18.74</v>
          </cell>
        </row>
        <row r="64">
          <cell r="B64" t="str">
            <v>张丽华</v>
          </cell>
          <cell r="C64" t="str">
            <v>居民身份证</v>
          </cell>
          <cell r="D64" t="str">
            <v>420400196206261482</v>
          </cell>
          <cell r="E64" t="str">
            <v>420400196206261482</v>
          </cell>
          <cell r="F64" t="str">
            <v>否</v>
          </cell>
          <cell r="G64" t="str">
            <v>正常工资薪金</v>
          </cell>
          <cell r="H64">
            <v>2800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 t="str">
            <v>乔治</v>
          </cell>
          <cell r="C65" t="str">
            <v>居民身份证</v>
          </cell>
          <cell r="D65" t="str">
            <v>411726200112065251</v>
          </cell>
          <cell r="E65" t="str">
            <v>411726200112065251</v>
          </cell>
          <cell r="F65" t="str">
            <v>否</v>
          </cell>
          <cell r="G65" t="str">
            <v>正常工资薪金</v>
          </cell>
          <cell r="H65">
            <v>268.6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宁帆</v>
          </cell>
          <cell r="C66" t="str">
            <v>居民身份证</v>
          </cell>
          <cell r="D66" t="str">
            <v>420684199002286030</v>
          </cell>
          <cell r="E66" t="str">
            <v>420684199002286030</v>
          </cell>
          <cell r="F66" t="str">
            <v>否</v>
          </cell>
          <cell r="G66" t="str">
            <v>正常工资薪金</v>
          </cell>
          <cell r="H66">
            <v>11363.06</v>
          </cell>
          <cell r="I66">
            <v>0</v>
          </cell>
          <cell r="J66">
            <v>0</v>
          </cell>
          <cell r="K66">
            <v>597.43</v>
          </cell>
          <cell r="L66">
            <v>190.89</v>
          </cell>
        </row>
        <row r="67">
          <cell r="B67" t="str">
            <v>史玲娟</v>
          </cell>
          <cell r="C67" t="str">
            <v>居民身份证</v>
          </cell>
          <cell r="D67" t="str">
            <v>340323200311216227</v>
          </cell>
          <cell r="E67" t="str">
            <v>340323200311216227</v>
          </cell>
          <cell r="F67" t="str">
            <v>否</v>
          </cell>
          <cell r="G67" t="str">
            <v>正常工资薪金</v>
          </cell>
          <cell r="H67">
            <v>4987.86</v>
          </cell>
          <cell r="I67">
            <v>0</v>
          </cell>
          <cell r="J67">
            <v>0</v>
          </cell>
          <cell r="K67">
            <v>370.42</v>
          </cell>
          <cell r="L67">
            <v>0</v>
          </cell>
        </row>
        <row r="68">
          <cell r="B68" t="str">
            <v>焦家喻</v>
          </cell>
          <cell r="C68" t="str">
            <v>居民身份证</v>
          </cell>
          <cell r="D68" t="str">
            <v>422326198512295217</v>
          </cell>
          <cell r="E68" t="str">
            <v>422326198512295217</v>
          </cell>
          <cell r="F68" t="str">
            <v>否</v>
          </cell>
          <cell r="G68" t="str">
            <v>正常工资薪金</v>
          </cell>
          <cell r="H68">
            <v>6323.55</v>
          </cell>
          <cell r="I68">
            <v>0</v>
          </cell>
          <cell r="J68">
            <v>0</v>
          </cell>
          <cell r="K68">
            <v>377.9</v>
          </cell>
          <cell r="L68">
            <v>39.71</v>
          </cell>
        </row>
        <row r="69">
          <cell r="B69" t="str">
            <v>周凯乐</v>
          </cell>
          <cell r="C69" t="str">
            <v>居民身份证</v>
          </cell>
          <cell r="D69" t="str">
            <v>340321200108182495</v>
          </cell>
          <cell r="E69" t="str">
            <v>340321200108182495</v>
          </cell>
          <cell r="F69" t="str">
            <v>否</v>
          </cell>
          <cell r="G69" t="str">
            <v>正常工资薪金</v>
          </cell>
          <cell r="H69">
            <v>3515.77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B70" t="str">
            <v>马涵</v>
          </cell>
          <cell r="C70" t="str">
            <v>居民身份证</v>
          </cell>
          <cell r="D70" t="str">
            <v>340322200402200814</v>
          </cell>
          <cell r="E70" t="str">
            <v>340322200402200814</v>
          </cell>
          <cell r="F70" t="str">
            <v>否</v>
          </cell>
          <cell r="G70" t="str">
            <v>正常工资薪金</v>
          </cell>
          <cell r="H70">
            <v>3288.5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 t="str">
            <v>李满花</v>
          </cell>
          <cell r="C71" t="str">
            <v>居民身份证</v>
          </cell>
          <cell r="D71" t="str">
            <v>360124196401133329</v>
          </cell>
          <cell r="E71" t="str">
            <v>360124196401133329</v>
          </cell>
          <cell r="F71" t="str">
            <v>否</v>
          </cell>
          <cell r="G71" t="str">
            <v>正常工资薪金</v>
          </cell>
          <cell r="H71">
            <v>2469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 t="str">
            <v>高传宏</v>
          </cell>
          <cell r="C72" t="str">
            <v>居民身份证</v>
          </cell>
          <cell r="D72" t="str">
            <v>340304196904170633</v>
          </cell>
          <cell r="E72" t="str">
            <v>340304196904170633</v>
          </cell>
          <cell r="F72" t="str">
            <v>否</v>
          </cell>
          <cell r="G72" t="str">
            <v>正常工资薪金</v>
          </cell>
          <cell r="H72">
            <v>2500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 t="str">
            <v>刘晟</v>
          </cell>
          <cell r="C73" t="str">
            <v>居民身份证</v>
          </cell>
          <cell r="D73" t="str">
            <v>360502200407255645</v>
          </cell>
          <cell r="E73" t="str">
            <v>360502200407255645</v>
          </cell>
          <cell r="F73" t="str">
            <v>否</v>
          </cell>
          <cell r="G73" t="str">
            <v>正常工资薪金</v>
          </cell>
          <cell r="H73">
            <v>91.35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 t="str">
            <v>陈江丽</v>
          </cell>
          <cell r="C74" t="str">
            <v>居民身份证</v>
          </cell>
          <cell r="D74" t="str">
            <v>360427199806090821</v>
          </cell>
          <cell r="E74" t="str">
            <v>360427199806090821</v>
          </cell>
          <cell r="F74" t="str">
            <v>否</v>
          </cell>
          <cell r="G74" t="str">
            <v>正常工资薪金</v>
          </cell>
          <cell r="H74">
            <v>1668.6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 t="str">
            <v>蓝喻龙</v>
          </cell>
          <cell r="C75" t="str">
            <v>居民身份证</v>
          </cell>
          <cell r="D75" t="str">
            <v>360922200801164132</v>
          </cell>
          <cell r="E75" t="str">
            <v>360922200801164132</v>
          </cell>
          <cell r="F75" t="str">
            <v>否</v>
          </cell>
          <cell r="G75" t="str">
            <v>正常工资薪金</v>
          </cell>
          <cell r="H75">
            <v>608.04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 t="str">
            <v>杨岚云</v>
          </cell>
          <cell r="C76" t="str">
            <v>居民身份证</v>
          </cell>
          <cell r="D76" t="str">
            <v>360502200102210040</v>
          </cell>
          <cell r="E76" t="str">
            <v>360502200102210040</v>
          </cell>
          <cell r="F76" t="str">
            <v>否</v>
          </cell>
          <cell r="G76" t="str">
            <v>正常工资薪金</v>
          </cell>
          <cell r="H76">
            <v>2795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王永瑞</v>
          </cell>
          <cell r="C77" t="str">
            <v>居民身份证</v>
          </cell>
          <cell r="D77" t="str">
            <v>340406200310081438</v>
          </cell>
          <cell r="E77" t="str">
            <v>340406200310081438</v>
          </cell>
          <cell r="F77" t="str">
            <v>否</v>
          </cell>
          <cell r="G77" t="str">
            <v>正常工资薪金</v>
          </cell>
          <cell r="H77">
            <v>3639.31</v>
          </cell>
          <cell r="I77">
            <v>0</v>
          </cell>
          <cell r="J77">
            <v>0</v>
          </cell>
          <cell r="K77">
            <v>33.59</v>
          </cell>
          <cell r="L77">
            <v>0</v>
          </cell>
        </row>
        <row r="78">
          <cell r="B78" t="str">
            <v>黄媛婷</v>
          </cell>
          <cell r="C78" t="str">
            <v>居民身份证</v>
          </cell>
          <cell r="D78" t="str">
            <v>362429200506183647</v>
          </cell>
          <cell r="E78" t="str">
            <v>362429200506183647</v>
          </cell>
          <cell r="F78" t="str">
            <v>否</v>
          </cell>
          <cell r="G78" t="str">
            <v>正常工资薪金</v>
          </cell>
          <cell r="H78">
            <v>5664.17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 t="str">
            <v>万晨宇</v>
          </cell>
          <cell r="C79" t="str">
            <v>居民身份证</v>
          </cell>
          <cell r="D79" t="str">
            <v>360122200505224213</v>
          </cell>
          <cell r="E79" t="str">
            <v>360122200505224213</v>
          </cell>
          <cell r="F79" t="str">
            <v>否</v>
          </cell>
          <cell r="G79" t="str">
            <v>正常工资薪金</v>
          </cell>
          <cell r="H79">
            <v>1172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 t="str">
            <v>许梦元</v>
          </cell>
          <cell r="C80" t="str">
            <v>居民身份证</v>
          </cell>
          <cell r="D80" t="str">
            <v>420684198712246012</v>
          </cell>
          <cell r="E80" t="str">
            <v>420684198712246012</v>
          </cell>
          <cell r="F80" t="str">
            <v>否</v>
          </cell>
          <cell r="G80" t="str">
            <v>正常工资薪金</v>
          </cell>
          <cell r="H80">
            <v>3820.66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林子萱</v>
          </cell>
          <cell r="C81" t="str">
            <v>居民身份证</v>
          </cell>
          <cell r="D81" t="str">
            <v>361124200602196043</v>
          </cell>
          <cell r="E81" t="str">
            <v>361124200602196043</v>
          </cell>
          <cell r="F81" t="str">
            <v>否</v>
          </cell>
          <cell r="G81" t="str">
            <v>正常工资薪金</v>
          </cell>
          <cell r="H81">
            <v>60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 t="str">
            <v>赖宇航</v>
          </cell>
          <cell r="C82" t="str">
            <v>居民身份证</v>
          </cell>
          <cell r="D82" t="str">
            <v>360313200310110018</v>
          </cell>
          <cell r="E82" t="str">
            <v>360313200310110018</v>
          </cell>
          <cell r="F82" t="str">
            <v>否</v>
          </cell>
          <cell r="G82" t="str">
            <v>正常工资薪金</v>
          </cell>
          <cell r="H82">
            <v>1317.6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 t="str">
            <v>陈全晟</v>
          </cell>
          <cell r="C83" t="str">
            <v>居民身份证</v>
          </cell>
          <cell r="D83" t="str">
            <v>421126199501101416</v>
          </cell>
          <cell r="E83" t="str">
            <v>421126199501101416</v>
          </cell>
          <cell r="F83" t="str">
            <v>否</v>
          </cell>
          <cell r="G83" t="str">
            <v>正常工资薪金</v>
          </cell>
          <cell r="H83">
            <v>10581.2</v>
          </cell>
          <cell r="I83">
            <v>0</v>
          </cell>
          <cell r="J83">
            <v>0</v>
          </cell>
          <cell r="K83">
            <v>0</v>
          </cell>
          <cell r="L83">
            <v>89.74</v>
          </cell>
        </row>
        <row r="84">
          <cell r="B84" t="str">
            <v>杨飞</v>
          </cell>
          <cell r="C84" t="str">
            <v>居民身份证</v>
          </cell>
          <cell r="D84" t="str">
            <v>420321199304235114</v>
          </cell>
          <cell r="E84" t="str">
            <v>420321199304235114</v>
          </cell>
          <cell r="F84" t="str">
            <v>否</v>
          </cell>
          <cell r="G84" t="str">
            <v>正常工资薪金</v>
          </cell>
          <cell r="H84">
            <v>8128.03</v>
          </cell>
          <cell r="I84">
            <v>0</v>
          </cell>
          <cell r="J84">
            <v>0</v>
          </cell>
          <cell r="K84">
            <v>170.23</v>
          </cell>
          <cell r="L84">
            <v>93.84</v>
          </cell>
        </row>
        <row r="85">
          <cell r="B85" t="str">
            <v>李想</v>
          </cell>
          <cell r="C85" t="str">
            <v>居民身份证</v>
          </cell>
          <cell r="D85" t="str">
            <v>360426200506284033</v>
          </cell>
          <cell r="E85" t="str">
            <v>360426200506284033</v>
          </cell>
          <cell r="F85" t="str">
            <v>否</v>
          </cell>
          <cell r="G85" t="str">
            <v>正常工资薪金</v>
          </cell>
          <cell r="H85">
            <v>4288.3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司甜甜</v>
          </cell>
          <cell r="C86" t="str">
            <v>居民身份证</v>
          </cell>
          <cell r="D86" t="str">
            <v>411324199102025280</v>
          </cell>
          <cell r="E86" t="str">
            <v>411324199102025280</v>
          </cell>
          <cell r="F86" t="str">
            <v>否</v>
          </cell>
          <cell r="G86" t="str">
            <v>正常工资薪金</v>
          </cell>
          <cell r="H86">
            <v>24784.45</v>
          </cell>
          <cell r="I86">
            <v>0</v>
          </cell>
          <cell r="J86">
            <v>0</v>
          </cell>
          <cell r="K86">
            <v>0</v>
          </cell>
          <cell r="L86">
            <v>531.03</v>
          </cell>
        </row>
        <row r="87">
          <cell r="B87" t="str">
            <v>杨成</v>
          </cell>
          <cell r="C87" t="str">
            <v>居民身份证</v>
          </cell>
          <cell r="D87" t="str">
            <v>530627200601144994</v>
          </cell>
          <cell r="E87" t="str">
            <v>530627200601144994</v>
          </cell>
          <cell r="F87" t="str">
            <v>否</v>
          </cell>
          <cell r="G87" t="str">
            <v>正常工资薪金</v>
          </cell>
          <cell r="H87">
            <v>5763.29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 t="str">
            <v>彭莹莹</v>
          </cell>
          <cell r="C88" t="str">
            <v>居民身份证</v>
          </cell>
          <cell r="D88" t="str">
            <v>34031119930320142X</v>
          </cell>
          <cell r="E88" t="str">
            <v>34031119930320142X</v>
          </cell>
          <cell r="F88" t="str">
            <v>否</v>
          </cell>
          <cell r="G88" t="str">
            <v>正常工资薪金</v>
          </cell>
          <cell r="H88">
            <v>3460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刘子坤</v>
          </cell>
          <cell r="C89" t="str">
            <v>居民身份证</v>
          </cell>
          <cell r="D89" t="str">
            <v>360121200206162474</v>
          </cell>
          <cell r="E89" t="str">
            <v>360121200206162474</v>
          </cell>
          <cell r="F89" t="str">
            <v>否</v>
          </cell>
          <cell r="G89" t="str">
            <v>正常工资薪金</v>
          </cell>
          <cell r="H89">
            <v>192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赵雨欣</v>
          </cell>
          <cell r="C90" t="str">
            <v>居民身份证</v>
          </cell>
          <cell r="D90" t="str">
            <v>360122200011103323</v>
          </cell>
          <cell r="E90" t="str">
            <v>360122200011103323</v>
          </cell>
          <cell r="F90" t="str">
            <v>否</v>
          </cell>
          <cell r="G90" t="str">
            <v>正常工资薪金</v>
          </cell>
          <cell r="H90">
            <v>2420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 t="str">
            <v>邹盛付</v>
          </cell>
          <cell r="C91" t="str">
            <v>居民身份证</v>
          </cell>
          <cell r="D91" t="str">
            <v>360423196602183218</v>
          </cell>
          <cell r="E91" t="str">
            <v>360423196602183218</v>
          </cell>
          <cell r="F91" t="str">
            <v>否</v>
          </cell>
          <cell r="G91" t="str">
            <v>正常工资薪金</v>
          </cell>
          <cell r="H91">
            <v>818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 t="str">
            <v>史博</v>
          </cell>
          <cell r="C92" t="str">
            <v>居民身份证</v>
          </cell>
          <cell r="D92" t="str">
            <v>34120220100920555X</v>
          </cell>
          <cell r="E92" t="str">
            <v>34120220100920555X</v>
          </cell>
          <cell r="F92" t="str">
            <v>否</v>
          </cell>
          <cell r="G92" t="str">
            <v>正常工资薪金</v>
          </cell>
          <cell r="H92">
            <v>5877.29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 t="str">
            <v>欧林雨</v>
          </cell>
          <cell r="C93" t="str">
            <v>居民身份证</v>
          </cell>
          <cell r="D93" t="str">
            <v>342222200201195824</v>
          </cell>
          <cell r="E93" t="str">
            <v>342222200201195824</v>
          </cell>
          <cell r="F93" t="str">
            <v>否</v>
          </cell>
          <cell r="G93" t="str">
            <v>正常工资薪金</v>
          </cell>
          <cell r="H93">
            <v>5070.4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 t="str">
            <v>孙颖</v>
          </cell>
          <cell r="C94" t="str">
            <v>居民身份证</v>
          </cell>
          <cell r="D94" t="str">
            <v>340321200212088263</v>
          </cell>
          <cell r="E94" t="str">
            <v>340321200212088263</v>
          </cell>
          <cell r="F94" t="str">
            <v>否</v>
          </cell>
          <cell r="G94" t="str">
            <v>正常工资薪金</v>
          </cell>
          <cell r="H94">
            <v>2460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余东杰</v>
          </cell>
          <cell r="C95" t="str">
            <v>居民身份证</v>
          </cell>
          <cell r="D95" t="str">
            <v>420322200702252712</v>
          </cell>
          <cell r="E95" t="str">
            <v>420322200702252712</v>
          </cell>
          <cell r="F95" t="str">
            <v>否</v>
          </cell>
          <cell r="G95" t="str">
            <v>正常工资薪金</v>
          </cell>
          <cell r="H95">
            <v>1986.54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 t="str">
            <v>刘双</v>
          </cell>
          <cell r="C96" t="str">
            <v>居民身份证</v>
          </cell>
          <cell r="D96" t="str">
            <v>42088119900822051X</v>
          </cell>
          <cell r="E96" t="str">
            <v>42088119900822051X</v>
          </cell>
          <cell r="F96" t="str">
            <v>否</v>
          </cell>
          <cell r="G96" t="str">
            <v>正常工资薪金</v>
          </cell>
          <cell r="H96">
            <v>4572.9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 t="str">
            <v>郝军强</v>
          </cell>
          <cell r="C97" t="str">
            <v>居民身份证</v>
          </cell>
          <cell r="D97" t="str">
            <v>341202200211202112</v>
          </cell>
          <cell r="E97" t="str">
            <v>341202200211202112</v>
          </cell>
          <cell r="F97" t="str">
            <v>否</v>
          </cell>
          <cell r="G97" t="str">
            <v>正常工资薪金</v>
          </cell>
          <cell r="H97">
            <v>863.1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 t="str">
            <v>张方文静</v>
          </cell>
          <cell r="C98" t="str">
            <v>居民身份证</v>
          </cell>
          <cell r="D98" t="str">
            <v>36050220051227862X</v>
          </cell>
          <cell r="E98" t="str">
            <v>36050220051227862X</v>
          </cell>
          <cell r="F98" t="str">
            <v>否</v>
          </cell>
          <cell r="G98" t="str">
            <v>正常工资薪金</v>
          </cell>
          <cell r="H98">
            <v>3347.55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 t="str">
            <v>刘庆康</v>
          </cell>
          <cell r="C99" t="str">
            <v>居民身份证</v>
          </cell>
          <cell r="D99" t="str">
            <v>340302200512121011</v>
          </cell>
          <cell r="E99" t="str">
            <v>340302200512121011</v>
          </cell>
          <cell r="F99" t="str">
            <v>否</v>
          </cell>
          <cell r="G99" t="str">
            <v>正常工资薪金</v>
          </cell>
          <cell r="H99">
            <v>1514.36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B100" t="str">
            <v>付令香</v>
          </cell>
          <cell r="C100" t="str">
            <v>居民身份证</v>
          </cell>
          <cell r="D100" t="str">
            <v>360121197105152440</v>
          </cell>
          <cell r="E100" t="str">
            <v>360121197105152440</v>
          </cell>
          <cell r="F100" t="str">
            <v>否</v>
          </cell>
          <cell r="G100" t="str">
            <v>正常工资薪金</v>
          </cell>
          <cell r="H100">
            <v>560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B101" t="str">
            <v>蔡虹</v>
          </cell>
          <cell r="C101" t="str">
            <v>居民身份证</v>
          </cell>
          <cell r="D101" t="str">
            <v>360121200302250546</v>
          </cell>
          <cell r="E101" t="str">
            <v>360121200302250546</v>
          </cell>
          <cell r="F101" t="str">
            <v>否</v>
          </cell>
          <cell r="G101" t="str">
            <v>正常工资薪金</v>
          </cell>
          <cell r="H101">
            <v>3000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B102" t="str">
            <v>孙璐</v>
          </cell>
          <cell r="C102" t="str">
            <v>居民身份证</v>
          </cell>
          <cell r="D102" t="str">
            <v>341302200205149015</v>
          </cell>
          <cell r="E102" t="str">
            <v>341302200205149015</v>
          </cell>
          <cell r="F102" t="str">
            <v>否</v>
          </cell>
          <cell r="G102" t="str">
            <v>正常工资薪金</v>
          </cell>
          <cell r="H102">
            <v>16355.59</v>
          </cell>
          <cell r="I102">
            <v>0</v>
          </cell>
          <cell r="J102">
            <v>0</v>
          </cell>
          <cell r="K102">
            <v>1.8</v>
          </cell>
          <cell r="L102">
            <v>0</v>
          </cell>
        </row>
        <row r="103">
          <cell r="B103" t="str">
            <v>张志瑞</v>
          </cell>
          <cell r="C103" t="str">
            <v>居民身份证</v>
          </cell>
          <cell r="D103" t="str">
            <v>420921200401294413</v>
          </cell>
          <cell r="E103" t="str">
            <v>420921200401294413</v>
          </cell>
          <cell r="F103" t="str">
            <v>否</v>
          </cell>
          <cell r="G103" t="str">
            <v>正常工资薪金</v>
          </cell>
          <cell r="H103">
            <v>777.75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B104" t="str">
            <v>吕俊强</v>
          </cell>
          <cell r="C104" t="str">
            <v>居民身份证</v>
          </cell>
          <cell r="D104" t="str">
            <v>362322199805172459</v>
          </cell>
          <cell r="E104" t="str">
            <v>362322199805172459</v>
          </cell>
          <cell r="F104" t="str">
            <v>否</v>
          </cell>
          <cell r="G104" t="str">
            <v>正常工资薪金</v>
          </cell>
          <cell r="H104">
            <v>9494.52</v>
          </cell>
          <cell r="I104">
            <v>0</v>
          </cell>
          <cell r="J104">
            <v>0</v>
          </cell>
          <cell r="K104">
            <v>0</v>
          </cell>
          <cell r="L104">
            <v>11.26</v>
          </cell>
        </row>
        <row r="105">
          <cell r="B105" t="str">
            <v>任奕轩</v>
          </cell>
          <cell r="C105" t="str">
            <v>居民身份证</v>
          </cell>
          <cell r="D105" t="str">
            <v>36010120070814801X</v>
          </cell>
          <cell r="E105" t="str">
            <v>36010120070814801X</v>
          </cell>
          <cell r="F105" t="str">
            <v>否</v>
          </cell>
          <cell r="G105" t="str">
            <v>正常工资薪金</v>
          </cell>
          <cell r="H105">
            <v>920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聂单涛</v>
          </cell>
          <cell r="C106" t="str">
            <v>居民身份证</v>
          </cell>
          <cell r="D106" t="str">
            <v>342221199606169235</v>
          </cell>
          <cell r="E106" t="str">
            <v>342221199606169235</v>
          </cell>
          <cell r="F106" t="str">
            <v>否</v>
          </cell>
          <cell r="G106" t="str">
            <v>正常工资薪金</v>
          </cell>
          <cell r="H106">
            <v>105.54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B107" t="str">
            <v>陈小凤</v>
          </cell>
          <cell r="C107" t="str">
            <v>居民身份证</v>
          </cell>
          <cell r="D107" t="str">
            <v>360902200704025223</v>
          </cell>
          <cell r="E107" t="str">
            <v>360902200704025223</v>
          </cell>
          <cell r="F107" t="str">
            <v>否</v>
          </cell>
          <cell r="G107" t="str">
            <v>正常工资薪金</v>
          </cell>
          <cell r="H107">
            <v>3701.5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B108" t="str">
            <v>胡佳丰</v>
          </cell>
          <cell r="C108" t="str">
            <v>居民身份证</v>
          </cell>
          <cell r="D108" t="str">
            <v>36010420020328041X</v>
          </cell>
          <cell r="E108" t="str">
            <v>36010420020328041X</v>
          </cell>
          <cell r="F108" t="str">
            <v>否</v>
          </cell>
          <cell r="G108" t="str">
            <v>正常工资薪金</v>
          </cell>
          <cell r="H108">
            <v>4788.1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B109" t="str">
            <v>刘文昌</v>
          </cell>
          <cell r="C109" t="str">
            <v>居民身份证</v>
          </cell>
          <cell r="D109" t="str">
            <v>421126200202260076</v>
          </cell>
          <cell r="E109" t="str">
            <v>421126200202260076</v>
          </cell>
          <cell r="F109" t="str">
            <v>否</v>
          </cell>
          <cell r="G109" t="str">
            <v>正常工资薪金</v>
          </cell>
          <cell r="H109">
            <v>5262.77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陶波文</v>
          </cell>
          <cell r="C110" t="str">
            <v>居民身份证</v>
          </cell>
          <cell r="D110" t="str">
            <v>360502199905175618</v>
          </cell>
          <cell r="E110" t="str">
            <v>360502199905175618</v>
          </cell>
          <cell r="F110" t="str">
            <v>否</v>
          </cell>
          <cell r="G110" t="str">
            <v>正常工资薪金</v>
          </cell>
          <cell r="H110">
            <v>240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B111" t="str">
            <v>韩涛</v>
          </cell>
          <cell r="C111" t="str">
            <v>居民身份证</v>
          </cell>
          <cell r="D111" t="str">
            <v>420527198706285338</v>
          </cell>
          <cell r="E111" t="str">
            <v>420527198706285338</v>
          </cell>
          <cell r="F111" t="str">
            <v>否</v>
          </cell>
          <cell r="G111" t="str">
            <v>正常工资薪金</v>
          </cell>
          <cell r="H111">
            <v>14379.52</v>
          </cell>
          <cell r="I111">
            <v>0</v>
          </cell>
          <cell r="J111">
            <v>0</v>
          </cell>
          <cell r="K111">
            <v>140.79</v>
          </cell>
          <cell r="L111">
            <v>38.99</v>
          </cell>
        </row>
        <row r="112">
          <cell r="B112" t="str">
            <v>黄熙悦</v>
          </cell>
          <cell r="C112" t="str">
            <v>居民身份证</v>
          </cell>
          <cell r="D112" t="str">
            <v>421002200411101446</v>
          </cell>
          <cell r="E112" t="str">
            <v>421002200411101446</v>
          </cell>
          <cell r="F112" t="str">
            <v>否</v>
          </cell>
          <cell r="G112" t="str">
            <v>正常工资薪金</v>
          </cell>
          <cell r="H112">
            <v>2702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B113" t="str">
            <v>李翔</v>
          </cell>
          <cell r="C113" t="str">
            <v>居民身份证</v>
          </cell>
          <cell r="D113" t="str">
            <v>36012119900824123X</v>
          </cell>
          <cell r="E113" t="str">
            <v>36012119900824123X</v>
          </cell>
          <cell r="F113" t="str">
            <v>否</v>
          </cell>
          <cell r="G113" t="str">
            <v>正常工资薪金</v>
          </cell>
          <cell r="H113">
            <v>3362.64</v>
          </cell>
          <cell r="I113">
            <v>0</v>
          </cell>
          <cell r="J113">
            <v>0</v>
          </cell>
          <cell r="K113">
            <v>0.68</v>
          </cell>
          <cell r="L113">
            <v>0</v>
          </cell>
        </row>
        <row r="114">
          <cell r="B114" t="str">
            <v>贾琳</v>
          </cell>
          <cell r="C114" t="str">
            <v>居民身份证</v>
          </cell>
          <cell r="D114" t="str">
            <v>341281198912214648</v>
          </cell>
          <cell r="E114" t="str">
            <v>341281198912214648</v>
          </cell>
          <cell r="F114" t="str">
            <v>否</v>
          </cell>
          <cell r="G114" t="str">
            <v>正常工资薪金</v>
          </cell>
          <cell r="H114">
            <v>2700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 t="str">
            <v>王丹</v>
          </cell>
          <cell r="C115" t="str">
            <v>居民身份证</v>
          </cell>
          <cell r="D115" t="str">
            <v>41100219830303204X</v>
          </cell>
          <cell r="E115" t="str">
            <v>41100219830303204X</v>
          </cell>
          <cell r="F115" t="str">
            <v>否</v>
          </cell>
          <cell r="G115" t="str">
            <v>正常工资薪金</v>
          </cell>
          <cell r="H115">
            <v>4184.51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 t="str">
            <v>凌培华</v>
          </cell>
          <cell r="C116" t="str">
            <v>居民身份证</v>
          </cell>
          <cell r="D116" t="str">
            <v>360734199603152439</v>
          </cell>
          <cell r="E116" t="str">
            <v>360734199603152439</v>
          </cell>
          <cell r="F116" t="str">
            <v>否</v>
          </cell>
          <cell r="G116" t="str">
            <v>正常工资薪金</v>
          </cell>
          <cell r="H116">
            <v>672.7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 t="str">
            <v>许家慧</v>
          </cell>
          <cell r="C117" t="str">
            <v>居民身份证</v>
          </cell>
          <cell r="D117" t="str">
            <v>360733200404222720</v>
          </cell>
          <cell r="E117" t="str">
            <v>360733200404222720</v>
          </cell>
          <cell r="F117" t="str">
            <v>否</v>
          </cell>
          <cell r="G117" t="str">
            <v>正常工资薪金</v>
          </cell>
          <cell r="H117">
            <v>7412.07</v>
          </cell>
          <cell r="I117">
            <v>0</v>
          </cell>
          <cell r="J117">
            <v>0</v>
          </cell>
          <cell r="K117">
            <v>285.33</v>
          </cell>
          <cell r="L117">
            <v>72.36</v>
          </cell>
        </row>
        <row r="118">
          <cell r="B118" t="str">
            <v>朱家安</v>
          </cell>
          <cell r="C118" t="str">
            <v>居民身份证</v>
          </cell>
          <cell r="D118" t="str">
            <v>340621200301190813</v>
          </cell>
          <cell r="E118" t="str">
            <v>340621200301190813</v>
          </cell>
          <cell r="F118" t="str">
            <v>否</v>
          </cell>
          <cell r="G118" t="str">
            <v>正常工资薪金</v>
          </cell>
          <cell r="H118">
            <v>1300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 t="str">
            <v>韩文壮</v>
          </cell>
          <cell r="C119" t="str">
            <v>居民身份证</v>
          </cell>
          <cell r="D119" t="str">
            <v>341226200409191552</v>
          </cell>
          <cell r="E119" t="str">
            <v>341226200409191552</v>
          </cell>
          <cell r="F119" t="str">
            <v>否</v>
          </cell>
          <cell r="G119" t="str">
            <v>正常工资薪金</v>
          </cell>
          <cell r="H119">
            <v>3070.7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 t="str">
            <v>谭鹏</v>
          </cell>
          <cell r="C120" t="str">
            <v>居民身份证</v>
          </cell>
          <cell r="D120" t="str">
            <v>422801200302182417</v>
          </cell>
          <cell r="E120" t="str">
            <v>422801200302182417</v>
          </cell>
          <cell r="F120" t="str">
            <v>否</v>
          </cell>
          <cell r="G120" t="str">
            <v>正常工资薪金</v>
          </cell>
          <cell r="H120">
            <v>12177.88</v>
          </cell>
          <cell r="I120">
            <v>0</v>
          </cell>
          <cell r="J120">
            <v>0</v>
          </cell>
          <cell r="K120">
            <v>0</v>
          </cell>
          <cell r="L120">
            <v>136.31</v>
          </cell>
        </row>
        <row r="121">
          <cell r="B121" t="str">
            <v>吴静</v>
          </cell>
          <cell r="C121" t="str">
            <v>居民身份证</v>
          </cell>
          <cell r="D121" t="str">
            <v>360922200004180324</v>
          </cell>
          <cell r="E121" t="str">
            <v>360922200004180324</v>
          </cell>
          <cell r="F121" t="str">
            <v>否</v>
          </cell>
          <cell r="G121" t="str">
            <v>正常工资薪金</v>
          </cell>
          <cell r="H121">
            <v>256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 t="str">
            <v>胡泉</v>
          </cell>
          <cell r="C122" t="str">
            <v>居民身份证</v>
          </cell>
          <cell r="D122" t="str">
            <v>360502199511081619</v>
          </cell>
          <cell r="E122" t="str">
            <v>360502199511081619</v>
          </cell>
          <cell r="F122" t="str">
            <v>否</v>
          </cell>
          <cell r="G122" t="str">
            <v>正常工资薪金</v>
          </cell>
          <cell r="H122">
            <v>4829.2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 t="str">
            <v>李涛</v>
          </cell>
          <cell r="C123" t="str">
            <v>居民身份证</v>
          </cell>
          <cell r="D123" t="str">
            <v>362427199902271712</v>
          </cell>
          <cell r="E123" t="str">
            <v>362427199902271712</v>
          </cell>
          <cell r="F123" t="str">
            <v>否</v>
          </cell>
          <cell r="G123" t="str">
            <v>正常工资薪金</v>
          </cell>
          <cell r="H123">
            <v>4699.97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B124" t="str">
            <v>林子洋</v>
          </cell>
          <cell r="C124" t="str">
            <v>居民身份证</v>
          </cell>
          <cell r="D124" t="str">
            <v>421003200510153213</v>
          </cell>
          <cell r="E124" t="str">
            <v>421003200510153213</v>
          </cell>
          <cell r="F124" t="str">
            <v>否</v>
          </cell>
          <cell r="G124" t="str">
            <v>正常工资薪金</v>
          </cell>
          <cell r="H124">
            <v>2029.2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朱钢敏</v>
          </cell>
          <cell r="C125" t="str">
            <v>居民身份证</v>
          </cell>
          <cell r="D125" t="str">
            <v>340825200203091316</v>
          </cell>
          <cell r="E125" t="str">
            <v>340825200203091316</v>
          </cell>
          <cell r="F125" t="str">
            <v>否</v>
          </cell>
          <cell r="G125" t="str">
            <v>正常工资薪金</v>
          </cell>
          <cell r="H125">
            <v>22434.43</v>
          </cell>
          <cell r="I125">
            <v>0</v>
          </cell>
          <cell r="J125">
            <v>0</v>
          </cell>
          <cell r="K125">
            <v>0</v>
          </cell>
          <cell r="L125">
            <v>522.13</v>
          </cell>
        </row>
        <row r="126">
          <cell r="B126" t="str">
            <v>王梦蝶</v>
          </cell>
          <cell r="C126" t="str">
            <v>居民身份证</v>
          </cell>
          <cell r="D126" t="str">
            <v>340321199903303123</v>
          </cell>
          <cell r="E126" t="str">
            <v>340321199903303123</v>
          </cell>
          <cell r="F126" t="str">
            <v>否</v>
          </cell>
          <cell r="G126" t="str">
            <v>正常工资薪金</v>
          </cell>
          <cell r="H126">
            <v>2660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 t="str">
            <v>陈一鸣</v>
          </cell>
          <cell r="C127" t="str">
            <v>居民身份证</v>
          </cell>
          <cell r="D127" t="str">
            <v>34040320001221001X</v>
          </cell>
          <cell r="E127" t="str">
            <v>34040320001221001X</v>
          </cell>
          <cell r="F127" t="str">
            <v>否</v>
          </cell>
          <cell r="G127" t="str">
            <v>正常工资薪金</v>
          </cell>
          <cell r="H127">
            <v>107.76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 t="str">
            <v>孟祥</v>
          </cell>
          <cell r="C128" t="str">
            <v>居民身份证</v>
          </cell>
          <cell r="D128" t="str">
            <v>340421199412063853</v>
          </cell>
          <cell r="E128" t="str">
            <v>340421199412063853</v>
          </cell>
          <cell r="F128" t="str">
            <v>否</v>
          </cell>
          <cell r="G128" t="str">
            <v>正常工资薪金</v>
          </cell>
          <cell r="H128">
            <v>5138.97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 t="str">
            <v>郑香云</v>
          </cell>
          <cell r="C129" t="str">
            <v>居民身份证</v>
          </cell>
          <cell r="D129" t="str">
            <v>360111195601181425</v>
          </cell>
          <cell r="E129" t="str">
            <v>360111195601181425</v>
          </cell>
          <cell r="F129" t="str">
            <v>否</v>
          </cell>
          <cell r="G129" t="str">
            <v>正常工资薪金</v>
          </cell>
          <cell r="H129">
            <v>2795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 t="str">
            <v>吴忠虎</v>
          </cell>
          <cell r="C130" t="str">
            <v>居民身份证</v>
          </cell>
          <cell r="D130" t="str">
            <v>342201199703101616</v>
          </cell>
          <cell r="E130" t="str">
            <v>342201199703101616</v>
          </cell>
          <cell r="F130" t="str">
            <v>否</v>
          </cell>
          <cell r="G130" t="str">
            <v>正常工资薪金</v>
          </cell>
          <cell r="H130">
            <v>3194.1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 t="str">
            <v>董鸿博</v>
          </cell>
          <cell r="C131" t="str">
            <v>居民身份证</v>
          </cell>
          <cell r="D131" t="str">
            <v>341302200310304435</v>
          </cell>
          <cell r="E131" t="str">
            <v>341302200310304435</v>
          </cell>
          <cell r="F131" t="str">
            <v>否</v>
          </cell>
          <cell r="G131" t="str">
            <v>正常工资薪金</v>
          </cell>
          <cell r="H131">
            <v>576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 t="str">
            <v>许邦元</v>
          </cell>
          <cell r="C132" t="str">
            <v>居民身份证</v>
          </cell>
          <cell r="D132" t="str">
            <v>340402196002250012</v>
          </cell>
          <cell r="E132" t="str">
            <v>340402196002250012</v>
          </cell>
          <cell r="F132" t="str">
            <v>否</v>
          </cell>
          <cell r="G132" t="str">
            <v>正常工资薪金</v>
          </cell>
          <cell r="H132">
            <v>2375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 t="str">
            <v>周琛</v>
          </cell>
          <cell r="C133" t="str">
            <v>居民身份证</v>
          </cell>
          <cell r="D133" t="str">
            <v>42108719960603371X</v>
          </cell>
          <cell r="E133" t="str">
            <v>42108719960603371X</v>
          </cell>
          <cell r="F133" t="str">
            <v>否</v>
          </cell>
          <cell r="G133" t="str">
            <v>正常工资薪金</v>
          </cell>
          <cell r="H133">
            <v>5156.18</v>
          </cell>
          <cell r="I133">
            <v>0</v>
          </cell>
          <cell r="J133">
            <v>0</v>
          </cell>
          <cell r="K133">
            <v>230.44</v>
          </cell>
          <cell r="L133">
            <v>4.68</v>
          </cell>
        </row>
        <row r="134">
          <cell r="B134" t="str">
            <v>李响</v>
          </cell>
          <cell r="C134" t="str">
            <v>居民身份证</v>
          </cell>
          <cell r="D134" t="str">
            <v>34030219860130002X</v>
          </cell>
          <cell r="E134" t="str">
            <v>34030219860130002X</v>
          </cell>
          <cell r="F134" t="str">
            <v>否</v>
          </cell>
          <cell r="G134" t="str">
            <v>正常工资薪金</v>
          </cell>
          <cell r="H134">
            <v>1739.5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曹梦雪</v>
          </cell>
          <cell r="C135" t="str">
            <v>居民身份证</v>
          </cell>
          <cell r="D135" t="str">
            <v>360481199910090440</v>
          </cell>
          <cell r="E135" t="str">
            <v>360481199910090440</v>
          </cell>
          <cell r="F135" t="str">
            <v>否</v>
          </cell>
          <cell r="G135" t="str">
            <v>正常工资薪金</v>
          </cell>
          <cell r="H135">
            <v>184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万文慧</v>
          </cell>
          <cell r="C136" t="str">
            <v>居民身份证</v>
          </cell>
          <cell r="D136" t="str">
            <v>360122200403204529</v>
          </cell>
          <cell r="E136" t="str">
            <v>360122200403204529</v>
          </cell>
          <cell r="F136" t="str">
            <v>否</v>
          </cell>
          <cell r="G136" t="str">
            <v>正常工资薪金</v>
          </cell>
          <cell r="H136">
            <v>72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 t="str">
            <v>汪玉琪</v>
          </cell>
          <cell r="C137" t="str">
            <v>居民身份证</v>
          </cell>
          <cell r="D137" t="str">
            <v>360902200701143080</v>
          </cell>
          <cell r="E137" t="str">
            <v>360902200701143080</v>
          </cell>
          <cell r="F137" t="str">
            <v>否</v>
          </cell>
          <cell r="G137" t="str">
            <v>正常工资薪金</v>
          </cell>
          <cell r="H137">
            <v>6292.3</v>
          </cell>
          <cell r="I137">
            <v>0</v>
          </cell>
          <cell r="J137">
            <v>0</v>
          </cell>
          <cell r="K137">
            <v>6.53</v>
          </cell>
          <cell r="L137">
            <v>0</v>
          </cell>
        </row>
        <row r="138">
          <cell r="B138" t="str">
            <v>闵佳宇</v>
          </cell>
          <cell r="C138" t="str">
            <v>居民身份证</v>
          </cell>
          <cell r="D138" t="str">
            <v>420504200012275747</v>
          </cell>
          <cell r="E138" t="str">
            <v>420504200012275747</v>
          </cell>
          <cell r="F138" t="str">
            <v>否</v>
          </cell>
          <cell r="G138" t="str">
            <v>正常工资薪金</v>
          </cell>
          <cell r="H138">
            <v>400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 t="str">
            <v>陆春亮</v>
          </cell>
          <cell r="C139" t="str">
            <v>居民身份证</v>
          </cell>
          <cell r="D139" t="str">
            <v>340302196303260411</v>
          </cell>
          <cell r="E139" t="str">
            <v>340302196303260411</v>
          </cell>
          <cell r="F139" t="str">
            <v>否</v>
          </cell>
          <cell r="G139" t="str">
            <v>正常工资薪金</v>
          </cell>
          <cell r="H139">
            <v>2375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 t="str">
            <v>李可</v>
          </cell>
          <cell r="C140" t="str">
            <v>居民身份证</v>
          </cell>
          <cell r="D140" t="str">
            <v>340404200104240028</v>
          </cell>
          <cell r="E140" t="str">
            <v>340404200104240028</v>
          </cell>
          <cell r="F140" t="str">
            <v>否</v>
          </cell>
          <cell r="G140" t="str">
            <v>正常工资薪金</v>
          </cell>
          <cell r="H140">
            <v>3943.42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 t="str">
            <v>孟如心</v>
          </cell>
          <cell r="C141" t="str">
            <v>居民身份证</v>
          </cell>
          <cell r="D141" t="str">
            <v>420881200312087421</v>
          </cell>
          <cell r="E141" t="str">
            <v>420881200312087421</v>
          </cell>
          <cell r="F141" t="str">
            <v>否</v>
          </cell>
          <cell r="G141" t="str">
            <v>正常工资薪金</v>
          </cell>
          <cell r="H141">
            <v>760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B142" t="str">
            <v>陈浩清</v>
          </cell>
          <cell r="C142" t="str">
            <v>居民身份证</v>
          </cell>
          <cell r="D142" t="str">
            <v>441322199606033869</v>
          </cell>
          <cell r="E142" t="str">
            <v>441322199606033869</v>
          </cell>
          <cell r="F142" t="str">
            <v>否</v>
          </cell>
          <cell r="G142" t="str">
            <v>正常工资薪金</v>
          </cell>
          <cell r="H142">
            <v>223.2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B143" t="str">
            <v>黄佳</v>
          </cell>
          <cell r="C143" t="str">
            <v>居民身份证</v>
          </cell>
          <cell r="D143" t="str">
            <v>361024200501276022</v>
          </cell>
          <cell r="E143" t="str">
            <v>361024200501276022</v>
          </cell>
          <cell r="F143" t="str">
            <v>否</v>
          </cell>
          <cell r="G143" t="str">
            <v>正常工资薪金</v>
          </cell>
          <cell r="H143">
            <v>1820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 t="str">
            <v>陈晓云</v>
          </cell>
          <cell r="C144" t="str">
            <v>居民身份证</v>
          </cell>
          <cell r="D144" t="str">
            <v>500236200310175650</v>
          </cell>
          <cell r="E144" t="str">
            <v>500236200310175650</v>
          </cell>
          <cell r="F144" t="str">
            <v>否</v>
          </cell>
          <cell r="G144" t="str">
            <v>正常工资薪金</v>
          </cell>
          <cell r="H144">
            <v>2038.4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B145" t="str">
            <v>刘安然</v>
          </cell>
          <cell r="C145" t="str">
            <v>居民身份证</v>
          </cell>
          <cell r="D145" t="str">
            <v>360121200512092427</v>
          </cell>
          <cell r="E145" t="str">
            <v>360121200512092427</v>
          </cell>
          <cell r="F145" t="str">
            <v>否</v>
          </cell>
          <cell r="G145" t="str">
            <v>正常工资薪金</v>
          </cell>
          <cell r="H145">
            <v>2920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昌蓓蓓</v>
          </cell>
          <cell r="C146" t="str">
            <v>居民身份证</v>
          </cell>
          <cell r="D146" t="str">
            <v>341302200810297948</v>
          </cell>
          <cell r="E146" t="str">
            <v>341302200810297948</v>
          </cell>
          <cell r="F146" t="str">
            <v>否</v>
          </cell>
          <cell r="G146" t="str">
            <v>正常工资薪金</v>
          </cell>
          <cell r="H146">
            <v>1012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李桂华</v>
          </cell>
          <cell r="C147" t="str">
            <v>居民身份证</v>
          </cell>
          <cell r="D147" t="str">
            <v>340123196511187707</v>
          </cell>
          <cell r="E147" t="str">
            <v>340123196511187707</v>
          </cell>
          <cell r="F147" t="str">
            <v>否</v>
          </cell>
          <cell r="G147" t="str">
            <v>正常工资薪金</v>
          </cell>
          <cell r="H147">
            <v>2450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B148" t="str">
            <v>王源鑫</v>
          </cell>
          <cell r="C148" t="str">
            <v>居民身份证</v>
          </cell>
          <cell r="D148" t="str">
            <v>37068520040521651X</v>
          </cell>
          <cell r="E148" t="str">
            <v>37068520040521651X</v>
          </cell>
          <cell r="F148" t="str">
            <v>否</v>
          </cell>
          <cell r="G148" t="str">
            <v>正常工资薪金</v>
          </cell>
          <cell r="H148">
            <v>7084.87</v>
          </cell>
          <cell r="I148">
            <v>0</v>
          </cell>
          <cell r="J148">
            <v>0</v>
          </cell>
          <cell r="K148">
            <v>0</v>
          </cell>
          <cell r="L148">
            <v>62.55</v>
          </cell>
        </row>
        <row r="149">
          <cell r="B149" t="str">
            <v>涂佩</v>
          </cell>
          <cell r="C149" t="str">
            <v>居民身份证</v>
          </cell>
          <cell r="D149" t="str">
            <v>421122199006094225</v>
          </cell>
          <cell r="E149" t="str">
            <v>421122199006094225</v>
          </cell>
          <cell r="F149" t="str">
            <v>否</v>
          </cell>
          <cell r="G149" t="str">
            <v>正常工资薪金</v>
          </cell>
          <cell r="H149">
            <v>4050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曹雪连</v>
          </cell>
          <cell r="C150" t="str">
            <v>居民身份证</v>
          </cell>
          <cell r="D150" t="str">
            <v>360428197105102583</v>
          </cell>
          <cell r="E150" t="str">
            <v>360428197105102583</v>
          </cell>
          <cell r="F150" t="str">
            <v>否</v>
          </cell>
          <cell r="G150" t="str">
            <v>正常工资薪金</v>
          </cell>
          <cell r="H150">
            <v>1068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B151" t="str">
            <v>张健</v>
          </cell>
          <cell r="C151" t="str">
            <v>居民身份证</v>
          </cell>
          <cell r="D151" t="str">
            <v>342601199308085099</v>
          </cell>
          <cell r="E151" t="str">
            <v>342601199308085099</v>
          </cell>
          <cell r="F151" t="str">
            <v>否</v>
          </cell>
          <cell r="G151" t="str">
            <v>正常工资薪金</v>
          </cell>
          <cell r="H151">
            <v>6693.04</v>
          </cell>
          <cell r="I151">
            <v>0</v>
          </cell>
          <cell r="J151">
            <v>0</v>
          </cell>
          <cell r="K151">
            <v>23.77</v>
          </cell>
          <cell r="L151">
            <v>5.33</v>
          </cell>
        </row>
        <row r="152">
          <cell r="B152" t="str">
            <v>柯基银</v>
          </cell>
          <cell r="C152" t="str">
            <v>居民身份证</v>
          </cell>
          <cell r="D152" t="str">
            <v>420324200412162754</v>
          </cell>
          <cell r="E152" t="str">
            <v>420324200412162754</v>
          </cell>
          <cell r="F152" t="str">
            <v>否</v>
          </cell>
          <cell r="G152" t="str">
            <v>正常工资薪金</v>
          </cell>
          <cell r="H152">
            <v>3661.5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 t="str">
            <v>陈康</v>
          </cell>
          <cell r="C153" t="str">
            <v>居民身份证</v>
          </cell>
          <cell r="D153" t="str">
            <v>360902200406013419</v>
          </cell>
          <cell r="E153" t="str">
            <v>360902200406013419</v>
          </cell>
          <cell r="F153" t="str">
            <v>否</v>
          </cell>
          <cell r="G153" t="str">
            <v>正常工资薪金</v>
          </cell>
          <cell r="H153">
            <v>3731.49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王格</v>
          </cell>
          <cell r="C154" t="str">
            <v>居民身份证</v>
          </cell>
          <cell r="D154" t="str">
            <v>340322200502054623</v>
          </cell>
          <cell r="E154" t="str">
            <v>340322200502054623</v>
          </cell>
          <cell r="F154" t="str">
            <v>否</v>
          </cell>
          <cell r="G154" t="str">
            <v>正常工资薪金</v>
          </cell>
          <cell r="H154">
            <v>4000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 t="str">
            <v>祝晨宇</v>
          </cell>
          <cell r="C155" t="str">
            <v>居民身份证</v>
          </cell>
          <cell r="D155" t="str">
            <v>362301200508205019</v>
          </cell>
          <cell r="E155" t="str">
            <v>362301200508205019</v>
          </cell>
          <cell r="F155" t="str">
            <v>否</v>
          </cell>
          <cell r="G155" t="str">
            <v>正常工资薪金</v>
          </cell>
          <cell r="H155">
            <v>1666.86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 t="str">
            <v>王佳康</v>
          </cell>
          <cell r="C156" t="str">
            <v>居民身份证</v>
          </cell>
          <cell r="D156" t="str">
            <v>341302200407228512</v>
          </cell>
          <cell r="E156" t="str">
            <v>341302200407228512</v>
          </cell>
          <cell r="F156" t="str">
            <v>否</v>
          </cell>
          <cell r="G156" t="str">
            <v>正常工资薪金</v>
          </cell>
          <cell r="H156">
            <v>1044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 t="str">
            <v>韩召君</v>
          </cell>
          <cell r="C157" t="str">
            <v>居民身份证</v>
          </cell>
          <cell r="D157" t="str">
            <v>342201198506070414</v>
          </cell>
          <cell r="E157" t="str">
            <v>342201198506070414</v>
          </cell>
          <cell r="F157" t="str">
            <v>否</v>
          </cell>
          <cell r="G157" t="str">
            <v>正常工资薪金</v>
          </cell>
          <cell r="H157">
            <v>4388.71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 t="str">
            <v>曲蓝鹤</v>
          </cell>
          <cell r="C158" t="str">
            <v>居民身份证</v>
          </cell>
          <cell r="D158" t="str">
            <v>230505199011080214</v>
          </cell>
          <cell r="E158" t="str">
            <v>230505199011080214</v>
          </cell>
          <cell r="F158" t="str">
            <v>否</v>
          </cell>
          <cell r="G158" t="str">
            <v>正常工资薪金</v>
          </cell>
          <cell r="H158">
            <v>4430.49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 t="str">
            <v>陈林芳</v>
          </cell>
          <cell r="C159" t="str">
            <v>居民身份证</v>
          </cell>
          <cell r="D159" t="str">
            <v>421122200008212120</v>
          </cell>
          <cell r="E159" t="str">
            <v>421122200008212120</v>
          </cell>
          <cell r="F159" t="str">
            <v>否</v>
          </cell>
          <cell r="G159" t="str">
            <v>正常工资薪金</v>
          </cell>
          <cell r="H159">
            <v>4100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 t="str">
            <v>陈明涛</v>
          </cell>
          <cell r="C160" t="str">
            <v>居民身份证</v>
          </cell>
          <cell r="D160" t="str">
            <v>362321199901181017</v>
          </cell>
          <cell r="E160" t="str">
            <v>362321199901181017</v>
          </cell>
          <cell r="F160" t="str">
            <v>否</v>
          </cell>
          <cell r="G160" t="str">
            <v>正常工资薪金</v>
          </cell>
          <cell r="H160">
            <v>32341.07</v>
          </cell>
          <cell r="I160">
            <v>0</v>
          </cell>
          <cell r="J160">
            <v>0</v>
          </cell>
          <cell r="K160">
            <v>0</v>
          </cell>
          <cell r="L160">
            <v>775.23</v>
          </cell>
        </row>
        <row r="161">
          <cell r="B161" t="str">
            <v>李伟彬</v>
          </cell>
          <cell r="C161" t="str">
            <v>居民身份证</v>
          </cell>
          <cell r="D161" t="str">
            <v>341623200305253731</v>
          </cell>
          <cell r="E161" t="str">
            <v>341623200305253731</v>
          </cell>
          <cell r="F161" t="str">
            <v>否</v>
          </cell>
          <cell r="G161" t="str">
            <v>正常工资薪金</v>
          </cell>
          <cell r="H161">
            <v>3573.1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 t="str">
            <v>吴化钦</v>
          </cell>
          <cell r="C162" t="str">
            <v>居民身份证</v>
          </cell>
          <cell r="D162" t="str">
            <v>420881200204085947</v>
          </cell>
          <cell r="E162" t="str">
            <v>420881200204085947</v>
          </cell>
          <cell r="F162" t="str">
            <v>否</v>
          </cell>
          <cell r="G162" t="str">
            <v>正常工资薪金</v>
          </cell>
          <cell r="H162">
            <v>4734.64</v>
          </cell>
          <cell r="I162">
            <v>0</v>
          </cell>
          <cell r="J162">
            <v>0</v>
          </cell>
          <cell r="K162">
            <v>41.26</v>
          </cell>
          <cell r="L162">
            <v>0</v>
          </cell>
        </row>
        <row r="163">
          <cell r="B163" t="str">
            <v>郑祥泰</v>
          </cell>
          <cell r="C163" t="str">
            <v>居民身份证</v>
          </cell>
          <cell r="D163" t="str">
            <v>341621200110014017</v>
          </cell>
          <cell r="E163" t="str">
            <v>341621200110014017</v>
          </cell>
          <cell r="F163" t="str">
            <v>否</v>
          </cell>
          <cell r="G163" t="str">
            <v>正常工资薪金</v>
          </cell>
          <cell r="H163">
            <v>8078.62</v>
          </cell>
          <cell r="I163">
            <v>0</v>
          </cell>
          <cell r="J163">
            <v>0</v>
          </cell>
          <cell r="K163">
            <v>0</v>
          </cell>
          <cell r="L163">
            <v>53.12</v>
          </cell>
        </row>
        <row r="164">
          <cell r="B164" t="str">
            <v>冉庆阳</v>
          </cell>
          <cell r="C164" t="str">
            <v>居民身份证</v>
          </cell>
          <cell r="D164" t="str">
            <v>341203200707241912</v>
          </cell>
          <cell r="E164" t="str">
            <v>341203200707241912</v>
          </cell>
          <cell r="F164" t="str">
            <v>否</v>
          </cell>
          <cell r="G164" t="str">
            <v>正常工资薪金</v>
          </cell>
          <cell r="H164">
            <v>1721.2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 t="str">
            <v>常虎</v>
          </cell>
          <cell r="C165" t="str">
            <v>居民身份证</v>
          </cell>
          <cell r="D165" t="str">
            <v>41152119980728193X</v>
          </cell>
          <cell r="E165" t="str">
            <v>41152119980728193X</v>
          </cell>
          <cell r="F165" t="str">
            <v>否</v>
          </cell>
          <cell r="G165" t="str">
            <v>正常工资薪金</v>
          </cell>
          <cell r="H165">
            <v>8371.41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 t="str">
            <v>杨帆</v>
          </cell>
          <cell r="C166" t="str">
            <v>居民身份证</v>
          </cell>
          <cell r="D166" t="str">
            <v>360982200510163531</v>
          </cell>
          <cell r="E166" t="str">
            <v>360982200510163531</v>
          </cell>
          <cell r="F166" t="str">
            <v>否</v>
          </cell>
          <cell r="G166" t="str">
            <v>正常工资薪金</v>
          </cell>
          <cell r="H166">
            <v>10165.98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 t="str">
            <v>胡方</v>
          </cell>
          <cell r="C167" t="str">
            <v>居民身份证</v>
          </cell>
          <cell r="D167" t="str">
            <v>421087198402022766</v>
          </cell>
          <cell r="E167" t="str">
            <v>421087198402022766</v>
          </cell>
          <cell r="F167" t="str">
            <v>否</v>
          </cell>
          <cell r="G167" t="str">
            <v>正常工资薪金</v>
          </cell>
          <cell r="H167">
            <v>7050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 t="str">
            <v>杨子席</v>
          </cell>
          <cell r="C168" t="str">
            <v>居民身份证</v>
          </cell>
          <cell r="D168" t="str">
            <v>34130220060305285X</v>
          </cell>
          <cell r="E168" t="str">
            <v>34130220060305285X</v>
          </cell>
          <cell r="F168" t="str">
            <v>否</v>
          </cell>
          <cell r="G168" t="str">
            <v>正常工资薪金</v>
          </cell>
          <cell r="H168">
            <v>2224.59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谢子钰</v>
          </cell>
          <cell r="C169" t="str">
            <v>居民身份证</v>
          </cell>
          <cell r="D169" t="str">
            <v>360111200811202523</v>
          </cell>
          <cell r="E169" t="str">
            <v>360111200811202523</v>
          </cell>
          <cell r="F169" t="str">
            <v>否</v>
          </cell>
          <cell r="G169" t="str">
            <v>正常工资薪金</v>
          </cell>
          <cell r="H169">
            <v>2420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 t="str">
            <v>吴红梅</v>
          </cell>
          <cell r="C170" t="str">
            <v>居民身份证</v>
          </cell>
          <cell r="D170" t="str">
            <v>360502198309063623</v>
          </cell>
          <cell r="E170" t="str">
            <v>360502198309063623</v>
          </cell>
          <cell r="F170" t="str">
            <v>否</v>
          </cell>
          <cell r="G170" t="str">
            <v>正常工资薪金</v>
          </cell>
          <cell r="H170">
            <v>4620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>陈赛</v>
          </cell>
          <cell r="C171" t="str">
            <v>居民身份证</v>
          </cell>
          <cell r="D171" t="str">
            <v>340621200602032819</v>
          </cell>
          <cell r="E171" t="str">
            <v>340621200602032819</v>
          </cell>
          <cell r="F171" t="str">
            <v>否</v>
          </cell>
          <cell r="G171" t="str">
            <v>正常工资薪金</v>
          </cell>
          <cell r="H171">
            <v>2011.5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 t="str">
            <v>蔡启汶</v>
          </cell>
          <cell r="C172" t="str">
            <v>居民身份证</v>
          </cell>
          <cell r="D172" t="str">
            <v>360427200407120515</v>
          </cell>
          <cell r="E172" t="str">
            <v>360427200407120515</v>
          </cell>
          <cell r="F172" t="str">
            <v>否</v>
          </cell>
          <cell r="G172" t="str">
            <v>正常工资薪金</v>
          </cell>
          <cell r="H172">
            <v>2740.86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 t="str">
            <v>许子恒</v>
          </cell>
          <cell r="C173" t="str">
            <v>居民身份证</v>
          </cell>
          <cell r="D173" t="str">
            <v>340602200912112831</v>
          </cell>
          <cell r="E173" t="str">
            <v>340602200912112831</v>
          </cell>
          <cell r="F173" t="str">
            <v>否</v>
          </cell>
          <cell r="G173" t="str">
            <v>正常工资薪金</v>
          </cell>
          <cell r="H173">
            <v>2187.68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 t="str">
            <v>王丰</v>
          </cell>
          <cell r="C174" t="str">
            <v>居民身份证</v>
          </cell>
          <cell r="D174" t="str">
            <v>360428200503041012</v>
          </cell>
          <cell r="E174" t="str">
            <v>360428200503041012</v>
          </cell>
          <cell r="F174" t="str">
            <v>否</v>
          </cell>
          <cell r="G174" t="str">
            <v>正常工资薪金</v>
          </cell>
          <cell r="H174">
            <v>2020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 t="str">
            <v>杨翠玲</v>
          </cell>
          <cell r="C175" t="str">
            <v>居民身份证</v>
          </cell>
          <cell r="D175" t="str">
            <v>420800196202224862</v>
          </cell>
          <cell r="E175" t="str">
            <v>420800196202224862</v>
          </cell>
          <cell r="F175" t="str">
            <v>否</v>
          </cell>
          <cell r="G175" t="str">
            <v>正常工资薪金</v>
          </cell>
          <cell r="H175">
            <v>1500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 t="str">
            <v>周欣妍</v>
          </cell>
          <cell r="C176" t="str">
            <v>居民身份证</v>
          </cell>
          <cell r="D176" t="str">
            <v>360502200807150420</v>
          </cell>
          <cell r="E176" t="str">
            <v>360502200807150420</v>
          </cell>
          <cell r="F176" t="str">
            <v>否</v>
          </cell>
          <cell r="G176" t="str">
            <v>正常工资薪金</v>
          </cell>
          <cell r="H176">
            <v>448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 t="str">
            <v>胡金凤</v>
          </cell>
          <cell r="C177" t="str">
            <v>居民身份证</v>
          </cell>
          <cell r="D177" t="str">
            <v>360124196301282423</v>
          </cell>
          <cell r="E177" t="str">
            <v>360124196301282423</v>
          </cell>
          <cell r="F177" t="str">
            <v>否</v>
          </cell>
          <cell r="G177" t="str">
            <v>正常工资薪金</v>
          </cell>
          <cell r="H177">
            <v>2500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 t="str">
            <v>邵家文</v>
          </cell>
          <cell r="C178" t="str">
            <v>居民身份证</v>
          </cell>
          <cell r="D178" t="str">
            <v>340321200412065031</v>
          </cell>
          <cell r="E178" t="str">
            <v>340321200412065031</v>
          </cell>
          <cell r="F178" t="str">
            <v>否</v>
          </cell>
          <cell r="G178" t="str">
            <v>正常工资薪金</v>
          </cell>
          <cell r="H178">
            <v>3672.45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 t="str">
            <v>黄荣海</v>
          </cell>
          <cell r="C179" t="str">
            <v>居民身份证</v>
          </cell>
          <cell r="D179" t="str">
            <v>420400195712101014</v>
          </cell>
          <cell r="E179" t="str">
            <v>420400195712101014</v>
          </cell>
          <cell r="F179" t="str">
            <v>否</v>
          </cell>
          <cell r="G179" t="str">
            <v>正常工资薪金</v>
          </cell>
          <cell r="H179">
            <v>2800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 t="str">
            <v>张家宝</v>
          </cell>
          <cell r="C180" t="str">
            <v>居民身份证</v>
          </cell>
          <cell r="D180" t="str">
            <v>230623200507011638</v>
          </cell>
          <cell r="E180" t="str">
            <v>230623200507011638</v>
          </cell>
          <cell r="F180" t="str">
            <v>否</v>
          </cell>
          <cell r="G180" t="str">
            <v>正常工资薪金</v>
          </cell>
          <cell r="H180">
            <v>2800.8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 t="str">
            <v>周志伟</v>
          </cell>
          <cell r="C181" t="str">
            <v>居民身份证</v>
          </cell>
          <cell r="D181" t="str">
            <v>421003200306093516</v>
          </cell>
          <cell r="E181" t="str">
            <v>421003200306093516</v>
          </cell>
          <cell r="F181" t="str">
            <v>否</v>
          </cell>
          <cell r="G181" t="str">
            <v>正常工资薪金</v>
          </cell>
          <cell r="H181">
            <v>3787.85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 t="str">
            <v>曾德涛</v>
          </cell>
          <cell r="C182" t="str">
            <v>居民身份证</v>
          </cell>
          <cell r="D182" t="str">
            <v>360323200307060016</v>
          </cell>
          <cell r="E182" t="str">
            <v>360323200307060016</v>
          </cell>
          <cell r="F182" t="str">
            <v>否</v>
          </cell>
          <cell r="G182" t="str">
            <v>正常工资薪金</v>
          </cell>
          <cell r="H182">
            <v>12784.28</v>
          </cell>
          <cell r="I182">
            <v>0</v>
          </cell>
          <cell r="J182">
            <v>0</v>
          </cell>
          <cell r="K182">
            <v>82.44</v>
          </cell>
          <cell r="L182">
            <v>136.8</v>
          </cell>
        </row>
        <row r="183">
          <cell r="B183" t="str">
            <v>林康</v>
          </cell>
          <cell r="C183" t="str">
            <v>居民身份证</v>
          </cell>
          <cell r="D183" t="str">
            <v>340321200212060850</v>
          </cell>
          <cell r="E183" t="str">
            <v>340321200212060850</v>
          </cell>
          <cell r="F183" t="str">
            <v>否</v>
          </cell>
          <cell r="G183" t="str">
            <v>正常工资薪金</v>
          </cell>
          <cell r="H183">
            <v>6644.63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 t="str">
            <v>吴昌远</v>
          </cell>
          <cell r="C184" t="str">
            <v>居民身份证</v>
          </cell>
          <cell r="D184" t="str">
            <v>422326199803296716</v>
          </cell>
          <cell r="E184" t="str">
            <v>422326199803296716</v>
          </cell>
          <cell r="F184" t="str">
            <v>否</v>
          </cell>
          <cell r="G184" t="str">
            <v>正常工资薪金</v>
          </cell>
          <cell r="H184">
            <v>2493.9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 t="str">
            <v>崔青梅</v>
          </cell>
          <cell r="C185" t="str">
            <v>居民身份证</v>
          </cell>
          <cell r="D185" t="str">
            <v>422421195612131826</v>
          </cell>
          <cell r="E185" t="str">
            <v>422421195612131826</v>
          </cell>
          <cell r="F185" t="str">
            <v>否</v>
          </cell>
          <cell r="G185" t="str">
            <v>正常工资薪金</v>
          </cell>
          <cell r="H185">
            <v>2500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 t="str">
            <v>吴坚乐</v>
          </cell>
          <cell r="C186" t="str">
            <v>居民身份证</v>
          </cell>
          <cell r="D186" t="str">
            <v>361130200608061219</v>
          </cell>
          <cell r="E186" t="str">
            <v>361130200608061219</v>
          </cell>
          <cell r="F186" t="str">
            <v>否</v>
          </cell>
          <cell r="G186" t="str">
            <v>正常工资薪金</v>
          </cell>
          <cell r="H186">
            <v>2251.05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 t="str">
            <v>李晶晶</v>
          </cell>
          <cell r="C187" t="str">
            <v>居民身份证</v>
          </cell>
          <cell r="D187" t="str">
            <v>341225200712197926</v>
          </cell>
          <cell r="E187" t="str">
            <v>341225200712197926</v>
          </cell>
          <cell r="F187" t="str">
            <v>否</v>
          </cell>
          <cell r="G187" t="str">
            <v>正常工资薪金</v>
          </cell>
          <cell r="H187">
            <v>5663.04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 t="str">
            <v>王志鹏</v>
          </cell>
          <cell r="C188" t="str">
            <v>居民身份证</v>
          </cell>
          <cell r="D188" t="str">
            <v>340123200211201676</v>
          </cell>
          <cell r="E188" t="str">
            <v>340123200211201676</v>
          </cell>
          <cell r="F188" t="str">
            <v>否</v>
          </cell>
          <cell r="G188" t="str">
            <v>正常工资薪金</v>
          </cell>
          <cell r="H188">
            <v>6800.39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 t="str">
            <v>汪苏洋</v>
          </cell>
          <cell r="C189" t="str">
            <v>居民身份证</v>
          </cell>
          <cell r="D189" t="str">
            <v>360222200410260516</v>
          </cell>
          <cell r="E189" t="str">
            <v>360222200410260516</v>
          </cell>
          <cell r="F189" t="str">
            <v>否</v>
          </cell>
          <cell r="G189" t="str">
            <v>正常工资薪金</v>
          </cell>
          <cell r="H189">
            <v>1301.6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 t="str">
            <v>刘玖豪</v>
          </cell>
          <cell r="C190" t="str">
            <v>居民身份证</v>
          </cell>
          <cell r="D190" t="str">
            <v>360902200708225417</v>
          </cell>
          <cell r="E190" t="str">
            <v>360902200708225417</v>
          </cell>
          <cell r="F190" t="str">
            <v>否</v>
          </cell>
          <cell r="G190" t="str">
            <v>正常工资薪金</v>
          </cell>
          <cell r="H190">
            <v>2132.93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 t="str">
            <v>刘徐晴</v>
          </cell>
          <cell r="C191" t="str">
            <v>居民身份证</v>
          </cell>
          <cell r="D191" t="str">
            <v>340406199205233043</v>
          </cell>
          <cell r="E191" t="str">
            <v>340406199205233043</v>
          </cell>
          <cell r="F191" t="str">
            <v>否</v>
          </cell>
          <cell r="G191" t="str">
            <v>正常工资薪金</v>
          </cell>
          <cell r="H191">
            <v>3010.7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 t="str">
            <v>刘文强</v>
          </cell>
          <cell r="C192" t="str">
            <v>居民身份证</v>
          </cell>
          <cell r="D192" t="str">
            <v>360825200509090213</v>
          </cell>
          <cell r="E192" t="str">
            <v>360825200509090213</v>
          </cell>
          <cell r="F192" t="str">
            <v>否</v>
          </cell>
          <cell r="G192" t="str">
            <v>正常工资薪金</v>
          </cell>
          <cell r="H192">
            <v>2500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 t="str">
            <v>袁文君</v>
          </cell>
          <cell r="C193" t="str">
            <v>居民身份证</v>
          </cell>
          <cell r="D193" t="str">
            <v>430525200009020069</v>
          </cell>
          <cell r="E193" t="str">
            <v>430525200009020069</v>
          </cell>
          <cell r="F193" t="str">
            <v>否</v>
          </cell>
          <cell r="G193" t="str">
            <v>正常工资薪金</v>
          </cell>
          <cell r="H193">
            <v>528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 t="str">
            <v>瞿晟</v>
          </cell>
          <cell r="C194" t="str">
            <v>居民身份证</v>
          </cell>
          <cell r="D194" t="str">
            <v>422802200302183918</v>
          </cell>
          <cell r="E194" t="str">
            <v>422802200302183918</v>
          </cell>
          <cell r="F194" t="str">
            <v>否</v>
          </cell>
          <cell r="G194" t="str">
            <v>正常工资薪金</v>
          </cell>
          <cell r="H194">
            <v>3799.32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 t="str">
            <v>贾梦杰</v>
          </cell>
          <cell r="C195" t="str">
            <v>居民身份证</v>
          </cell>
          <cell r="D195" t="str">
            <v>341202200403202512</v>
          </cell>
          <cell r="E195" t="str">
            <v>341202200403202512</v>
          </cell>
          <cell r="F195" t="str">
            <v>否</v>
          </cell>
          <cell r="G195" t="str">
            <v>正常工资薪金</v>
          </cell>
          <cell r="H195">
            <v>3367.35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 t="str">
            <v>晏嘉洋</v>
          </cell>
          <cell r="C196" t="str">
            <v>居民身份证</v>
          </cell>
          <cell r="D196" t="str">
            <v>362201200204093411</v>
          </cell>
          <cell r="E196" t="str">
            <v>362201200204093411</v>
          </cell>
          <cell r="F196" t="str">
            <v>否</v>
          </cell>
          <cell r="G196" t="str">
            <v>正常工资薪金</v>
          </cell>
          <cell r="H196">
            <v>3375.04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 t="str">
            <v>易海林</v>
          </cell>
          <cell r="C197" t="str">
            <v>居民身份证</v>
          </cell>
          <cell r="D197" t="str">
            <v>362201199601105011</v>
          </cell>
          <cell r="E197" t="str">
            <v>362201199601105011</v>
          </cell>
          <cell r="F197" t="str">
            <v>否</v>
          </cell>
          <cell r="G197" t="str">
            <v>正常工资薪金</v>
          </cell>
          <cell r="H197">
            <v>168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 t="str">
            <v>孟鑫</v>
          </cell>
          <cell r="C198" t="str">
            <v>居民身份证</v>
          </cell>
          <cell r="D198" t="str">
            <v>340621199309224824</v>
          </cell>
          <cell r="E198" t="str">
            <v>340621199309224824</v>
          </cell>
          <cell r="F198" t="str">
            <v>否</v>
          </cell>
          <cell r="G198" t="str">
            <v>正常工资薪金</v>
          </cell>
          <cell r="H198">
            <v>101.25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 t="str">
            <v>金全涛</v>
          </cell>
          <cell r="C199" t="str">
            <v>居民身份证</v>
          </cell>
          <cell r="D199" t="str">
            <v>340421200012200439</v>
          </cell>
          <cell r="E199" t="str">
            <v>340421200012200439</v>
          </cell>
          <cell r="F199" t="str">
            <v>否</v>
          </cell>
          <cell r="G199" t="str">
            <v>正常工资薪金</v>
          </cell>
          <cell r="H199">
            <v>3134.9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 t="str">
            <v>商楠</v>
          </cell>
          <cell r="C200" t="str">
            <v>居民身份证</v>
          </cell>
          <cell r="D200" t="str">
            <v>340703200410211049</v>
          </cell>
          <cell r="E200" t="str">
            <v>340703200410211049</v>
          </cell>
          <cell r="F200" t="str">
            <v>否</v>
          </cell>
          <cell r="G200" t="str">
            <v>正常工资薪金</v>
          </cell>
          <cell r="H200">
            <v>3070.76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 t="str">
            <v>李俊</v>
          </cell>
          <cell r="C201" t="str">
            <v>居民身份证</v>
          </cell>
          <cell r="D201" t="str">
            <v>360730199401083812</v>
          </cell>
          <cell r="E201" t="str">
            <v>360730199401083812</v>
          </cell>
          <cell r="F201" t="str">
            <v>否</v>
          </cell>
          <cell r="G201" t="str">
            <v>正常工资薪金</v>
          </cell>
          <cell r="H201">
            <v>11283.36</v>
          </cell>
          <cell r="I201">
            <v>0</v>
          </cell>
          <cell r="J201">
            <v>0</v>
          </cell>
          <cell r="K201">
            <v>276.96</v>
          </cell>
          <cell r="L201">
            <v>188.5</v>
          </cell>
        </row>
        <row r="202">
          <cell r="B202" t="str">
            <v>张楠</v>
          </cell>
          <cell r="C202" t="str">
            <v>居民身份证</v>
          </cell>
          <cell r="D202" t="str">
            <v>341126200010156936</v>
          </cell>
          <cell r="E202" t="str">
            <v>341126200010156936</v>
          </cell>
          <cell r="F202" t="str">
            <v>否</v>
          </cell>
          <cell r="G202" t="str">
            <v>正常工资薪金</v>
          </cell>
          <cell r="H202">
            <v>9232.43</v>
          </cell>
          <cell r="I202">
            <v>0</v>
          </cell>
          <cell r="J202">
            <v>0</v>
          </cell>
          <cell r="K202">
            <v>174.64</v>
          </cell>
          <cell r="L202">
            <v>0</v>
          </cell>
        </row>
        <row r="203">
          <cell r="B203" t="str">
            <v>徐欢欢</v>
          </cell>
          <cell r="C203" t="str">
            <v>居民身份证</v>
          </cell>
          <cell r="D203" t="str">
            <v>341221200307207320</v>
          </cell>
          <cell r="E203" t="str">
            <v>341221200307207320</v>
          </cell>
          <cell r="F203" t="str">
            <v>否</v>
          </cell>
          <cell r="G203" t="str">
            <v>正常工资薪金</v>
          </cell>
          <cell r="H203">
            <v>2500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 t="str">
            <v>韩君翔</v>
          </cell>
          <cell r="C204" t="str">
            <v>居民身份证</v>
          </cell>
          <cell r="D204" t="str">
            <v>341302200202181853</v>
          </cell>
          <cell r="E204" t="str">
            <v>341302200202181853</v>
          </cell>
          <cell r="F204" t="str">
            <v>否</v>
          </cell>
          <cell r="G204" t="str">
            <v>正常工资薪金</v>
          </cell>
          <cell r="H204">
            <v>504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 t="str">
            <v>邹鑫</v>
          </cell>
          <cell r="C205" t="str">
            <v>居民身份证</v>
          </cell>
          <cell r="D205" t="str">
            <v>430721200305171676</v>
          </cell>
          <cell r="E205" t="str">
            <v>430721200305171676</v>
          </cell>
          <cell r="F205" t="str">
            <v>否</v>
          </cell>
          <cell r="G205" t="str">
            <v>正常工资薪金</v>
          </cell>
          <cell r="H205">
            <v>1120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 t="str">
            <v>王淑萍</v>
          </cell>
          <cell r="C206" t="str">
            <v>居民身份证</v>
          </cell>
          <cell r="D206" t="str">
            <v>340604196008270480</v>
          </cell>
          <cell r="E206" t="str">
            <v>340604196008270480</v>
          </cell>
          <cell r="F206" t="str">
            <v>否</v>
          </cell>
          <cell r="G206" t="str">
            <v>正常工资薪金</v>
          </cell>
          <cell r="H206">
            <v>2385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 t="str">
            <v>周志敏</v>
          </cell>
          <cell r="C207" t="str">
            <v>居民身份证</v>
          </cell>
          <cell r="D207" t="str">
            <v>362527200304020551</v>
          </cell>
          <cell r="E207" t="str">
            <v>362527200304020551</v>
          </cell>
          <cell r="F207" t="str">
            <v>否</v>
          </cell>
          <cell r="G207" t="str">
            <v>正常工资薪金</v>
          </cell>
          <cell r="H207">
            <v>615.6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 t="str">
            <v>黄爱秀</v>
          </cell>
          <cell r="C208" t="str">
            <v>居民身份证</v>
          </cell>
          <cell r="D208" t="str">
            <v>360502196910083722</v>
          </cell>
          <cell r="E208" t="str">
            <v>360502196910083722</v>
          </cell>
          <cell r="F208" t="str">
            <v>否</v>
          </cell>
          <cell r="G208" t="str">
            <v>正常工资薪金</v>
          </cell>
          <cell r="H208">
            <v>2400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 t="str">
            <v>孙齐云</v>
          </cell>
          <cell r="C209" t="str">
            <v>居民身份证</v>
          </cell>
          <cell r="D209" t="str">
            <v>342626199407204919</v>
          </cell>
          <cell r="E209" t="str">
            <v>342626199407204919</v>
          </cell>
          <cell r="F209" t="str">
            <v>否</v>
          </cell>
          <cell r="G209" t="str">
            <v>正常工资薪金</v>
          </cell>
          <cell r="H209">
            <v>8207.08</v>
          </cell>
          <cell r="I209">
            <v>0</v>
          </cell>
          <cell r="J209">
            <v>0</v>
          </cell>
          <cell r="K209">
            <v>165.93</v>
          </cell>
          <cell r="L209">
            <v>96.22</v>
          </cell>
        </row>
        <row r="210">
          <cell r="B210" t="str">
            <v>刘少辉</v>
          </cell>
          <cell r="C210" t="str">
            <v>居民身份证</v>
          </cell>
          <cell r="D210" t="str">
            <v>340406199912073018</v>
          </cell>
          <cell r="E210" t="str">
            <v>340406199912073018</v>
          </cell>
          <cell r="F210" t="str">
            <v>否</v>
          </cell>
          <cell r="G210" t="str">
            <v>正常工资薪金</v>
          </cell>
          <cell r="H210">
            <v>2321.7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 t="str">
            <v>任思骞</v>
          </cell>
          <cell r="C211" t="str">
            <v>居民身份证</v>
          </cell>
          <cell r="D211" t="str">
            <v>360101200712269017</v>
          </cell>
          <cell r="E211" t="str">
            <v>360101200712269017</v>
          </cell>
          <cell r="F211" t="str">
            <v>否</v>
          </cell>
          <cell r="G211" t="str">
            <v>正常工资薪金</v>
          </cell>
          <cell r="H211">
            <v>1140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 t="str">
            <v>刘鸿波</v>
          </cell>
          <cell r="C212" t="str">
            <v>居民身份证</v>
          </cell>
          <cell r="D212" t="str">
            <v>420525199804202817</v>
          </cell>
          <cell r="E212" t="str">
            <v>420525199804202817</v>
          </cell>
          <cell r="F212" t="str">
            <v>否</v>
          </cell>
          <cell r="G212" t="str">
            <v>正常工资薪金</v>
          </cell>
          <cell r="H212">
            <v>4346.82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 t="str">
            <v>郭明宇</v>
          </cell>
          <cell r="C213" t="str">
            <v>居民身份证</v>
          </cell>
          <cell r="D213" t="str">
            <v>341222200402014216</v>
          </cell>
          <cell r="E213" t="str">
            <v>341222200402014216</v>
          </cell>
          <cell r="F213" t="str">
            <v>否</v>
          </cell>
          <cell r="G213" t="str">
            <v>正常工资薪金</v>
          </cell>
          <cell r="H213">
            <v>10996.3</v>
          </cell>
          <cell r="I213">
            <v>0</v>
          </cell>
          <cell r="J213">
            <v>0</v>
          </cell>
          <cell r="K213">
            <v>0</v>
          </cell>
          <cell r="L213">
            <v>102.11</v>
          </cell>
        </row>
        <row r="214">
          <cell r="B214" t="str">
            <v>李炳开</v>
          </cell>
          <cell r="C214" t="str">
            <v>居民身份证</v>
          </cell>
          <cell r="D214" t="str">
            <v>522634200206114414</v>
          </cell>
          <cell r="E214" t="str">
            <v>522634200206114414</v>
          </cell>
          <cell r="F214" t="str">
            <v>否</v>
          </cell>
          <cell r="G214" t="str">
            <v>正常工资薪金</v>
          </cell>
          <cell r="H214">
            <v>4359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 t="str">
            <v>陈晨</v>
          </cell>
          <cell r="C215" t="str">
            <v>居民身份证</v>
          </cell>
          <cell r="D215" t="str">
            <v>342201199508031835</v>
          </cell>
          <cell r="E215" t="str">
            <v>342201199508031835</v>
          </cell>
          <cell r="F215" t="str">
            <v>否</v>
          </cell>
          <cell r="G215" t="str">
            <v>正常工资薪金</v>
          </cell>
          <cell r="H215">
            <v>8544.6</v>
          </cell>
          <cell r="I215">
            <v>0</v>
          </cell>
          <cell r="J215">
            <v>0</v>
          </cell>
          <cell r="K215">
            <v>46.98</v>
          </cell>
          <cell r="L215">
            <v>35.4</v>
          </cell>
        </row>
        <row r="216">
          <cell r="B216" t="str">
            <v>赵惠春</v>
          </cell>
          <cell r="C216" t="str">
            <v>居民身份证</v>
          </cell>
          <cell r="D216" t="str">
            <v>370406200602046621</v>
          </cell>
          <cell r="E216" t="str">
            <v>370406200602046621</v>
          </cell>
          <cell r="F216" t="str">
            <v>否</v>
          </cell>
          <cell r="G216" t="str">
            <v>正常工资薪金</v>
          </cell>
          <cell r="H216">
            <v>5050.76</v>
          </cell>
          <cell r="I216">
            <v>0</v>
          </cell>
          <cell r="J216">
            <v>0</v>
          </cell>
          <cell r="K216">
            <v>101.74</v>
          </cell>
          <cell r="L216">
            <v>1.52</v>
          </cell>
        </row>
        <row r="217">
          <cell r="B217" t="str">
            <v>万小建</v>
          </cell>
          <cell r="C217" t="str">
            <v>居民身份证</v>
          </cell>
          <cell r="D217" t="str">
            <v>340321198606010899</v>
          </cell>
          <cell r="E217" t="str">
            <v>340321198606010899</v>
          </cell>
          <cell r="F217" t="str">
            <v>否</v>
          </cell>
          <cell r="G217" t="str">
            <v>正常工资薪金</v>
          </cell>
          <cell r="H217">
            <v>6202.03</v>
          </cell>
          <cell r="I217">
            <v>0</v>
          </cell>
          <cell r="J217">
            <v>0</v>
          </cell>
          <cell r="K217">
            <v>186.2</v>
          </cell>
          <cell r="L217">
            <v>30.73</v>
          </cell>
        </row>
        <row r="218">
          <cell r="B218" t="str">
            <v>余世瑾</v>
          </cell>
          <cell r="C218" t="str">
            <v>居民身份证</v>
          </cell>
          <cell r="D218" t="str">
            <v>360902200104184810</v>
          </cell>
          <cell r="E218" t="str">
            <v>360902200104184810</v>
          </cell>
          <cell r="F218" t="str">
            <v>否</v>
          </cell>
          <cell r="G218" t="str">
            <v>正常工资薪金</v>
          </cell>
          <cell r="H218">
            <v>671.4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B219" t="str">
            <v>龚正星</v>
          </cell>
          <cell r="C219" t="str">
            <v>居民身份证</v>
          </cell>
          <cell r="D219" t="str">
            <v>420881195603047039</v>
          </cell>
          <cell r="E219" t="str">
            <v>420881195603047039</v>
          </cell>
          <cell r="F219" t="str">
            <v>否</v>
          </cell>
          <cell r="G219" t="str">
            <v>正常工资薪金</v>
          </cell>
          <cell r="H219">
            <v>2000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B220" t="str">
            <v>周茂斌</v>
          </cell>
          <cell r="C220" t="str">
            <v>居民身份证</v>
          </cell>
          <cell r="D220" t="str">
            <v>340402197202271613</v>
          </cell>
          <cell r="E220" t="str">
            <v>340402197202271613</v>
          </cell>
          <cell r="F220" t="str">
            <v>否</v>
          </cell>
          <cell r="G220" t="str">
            <v>正常工资薪金</v>
          </cell>
          <cell r="H220">
            <v>1260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B221" t="str">
            <v>易涵</v>
          </cell>
          <cell r="C221" t="str">
            <v>居民身份证</v>
          </cell>
          <cell r="D221" t="str">
            <v>360702199908030642</v>
          </cell>
          <cell r="E221" t="str">
            <v>360702199908030642</v>
          </cell>
          <cell r="F221" t="str">
            <v>否</v>
          </cell>
          <cell r="G221" t="str">
            <v>正常工资薪金</v>
          </cell>
          <cell r="H221">
            <v>200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B222" t="str">
            <v>马萍思</v>
          </cell>
          <cell r="C222" t="str">
            <v>居民身份证</v>
          </cell>
          <cell r="D222" t="str">
            <v>421002200401305023</v>
          </cell>
          <cell r="E222" t="str">
            <v>421002200401305023</v>
          </cell>
          <cell r="F222" t="str">
            <v>否</v>
          </cell>
          <cell r="G222" t="str">
            <v>正常工资薪金</v>
          </cell>
          <cell r="H222">
            <v>3950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B223" t="str">
            <v>顾帅帅</v>
          </cell>
          <cell r="C223" t="str">
            <v>居民身份证</v>
          </cell>
          <cell r="D223" t="str">
            <v>340321200507210836</v>
          </cell>
          <cell r="E223" t="str">
            <v>340321200507210836</v>
          </cell>
          <cell r="F223" t="str">
            <v>否</v>
          </cell>
          <cell r="G223" t="str">
            <v>正常工资薪金</v>
          </cell>
          <cell r="H223">
            <v>820.29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B224" t="str">
            <v>刘智轩</v>
          </cell>
          <cell r="C224" t="str">
            <v>居民身份证</v>
          </cell>
          <cell r="D224" t="str">
            <v>360123200803262417</v>
          </cell>
          <cell r="E224" t="str">
            <v>360123200803262417</v>
          </cell>
          <cell r="F224" t="str">
            <v>否</v>
          </cell>
          <cell r="G224" t="str">
            <v>正常工资薪金</v>
          </cell>
          <cell r="H224">
            <v>1320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B225" t="str">
            <v>周永萍</v>
          </cell>
          <cell r="C225" t="str">
            <v>居民身份证</v>
          </cell>
          <cell r="D225" t="str">
            <v>36050219780602281X</v>
          </cell>
          <cell r="E225" t="str">
            <v>36050219780602281X</v>
          </cell>
          <cell r="F225" t="str">
            <v>否</v>
          </cell>
          <cell r="G225" t="str">
            <v>正常工资薪金</v>
          </cell>
          <cell r="H225">
            <v>874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B226" t="str">
            <v>蒋天浩</v>
          </cell>
          <cell r="C226" t="str">
            <v>居民身份证</v>
          </cell>
          <cell r="D226" t="str">
            <v>360101200209047513</v>
          </cell>
          <cell r="E226" t="str">
            <v>360101200209047513</v>
          </cell>
          <cell r="F226" t="str">
            <v>否</v>
          </cell>
          <cell r="G226" t="str">
            <v>正常工资薪金</v>
          </cell>
          <cell r="H226">
            <v>1420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B227" t="str">
            <v>王紫妍</v>
          </cell>
          <cell r="C227" t="str">
            <v>居民身份证</v>
          </cell>
          <cell r="D227" t="str">
            <v>340602200312120424</v>
          </cell>
          <cell r="E227" t="str">
            <v>340602200312120424</v>
          </cell>
          <cell r="F227" t="str">
            <v>否</v>
          </cell>
          <cell r="G227" t="str">
            <v>正常工资薪金</v>
          </cell>
          <cell r="H227">
            <v>3451.77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B228" t="str">
            <v>易成龙</v>
          </cell>
          <cell r="C228" t="str">
            <v>居民身份证</v>
          </cell>
          <cell r="D228" t="str">
            <v>341125200310143794</v>
          </cell>
          <cell r="E228" t="str">
            <v>341125200310143794</v>
          </cell>
          <cell r="F228" t="str">
            <v>否</v>
          </cell>
          <cell r="G228" t="str">
            <v>正常工资薪金</v>
          </cell>
          <cell r="H228">
            <v>3495.01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B229" t="str">
            <v>曹泽</v>
          </cell>
          <cell r="C229" t="str">
            <v>居民身份证</v>
          </cell>
          <cell r="D229" t="str">
            <v>340323200404246919</v>
          </cell>
          <cell r="E229" t="str">
            <v>340323200404246919</v>
          </cell>
          <cell r="F229" t="str">
            <v>否</v>
          </cell>
          <cell r="G229" t="str">
            <v>正常工资薪金</v>
          </cell>
          <cell r="H229">
            <v>1858.94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B230" t="str">
            <v>衷子禹</v>
          </cell>
          <cell r="C230" t="str">
            <v>居民身份证</v>
          </cell>
          <cell r="D230" t="str">
            <v>360121200301030533</v>
          </cell>
          <cell r="E230" t="str">
            <v>360121200301030533</v>
          </cell>
          <cell r="F230" t="str">
            <v>否</v>
          </cell>
          <cell r="G230" t="str">
            <v>正常工资薪金</v>
          </cell>
          <cell r="H230">
            <v>304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B231" t="str">
            <v>马乐乐</v>
          </cell>
          <cell r="C231" t="str">
            <v>居民身份证</v>
          </cell>
          <cell r="D231" t="str">
            <v>341621200510063934</v>
          </cell>
          <cell r="E231" t="str">
            <v>341621200510063934</v>
          </cell>
          <cell r="F231" t="str">
            <v>否</v>
          </cell>
          <cell r="G231" t="str">
            <v>正常工资薪金</v>
          </cell>
          <cell r="H231">
            <v>2773.23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B232" t="str">
            <v>马晨晨</v>
          </cell>
          <cell r="C232" t="str">
            <v>居民身份证</v>
          </cell>
          <cell r="D232" t="str">
            <v>340405199309040047</v>
          </cell>
          <cell r="E232" t="str">
            <v>340405199309040047</v>
          </cell>
          <cell r="F232" t="str">
            <v>否</v>
          </cell>
          <cell r="G232" t="str">
            <v>正常工资薪金</v>
          </cell>
          <cell r="H232">
            <v>919.11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B233" t="str">
            <v>何智洋</v>
          </cell>
          <cell r="C233" t="str">
            <v>居民身份证</v>
          </cell>
          <cell r="D233" t="str">
            <v>360122200312123918</v>
          </cell>
          <cell r="E233" t="str">
            <v>360122200312123918</v>
          </cell>
          <cell r="F233" t="str">
            <v>否</v>
          </cell>
          <cell r="G233" t="str">
            <v>正常工资薪金</v>
          </cell>
          <cell r="H233">
            <v>977.6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B234" t="str">
            <v>哈大宝</v>
          </cell>
          <cell r="C234" t="str">
            <v>居民身份证</v>
          </cell>
          <cell r="D234" t="str">
            <v>340621196008214813</v>
          </cell>
          <cell r="E234" t="str">
            <v>340621196008214813</v>
          </cell>
          <cell r="F234" t="str">
            <v>否</v>
          </cell>
          <cell r="G234" t="str">
            <v>正常工资薪金</v>
          </cell>
          <cell r="H234">
            <v>2385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B235" t="str">
            <v>林丽</v>
          </cell>
          <cell r="C235" t="str">
            <v>居民身份证</v>
          </cell>
          <cell r="D235" t="str">
            <v>340406197002032242</v>
          </cell>
          <cell r="E235" t="str">
            <v>340406197002032242</v>
          </cell>
          <cell r="F235" t="str">
            <v>否</v>
          </cell>
          <cell r="G235" t="str">
            <v>正常工资薪金</v>
          </cell>
          <cell r="H235">
            <v>2375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B236" t="str">
            <v>胡敏娟</v>
          </cell>
          <cell r="C236" t="str">
            <v>居民身份证</v>
          </cell>
          <cell r="D236" t="str">
            <v>360111197508270027</v>
          </cell>
          <cell r="E236" t="str">
            <v>360111197508270027</v>
          </cell>
          <cell r="F236" t="str">
            <v>否</v>
          </cell>
          <cell r="G236" t="str">
            <v>正常工资薪金</v>
          </cell>
          <cell r="H236">
            <v>1708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B237" t="str">
            <v>丁雯</v>
          </cell>
          <cell r="C237" t="str">
            <v>居民身份证</v>
          </cell>
          <cell r="D237" t="str">
            <v>420111200408095568</v>
          </cell>
          <cell r="E237" t="str">
            <v>420111200408095568</v>
          </cell>
          <cell r="F237" t="str">
            <v>否</v>
          </cell>
          <cell r="G237" t="str">
            <v>正常工资薪金</v>
          </cell>
          <cell r="H237">
            <v>2970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B238" t="str">
            <v>孙吕芳</v>
          </cell>
          <cell r="C238" t="str">
            <v>居民身份证</v>
          </cell>
          <cell r="D238" t="str">
            <v>421002199704231820</v>
          </cell>
          <cell r="E238" t="str">
            <v>421002199704231820</v>
          </cell>
          <cell r="F238" t="str">
            <v>否</v>
          </cell>
          <cell r="G238" t="str">
            <v>正常工资薪金</v>
          </cell>
          <cell r="H238">
            <v>1258.84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B239" t="str">
            <v>张健康</v>
          </cell>
          <cell r="C239" t="str">
            <v>居民身份证</v>
          </cell>
          <cell r="D239" t="str">
            <v>230606199611125617</v>
          </cell>
          <cell r="E239" t="str">
            <v>230606199611125617</v>
          </cell>
          <cell r="F239" t="str">
            <v>否</v>
          </cell>
          <cell r="G239" t="str">
            <v>正常工资薪金</v>
          </cell>
          <cell r="H239">
            <v>4364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B240" t="str">
            <v>高泉</v>
          </cell>
          <cell r="C240" t="str">
            <v>居民身份证</v>
          </cell>
          <cell r="D240" t="str">
            <v>342123196308128893</v>
          </cell>
          <cell r="E240" t="str">
            <v>342123196308128893</v>
          </cell>
          <cell r="F240" t="str">
            <v>否</v>
          </cell>
          <cell r="G240" t="str">
            <v>正常工资薪金</v>
          </cell>
          <cell r="H240">
            <v>2575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B241" t="str">
            <v>栾金良</v>
          </cell>
          <cell r="C241" t="str">
            <v>居民身份证</v>
          </cell>
          <cell r="D241" t="str">
            <v>321302198506180055</v>
          </cell>
          <cell r="E241" t="str">
            <v>321302198506180055</v>
          </cell>
          <cell r="F241" t="str">
            <v>否</v>
          </cell>
          <cell r="G241" t="str">
            <v>正常工资薪金</v>
          </cell>
          <cell r="H241">
            <v>7913.72</v>
          </cell>
          <cell r="I241">
            <v>0</v>
          </cell>
          <cell r="J241">
            <v>0</v>
          </cell>
          <cell r="K241">
            <v>370.46</v>
          </cell>
          <cell r="L241">
            <v>87.41</v>
          </cell>
        </row>
        <row r="242">
          <cell r="B242" t="str">
            <v>张鑫杰</v>
          </cell>
          <cell r="C242" t="str">
            <v>居民身份证</v>
          </cell>
          <cell r="D242" t="str">
            <v>410221200502176512</v>
          </cell>
          <cell r="E242" t="str">
            <v>410221200502176512</v>
          </cell>
          <cell r="F242" t="str">
            <v>否</v>
          </cell>
          <cell r="G242" t="str">
            <v>正常工资薪金</v>
          </cell>
          <cell r="H242">
            <v>2461.5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B243" t="str">
            <v>龚文清</v>
          </cell>
          <cell r="C243" t="str">
            <v>居民身份证</v>
          </cell>
          <cell r="D243" t="str">
            <v>360502200412247113</v>
          </cell>
          <cell r="E243" t="str">
            <v>360502200412247113</v>
          </cell>
          <cell r="F243" t="str">
            <v>否</v>
          </cell>
          <cell r="G243" t="str">
            <v>正常工资薪金</v>
          </cell>
          <cell r="H243">
            <v>2269.02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B244" t="str">
            <v>邓玉萍</v>
          </cell>
          <cell r="C244" t="str">
            <v>居民身份证</v>
          </cell>
          <cell r="D244" t="str">
            <v>360902200801164049</v>
          </cell>
          <cell r="E244" t="str">
            <v>360902200801164049</v>
          </cell>
          <cell r="F244" t="str">
            <v>否</v>
          </cell>
          <cell r="G244" t="str">
            <v>正常工资薪金</v>
          </cell>
          <cell r="H244">
            <v>2500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B245" t="str">
            <v>易天成</v>
          </cell>
          <cell r="C245" t="str">
            <v>居民身份证</v>
          </cell>
          <cell r="D245" t="str">
            <v>362201199506113419</v>
          </cell>
          <cell r="E245" t="str">
            <v>362201199506113419</v>
          </cell>
          <cell r="F245" t="str">
            <v>否</v>
          </cell>
          <cell r="G245" t="str">
            <v>正常工资薪金</v>
          </cell>
          <cell r="H245">
            <v>10138.89</v>
          </cell>
          <cell r="I245">
            <v>0</v>
          </cell>
          <cell r="J245">
            <v>0</v>
          </cell>
          <cell r="K245">
            <v>6.27</v>
          </cell>
          <cell r="L245">
            <v>154.17</v>
          </cell>
        </row>
        <row r="246">
          <cell r="B246" t="str">
            <v>刘君瑶</v>
          </cell>
          <cell r="C246" t="str">
            <v>居民身份证</v>
          </cell>
          <cell r="D246" t="str">
            <v>420881200309260027</v>
          </cell>
          <cell r="E246" t="str">
            <v>420881200309260027</v>
          </cell>
          <cell r="F246" t="str">
            <v>否</v>
          </cell>
          <cell r="G246" t="str">
            <v>正常工资薪金</v>
          </cell>
          <cell r="H246">
            <v>2485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B247" t="str">
            <v>王文会</v>
          </cell>
          <cell r="C247" t="str">
            <v>居民身份证</v>
          </cell>
          <cell r="D247" t="str">
            <v>420621195910245126</v>
          </cell>
          <cell r="E247" t="str">
            <v>420621195910245126</v>
          </cell>
          <cell r="F247" t="str">
            <v>否</v>
          </cell>
          <cell r="G247" t="str">
            <v>正常工资薪金</v>
          </cell>
          <cell r="H247">
            <v>1800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B248" t="str">
            <v>叶海松</v>
          </cell>
          <cell r="C248" t="str">
            <v>居民身份证</v>
          </cell>
          <cell r="D248" t="str">
            <v>421302200412246491</v>
          </cell>
          <cell r="E248" t="str">
            <v>421302200412246491</v>
          </cell>
          <cell r="F248" t="str">
            <v>否</v>
          </cell>
          <cell r="G248" t="str">
            <v>正常工资薪金</v>
          </cell>
          <cell r="H248">
            <v>1893.35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B249" t="str">
            <v>杨龙</v>
          </cell>
          <cell r="C249" t="str">
            <v>居民身份证</v>
          </cell>
          <cell r="D249" t="str">
            <v>361123200405121716</v>
          </cell>
          <cell r="E249" t="str">
            <v>361123200405121716</v>
          </cell>
          <cell r="F249" t="str">
            <v>否</v>
          </cell>
          <cell r="G249" t="str">
            <v>正常工资薪金</v>
          </cell>
          <cell r="H249">
            <v>329.6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B250" t="str">
            <v>赵丽</v>
          </cell>
          <cell r="C250" t="str">
            <v>居民身份证</v>
          </cell>
          <cell r="D250" t="str">
            <v>341302200308232823</v>
          </cell>
          <cell r="E250" t="str">
            <v>341302200308232823</v>
          </cell>
          <cell r="F250" t="str">
            <v>否</v>
          </cell>
          <cell r="G250" t="str">
            <v>正常工资薪金</v>
          </cell>
          <cell r="H250">
            <v>2500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B251" t="str">
            <v>林杨</v>
          </cell>
          <cell r="C251" t="str">
            <v>居民身份证</v>
          </cell>
          <cell r="D251" t="str">
            <v>360902200208014429</v>
          </cell>
          <cell r="E251" t="str">
            <v>360902200208014429</v>
          </cell>
          <cell r="F251" t="str">
            <v>否</v>
          </cell>
          <cell r="G251" t="str">
            <v>正常工资薪金</v>
          </cell>
          <cell r="H251">
            <v>3700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B252" t="str">
            <v>孙浴钊</v>
          </cell>
          <cell r="C252" t="str">
            <v>居民身份证</v>
          </cell>
          <cell r="D252" t="str">
            <v>360902200610150218</v>
          </cell>
          <cell r="E252" t="str">
            <v>360902200610150218</v>
          </cell>
          <cell r="F252" t="str">
            <v>否</v>
          </cell>
          <cell r="G252" t="str">
            <v>正常工资薪金</v>
          </cell>
          <cell r="H252">
            <v>524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B253" t="str">
            <v>沈世贤</v>
          </cell>
          <cell r="C253" t="str">
            <v>居民身份证</v>
          </cell>
          <cell r="D253" t="str">
            <v>421023200601050418</v>
          </cell>
          <cell r="E253" t="str">
            <v>421023200601050418</v>
          </cell>
          <cell r="F253" t="str">
            <v>否</v>
          </cell>
          <cell r="G253" t="str">
            <v>正常工资薪金</v>
          </cell>
          <cell r="H253">
            <v>4209.83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B254" t="str">
            <v>李玉剑</v>
          </cell>
          <cell r="C254" t="str">
            <v>居民身份证</v>
          </cell>
          <cell r="D254" t="str">
            <v>362201199406120451</v>
          </cell>
          <cell r="E254" t="str">
            <v>362201199406120451</v>
          </cell>
          <cell r="F254" t="str">
            <v>否</v>
          </cell>
          <cell r="G254" t="str">
            <v>正常工资薪金</v>
          </cell>
          <cell r="H254">
            <v>3568.31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B255" t="str">
            <v>简安珍</v>
          </cell>
          <cell r="C255" t="str">
            <v>居民身份证</v>
          </cell>
          <cell r="D255" t="str">
            <v>532627200211250929</v>
          </cell>
          <cell r="E255" t="str">
            <v>532627200211250929</v>
          </cell>
          <cell r="F255" t="str">
            <v>否</v>
          </cell>
          <cell r="G255" t="str">
            <v>正常工资薪金</v>
          </cell>
          <cell r="H255">
            <v>2920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B256" t="str">
            <v>张晓冬</v>
          </cell>
          <cell r="C256" t="str">
            <v>居民身份证</v>
          </cell>
          <cell r="D256" t="str">
            <v>42282519991003064X</v>
          </cell>
          <cell r="E256" t="str">
            <v>42282519991003064X</v>
          </cell>
          <cell r="F256" t="str">
            <v>否</v>
          </cell>
          <cell r="G256" t="str">
            <v>正常工资薪金</v>
          </cell>
          <cell r="H256">
            <v>3171.95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B257" t="str">
            <v>漆金菊</v>
          </cell>
          <cell r="C257" t="str">
            <v>居民身份证</v>
          </cell>
          <cell r="D257" t="str">
            <v>360121196104145228</v>
          </cell>
          <cell r="E257" t="str">
            <v>360121196104145228</v>
          </cell>
          <cell r="F257" t="str">
            <v>否</v>
          </cell>
          <cell r="G257" t="str">
            <v>正常工资薪金</v>
          </cell>
          <cell r="H257">
            <v>276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B258" t="str">
            <v>黄嘉晟</v>
          </cell>
          <cell r="C258" t="str">
            <v>居民身份证</v>
          </cell>
          <cell r="D258" t="str">
            <v>360502200307060437</v>
          </cell>
          <cell r="E258" t="str">
            <v>360502200307060437</v>
          </cell>
          <cell r="F258" t="str">
            <v>否</v>
          </cell>
          <cell r="G258" t="str">
            <v>正常工资薪金</v>
          </cell>
          <cell r="H258">
            <v>4244.63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B259" t="str">
            <v>王海乐</v>
          </cell>
          <cell r="C259" t="str">
            <v>居民身份证</v>
          </cell>
          <cell r="D259" t="str">
            <v>361025200411144110</v>
          </cell>
          <cell r="E259" t="str">
            <v>361025200411144110</v>
          </cell>
          <cell r="F259" t="str">
            <v>否</v>
          </cell>
          <cell r="G259" t="str">
            <v>正常工资薪金</v>
          </cell>
          <cell r="H259">
            <v>9044.28</v>
          </cell>
          <cell r="I259">
            <v>0</v>
          </cell>
          <cell r="J259">
            <v>0</v>
          </cell>
          <cell r="K259">
            <v>36.2</v>
          </cell>
          <cell r="L259">
            <v>121.33</v>
          </cell>
        </row>
        <row r="260">
          <cell r="B260" t="str">
            <v>朱欣园</v>
          </cell>
          <cell r="C260" t="str">
            <v>居民身份证</v>
          </cell>
          <cell r="D260" t="str">
            <v>340621200508084436</v>
          </cell>
          <cell r="E260" t="str">
            <v>340621200508084436</v>
          </cell>
          <cell r="F260" t="str">
            <v>否</v>
          </cell>
          <cell r="G260" t="str">
            <v>正常工资薪金</v>
          </cell>
          <cell r="H260">
            <v>1593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B261" t="str">
            <v>张徐昕</v>
          </cell>
          <cell r="C261" t="str">
            <v>居民身份证</v>
          </cell>
          <cell r="D261" t="str">
            <v>420621200105310611</v>
          </cell>
          <cell r="E261" t="str">
            <v>420621200105310611</v>
          </cell>
          <cell r="F261" t="str">
            <v>否</v>
          </cell>
          <cell r="G261" t="str">
            <v>正常工资薪金</v>
          </cell>
          <cell r="H261">
            <v>21077.82</v>
          </cell>
          <cell r="I261">
            <v>0</v>
          </cell>
          <cell r="J261">
            <v>0</v>
          </cell>
          <cell r="K261">
            <v>0</v>
          </cell>
          <cell r="L261">
            <v>437.33</v>
          </cell>
        </row>
        <row r="262">
          <cell r="B262" t="str">
            <v>王殿华</v>
          </cell>
          <cell r="C262" t="str">
            <v>居民身份证</v>
          </cell>
          <cell r="D262" t="str">
            <v>36010520001114281X</v>
          </cell>
          <cell r="E262" t="str">
            <v>36010520001114281X</v>
          </cell>
          <cell r="F262" t="str">
            <v>否</v>
          </cell>
          <cell r="G262" t="str">
            <v>正常工资薪金</v>
          </cell>
          <cell r="H262">
            <v>2020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B263" t="str">
            <v>方金</v>
          </cell>
          <cell r="C263" t="str">
            <v>居民身份证</v>
          </cell>
          <cell r="D263" t="str">
            <v>421123199101041611</v>
          </cell>
          <cell r="E263" t="str">
            <v>421123199101041611</v>
          </cell>
          <cell r="F263" t="str">
            <v>否</v>
          </cell>
          <cell r="G263" t="str">
            <v>正常工资薪金</v>
          </cell>
          <cell r="H263">
            <v>30923.98</v>
          </cell>
          <cell r="I263">
            <v>0</v>
          </cell>
          <cell r="J263">
            <v>0</v>
          </cell>
          <cell r="K263">
            <v>6.25</v>
          </cell>
          <cell r="L263">
            <v>777.72</v>
          </cell>
        </row>
        <row r="264">
          <cell r="B264" t="str">
            <v>袁辉</v>
          </cell>
          <cell r="C264" t="str">
            <v>居民身份证</v>
          </cell>
          <cell r="D264" t="str">
            <v>429004200101300319</v>
          </cell>
          <cell r="E264" t="str">
            <v>429004200101300319</v>
          </cell>
          <cell r="F264" t="str">
            <v>否</v>
          </cell>
          <cell r="G264" t="str">
            <v>正常工资薪金</v>
          </cell>
          <cell r="H264">
            <v>5355.13</v>
          </cell>
          <cell r="I264">
            <v>0</v>
          </cell>
          <cell r="J264">
            <v>0</v>
          </cell>
          <cell r="K264">
            <v>68.34</v>
          </cell>
          <cell r="L264">
            <v>0</v>
          </cell>
        </row>
        <row r="265">
          <cell r="B265" t="str">
            <v>王欣悦</v>
          </cell>
          <cell r="C265" t="str">
            <v>居民身份证</v>
          </cell>
          <cell r="D265" t="str">
            <v>34030220050401024X</v>
          </cell>
          <cell r="E265" t="str">
            <v>34030220050401024X</v>
          </cell>
          <cell r="F265" t="str">
            <v>否</v>
          </cell>
          <cell r="G265" t="str">
            <v>正常工资薪金</v>
          </cell>
          <cell r="H265">
            <v>800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B266" t="str">
            <v>徐启斌</v>
          </cell>
          <cell r="C266" t="str">
            <v>居民身份证</v>
          </cell>
          <cell r="D266" t="str">
            <v>420800196208034816</v>
          </cell>
          <cell r="E266" t="str">
            <v>420800196208034816</v>
          </cell>
          <cell r="F266" t="str">
            <v>否</v>
          </cell>
          <cell r="G266" t="str">
            <v>正常工资薪金</v>
          </cell>
          <cell r="H266">
            <v>1500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B267" t="str">
            <v>胡晴梅</v>
          </cell>
          <cell r="C267" t="str">
            <v>居民身份证</v>
          </cell>
          <cell r="D267" t="str">
            <v>360124200311255145</v>
          </cell>
          <cell r="E267" t="str">
            <v>360124200311255145</v>
          </cell>
          <cell r="F267" t="str">
            <v>否</v>
          </cell>
          <cell r="G267" t="str">
            <v>正常工资薪金</v>
          </cell>
          <cell r="H267">
            <v>1096.76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B268" t="str">
            <v>宋亚其</v>
          </cell>
          <cell r="C268" t="str">
            <v>居民身份证</v>
          </cell>
          <cell r="D268" t="str">
            <v>360124200311163910</v>
          </cell>
          <cell r="E268" t="str">
            <v>360124200311163910</v>
          </cell>
          <cell r="F268" t="str">
            <v>否</v>
          </cell>
          <cell r="G268" t="str">
            <v>正常工资薪金</v>
          </cell>
          <cell r="H268">
            <v>2011.81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B269" t="str">
            <v>罗新兰</v>
          </cell>
          <cell r="C269" t="str">
            <v>居民身份证</v>
          </cell>
          <cell r="D269" t="str">
            <v>36050219700107222X</v>
          </cell>
          <cell r="E269" t="str">
            <v>36050219700107222X</v>
          </cell>
          <cell r="F269" t="str">
            <v>否</v>
          </cell>
          <cell r="G269" t="str">
            <v>正常工资薪金</v>
          </cell>
          <cell r="H269">
            <v>704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B270" t="str">
            <v>李峥</v>
          </cell>
          <cell r="C270" t="str">
            <v>居民身份证</v>
          </cell>
          <cell r="D270" t="str">
            <v>420621198806291257</v>
          </cell>
          <cell r="E270" t="str">
            <v>420621198806291257</v>
          </cell>
          <cell r="F270" t="str">
            <v>否</v>
          </cell>
          <cell r="G270" t="str">
            <v>正常工资薪金</v>
          </cell>
          <cell r="H270">
            <v>6054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B271" t="str">
            <v>邢雪雪</v>
          </cell>
          <cell r="C271" t="str">
            <v>居民身份证</v>
          </cell>
          <cell r="D271" t="str">
            <v>342201199008083284</v>
          </cell>
          <cell r="E271" t="str">
            <v>342201199008083284</v>
          </cell>
          <cell r="F271" t="str">
            <v>否</v>
          </cell>
          <cell r="G271" t="str">
            <v>正常工资薪金</v>
          </cell>
          <cell r="H271">
            <v>18065.2</v>
          </cell>
          <cell r="I271">
            <v>0</v>
          </cell>
          <cell r="J271">
            <v>0</v>
          </cell>
          <cell r="K271">
            <v>255.05</v>
          </cell>
          <cell r="L271">
            <v>391.96</v>
          </cell>
        </row>
        <row r="272">
          <cell r="H272">
            <v>1012597.81</v>
          </cell>
          <cell r="I272">
            <v>0</v>
          </cell>
          <cell r="J272">
            <v>0</v>
          </cell>
          <cell r="K272">
            <v>4266.39</v>
          </cell>
          <cell r="L272">
            <v>5319.97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在职名单"/>
      <sheetName val="离职名单"/>
      <sheetName val="调店调岗"/>
      <sheetName val="汇总"/>
      <sheetName val="汇总 (2)"/>
      <sheetName val="在职人数"/>
      <sheetName val="Sheet1"/>
      <sheetName val="Sheet2"/>
      <sheetName val="Sheet3"/>
      <sheetName val="Sheet4"/>
    </sheetNames>
    <sheetDataSet>
      <sheetData sheetId="0">
        <row r="1">
          <cell r="J1" t="str">
            <v>入职签订</v>
          </cell>
        </row>
        <row r="1">
          <cell r="Z1" t="str">
            <v>离职签订</v>
          </cell>
        </row>
        <row r="1">
          <cell r="AD1" t="str">
            <v>员工个人信息</v>
          </cell>
        </row>
        <row r="2">
          <cell r="D2" t="str">
            <v>门店姓名</v>
          </cell>
          <cell r="E2" t="str">
            <v>部门</v>
          </cell>
          <cell r="F2" t="str">
            <v>职位</v>
          </cell>
          <cell r="G2" t="str">
            <v>入职日期</v>
          </cell>
          <cell r="H2" t="str">
            <v>员工类型</v>
          </cell>
          <cell r="I2" t="str">
            <v>保险</v>
          </cell>
          <cell r="J2" t="str">
            <v>合同名称</v>
          </cell>
          <cell r="K2" t="str">
            <v>合同签订主体</v>
          </cell>
          <cell r="L2" t="str">
            <v>合同起始日</v>
          </cell>
          <cell r="M2" t="str">
            <v>合同到期日</v>
          </cell>
          <cell r="N2" t="str">
            <v>合同期限</v>
          </cell>
          <cell r="O2" t="str">
            <v>入职申请表</v>
          </cell>
          <cell r="P2" t="str">
            <v>入职须知</v>
          </cell>
          <cell r="Q2" t="str">
            <v>离职须知</v>
          </cell>
          <cell r="R2" t="str">
            <v>培训确认表</v>
          </cell>
          <cell r="S2" t="str">
            <v>员工声明</v>
          </cell>
          <cell r="T2" t="str">
            <v>社保补贴</v>
          </cell>
          <cell r="U2" t="str">
            <v>薪资方案确认</v>
          </cell>
          <cell r="V2" t="str">
            <v>竟业禁止协议</v>
          </cell>
          <cell r="W2" t="str">
            <v>原件是否归档</v>
          </cell>
          <cell r="X2" t="str">
            <v>员工状态</v>
          </cell>
          <cell r="Y2" t="str">
            <v>离职时间</v>
          </cell>
          <cell r="Z2" t="str">
            <v>离职申请表</v>
          </cell>
          <cell r="AA2" t="str">
            <v>离职交接表</v>
          </cell>
          <cell r="AB2" t="str">
            <v>教练变更确认书</v>
          </cell>
          <cell r="AC2" t="str">
            <v>原件是否归档</v>
          </cell>
          <cell r="AD2" t="str">
            <v>性别</v>
          </cell>
          <cell r="AE2" t="str">
            <v>学历</v>
          </cell>
          <cell r="AF2" t="str">
            <v>身份证号</v>
          </cell>
          <cell r="AG2" t="str">
            <v>身份证地址</v>
          </cell>
          <cell r="AH2" t="str">
            <v>开户银行</v>
          </cell>
          <cell r="AI2" t="str">
            <v>银行账号</v>
          </cell>
          <cell r="AJ2" t="str">
            <v>银行渠道</v>
          </cell>
          <cell r="AK2" t="str">
            <v>手机号</v>
          </cell>
        </row>
        <row r="3">
          <cell r="D3" t="str">
            <v>华农店韩永虎</v>
          </cell>
          <cell r="E3" t="str">
            <v>泳教部</v>
          </cell>
          <cell r="F3" t="str">
            <v>救生员/保洁</v>
          </cell>
          <cell r="G3">
            <v>44608</v>
          </cell>
          <cell r="H3" t="str">
            <v>全职</v>
          </cell>
        </row>
        <row r="3">
          <cell r="J3" t="str">
            <v>劳务合同</v>
          </cell>
          <cell r="K3" t="str">
            <v>门店</v>
          </cell>
          <cell r="L3">
            <v>45703</v>
          </cell>
          <cell r="M3">
            <v>47528</v>
          </cell>
          <cell r="N3" t="str">
            <v>5年</v>
          </cell>
          <cell r="O3" t="str">
            <v>已签</v>
          </cell>
          <cell r="P3" t="str">
            <v>已签</v>
          </cell>
          <cell r="Q3" t="str">
            <v>已签</v>
          </cell>
          <cell r="R3" t="str">
            <v>已签</v>
          </cell>
          <cell r="S3" t="str">
            <v>不缴</v>
          </cell>
        </row>
        <row r="3">
          <cell r="X3" t="str">
            <v>在职</v>
          </cell>
        </row>
        <row r="3">
          <cell r="AD3" t="str">
            <v>男</v>
          </cell>
          <cell r="AE3" t="str">
            <v>大专</v>
          </cell>
          <cell r="AF3" t="str">
            <v>422727196507245337</v>
          </cell>
        </row>
        <row r="3">
          <cell r="AH3" t="str">
            <v>交通银行</v>
          </cell>
          <cell r="AI3" t="str">
            <v>6222620610043514090</v>
          </cell>
          <cell r="AJ3" t="str">
            <v>其他</v>
          </cell>
          <cell r="AK3" t="str">
            <v>13872527441</v>
          </cell>
        </row>
        <row r="4">
          <cell r="D4" t="str">
            <v>蚌埠银泰店郭凯</v>
          </cell>
          <cell r="E4" t="str">
            <v>运营部</v>
          </cell>
          <cell r="F4" t="str">
            <v>店长</v>
          </cell>
          <cell r="G4">
            <v>44799</v>
          </cell>
          <cell r="H4" t="str">
            <v>全职</v>
          </cell>
          <cell r="I4" t="str">
            <v>社保</v>
          </cell>
          <cell r="J4" t="str">
            <v>劳动合同</v>
          </cell>
          <cell r="K4" t="str">
            <v>门店</v>
          </cell>
          <cell r="L4">
            <v>44799</v>
          </cell>
          <cell r="M4">
            <v>46624</v>
          </cell>
          <cell r="N4" t="str">
            <v>5年</v>
          </cell>
          <cell r="O4" t="str">
            <v>已签</v>
          </cell>
          <cell r="P4" t="str">
            <v>已签</v>
          </cell>
          <cell r="Q4" t="str">
            <v>已签</v>
          </cell>
          <cell r="R4" t="str">
            <v>已签</v>
          </cell>
          <cell r="S4" t="str">
            <v>最低</v>
          </cell>
        </row>
        <row r="4">
          <cell r="V4" t="str">
            <v>已签</v>
          </cell>
        </row>
        <row r="4">
          <cell r="X4" t="str">
            <v>在职</v>
          </cell>
        </row>
        <row r="4">
          <cell r="AD4" t="str">
            <v>男</v>
          </cell>
          <cell r="AE4" t="str">
            <v>本科</v>
          </cell>
          <cell r="AF4" t="str">
            <v>421182199603072952</v>
          </cell>
        </row>
        <row r="4">
          <cell r="AH4" t="str">
            <v>中信银行</v>
          </cell>
          <cell r="AI4" t="str">
            <v>6217711511482836</v>
          </cell>
          <cell r="AJ4" t="str">
            <v>中信</v>
          </cell>
          <cell r="AK4">
            <v>13817689240</v>
          </cell>
        </row>
        <row r="5">
          <cell r="D5" t="str">
            <v>华农店徐家乐</v>
          </cell>
          <cell r="E5" t="str">
            <v>会籍部</v>
          </cell>
          <cell r="F5" t="str">
            <v>会籍/泳教</v>
          </cell>
          <cell r="G5">
            <v>44652</v>
          </cell>
          <cell r="H5" t="str">
            <v>全职</v>
          </cell>
          <cell r="I5" t="str">
            <v>社保</v>
          </cell>
          <cell r="J5" t="str">
            <v>劳动合同</v>
          </cell>
          <cell r="K5" t="str">
            <v>门店</v>
          </cell>
          <cell r="L5">
            <v>45746</v>
          </cell>
          <cell r="M5">
            <v>47571</v>
          </cell>
          <cell r="N5" t="str">
            <v>5年</v>
          </cell>
          <cell r="O5" t="str">
            <v>已签</v>
          </cell>
          <cell r="P5" t="str">
            <v>已签</v>
          </cell>
          <cell r="Q5" t="str">
            <v>已签</v>
          </cell>
          <cell r="R5" t="str">
            <v>已签</v>
          </cell>
          <cell r="S5" t="str">
            <v>最低</v>
          </cell>
        </row>
        <row r="5">
          <cell r="W5" t="str">
            <v>是</v>
          </cell>
          <cell r="X5" t="str">
            <v>在职</v>
          </cell>
        </row>
        <row r="5">
          <cell r="AD5" t="str">
            <v>男</v>
          </cell>
          <cell r="AE5" t="str">
            <v>本科</v>
          </cell>
          <cell r="AF5" t="str">
            <v>341203200101121916</v>
          </cell>
        </row>
        <row r="5">
          <cell r="AH5" t="str">
            <v>交通银行</v>
          </cell>
          <cell r="AI5" t="str">
            <v>6222620610043513282</v>
          </cell>
          <cell r="AJ5" t="str">
            <v>其他</v>
          </cell>
          <cell r="AK5">
            <v>17328453872</v>
          </cell>
        </row>
        <row r="6">
          <cell r="D6" t="str">
            <v>华农店李志林</v>
          </cell>
          <cell r="E6" t="str">
            <v>私教部</v>
          </cell>
          <cell r="F6" t="str">
            <v>私教</v>
          </cell>
          <cell r="G6">
            <v>44247</v>
          </cell>
          <cell r="H6" t="str">
            <v>全职</v>
          </cell>
        </row>
        <row r="6">
          <cell r="J6" t="str">
            <v>劳动合同</v>
          </cell>
          <cell r="K6" t="str">
            <v>门店</v>
          </cell>
          <cell r="L6">
            <v>45342</v>
          </cell>
          <cell r="M6">
            <v>47168</v>
          </cell>
          <cell r="N6" t="str">
            <v>5年</v>
          </cell>
          <cell r="O6" t="str">
            <v>已签</v>
          </cell>
          <cell r="P6" t="str">
            <v>已签</v>
          </cell>
          <cell r="Q6" t="str">
            <v>已签</v>
          </cell>
          <cell r="R6" t="str">
            <v>已签</v>
          </cell>
          <cell r="S6" t="str">
            <v>最低</v>
          </cell>
        </row>
        <row r="6">
          <cell r="X6" t="str">
            <v>在职</v>
          </cell>
        </row>
        <row r="6">
          <cell r="AD6" t="str">
            <v>男</v>
          </cell>
          <cell r="AE6" t="str">
            <v>本科</v>
          </cell>
          <cell r="AF6" t="str">
            <v>421221200007170714</v>
          </cell>
        </row>
        <row r="6">
          <cell r="AH6" t="str">
            <v>中信银行</v>
          </cell>
          <cell r="AI6" t="str">
            <v>6217 7315 0714 8829</v>
          </cell>
          <cell r="AJ6" t="str">
            <v>中信</v>
          </cell>
          <cell r="AK6">
            <v>15926928101</v>
          </cell>
        </row>
        <row r="7">
          <cell r="D7" t="str">
            <v>华农店杨显川</v>
          </cell>
          <cell r="E7" t="str">
            <v>私教部</v>
          </cell>
          <cell r="F7" t="str">
            <v>私教</v>
          </cell>
          <cell r="G7">
            <v>44252</v>
          </cell>
          <cell r="H7" t="str">
            <v>全职</v>
          </cell>
          <cell r="I7" t="str">
            <v>社保</v>
          </cell>
          <cell r="J7" t="str">
            <v>劳动合同</v>
          </cell>
          <cell r="K7" t="str">
            <v>门店</v>
          </cell>
          <cell r="L7">
            <v>45347</v>
          </cell>
          <cell r="M7">
            <v>47173</v>
          </cell>
          <cell r="N7" t="str">
            <v>5年</v>
          </cell>
          <cell r="O7" t="str">
            <v>已签</v>
          </cell>
          <cell r="P7" t="str">
            <v>已签</v>
          </cell>
          <cell r="Q7" t="str">
            <v>已签</v>
          </cell>
          <cell r="R7" t="str">
            <v>已签</v>
          </cell>
          <cell r="S7" t="str">
            <v>最低</v>
          </cell>
        </row>
        <row r="7">
          <cell r="X7" t="str">
            <v>在职</v>
          </cell>
        </row>
        <row r="7">
          <cell r="AD7" t="str">
            <v>男</v>
          </cell>
          <cell r="AE7" t="str">
            <v>本科</v>
          </cell>
          <cell r="AF7" t="str">
            <v>420984199910052017</v>
          </cell>
        </row>
        <row r="7">
          <cell r="AH7" t="str">
            <v>中信银行</v>
          </cell>
          <cell r="AI7" t="str">
            <v>6217 7315 0714 8811</v>
          </cell>
          <cell r="AJ7" t="str">
            <v>中信</v>
          </cell>
          <cell r="AK7">
            <v>17671720251</v>
          </cell>
        </row>
        <row r="8">
          <cell r="D8" t="str">
            <v>华农店李超</v>
          </cell>
          <cell r="E8" t="str">
            <v>私教部</v>
          </cell>
          <cell r="F8" t="str">
            <v>私教</v>
          </cell>
          <cell r="G8">
            <v>43617</v>
          </cell>
          <cell r="H8" t="str">
            <v>全职</v>
          </cell>
          <cell r="I8" t="str">
            <v>社保</v>
          </cell>
          <cell r="J8" t="str">
            <v>劳动合同</v>
          </cell>
          <cell r="K8" t="str">
            <v>门店</v>
          </cell>
          <cell r="L8">
            <v>45777</v>
          </cell>
          <cell r="M8">
            <v>47602</v>
          </cell>
          <cell r="N8" t="str">
            <v>5年</v>
          </cell>
          <cell r="O8" t="str">
            <v>已签</v>
          </cell>
          <cell r="P8" t="str">
            <v>已签</v>
          </cell>
          <cell r="Q8" t="str">
            <v>已签</v>
          </cell>
          <cell r="R8" t="str">
            <v>已签</v>
          </cell>
          <cell r="S8" t="str">
            <v>最低</v>
          </cell>
        </row>
        <row r="8">
          <cell r="X8" t="str">
            <v>在职</v>
          </cell>
        </row>
        <row r="8">
          <cell r="AD8" t="str">
            <v>男</v>
          </cell>
          <cell r="AE8" t="str">
            <v>本科</v>
          </cell>
          <cell r="AF8" t="str">
            <v>420106198710140058</v>
          </cell>
        </row>
        <row r="8">
          <cell r="AH8" t="str">
            <v>交通银行</v>
          </cell>
          <cell r="AI8" t="str">
            <v>6222620610019751684</v>
          </cell>
          <cell r="AJ8" t="str">
            <v>其他</v>
          </cell>
          <cell r="AK8">
            <v>13667230900</v>
          </cell>
        </row>
        <row r="9">
          <cell r="D9" t="str">
            <v>华农店付婵</v>
          </cell>
          <cell r="E9" t="str">
            <v>私教部</v>
          </cell>
          <cell r="F9" t="str">
            <v>私教</v>
          </cell>
          <cell r="G9">
            <v>45408</v>
          </cell>
          <cell r="H9" t="str">
            <v>兼职</v>
          </cell>
        </row>
        <row r="9">
          <cell r="J9" t="str">
            <v>劳动合同</v>
          </cell>
        </row>
        <row r="9">
          <cell r="L9">
            <v>45419</v>
          </cell>
          <cell r="M9">
            <v>46513</v>
          </cell>
          <cell r="N9" t="str">
            <v>3年</v>
          </cell>
          <cell r="O9" t="str">
            <v>已签</v>
          </cell>
          <cell r="P9" t="str">
            <v>已签</v>
          </cell>
          <cell r="Q9" t="str">
            <v>已签</v>
          </cell>
          <cell r="R9" t="str">
            <v>已签</v>
          </cell>
          <cell r="S9" t="str">
            <v>不缴</v>
          </cell>
        </row>
        <row r="9">
          <cell r="X9" t="str">
            <v>离职</v>
          </cell>
          <cell r="Y9">
            <v>45809</v>
          </cell>
        </row>
        <row r="9">
          <cell r="AD9" t="str">
            <v>女</v>
          </cell>
          <cell r="AE9" t="str">
            <v>本科</v>
          </cell>
          <cell r="AF9" t="str">
            <v>421123199307284029</v>
          </cell>
        </row>
        <row r="9">
          <cell r="AH9" t="str">
            <v>汉口银行</v>
          </cell>
          <cell r="AI9" t="str">
            <v>6230 2900 1069 4046</v>
          </cell>
          <cell r="AJ9" t="str">
            <v>其他</v>
          </cell>
          <cell r="AK9">
            <v>15271924521</v>
          </cell>
        </row>
        <row r="10">
          <cell r="D10" t="str">
            <v>华农店徐亮</v>
          </cell>
          <cell r="E10" t="str">
            <v>泳教部</v>
          </cell>
          <cell r="F10" t="str">
            <v>泳教</v>
          </cell>
          <cell r="G10">
            <v>45466</v>
          </cell>
          <cell r="H10" t="str">
            <v>全职</v>
          </cell>
        </row>
        <row r="10">
          <cell r="J10" t="str">
            <v>劳动合同</v>
          </cell>
          <cell r="K10" t="str">
            <v>门店</v>
          </cell>
          <cell r="L10">
            <v>45466</v>
          </cell>
          <cell r="M10">
            <v>46560</v>
          </cell>
          <cell r="N10" t="str">
            <v>3年</v>
          </cell>
          <cell r="O10" t="str">
            <v>已签</v>
          </cell>
          <cell r="P10" t="str">
            <v>已签</v>
          </cell>
          <cell r="Q10" t="str">
            <v>已签</v>
          </cell>
          <cell r="R10" t="str">
            <v>已签</v>
          </cell>
          <cell r="S10" t="str">
            <v>不缴</v>
          </cell>
        </row>
        <row r="10">
          <cell r="V10" t="str">
            <v>已签</v>
          </cell>
        </row>
        <row r="10">
          <cell r="X10" t="str">
            <v>在职</v>
          </cell>
        </row>
        <row r="10">
          <cell r="AD10" t="str">
            <v>男</v>
          </cell>
          <cell r="AE10" t="str">
            <v>本科</v>
          </cell>
          <cell r="AF10" t="str">
            <v>421125200202193356</v>
          </cell>
        </row>
        <row r="10">
          <cell r="AH10" t="str">
            <v>交通银行</v>
          </cell>
          <cell r="AI10" t="str">
            <v>6222620610043513274</v>
          </cell>
          <cell r="AJ10" t="str">
            <v>其他</v>
          </cell>
          <cell r="AK10">
            <v>18140671940</v>
          </cell>
        </row>
        <row r="11">
          <cell r="D11" t="str">
            <v>华农店沈盼</v>
          </cell>
          <cell r="E11" t="str">
            <v>私教部</v>
          </cell>
          <cell r="F11" t="str">
            <v>私教经理</v>
          </cell>
          <cell r="G11">
            <v>45467</v>
          </cell>
          <cell r="H11" t="str">
            <v>全职</v>
          </cell>
        </row>
        <row r="11">
          <cell r="J11" t="str">
            <v>劳动合同</v>
          </cell>
          <cell r="K11" t="str">
            <v>门店</v>
          </cell>
          <cell r="L11">
            <v>45467</v>
          </cell>
          <cell r="M11">
            <v>46561</v>
          </cell>
          <cell r="N11" t="str">
            <v>3年</v>
          </cell>
          <cell r="O11" t="str">
            <v>已签</v>
          </cell>
          <cell r="P11" t="str">
            <v>已签</v>
          </cell>
          <cell r="Q11" t="str">
            <v>已签</v>
          </cell>
          <cell r="R11" t="str">
            <v>已签</v>
          </cell>
          <cell r="S11" t="str">
            <v>不缴</v>
          </cell>
        </row>
        <row r="11">
          <cell r="X11" t="str">
            <v>在职</v>
          </cell>
        </row>
        <row r="11">
          <cell r="AD11" t="str">
            <v>男</v>
          </cell>
          <cell r="AE11" t="str">
            <v>本科</v>
          </cell>
          <cell r="AF11" t="str">
            <v>422126199901264012</v>
          </cell>
        </row>
        <row r="11">
          <cell r="AH11" t="str">
            <v>交通银行</v>
          </cell>
          <cell r="AI11" t="str">
            <v>6222620610043513886</v>
          </cell>
          <cell r="AJ11" t="str">
            <v>其他</v>
          </cell>
          <cell r="AK11">
            <v>18872230919</v>
          </cell>
        </row>
        <row r="12">
          <cell r="D12" t="str">
            <v>华农店何家珍</v>
          </cell>
          <cell r="E12" t="str">
            <v>运营部</v>
          </cell>
          <cell r="F12" t="str">
            <v>保洁</v>
          </cell>
          <cell r="G12">
            <v>45534</v>
          </cell>
          <cell r="H12" t="str">
            <v>全职</v>
          </cell>
        </row>
        <row r="12">
          <cell r="J12" t="str">
            <v>劳务合同</v>
          </cell>
          <cell r="K12" t="str">
            <v>门店</v>
          </cell>
          <cell r="L12">
            <v>45534</v>
          </cell>
          <cell r="M12">
            <v>46628</v>
          </cell>
          <cell r="N12" t="str">
            <v>3年</v>
          </cell>
          <cell r="O12" t="str">
            <v>已签</v>
          </cell>
          <cell r="P12" t="str">
            <v>已签</v>
          </cell>
          <cell r="Q12" t="str">
            <v>已签</v>
          </cell>
          <cell r="R12" t="str">
            <v>已签</v>
          </cell>
          <cell r="S12" t="str">
            <v>不缴</v>
          </cell>
        </row>
        <row r="12">
          <cell r="X12" t="str">
            <v>在职</v>
          </cell>
        </row>
        <row r="12">
          <cell r="AD12" t="str">
            <v>女</v>
          </cell>
          <cell r="AE12" t="str">
            <v>本科</v>
          </cell>
          <cell r="AF12" t="str">
            <v>420122196810222844</v>
          </cell>
        </row>
        <row r="12">
          <cell r="AH12" t="str">
            <v>交通银行</v>
          </cell>
          <cell r="AI12" t="str">
            <v>6222620610043514058</v>
          </cell>
          <cell r="AJ12" t="str">
            <v>其他</v>
          </cell>
          <cell r="AK12">
            <v>13871599682</v>
          </cell>
        </row>
        <row r="13">
          <cell r="D13" t="str">
            <v>华农店项志辉</v>
          </cell>
          <cell r="E13" t="str">
            <v>私教部</v>
          </cell>
          <cell r="F13" t="str">
            <v>私教</v>
          </cell>
          <cell r="G13">
            <v>45633</v>
          </cell>
          <cell r="H13" t="str">
            <v>兼职</v>
          </cell>
        </row>
        <row r="13">
          <cell r="J13" t="str">
            <v>劳动合同</v>
          </cell>
          <cell r="K13" t="str">
            <v>门店</v>
          </cell>
          <cell r="L13">
            <v>45633</v>
          </cell>
          <cell r="M13">
            <v>45997</v>
          </cell>
          <cell r="N13" t="str">
            <v>1年</v>
          </cell>
        </row>
        <row r="13">
          <cell r="R13" t="str">
            <v>已签</v>
          </cell>
          <cell r="S13" t="str">
            <v>不缴</v>
          </cell>
        </row>
        <row r="13">
          <cell r="X13" t="str">
            <v>在职</v>
          </cell>
        </row>
        <row r="13">
          <cell r="AD13" t="str">
            <v>男</v>
          </cell>
          <cell r="AE13" t="str">
            <v>本科</v>
          </cell>
          <cell r="AF13" t="str">
            <v>421123200109040053</v>
          </cell>
        </row>
        <row r="13">
          <cell r="AH13" t="str">
            <v>交通银行</v>
          </cell>
          <cell r="AI13" t="str">
            <v>622262 0610034116038</v>
          </cell>
          <cell r="AJ13" t="str">
            <v>其他</v>
          </cell>
          <cell r="AK13">
            <v>13277145672</v>
          </cell>
        </row>
        <row r="14">
          <cell r="D14" t="str">
            <v>华农店占祺丹</v>
          </cell>
          <cell r="E14" t="str">
            <v>泳教部</v>
          </cell>
          <cell r="F14" t="str">
            <v>会籍/泳教</v>
          </cell>
          <cell r="G14">
            <v>45901</v>
          </cell>
          <cell r="H14" t="str">
            <v>全职</v>
          </cell>
        </row>
        <row r="14">
          <cell r="J14" t="str">
            <v>劳动合同</v>
          </cell>
          <cell r="K14" t="str">
            <v>门店</v>
          </cell>
          <cell r="L14">
            <v>45901</v>
          </cell>
          <cell r="M14">
            <v>46996</v>
          </cell>
          <cell r="N14" t="str">
            <v>3年</v>
          </cell>
          <cell r="O14" t="str">
            <v>已签</v>
          </cell>
          <cell r="P14" t="str">
            <v>已签</v>
          </cell>
          <cell r="Q14" t="str">
            <v>已签</v>
          </cell>
          <cell r="R14" t="str">
            <v>已签</v>
          </cell>
          <cell r="S14" t="str">
            <v>不缴</v>
          </cell>
        </row>
        <row r="14">
          <cell r="V14" t="str">
            <v>已签</v>
          </cell>
        </row>
        <row r="14">
          <cell r="X14" t="str">
            <v>在职</v>
          </cell>
        </row>
        <row r="14">
          <cell r="AD14" t="str">
            <v>男</v>
          </cell>
          <cell r="AE14" t="str">
            <v>本科</v>
          </cell>
          <cell r="AF14" t="str">
            <v>421126200405015433</v>
          </cell>
        </row>
        <row r="14">
          <cell r="AH14" t="str">
            <v>交通银行</v>
          </cell>
          <cell r="AI14" t="str">
            <v>6222620610043513779</v>
          </cell>
          <cell r="AJ14" t="str">
            <v>其他</v>
          </cell>
          <cell r="AK14">
            <v>13117073577</v>
          </cell>
        </row>
        <row r="15">
          <cell r="D15" t="str">
            <v>华农店陆航语</v>
          </cell>
          <cell r="E15" t="str">
            <v>运营部</v>
          </cell>
          <cell r="F15" t="str">
            <v>前台</v>
          </cell>
          <cell r="G15">
            <v>45816</v>
          </cell>
          <cell r="H15" t="str">
            <v>兼职</v>
          </cell>
        </row>
        <row r="15">
          <cell r="J15" t="str">
            <v>劳动合同</v>
          </cell>
          <cell r="K15" t="str">
            <v>人力</v>
          </cell>
          <cell r="L15">
            <v>45816</v>
          </cell>
          <cell r="M15">
            <v>46911</v>
          </cell>
          <cell r="N15" t="str">
            <v>3年</v>
          </cell>
          <cell r="O15" t="str">
            <v>已签</v>
          </cell>
          <cell r="P15" t="str">
            <v>已签</v>
          </cell>
          <cell r="Q15" t="str">
            <v>已签</v>
          </cell>
          <cell r="R15" t="str">
            <v>已签</v>
          </cell>
          <cell r="S15" t="str">
            <v>不缴</v>
          </cell>
        </row>
        <row r="15">
          <cell r="X15" t="str">
            <v>离职</v>
          </cell>
          <cell r="Y15">
            <v>46086</v>
          </cell>
        </row>
        <row r="15">
          <cell r="AD15" t="str">
            <v>女</v>
          </cell>
          <cell r="AE15" t="str">
            <v>本科</v>
          </cell>
          <cell r="AF15" t="str">
            <v>422826200009215520</v>
          </cell>
        </row>
        <row r="15">
          <cell r="AH15" t="str">
            <v>交通银行</v>
          </cell>
          <cell r="AI15" t="str">
            <v>6222620610044694131</v>
          </cell>
          <cell r="AJ15" t="str">
            <v>其他</v>
          </cell>
          <cell r="AK15">
            <v>18371822541</v>
          </cell>
        </row>
        <row r="16">
          <cell r="D16" t="str">
            <v>华农店张博</v>
          </cell>
          <cell r="E16" t="str">
            <v>会籍部</v>
          </cell>
          <cell r="F16" t="str">
            <v>会籍</v>
          </cell>
          <cell r="G16">
            <v>45843</v>
          </cell>
          <cell r="H16" t="str">
            <v>全职</v>
          </cell>
        </row>
        <row r="16">
          <cell r="J16" t="str">
            <v>劳动合同</v>
          </cell>
          <cell r="K16" t="str">
            <v>人力</v>
          </cell>
          <cell r="L16">
            <v>45843</v>
          </cell>
          <cell r="M16">
            <v>45934</v>
          </cell>
          <cell r="N16" t="str">
            <v>3个月</v>
          </cell>
        </row>
        <row r="16">
          <cell r="S16" t="str">
            <v>不缴</v>
          </cell>
        </row>
        <row r="16">
          <cell r="X16" t="str">
            <v>离职</v>
          </cell>
          <cell r="Y16">
            <v>45934</v>
          </cell>
        </row>
        <row r="16">
          <cell r="AD16" t="str">
            <v>男</v>
          </cell>
          <cell r="AE16" t="str">
            <v>本科</v>
          </cell>
          <cell r="AF16" t="str">
            <v>420682200301273515</v>
          </cell>
        </row>
        <row r="16">
          <cell r="AH16" t="str">
            <v>交通银行</v>
          </cell>
          <cell r="AI16" t="str">
            <v>6222620610044693976</v>
          </cell>
          <cell r="AJ16" t="str">
            <v>其他</v>
          </cell>
          <cell r="AK16">
            <v>19171638372</v>
          </cell>
        </row>
        <row r="17">
          <cell r="D17" t="str">
            <v>华农店常磊</v>
          </cell>
          <cell r="E17" t="str">
            <v>会籍部</v>
          </cell>
          <cell r="F17" t="str">
            <v>会籍</v>
          </cell>
          <cell r="G17">
            <v>45846</v>
          </cell>
          <cell r="H17" t="str">
            <v>全职</v>
          </cell>
        </row>
        <row r="17">
          <cell r="J17" t="str">
            <v>劳动合同</v>
          </cell>
          <cell r="K17" t="str">
            <v>人力</v>
          </cell>
          <cell r="L17">
            <v>45846</v>
          </cell>
          <cell r="M17">
            <v>45934</v>
          </cell>
          <cell r="N17" t="str">
            <v>3个月</v>
          </cell>
        </row>
        <row r="17">
          <cell r="S17" t="str">
            <v>不缴</v>
          </cell>
        </row>
        <row r="17">
          <cell r="X17" t="str">
            <v>离职</v>
          </cell>
          <cell r="Y17">
            <v>45931</v>
          </cell>
        </row>
        <row r="17">
          <cell r="AD17" t="str">
            <v>男</v>
          </cell>
          <cell r="AE17" t="str">
            <v>本科</v>
          </cell>
          <cell r="AF17" t="str">
            <v>420624200408196114</v>
          </cell>
        </row>
        <row r="17">
          <cell r="AH17" t="str">
            <v>交通银行</v>
          </cell>
          <cell r="AI17" t="str">
            <v>6222620610044694024</v>
          </cell>
          <cell r="AJ17" t="str">
            <v>其他</v>
          </cell>
          <cell r="AK17">
            <v>19186444773</v>
          </cell>
        </row>
        <row r="18">
          <cell r="D18" t="str">
            <v>华农店何丹丹</v>
          </cell>
          <cell r="E18" t="str">
            <v>运营部</v>
          </cell>
          <cell r="F18" t="str">
            <v>前台</v>
          </cell>
          <cell r="G18">
            <v>45876</v>
          </cell>
          <cell r="H18" t="str">
            <v>全职</v>
          </cell>
        </row>
        <row r="18">
          <cell r="J18" t="str">
            <v>劳动合同</v>
          </cell>
          <cell r="K18" t="str">
            <v>人力</v>
          </cell>
          <cell r="L18">
            <v>45876</v>
          </cell>
          <cell r="M18">
            <v>46972</v>
          </cell>
          <cell r="N18" t="str">
            <v>3年</v>
          </cell>
        </row>
        <row r="18">
          <cell r="X18" t="str">
            <v>离职</v>
          </cell>
          <cell r="Y18">
            <v>45962</v>
          </cell>
        </row>
        <row r="18">
          <cell r="AD18" t="str">
            <v>女</v>
          </cell>
          <cell r="AE18" t="str">
            <v>本科</v>
          </cell>
          <cell r="AF18" t="str">
            <v>421125200501286122</v>
          </cell>
        </row>
        <row r="18">
          <cell r="AH18" t="str">
            <v>中国农业银行</v>
          </cell>
          <cell r="AI18" t="str">
            <v>6228481627104244479</v>
          </cell>
          <cell r="AJ18" t="str">
            <v>其他</v>
          </cell>
          <cell r="AK18">
            <v>19986875770</v>
          </cell>
        </row>
        <row r="19">
          <cell r="D19" t="str">
            <v>总部张宝宝</v>
          </cell>
          <cell r="E19" t="str">
            <v>运营部</v>
          </cell>
          <cell r="F19" t="str">
            <v>区域总监</v>
          </cell>
          <cell r="G19">
            <v>42326</v>
          </cell>
          <cell r="H19" t="str">
            <v>全职</v>
          </cell>
          <cell r="I19" t="str">
            <v>社保</v>
          </cell>
          <cell r="J19" t="str">
            <v>劳动合同</v>
          </cell>
          <cell r="K19" t="str">
            <v>门店</v>
          </cell>
          <cell r="L19">
            <v>44012</v>
          </cell>
          <cell r="M19">
            <v>47663</v>
          </cell>
          <cell r="N19" t="str">
            <v>10年</v>
          </cell>
          <cell r="O19" t="str">
            <v>已签</v>
          </cell>
          <cell r="P19" t="str">
            <v>已签</v>
          </cell>
          <cell r="Q19" t="str">
            <v>已签</v>
          </cell>
          <cell r="R19" t="str">
            <v>已签</v>
          </cell>
          <cell r="S19" t="str">
            <v>最低</v>
          </cell>
        </row>
        <row r="19">
          <cell r="V19" t="str">
            <v>已签</v>
          </cell>
        </row>
        <row r="19">
          <cell r="X19" t="str">
            <v>在职</v>
          </cell>
        </row>
        <row r="19">
          <cell r="AD19" t="str">
            <v>男</v>
          </cell>
          <cell r="AE19" t="str">
            <v>本科</v>
          </cell>
          <cell r="AF19" t="str">
            <v>152127199403142136</v>
          </cell>
        </row>
        <row r="19">
          <cell r="AH19" t="str">
            <v>中信银行</v>
          </cell>
          <cell r="AI19" t="str">
            <v>6217711511483180</v>
          </cell>
          <cell r="AJ19" t="str">
            <v>中信</v>
          </cell>
          <cell r="AK19">
            <v>13477083024</v>
          </cell>
        </row>
        <row r="20">
          <cell r="D20" t="str">
            <v>民院店邱昊</v>
          </cell>
          <cell r="E20" t="str">
            <v>私教部</v>
          </cell>
          <cell r="F20" t="str">
            <v>私教经理</v>
          </cell>
          <cell r="G20">
            <v>44197</v>
          </cell>
          <cell r="H20" t="str">
            <v>全职</v>
          </cell>
          <cell r="I20" t="str">
            <v>社保</v>
          </cell>
          <cell r="J20" t="str">
            <v>劳动合同</v>
          </cell>
          <cell r="K20" t="str">
            <v>门店</v>
          </cell>
          <cell r="L20">
            <v>45291</v>
          </cell>
          <cell r="M20">
            <v>47117</v>
          </cell>
          <cell r="N20" t="str">
            <v>5年</v>
          </cell>
          <cell r="O20" t="str">
            <v>已签</v>
          </cell>
          <cell r="P20" t="str">
            <v>已签</v>
          </cell>
          <cell r="Q20" t="str">
            <v>已签</v>
          </cell>
          <cell r="R20" t="str">
            <v>已签</v>
          </cell>
          <cell r="S20" t="str">
            <v>最低</v>
          </cell>
          <cell r="T20">
            <v>3000</v>
          </cell>
        </row>
        <row r="20">
          <cell r="V20" t="str">
            <v>已签</v>
          </cell>
        </row>
        <row r="20">
          <cell r="X20" t="str">
            <v>在职</v>
          </cell>
        </row>
        <row r="20">
          <cell r="AD20" t="str">
            <v>男</v>
          </cell>
          <cell r="AE20" t="str">
            <v>大专</v>
          </cell>
          <cell r="AF20" t="str">
            <v>420881199807220735</v>
          </cell>
        </row>
        <row r="20">
          <cell r="AH20" t="str">
            <v>中信银行</v>
          </cell>
          <cell r="AI20" t="str">
            <v>6217711511483198</v>
          </cell>
          <cell r="AJ20" t="str">
            <v>中信</v>
          </cell>
          <cell r="AK20">
            <v>15207107911</v>
          </cell>
        </row>
        <row r="21">
          <cell r="D21" t="str">
            <v>民院店张学覃</v>
          </cell>
          <cell r="E21" t="str">
            <v>私教部</v>
          </cell>
          <cell r="F21" t="str">
            <v>私教</v>
          </cell>
          <cell r="G21">
            <v>42611</v>
          </cell>
          <cell r="H21" t="str">
            <v>全职</v>
          </cell>
          <cell r="I21" t="str">
            <v>社保</v>
          </cell>
          <cell r="J21" t="str">
            <v>劳动合同</v>
          </cell>
          <cell r="K21" t="str">
            <v>门店</v>
          </cell>
          <cell r="L21">
            <v>43705</v>
          </cell>
          <cell r="M21">
            <v>47357</v>
          </cell>
          <cell r="N21" t="str">
            <v>10年</v>
          </cell>
          <cell r="O21" t="str">
            <v>已签</v>
          </cell>
          <cell r="P21" t="str">
            <v>已签</v>
          </cell>
          <cell r="Q21" t="str">
            <v>已签</v>
          </cell>
          <cell r="R21" t="str">
            <v>已签</v>
          </cell>
          <cell r="S21" t="str">
            <v>最低</v>
          </cell>
          <cell r="T21">
            <v>2000</v>
          </cell>
        </row>
        <row r="21">
          <cell r="X21" t="str">
            <v>在职</v>
          </cell>
        </row>
        <row r="21">
          <cell r="AD21" t="str">
            <v>男</v>
          </cell>
          <cell r="AE21" t="str">
            <v>本科</v>
          </cell>
          <cell r="AF21" t="str">
            <v>130223199403051116</v>
          </cell>
        </row>
        <row r="21">
          <cell r="AH21" t="str">
            <v>中信银行</v>
          </cell>
          <cell r="AI21" t="str">
            <v>6217731507226419</v>
          </cell>
          <cell r="AJ21" t="str">
            <v>中信</v>
          </cell>
          <cell r="AK21">
            <v>13476159565</v>
          </cell>
        </row>
        <row r="22">
          <cell r="D22" t="str">
            <v>民院店万诗琴</v>
          </cell>
          <cell r="E22" t="str">
            <v>会籍部</v>
          </cell>
          <cell r="F22" t="str">
            <v>会籍</v>
          </cell>
          <cell r="G22">
            <v>43678</v>
          </cell>
          <cell r="H22" t="str">
            <v>全职</v>
          </cell>
          <cell r="I22" t="str">
            <v>社保</v>
          </cell>
          <cell r="J22" t="str">
            <v>劳动合同</v>
          </cell>
          <cell r="K22" t="str">
            <v>门店</v>
          </cell>
          <cell r="L22">
            <v>44773</v>
          </cell>
          <cell r="M22">
            <v>46598</v>
          </cell>
          <cell r="N22" t="str">
            <v>5年</v>
          </cell>
          <cell r="O22" t="str">
            <v>已签</v>
          </cell>
          <cell r="P22" t="str">
            <v>已签</v>
          </cell>
          <cell r="Q22" t="str">
            <v>已签</v>
          </cell>
          <cell r="R22" t="str">
            <v>已签</v>
          </cell>
          <cell r="S22" t="str">
            <v>最低</v>
          </cell>
          <cell r="T22">
            <v>2000</v>
          </cell>
        </row>
        <row r="22">
          <cell r="W22" t="str">
            <v>是</v>
          </cell>
          <cell r="X22" t="str">
            <v>在职</v>
          </cell>
        </row>
        <row r="22">
          <cell r="AD22" t="str">
            <v>女</v>
          </cell>
          <cell r="AE22" t="str">
            <v>大专</v>
          </cell>
          <cell r="AF22" t="str">
            <v>429005199401040089</v>
          </cell>
        </row>
        <row r="22">
          <cell r="AH22" t="str">
            <v>中信银行</v>
          </cell>
          <cell r="AI22" t="str">
            <v>6217681504107106</v>
          </cell>
          <cell r="AJ22" t="str">
            <v>中信</v>
          </cell>
          <cell r="AK22">
            <v>15827293067</v>
          </cell>
        </row>
        <row r="23">
          <cell r="D23" t="str">
            <v>蚌埠银泰店姜超</v>
          </cell>
          <cell r="E23" t="str">
            <v>私教部</v>
          </cell>
          <cell r="F23" t="str">
            <v>私教</v>
          </cell>
          <cell r="G23">
            <v>44557</v>
          </cell>
          <cell r="H23" t="str">
            <v>全职</v>
          </cell>
          <cell r="I23" t="str">
            <v>社保</v>
          </cell>
          <cell r="J23" t="str">
            <v>劳动合同</v>
          </cell>
          <cell r="K23" t="str">
            <v>门店</v>
          </cell>
          <cell r="L23">
            <v>45653</v>
          </cell>
          <cell r="M23">
            <v>47478</v>
          </cell>
          <cell r="N23" t="str">
            <v>5年</v>
          </cell>
          <cell r="O23" t="str">
            <v>已签</v>
          </cell>
          <cell r="P23" t="str">
            <v>已签</v>
          </cell>
          <cell r="Q23" t="str">
            <v>已签</v>
          </cell>
          <cell r="R23" t="str">
            <v>已签</v>
          </cell>
          <cell r="S23" t="str">
            <v>最低</v>
          </cell>
          <cell r="T23">
            <v>1000</v>
          </cell>
        </row>
        <row r="23">
          <cell r="W23" t="str">
            <v>是</v>
          </cell>
          <cell r="X23" t="str">
            <v>在职</v>
          </cell>
        </row>
        <row r="23">
          <cell r="AD23" t="str">
            <v>男</v>
          </cell>
          <cell r="AE23" t="str">
            <v>大专</v>
          </cell>
          <cell r="AF23" t="str">
            <v>421125200107050314</v>
          </cell>
        </row>
        <row r="23">
          <cell r="AH23" t="str">
            <v>招商银行</v>
          </cell>
          <cell r="AI23" t="str">
            <v>6214832773684969</v>
          </cell>
          <cell r="AJ23" t="str">
            <v>招商银行</v>
          </cell>
          <cell r="AK23">
            <v>17671089735</v>
          </cell>
        </row>
        <row r="24">
          <cell r="D24" t="str">
            <v>民院店刘镇</v>
          </cell>
          <cell r="E24" t="str">
            <v>会籍部</v>
          </cell>
          <cell r="F24" t="str">
            <v>会籍</v>
          </cell>
          <cell r="G24">
            <v>44600</v>
          </cell>
          <cell r="H24" t="str">
            <v>全职</v>
          </cell>
          <cell r="I24" t="str">
            <v>社保</v>
          </cell>
          <cell r="J24" t="str">
            <v>劳动合同</v>
          </cell>
          <cell r="K24" t="str">
            <v>门店</v>
          </cell>
          <cell r="L24">
            <v>45696</v>
          </cell>
          <cell r="M24">
            <v>47521</v>
          </cell>
          <cell r="N24" t="str">
            <v>5年</v>
          </cell>
          <cell r="O24" t="str">
            <v>已签</v>
          </cell>
          <cell r="P24" t="str">
            <v>已签</v>
          </cell>
          <cell r="Q24" t="str">
            <v>已签</v>
          </cell>
          <cell r="R24" t="str">
            <v>已签</v>
          </cell>
          <cell r="S24" t="str">
            <v>最低</v>
          </cell>
          <cell r="T24">
            <v>1000</v>
          </cell>
        </row>
        <row r="24">
          <cell r="X24" t="str">
            <v>在职</v>
          </cell>
        </row>
        <row r="24">
          <cell r="AD24" t="str">
            <v>男</v>
          </cell>
          <cell r="AE24" t="str">
            <v>大专</v>
          </cell>
          <cell r="AF24" t="str">
            <v>420621199906211554</v>
          </cell>
        </row>
        <row r="24">
          <cell r="AH24" t="str">
            <v>中信银行</v>
          </cell>
          <cell r="AI24" t="str">
            <v>6217731507226633</v>
          </cell>
          <cell r="AJ24" t="str">
            <v>中信</v>
          </cell>
          <cell r="AK24">
            <v>15172685572</v>
          </cell>
        </row>
        <row r="25">
          <cell r="D25" t="str">
            <v>民院店郑洁</v>
          </cell>
          <cell r="E25" t="str">
            <v>会籍部</v>
          </cell>
          <cell r="F25" t="str">
            <v>会籍</v>
          </cell>
          <cell r="G25">
            <v>44964</v>
          </cell>
          <cell r="H25" t="str">
            <v>全职</v>
          </cell>
          <cell r="I25" t="str">
            <v>雇主责任险</v>
          </cell>
          <cell r="J25" t="str">
            <v>劳动合同</v>
          </cell>
          <cell r="K25" t="str">
            <v>门店</v>
          </cell>
          <cell r="L25">
            <v>44964</v>
          </cell>
          <cell r="M25">
            <v>46059</v>
          </cell>
          <cell r="N25" t="str">
            <v>3年</v>
          </cell>
          <cell r="O25" t="str">
            <v>已签</v>
          </cell>
          <cell r="P25" t="str">
            <v>已签</v>
          </cell>
          <cell r="Q25" t="str">
            <v>已签</v>
          </cell>
          <cell r="R25" t="str">
            <v>已签</v>
          </cell>
          <cell r="S25" t="str">
            <v>不缴</v>
          </cell>
        </row>
        <row r="25">
          <cell r="X25" t="str">
            <v>离职</v>
          </cell>
          <cell r="Y25">
            <v>46078</v>
          </cell>
          <cell r="Z25" t="str">
            <v>已签</v>
          </cell>
          <cell r="AA25" t="str">
            <v>已签</v>
          </cell>
        </row>
        <row r="25">
          <cell r="AC25" t="str">
            <v>是</v>
          </cell>
          <cell r="AD25" t="str">
            <v>女</v>
          </cell>
          <cell r="AE25" t="str">
            <v>大专</v>
          </cell>
          <cell r="AF25" t="str">
            <v>420922200112296021</v>
          </cell>
        </row>
        <row r="25">
          <cell r="AH25" t="str">
            <v>招商银行</v>
          </cell>
          <cell r="AI25" t="str">
            <v>6214832773684811</v>
          </cell>
          <cell r="AJ25" t="str">
            <v>招商银行</v>
          </cell>
          <cell r="AK25">
            <v>13733429796</v>
          </cell>
        </row>
        <row r="26">
          <cell r="D26" t="str">
            <v>杨家湾袁宁</v>
          </cell>
          <cell r="E26" t="str">
            <v>私教部</v>
          </cell>
          <cell r="F26" t="str">
            <v>私教</v>
          </cell>
          <cell r="G26">
            <v>44977</v>
          </cell>
          <cell r="H26" t="str">
            <v>全职</v>
          </cell>
          <cell r="I26" t="str">
            <v>社保</v>
          </cell>
          <cell r="J26" t="str">
            <v>劳动合同</v>
          </cell>
          <cell r="K26" t="str">
            <v>门店</v>
          </cell>
          <cell r="L26">
            <v>44977</v>
          </cell>
          <cell r="M26">
            <v>47167</v>
          </cell>
          <cell r="N26" t="str">
            <v>3年</v>
          </cell>
          <cell r="O26" t="str">
            <v>已签</v>
          </cell>
          <cell r="P26" t="str">
            <v>已签</v>
          </cell>
          <cell r="Q26" t="str">
            <v>已签</v>
          </cell>
          <cell r="R26" t="str">
            <v>已签</v>
          </cell>
          <cell r="S26" t="str">
            <v>最低</v>
          </cell>
        </row>
        <row r="26">
          <cell r="W26" t="str">
            <v>是</v>
          </cell>
          <cell r="X26" t="str">
            <v>在职</v>
          </cell>
        </row>
        <row r="26">
          <cell r="AD26" t="str">
            <v>男</v>
          </cell>
          <cell r="AE26" t="str">
            <v>大专</v>
          </cell>
          <cell r="AF26" t="str">
            <v>210727199101295417</v>
          </cell>
        </row>
        <row r="26">
          <cell r="AH26" t="str">
            <v>交通银行</v>
          </cell>
          <cell r="AI26" t="str">
            <v>6222620610043062231</v>
          </cell>
          <cell r="AJ26" t="str">
            <v>其他</v>
          </cell>
          <cell r="AK26">
            <v>13964546661</v>
          </cell>
        </row>
        <row r="27">
          <cell r="D27" t="str">
            <v>民院店刘笑天</v>
          </cell>
          <cell r="E27" t="str">
            <v>私教部</v>
          </cell>
          <cell r="F27" t="str">
            <v>私教</v>
          </cell>
          <cell r="G27">
            <v>44989</v>
          </cell>
          <cell r="H27" t="str">
            <v>全职</v>
          </cell>
          <cell r="I27" t="str">
            <v>雇主责任险</v>
          </cell>
          <cell r="J27" t="str">
            <v>劳动合同</v>
          </cell>
          <cell r="K27" t="str">
            <v>门店</v>
          </cell>
          <cell r="L27">
            <v>44989</v>
          </cell>
          <cell r="M27">
            <v>47180</v>
          </cell>
          <cell r="N27" t="str">
            <v>3年</v>
          </cell>
          <cell r="O27" t="str">
            <v>已签</v>
          </cell>
          <cell r="P27" t="str">
            <v>已签</v>
          </cell>
          <cell r="Q27" t="str">
            <v>已签</v>
          </cell>
          <cell r="R27" t="str">
            <v>已签</v>
          </cell>
          <cell r="S27" t="str">
            <v>不缴</v>
          </cell>
          <cell r="T27">
            <v>1000</v>
          </cell>
        </row>
        <row r="27">
          <cell r="V27" t="str">
            <v>已签</v>
          </cell>
          <cell r="W27" t="str">
            <v>是</v>
          </cell>
          <cell r="X27" t="str">
            <v>在职</v>
          </cell>
        </row>
        <row r="27">
          <cell r="AD27" t="str">
            <v>男</v>
          </cell>
        </row>
        <row r="27">
          <cell r="AF27" t="str">
            <v>420881199808015899</v>
          </cell>
        </row>
        <row r="27">
          <cell r="AH27" t="str">
            <v>招商银行</v>
          </cell>
          <cell r="AI27" t="str">
            <v>6214832774233121</v>
          </cell>
          <cell r="AJ27" t="str">
            <v>其他</v>
          </cell>
          <cell r="AK27">
            <v>17764106512</v>
          </cell>
        </row>
        <row r="28">
          <cell r="D28" t="str">
            <v>民院店乐孜</v>
          </cell>
          <cell r="E28" t="str">
            <v>私教部</v>
          </cell>
          <cell r="F28" t="str">
            <v>私教</v>
          </cell>
          <cell r="G28">
            <v>45078</v>
          </cell>
          <cell r="H28" t="str">
            <v>全职</v>
          </cell>
          <cell r="I28" t="str">
            <v>社保</v>
          </cell>
          <cell r="J28" t="str">
            <v>劳动合同</v>
          </cell>
          <cell r="K28" t="str">
            <v>门店</v>
          </cell>
          <cell r="L28">
            <v>45748</v>
          </cell>
          <cell r="M28">
            <v>46843</v>
          </cell>
          <cell r="N28" t="str">
            <v>3年</v>
          </cell>
          <cell r="O28" t="str">
            <v>已签</v>
          </cell>
          <cell r="P28" t="str">
            <v>已签</v>
          </cell>
          <cell r="Q28" t="str">
            <v>已签</v>
          </cell>
          <cell r="R28" t="str">
            <v>已签</v>
          </cell>
          <cell r="S28" t="str">
            <v>最低</v>
          </cell>
          <cell r="T28">
            <v>1000</v>
          </cell>
        </row>
        <row r="28">
          <cell r="V28" t="str">
            <v>已签</v>
          </cell>
        </row>
        <row r="28">
          <cell r="X28" t="str">
            <v>在职</v>
          </cell>
        </row>
        <row r="28">
          <cell r="AD28" t="str">
            <v>女</v>
          </cell>
        </row>
        <row r="28">
          <cell r="AF28" t="str">
            <v>420902200306117727</v>
          </cell>
        </row>
        <row r="28">
          <cell r="AH28" t="str">
            <v>招商银行</v>
          </cell>
          <cell r="AI28" t="str">
            <v>6214837123808903</v>
          </cell>
          <cell r="AJ28" t="str">
            <v>招商银行</v>
          </cell>
          <cell r="AK28">
            <v>18271755063</v>
          </cell>
        </row>
        <row r="29">
          <cell r="D29" t="str">
            <v>民院店贺琨</v>
          </cell>
          <cell r="E29" t="str">
            <v>会籍部</v>
          </cell>
          <cell r="F29" t="str">
            <v>会籍经理</v>
          </cell>
          <cell r="G29">
            <v>44012</v>
          </cell>
          <cell r="H29" t="str">
            <v>全职</v>
          </cell>
          <cell r="I29" t="str">
            <v>社保</v>
          </cell>
          <cell r="J29" t="str">
            <v>劳动合同</v>
          </cell>
          <cell r="K29" t="str">
            <v>门店</v>
          </cell>
          <cell r="L29">
            <v>44012</v>
          </cell>
          <cell r="M29">
            <v>47663</v>
          </cell>
          <cell r="N29" t="str">
            <v>10年</v>
          </cell>
          <cell r="O29" t="str">
            <v>已签</v>
          </cell>
          <cell r="P29" t="str">
            <v>已签</v>
          </cell>
          <cell r="Q29" t="str">
            <v>已签</v>
          </cell>
          <cell r="R29" t="str">
            <v>已签</v>
          </cell>
          <cell r="S29" t="str">
            <v>最低</v>
          </cell>
          <cell r="T29">
            <v>2000</v>
          </cell>
        </row>
        <row r="29">
          <cell r="V29" t="str">
            <v>已签</v>
          </cell>
        </row>
        <row r="29">
          <cell r="X29" t="str">
            <v>在职</v>
          </cell>
        </row>
        <row r="29">
          <cell r="AD29" t="str">
            <v>男</v>
          </cell>
        </row>
        <row r="29">
          <cell r="AF29" t="str">
            <v>421121198802066056</v>
          </cell>
        </row>
        <row r="29">
          <cell r="AI29" t="str">
            <v>6230760000000655479</v>
          </cell>
          <cell r="AJ29" t="str">
            <v>其他</v>
          </cell>
        </row>
        <row r="30">
          <cell r="D30" t="str">
            <v>总部陈林芳</v>
          </cell>
          <cell r="E30" t="str">
            <v>人事部</v>
          </cell>
          <cell r="F30" t="str">
            <v>人事</v>
          </cell>
          <cell r="G30">
            <v>45167</v>
          </cell>
          <cell r="H30" t="str">
            <v>全职</v>
          </cell>
          <cell r="I30" t="str">
            <v>雇主责任险</v>
          </cell>
          <cell r="J30" t="str">
            <v>劳动合同</v>
          </cell>
          <cell r="K30" t="str">
            <v>门店</v>
          </cell>
          <cell r="L30">
            <v>45167</v>
          </cell>
          <cell r="M30">
            <v>46262</v>
          </cell>
          <cell r="N30" t="str">
            <v>3年</v>
          </cell>
          <cell r="O30" t="str">
            <v>已签</v>
          </cell>
          <cell r="P30" t="str">
            <v>已签</v>
          </cell>
          <cell r="Q30" t="str">
            <v>已签</v>
          </cell>
          <cell r="R30" t="str">
            <v>已签</v>
          </cell>
          <cell r="S30" t="str">
            <v>不缴</v>
          </cell>
        </row>
        <row r="30">
          <cell r="X30" t="str">
            <v>在职</v>
          </cell>
        </row>
        <row r="30">
          <cell r="AD30" t="str">
            <v>女</v>
          </cell>
          <cell r="AE30" t="str">
            <v>本科</v>
          </cell>
          <cell r="AF30" t="str">
            <v>421122200008212120</v>
          </cell>
        </row>
        <row r="30">
          <cell r="AH30" t="str">
            <v>招商银行</v>
          </cell>
          <cell r="AI30" t="str">
            <v>6214832761038392</v>
          </cell>
          <cell r="AJ30" t="str">
            <v>招商银行</v>
          </cell>
          <cell r="AK30">
            <v>18272127530</v>
          </cell>
        </row>
        <row r="31">
          <cell r="D31" t="str">
            <v>民院店郑栋基</v>
          </cell>
          <cell r="E31" t="str">
            <v>私教部</v>
          </cell>
          <cell r="F31" t="str">
            <v>私教</v>
          </cell>
          <cell r="G31">
            <v>45239</v>
          </cell>
          <cell r="H31" t="str">
            <v>兼职</v>
          </cell>
          <cell r="I31" t="str">
            <v>雇主责任险</v>
          </cell>
          <cell r="J31" t="str">
            <v>劳动合同</v>
          </cell>
          <cell r="K31" t="str">
            <v>门店</v>
          </cell>
          <cell r="L31">
            <v>45239</v>
          </cell>
          <cell r="M31">
            <v>46334</v>
          </cell>
          <cell r="N31" t="str">
            <v>3年</v>
          </cell>
        </row>
        <row r="31">
          <cell r="S31" t="str">
            <v>不缴</v>
          </cell>
        </row>
        <row r="31">
          <cell r="X31" t="str">
            <v>离职</v>
          </cell>
          <cell r="Y31">
            <v>45677</v>
          </cell>
          <cell r="Z31" t="str">
            <v>已签</v>
          </cell>
        </row>
        <row r="31">
          <cell r="AC31" t="str">
            <v>是</v>
          </cell>
          <cell r="AD31" t="str">
            <v>男</v>
          </cell>
          <cell r="AE31" t="str">
            <v>大专</v>
          </cell>
          <cell r="AF31" t="str">
            <v>420527199412062619</v>
          </cell>
        </row>
        <row r="31">
          <cell r="AH31" t="str">
            <v>招商银行</v>
          </cell>
          <cell r="AI31" t="str">
            <v>6214832729256219</v>
          </cell>
          <cell r="AJ31" t="str">
            <v>招商银行</v>
          </cell>
          <cell r="AK31">
            <v>17671322057</v>
          </cell>
        </row>
        <row r="32">
          <cell r="D32" t="str">
            <v>民院店赵盼</v>
          </cell>
          <cell r="E32" t="str">
            <v>运营部</v>
          </cell>
          <cell r="F32" t="str">
            <v>前台</v>
          </cell>
          <cell r="G32">
            <v>45352</v>
          </cell>
          <cell r="H32" t="str">
            <v>全职</v>
          </cell>
          <cell r="I32" t="str">
            <v>雇主责任险</v>
          </cell>
          <cell r="J32" t="str">
            <v>劳动合同</v>
          </cell>
          <cell r="K32" t="str">
            <v>门店</v>
          </cell>
          <cell r="L32">
            <v>45352</v>
          </cell>
          <cell r="M32">
            <v>46446</v>
          </cell>
          <cell r="N32" t="str">
            <v>3年</v>
          </cell>
          <cell r="O32" t="str">
            <v>已签</v>
          </cell>
          <cell r="P32" t="str">
            <v>已签</v>
          </cell>
          <cell r="Q32" t="str">
            <v>已签</v>
          </cell>
          <cell r="R32" t="str">
            <v>已签</v>
          </cell>
          <cell r="S32" t="str">
            <v>不缴</v>
          </cell>
          <cell r="T32">
            <v>1000</v>
          </cell>
        </row>
        <row r="32">
          <cell r="V32" t="str">
            <v>已签</v>
          </cell>
        </row>
        <row r="32">
          <cell r="X32" t="str">
            <v>在职</v>
          </cell>
        </row>
        <row r="32">
          <cell r="AD32" t="str">
            <v>女</v>
          </cell>
          <cell r="AE32" t="str">
            <v>大专</v>
          </cell>
          <cell r="AF32" t="str">
            <v>421123200109170069</v>
          </cell>
        </row>
        <row r="32">
          <cell r="AH32" t="str">
            <v>招商银行</v>
          </cell>
          <cell r="AI32" t="str">
            <v>6214832773684977</v>
          </cell>
          <cell r="AJ32" t="str">
            <v>招商银行</v>
          </cell>
          <cell r="AK32">
            <v>13277142730</v>
          </cell>
        </row>
        <row r="33">
          <cell r="D33" t="str">
            <v>民院店程浩楠</v>
          </cell>
          <cell r="E33" t="str">
            <v>泳教部</v>
          </cell>
          <cell r="F33" t="str">
            <v>泳教主管</v>
          </cell>
          <cell r="G33">
            <v>45419</v>
          </cell>
          <cell r="H33" t="str">
            <v>全职</v>
          </cell>
          <cell r="I33" t="str">
            <v>雇主责任险</v>
          </cell>
          <cell r="J33" t="str">
            <v>劳动合同</v>
          </cell>
          <cell r="K33" t="str">
            <v>门店</v>
          </cell>
          <cell r="L33">
            <v>45419</v>
          </cell>
          <cell r="M33">
            <v>46513</v>
          </cell>
          <cell r="N33" t="str">
            <v>3年</v>
          </cell>
          <cell r="O33" t="str">
            <v>已签</v>
          </cell>
          <cell r="P33" t="str">
            <v>已签</v>
          </cell>
          <cell r="Q33" t="str">
            <v>已签</v>
          </cell>
          <cell r="R33" t="str">
            <v>已签</v>
          </cell>
          <cell r="S33" t="str">
            <v>不缴</v>
          </cell>
          <cell r="T33">
            <v>1000</v>
          </cell>
        </row>
        <row r="33">
          <cell r="X33" t="str">
            <v>在职</v>
          </cell>
        </row>
        <row r="33">
          <cell r="AD33" t="str">
            <v>男</v>
          </cell>
        </row>
        <row r="33">
          <cell r="AF33" t="str">
            <v>421126200309101710</v>
          </cell>
        </row>
        <row r="33">
          <cell r="AH33" t="str">
            <v>招商银行</v>
          </cell>
          <cell r="AI33" t="str">
            <v>6214832773684852</v>
          </cell>
          <cell r="AJ33" t="str">
            <v>招商银行</v>
          </cell>
          <cell r="AK33">
            <v>15507177087</v>
          </cell>
        </row>
        <row r="34">
          <cell r="D34" t="str">
            <v>杨家湾封庆</v>
          </cell>
          <cell r="E34" t="str">
            <v>泳教部</v>
          </cell>
          <cell r="F34" t="str">
            <v>泳教</v>
          </cell>
          <cell r="G34">
            <v>45419</v>
          </cell>
          <cell r="H34" t="str">
            <v>全职</v>
          </cell>
          <cell r="I34" t="str">
            <v>雇主责任险</v>
          </cell>
          <cell r="J34" t="str">
            <v>劳动合同</v>
          </cell>
          <cell r="K34" t="str">
            <v>门店</v>
          </cell>
          <cell r="L34">
            <v>45419</v>
          </cell>
          <cell r="M34">
            <v>46513</v>
          </cell>
          <cell r="N34" t="str">
            <v>3年</v>
          </cell>
          <cell r="O34" t="str">
            <v>已签</v>
          </cell>
          <cell r="P34" t="str">
            <v>已签</v>
          </cell>
          <cell r="Q34" t="str">
            <v>已签</v>
          </cell>
          <cell r="R34" t="str">
            <v>已签</v>
          </cell>
          <cell r="S34" t="str">
            <v>不缴</v>
          </cell>
        </row>
        <row r="34">
          <cell r="X34" t="str">
            <v>在职</v>
          </cell>
        </row>
        <row r="34">
          <cell r="AD34" t="str">
            <v>男</v>
          </cell>
        </row>
        <row r="34">
          <cell r="AF34" t="str">
            <v>421126200310041735</v>
          </cell>
        </row>
        <row r="34">
          <cell r="AH34" t="str">
            <v>招商银行</v>
          </cell>
          <cell r="AI34" t="str">
            <v>6214832773684902</v>
          </cell>
          <cell r="AJ34" t="str">
            <v>招商银行</v>
          </cell>
          <cell r="AK34">
            <v>17671088843</v>
          </cell>
        </row>
        <row r="35">
          <cell r="D35" t="str">
            <v>民院店夏晨曦</v>
          </cell>
          <cell r="E35" t="str">
            <v>泳教部</v>
          </cell>
          <cell r="F35" t="str">
            <v>泳教</v>
          </cell>
          <cell r="G35">
            <v>45463</v>
          </cell>
          <cell r="H35" t="str">
            <v>兼职</v>
          </cell>
          <cell r="I35" t="str">
            <v>无</v>
          </cell>
          <cell r="J35" t="str">
            <v>兼职合同</v>
          </cell>
          <cell r="K35" t="str">
            <v>门店</v>
          </cell>
          <cell r="L35">
            <v>45463</v>
          </cell>
        </row>
        <row r="35">
          <cell r="R35" t="str">
            <v>已签</v>
          </cell>
        </row>
        <row r="35">
          <cell r="T35">
            <v>1000</v>
          </cell>
        </row>
        <row r="35">
          <cell r="X35" t="str">
            <v>在职</v>
          </cell>
        </row>
        <row r="35">
          <cell r="AD35" t="str">
            <v>男</v>
          </cell>
        </row>
        <row r="35">
          <cell r="AF35" t="str">
            <v>421126200509040051</v>
          </cell>
        </row>
        <row r="35">
          <cell r="AH35" t="str">
            <v>中国建设银行</v>
          </cell>
          <cell r="AI35" t="str">
            <v>6217002730014033215</v>
          </cell>
          <cell r="AJ35" t="str">
            <v>其他</v>
          </cell>
          <cell r="AK35">
            <v>15572343533</v>
          </cell>
        </row>
        <row r="36">
          <cell r="D36" t="str">
            <v>民院店张宝慧</v>
          </cell>
          <cell r="E36" t="str">
            <v>运营部</v>
          </cell>
          <cell r="F36" t="str">
            <v>保洁</v>
          </cell>
          <cell r="G36">
            <v>45474</v>
          </cell>
          <cell r="H36" t="str">
            <v>全职</v>
          </cell>
          <cell r="I36" t="str">
            <v>雇主责任险</v>
          </cell>
          <cell r="J36" t="str">
            <v>劳务合同</v>
          </cell>
          <cell r="K36" t="str">
            <v>门店</v>
          </cell>
          <cell r="L36">
            <v>45474</v>
          </cell>
          <cell r="M36">
            <v>46568</v>
          </cell>
          <cell r="N36" t="str">
            <v>3年</v>
          </cell>
          <cell r="O36" t="str">
            <v>已签</v>
          </cell>
          <cell r="P36" t="str">
            <v>已签</v>
          </cell>
          <cell r="Q36" t="str">
            <v>已签</v>
          </cell>
          <cell r="R36" t="str">
            <v>已签</v>
          </cell>
          <cell r="S36" t="str">
            <v>不缴</v>
          </cell>
          <cell r="T36">
            <v>1000</v>
          </cell>
        </row>
        <row r="36">
          <cell r="X36" t="str">
            <v>在职</v>
          </cell>
        </row>
        <row r="36">
          <cell r="AD36" t="str">
            <v>女</v>
          </cell>
        </row>
        <row r="36">
          <cell r="AF36" t="str">
            <v>420105196001151242</v>
          </cell>
        </row>
        <row r="36">
          <cell r="AH36" t="str">
            <v>中国工商银行</v>
          </cell>
          <cell r="AI36" t="str">
            <v>6215593202011315507</v>
          </cell>
          <cell r="AJ36" t="str">
            <v>其他</v>
          </cell>
          <cell r="AK36">
            <v>13387508283</v>
          </cell>
        </row>
        <row r="37">
          <cell r="D37" t="str">
            <v>民院店丁晨光</v>
          </cell>
          <cell r="E37" t="str">
            <v>私教部</v>
          </cell>
          <cell r="F37" t="str">
            <v>私教</v>
          </cell>
          <cell r="G37">
            <v>45497</v>
          </cell>
          <cell r="H37" t="str">
            <v>全职</v>
          </cell>
          <cell r="I37" t="str">
            <v>雇主责任险</v>
          </cell>
          <cell r="J37" t="str">
            <v>劳动合同</v>
          </cell>
          <cell r="K37" t="str">
            <v>门店</v>
          </cell>
          <cell r="L37">
            <v>45497</v>
          </cell>
          <cell r="M37">
            <v>46591</v>
          </cell>
          <cell r="N37" t="str">
            <v>3年</v>
          </cell>
          <cell r="O37" t="str">
            <v>已签</v>
          </cell>
          <cell r="P37" t="str">
            <v>已签</v>
          </cell>
          <cell r="Q37" t="str">
            <v>已签</v>
          </cell>
          <cell r="R37" t="str">
            <v>已签</v>
          </cell>
          <cell r="S37" t="str">
            <v>不缴</v>
          </cell>
          <cell r="T37">
            <v>1000</v>
          </cell>
        </row>
        <row r="37">
          <cell r="V37" t="str">
            <v>已签</v>
          </cell>
        </row>
        <row r="37">
          <cell r="X37" t="str">
            <v>在职</v>
          </cell>
        </row>
        <row r="37">
          <cell r="AD37" t="str">
            <v>男</v>
          </cell>
        </row>
        <row r="37">
          <cell r="AF37" t="str">
            <v>420982200106126719</v>
          </cell>
        </row>
        <row r="37">
          <cell r="AH37" t="str">
            <v>恒丰银行</v>
          </cell>
          <cell r="AI37" t="str">
            <v>6230780100038130986</v>
          </cell>
          <cell r="AJ37" t="str">
            <v>其他</v>
          </cell>
          <cell r="AK37">
            <v>15623267206</v>
          </cell>
        </row>
        <row r="38">
          <cell r="D38" t="str">
            <v>曙光四楼高崇</v>
          </cell>
          <cell r="E38" t="str">
            <v>餐饮部</v>
          </cell>
          <cell r="F38" t="str">
            <v>厨师</v>
          </cell>
          <cell r="G38">
            <v>45411</v>
          </cell>
          <cell r="H38" t="str">
            <v>全职</v>
          </cell>
        </row>
        <row r="38">
          <cell r="J38" t="str">
            <v>劳务合同</v>
          </cell>
        </row>
        <row r="38">
          <cell r="L38">
            <v>45411</v>
          </cell>
          <cell r="M38">
            <v>46505</v>
          </cell>
          <cell r="N38" t="str">
            <v>3年</v>
          </cell>
        </row>
        <row r="38">
          <cell r="S38" t="str">
            <v>不缴</v>
          </cell>
        </row>
        <row r="38">
          <cell r="X38" t="str">
            <v>离职</v>
          </cell>
        </row>
        <row r="38">
          <cell r="AD38" t="str">
            <v>男</v>
          </cell>
        </row>
        <row r="38">
          <cell r="AF38" t="str">
            <v>210621197110061839</v>
          </cell>
        </row>
        <row r="38">
          <cell r="AH38" t="str">
            <v>中国工商银行</v>
          </cell>
          <cell r="AI38" t="str">
            <v>6212260200148832070</v>
          </cell>
          <cell r="AJ38" t="str">
            <v>其他</v>
          </cell>
          <cell r="AK38">
            <v>18202754783</v>
          </cell>
        </row>
        <row r="39">
          <cell r="D39" t="str">
            <v>民院店李本菊</v>
          </cell>
          <cell r="E39" t="str">
            <v>运营部</v>
          </cell>
          <cell r="F39" t="str">
            <v>保洁</v>
          </cell>
          <cell r="G39">
            <v>45692</v>
          </cell>
          <cell r="H39" t="str">
            <v>全职</v>
          </cell>
          <cell r="I39" t="str">
            <v>无</v>
          </cell>
          <cell r="J39" t="str">
            <v>劳务合同</v>
          </cell>
          <cell r="K39" t="str">
            <v>门店</v>
          </cell>
          <cell r="L39">
            <v>45692</v>
          </cell>
          <cell r="M39">
            <v>46786</v>
          </cell>
          <cell r="N39" t="str">
            <v>3年</v>
          </cell>
          <cell r="O39" t="str">
            <v>已签</v>
          </cell>
          <cell r="P39" t="str">
            <v>已签</v>
          </cell>
          <cell r="Q39" t="str">
            <v>已签</v>
          </cell>
          <cell r="R39" t="str">
            <v>已签</v>
          </cell>
          <cell r="S39" t="str">
            <v>不缴</v>
          </cell>
        </row>
        <row r="39">
          <cell r="X39" t="str">
            <v>离职</v>
          </cell>
          <cell r="Y39">
            <v>46082</v>
          </cell>
          <cell r="Z39" t="str">
            <v>已签</v>
          </cell>
        </row>
        <row r="39">
          <cell r="AC39" t="str">
            <v>是</v>
          </cell>
          <cell r="AD39" t="str">
            <v>女</v>
          </cell>
        </row>
        <row r="39">
          <cell r="AF39" t="str">
            <v>420983195911106422</v>
          </cell>
        </row>
        <row r="39">
          <cell r="AH39" t="str">
            <v>招商银行</v>
          </cell>
          <cell r="AI39" t="str">
            <v>6214832773684951</v>
          </cell>
          <cell r="AJ39" t="str">
            <v>招商银行</v>
          </cell>
          <cell r="AK39">
            <v>15377031216</v>
          </cell>
        </row>
        <row r="40">
          <cell r="D40" t="str">
            <v>民院店谢志胜</v>
          </cell>
          <cell r="E40" t="str">
            <v>私教部</v>
          </cell>
          <cell r="F40" t="str">
            <v>私教</v>
          </cell>
          <cell r="G40" t="str">
            <v>2026//1</v>
          </cell>
          <cell r="H40" t="str">
            <v>兼职</v>
          </cell>
          <cell r="I40" t="str">
            <v>雇主责任险</v>
          </cell>
        </row>
        <row r="40">
          <cell r="K40" t="str">
            <v>门店</v>
          </cell>
        </row>
        <row r="40">
          <cell r="T40">
            <v>1000</v>
          </cell>
        </row>
        <row r="40">
          <cell r="X40" t="str">
            <v>在职</v>
          </cell>
        </row>
        <row r="40">
          <cell r="AD40" t="str">
            <v>男</v>
          </cell>
        </row>
        <row r="40">
          <cell r="AF40" t="str">
            <v>42070220021207151x</v>
          </cell>
        </row>
        <row r="40">
          <cell r="AH40" t="str">
            <v>招商银行</v>
          </cell>
          <cell r="AI40" t="str">
            <v>6214835295241622</v>
          </cell>
          <cell r="AJ40" t="str">
            <v>招商银行</v>
          </cell>
          <cell r="AK40">
            <v>18008684899</v>
          </cell>
        </row>
        <row r="41">
          <cell r="D41" t="str">
            <v>民院店陈凡</v>
          </cell>
          <cell r="E41" t="str">
            <v>运营部</v>
          </cell>
          <cell r="F41" t="str">
            <v>前台主管</v>
          </cell>
          <cell r="G41">
            <v>45717</v>
          </cell>
          <cell r="H41" t="str">
            <v>全职</v>
          </cell>
          <cell r="I41" t="str">
            <v>无</v>
          </cell>
          <cell r="J41" t="str">
            <v>劳动合同</v>
          </cell>
          <cell r="K41" t="str">
            <v>门店</v>
          </cell>
          <cell r="L41">
            <v>45717</v>
          </cell>
          <cell r="M41">
            <v>46812</v>
          </cell>
          <cell r="N41" t="str">
            <v>3年</v>
          </cell>
        </row>
        <row r="41">
          <cell r="X41" t="str">
            <v>离职</v>
          </cell>
          <cell r="Y41">
            <v>45992</v>
          </cell>
        </row>
        <row r="41">
          <cell r="AD41" t="str">
            <v>女</v>
          </cell>
        </row>
        <row r="41">
          <cell r="AF41" t="str">
            <v>421125198708153343</v>
          </cell>
        </row>
        <row r="41">
          <cell r="AH41" t="str">
            <v>中国工商银行</v>
          </cell>
          <cell r="AI41" t="str">
            <v>6222023202050531739</v>
          </cell>
          <cell r="AJ41" t="str">
            <v>其他</v>
          </cell>
          <cell r="AK41">
            <v>15391527837</v>
          </cell>
        </row>
        <row r="42">
          <cell r="D42" t="str">
            <v>民院店董殿强</v>
          </cell>
          <cell r="E42" t="str">
            <v>私教部</v>
          </cell>
          <cell r="F42" t="str">
            <v>私教</v>
          </cell>
          <cell r="G42">
            <v>45798</v>
          </cell>
          <cell r="H42" t="str">
            <v>全职</v>
          </cell>
          <cell r="I42" t="str">
            <v>无</v>
          </cell>
          <cell r="J42" t="str">
            <v>劳动合同</v>
          </cell>
          <cell r="K42" t="str">
            <v>人力</v>
          </cell>
          <cell r="L42">
            <v>45798</v>
          </cell>
          <cell r="M42">
            <v>46893</v>
          </cell>
          <cell r="N42" t="str">
            <v>3年</v>
          </cell>
          <cell r="O42" t="str">
            <v>已签</v>
          </cell>
          <cell r="P42" t="str">
            <v>已签</v>
          </cell>
          <cell r="Q42" t="str">
            <v>已签</v>
          </cell>
          <cell r="R42" t="str">
            <v>已签</v>
          </cell>
          <cell r="S42" t="str">
            <v>不缴</v>
          </cell>
          <cell r="T42">
            <v>1000</v>
          </cell>
        </row>
        <row r="42">
          <cell r="V42" t="str">
            <v>已签</v>
          </cell>
          <cell r="W42" t="str">
            <v>是</v>
          </cell>
          <cell r="X42" t="str">
            <v>在职</v>
          </cell>
        </row>
        <row r="42">
          <cell r="AD42" t="str">
            <v>男</v>
          </cell>
        </row>
        <row r="42">
          <cell r="AF42" t="str">
            <v>411528200202215534</v>
          </cell>
        </row>
        <row r="42">
          <cell r="AH42" t="str">
            <v>中国建设银行</v>
          </cell>
          <cell r="AI42" t="str">
            <v>6216732580000177552</v>
          </cell>
          <cell r="AJ42" t="str">
            <v>其他</v>
          </cell>
          <cell r="AK42">
            <v>13369590549</v>
          </cell>
        </row>
        <row r="43">
          <cell r="D43" t="str">
            <v>民院店朱毅</v>
          </cell>
          <cell r="E43" t="str">
            <v>会籍部</v>
          </cell>
          <cell r="F43" t="str">
            <v>会籍</v>
          </cell>
          <cell r="G43">
            <v>45798</v>
          </cell>
          <cell r="H43" t="str">
            <v>兼职</v>
          </cell>
          <cell r="I43" t="str">
            <v>无</v>
          </cell>
          <cell r="J43" t="str">
            <v>劳动合同</v>
          </cell>
          <cell r="K43" t="str">
            <v>人力</v>
          </cell>
          <cell r="L43">
            <v>45798</v>
          </cell>
          <cell r="M43">
            <v>46893</v>
          </cell>
          <cell r="N43" t="str">
            <v>3年</v>
          </cell>
          <cell r="O43" t="str">
            <v>已签</v>
          </cell>
          <cell r="P43" t="str">
            <v>已签</v>
          </cell>
          <cell r="Q43" t="str">
            <v>已签</v>
          </cell>
          <cell r="R43" t="str">
            <v>已签</v>
          </cell>
          <cell r="S43" t="str">
            <v>不缴</v>
          </cell>
        </row>
        <row r="43">
          <cell r="X43" t="str">
            <v>离职</v>
          </cell>
          <cell r="Y43">
            <v>46054</v>
          </cell>
        </row>
        <row r="43">
          <cell r="AD43" t="str">
            <v>男</v>
          </cell>
        </row>
        <row r="43">
          <cell r="AF43" t="str">
            <v>420683198805245418</v>
          </cell>
        </row>
        <row r="43">
          <cell r="AH43" t="str">
            <v>中信银行</v>
          </cell>
          <cell r="AI43" t="str">
            <v>6217731507226591</v>
          </cell>
          <cell r="AJ43" t="str">
            <v>中信</v>
          </cell>
          <cell r="AK43">
            <v>15629165058</v>
          </cell>
        </row>
        <row r="44">
          <cell r="D44" t="str">
            <v>民院店杨菁</v>
          </cell>
          <cell r="E44" t="str">
            <v>泳教部</v>
          </cell>
          <cell r="F44" t="str">
            <v>泳教</v>
          </cell>
          <cell r="G44">
            <v>45788</v>
          </cell>
          <cell r="H44" t="str">
            <v>兼职</v>
          </cell>
          <cell r="I44" t="str">
            <v>无</v>
          </cell>
          <cell r="J44" t="str">
            <v>兼职合同</v>
          </cell>
          <cell r="K44" t="str">
            <v>人力</v>
          </cell>
          <cell r="L44">
            <v>45788</v>
          </cell>
        </row>
        <row r="44">
          <cell r="R44" t="str">
            <v>已签</v>
          </cell>
        </row>
        <row r="44">
          <cell r="X44" t="str">
            <v>离职</v>
          </cell>
          <cell r="Y44">
            <v>46113</v>
          </cell>
        </row>
        <row r="44">
          <cell r="AD44" t="str">
            <v>女</v>
          </cell>
        </row>
        <row r="44">
          <cell r="AF44" t="str">
            <v>420902200511102305</v>
          </cell>
        </row>
        <row r="44">
          <cell r="AH44" t="str">
            <v>中国工商银行</v>
          </cell>
          <cell r="AI44" t="str">
            <v>6222031812002057748</v>
          </cell>
          <cell r="AJ44" t="str">
            <v>其他</v>
          </cell>
          <cell r="AK44">
            <v>17320535142</v>
          </cell>
        </row>
        <row r="45">
          <cell r="D45" t="str">
            <v>民院店高家林</v>
          </cell>
          <cell r="E45" t="str">
            <v>泳教部</v>
          </cell>
          <cell r="F45" t="str">
            <v>泳教</v>
          </cell>
          <cell r="G45">
            <v>45811</v>
          </cell>
          <cell r="H45" t="str">
            <v>全职</v>
          </cell>
          <cell r="I45" t="str">
            <v>无</v>
          </cell>
          <cell r="J45" t="str">
            <v>劳动合同</v>
          </cell>
          <cell r="K45" t="str">
            <v>人力</v>
          </cell>
          <cell r="L45">
            <v>45901</v>
          </cell>
          <cell r="M45">
            <v>46996</v>
          </cell>
          <cell r="N45" t="str">
            <v>3年</v>
          </cell>
          <cell r="O45" t="str">
            <v>已签</v>
          </cell>
          <cell r="P45" t="str">
            <v>已签</v>
          </cell>
          <cell r="Q45" t="str">
            <v>已签</v>
          </cell>
          <cell r="R45" t="str">
            <v>已签</v>
          </cell>
          <cell r="S45" t="str">
            <v>不缴</v>
          </cell>
          <cell r="T45">
            <v>1000</v>
          </cell>
        </row>
        <row r="45">
          <cell r="V45" t="str">
            <v>已签</v>
          </cell>
        </row>
        <row r="45">
          <cell r="X45" t="str">
            <v>在职</v>
          </cell>
        </row>
        <row r="45">
          <cell r="AD45" t="str">
            <v>男</v>
          </cell>
        </row>
        <row r="45">
          <cell r="AF45" t="str">
            <v>421126200501231419</v>
          </cell>
        </row>
        <row r="45">
          <cell r="AH45" t="str">
            <v>中国工商银行</v>
          </cell>
          <cell r="AI45" t="str">
            <v>6222031814001856039</v>
          </cell>
          <cell r="AJ45" t="str">
            <v>其他</v>
          </cell>
          <cell r="AK45">
            <v>18872742371</v>
          </cell>
        </row>
        <row r="46">
          <cell r="D46" t="str">
            <v>民院店肖瑶</v>
          </cell>
          <cell r="E46" t="str">
            <v>运营部</v>
          </cell>
          <cell r="F46" t="str">
            <v>前台</v>
          </cell>
          <cell r="G46">
            <v>45820</v>
          </cell>
          <cell r="H46" t="str">
            <v>全职</v>
          </cell>
          <cell r="I46" t="str">
            <v>无</v>
          </cell>
          <cell r="J46" t="str">
            <v>劳动合同</v>
          </cell>
          <cell r="K46" t="str">
            <v>人力</v>
          </cell>
          <cell r="L46">
            <v>45820</v>
          </cell>
          <cell r="M46">
            <v>46915</v>
          </cell>
          <cell r="N46" t="str">
            <v>3年</v>
          </cell>
        </row>
        <row r="46">
          <cell r="X46" t="str">
            <v>离职</v>
          </cell>
          <cell r="Y46">
            <v>45931</v>
          </cell>
        </row>
        <row r="46">
          <cell r="AD46" t="str">
            <v>女</v>
          </cell>
        </row>
        <row r="46">
          <cell r="AF46" t="str">
            <v>429004199902084243</v>
          </cell>
        </row>
        <row r="46">
          <cell r="AH46" t="str">
            <v>招商银行</v>
          </cell>
          <cell r="AI46" t="str">
            <v>6214832716047555</v>
          </cell>
          <cell r="AJ46" t="str">
            <v>招商银行</v>
          </cell>
          <cell r="AK46">
            <v>18627969325</v>
          </cell>
        </row>
        <row r="47">
          <cell r="D47" t="str">
            <v>民院店任欣雨</v>
          </cell>
          <cell r="E47" t="str">
            <v>私教部</v>
          </cell>
          <cell r="F47" t="str">
            <v>私教</v>
          </cell>
          <cell r="G47">
            <v>45826</v>
          </cell>
          <cell r="H47" t="str">
            <v>兼职</v>
          </cell>
          <cell r="I47" t="str">
            <v>无</v>
          </cell>
          <cell r="J47" t="str">
            <v>兼职合同</v>
          </cell>
          <cell r="K47" t="str">
            <v>人力</v>
          </cell>
          <cell r="L47">
            <v>45826</v>
          </cell>
        </row>
        <row r="47">
          <cell r="T47">
            <v>1000</v>
          </cell>
        </row>
        <row r="47">
          <cell r="X47" t="str">
            <v>在职</v>
          </cell>
        </row>
        <row r="47">
          <cell r="AD47" t="str">
            <v>女</v>
          </cell>
        </row>
        <row r="47">
          <cell r="AF47" t="str">
            <v>420881200602180042</v>
          </cell>
        </row>
        <row r="47">
          <cell r="AH47" t="str">
            <v>中国建设银行</v>
          </cell>
          <cell r="AI47" t="str">
            <v>6217002700010717293</v>
          </cell>
          <cell r="AJ47" t="str">
            <v>其他</v>
          </cell>
          <cell r="AK47">
            <v>13310517515</v>
          </cell>
        </row>
        <row r="48">
          <cell r="D48" t="str">
            <v>民院店高焱鑫</v>
          </cell>
          <cell r="E48" t="str">
            <v>会籍部</v>
          </cell>
          <cell r="F48" t="str">
            <v>会籍</v>
          </cell>
          <cell r="G48">
            <v>45901</v>
          </cell>
          <cell r="H48" t="str">
            <v>全职</v>
          </cell>
          <cell r="I48" t="str">
            <v>无</v>
          </cell>
          <cell r="J48" t="str">
            <v>劳动合同</v>
          </cell>
          <cell r="K48" t="str">
            <v>人力</v>
          </cell>
          <cell r="L48">
            <v>45901</v>
          </cell>
          <cell r="M48">
            <v>46996</v>
          </cell>
          <cell r="N48" t="str">
            <v>3年</v>
          </cell>
          <cell r="O48" t="str">
            <v>已签</v>
          </cell>
          <cell r="P48" t="str">
            <v>已签</v>
          </cell>
          <cell r="Q48" t="str">
            <v>已签</v>
          </cell>
          <cell r="R48" t="str">
            <v>已签</v>
          </cell>
          <cell r="S48" t="str">
            <v>不缴</v>
          </cell>
        </row>
        <row r="48">
          <cell r="X48" t="str">
            <v>离职</v>
          </cell>
          <cell r="Y48">
            <v>46113</v>
          </cell>
          <cell r="Z48" t="str">
            <v>已签</v>
          </cell>
          <cell r="AA48" t="str">
            <v>已签</v>
          </cell>
        </row>
        <row r="48">
          <cell r="AC48" t="str">
            <v>是</v>
          </cell>
          <cell r="AD48" t="str">
            <v>男</v>
          </cell>
        </row>
        <row r="48">
          <cell r="AF48" t="str">
            <v>421126200709061439</v>
          </cell>
        </row>
        <row r="48">
          <cell r="AH48" t="str">
            <v>中国工商银行</v>
          </cell>
          <cell r="AI48" t="str">
            <v>6222031814002745249</v>
          </cell>
          <cell r="AJ48" t="str">
            <v>其他</v>
          </cell>
          <cell r="AK48">
            <v>17886879334</v>
          </cell>
        </row>
        <row r="49">
          <cell r="D49" t="str">
            <v>民院店袁辉</v>
          </cell>
          <cell r="E49" t="str">
            <v>私教部</v>
          </cell>
          <cell r="F49" t="str">
            <v>私教</v>
          </cell>
          <cell r="G49">
            <v>45709</v>
          </cell>
          <cell r="H49" t="str">
            <v>全职</v>
          </cell>
          <cell r="I49" t="str">
            <v>雇主责任险</v>
          </cell>
          <cell r="J49" t="str">
            <v>劳动合同</v>
          </cell>
        </row>
        <row r="49">
          <cell r="L49">
            <v>45839</v>
          </cell>
          <cell r="M49">
            <v>46934</v>
          </cell>
          <cell r="N49" t="str">
            <v>3年</v>
          </cell>
          <cell r="O49" t="str">
            <v>已签</v>
          </cell>
          <cell r="P49" t="str">
            <v>已签</v>
          </cell>
          <cell r="Q49" t="str">
            <v>已签</v>
          </cell>
          <cell r="R49" t="str">
            <v>已签</v>
          </cell>
          <cell r="S49" t="str">
            <v>不缴</v>
          </cell>
          <cell r="T49">
            <v>1000</v>
          </cell>
        </row>
        <row r="49">
          <cell r="X49" t="str">
            <v>在职</v>
          </cell>
        </row>
        <row r="49">
          <cell r="AD49" t="str">
            <v>男</v>
          </cell>
          <cell r="AE49" t="str">
            <v>本科</v>
          </cell>
          <cell r="AF49" t="str">
            <v>429004200101300319</v>
          </cell>
        </row>
        <row r="49">
          <cell r="AH49" t="str">
            <v>中国农业银行</v>
          </cell>
          <cell r="AI49" t="str">
            <v>6228483269745447076</v>
          </cell>
          <cell r="AJ49" t="str">
            <v>其他</v>
          </cell>
          <cell r="AK49">
            <v>16608660546</v>
          </cell>
        </row>
        <row r="50">
          <cell r="D50" t="str">
            <v>民院店李建雄</v>
          </cell>
          <cell r="E50" t="str">
            <v>会籍部</v>
          </cell>
          <cell r="F50" t="str">
            <v>会籍</v>
          </cell>
          <cell r="G50">
            <v>45905</v>
          </cell>
          <cell r="H50" t="str">
            <v>全职</v>
          </cell>
          <cell r="I50" t="str">
            <v>无</v>
          </cell>
          <cell r="J50" t="str">
            <v>实习协议</v>
          </cell>
          <cell r="K50" t="str">
            <v>人力</v>
          </cell>
          <cell r="L50">
            <v>45905</v>
          </cell>
        </row>
        <row r="50">
          <cell r="O50" t="str">
            <v>已签</v>
          </cell>
          <cell r="P50" t="str">
            <v>已签</v>
          </cell>
          <cell r="Q50" t="str">
            <v>已签</v>
          </cell>
          <cell r="R50" t="str">
            <v>已签</v>
          </cell>
          <cell r="S50" t="str">
            <v>不缴</v>
          </cell>
        </row>
        <row r="50">
          <cell r="W50" t="str">
            <v>是</v>
          </cell>
          <cell r="X50" t="str">
            <v>离职</v>
          </cell>
          <cell r="Y50">
            <v>45965</v>
          </cell>
        </row>
        <row r="50">
          <cell r="AC50" t="str">
            <v>是</v>
          </cell>
          <cell r="AD50" t="str">
            <v>男</v>
          </cell>
        </row>
        <row r="50">
          <cell r="AF50" t="str">
            <v>450881200402135015</v>
          </cell>
        </row>
        <row r="50">
          <cell r="AH50" t="str">
            <v>中国建设银行</v>
          </cell>
          <cell r="AI50" t="str">
            <v>6217002740034463045</v>
          </cell>
          <cell r="AJ50" t="str">
            <v>其他</v>
          </cell>
          <cell r="AK50">
            <v>18307852477</v>
          </cell>
        </row>
        <row r="51">
          <cell r="D51" t="str">
            <v>民院店田亨</v>
          </cell>
          <cell r="E51" t="str">
            <v>会籍部</v>
          </cell>
          <cell r="F51" t="str">
            <v>会籍</v>
          </cell>
          <cell r="G51">
            <v>45905</v>
          </cell>
          <cell r="H51" t="str">
            <v>全职</v>
          </cell>
          <cell r="I51" t="str">
            <v>无</v>
          </cell>
          <cell r="J51" t="str">
            <v>实习协议</v>
          </cell>
          <cell r="K51" t="str">
            <v>人力</v>
          </cell>
          <cell r="L51">
            <v>45905</v>
          </cell>
        </row>
        <row r="51">
          <cell r="O51" t="str">
            <v>已签</v>
          </cell>
          <cell r="P51" t="str">
            <v>已签</v>
          </cell>
          <cell r="Q51" t="str">
            <v>已签</v>
          </cell>
          <cell r="R51" t="str">
            <v>已签</v>
          </cell>
          <cell r="S51" t="str">
            <v>不缴</v>
          </cell>
        </row>
        <row r="51">
          <cell r="W51" t="str">
            <v>是</v>
          </cell>
          <cell r="X51" t="str">
            <v>离职</v>
          </cell>
          <cell r="Y51">
            <v>45965</v>
          </cell>
        </row>
        <row r="51">
          <cell r="AC51" t="str">
            <v>是</v>
          </cell>
          <cell r="AD51" t="str">
            <v>男</v>
          </cell>
        </row>
        <row r="51">
          <cell r="AF51" t="str">
            <v>420704200503030235</v>
          </cell>
        </row>
        <row r="51">
          <cell r="AH51" t="str">
            <v>中国工商银行</v>
          </cell>
          <cell r="AI51" t="str">
            <v>6217211811004100870</v>
          </cell>
          <cell r="AJ51" t="str">
            <v>其他</v>
          </cell>
          <cell r="AK51">
            <v>15172704093</v>
          </cell>
        </row>
        <row r="52">
          <cell r="D52" t="str">
            <v>民院店柯琪祺</v>
          </cell>
          <cell r="E52" t="str">
            <v>会籍部</v>
          </cell>
          <cell r="F52" t="str">
            <v>会籍</v>
          </cell>
          <cell r="G52">
            <v>45905</v>
          </cell>
          <cell r="H52" t="str">
            <v>全职</v>
          </cell>
          <cell r="I52" t="str">
            <v>无</v>
          </cell>
          <cell r="J52" t="str">
            <v>实习协议</v>
          </cell>
          <cell r="K52" t="str">
            <v>人力</v>
          </cell>
          <cell r="L52">
            <v>45905</v>
          </cell>
        </row>
        <row r="52">
          <cell r="O52" t="str">
            <v>已签</v>
          </cell>
          <cell r="P52" t="str">
            <v>已签</v>
          </cell>
          <cell r="Q52" t="str">
            <v>已签</v>
          </cell>
          <cell r="R52" t="str">
            <v>已签</v>
          </cell>
          <cell r="S52" t="str">
            <v>不缴</v>
          </cell>
        </row>
        <row r="52">
          <cell r="W52" t="str">
            <v>是</v>
          </cell>
          <cell r="X52" t="str">
            <v>离职</v>
          </cell>
          <cell r="Y52">
            <v>45965</v>
          </cell>
        </row>
        <row r="52">
          <cell r="AC52" t="str">
            <v>是</v>
          </cell>
          <cell r="AD52" t="str">
            <v>男</v>
          </cell>
        </row>
        <row r="52">
          <cell r="AF52" t="str">
            <v>420322200406221217</v>
          </cell>
        </row>
        <row r="52">
          <cell r="AH52" t="str">
            <v>中国工商银行</v>
          </cell>
          <cell r="AI52" t="str">
            <v>6217233202017413746</v>
          </cell>
          <cell r="AJ52" t="str">
            <v>其他</v>
          </cell>
          <cell r="AK52">
            <v>18371973086</v>
          </cell>
        </row>
        <row r="53">
          <cell r="D53" t="str">
            <v>民院店丁虎</v>
          </cell>
          <cell r="E53" t="str">
            <v>私教部</v>
          </cell>
          <cell r="F53" t="str">
            <v>私教</v>
          </cell>
          <cell r="G53">
            <v>45903</v>
          </cell>
          <cell r="H53" t="str">
            <v>全职</v>
          </cell>
          <cell r="I53" t="str">
            <v>无</v>
          </cell>
          <cell r="J53" t="str">
            <v>劳动合同</v>
          </cell>
          <cell r="K53" t="str">
            <v>人力</v>
          </cell>
          <cell r="L53">
            <v>45903</v>
          </cell>
          <cell r="M53">
            <v>46998</v>
          </cell>
          <cell r="N53" t="str">
            <v>3年</v>
          </cell>
          <cell r="O53" t="str">
            <v>已签</v>
          </cell>
          <cell r="P53" t="str">
            <v>已签</v>
          </cell>
          <cell r="Q53" t="str">
            <v>已签</v>
          </cell>
          <cell r="R53" t="str">
            <v>已签</v>
          </cell>
          <cell r="S53" t="str">
            <v>不缴</v>
          </cell>
        </row>
        <row r="53">
          <cell r="W53" t="str">
            <v>是</v>
          </cell>
          <cell r="X53" t="str">
            <v>离职</v>
          </cell>
          <cell r="Y53">
            <v>46101</v>
          </cell>
          <cell r="Z53" t="str">
            <v>已签</v>
          </cell>
          <cell r="AA53" t="str">
            <v>已签</v>
          </cell>
          <cell r="AB53" t="str">
            <v>已签</v>
          </cell>
          <cell r="AC53" t="str">
            <v>是</v>
          </cell>
          <cell r="AD53" t="str">
            <v>男</v>
          </cell>
        </row>
        <row r="53">
          <cell r="AF53" t="str">
            <v>420116199311150037</v>
          </cell>
        </row>
        <row r="53">
          <cell r="AH53" t="str">
            <v>交通银行</v>
          </cell>
          <cell r="AI53" t="str">
            <v>6222620610041518671</v>
          </cell>
          <cell r="AJ53" t="str">
            <v>其他</v>
          </cell>
          <cell r="AK53">
            <v>17507131705</v>
          </cell>
        </row>
        <row r="54">
          <cell r="D54" t="str">
            <v>民院店林莎莎</v>
          </cell>
          <cell r="E54" t="str">
            <v>运营部</v>
          </cell>
          <cell r="F54" t="str">
            <v>前台</v>
          </cell>
          <cell r="G54">
            <v>45929</v>
          </cell>
          <cell r="H54" t="str">
            <v>全职</v>
          </cell>
        </row>
        <row r="54">
          <cell r="J54" t="str">
            <v>劳动合同</v>
          </cell>
        </row>
        <row r="54">
          <cell r="L54">
            <v>45929</v>
          </cell>
          <cell r="M54">
            <v>47025</v>
          </cell>
          <cell r="N54" t="str">
            <v>3年</v>
          </cell>
          <cell r="O54" t="str">
            <v>已签</v>
          </cell>
          <cell r="P54" t="str">
            <v>已签</v>
          </cell>
          <cell r="Q54" t="str">
            <v>已签</v>
          </cell>
          <cell r="R54" t="str">
            <v>已签</v>
          </cell>
          <cell r="S54" t="str">
            <v>不缴</v>
          </cell>
        </row>
        <row r="54">
          <cell r="V54" t="str">
            <v>已签</v>
          </cell>
        </row>
        <row r="54">
          <cell r="X54" t="str">
            <v>在职</v>
          </cell>
        </row>
        <row r="54">
          <cell r="AD54" t="str">
            <v>女</v>
          </cell>
        </row>
        <row r="54">
          <cell r="AF54" t="str">
            <v>420921199709134963</v>
          </cell>
        </row>
        <row r="54">
          <cell r="AH54" t="str">
            <v>招商银行</v>
          </cell>
          <cell r="AI54" t="str">
            <v>6214832758846153</v>
          </cell>
          <cell r="AJ54" t="str">
            <v>招商银行</v>
          </cell>
          <cell r="AK54">
            <v>15827477003</v>
          </cell>
        </row>
        <row r="55">
          <cell r="D55" t="str">
            <v>杨家湾余威</v>
          </cell>
          <cell r="E55" t="str">
            <v>运营部</v>
          </cell>
          <cell r="F55" t="str">
            <v>店长</v>
          </cell>
          <cell r="G55">
            <v>43551</v>
          </cell>
          <cell r="H55" t="str">
            <v>全职</v>
          </cell>
          <cell r="I55" t="str">
            <v>社保</v>
          </cell>
          <cell r="J55" t="str">
            <v>劳动合同</v>
          </cell>
        </row>
        <row r="55">
          <cell r="L55">
            <v>44647</v>
          </cell>
          <cell r="M55">
            <v>46472</v>
          </cell>
          <cell r="N55" t="str">
            <v>5年</v>
          </cell>
          <cell r="O55" t="str">
            <v>已签</v>
          </cell>
          <cell r="P55" t="str">
            <v>已签</v>
          </cell>
          <cell r="Q55" t="str">
            <v>已签</v>
          </cell>
          <cell r="R55" t="str">
            <v>已签</v>
          </cell>
          <cell r="S55" t="str">
            <v>最低</v>
          </cell>
        </row>
        <row r="55">
          <cell r="W55" t="str">
            <v>是</v>
          </cell>
          <cell r="X55" t="str">
            <v>在职</v>
          </cell>
        </row>
        <row r="55">
          <cell r="AD55" t="str">
            <v>男</v>
          </cell>
          <cell r="AE55" t="str">
            <v>本科</v>
          </cell>
          <cell r="AF55" t="str">
            <v>420116199507300017</v>
          </cell>
        </row>
        <row r="55">
          <cell r="AH55" t="str">
            <v>招商银行</v>
          </cell>
          <cell r="AI55" t="str">
            <v>6214 8327 5099 8945</v>
          </cell>
          <cell r="AJ55" t="str">
            <v>招商银行</v>
          </cell>
          <cell r="AK55">
            <v>15827335012</v>
          </cell>
        </row>
        <row r="56">
          <cell r="D56" t="str">
            <v>杨家湾杨诚</v>
          </cell>
          <cell r="E56" t="str">
            <v>私教部</v>
          </cell>
          <cell r="F56" t="str">
            <v>私教</v>
          </cell>
          <cell r="G56">
            <v>44506</v>
          </cell>
          <cell r="H56" t="str">
            <v>全职</v>
          </cell>
          <cell r="I56" t="str">
            <v>社保</v>
          </cell>
          <cell r="J56" t="str">
            <v>劳动合同</v>
          </cell>
        </row>
        <row r="56">
          <cell r="L56">
            <v>45602</v>
          </cell>
          <cell r="M56">
            <v>46696</v>
          </cell>
          <cell r="N56" t="str">
            <v>3年</v>
          </cell>
          <cell r="O56" t="str">
            <v>已签</v>
          </cell>
          <cell r="P56" t="str">
            <v>已签</v>
          </cell>
          <cell r="Q56" t="str">
            <v>已签</v>
          </cell>
          <cell r="R56" t="str">
            <v>已签</v>
          </cell>
          <cell r="S56" t="str">
            <v>最低</v>
          </cell>
        </row>
        <row r="56">
          <cell r="W56" t="str">
            <v>是</v>
          </cell>
          <cell r="X56" t="str">
            <v>在职</v>
          </cell>
        </row>
        <row r="56">
          <cell r="AD56" t="str">
            <v>男</v>
          </cell>
        </row>
        <row r="56">
          <cell r="AF56" t="str">
            <v>420321199602187413</v>
          </cell>
        </row>
        <row r="56">
          <cell r="AH56" t="str">
            <v>中信银行</v>
          </cell>
          <cell r="AI56" t="str">
            <v>6217711508130679</v>
          </cell>
          <cell r="AJ56" t="str">
            <v>中信</v>
          </cell>
          <cell r="AK56">
            <v>15827320949</v>
          </cell>
        </row>
        <row r="57">
          <cell r="D57" t="str">
            <v>杨家湾张可</v>
          </cell>
          <cell r="E57" t="str">
            <v>泳教部</v>
          </cell>
          <cell r="F57" t="str">
            <v>泳教</v>
          </cell>
          <cell r="G57">
            <v>44543</v>
          </cell>
          <cell r="H57" t="str">
            <v>全职</v>
          </cell>
        </row>
        <row r="57">
          <cell r="J57" t="str">
            <v>劳动合同</v>
          </cell>
        </row>
        <row r="57">
          <cell r="L57">
            <v>45518</v>
          </cell>
          <cell r="M57">
            <v>46612</v>
          </cell>
          <cell r="N57" t="str">
            <v>3年</v>
          </cell>
          <cell r="O57" t="str">
            <v>已签</v>
          </cell>
          <cell r="P57" t="str">
            <v>已签</v>
          </cell>
          <cell r="Q57" t="str">
            <v>已签</v>
          </cell>
          <cell r="R57" t="str">
            <v>已签</v>
          </cell>
          <cell r="S57" t="str">
            <v>不缴</v>
          </cell>
        </row>
        <row r="57">
          <cell r="W57" t="str">
            <v>是</v>
          </cell>
          <cell r="X57" t="str">
            <v>在职</v>
          </cell>
        </row>
        <row r="57">
          <cell r="AD57" t="str">
            <v>男</v>
          </cell>
        </row>
        <row r="57">
          <cell r="AF57" t="str">
            <v>421127200302270817</v>
          </cell>
        </row>
        <row r="57">
          <cell r="AH57" t="str">
            <v>交通银行</v>
          </cell>
          <cell r="AI57" t="str">
            <v>6222620610043516459</v>
          </cell>
          <cell r="AJ57" t="str">
            <v>其他</v>
          </cell>
          <cell r="AK57">
            <v>13886422694</v>
          </cell>
        </row>
        <row r="58">
          <cell r="D58" t="str">
            <v>杨家湾李舟健</v>
          </cell>
          <cell r="E58" t="str">
            <v>会籍部</v>
          </cell>
          <cell r="F58" t="str">
            <v>会籍</v>
          </cell>
          <cell r="G58">
            <v>42939</v>
          </cell>
          <cell r="H58" t="str">
            <v>全职</v>
          </cell>
        </row>
        <row r="58">
          <cell r="J58" t="str">
            <v>劳动合同</v>
          </cell>
        </row>
        <row r="58">
          <cell r="L58">
            <v>45707</v>
          </cell>
          <cell r="M58">
            <v>46801</v>
          </cell>
          <cell r="N58" t="str">
            <v>3年</v>
          </cell>
          <cell r="O58" t="str">
            <v>已签</v>
          </cell>
          <cell r="P58" t="str">
            <v>已签</v>
          </cell>
          <cell r="Q58" t="str">
            <v>已签</v>
          </cell>
          <cell r="R58" t="str">
            <v>已签</v>
          </cell>
          <cell r="S58" t="str">
            <v>不缴</v>
          </cell>
        </row>
        <row r="58">
          <cell r="W58" t="str">
            <v>是</v>
          </cell>
          <cell r="X58" t="str">
            <v>在职</v>
          </cell>
        </row>
        <row r="58">
          <cell r="AD58" t="str">
            <v>男</v>
          </cell>
        </row>
        <row r="58">
          <cell r="AF58" t="str">
            <v>421002199611121411</v>
          </cell>
        </row>
        <row r="58">
          <cell r="AH58" t="str">
            <v>中信银行</v>
          </cell>
          <cell r="AI58" t="str">
            <v>6217731507148506</v>
          </cell>
          <cell r="AJ58" t="str">
            <v>中信</v>
          </cell>
          <cell r="AK58">
            <v>15871437502</v>
          </cell>
        </row>
        <row r="59">
          <cell r="D59" t="str">
            <v>杨家湾曾强壮</v>
          </cell>
          <cell r="E59" t="str">
            <v>私教部</v>
          </cell>
          <cell r="F59" t="str">
            <v>私教</v>
          </cell>
          <cell r="G59">
            <v>44082</v>
          </cell>
          <cell r="H59" t="str">
            <v>全职</v>
          </cell>
          <cell r="I59" t="str">
            <v>社保</v>
          </cell>
          <cell r="J59" t="str">
            <v>劳动合同</v>
          </cell>
        </row>
        <row r="59">
          <cell r="L59">
            <v>45707</v>
          </cell>
          <cell r="M59">
            <v>46801</v>
          </cell>
          <cell r="N59" t="str">
            <v>3年</v>
          </cell>
          <cell r="O59" t="str">
            <v>已签</v>
          </cell>
          <cell r="P59" t="str">
            <v>已签</v>
          </cell>
          <cell r="Q59" t="str">
            <v>已签</v>
          </cell>
          <cell r="R59" t="str">
            <v>已签</v>
          </cell>
          <cell r="S59" t="str">
            <v>最低</v>
          </cell>
        </row>
        <row r="59">
          <cell r="W59" t="str">
            <v>是</v>
          </cell>
          <cell r="X59" t="str">
            <v>在职</v>
          </cell>
        </row>
        <row r="59">
          <cell r="AD59" t="str">
            <v>男</v>
          </cell>
        </row>
        <row r="59">
          <cell r="AF59" t="str">
            <v>420923199908015855</v>
          </cell>
        </row>
        <row r="59">
          <cell r="AH59" t="str">
            <v>中信银行</v>
          </cell>
          <cell r="AI59" t="str">
            <v>6217731507148423</v>
          </cell>
          <cell r="AJ59" t="str">
            <v>中信</v>
          </cell>
          <cell r="AK59">
            <v>15007117794</v>
          </cell>
        </row>
        <row r="60">
          <cell r="D60" t="str">
            <v>杨家湾袁宵</v>
          </cell>
          <cell r="E60" t="str">
            <v>私教部</v>
          </cell>
          <cell r="F60" t="str">
            <v>私教</v>
          </cell>
          <cell r="G60">
            <v>44641</v>
          </cell>
          <cell r="H60" t="str">
            <v>全职</v>
          </cell>
          <cell r="I60" t="str">
            <v>社保</v>
          </cell>
          <cell r="J60" t="str">
            <v>劳动合同</v>
          </cell>
        </row>
        <row r="60">
          <cell r="L60">
            <v>45707</v>
          </cell>
          <cell r="M60">
            <v>46801</v>
          </cell>
          <cell r="N60" t="str">
            <v>3年</v>
          </cell>
          <cell r="O60" t="str">
            <v>已签</v>
          </cell>
          <cell r="P60" t="str">
            <v>已签</v>
          </cell>
          <cell r="Q60" t="str">
            <v>已签</v>
          </cell>
          <cell r="R60" t="str">
            <v>已签</v>
          </cell>
          <cell r="S60" t="str">
            <v>不缴</v>
          </cell>
        </row>
        <row r="60">
          <cell r="W60" t="str">
            <v>是</v>
          </cell>
          <cell r="X60" t="str">
            <v>在职</v>
          </cell>
        </row>
        <row r="60">
          <cell r="AD60" t="str">
            <v>男</v>
          </cell>
        </row>
        <row r="60">
          <cell r="AF60" t="str">
            <v>411323199803163831</v>
          </cell>
        </row>
        <row r="60">
          <cell r="AH60" t="str">
            <v>交通银行</v>
          </cell>
          <cell r="AI60" t="str">
            <v>6222620610043516285</v>
          </cell>
          <cell r="AJ60" t="str">
            <v>其他</v>
          </cell>
          <cell r="AK60">
            <v>15527086716</v>
          </cell>
        </row>
        <row r="61">
          <cell r="D61" t="str">
            <v>杨家湾明爱华</v>
          </cell>
          <cell r="E61" t="str">
            <v>运营部</v>
          </cell>
          <cell r="F61" t="str">
            <v>保洁</v>
          </cell>
          <cell r="G61">
            <v>44647</v>
          </cell>
          <cell r="H61" t="str">
            <v>全职</v>
          </cell>
        </row>
        <row r="61">
          <cell r="J61" t="str">
            <v>劳务合同</v>
          </cell>
        </row>
        <row r="61">
          <cell r="L61">
            <v>45735</v>
          </cell>
          <cell r="M61">
            <v>46464</v>
          </cell>
          <cell r="N61" t="str">
            <v>2年</v>
          </cell>
          <cell r="O61" t="str">
            <v>已签</v>
          </cell>
          <cell r="P61" t="str">
            <v>已签</v>
          </cell>
          <cell r="Q61" t="str">
            <v>已签</v>
          </cell>
          <cell r="R61" t="str">
            <v>已签</v>
          </cell>
          <cell r="S61" t="str">
            <v>不缴</v>
          </cell>
        </row>
        <row r="61">
          <cell r="W61" t="str">
            <v>是</v>
          </cell>
          <cell r="X61" t="str">
            <v>在职</v>
          </cell>
        </row>
        <row r="61">
          <cell r="AD61" t="str">
            <v>女</v>
          </cell>
        </row>
        <row r="61">
          <cell r="AF61" t="str">
            <v>422201196108075026</v>
          </cell>
        </row>
        <row r="61">
          <cell r="AH61" t="str">
            <v>中国邮政储蓄银行</v>
          </cell>
          <cell r="AI61" t="str">
            <v>6217975200051823939</v>
          </cell>
          <cell r="AJ61" t="str">
            <v>其他</v>
          </cell>
          <cell r="AK61">
            <v>17371258916</v>
          </cell>
        </row>
        <row r="62">
          <cell r="D62" t="str">
            <v>杨家湾朱爱兰</v>
          </cell>
          <cell r="E62" t="str">
            <v>运营部</v>
          </cell>
          <cell r="F62" t="str">
            <v>保洁</v>
          </cell>
          <cell r="G62">
            <v>44958</v>
          </cell>
          <cell r="H62" t="str">
            <v>全职</v>
          </cell>
        </row>
        <row r="62">
          <cell r="J62" t="str">
            <v>劳务合同</v>
          </cell>
        </row>
        <row r="62">
          <cell r="L62">
            <v>44958</v>
          </cell>
          <cell r="M62">
            <v>46417</v>
          </cell>
          <cell r="N62" t="str">
            <v>1年</v>
          </cell>
          <cell r="O62" t="str">
            <v>已签</v>
          </cell>
          <cell r="P62" t="str">
            <v>已签</v>
          </cell>
          <cell r="Q62" t="str">
            <v>已签</v>
          </cell>
          <cell r="R62" t="str">
            <v>已签</v>
          </cell>
          <cell r="S62" t="str">
            <v>不缴</v>
          </cell>
        </row>
        <row r="62">
          <cell r="W62" t="str">
            <v>是</v>
          </cell>
          <cell r="X62" t="str">
            <v>在职</v>
          </cell>
        </row>
        <row r="62">
          <cell r="AD62" t="str">
            <v>女</v>
          </cell>
        </row>
        <row r="62">
          <cell r="AF62" t="str">
            <v>422201196812255100</v>
          </cell>
        </row>
        <row r="62">
          <cell r="AH62" t="str">
            <v>招商银行</v>
          </cell>
          <cell r="AI62" t="str">
            <v>6214832746511422</v>
          </cell>
          <cell r="AJ62" t="str">
            <v>招商银行</v>
          </cell>
          <cell r="AK62">
            <v>15972146879</v>
          </cell>
        </row>
        <row r="63">
          <cell r="D63" t="str">
            <v>阜阳宝龙店吴昌远</v>
          </cell>
          <cell r="E63" t="str">
            <v>私教部</v>
          </cell>
          <cell r="F63" t="str">
            <v>私教经理</v>
          </cell>
          <cell r="G63">
            <v>45016</v>
          </cell>
          <cell r="H63" t="str">
            <v>全职</v>
          </cell>
        </row>
        <row r="63">
          <cell r="J63" t="str">
            <v>劳动合同</v>
          </cell>
          <cell r="K63" t="str">
            <v>门店</v>
          </cell>
          <cell r="L63">
            <v>45016</v>
          </cell>
          <cell r="M63">
            <v>47207</v>
          </cell>
          <cell r="N63" t="str">
            <v>3年</v>
          </cell>
          <cell r="O63" t="str">
            <v>已签</v>
          </cell>
          <cell r="P63" t="str">
            <v>已签</v>
          </cell>
          <cell r="Q63" t="str">
            <v>已签</v>
          </cell>
          <cell r="R63" t="str">
            <v>已签</v>
          </cell>
          <cell r="S63" t="str">
            <v>不缴</v>
          </cell>
        </row>
        <row r="63">
          <cell r="W63" t="str">
            <v>是</v>
          </cell>
          <cell r="X63" t="str">
            <v>在职</v>
          </cell>
        </row>
        <row r="63">
          <cell r="AD63" t="str">
            <v>男</v>
          </cell>
        </row>
        <row r="63">
          <cell r="AF63" t="str">
            <v>422326199803296716</v>
          </cell>
        </row>
        <row r="63">
          <cell r="AH63" t="str">
            <v>交通银行</v>
          </cell>
          <cell r="AI63" t="str">
            <v>6222624230000816135</v>
          </cell>
          <cell r="AJ63" t="str">
            <v>其他</v>
          </cell>
          <cell r="AK63">
            <v>18671502816</v>
          </cell>
        </row>
        <row r="64">
          <cell r="D64" t="str">
            <v>杨家湾胡宇</v>
          </cell>
          <cell r="E64" t="str">
            <v>私教部</v>
          </cell>
          <cell r="F64" t="str">
            <v>私教</v>
          </cell>
          <cell r="G64">
            <v>45016</v>
          </cell>
          <cell r="H64" t="str">
            <v>兼职</v>
          </cell>
        </row>
        <row r="64">
          <cell r="J64" t="str">
            <v>劳动合同</v>
          </cell>
        </row>
        <row r="64">
          <cell r="L64">
            <v>45016</v>
          </cell>
          <cell r="M64">
            <v>46111</v>
          </cell>
          <cell r="N64" t="str">
            <v>3年</v>
          </cell>
        </row>
        <row r="64">
          <cell r="S64" t="str">
            <v>不缴</v>
          </cell>
        </row>
        <row r="64">
          <cell r="X64" t="str">
            <v>离职</v>
          </cell>
          <cell r="Y64">
            <v>46086</v>
          </cell>
          <cell r="Z64" t="str">
            <v>已签</v>
          </cell>
          <cell r="AA64" t="str">
            <v>已签</v>
          </cell>
          <cell r="AB64" t="str">
            <v>已签</v>
          </cell>
          <cell r="AC64" t="str">
            <v>是</v>
          </cell>
          <cell r="AD64" t="str">
            <v>男</v>
          </cell>
        </row>
        <row r="64">
          <cell r="AF64" t="str">
            <v>429004199707163739</v>
          </cell>
        </row>
        <row r="64">
          <cell r="AH64" t="str">
            <v>交通银行</v>
          </cell>
          <cell r="AI64" t="str">
            <v>6222620610043515980</v>
          </cell>
          <cell r="AJ64" t="str">
            <v>其他</v>
          </cell>
          <cell r="AK64">
            <v>18696347162</v>
          </cell>
        </row>
        <row r="65">
          <cell r="D65" t="str">
            <v>荆州二店胡尔玉</v>
          </cell>
          <cell r="E65" t="str">
            <v>私教部</v>
          </cell>
          <cell r="F65" t="str">
            <v>私教</v>
          </cell>
          <cell r="G65">
            <v>44973</v>
          </cell>
          <cell r="H65" t="str">
            <v>全职</v>
          </cell>
        </row>
        <row r="65">
          <cell r="J65" t="str">
            <v>劳动合同</v>
          </cell>
          <cell r="K65" t="str">
            <v>门店</v>
          </cell>
          <cell r="L65">
            <v>44973</v>
          </cell>
          <cell r="M65">
            <v>46068</v>
          </cell>
          <cell r="N65" t="str">
            <v>3年</v>
          </cell>
          <cell r="O65" t="str">
            <v>已签</v>
          </cell>
          <cell r="P65" t="str">
            <v>已签</v>
          </cell>
          <cell r="Q65" t="str">
            <v>已签</v>
          </cell>
          <cell r="R65" t="str">
            <v>已签</v>
          </cell>
          <cell r="S65" t="str">
            <v>不缴</v>
          </cell>
        </row>
        <row r="65">
          <cell r="W65" t="str">
            <v>是</v>
          </cell>
          <cell r="X65" t="str">
            <v>离职</v>
          </cell>
          <cell r="Y65">
            <v>46171</v>
          </cell>
        </row>
        <row r="65">
          <cell r="AD65" t="str">
            <v>女</v>
          </cell>
        </row>
        <row r="65">
          <cell r="AF65" t="str">
            <v>42282320010622418X</v>
          </cell>
        </row>
        <row r="65">
          <cell r="AH65" t="str">
            <v>交通银行</v>
          </cell>
          <cell r="AI65" t="str">
            <v>6222620610043516087</v>
          </cell>
          <cell r="AJ65" t="str">
            <v>其他</v>
          </cell>
          <cell r="AK65">
            <v>18271715726</v>
          </cell>
        </row>
        <row r="66">
          <cell r="D66" t="str">
            <v>杨家湾陈治</v>
          </cell>
          <cell r="E66" t="str">
            <v>会籍部</v>
          </cell>
          <cell r="F66" t="str">
            <v>会籍</v>
          </cell>
          <cell r="G66">
            <v>45347</v>
          </cell>
          <cell r="H66" t="str">
            <v>全职</v>
          </cell>
        </row>
        <row r="66">
          <cell r="J66" t="str">
            <v>劳动合同</v>
          </cell>
        </row>
        <row r="66">
          <cell r="L66">
            <v>46445</v>
          </cell>
          <cell r="M66">
            <v>47540</v>
          </cell>
          <cell r="N66" t="str">
            <v>3年</v>
          </cell>
          <cell r="O66" t="str">
            <v>已签</v>
          </cell>
          <cell r="P66" t="str">
            <v>已签</v>
          </cell>
          <cell r="Q66" t="str">
            <v>已签</v>
          </cell>
          <cell r="R66" t="str">
            <v>已签</v>
          </cell>
          <cell r="S66" t="str">
            <v>不缴</v>
          </cell>
        </row>
        <row r="66">
          <cell r="W66" t="str">
            <v>是</v>
          </cell>
          <cell r="X66" t="str">
            <v>离职</v>
          </cell>
        </row>
        <row r="66">
          <cell r="AD66" t="str">
            <v>男</v>
          </cell>
        </row>
        <row r="66">
          <cell r="AF66" t="str">
            <v>421224200410305518</v>
          </cell>
        </row>
        <row r="66">
          <cell r="AH66" t="str">
            <v>交通银行</v>
          </cell>
          <cell r="AI66" t="str">
            <v>6222620610043516277</v>
          </cell>
          <cell r="AJ66" t="str">
            <v>其他</v>
          </cell>
          <cell r="AK66">
            <v>13720187580</v>
          </cell>
        </row>
        <row r="67">
          <cell r="D67" t="str">
            <v>杨家湾冯爽</v>
          </cell>
          <cell r="E67" t="str">
            <v>私教部</v>
          </cell>
          <cell r="F67" t="str">
            <v>私教</v>
          </cell>
          <cell r="G67">
            <v>45423</v>
          </cell>
          <cell r="H67" t="str">
            <v>全职</v>
          </cell>
        </row>
        <row r="67">
          <cell r="J67" t="str">
            <v>劳动合同</v>
          </cell>
        </row>
        <row r="67">
          <cell r="L67">
            <v>45423</v>
          </cell>
          <cell r="M67">
            <v>46517</v>
          </cell>
          <cell r="N67" t="str">
            <v>3年</v>
          </cell>
          <cell r="O67" t="str">
            <v>已签</v>
          </cell>
          <cell r="P67" t="str">
            <v>已签</v>
          </cell>
          <cell r="Q67" t="str">
            <v>已签</v>
          </cell>
          <cell r="R67" t="str">
            <v>已签</v>
          </cell>
          <cell r="S67" t="str">
            <v>不缴</v>
          </cell>
        </row>
        <row r="67">
          <cell r="W67" t="str">
            <v>是</v>
          </cell>
          <cell r="X67" t="str">
            <v>在职</v>
          </cell>
        </row>
        <row r="67">
          <cell r="AD67" t="str">
            <v>男</v>
          </cell>
        </row>
        <row r="67">
          <cell r="AF67" t="str">
            <v>421083199306255331</v>
          </cell>
        </row>
        <row r="67">
          <cell r="AH67" t="str">
            <v>招商银行</v>
          </cell>
          <cell r="AI67" t="str">
            <v>6225 8878 6829 2778 招商银行 向梅</v>
          </cell>
          <cell r="AJ67" t="str">
            <v>招商银行</v>
          </cell>
          <cell r="AK67">
            <v>18727810846</v>
          </cell>
        </row>
        <row r="68">
          <cell r="D68" t="str">
            <v>杨家湾徐胜</v>
          </cell>
          <cell r="E68" t="str">
            <v>会籍部</v>
          </cell>
          <cell r="F68" t="str">
            <v>泳教</v>
          </cell>
          <cell r="G68">
            <v>45525</v>
          </cell>
          <cell r="H68" t="str">
            <v>兼职</v>
          </cell>
        </row>
        <row r="68">
          <cell r="J68" t="str">
            <v>兼职合同</v>
          </cell>
        </row>
        <row r="68">
          <cell r="L68">
            <v>45840</v>
          </cell>
          <cell r="M68">
            <v>46204</v>
          </cell>
          <cell r="N68" t="str">
            <v>1年</v>
          </cell>
        </row>
        <row r="68">
          <cell r="X68" t="str">
            <v>离职</v>
          </cell>
        </row>
        <row r="68">
          <cell r="AD68" t="str">
            <v>男</v>
          </cell>
        </row>
        <row r="68">
          <cell r="AF68" t="str">
            <v>421123200402050015</v>
          </cell>
        </row>
        <row r="68">
          <cell r="AH68" t="str">
            <v>中国农业银行</v>
          </cell>
          <cell r="AI68" t="str">
            <v>6230521620053351674</v>
          </cell>
          <cell r="AJ68" t="str">
            <v>其他</v>
          </cell>
          <cell r="AK68">
            <v>19974824590</v>
          </cell>
        </row>
        <row r="69">
          <cell r="D69" t="str">
            <v>杨家湾高鹏</v>
          </cell>
          <cell r="E69" t="str">
            <v>会籍部</v>
          </cell>
          <cell r="F69" t="str">
            <v>会籍/泳教</v>
          </cell>
          <cell r="G69">
            <v>45550</v>
          </cell>
          <cell r="H69" t="str">
            <v>兼职</v>
          </cell>
        </row>
        <row r="69">
          <cell r="J69" t="str">
            <v>兼职合同</v>
          </cell>
        </row>
        <row r="69">
          <cell r="L69">
            <v>45911</v>
          </cell>
          <cell r="M69">
            <v>46276</v>
          </cell>
          <cell r="N69" t="str">
            <v>1年</v>
          </cell>
        </row>
        <row r="69">
          <cell r="X69" t="str">
            <v>离职</v>
          </cell>
        </row>
        <row r="69">
          <cell r="AD69" t="str">
            <v>男</v>
          </cell>
        </row>
        <row r="69">
          <cell r="AF69" t="str">
            <v>421121200202204419</v>
          </cell>
        </row>
        <row r="69">
          <cell r="AH69" t="str">
            <v>招商银行</v>
          </cell>
          <cell r="AI69" t="str">
            <v>6214832766836402</v>
          </cell>
          <cell r="AJ69" t="str">
            <v>招商银行</v>
          </cell>
          <cell r="AK69">
            <v>15571360659</v>
          </cell>
        </row>
        <row r="70">
          <cell r="D70" t="str">
            <v>杨家湾廖复登</v>
          </cell>
          <cell r="E70" t="str">
            <v>泳教部</v>
          </cell>
          <cell r="F70" t="str">
            <v>会籍/泳教</v>
          </cell>
          <cell r="G70">
            <v>45616</v>
          </cell>
          <cell r="H70" t="str">
            <v>全职</v>
          </cell>
        </row>
        <row r="70">
          <cell r="J70" t="str">
            <v>劳动合同</v>
          </cell>
        </row>
        <row r="70">
          <cell r="L70">
            <v>45616</v>
          </cell>
          <cell r="M70">
            <v>46710</v>
          </cell>
          <cell r="N70" t="str">
            <v>3年</v>
          </cell>
        </row>
        <row r="70">
          <cell r="S70" t="str">
            <v>不缴</v>
          </cell>
        </row>
        <row r="70">
          <cell r="X70" t="str">
            <v>离职</v>
          </cell>
          <cell r="Y70">
            <v>45931</v>
          </cell>
          <cell r="Z70" t="str">
            <v>已签</v>
          </cell>
          <cell r="AA70" t="str">
            <v>已签</v>
          </cell>
          <cell r="AB70" t="str">
            <v>已签</v>
          </cell>
          <cell r="AC70" t="str">
            <v>是</v>
          </cell>
          <cell r="AD70" t="str">
            <v>男</v>
          </cell>
        </row>
        <row r="70">
          <cell r="AF70" t="str">
            <v>422823200404180218</v>
          </cell>
        </row>
        <row r="70">
          <cell r="AH70" t="str">
            <v>交通银行</v>
          </cell>
          <cell r="AI70" t="str">
            <v>6222620610043516194</v>
          </cell>
          <cell r="AJ70" t="str">
            <v>其他</v>
          </cell>
          <cell r="AK70">
            <v>18162582474</v>
          </cell>
        </row>
        <row r="71">
          <cell r="D71" t="str">
            <v>杨家湾涂子清</v>
          </cell>
          <cell r="E71" t="str">
            <v>私教部</v>
          </cell>
          <cell r="F71" t="str">
            <v>私教</v>
          </cell>
          <cell r="G71">
            <v>45723</v>
          </cell>
          <cell r="H71" t="str">
            <v>全职</v>
          </cell>
        </row>
        <row r="71">
          <cell r="J71" t="str">
            <v>劳动合同</v>
          </cell>
        </row>
        <row r="71">
          <cell r="L71">
            <v>45723</v>
          </cell>
          <cell r="M71">
            <v>46818</v>
          </cell>
          <cell r="N71" t="str">
            <v>3年</v>
          </cell>
        </row>
        <row r="71">
          <cell r="S71" t="str">
            <v>不缴</v>
          </cell>
        </row>
        <row r="71">
          <cell r="X71" t="str">
            <v>离职</v>
          </cell>
          <cell r="Y71">
            <v>45962</v>
          </cell>
          <cell r="Z71" t="str">
            <v>已签</v>
          </cell>
          <cell r="AA71" t="str">
            <v>已签</v>
          </cell>
          <cell r="AB71" t="str">
            <v>已签</v>
          </cell>
          <cell r="AC71" t="str">
            <v>是</v>
          </cell>
          <cell r="AD71" t="str">
            <v>男</v>
          </cell>
        </row>
        <row r="71">
          <cell r="AF71" t="str">
            <v>421224200211035519</v>
          </cell>
        </row>
        <row r="71">
          <cell r="AH71" t="str">
            <v>中国建设银行</v>
          </cell>
          <cell r="AI71" t="str">
            <v>6212842740000012722</v>
          </cell>
          <cell r="AJ71" t="str">
            <v>其他</v>
          </cell>
          <cell r="AK71">
            <v>18171810650</v>
          </cell>
        </row>
        <row r="72">
          <cell r="D72" t="str">
            <v>杨家湾何志</v>
          </cell>
          <cell r="E72" t="str">
            <v>会籍部</v>
          </cell>
          <cell r="F72" t="str">
            <v>会籍</v>
          </cell>
          <cell r="G72">
            <v>45706</v>
          </cell>
          <cell r="H72" t="str">
            <v>全职</v>
          </cell>
        </row>
        <row r="72">
          <cell r="J72" t="str">
            <v>劳动合同</v>
          </cell>
        </row>
        <row r="72">
          <cell r="L72">
            <v>45706</v>
          </cell>
          <cell r="M72">
            <v>46800</v>
          </cell>
          <cell r="N72" t="str">
            <v>3年</v>
          </cell>
          <cell r="O72" t="str">
            <v>已签</v>
          </cell>
          <cell r="P72" t="str">
            <v>已签</v>
          </cell>
          <cell r="Q72" t="str">
            <v>已签</v>
          </cell>
          <cell r="R72" t="str">
            <v>已签</v>
          </cell>
          <cell r="S72" t="str">
            <v>不缴</v>
          </cell>
        </row>
        <row r="72">
          <cell r="W72" t="str">
            <v>是</v>
          </cell>
          <cell r="X72" t="str">
            <v>离职</v>
          </cell>
          <cell r="Y72">
            <v>46022</v>
          </cell>
        </row>
        <row r="72">
          <cell r="AD72" t="str">
            <v>男</v>
          </cell>
          <cell r="AE72" t="str">
            <v>大专</v>
          </cell>
          <cell r="AF72" t="str">
            <v>421121200408030039</v>
          </cell>
        </row>
        <row r="72">
          <cell r="AH72" t="str">
            <v>中国农业银行</v>
          </cell>
          <cell r="AI72" t="str">
            <v>6230521620047974276</v>
          </cell>
          <cell r="AJ72" t="str">
            <v>其他</v>
          </cell>
          <cell r="AK72">
            <v>15007255682</v>
          </cell>
        </row>
        <row r="73">
          <cell r="D73" t="str">
            <v>杨家湾吕红霞</v>
          </cell>
          <cell r="E73" t="str">
            <v>泳教部</v>
          </cell>
          <cell r="F73" t="str">
            <v>泳教</v>
          </cell>
          <cell r="G73">
            <v>45729</v>
          </cell>
          <cell r="H73" t="str">
            <v>兼职</v>
          </cell>
        </row>
        <row r="73">
          <cell r="J73" t="str">
            <v>兼职合同</v>
          </cell>
        </row>
        <row r="73">
          <cell r="L73">
            <v>45729</v>
          </cell>
        </row>
        <row r="73">
          <cell r="X73" t="str">
            <v>在职</v>
          </cell>
        </row>
        <row r="73">
          <cell r="AD73" t="str">
            <v>女</v>
          </cell>
        </row>
        <row r="73">
          <cell r="AF73" t="str">
            <v>422801200503111228</v>
          </cell>
        </row>
        <row r="73">
          <cell r="AH73" t="str">
            <v>工商银行</v>
          </cell>
          <cell r="AI73" t="str">
            <v>6215581817003673979</v>
          </cell>
          <cell r="AJ73" t="str">
            <v>其他</v>
          </cell>
          <cell r="AK73">
            <v>15926112861</v>
          </cell>
        </row>
        <row r="74">
          <cell r="D74" t="str">
            <v>总部王星宇</v>
          </cell>
          <cell r="E74" t="str">
            <v>私教部</v>
          </cell>
          <cell r="F74" t="str">
            <v>私教</v>
          </cell>
          <cell r="G74">
            <v>45717</v>
          </cell>
          <cell r="H74" t="str">
            <v>全职</v>
          </cell>
        </row>
        <row r="74">
          <cell r="J74" t="str">
            <v>劳动合同</v>
          </cell>
        </row>
        <row r="74">
          <cell r="L74">
            <v>45877</v>
          </cell>
          <cell r="M74">
            <v>46972</v>
          </cell>
          <cell r="N74" t="str">
            <v>3年</v>
          </cell>
        </row>
        <row r="74">
          <cell r="X74" t="str">
            <v>离职</v>
          </cell>
        </row>
        <row r="74">
          <cell r="AF74" t="str">
            <v>420111200008058418</v>
          </cell>
        </row>
        <row r="74">
          <cell r="AH74" t="str">
            <v>招商银行</v>
          </cell>
          <cell r="AI74" t="str">
            <v>6214 8502 7335 5559</v>
          </cell>
          <cell r="AJ74" t="str">
            <v>招商银行</v>
          </cell>
          <cell r="AK74">
            <v>18827618832</v>
          </cell>
        </row>
        <row r="75">
          <cell r="D75" t="str">
            <v>杨家湾张锐</v>
          </cell>
          <cell r="E75" t="str">
            <v>会籍部</v>
          </cell>
          <cell r="F75" t="str">
            <v>会籍</v>
          </cell>
          <cell r="G75">
            <v>45811</v>
          </cell>
          <cell r="H75" t="str">
            <v>全职</v>
          </cell>
        </row>
        <row r="75">
          <cell r="J75" t="str">
            <v>劳动合同</v>
          </cell>
          <cell r="K75" t="str">
            <v>人力</v>
          </cell>
          <cell r="L75">
            <v>45811</v>
          </cell>
          <cell r="M75">
            <v>46906</v>
          </cell>
          <cell r="N75" t="str">
            <v>3年</v>
          </cell>
        </row>
        <row r="75">
          <cell r="S75" t="str">
            <v>不缴</v>
          </cell>
        </row>
        <row r="75">
          <cell r="X75" t="str">
            <v>离职</v>
          </cell>
          <cell r="Y75">
            <v>45931</v>
          </cell>
          <cell r="Z75" t="str">
            <v>已签</v>
          </cell>
          <cell r="AA75" t="str">
            <v>已签</v>
          </cell>
        </row>
        <row r="75">
          <cell r="AD75" t="str">
            <v>男</v>
          </cell>
        </row>
        <row r="75">
          <cell r="AF75" t="str">
            <v>420984199410219036</v>
          </cell>
        </row>
        <row r="75">
          <cell r="AH75" t="str">
            <v>招商银行</v>
          </cell>
          <cell r="AI75" t="str">
            <v>6214 8512 7310 5812孝感分行营业部</v>
          </cell>
          <cell r="AJ75" t="str">
            <v>招商银行</v>
          </cell>
          <cell r="AK75">
            <v>15007297301</v>
          </cell>
        </row>
        <row r="76">
          <cell r="D76" t="str">
            <v>杨家湾王子恒</v>
          </cell>
          <cell r="E76" t="str">
            <v>泳教部</v>
          </cell>
          <cell r="F76" t="str">
            <v>泳教</v>
          </cell>
          <cell r="G76">
            <v>45817</v>
          </cell>
          <cell r="H76" t="str">
            <v>兼职</v>
          </cell>
        </row>
        <row r="76">
          <cell r="J76" t="str">
            <v>兼职合同</v>
          </cell>
        </row>
        <row r="76">
          <cell r="L76">
            <v>45817</v>
          </cell>
        </row>
        <row r="76">
          <cell r="X76" t="str">
            <v>在职</v>
          </cell>
        </row>
        <row r="76">
          <cell r="AD76" t="str">
            <v>男</v>
          </cell>
        </row>
        <row r="76">
          <cell r="AF76" t="str">
            <v>150203200512134811</v>
          </cell>
        </row>
        <row r="76">
          <cell r="AH76" t="str">
            <v>中国银行</v>
          </cell>
          <cell r="AI76" t="str">
            <v>6216728400001440964</v>
          </cell>
          <cell r="AJ76" t="str">
            <v>其他</v>
          </cell>
          <cell r="AK76">
            <v>13081533493</v>
          </cell>
        </row>
        <row r="77">
          <cell r="D77" t="str">
            <v>杨家湾高欣宇</v>
          </cell>
          <cell r="E77" t="str">
            <v>泳教部</v>
          </cell>
          <cell r="F77" t="str">
            <v>泳教</v>
          </cell>
          <cell r="G77">
            <v>45818</v>
          </cell>
          <cell r="H77" t="str">
            <v>兼职</v>
          </cell>
        </row>
        <row r="77">
          <cell r="J77" t="str">
            <v>兼职合同</v>
          </cell>
        </row>
        <row r="77">
          <cell r="S77" t="str">
            <v>不缴</v>
          </cell>
        </row>
        <row r="77">
          <cell r="X77" t="str">
            <v>在职</v>
          </cell>
        </row>
        <row r="77">
          <cell r="Z77" t="str">
            <v>已签</v>
          </cell>
          <cell r="AA77" t="str">
            <v>已签</v>
          </cell>
        </row>
        <row r="77">
          <cell r="AD77" t="str">
            <v>女</v>
          </cell>
        </row>
        <row r="77">
          <cell r="AF77" t="str">
            <v>420881200304205846</v>
          </cell>
        </row>
        <row r="77">
          <cell r="AH77" t="str">
            <v>湖北农信 </v>
          </cell>
          <cell r="AI77" t="str">
            <v>6224 1212 0219 8447</v>
          </cell>
          <cell r="AJ77" t="str">
            <v>其他</v>
          </cell>
          <cell r="AK77">
            <v>15972636983</v>
          </cell>
        </row>
        <row r="78">
          <cell r="D78" t="str">
            <v>杨家湾施宇童</v>
          </cell>
          <cell r="E78" t="str">
            <v>泳教部</v>
          </cell>
          <cell r="F78" t="str">
            <v>泳教</v>
          </cell>
          <cell r="G78">
            <v>45821</v>
          </cell>
          <cell r="H78" t="str">
            <v>兼职</v>
          </cell>
        </row>
        <row r="78">
          <cell r="J78" t="str">
            <v>兼职合同</v>
          </cell>
        </row>
        <row r="78">
          <cell r="L78">
            <v>45821</v>
          </cell>
          <cell r="M78">
            <v>46185</v>
          </cell>
          <cell r="N78" t="str">
            <v>1年</v>
          </cell>
        </row>
        <row r="78">
          <cell r="X78" t="str">
            <v>在职</v>
          </cell>
        </row>
        <row r="78">
          <cell r="AD78" t="str">
            <v>男</v>
          </cell>
        </row>
        <row r="78">
          <cell r="AF78" t="str">
            <v>34182320041022161x</v>
          </cell>
        </row>
        <row r="78">
          <cell r="AH78" t="str">
            <v>中国邮政储蓄银行</v>
          </cell>
          <cell r="AI78" t="str">
            <v>6217973770003829228</v>
          </cell>
          <cell r="AJ78" t="str">
            <v>其他</v>
          </cell>
          <cell r="AK78">
            <v>19356373672</v>
          </cell>
        </row>
        <row r="79">
          <cell r="D79" t="str">
            <v>杨家湾张浩</v>
          </cell>
          <cell r="E79" t="str">
            <v>泳教部</v>
          </cell>
          <cell r="F79" t="str">
            <v>泳教</v>
          </cell>
          <cell r="G79">
            <v>45833</v>
          </cell>
          <cell r="H79" t="str">
            <v>兼职</v>
          </cell>
        </row>
        <row r="79">
          <cell r="J79" t="str">
            <v>兼职合同</v>
          </cell>
        </row>
        <row r="79">
          <cell r="L79">
            <v>45833</v>
          </cell>
          <cell r="M79">
            <v>46197</v>
          </cell>
          <cell r="N79" t="str">
            <v>1年</v>
          </cell>
        </row>
        <row r="79">
          <cell r="X79" t="str">
            <v>在职</v>
          </cell>
        </row>
        <row r="79">
          <cell r="AD79" t="str">
            <v>男</v>
          </cell>
        </row>
        <row r="79">
          <cell r="AF79" t="str">
            <v>421123200305304810</v>
          </cell>
        </row>
        <row r="79">
          <cell r="AH79" t="str">
            <v>招商银行</v>
          </cell>
          <cell r="AI79" t="str">
            <v>6214830525525886</v>
          </cell>
          <cell r="AJ79" t="str">
            <v>招商银行</v>
          </cell>
          <cell r="AK79">
            <v>19502712274</v>
          </cell>
        </row>
        <row r="80">
          <cell r="D80" t="str">
            <v>杨家湾曾小英</v>
          </cell>
          <cell r="E80" t="str">
            <v>泳教部</v>
          </cell>
          <cell r="F80" t="str">
            <v>泳教</v>
          </cell>
          <cell r="G80">
            <v>45835</v>
          </cell>
          <cell r="H80" t="str">
            <v>兼职</v>
          </cell>
        </row>
        <row r="80">
          <cell r="J80" t="str">
            <v>兼职合同</v>
          </cell>
        </row>
        <row r="80">
          <cell r="L80">
            <v>45835</v>
          </cell>
        </row>
        <row r="80">
          <cell r="X80" t="str">
            <v>在职</v>
          </cell>
        </row>
        <row r="80">
          <cell r="AD80" t="str">
            <v>女</v>
          </cell>
        </row>
        <row r="80">
          <cell r="AF80" t="str">
            <v>500235200001155481</v>
          </cell>
        </row>
        <row r="80">
          <cell r="AH80" t="str">
            <v>工商银行</v>
          </cell>
          <cell r="AI80" t="str">
            <v>6215582319004846133</v>
          </cell>
          <cell r="AJ80" t="str">
            <v>其他</v>
          </cell>
          <cell r="AK80">
            <v>15623813868</v>
          </cell>
        </row>
        <row r="81">
          <cell r="D81" t="str">
            <v>杨家湾李熊文</v>
          </cell>
          <cell r="E81" t="str">
            <v>泳教部</v>
          </cell>
          <cell r="F81" t="str">
            <v>泳教</v>
          </cell>
          <cell r="G81">
            <v>45836</v>
          </cell>
          <cell r="H81" t="str">
            <v>兼职</v>
          </cell>
        </row>
        <row r="81">
          <cell r="J81" t="str">
            <v>兼职合同</v>
          </cell>
        </row>
        <row r="81">
          <cell r="L81">
            <v>45836</v>
          </cell>
        </row>
        <row r="81">
          <cell r="N81" t="str">
            <v>1个月</v>
          </cell>
        </row>
        <row r="81">
          <cell r="X81" t="str">
            <v>在职</v>
          </cell>
        </row>
        <row r="81">
          <cell r="AD81" t="str">
            <v>男</v>
          </cell>
        </row>
        <row r="81">
          <cell r="AF81" t="str">
            <v>429006200512165134</v>
          </cell>
        </row>
        <row r="81">
          <cell r="AH81" t="str">
            <v>中国工商银行</v>
          </cell>
          <cell r="AI81" t="str">
            <v>6222033202016671338</v>
          </cell>
          <cell r="AJ81" t="str">
            <v>其他</v>
          </cell>
          <cell r="AK81">
            <v>18154371668</v>
          </cell>
        </row>
        <row r="82">
          <cell r="D82" t="str">
            <v>杨家湾唐睿</v>
          </cell>
          <cell r="E82" t="str">
            <v>泳教部</v>
          </cell>
          <cell r="F82" t="str">
            <v>泳教</v>
          </cell>
          <cell r="G82">
            <v>45838</v>
          </cell>
          <cell r="H82" t="str">
            <v>兼职</v>
          </cell>
        </row>
        <row r="82">
          <cell r="J82" t="str">
            <v>兼职合同</v>
          </cell>
        </row>
        <row r="82">
          <cell r="L82">
            <v>45838</v>
          </cell>
          <cell r="M82">
            <v>46202</v>
          </cell>
          <cell r="N82" t="str">
            <v>1年</v>
          </cell>
        </row>
        <row r="82">
          <cell r="X82" t="str">
            <v>在职</v>
          </cell>
        </row>
        <row r="82">
          <cell r="AD82" t="str">
            <v>男</v>
          </cell>
        </row>
        <row r="82">
          <cell r="AF82" t="str">
            <v>42090220031010593X</v>
          </cell>
        </row>
        <row r="82">
          <cell r="AH82" t="str">
            <v>中国邮政储蓄银行</v>
          </cell>
          <cell r="AI82" t="str">
            <v>6217995200295569773</v>
          </cell>
          <cell r="AJ82" t="str">
            <v>其他</v>
          </cell>
          <cell r="AK82">
            <v>15697125963</v>
          </cell>
        </row>
        <row r="83">
          <cell r="D83" t="str">
            <v>杨家湾黄垒垒</v>
          </cell>
          <cell r="E83" t="str">
            <v>泳教部</v>
          </cell>
          <cell r="F83" t="str">
            <v>泳教</v>
          </cell>
          <cell r="G83">
            <v>45840</v>
          </cell>
          <cell r="H83" t="str">
            <v>兼职</v>
          </cell>
        </row>
        <row r="83">
          <cell r="J83" t="str">
            <v>兼职合同</v>
          </cell>
        </row>
        <row r="83">
          <cell r="L83">
            <v>45840</v>
          </cell>
          <cell r="M83">
            <v>46204</v>
          </cell>
          <cell r="N83" t="str">
            <v>1年</v>
          </cell>
        </row>
        <row r="83">
          <cell r="X83" t="str">
            <v>在职</v>
          </cell>
        </row>
        <row r="83">
          <cell r="AD83" t="str">
            <v>男</v>
          </cell>
        </row>
        <row r="83">
          <cell r="AF83" t="str">
            <v>420325200410087654</v>
          </cell>
        </row>
        <row r="83">
          <cell r="AH83" t="str">
            <v>招商银行</v>
          </cell>
          <cell r="AI83" t="str">
            <v>6214832771136848</v>
          </cell>
          <cell r="AJ83" t="str">
            <v>招商银行</v>
          </cell>
          <cell r="AK83">
            <v>18772885938</v>
          </cell>
        </row>
        <row r="84">
          <cell r="D84" t="str">
            <v>杨家湾殷华泽</v>
          </cell>
          <cell r="E84" t="str">
            <v>会籍部</v>
          </cell>
          <cell r="F84" t="str">
            <v>会籍</v>
          </cell>
          <cell r="G84">
            <v>45842</v>
          </cell>
          <cell r="H84" t="str">
            <v>全职</v>
          </cell>
        </row>
        <row r="84">
          <cell r="J84" t="str">
            <v>劳动合同</v>
          </cell>
          <cell r="K84" t="str">
            <v>人力</v>
          </cell>
          <cell r="L84">
            <v>45842</v>
          </cell>
          <cell r="M84">
            <v>45934</v>
          </cell>
          <cell r="N84" t="str">
            <v>3个月</v>
          </cell>
        </row>
        <row r="84">
          <cell r="S84" t="str">
            <v>不缴</v>
          </cell>
        </row>
        <row r="84">
          <cell r="X84" t="str">
            <v>离职</v>
          </cell>
          <cell r="Y84">
            <v>45933</v>
          </cell>
          <cell r="Z84" t="str">
            <v>已签</v>
          </cell>
          <cell r="AA84" t="str">
            <v>已签</v>
          </cell>
        </row>
        <row r="84">
          <cell r="AC84" t="str">
            <v>是</v>
          </cell>
          <cell r="AD84" t="str">
            <v>男</v>
          </cell>
        </row>
        <row r="84">
          <cell r="AF84" t="str">
            <v>42280220040621001X</v>
          </cell>
        </row>
        <row r="84">
          <cell r="AH84" t="str">
            <v>中国农业银行</v>
          </cell>
          <cell r="AI84" t="str">
            <v>6228480059875494375</v>
          </cell>
          <cell r="AJ84" t="str">
            <v>其他</v>
          </cell>
          <cell r="AK84">
            <v>18571282330</v>
          </cell>
        </row>
        <row r="85">
          <cell r="D85" t="str">
            <v>杨家湾李昱</v>
          </cell>
          <cell r="E85" t="str">
            <v>会籍部</v>
          </cell>
          <cell r="F85" t="str">
            <v>会籍/泳教</v>
          </cell>
          <cell r="G85">
            <v>45842</v>
          </cell>
          <cell r="H85" t="str">
            <v>兼职</v>
          </cell>
        </row>
        <row r="85">
          <cell r="J85" t="str">
            <v>实习协议</v>
          </cell>
          <cell r="K85" t="str">
            <v>人力</v>
          </cell>
          <cell r="L85">
            <v>45842</v>
          </cell>
          <cell r="M85">
            <v>45934</v>
          </cell>
          <cell r="N85" t="str">
            <v>3个月</v>
          </cell>
        </row>
        <row r="85">
          <cell r="S85" t="str">
            <v>不缴</v>
          </cell>
        </row>
        <row r="85">
          <cell r="X85" t="str">
            <v>离职</v>
          </cell>
        </row>
        <row r="85">
          <cell r="Z85" t="str">
            <v>已签</v>
          </cell>
          <cell r="AA85" t="str">
            <v>已签</v>
          </cell>
        </row>
        <row r="85">
          <cell r="AC85" t="str">
            <v>是</v>
          </cell>
          <cell r="AD85" t="str">
            <v>男</v>
          </cell>
        </row>
        <row r="85">
          <cell r="AF85" t="str">
            <v>53011220040413201X</v>
          </cell>
        </row>
        <row r="85">
          <cell r="AH85" t="str">
            <v>中国农业银行</v>
          </cell>
          <cell r="AI85" t="str">
            <v>6228480059875508471</v>
          </cell>
          <cell r="AJ85" t="str">
            <v>其他</v>
          </cell>
          <cell r="AK85">
            <v>13368854160</v>
          </cell>
        </row>
        <row r="86">
          <cell r="D86" t="str">
            <v>杨家湾秦瀚</v>
          </cell>
          <cell r="E86" t="str">
            <v>会籍部</v>
          </cell>
          <cell r="F86" t="str">
            <v>会籍</v>
          </cell>
          <cell r="G86">
            <v>45842</v>
          </cell>
          <cell r="H86" t="str">
            <v>兼职</v>
          </cell>
        </row>
        <row r="86">
          <cell r="J86" t="str">
            <v>劳动合同</v>
          </cell>
          <cell r="K86" t="str">
            <v>人力</v>
          </cell>
          <cell r="L86">
            <v>45930</v>
          </cell>
          <cell r="M86">
            <v>46295</v>
          </cell>
          <cell r="N86" t="str">
            <v>1年</v>
          </cell>
          <cell r="O86" t="str">
            <v>已签</v>
          </cell>
          <cell r="P86" t="str">
            <v>已签</v>
          </cell>
          <cell r="Q86" t="str">
            <v>已签</v>
          </cell>
        </row>
        <row r="86">
          <cell r="S86" t="str">
            <v>不缴</v>
          </cell>
        </row>
        <row r="86">
          <cell r="W86" t="str">
            <v>是</v>
          </cell>
          <cell r="X86" t="str">
            <v>离职</v>
          </cell>
        </row>
        <row r="86">
          <cell r="Z86" t="str">
            <v>已签</v>
          </cell>
          <cell r="AA86" t="str">
            <v>已签</v>
          </cell>
        </row>
        <row r="86">
          <cell r="AC86" t="str">
            <v>是</v>
          </cell>
          <cell r="AD86" t="str">
            <v>男</v>
          </cell>
        </row>
        <row r="86">
          <cell r="AF86" t="str">
            <v>422826200305253513</v>
          </cell>
        </row>
        <row r="86">
          <cell r="AH86" t="str">
            <v>中国农业银行</v>
          </cell>
          <cell r="AI86" t="str">
            <v>6228480059875499978</v>
          </cell>
          <cell r="AJ86" t="str">
            <v>其他</v>
          </cell>
          <cell r="AK86">
            <v>15587615936</v>
          </cell>
        </row>
        <row r="87">
          <cell r="D87" t="str">
            <v>杨家湾姚杰</v>
          </cell>
          <cell r="E87" t="str">
            <v>泳教部</v>
          </cell>
          <cell r="F87" t="str">
            <v>泳教</v>
          </cell>
          <cell r="G87">
            <v>45843</v>
          </cell>
          <cell r="H87" t="str">
            <v>兼职</v>
          </cell>
        </row>
        <row r="87">
          <cell r="J87" t="str">
            <v>兼职合同</v>
          </cell>
        </row>
        <row r="87">
          <cell r="L87">
            <v>45843</v>
          </cell>
          <cell r="M87">
            <v>46207</v>
          </cell>
          <cell r="N87" t="str">
            <v>1年</v>
          </cell>
        </row>
        <row r="87">
          <cell r="X87" t="str">
            <v>在职</v>
          </cell>
        </row>
        <row r="87">
          <cell r="AD87" t="str">
            <v>男</v>
          </cell>
        </row>
        <row r="87">
          <cell r="AF87" t="str">
            <v>421181200605228219</v>
          </cell>
        </row>
        <row r="87">
          <cell r="AH87" t="str">
            <v>中国农业银行</v>
          </cell>
          <cell r="AI87" t="str">
            <v>6228480057120566971</v>
          </cell>
          <cell r="AJ87" t="str">
            <v>其他</v>
          </cell>
          <cell r="AK87">
            <v>18186410425</v>
          </cell>
        </row>
        <row r="88">
          <cell r="D88" t="str">
            <v>杨家湾黄瑞</v>
          </cell>
          <cell r="E88" t="str">
            <v>泳教部</v>
          </cell>
          <cell r="F88" t="str">
            <v>泳教</v>
          </cell>
          <cell r="G88">
            <v>45848</v>
          </cell>
          <cell r="H88" t="str">
            <v>兼职</v>
          </cell>
        </row>
        <row r="88">
          <cell r="J88" t="str">
            <v>兼职合同</v>
          </cell>
        </row>
        <row r="88">
          <cell r="L88">
            <v>45848</v>
          </cell>
          <cell r="M88">
            <v>46213</v>
          </cell>
          <cell r="N88" t="str">
            <v>1年</v>
          </cell>
        </row>
        <row r="88">
          <cell r="X88" t="str">
            <v>在职</v>
          </cell>
        </row>
        <row r="88">
          <cell r="AD88" t="str">
            <v>男</v>
          </cell>
        </row>
        <row r="88">
          <cell r="AF88" t="str">
            <v>452132200505280916</v>
          </cell>
        </row>
        <row r="88">
          <cell r="AH88" t="str">
            <v>中国工商银行</v>
          </cell>
          <cell r="AI88" t="str">
            <v>6222033202007179739</v>
          </cell>
          <cell r="AJ88" t="str">
            <v>其他</v>
          </cell>
          <cell r="AK88">
            <v>17752800960</v>
          </cell>
        </row>
        <row r="89">
          <cell r="D89" t="str">
            <v>杨家湾姚晶莹</v>
          </cell>
          <cell r="E89" t="str">
            <v>运营部</v>
          </cell>
          <cell r="F89" t="str">
            <v>前台</v>
          </cell>
          <cell r="G89">
            <v>45878</v>
          </cell>
          <cell r="H89" t="str">
            <v>全职</v>
          </cell>
        </row>
        <row r="89">
          <cell r="J89" t="str">
            <v>劳动合同</v>
          </cell>
          <cell r="K89" t="str">
            <v>人力</v>
          </cell>
          <cell r="L89">
            <v>45881</v>
          </cell>
          <cell r="M89">
            <v>46246</v>
          </cell>
          <cell r="N89" t="str">
            <v>1年</v>
          </cell>
          <cell r="O89" t="str">
            <v>已签</v>
          </cell>
          <cell r="P89" t="str">
            <v>已签</v>
          </cell>
          <cell r="Q89" t="str">
            <v>已签</v>
          </cell>
          <cell r="R89" t="str">
            <v>已签</v>
          </cell>
          <cell r="S89" t="str">
            <v>不缴</v>
          </cell>
        </row>
        <row r="89">
          <cell r="W89" t="str">
            <v>是</v>
          </cell>
          <cell r="X89" t="str">
            <v>离职</v>
          </cell>
          <cell r="Y89">
            <v>46005</v>
          </cell>
        </row>
        <row r="89">
          <cell r="AC89" t="str">
            <v>是</v>
          </cell>
          <cell r="AD89" t="str">
            <v>女</v>
          </cell>
        </row>
        <row r="89">
          <cell r="AF89" t="str">
            <v>420521200407190920</v>
          </cell>
        </row>
        <row r="89">
          <cell r="AH89" t="str">
            <v>中国农业银行</v>
          </cell>
          <cell r="AI89" t="str">
            <v>6228480059912913379</v>
          </cell>
          <cell r="AJ89" t="str">
            <v>其他</v>
          </cell>
          <cell r="AK89">
            <v>18671711226</v>
          </cell>
        </row>
        <row r="90">
          <cell r="D90" t="str">
            <v>杨家湾蔡丽</v>
          </cell>
          <cell r="E90" t="str">
            <v>运营部</v>
          </cell>
          <cell r="F90" t="str">
            <v>前台</v>
          </cell>
          <cell r="G90">
            <v>45894</v>
          </cell>
          <cell r="H90" t="str">
            <v>全职</v>
          </cell>
        </row>
        <row r="90">
          <cell r="J90" t="str">
            <v>劳动合同</v>
          </cell>
          <cell r="K90" t="str">
            <v>人力</v>
          </cell>
          <cell r="L90">
            <v>45894</v>
          </cell>
          <cell r="M90">
            <v>46259</v>
          </cell>
          <cell r="N90" t="str">
            <v>1年</v>
          </cell>
          <cell r="O90" t="str">
            <v>已签</v>
          </cell>
          <cell r="P90" t="str">
            <v>已签</v>
          </cell>
          <cell r="Q90" t="str">
            <v>已签</v>
          </cell>
          <cell r="R90" t="str">
            <v>已签</v>
          </cell>
          <cell r="S90" t="str">
            <v>不缴</v>
          </cell>
        </row>
        <row r="90">
          <cell r="W90" t="str">
            <v>是</v>
          </cell>
          <cell r="X90" t="str">
            <v>离职</v>
          </cell>
          <cell r="Y90">
            <v>46048</v>
          </cell>
          <cell r="Z90" t="str">
            <v>已签</v>
          </cell>
          <cell r="AA90" t="str">
            <v>已签</v>
          </cell>
        </row>
        <row r="90">
          <cell r="AC90" t="str">
            <v>是</v>
          </cell>
          <cell r="AD90" t="str">
            <v>女</v>
          </cell>
        </row>
        <row r="90">
          <cell r="AF90" t="str">
            <v>522427200112072829</v>
          </cell>
        </row>
        <row r="90">
          <cell r="AH90" t="str">
            <v>招商银行</v>
          </cell>
          <cell r="AI90" t="str">
            <v>6214832776114386</v>
          </cell>
          <cell r="AJ90" t="str">
            <v>招商银行</v>
          </cell>
          <cell r="AK90">
            <v>15117691192</v>
          </cell>
        </row>
        <row r="91">
          <cell r="D91" t="str">
            <v>杨家湾燕道安</v>
          </cell>
          <cell r="E91" t="str">
            <v>私教部</v>
          </cell>
          <cell r="F91" t="str">
            <v>私教</v>
          </cell>
          <cell r="G91">
            <v>45908</v>
          </cell>
          <cell r="H91" t="str">
            <v>全职</v>
          </cell>
        </row>
        <row r="91">
          <cell r="J91" t="str">
            <v>劳动合同</v>
          </cell>
          <cell r="K91" t="str">
            <v>人力</v>
          </cell>
          <cell r="L91">
            <v>45910</v>
          </cell>
          <cell r="M91">
            <v>46275</v>
          </cell>
          <cell r="N91" t="str">
            <v>1年</v>
          </cell>
          <cell r="O91" t="str">
            <v>已签</v>
          </cell>
          <cell r="P91" t="str">
            <v>已签</v>
          </cell>
          <cell r="Q91" t="str">
            <v>已签</v>
          </cell>
          <cell r="R91" t="str">
            <v>已签</v>
          </cell>
          <cell r="S91" t="str">
            <v>不缴</v>
          </cell>
        </row>
        <row r="91">
          <cell r="W91" t="str">
            <v>是</v>
          </cell>
          <cell r="X91" t="str">
            <v>离职</v>
          </cell>
          <cell r="Y91">
            <v>46122</v>
          </cell>
        </row>
        <row r="91">
          <cell r="AC91" t="str">
            <v>是</v>
          </cell>
          <cell r="AD91" t="str">
            <v>女</v>
          </cell>
        </row>
        <row r="91">
          <cell r="AF91" t="str">
            <v>42282520001107103X</v>
          </cell>
        </row>
        <row r="91">
          <cell r="AH91" t="str">
            <v>中国农业银行</v>
          </cell>
          <cell r="AI91" t="str">
            <v>622828 1260037163210</v>
          </cell>
          <cell r="AJ91" t="str">
            <v>其他</v>
          </cell>
          <cell r="AK91">
            <v>17671203184</v>
          </cell>
        </row>
        <row r="92">
          <cell r="D92" t="str">
            <v>杨家湾周德越</v>
          </cell>
          <cell r="E92" t="str">
            <v>泳教部</v>
          </cell>
          <cell r="F92" t="str">
            <v>泳教</v>
          </cell>
          <cell r="G92">
            <v>45794</v>
          </cell>
          <cell r="H92" t="str">
            <v>兼职</v>
          </cell>
        </row>
        <row r="92">
          <cell r="J92" t="str">
            <v>兼职合同</v>
          </cell>
        </row>
        <row r="92">
          <cell r="X92" t="str">
            <v>在职</v>
          </cell>
        </row>
        <row r="92">
          <cell r="AD92" t="str">
            <v>男</v>
          </cell>
        </row>
        <row r="92">
          <cell r="AF92" t="str">
            <v>450121200401171597</v>
          </cell>
        </row>
        <row r="92">
          <cell r="AH92" t="str">
            <v>中国农业银行</v>
          </cell>
          <cell r="AI92" t="str">
            <v>6228480838945006677</v>
          </cell>
          <cell r="AJ92" t="str">
            <v>其他</v>
          </cell>
          <cell r="AK92">
            <v>13036110695</v>
          </cell>
        </row>
        <row r="93">
          <cell r="D93" t="str">
            <v>杨家湾徐孝坤</v>
          </cell>
          <cell r="E93" t="str">
            <v>泳教部</v>
          </cell>
          <cell r="F93" t="str">
            <v>泳教</v>
          </cell>
          <cell r="G93">
            <v>45848</v>
          </cell>
          <cell r="H93" t="str">
            <v>兼职</v>
          </cell>
        </row>
        <row r="93">
          <cell r="J93" t="str">
            <v>兼职合同</v>
          </cell>
        </row>
        <row r="93">
          <cell r="L93">
            <v>45814</v>
          </cell>
          <cell r="M93">
            <v>46179</v>
          </cell>
          <cell r="N93" t="str">
            <v>1年</v>
          </cell>
        </row>
        <row r="93">
          <cell r="X93" t="str">
            <v>在职</v>
          </cell>
        </row>
        <row r="93">
          <cell r="AD93" t="str">
            <v>男</v>
          </cell>
        </row>
        <row r="93">
          <cell r="AF93" t="str">
            <v>420624200603221311</v>
          </cell>
        </row>
        <row r="93">
          <cell r="AH93" t="str">
            <v>中国农业银行</v>
          </cell>
          <cell r="AI93" t="str">
            <v>6228480057120574371</v>
          </cell>
          <cell r="AJ93" t="str">
            <v>其他</v>
          </cell>
          <cell r="AK93">
            <v>15623882030</v>
          </cell>
        </row>
        <row r="94">
          <cell r="D94" t="str">
            <v>总部王丽</v>
          </cell>
          <cell r="E94" t="str">
            <v>运营部</v>
          </cell>
          <cell r="F94" t="str">
            <v>运营总监</v>
          </cell>
          <cell r="G94">
            <v>42618</v>
          </cell>
          <cell r="H94" t="str">
            <v>全职</v>
          </cell>
          <cell r="I94" t="str">
            <v>社保</v>
          </cell>
          <cell r="J94" t="str">
            <v>劳动合同</v>
          </cell>
        </row>
        <row r="94">
          <cell r="L94">
            <v>45540</v>
          </cell>
          <cell r="M94">
            <v>47365</v>
          </cell>
          <cell r="N94" t="str">
            <v>3年</v>
          </cell>
          <cell r="O94" t="str">
            <v>已签</v>
          </cell>
          <cell r="P94" t="str">
            <v>已签</v>
          </cell>
          <cell r="Q94" t="str">
            <v>已签</v>
          </cell>
          <cell r="R94" t="str">
            <v>已签</v>
          </cell>
        </row>
        <row r="94">
          <cell r="X94" t="str">
            <v>在职</v>
          </cell>
        </row>
        <row r="94">
          <cell r="AD94" t="str">
            <v>女</v>
          </cell>
          <cell r="AE94" t="str">
            <v>本科</v>
          </cell>
          <cell r="AF94" t="str">
            <v>421003198501290021</v>
          </cell>
        </row>
        <row r="94">
          <cell r="AH94" t="str">
            <v>湖北银行荆州楚都支行</v>
          </cell>
          <cell r="AI94" t="str">
            <v>6230760000005128274</v>
          </cell>
          <cell r="AJ94" t="str">
            <v>其他</v>
          </cell>
          <cell r="AK94">
            <v>15572190999</v>
          </cell>
        </row>
        <row r="95">
          <cell r="D95" t="str">
            <v>荆州店何艳艳</v>
          </cell>
          <cell r="E95" t="str">
            <v>运营部</v>
          </cell>
          <cell r="F95" t="str">
            <v>前台主管</v>
          </cell>
          <cell r="G95">
            <v>44429</v>
          </cell>
          <cell r="H95" t="str">
            <v>全职</v>
          </cell>
        </row>
        <row r="95">
          <cell r="J95" t="str">
            <v>劳动合同</v>
          </cell>
        </row>
        <row r="95">
          <cell r="L95">
            <v>45525</v>
          </cell>
          <cell r="M95">
            <v>46619</v>
          </cell>
          <cell r="N95" t="str">
            <v>3年</v>
          </cell>
          <cell r="O95" t="str">
            <v>已签</v>
          </cell>
          <cell r="P95" t="str">
            <v>已签</v>
          </cell>
          <cell r="Q95" t="str">
            <v>已签</v>
          </cell>
          <cell r="R95" t="str">
            <v>已签</v>
          </cell>
          <cell r="S95" t="str">
            <v>不缴</v>
          </cell>
        </row>
        <row r="95">
          <cell r="W95" t="str">
            <v>是</v>
          </cell>
          <cell r="X95" t="str">
            <v>在职</v>
          </cell>
        </row>
        <row r="95">
          <cell r="AD95" t="str">
            <v>女</v>
          </cell>
          <cell r="AE95" t="str">
            <v>高中</v>
          </cell>
          <cell r="AF95" t="str">
            <v>420822198510106881</v>
          </cell>
        </row>
        <row r="95">
          <cell r="AH95" t="str">
            <v>交通银行</v>
          </cell>
          <cell r="AI95" t="str">
            <v>6222620610043551555</v>
          </cell>
          <cell r="AJ95" t="str">
            <v>其他</v>
          </cell>
          <cell r="AK95">
            <v>13437220258</v>
          </cell>
        </row>
        <row r="96">
          <cell r="D96" t="str">
            <v>荆州店李浩</v>
          </cell>
          <cell r="E96" t="str">
            <v>运营部</v>
          </cell>
          <cell r="F96" t="str">
            <v>店长</v>
          </cell>
          <cell r="G96">
            <v>43182</v>
          </cell>
          <cell r="H96" t="str">
            <v>全职</v>
          </cell>
          <cell r="I96" t="str">
            <v>社保</v>
          </cell>
          <cell r="J96" t="str">
            <v>劳动合同</v>
          </cell>
        </row>
        <row r="96">
          <cell r="L96">
            <v>44278</v>
          </cell>
          <cell r="M96">
            <v>47929</v>
          </cell>
          <cell r="N96" t="str">
            <v>5年</v>
          </cell>
          <cell r="O96" t="str">
            <v>已签</v>
          </cell>
          <cell r="P96" t="str">
            <v>已签</v>
          </cell>
          <cell r="Q96" t="str">
            <v>已签</v>
          </cell>
          <cell r="R96" t="str">
            <v>已签</v>
          </cell>
          <cell r="S96" t="str">
            <v>不缴</v>
          </cell>
        </row>
        <row r="96">
          <cell r="W96" t="str">
            <v>是</v>
          </cell>
          <cell r="X96" t="str">
            <v>在职</v>
          </cell>
        </row>
        <row r="96">
          <cell r="AD96" t="str">
            <v>男</v>
          </cell>
          <cell r="AE96" t="str">
            <v>大专</v>
          </cell>
          <cell r="AF96" t="str">
            <v>421022198908087833</v>
          </cell>
        </row>
        <row r="96">
          <cell r="AH96" t="str">
            <v>交通银行</v>
          </cell>
          <cell r="AI96" t="str">
            <v>6222624290001590386</v>
          </cell>
          <cell r="AJ96" t="str">
            <v>其他</v>
          </cell>
          <cell r="AK96">
            <v>13545649629</v>
          </cell>
        </row>
        <row r="97">
          <cell r="D97" t="str">
            <v>荆州店周晓霞</v>
          </cell>
          <cell r="E97" t="str">
            <v>会籍部</v>
          </cell>
          <cell r="F97" t="str">
            <v>会籍</v>
          </cell>
          <cell r="G97">
            <v>44319</v>
          </cell>
          <cell r="H97" t="str">
            <v>全职</v>
          </cell>
        </row>
        <row r="97">
          <cell r="J97" t="str">
            <v>劳动合同</v>
          </cell>
        </row>
        <row r="97">
          <cell r="L97">
            <v>45415</v>
          </cell>
          <cell r="M97">
            <v>47240</v>
          </cell>
          <cell r="N97" t="str">
            <v>5年</v>
          </cell>
          <cell r="O97" t="str">
            <v>已签</v>
          </cell>
          <cell r="P97" t="str">
            <v>已签</v>
          </cell>
          <cell r="Q97" t="str">
            <v>已签</v>
          </cell>
          <cell r="R97" t="str">
            <v>已签</v>
          </cell>
          <cell r="S97" t="str">
            <v>不缴</v>
          </cell>
        </row>
        <row r="97">
          <cell r="W97" t="str">
            <v>是</v>
          </cell>
          <cell r="X97" t="str">
            <v>在职</v>
          </cell>
        </row>
        <row r="97">
          <cell r="AD97" t="str">
            <v>女</v>
          </cell>
          <cell r="AE97" t="str">
            <v>大专</v>
          </cell>
          <cell r="AF97" t="str">
            <v>420527199309172609</v>
          </cell>
        </row>
        <row r="97">
          <cell r="AH97" t="str">
            <v>交通银行</v>
          </cell>
          <cell r="AI97" t="str">
            <v>6222620610043554039</v>
          </cell>
          <cell r="AJ97" t="str">
            <v>其他</v>
          </cell>
          <cell r="AK97">
            <v>13767993203</v>
          </cell>
        </row>
        <row r="98">
          <cell r="D98" t="str">
            <v>荆州店马冰峰</v>
          </cell>
          <cell r="E98" t="str">
            <v>私教部</v>
          </cell>
          <cell r="F98" t="str">
            <v>私教</v>
          </cell>
          <cell r="G98">
            <v>42978</v>
          </cell>
          <cell r="H98" t="str">
            <v>全职</v>
          </cell>
        </row>
        <row r="98">
          <cell r="J98" t="str">
            <v>劳动合同</v>
          </cell>
        </row>
        <row r="98">
          <cell r="L98">
            <v>44074</v>
          </cell>
          <cell r="M98">
            <v>46264</v>
          </cell>
          <cell r="N98" t="str">
            <v>6年</v>
          </cell>
          <cell r="O98" t="str">
            <v>已签</v>
          </cell>
          <cell r="P98" t="str">
            <v>已签</v>
          </cell>
          <cell r="Q98" t="str">
            <v>已签</v>
          </cell>
          <cell r="R98" t="str">
            <v>已签</v>
          </cell>
          <cell r="S98" t="str">
            <v>不缴</v>
          </cell>
        </row>
        <row r="98">
          <cell r="W98" t="str">
            <v>是</v>
          </cell>
          <cell r="X98" t="str">
            <v>在职</v>
          </cell>
        </row>
        <row r="98">
          <cell r="AD98" t="str">
            <v>男</v>
          </cell>
          <cell r="AE98" t="str">
            <v>大专</v>
          </cell>
          <cell r="AF98" t="str">
            <v>420803197802042732</v>
          </cell>
        </row>
        <row r="98">
          <cell r="AH98" t="str">
            <v>中信银行</v>
          </cell>
          <cell r="AI98" t="str">
            <v>6217731508519234</v>
          </cell>
          <cell r="AJ98" t="str">
            <v>中信</v>
          </cell>
          <cell r="AK98">
            <v>15070903197</v>
          </cell>
        </row>
        <row r="99">
          <cell r="D99" t="str">
            <v>荆州店郑旭珂</v>
          </cell>
          <cell r="E99" t="str">
            <v>私教部</v>
          </cell>
          <cell r="F99" t="str">
            <v>私教</v>
          </cell>
          <cell r="G99">
            <v>44600</v>
          </cell>
          <cell r="H99" t="str">
            <v>全职</v>
          </cell>
        </row>
        <row r="99">
          <cell r="J99" t="str">
            <v>劳动合同</v>
          </cell>
        </row>
        <row r="99">
          <cell r="L99">
            <v>45696</v>
          </cell>
          <cell r="M99">
            <v>47521</v>
          </cell>
          <cell r="N99" t="str">
            <v>5年</v>
          </cell>
          <cell r="O99" t="str">
            <v>已签</v>
          </cell>
          <cell r="P99" t="str">
            <v>已签</v>
          </cell>
          <cell r="Q99" t="str">
            <v>已签</v>
          </cell>
          <cell r="R99" t="str">
            <v>已签</v>
          </cell>
          <cell r="S99" t="str">
            <v>不缴</v>
          </cell>
        </row>
        <row r="99">
          <cell r="W99" t="str">
            <v>是</v>
          </cell>
          <cell r="X99" t="str">
            <v>离职</v>
          </cell>
        </row>
        <row r="99">
          <cell r="AD99" t="str">
            <v>男</v>
          </cell>
          <cell r="AE99" t="str">
            <v>大专</v>
          </cell>
          <cell r="AF99" t="str">
            <v>420881200012114010</v>
          </cell>
        </row>
        <row r="99">
          <cell r="AH99" t="str">
            <v>中信银行</v>
          </cell>
          <cell r="AI99" t="str">
            <v>6217731508519218</v>
          </cell>
          <cell r="AJ99" t="str">
            <v>中信</v>
          </cell>
          <cell r="AK99">
            <v>18827761206</v>
          </cell>
        </row>
        <row r="100">
          <cell r="D100" t="str">
            <v>荆州二店王远雄</v>
          </cell>
          <cell r="E100" t="str">
            <v>私教部</v>
          </cell>
          <cell r="F100" t="str">
            <v>私教</v>
          </cell>
          <cell r="G100">
            <v>44645</v>
          </cell>
          <cell r="H100" t="str">
            <v>全职</v>
          </cell>
        </row>
        <row r="100">
          <cell r="J100" t="str">
            <v>劳动合同</v>
          </cell>
          <cell r="K100" t="str">
            <v>门店</v>
          </cell>
          <cell r="L100">
            <v>45741</v>
          </cell>
          <cell r="M100">
            <v>46836</v>
          </cell>
          <cell r="N100" t="str">
            <v>3年</v>
          </cell>
          <cell r="O100" t="str">
            <v>已签</v>
          </cell>
          <cell r="P100" t="str">
            <v>已签</v>
          </cell>
          <cell r="Q100" t="str">
            <v>已签</v>
          </cell>
          <cell r="R100" t="str">
            <v>已签</v>
          </cell>
          <cell r="S100" t="str">
            <v>不缴</v>
          </cell>
        </row>
        <row r="100">
          <cell r="W100" t="str">
            <v>是</v>
          </cell>
          <cell r="X100" t="str">
            <v>在职</v>
          </cell>
        </row>
        <row r="100">
          <cell r="AD100" t="str">
            <v>男</v>
          </cell>
          <cell r="AE100" t="str">
            <v>中专</v>
          </cell>
          <cell r="AF100" t="str">
            <v>421003199311013239</v>
          </cell>
        </row>
        <row r="100">
          <cell r="AH100" t="str">
            <v>交通银行</v>
          </cell>
          <cell r="AI100" t="str">
            <v>6222620610043552066</v>
          </cell>
          <cell r="AJ100" t="str">
            <v>其他</v>
          </cell>
          <cell r="AK100">
            <v>18772783207</v>
          </cell>
        </row>
        <row r="101">
          <cell r="D101" t="str">
            <v>荆州二店刘玉雪</v>
          </cell>
          <cell r="E101" t="str">
            <v>私教部</v>
          </cell>
          <cell r="F101" t="str">
            <v>私教</v>
          </cell>
          <cell r="G101">
            <v>41963</v>
          </cell>
          <cell r="H101" t="str">
            <v>全职</v>
          </cell>
          <cell r="I101" t="str">
            <v>社保</v>
          </cell>
          <cell r="J101" t="str">
            <v>劳动合同</v>
          </cell>
          <cell r="K101" t="str">
            <v>门店</v>
          </cell>
          <cell r="L101">
            <v>44885</v>
          </cell>
          <cell r="M101">
            <v>48537</v>
          </cell>
          <cell r="N101" t="str">
            <v>10年</v>
          </cell>
          <cell r="O101" t="str">
            <v>已签</v>
          </cell>
          <cell r="P101" t="str">
            <v>已签</v>
          </cell>
          <cell r="Q101" t="str">
            <v>已签</v>
          </cell>
          <cell r="R101" t="str">
            <v>已签</v>
          </cell>
          <cell r="S101" t="str">
            <v>最低</v>
          </cell>
        </row>
        <row r="101">
          <cell r="U101" t="str">
            <v>已签</v>
          </cell>
        </row>
        <row r="101">
          <cell r="W101" t="str">
            <v>是</v>
          </cell>
          <cell r="X101" t="str">
            <v>在职</v>
          </cell>
        </row>
        <row r="101">
          <cell r="AD101" t="str">
            <v>女</v>
          </cell>
          <cell r="AE101" t="str">
            <v>大专</v>
          </cell>
          <cell r="AF101" t="str">
            <v>421087199405193725</v>
          </cell>
        </row>
        <row r="101">
          <cell r="AH101" t="str">
            <v>交通银行</v>
          </cell>
          <cell r="AI101" t="str">
            <v>6222620610043552850</v>
          </cell>
          <cell r="AJ101" t="str">
            <v>其他</v>
          </cell>
          <cell r="AK101">
            <v>18779133088</v>
          </cell>
        </row>
        <row r="102">
          <cell r="D102" t="str">
            <v>荆州店李鹏</v>
          </cell>
          <cell r="E102" t="str">
            <v>私教部</v>
          </cell>
          <cell r="F102" t="str">
            <v>私教主管</v>
          </cell>
          <cell r="G102">
            <v>44624</v>
          </cell>
          <cell r="H102" t="str">
            <v>全职</v>
          </cell>
        </row>
        <row r="102">
          <cell r="J102" t="str">
            <v>劳动合同</v>
          </cell>
        </row>
        <row r="102">
          <cell r="L102">
            <v>45720</v>
          </cell>
          <cell r="M102">
            <v>47545</v>
          </cell>
          <cell r="N102" t="str">
            <v>5年</v>
          </cell>
          <cell r="O102" t="str">
            <v>已签</v>
          </cell>
          <cell r="P102" t="str">
            <v>已签</v>
          </cell>
          <cell r="Q102" t="str">
            <v>已签</v>
          </cell>
          <cell r="R102" t="str">
            <v>已签</v>
          </cell>
          <cell r="S102" t="str">
            <v>不缴</v>
          </cell>
        </row>
        <row r="102">
          <cell r="W102" t="str">
            <v>是</v>
          </cell>
          <cell r="X102" t="str">
            <v>在职</v>
          </cell>
        </row>
        <row r="102">
          <cell r="AD102" t="str">
            <v>男</v>
          </cell>
          <cell r="AE102" t="str">
            <v>大专</v>
          </cell>
          <cell r="AF102" t="str">
            <v>421022199408152496</v>
          </cell>
        </row>
        <row r="102">
          <cell r="AH102" t="str">
            <v>中信银行</v>
          </cell>
          <cell r="AI102" t="str">
            <v>6217731508519242</v>
          </cell>
          <cell r="AJ102" t="str">
            <v>中信</v>
          </cell>
          <cell r="AK102">
            <v>18872932531</v>
          </cell>
        </row>
        <row r="103">
          <cell r="D103" t="str">
            <v>荆州二店冯盼</v>
          </cell>
          <cell r="E103" t="str">
            <v>私教部</v>
          </cell>
          <cell r="F103" t="str">
            <v>私教</v>
          </cell>
          <cell r="G103">
            <v>44652</v>
          </cell>
          <cell r="H103" t="str">
            <v>全职</v>
          </cell>
          <cell r="I103" t="str">
            <v>社保</v>
          </cell>
          <cell r="J103" t="str">
            <v>劳动合同</v>
          </cell>
          <cell r="K103" t="str">
            <v>门店</v>
          </cell>
          <cell r="L103">
            <v>45748</v>
          </cell>
          <cell r="M103">
            <v>47573</v>
          </cell>
          <cell r="N103" t="str">
            <v>5年</v>
          </cell>
          <cell r="O103" t="str">
            <v>已签</v>
          </cell>
          <cell r="P103" t="str">
            <v>已签</v>
          </cell>
          <cell r="Q103" t="str">
            <v>已签</v>
          </cell>
          <cell r="R103" t="str">
            <v>已签</v>
          </cell>
          <cell r="S103" t="str">
            <v>最低</v>
          </cell>
        </row>
        <row r="103">
          <cell r="U103" t="str">
            <v>已签</v>
          </cell>
        </row>
        <row r="103">
          <cell r="W103" t="str">
            <v>是</v>
          </cell>
          <cell r="X103" t="str">
            <v>在职</v>
          </cell>
        </row>
        <row r="103">
          <cell r="AD103" t="str">
            <v>男</v>
          </cell>
          <cell r="AE103" t="str">
            <v>大专</v>
          </cell>
          <cell r="AF103" t="str">
            <v>420222199304104879</v>
          </cell>
        </row>
        <row r="103">
          <cell r="AH103" t="str">
            <v>交通银行</v>
          </cell>
          <cell r="AI103" t="str">
            <v>6222620610043552876</v>
          </cell>
          <cell r="AJ103" t="str">
            <v>其他</v>
          </cell>
          <cell r="AK103">
            <v>15079071653</v>
          </cell>
        </row>
        <row r="104">
          <cell r="D104" t="str">
            <v>荆州店谢祖强</v>
          </cell>
          <cell r="E104" t="str">
            <v>私教部</v>
          </cell>
          <cell r="F104" t="str">
            <v>私教</v>
          </cell>
          <cell r="G104">
            <v>43729</v>
          </cell>
          <cell r="H104" t="str">
            <v>全职</v>
          </cell>
        </row>
        <row r="104">
          <cell r="J104" t="str">
            <v>劳动合同</v>
          </cell>
        </row>
        <row r="104">
          <cell r="L104">
            <v>45928</v>
          </cell>
          <cell r="M104">
            <v>47023</v>
          </cell>
          <cell r="N104" t="str">
            <v>3年</v>
          </cell>
          <cell r="O104" t="str">
            <v>已签</v>
          </cell>
          <cell r="P104" t="str">
            <v>已签</v>
          </cell>
          <cell r="Q104" t="str">
            <v>已签</v>
          </cell>
          <cell r="R104" t="str">
            <v>已签</v>
          </cell>
          <cell r="S104" t="str">
            <v>不缴</v>
          </cell>
        </row>
        <row r="104">
          <cell r="W104" t="str">
            <v>是</v>
          </cell>
          <cell r="X104" t="str">
            <v>在职</v>
          </cell>
        </row>
        <row r="104">
          <cell r="AD104" t="str">
            <v>男</v>
          </cell>
          <cell r="AE104" t="str">
            <v>本科</v>
          </cell>
          <cell r="AF104" t="str">
            <v>421302199412171236</v>
          </cell>
        </row>
        <row r="104">
          <cell r="AH104" t="str">
            <v>交通银行</v>
          </cell>
          <cell r="AI104" t="str">
            <v>6222620610043551647</v>
          </cell>
          <cell r="AJ104" t="str">
            <v>其他</v>
          </cell>
          <cell r="AK104">
            <v>13755843568</v>
          </cell>
        </row>
        <row r="105">
          <cell r="D105" t="str">
            <v>荆州店张洪俊</v>
          </cell>
          <cell r="E105" t="str">
            <v>私教部</v>
          </cell>
          <cell r="F105" t="str">
            <v>私教</v>
          </cell>
          <cell r="G105">
            <v>45152</v>
          </cell>
          <cell r="H105" t="str">
            <v>全职</v>
          </cell>
        </row>
        <row r="105">
          <cell r="J105" t="str">
            <v>劳动合同</v>
          </cell>
        </row>
        <row r="105">
          <cell r="L105">
            <v>45152</v>
          </cell>
          <cell r="M105">
            <v>46247</v>
          </cell>
          <cell r="N105" t="str">
            <v>3年</v>
          </cell>
          <cell r="O105" t="str">
            <v>已签</v>
          </cell>
          <cell r="P105" t="str">
            <v>已签</v>
          </cell>
          <cell r="Q105" t="str">
            <v>已签</v>
          </cell>
          <cell r="R105" t="str">
            <v>已签</v>
          </cell>
          <cell r="S105" t="str">
            <v>不缴</v>
          </cell>
        </row>
        <row r="105">
          <cell r="W105" t="str">
            <v>是</v>
          </cell>
          <cell r="X105" t="str">
            <v>离职</v>
          </cell>
          <cell r="Y105">
            <v>46037</v>
          </cell>
          <cell r="Z105" t="str">
            <v>已签</v>
          </cell>
          <cell r="AA105" t="str">
            <v>已签</v>
          </cell>
        </row>
        <row r="105">
          <cell r="AC105" t="str">
            <v>是</v>
          </cell>
          <cell r="AD105" t="str">
            <v>男</v>
          </cell>
          <cell r="AE105" t="str">
            <v>大专</v>
          </cell>
          <cell r="AF105" t="str">
            <v>421002199012083812</v>
          </cell>
        </row>
        <row r="105">
          <cell r="AH105" t="str">
            <v>交通银行</v>
          </cell>
          <cell r="AI105" t="str">
            <v>6222620610043552488</v>
          </cell>
          <cell r="AJ105" t="str">
            <v>其他</v>
          </cell>
          <cell r="AK105">
            <v>18872295661</v>
          </cell>
        </row>
        <row r="106">
          <cell r="D106" t="str">
            <v>荆州店蒋威</v>
          </cell>
          <cell r="E106" t="str">
            <v>私教部</v>
          </cell>
          <cell r="F106" t="str">
            <v>私教</v>
          </cell>
          <cell r="G106">
            <v>45090</v>
          </cell>
          <cell r="H106" t="str">
            <v>全职</v>
          </cell>
        </row>
        <row r="106">
          <cell r="J106" t="str">
            <v>劳动合同</v>
          </cell>
        </row>
        <row r="106">
          <cell r="L106">
            <v>45090</v>
          </cell>
          <cell r="M106">
            <v>46185</v>
          </cell>
          <cell r="N106" t="str">
            <v>3年</v>
          </cell>
          <cell r="O106" t="str">
            <v>已签</v>
          </cell>
          <cell r="P106" t="str">
            <v>已签</v>
          </cell>
          <cell r="Q106" t="str">
            <v>已签</v>
          </cell>
          <cell r="R106" t="str">
            <v>已签</v>
          </cell>
          <cell r="S106" t="str">
            <v>不缴</v>
          </cell>
        </row>
        <row r="106">
          <cell r="W106" t="str">
            <v>是</v>
          </cell>
          <cell r="X106" t="str">
            <v>离职</v>
          </cell>
          <cell r="Y106">
            <v>46003</v>
          </cell>
        </row>
        <row r="106">
          <cell r="AD106" t="str">
            <v>男</v>
          </cell>
          <cell r="AE106" t="str">
            <v>中专</v>
          </cell>
          <cell r="AF106" t="str">
            <v>421003199105021510</v>
          </cell>
        </row>
        <row r="106">
          <cell r="AH106" t="str">
            <v>交通银行</v>
          </cell>
          <cell r="AI106" t="str">
            <v>6222620610043552363</v>
          </cell>
          <cell r="AJ106" t="str">
            <v>其他</v>
          </cell>
          <cell r="AK106">
            <v>15927876988</v>
          </cell>
        </row>
        <row r="107">
          <cell r="D107" t="str">
            <v>荆州店赵蒙蒙</v>
          </cell>
          <cell r="E107" t="str">
            <v>私教部</v>
          </cell>
          <cell r="F107" t="str">
            <v>私教</v>
          </cell>
          <cell r="G107">
            <v>43678</v>
          </cell>
          <cell r="H107" t="str">
            <v>全职</v>
          </cell>
        </row>
        <row r="107">
          <cell r="J107" t="str">
            <v>劳动合同</v>
          </cell>
        </row>
        <row r="107">
          <cell r="L107">
            <v>45869</v>
          </cell>
          <cell r="M107">
            <v>47694</v>
          </cell>
          <cell r="N107" t="str">
            <v>5年</v>
          </cell>
          <cell r="O107" t="str">
            <v>已签</v>
          </cell>
          <cell r="P107" t="str">
            <v>已签</v>
          </cell>
          <cell r="Q107" t="str">
            <v>已签</v>
          </cell>
          <cell r="R107" t="str">
            <v>已签</v>
          </cell>
          <cell r="S107" t="str">
            <v>不缴</v>
          </cell>
        </row>
        <row r="107">
          <cell r="W107" t="str">
            <v>是</v>
          </cell>
          <cell r="X107" t="str">
            <v>在职</v>
          </cell>
        </row>
        <row r="107">
          <cell r="AD107" t="str">
            <v>女</v>
          </cell>
          <cell r="AE107" t="str">
            <v>大专</v>
          </cell>
          <cell r="AF107" t="str">
            <v>421087199104105322</v>
          </cell>
        </row>
        <row r="107">
          <cell r="AH107" t="str">
            <v>交通银行</v>
          </cell>
          <cell r="AI107" t="str">
            <v>6222620610043552496</v>
          </cell>
          <cell r="AJ107" t="str">
            <v>其他</v>
          </cell>
          <cell r="AK107">
            <v>19170645381</v>
          </cell>
        </row>
        <row r="108">
          <cell r="D108" t="str">
            <v>荆州店何晓蕾</v>
          </cell>
          <cell r="E108" t="str">
            <v>私教部</v>
          </cell>
          <cell r="F108" t="str">
            <v>私教经理</v>
          </cell>
          <cell r="G108">
            <v>44303</v>
          </cell>
          <cell r="H108" t="str">
            <v>全职</v>
          </cell>
        </row>
        <row r="108">
          <cell r="J108" t="str">
            <v>劳动合同</v>
          </cell>
        </row>
        <row r="108">
          <cell r="L108">
            <v>45399</v>
          </cell>
          <cell r="M108">
            <v>47224</v>
          </cell>
          <cell r="N108" t="str">
            <v>5年</v>
          </cell>
          <cell r="O108" t="str">
            <v>已签</v>
          </cell>
          <cell r="P108" t="str">
            <v>已签</v>
          </cell>
          <cell r="Q108" t="str">
            <v>已签</v>
          </cell>
          <cell r="R108" t="str">
            <v>已签</v>
          </cell>
          <cell r="S108" t="str">
            <v>不缴</v>
          </cell>
        </row>
        <row r="108">
          <cell r="W108" t="str">
            <v>是</v>
          </cell>
          <cell r="X108" t="str">
            <v>在职</v>
          </cell>
        </row>
        <row r="108">
          <cell r="AD108" t="str">
            <v>男</v>
          </cell>
          <cell r="AE108" t="str">
            <v>大专</v>
          </cell>
          <cell r="AF108" t="str">
            <v>421003198609061554</v>
          </cell>
        </row>
        <row r="108">
          <cell r="AH108" t="str">
            <v>交通银行</v>
          </cell>
          <cell r="AI108" t="str">
            <v>6222620610017499211</v>
          </cell>
          <cell r="AJ108" t="str">
            <v>其他</v>
          </cell>
          <cell r="AK108">
            <v>17879581263</v>
          </cell>
        </row>
        <row r="109">
          <cell r="D109" t="str">
            <v>荆州店全新</v>
          </cell>
          <cell r="E109" t="str">
            <v>泳教部</v>
          </cell>
          <cell r="F109" t="str">
            <v>泳教</v>
          </cell>
          <cell r="G109">
            <v>42932</v>
          </cell>
          <cell r="H109" t="str">
            <v>全职</v>
          </cell>
        </row>
        <row r="109">
          <cell r="J109" t="str">
            <v>劳动合同</v>
          </cell>
        </row>
        <row r="109">
          <cell r="L109">
            <v>45853</v>
          </cell>
          <cell r="M109">
            <v>47678</v>
          </cell>
          <cell r="N109" t="str">
            <v>5年</v>
          </cell>
          <cell r="O109" t="str">
            <v>已签</v>
          </cell>
          <cell r="P109" t="str">
            <v>已签</v>
          </cell>
          <cell r="Q109" t="str">
            <v>已签</v>
          </cell>
          <cell r="R109" t="str">
            <v>已签</v>
          </cell>
          <cell r="S109" t="str">
            <v>不缴</v>
          </cell>
        </row>
        <row r="109">
          <cell r="W109" t="str">
            <v>是</v>
          </cell>
          <cell r="X109" t="str">
            <v>在职</v>
          </cell>
        </row>
        <row r="109">
          <cell r="AD109" t="str">
            <v>男</v>
          </cell>
          <cell r="AE109" t="str">
            <v>高中</v>
          </cell>
          <cell r="AF109" t="str">
            <v>422421197102170832</v>
          </cell>
        </row>
        <row r="109">
          <cell r="AH109" t="str">
            <v>中信银行</v>
          </cell>
          <cell r="AI109" t="str">
            <v>6217711511143511</v>
          </cell>
          <cell r="AJ109" t="str">
            <v>中信</v>
          </cell>
          <cell r="AK109">
            <v>13997646731</v>
          </cell>
        </row>
        <row r="110">
          <cell r="D110" t="str">
            <v>荆州店黄剩勇</v>
          </cell>
          <cell r="E110" t="str">
            <v>泳教部</v>
          </cell>
          <cell r="F110" t="str">
            <v>兼职泳教</v>
          </cell>
          <cell r="G110">
            <v>43162</v>
          </cell>
          <cell r="H110" t="str">
            <v>兼职</v>
          </cell>
        </row>
        <row r="110">
          <cell r="J110" t="str">
            <v>兼职合同</v>
          </cell>
        </row>
        <row r="110">
          <cell r="L110">
            <v>45973</v>
          </cell>
          <cell r="M110">
            <v>46337</v>
          </cell>
          <cell r="N110" t="str">
            <v>1年</v>
          </cell>
        </row>
        <row r="110">
          <cell r="P110" t="str">
            <v>已签</v>
          </cell>
          <cell r="Q110" t="str">
            <v>已签</v>
          </cell>
        </row>
        <row r="110">
          <cell r="S110" t="str">
            <v>不缴</v>
          </cell>
        </row>
        <row r="110">
          <cell r="W110" t="str">
            <v>是</v>
          </cell>
          <cell r="X110" t="str">
            <v>在职</v>
          </cell>
        </row>
        <row r="110">
          <cell r="AD110" t="str">
            <v>男</v>
          </cell>
          <cell r="AE110" t="str">
            <v>大专</v>
          </cell>
          <cell r="AF110" t="str">
            <v>420400196801151018</v>
          </cell>
        </row>
        <row r="110">
          <cell r="AH110" t="str">
            <v>中信银行</v>
          </cell>
          <cell r="AI110" t="str">
            <v>6217731507148910</v>
          </cell>
          <cell r="AJ110" t="str">
            <v>中信</v>
          </cell>
          <cell r="AK110">
            <v>13872447788</v>
          </cell>
        </row>
        <row r="111">
          <cell r="D111" t="str">
            <v>荆州店江新林</v>
          </cell>
          <cell r="E111" t="str">
            <v>泳教部</v>
          </cell>
          <cell r="F111" t="str">
            <v>泳教</v>
          </cell>
          <cell r="G111">
            <v>45454</v>
          </cell>
          <cell r="H111" t="str">
            <v>兼职</v>
          </cell>
        </row>
        <row r="111">
          <cell r="J111" t="str">
            <v>兼职合同</v>
          </cell>
        </row>
        <row r="111">
          <cell r="O111" t="str">
            <v>已签</v>
          </cell>
          <cell r="P111" t="str">
            <v>已签</v>
          </cell>
          <cell r="Q111" t="str">
            <v>已签</v>
          </cell>
          <cell r="R111" t="str">
            <v>已签</v>
          </cell>
          <cell r="S111" t="str">
            <v>不缴</v>
          </cell>
        </row>
        <row r="111">
          <cell r="W111" t="str">
            <v>是</v>
          </cell>
          <cell r="X111" t="str">
            <v>离职</v>
          </cell>
          <cell r="Y111">
            <v>46189</v>
          </cell>
        </row>
        <row r="111">
          <cell r="AD111" t="str">
            <v>男</v>
          </cell>
        </row>
        <row r="111">
          <cell r="AF111" t="str">
            <v>421182200310125518</v>
          </cell>
        </row>
        <row r="111">
          <cell r="AH111" t="str">
            <v>中国邮政储蓄银行</v>
          </cell>
          <cell r="AI111" t="str">
            <v>6217995200247586446</v>
          </cell>
          <cell r="AJ111" t="str">
            <v>其他</v>
          </cell>
          <cell r="AK111">
            <v>13758271330</v>
          </cell>
        </row>
        <row r="112">
          <cell r="D112" t="str">
            <v>荆州店李淼</v>
          </cell>
          <cell r="E112" t="str">
            <v>泳教部</v>
          </cell>
          <cell r="F112" t="str">
            <v>泳教</v>
          </cell>
          <cell r="G112">
            <v>43999</v>
          </cell>
          <cell r="H112" t="str">
            <v>兼职</v>
          </cell>
        </row>
        <row r="112">
          <cell r="J112" t="str">
            <v>兼职合同</v>
          </cell>
        </row>
        <row r="112">
          <cell r="L112">
            <v>45912</v>
          </cell>
          <cell r="M112">
            <v>46082</v>
          </cell>
        </row>
        <row r="112">
          <cell r="O112" t="str">
            <v>已签</v>
          </cell>
          <cell r="P112" t="str">
            <v>已签</v>
          </cell>
          <cell r="Q112" t="str">
            <v>已签</v>
          </cell>
          <cell r="R112" t="str">
            <v>已签</v>
          </cell>
          <cell r="S112" t="str">
            <v>不缴</v>
          </cell>
        </row>
        <row r="112">
          <cell r="W112" t="str">
            <v>是</v>
          </cell>
          <cell r="X112" t="str">
            <v>在职</v>
          </cell>
        </row>
        <row r="112">
          <cell r="AD112" t="str">
            <v>男</v>
          </cell>
          <cell r="AE112" t="str">
            <v>高中</v>
          </cell>
          <cell r="AF112" t="str">
            <v>421003199601162910</v>
          </cell>
        </row>
        <row r="112">
          <cell r="AH112" t="str">
            <v>中信银行</v>
          </cell>
          <cell r="AI112" t="str">
            <v>户名：李淼
卡号：6217 7115 1148 3933
开户行：中信银行武汉南湖支行</v>
          </cell>
          <cell r="AJ112" t="str">
            <v>中信</v>
          </cell>
          <cell r="AK112">
            <v>18170860065</v>
          </cell>
        </row>
        <row r="113">
          <cell r="D113" t="str">
            <v>荆州店刘保玲</v>
          </cell>
          <cell r="E113" t="str">
            <v>运营部</v>
          </cell>
          <cell r="F113" t="str">
            <v>保洁</v>
          </cell>
          <cell r="G113">
            <v>44900</v>
          </cell>
          <cell r="H113" t="str">
            <v>全职</v>
          </cell>
        </row>
        <row r="113">
          <cell r="J113" t="str">
            <v>劳务合同</v>
          </cell>
        </row>
        <row r="113">
          <cell r="L113">
            <v>44900</v>
          </cell>
          <cell r="M113">
            <v>47091</v>
          </cell>
          <cell r="N113" t="str">
            <v>3年</v>
          </cell>
          <cell r="O113" t="str">
            <v>已签</v>
          </cell>
          <cell r="P113" t="str">
            <v>已签</v>
          </cell>
          <cell r="Q113" t="str">
            <v>已签</v>
          </cell>
          <cell r="R113" t="str">
            <v>已签</v>
          </cell>
          <cell r="S113" t="str">
            <v>不缴</v>
          </cell>
        </row>
        <row r="113">
          <cell r="W113" t="str">
            <v>是</v>
          </cell>
          <cell r="X113" t="str">
            <v>在职</v>
          </cell>
        </row>
        <row r="113">
          <cell r="AD113" t="str">
            <v>女</v>
          </cell>
          <cell r="AE113" t="str">
            <v>初中</v>
          </cell>
          <cell r="AF113" t="str">
            <v>422421196602075845</v>
          </cell>
        </row>
        <row r="113">
          <cell r="AH113" t="str">
            <v>交通银行</v>
          </cell>
          <cell r="AI113" t="str">
            <v>6222620610043551977</v>
          </cell>
          <cell r="AJ113" t="str">
            <v>其他</v>
          </cell>
          <cell r="AK113">
            <v>18672370860</v>
          </cell>
        </row>
        <row r="114">
          <cell r="D114" t="str">
            <v>荆州店王曼曼</v>
          </cell>
          <cell r="E114" t="str">
            <v>私教部</v>
          </cell>
          <cell r="F114" t="str">
            <v>私教</v>
          </cell>
          <cell r="G114">
            <v>45362</v>
          </cell>
          <cell r="H114" t="str">
            <v>全职</v>
          </cell>
        </row>
        <row r="114">
          <cell r="J114" t="str">
            <v>劳动合同</v>
          </cell>
        </row>
        <row r="114">
          <cell r="L114">
            <v>45362</v>
          </cell>
          <cell r="M114">
            <v>46456</v>
          </cell>
          <cell r="N114" t="str">
            <v>3年</v>
          </cell>
          <cell r="O114" t="str">
            <v>已签</v>
          </cell>
          <cell r="P114" t="str">
            <v>已签</v>
          </cell>
          <cell r="Q114" t="str">
            <v>已签</v>
          </cell>
          <cell r="R114" t="str">
            <v>已签</v>
          </cell>
          <cell r="S114" t="str">
            <v>不缴</v>
          </cell>
        </row>
        <row r="114">
          <cell r="W114" t="str">
            <v>是</v>
          </cell>
          <cell r="X114" t="str">
            <v>在职</v>
          </cell>
        </row>
        <row r="114">
          <cell r="AD114" t="str">
            <v>女</v>
          </cell>
          <cell r="AE114" t="str">
            <v>大专</v>
          </cell>
          <cell r="AF114" t="str">
            <v>342221199503045061</v>
          </cell>
        </row>
        <row r="114">
          <cell r="AH114" t="str">
            <v>交通银行</v>
          </cell>
          <cell r="AI114" t="str">
            <v>6222620610043552124</v>
          </cell>
          <cell r="AJ114" t="str">
            <v>其他</v>
          </cell>
          <cell r="AK114">
            <v>13872208550</v>
          </cell>
        </row>
        <row r="115">
          <cell r="D115" t="str">
            <v>荆州店魏涛</v>
          </cell>
          <cell r="E115" t="str">
            <v>会籍部</v>
          </cell>
          <cell r="F115" t="str">
            <v>会籍</v>
          </cell>
          <cell r="G115">
            <v>45452</v>
          </cell>
          <cell r="H115" t="str">
            <v>全职</v>
          </cell>
        </row>
        <row r="115">
          <cell r="J115" t="str">
            <v>劳动合同</v>
          </cell>
        </row>
        <row r="115">
          <cell r="L115">
            <v>45452</v>
          </cell>
          <cell r="M115">
            <v>46546</v>
          </cell>
          <cell r="N115" t="str">
            <v>3年</v>
          </cell>
          <cell r="O115" t="str">
            <v>已签</v>
          </cell>
          <cell r="P115" t="str">
            <v>已签</v>
          </cell>
          <cell r="Q115" t="str">
            <v>已签</v>
          </cell>
          <cell r="R115" t="str">
            <v>已签</v>
          </cell>
          <cell r="S115" t="str">
            <v>不缴</v>
          </cell>
        </row>
        <row r="115">
          <cell r="W115" t="str">
            <v>是</v>
          </cell>
          <cell r="X115" t="str">
            <v>在职</v>
          </cell>
        </row>
        <row r="115">
          <cell r="AD115" t="str">
            <v>男</v>
          </cell>
          <cell r="AE115" t="str">
            <v>中专</v>
          </cell>
          <cell r="AF115" t="str">
            <v>420323200110083114</v>
          </cell>
        </row>
        <row r="115">
          <cell r="AH115" t="str">
            <v>交通银行</v>
          </cell>
          <cell r="AI115" t="str">
            <v>6222620610043551530</v>
          </cell>
          <cell r="AJ115" t="str">
            <v>其他</v>
          </cell>
          <cell r="AK115">
            <v>18671918794</v>
          </cell>
        </row>
        <row r="116">
          <cell r="D116" t="str">
            <v>荆州店余波</v>
          </cell>
          <cell r="E116" t="str">
            <v>会籍部</v>
          </cell>
          <cell r="F116" t="str">
            <v>会籍主管</v>
          </cell>
          <cell r="G116">
            <v>44959</v>
          </cell>
          <cell r="H116" t="str">
            <v>全职</v>
          </cell>
        </row>
        <row r="116">
          <cell r="J116" t="str">
            <v>劳动合同</v>
          </cell>
        </row>
        <row r="116">
          <cell r="L116">
            <v>44959</v>
          </cell>
          <cell r="M116">
            <v>47149</v>
          </cell>
          <cell r="N116" t="str">
            <v>3年</v>
          </cell>
          <cell r="O116" t="str">
            <v>已签</v>
          </cell>
          <cell r="P116" t="str">
            <v>已签</v>
          </cell>
          <cell r="Q116" t="str">
            <v>已签</v>
          </cell>
          <cell r="R116" t="str">
            <v>已签</v>
          </cell>
          <cell r="S116" t="str">
            <v>不缴</v>
          </cell>
        </row>
        <row r="116">
          <cell r="W116" t="str">
            <v>是</v>
          </cell>
          <cell r="X116" t="str">
            <v>在职</v>
          </cell>
        </row>
        <row r="116">
          <cell r="AD116" t="str">
            <v>男</v>
          </cell>
          <cell r="AE116" t="str">
            <v>大专</v>
          </cell>
          <cell r="AF116" t="str">
            <v>420322200102122711</v>
          </cell>
        </row>
        <row r="116">
          <cell r="AH116" t="str">
            <v>中信银行</v>
          </cell>
          <cell r="AI116" t="str">
            <v>户名：余波
卡号：6217 6815 0640 0657
开户行：中信银行荆州分行营业部</v>
          </cell>
          <cell r="AJ116" t="str">
            <v>中信</v>
          </cell>
          <cell r="AK116">
            <v>19537490212</v>
          </cell>
        </row>
        <row r="117">
          <cell r="D117" t="str">
            <v>荆州店刘敏</v>
          </cell>
          <cell r="E117" t="str">
            <v>私教部</v>
          </cell>
          <cell r="F117" t="str">
            <v>私教</v>
          </cell>
          <cell r="G117">
            <v>45764</v>
          </cell>
          <cell r="H117" t="str">
            <v>兼职</v>
          </cell>
        </row>
        <row r="117">
          <cell r="J117" t="str">
            <v>兼职合同</v>
          </cell>
        </row>
        <row r="117">
          <cell r="L117">
            <v>45870</v>
          </cell>
          <cell r="M117">
            <v>46965</v>
          </cell>
          <cell r="N117" t="str">
            <v>3年</v>
          </cell>
          <cell r="O117" t="str">
            <v>已签</v>
          </cell>
          <cell r="P117" t="str">
            <v>已签</v>
          </cell>
          <cell r="Q117" t="str">
            <v>已签</v>
          </cell>
          <cell r="R117" t="str">
            <v>已签</v>
          </cell>
          <cell r="S117" t="str">
            <v>不缴</v>
          </cell>
        </row>
        <row r="117">
          <cell r="W117" t="str">
            <v>是</v>
          </cell>
          <cell r="X117" t="str">
            <v>在职</v>
          </cell>
        </row>
        <row r="117">
          <cell r="AD117" t="str">
            <v>女</v>
          </cell>
        </row>
        <row r="117">
          <cell r="AF117" t="str">
            <v>421003199008281046</v>
          </cell>
        </row>
        <row r="117">
          <cell r="AH117" t="str">
            <v>中国银行荆陵支行</v>
          </cell>
          <cell r="AI117" t="str">
            <v>6217857600003380495</v>
          </cell>
          <cell r="AJ117" t="str">
            <v>其他</v>
          </cell>
          <cell r="AK117">
            <v>18062367725</v>
          </cell>
        </row>
        <row r="118">
          <cell r="D118" t="str">
            <v>荆州店崔青梅</v>
          </cell>
          <cell r="E118" t="str">
            <v>运营部</v>
          </cell>
          <cell r="F118" t="str">
            <v>保洁</v>
          </cell>
          <cell r="G118">
            <v>45885</v>
          </cell>
          <cell r="H118" t="str">
            <v>全职</v>
          </cell>
        </row>
        <row r="118">
          <cell r="J118" t="str">
            <v>劳务合同</v>
          </cell>
        </row>
        <row r="118">
          <cell r="L118">
            <v>45885</v>
          </cell>
          <cell r="M118">
            <v>46980</v>
          </cell>
          <cell r="N118" t="str">
            <v>3年</v>
          </cell>
          <cell r="O118" t="str">
            <v>已签</v>
          </cell>
          <cell r="P118" t="str">
            <v>已签</v>
          </cell>
          <cell r="Q118" t="str">
            <v>已签</v>
          </cell>
          <cell r="R118" t="str">
            <v>已签</v>
          </cell>
          <cell r="S118" t="str">
            <v>不缴</v>
          </cell>
        </row>
        <row r="118">
          <cell r="W118" t="str">
            <v>是</v>
          </cell>
          <cell r="X118" t="str">
            <v>在职</v>
          </cell>
        </row>
        <row r="118">
          <cell r="AD118" t="str">
            <v>女</v>
          </cell>
          <cell r="AE118" t="str">
            <v>初中</v>
          </cell>
          <cell r="AF118" t="str">
            <v>422421195612131826</v>
          </cell>
        </row>
        <row r="118">
          <cell r="AH118" t="str">
            <v>中国银行</v>
          </cell>
          <cell r="AI118" t="str">
            <v>6215697600006751625</v>
          </cell>
          <cell r="AJ118" t="str">
            <v>其他</v>
          </cell>
          <cell r="AK118">
            <v>18607218817</v>
          </cell>
        </row>
        <row r="119">
          <cell r="D119" t="str">
            <v>荆州店索生露</v>
          </cell>
          <cell r="E119" t="str">
            <v>运营部</v>
          </cell>
          <cell r="F119" t="str">
            <v>前台</v>
          </cell>
          <cell r="G119">
            <v>45886</v>
          </cell>
          <cell r="H119" t="str">
            <v>全职</v>
          </cell>
        </row>
        <row r="119">
          <cell r="J119" t="str">
            <v>劳动合同</v>
          </cell>
        </row>
        <row r="119">
          <cell r="L119">
            <v>45886</v>
          </cell>
          <cell r="M119">
            <v>46981</v>
          </cell>
          <cell r="N119" t="str">
            <v>3年</v>
          </cell>
          <cell r="O119" t="str">
            <v>已签</v>
          </cell>
          <cell r="P119" t="str">
            <v>已签</v>
          </cell>
          <cell r="Q119" t="str">
            <v>已签</v>
          </cell>
          <cell r="R119" t="str">
            <v>已签</v>
          </cell>
          <cell r="S119" t="str">
            <v>不缴</v>
          </cell>
        </row>
        <row r="119">
          <cell r="W119" t="str">
            <v>是</v>
          </cell>
          <cell r="X119" t="str">
            <v>在职</v>
          </cell>
        </row>
        <row r="119">
          <cell r="AD119" t="str">
            <v>女</v>
          </cell>
          <cell r="AE119" t="str">
            <v>大专</v>
          </cell>
          <cell r="AF119" t="str">
            <v>421003200202101024</v>
          </cell>
        </row>
        <row r="119">
          <cell r="AH119" t="str">
            <v>建设银行</v>
          </cell>
          <cell r="AI119" t="str">
            <v>6217002660014783040</v>
          </cell>
          <cell r="AJ119" t="str">
            <v>其他</v>
          </cell>
          <cell r="AK119">
            <v>19530522062</v>
          </cell>
        </row>
        <row r="120">
          <cell r="D120" t="str">
            <v>荆州店朱浩涵</v>
          </cell>
          <cell r="E120" t="str">
            <v>泳教部</v>
          </cell>
          <cell r="F120" t="str">
            <v>救生员</v>
          </cell>
          <cell r="G120">
            <v>45915</v>
          </cell>
          <cell r="H120" t="str">
            <v>全职</v>
          </cell>
        </row>
        <row r="120">
          <cell r="J120" t="str">
            <v>劳动合同</v>
          </cell>
          <cell r="K120" t="str">
            <v>人力</v>
          </cell>
          <cell r="L120">
            <v>45915</v>
          </cell>
          <cell r="M120">
            <v>47010</v>
          </cell>
          <cell r="N120" t="str">
            <v>3年</v>
          </cell>
          <cell r="O120" t="str">
            <v>已签</v>
          </cell>
          <cell r="P120" t="str">
            <v>已签</v>
          </cell>
          <cell r="Q120" t="str">
            <v>已签</v>
          </cell>
          <cell r="R120" t="str">
            <v>已签</v>
          </cell>
          <cell r="S120" t="str">
            <v>不缴</v>
          </cell>
        </row>
        <row r="120">
          <cell r="V120" t="str">
            <v>已签</v>
          </cell>
          <cell r="W120" t="str">
            <v>是</v>
          </cell>
          <cell r="X120" t="str">
            <v>离职</v>
          </cell>
          <cell r="Y120">
            <v>45951</v>
          </cell>
          <cell r="Z120" t="str">
            <v>已签</v>
          </cell>
          <cell r="AA120" t="str">
        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>
        <row r="120">
          <cell r="AF120" t="str">
            <v>37082820060406361x</v>
          </cell>
        </row>
        <row r="120">
          <cell r="AH120" t="str">
            <v>工商银行</v>
          </cell>
          <cell r="AI120" t="str">
            <v>6222031803001623853</v>
          </cell>
          <cell r="AJ120" t="str">
            <v>其他</v>
          </cell>
          <cell r="AK120">
            <v>17196788777</v>
          </cell>
        </row>
        <row r="121">
          <cell r="D121" t="str">
            <v>荆州店孟如心</v>
          </cell>
          <cell r="E121" t="str">
            <v>泳教部</v>
          </cell>
          <cell r="F121" t="str">
            <v>泳教</v>
          </cell>
          <cell r="G121">
            <v>45925</v>
          </cell>
          <cell r="H121" t="str">
            <v>兼职</v>
          </cell>
        </row>
        <row r="121">
          <cell r="J121" t="str">
            <v>兼职合同</v>
          </cell>
        </row>
        <row r="121">
          <cell r="L121">
            <v>45925</v>
          </cell>
          <cell r="M121">
            <v>46137</v>
          </cell>
        </row>
        <row r="121">
          <cell r="O121" t="str">
            <v>已签</v>
          </cell>
          <cell r="P121" t="str">
            <v>已签</v>
          </cell>
          <cell r="Q121" t="str">
            <v>已签</v>
          </cell>
          <cell r="R121" t="str">
            <v>已签</v>
          </cell>
          <cell r="S121" t="str">
            <v>不缴</v>
          </cell>
        </row>
        <row r="121">
          <cell r="V121" t="str">
            <v>已签</v>
          </cell>
          <cell r="W121" t="str">
            <v>是</v>
          </cell>
          <cell r="X121" t="str">
            <v>在职</v>
          </cell>
        </row>
        <row r="121">
          <cell r="AD121" t="str">
            <v>女</v>
          </cell>
          <cell r="AE121" t="str">
            <v>本科</v>
          </cell>
          <cell r="AF121" t="str">
            <v>420881200312087421</v>
          </cell>
        </row>
        <row r="121">
          <cell r="AH121" t="str">
            <v>建设银行</v>
          </cell>
          <cell r="AI121" t="str">
            <v>6217002700010186176</v>
          </cell>
          <cell r="AJ121" t="str">
            <v>其他</v>
          </cell>
          <cell r="AK121">
            <v>18371151802</v>
          </cell>
        </row>
        <row r="122">
          <cell r="D122" t="str">
            <v>钟祥店刘岑岑</v>
          </cell>
          <cell r="E122" t="str">
            <v>运营部</v>
          </cell>
          <cell r="F122" t="str">
            <v>店长</v>
          </cell>
          <cell r="G122">
            <v>43409</v>
          </cell>
          <cell r="H122" t="str">
            <v>全职</v>
          </cell>
          <cell r="I122" t="str">
            <v>社保</v>
          </cell>
          <cell r="J122" t="str">
            <v>劳动合同</v>
          </cell>
        </row>
        <row r="122">
          <cell r="L122">
            <v>45063</v>
          </cell>
          <cell r="M122">
            <v>46158</v>
          </cell>
          <cell r="N122" t="str">
            <v>3年</v>
          </cell>
          <cell r="O122" t="str">
            <v>已签</v>
          </cell>
          <cell r="P122" t="str">
            <v>已签</v>
          </cell>
          <cell r="Q122" t="str">
            <v>已签</v>
          </cell>
          <cell r="R122" t="str">
            <v>已签</v>
          </cell>
          <cell r="S122" t="str">
            <v>最低</v>
          </cell>
        </row>
        <row r="122">
          <cell r="W122" t="str">
            <v>是</v>
          </cell>
          <cell r="X122" t="str">
            <v>在职</v>
          </cell>
        </row>
        <row r="122">
          <cell r="AD122" t="str">
            <v>女</v>
          </cell>
          <cell r="AE122" t="str">
            <v>高中</v>
          </cell>
          <cell r="AF122" t="str">
            <v>420684198606286029</v>
          </cell>
        </row>
        <row r="122">
          <cell r="AH122" t="str">
            <v>中国工商银行湖北钟祥</v>
          </cell>
          <cell r="AI122" t="str">
            <v>6215581809006975378</v>
          </cell>
          <cell r="AJ122" t="str">
            <v>其他</v>
          </cell>
          <cell r="AK122">
            <v>17771855035</v>
          </cell>
        </row>
        <row r="123">
          <cell r="D123" t="str">
            <v>钟祥店王翊臣</v>
          </cell>
          <cell r="E123" t="str">
            <v>私教部</v>
          </cell>
          <cell r="F123" t="str">
            <v>私教</v>
          </cell>
          <cell r="G123">
            <v>44504</v>
          </cell>
          <cell r="H123" t="str">
            <v>全职</v>
          </cell>
        </row>
        <row r="123">
          <cell r="J123" t="str">
            <v>劳动合同</v>
          </cell>
        </row>
        <row r="123">
          <cell r="L123">
            <v>45600</v>
          </cell>
          <cell r="M123">
            <v>46694</v>
          </cell>
          <cell r="N123" t="str">
            <v>3年</v>
          </cell>
          <cell r="O123" t="str">
            <v>已签</v>
          </cell>
          <cell r="P123" t="str">
            <v>已签</v>
          </cell>
          <cell r="Q123" t="str">
            <v>已签</v>
          </cell>
          <cell r="R123" t="str">
            <v>已签</v>
          </cell>
          <cell r="S123" t="str">
            <v>不缴</v>
          </cell>
        </row>
        <row r="123">
          <cell r="W123" t="str">
            <v>是</v>
          </cell>
          <cell r="X123" t="str">
            <v>在职</v>
          </cell>
        </row>
        <row r="123">
          <cell r="AD123" t="str">
            <v>男</v>
          </cell>
          <cell r="AE123" t="str">
            <v>大学</v>
          </cell>
          <cell r="AF123" t="str">
            <v>420881199710240430</v>
          </cell>
        </row>
        <row r="123">
          <cell r="AH123" t="str">
            <v>交通银行</v>
          </cell>
          <cell r="AI123" t="str">
            <v>6222620610043515345</v>
          </cell>
          <cell r="AJ123" t="str">
            <v>其他</v>
          </cell>
          <cell r="AK123">
            <v>18696000078</v>
          </cell>
        </row>
        <row r="124">
          <cell r="D124" t="str">
            <v>钟祥店张海玲</v>
          </cell>
          <cell r="E124" t="str">
            <v>会籍部</v>
          </cell>
          <cell r="F124" t="str">
            <v>会籍</v>
          </cell>
          <cell r="G124">
            <v>44611</v>
          </cell>
          <cell r="H124" t="str">
            <v>全职</v>
          </cell>
        </row>
        <row r="124">
          <cell r="J124" t="str">
            <v>劳动合同</v>
          </cell>
        </row>
        <row r="124">
          <cell r="L124">
            <v>45693</v>
          </cell>
          <cell r="M124">
            <v>47518</v>
          </cell>
          <cell r="N124" t="str">
            <v>5年</v>
          </cell>
          <cell r="O124" t="str">
            <v>已签</v>
          </cell>
          <cell r="P124" t="str">
            <v>已签</v>
          </cell>
          <cell r="Q124" t="str">
            <v>已签</v>
          </cell>
          <cell r="R124" t="str">
            <v>已签</v>
          </cell>
          <cell r="S124" t="str">
            <v>不缴</v>
          </cell>
        </row>
        <row r="124">
          <cell r="W124" t="str">
            <v>是</v>
          </cell>
          <cell r="X124" t="str">
            <v>在职</v>
          </cell>
        </row>
        <row r="124">
          <cell r="AD124" t="str">
            <v>女</v>
          </cell>
          <cell r="AE124" t="str">
            <v>大学</v>
          </cell>
          <cell r="AF124" t="str">
            <v>42088119850119842X</v>
          </cell>
        </row>
        <row r="124">
          <cell r="AH124" t="str">
            <v>钟祥民生村镇银行股份有限公司总行营业部</v>
          </cell>
          <cell r="AI124" t="str">
            <v>6213990130186226</v>
          </cell>
          <cell r="AJ124" t="str">
            <v>其他</v>
          </cell>
          <cell r="AK124">
            <v>18908696388</v>
          </cell>
        </row>
        <row r="125">
          <cell r="D125" t="str">
            <v>钟祥店王攀</v>
          </cell>
          <cell r="E125" t="str">
            <v>会籍部</v>
          </cell>
          <cell r="F125" t="str">
            <v>会籍</v>
          </cell>
          <cell r="G125">
            <v>44960</v>
          </cell>
          <cell r="H125" t="str">
            <v>全职</v>
          </cell>
        </row>
        <row r="125">
          <cell r="J125" t="str">
            <v>劳动合同</v>
          </cell>
        </row>
        <row r="125">
          <cell r="L125">
            <v>44960</v>
          </cell>
          <cell r="M125">
            <v>47151</v>
          </cell>
          <cell r="N125" t="str">
            <v>3年</v>
          </cell>
          <cell r="O125" t="str">
            <v>已签</v>
          </cell>
          <cell r="P125" t="str">
            <v>已签</v>
          </cell>
          <cell r="Q125" t="str">
            <v>已签</v>
          </cell>
          <cell r="R125" t="str">
            <v>已签</v>
          </cell>
          <cell r="S125" t="str">
            <v>不缴</v>
          </cell>
        </row>
        <row r="125">
          <cell r="W125" t="str">
            <v>是</v>
          </cell>
          <cell r="X125" t="str">
            <v>在职</v>
          </cell>
          <cell r="Y125">
            <v>45962</v>
          </cell>
          <cell r="Z125" t="str">
            <v>已签</v>
          </cell>
          <cell r="AA125" t="str">
            <v>已签</v>
          </cell>
        </row>
        <row r="125">
          <cell r="AC125" t="str">
            <v>是</v>
          </cell>
          <cell r="AD125" t="str">
            <v>男</v>
          </cell>
          <cell r="AE125" t="str">
            <v>大学</v>
          </cell>
          <cell r="AF125" t="str">
            <v>42088119891021171X</v>
          </cell>
        </row>
        <row r="125">
          <cell r="AH125" t="str">
            <v>交通银行</v>
          </cell>
          <cell r="AI125" t="str">
            <v>6222620610043515527</v>
          </cell>
          <cell r="AJ125" t="str">
            <v>其他</v>
          </cell>
          <cell r="AK125">
            <v>17611173200</v>
          </cell>
        </row>
        <row r="126">
          <cell r="D126" t="str">
            <v>钟祥店林自惠</v>
          </cell>
          <cell r="E126" t="str">
            <v>运营部</v>
          </cell>
          <cell r="F126" t="str">
            <v>保洁</v>
          </cell>
          <cell r="G126">
            <v>45029</v>
          </cell>
          <cell r="H126" t="str">
            <v>全职</v>
          </cell>
        </row>
        <row r="126">
          <cell r="J126" t="str">
            <v>劳动合同</v>
          </cell>
        </row>
        <row r="126">
          <cell r="L126">
            <v>45029</v>
          </cell>
          <cell r="M126">
            <v>47220</v>
          </cell>
          <cell r="N126" t="str">
            <v>3年</v>
          </cell>
          <cell r="O126" t="str">
            <v>已签</v>
          </cell>
          <cell r="P126" t="str">
            <v>已签</v>
          </cell>
          <cell r="Q126" t="str">
            <v>已签</v>
          </cell>
          <cell r="R126" t="str">
            <v>已签</v>
          </cell>
          <cell r="S126" t="str">
            <v>不缴</v>
          </cell>
        </row>
        <row r="126">
          <cell r="W126" t="str">
            <v>是</v>
          </cell>
          <cell r="X126" t="str">
            <v>在职</v>
          </cell>
        </row>
        <row r="126">
          <cell r="AD126" t="str">
            <v>女</v>
          </cell>
          <cell r="AE126" t="str">
            <v>高中</v>
          </cell>
          <cell r="AF126" t="str">
            <v>422431196712316825</v>
          </cell>
        </row>
        <row r="126">
          <cell r="AH126" t="str">
            <v>中国农业银行</v>
          </cell>
          <cell r="AI126" t="str">
            <v>6228481609766888272</v>
          </cell>
          <cell r="AJ126" t="str">
            <v>其他</v>
          </cell>
          <cell r="AK126">
            <v>13451170457</v>
          </cell>
        </row>
        <row r="127">
          <cell r="D127" t="str">
            <v>总部魏浩</v>
          </cell>
          <cell r="E127" t="str">
            <v>运营部</v>
          </cell>
          <cell r="F127" t="str">
            <v>区域总监</v>
          </cell>
        </row>
        <row r="127">
          <cell r="H127" t="str">
            <v>全职</v>
          </cell>
          <cell r="I127" t="str">
            <v>社保</v>
          </cell>
          <cell r="J127" t="str">
            <v>劳动合同</v>
          </cell>
        </row>
        <row r="127">
          <cell r="L127" t="str">
            <v>续签无期限</v>
          </cell>
        </row>
        <row r="127">
          <cell r="P127" t="str">
            <v>已签</v>
          </cell>
          <cell r="Q127" t="str">
            <v>已签</v>
          </cell>
        </row>
        <row r="127">
          <cell r="S127" t="str">
            <v>最低</v>
          </cell>
        </row>
        <row r="127">
          <cell r="X127" t="str">
            <v>在职</v>
          </cell>
        </row>
        <row r="127">
          <cell r="AD127" t="str">
            <v>男</v>
          </cell>
          <cell r="AE127" t="str">
            <v>大学</v>
          </cell>
        </row>
        <row r="127">
          <cell r="AI127" t="str">
            <v>6215340302801096642</v>
          </cell>
          <cell r="AJ127" t="str">
            <v>其他</v>
          </cell>
        </row>
        <row r="128">
          <cell r="D128" t="str">
            <v>钟祥店陈亚锋</v>
          </cell>
          <cell r="E128" t="str">
            <v>私教部</v>
          </cell>
          <cell r="F128" t="str">
            <v>私教</v>
          </cell>
          <cell r="G128">
            <v>43305</v>
          </cell>
          <cell r="H128" t="str">
            <v>全职</v>
          </cell>
        </row>
        <row r="128">
          <cell r="J128" t="str">
            <v>劳动合同</v>
          </cell>
        </row>
        <row r="128">
          <cell r="L128">
            <v>45353</v>
          </cell>
          <cell r="M128">
            <v>47543</v>
          </cell>
          <cell r="N128" t="str">
            <v>3年</v>
          </cell>
          <cell r="O128" t="str">
            <v>已签</v>
          </cell>
          <cell r="P128" t="str">
            <v>已签</v>
          </cell>
          <cell r="Q128" t="str">
            <v>已签</v>
          </cell>
          <cell r="R128" t="str">
            <v>已签</v>
          </cell>
          <cell r="S128" t="str">
            <v>不缴</v>
          </cell>
        </row>
        <row r="128">
          <cell r="W128" t="str">
            <v>是</v>
          </cell>
          <cell r="X128" t="str">
            <v>在职</v>
          </cell>
        </row>
        <row r="128">
          <cell r="AD128" t="str">
            <v>男</v>
          </cell>
          <cell r="AE128" t="str">
            <v>大学</v>
          </cell>
          <cell r="AF128" t="str">
            <v>420881199010035436</v>
          </cell>
        </row>
        <row r="128">
          <cell r="AH128" t="str">
            <v>交通银行</v>
          </cell>
          <cell r="AI128" t="str">
            <v>6222620610043515808</v>
          </cell>
          <cell r="AJ128" t="str">
            <v>其他</v>
          </cell>
          <cell r="AK128">
            <v>13297608873</v>
          </cell>
        </row>
        <row r="129">
          <cell r="D129" t="str">
            <v>钟祥店李金成</v>
          </cell>
          <cell r="E129" t="str">
            <v>私教部</v>
          </cell>
          <cell r="F129" t="str">
            <v>私教经理</v>
          </cell>
          <cell r="G129">
            <v>45245</v>
          </cell>
          <cell r="H129" t="str">
            <v>全职</v>
          </cell>
        </row>
        <row r="129">
          <cell r="J129" t="str">
            <v>劳动合同</v>
          </cell>
        </row>
        <row r="129">
          <cell r="L129">
            <v>45245</v>
          </cell>
          <cell r="M129">
            <v>46340</v>
          </cell>
          <cell r="N129" t="str">
            <v>3年</v>
          </cell>
          <cell r="O129" t="str">
            <v>已签</v>
          </cell>
          <cell r="P129" t="str">
            <v>已签</v>
          </cell>
          <cell r="Q129" t="str">
            <v>已签</v>
          </cell>
          <cell r="R129" t="str">
            <v>已签</v>
          </cell>
          <cell r="S129" t="str">
            <v>不缴</v>
          </cell>
        </row>
        <row r="129">
          <cell r="W129" t="str">
            <v>是</v>
          </cell>
          <cell r="X129" t="str">
            <v>在职</v>
          </cell>
        </row>
        <row r="129">
          <cell r="AD129" t="str">
            <v>男</v>
          </cell>
          <cell r="AE129" t="str">
            <v>大学</v>
          </cell>
          <cell r="AF129" t="str">
            <v>420881199402276511</v>
          </cell>
        </row>
        <row r="129">
          <cell r="AH129" t="str">
            <v>中国邮政</v>
          </cell>
          <cell r="AI129" t="str">
            <v>6221805200006098320</v>
          </cell>
          <cell r="AJ129" t="str">
            <v>其他</v>
          </cell>
          <cell r="AK129">
            <v>18502705023</v>
          </cell>
        </row>
        <row r="130">
          <cell r="D130" t="str">
            <v>钟祥店秦满（秦倩）</v>
          </cell>
          <cell r="E130" t="str">
            <v>运营部</v>
          </cell>
          <cell r="F130" t="str">
            <v>前台主管</v>
          </cell>
          <cell r="G130">
            <v>45591</v>
          </cell>
          <cell r="H130" t="str">
            <v>全职</v>
          </cell>
        </row>
        <row r="130">
          <cell r="J130" t="str">
            <v>劳动合同</v>
          </cell>
        </row>
        <row r="130">
          <cell r="L130">
            <v>45591</v>
          </cell>
          <cell r="M130">
            <v>46685</v>
          </cell>
          <cell r="N130" t="str">
            <v>3年</v>
          </cell>
          <cell r="O130" t="str">
            <v>已签</v>
          </cell>
          <cell r="P130" t="str">
            <v>已签</v>
          </cell>
          <cell r="Q130" t="str">
            <v>已签</v>
          </cell>
          <cell r="R130" t="str">
            <v>已签</v>
          </cell>
          <cell r="S130" t="str">
            <v>不缴</v>
          </cell>
        </row>
        <row r="130">
          <cell r="W130" t="str">
            <v>是</v>
          </cell>
          <cell r="X130" t="str">
            <v>离职</v>
          </cell>
          <cell r="Y130">
            <v>46143</v>
          </cell>
          <cell r="Z130" t="str">
            <v>已签</v>
          </cell>
          <cell r="AA130" t="str">
            <v>已签</v>
          </cell>
        </row>
        <row r="130">
          <cell r="AC130" t="str">
            <v>是</v>
          </cell>
          <cell r="AD130" t="str">
            <v>女</v>
          </cell>
          <cell r="AE130" t="str">
            <v>大学</v>
          </cell>
          <cell r="AF130" t="str">
            <v>420821198909260243</v>
          </cell>
        </row>
        <row r="130">
          <cell r="AH130" t="str">
            <v>湖北银行</v>
          </cell>
          <cell r="AI130" t="str">
            <v>6230760051000219915</v>
          </cell>
          <cell r="AJ130" t="str">
            <v>其他</v>
          </cell>
          <cell r="AK130">
            <v>15007164829</v>
          </cell>
        </row>
        <row r="131">
          <cell r="D131" t="str">
            <v>钟祥店刘建忠</v>
          </cell>
          <cell r="E131" t="str">
            <v>私教部</v>
          </cell>
          <cell r="F131" t="str">
            <v>私教</v>
          </cell>
          <cell r="G131">
            <v>46086</v>
          </cell>
          <cell r="H131" t="str">
            <v>全职</v>
          </cell>
        </row>
        <row r="131">
          <cell r="J131" t="str">
            <v>劳动合同</v>
          </cell>
          <cell r="K131" t="str">
            <v>人力</v>
          </cell>
          <cell r="L131">
            <v>46086</v>
          </cell>
          <cell r="M131">
            <v>47911</v>
          </cell>
          <cell r="N131" t="str">
            <v>5年</v>
          </cell>
          <cell r="O131" t="str">
            <v>已签</v>
          </cell>
          <cell r="P131" t="str">
            <v>已签</v>
          </cell>
          <cell r="Q131" t="str">
            <v>已签</v>
          </cell>
          <cell r="R131" t="str">
            <v>已签</v>
          </cell>
          <cell r="S131" t="str">
            <v>不缴</v>
          </cell>
        </row>
        <row r="131">
          <cell r="W131" t="str">
            <v>是</v>
          </cell>
          <cell r="X131" t="str">
            <v>在职</v>
          </cell>
        </row>
        <row r="131">
          <cell r="AD131" t="str">
            <v>男</v>
          </cell>
          <cell r="AE131" t="str">
            <v>大学</v>
          </cell>
          <cell r="AF131" t="str">
            <v>632124198710262219</v>
          </cell>
        </row>
        <row r="131">
          <cell r="AH131" t="str">
            <v>中国农业银行</v>
          </cell>
          <cell r="AI131" t="str">
            <v>6230521600010799371</v>
          </cell>
          <cell r="AJ131" t="str">
            <v>其他</v>
          </cell>
          <cell r="AK131">
            <v>15717827757</v>
          </cell>
        </row>
        <row r="132">
          <cell r="D132" t="str">
            <v>钟祥店曹惠</v>
          </cell>
          <cell r="E132" t="str">
            <v>私教部</v>
          </cell>
          <cell r="F132" t="str">
            <v>私教</v>
          </cell>
          <cell r="G132">
            <v>45704</v>
          </cell>
          <cell r="H132" t="str">
            <v>全职</v>
          </cell>
        </row>
        <row r="132">
          <cell r="J132" t="str">
            <v>劳动合同</v>
          </cell>
        </row>
        <row r="132">
          <cell r="L132">
            <v>45704</v>
          </cell>
          <cell r="M132">
            <v>47894</v>
          </cell>
          <cell r="N132" t="str">
            <v>3年</v>
          </cell>
          <cell r="O132" t="str">
            <v>已签</v>
          </cell>
          <cell r="P132" t="str">
            <v>已签</v>
          </cell>
          <cell r="Q132" t="str">
            <v>已签</v>
          </cell>
          <cell r="R132" t="str">
            <v>已签</v>
          </cell>
          <cell r="S132" t="str">
            <v>不缴</v>
          </cell>
        </row>
        <row r="132">
          <cell r="W132" t="str">
            <v>是</v>
          </cell>
          <cell r="X132" t="str">
            <v>在职</v>
          </cell>
        </row>
        <row r="132">
          <cell r="Z132" t="str">
            <v>已签</v>
          </cell>
          <cell r="AA132" t="str">
            <v>已签</v>
          </cell>
          <cell r="AB132" t="str">
            <v>已签</v>
          </cell>
          <cell r="AC132" t="str">
            <v>是</v>
          </cell>
          <cell r="AD132" t="str">
            <v>男</v>
          </cell>
          <cell r="AE132" t="str">
            <v>大学</v>
          </cell>
          <cell r="AF132" t="str">
            <v>420881200312015831</v>
          </cell>
        </row>
        <row r="132">
          <cell r="AH132" t="str">
            <v>农商银行</v>
          </cell>
          <cell r="AI132" t="str">
            <v>6224121232217092</v>
          </cell>
          <cell r="AJ132" t="str">
            <v>其他</v>
          </cell>
          <cell r="AK132">
            <v>19074761449</v>
          </cell>
        </row>
        <row r="133">
          <cell r="D133" t="str">
            <v>钟祥店常虎</v>
          </cell>
          <cell r="E133" t="str">
            <v>私教部</v>
          </cell>
          <cell r="F133" t="str">
            <v>私教</v>
          </cell>
          <cell r="G133">
            <v>45786</v>
          </cell>
          <cell r="H133" t="str">
            <v>全职</v>
          </cell>
        </row>
        <row r="133">
          <cell r="J133" t="str">
            <v>劳动合同</v>
          </cell>
        </row>
        <row r="133">
          <cell r="L133">
            <v>45901</v>
          </cell>
          <cell r="M133">
            <v>48091</v>
          </cell>
          <cell r="N133" t="str">
            <v>3年</v>
          </cell>
          <cell r="O133" t="str">
            <v>已签</v>
          </cell>
          <cell r="P133" t="str">
            <v>已签</v>
          </cell>
          <cell r="Q133" t="str">
            <v>已签</v>
          </cell>
          <cell r="R133" t="str">
            <v>已签</v>
          </cell>
          <cell r="S133" t="str">
            <v>不缴</v>
          </cell>
        </row>
        <row r="133">
          <cell r="W133" t="str">
            <v>是</v>
          </cell>
          <cell r="X133" t="str">
            <v>在职</v>
          </cell>
        </row>
        <row r="133">
          <cell r="Z133" t="str">
            <v>已签</v>
          </cell>
        </row>
        <row r="133">
          <cell r="AD133" t="str">
            <v>男</v>
          </cell>
          <cell r="AE133" t="str">
            <v>大学</v>
          </cell>
          <cell r="AF133" t="str">
            <v>41152119980728193X</v>
          </cell>
        </row>
        <row r="133">
          <cell r="AH133" t="str">
            <v>交通银行</v>
          </cell>
          <cell r="AI133" t="str">
            <v>6222620610043515451</v>
          </cell>
          <cell r="AJ133" t="str">
            <v>其他</v>
          </cell>
          <cell r="AK133">
            <v>17359967906</v>
          </cell>
        </row>
        <row r="134">
          <cell r="D134" t="str">
            <v>钟祥店高婷婷</v>
          </cell>
          <cell r="E134" t="str">
            <v>运营部</v>
          </cell>
          <cell r="F134" t="str">
            <v>前台</v>
          </cell>
          <cell r="G134">
            <v>45853</v>
          </cell>
          <cell r="H134" t="str">
            <v>全职</v>
          </cell>
        </row>
        <row r="134">
          <cell r="J134" t="str">
            <v>劳动合同</v>
          </cell>
          <cell r="K134" t="str">
            <v>人力</v>
          </cell>
          <cell r="L134">
            <v>45853</v>
          </cell>
          <cell r="M134">
            <v>47678</v>
          </cell>
          <cell r="N134" t="str">
            <v>5年</v>
          </cell>
          <cell r="O134" t="str">
            <v>已签</v>
          </cell>
          <cell r="P134" t="str">
            <v>已签</v>
          </cell>
          <cell r="Q134" t="str">
            <v>已签</v>
          </cell>
          <cell r="R134" t="str">
            <v>已签</v>
          </cell>
          <cell r="S134" t="str">
            <v>不缴</v>
          </cell>
        </row>
        <row r="134">
          <cell r="W134" t="str">
            <v>是</v>
          </cell>
          <cell r="X134" t="str">
            <v>离职</v>
          </cell>
          <cell r="Y134">
            <v>45962</v>
          </cell>
          <cell r="Z134" t="str">
            <v>已签</v>
          </cell>
        </row>
        <row r="134">
          <cell r="AC134" t="str">
            <v>是</v>
          </cell>
          <cell r="AD134" t="str">
            <v>女</v>
          </cell>
          <cell r="AE134" t="str">
            <v>大学</v>
          </cell>
          <cell r="AF134" t="str">
            <v>42032219980301454X</v>
          </cell>
        </row>
        <row r="134">
          <cell r="AH134" t="str">
            <v>湖北农信</v>
          </cell>
          <cell r="AI134" t="str">
            <v>6224121238736111</v>
          </cell>
          <cell r="AJ134" t="str">
            <v>其他</v>
          </cell>
          <cell r="AK134">
            <v>15172256038</v>
          </cell>
        </row>
        <row r="135">
          <cell r="D135" t="str">
            <v>钟祥店杨潇</v>
          </cell>
          <cell r="E135" t="str">
            <v>会籍部</v>
          </cell>
          <cell r="F135" t="str">
            <v>会籍</v>
          </cell>
          <cell r="G135">
            <v>45895</v>
          </cell>
          <cell r="H135" t="str">
            <v>全职</v>
          </cell>
        </row>
        <row r="135">
          <cell r="J135" t="str">
            <v>劳动合同</v>
          </cell>
          <cell r="K135" t="str">
            <v>人力</v>
          </cell>
          <cell r="L135">
            <v>45895</v>
          </cell>
          <cell r="M135">
            <v>47720</v>
          </cell>
          <cell r="N135" t="str">
            <v>5年</v>
          </cell>
        </row>
        <row r="135">
          <cell r="W135" t="str">
            <v>是</v>
          </cell>
          <cell r="X135" t="str">
            <v>离职</v>
          </cell>
          <cell r="Y135">
            <v>45939</v>
          </cell>
          <cell r="Z135" t="str">
            <v>已签</v>
          </cell>
          <cell r="AA135" t="str">
            <v>已签</v>
          </cell>
        </row>
        <row r="135">
          <cell r="AC135" t="str">
            <v>是</v>
          </cell>
          <cell r="AD135" t="str">
            <v>男</v>
          </cell>
          <cell r="AE135" t="str">
            <v>大学</v>
          </cell>
          <cell r="AF135" t="str">
            <v>420881200310212911</v>
          </cell>
        </row>
        <row r="135">
          <cell r="AH135" t="str">
            <v>工商银行</v>
          </cell>
          <cell r="AI135" t="str">
            <v>6215581809007075699</v>
          </cell>
          <cell r="AJ135" t="str">
            <v>其他</v>
          </cell>
          <cell r="AK135">
            <v>15337487174</v>
          </cell>
        </row>
        <row r="136">
          <cell r="D136" t="str">
            <v>总部肖梅婷</v>
          </cell>
          <cell r="E136" t="str">
            <v>运营部</v>
          </cell>
          <cell r="F136" t="str">
            <v>运营总监</v>
          </cell>
          <cell r="G136">
            <v>43077</v>
          </cell>
          <cell r="H136" t="str">
            <v>全职</v>
          </cell>
          <cell r="I136" t="str">
            <v>社保</v>
          </cell>
          <cell r="J136" t="str">
            <v>劳动合同</v>
          </cell>
        </row>
        <row r="136">
          <cell r="L136">
            <v>44172</v>
          </cell>
          <cell r="M136">
            <v>45997</v>
          </cell>
          <cell r="N136" t="str">
            <v>5年</v>
          </cell>
        </row>
        <row r="136">
          <cell r="X136" t="str">
            <v>在职</v>
          </cell>
        </row>
        <row r="136">
          <cell r="AD136" t="str">
            <v>女</v>
          </cell>
          <cell r="AE136" t="str">
            <v>本科</v>
          </cell>
          <cell r="AF136" t="str">
            <v>362428198704227325</v>
          </cell>
        </row>
        <row r="136">
          <cell r="AH136" t="str">
            <v>农业银行</v>
          </cell>
          <cell r="AI136" t="str">
            <v>6228480921203641813</v>
          </cell>
          <cell r="AJ136" t="str">
            <v>其他</v>
          </cell>
          <cell r="AK136">
            <v>15079005889</v>
          </cell>
        </row>
        <row r="137">
          <cell r="D137" t="str">
            <v>新力店黄园芳</v>
          </cell>
          <cell r="E137" t="str">
            <v>泳教部</v>
          </cell>
          <cell r="F137" t="str">
            <v>救生员</v>
          </cell>
          <cell r="G137">
            <v>44745</v>
          </cell>
          <cell r="H137" t="str">
            <v>全职</v>
          </cell>
        </row>
        <row r="137">
          <cell r="J137" t="str">
            <v>劳务合同</v>
          </cell>
        </row>
        <row r="137">
          <cell r="L137">
            <v>45840</v>
          </cell>
          <cell r="M137">
            <v>47666</v>
          </cell>
          <cell r="N137" t="str">
            <v>5年</v>
          </cell>
          <cell r="O137" t="str">
            <v>已签</v>
          </cell>
          <cell r="P137" t="str">
            <v>已签</v>
          </cell>
          <cell r="Q137" t="str">
            <v>已签</v>
          </cell>
          <cell r="R137" t="str">
            <v>已签</v>
          </cell>
          <cell r="S137" t="str">
            <v>不缴</v>
          </cell>
        </row>
        <row r="137">
          <cell r="W137" t="str">
            <v>是</v>
          </cell>
          <cell r="X137" t="str">
            <v>在职</v>
          </cell>
        </row>
        <row r="137">
          <cell r="AD137" t="str">
            <v>女</v>
          </cell>
          <cell r="AE137" t="str">
            <v>初中</v>
          </cell>
          <cell r="AF137" t="str">
            <v>360121196411025541</v>
          </cell>
        </row>
        <row r="137">
          <cell r="AH137" t="str">
            <v>农业银行</v>
          </cell>
          <cell r="AI137" t="str">
            <v>6228230929007076873</v>
          </cell>
          <cell r="AJ137" t="str">
            <v>中信</v>
          </cell>
          <cell r="AK137">
            <v>13767993203</v>
          </cell>
        </row>
        <row r="138">
          <cell r="D138" t="str">
            <v>新力店冯小龙</v>
          </cell>
          <cell r="E138" t="str">
            <v>会籍部</v>
          </cell>
          <cell r="F138" t="str">
            <v>会籍经理</v>
          </cell>
          <cell r="G138">
            <v>45397</v>
          </cell>
          <cell r="H138" t="str">
            <v>全职</v>
          </cell>
          <cell r="I138" t="str">
            <v>社保</v>
          </cell>
          <cell r="J138" t="str">
            <v>劳动合同</v>
          </cell>
        </row>
        <row r="138">
          <cell r="L138">
            <v>45397</v>
          </cell>
          <cell r="M138">
            <v>46491</v>
          </cell>
          <cell r="N138" t="str">
            <v>3年</v>
          </cell>
          <cell r="O138" t="str">
            <v>已签</v>
          </cell>
          <cell r="P138" t="str">
            <v>已签</v>
          </cell>
          <cell r="Q138" t="str">
            <v>已签</v>
          </cell>
          <cell r="R138" t="str">
            <v>已签</v>
          </cell>
          <cell r="S138" t="str">
            <v>最低</v>
          </cell>
        </row>
        <row r="138">
          <cell r="W138" t="str">
            <v>是</v>
          </cell>
          <cell r="X138" t="str">
            <v>离职</v>
          </cell>
          <cell r="Y138">
            <v>46023</v>
          </cell>
          <cell r="Z138" t="str">
            <v>已签</v>
          </cell>
          <cell r="AA138" t="str">
            <v>已签</v>
          </cell>
        </row>
        <row r="138">
          <cell r="AC138" t="str">
            <v>是</v>
          </cell>
          <cell r="AD138" t="str">
            <v>男</v>
          </cell>
          <cell r="AE138" t="str">
            <v>中专</v>
          </cell>
          <cell r="AF138" t="str">
            <v>36040220010326191X</v>
          </cell>
        </row>
        <row r="138">
          <cell r="AH138" t="str">
            <v>中信银行</v>
          </cell>
          <cell r="AI138" t="str">
            <v>6217715704921500 张琳 他老婆</v>
          </cell>
          <cell r="AJ138" t="str">
            <v>中信</v>
          </cell>
          <cell r="AK138">
            <v>19520860795</v>
          </cell>
        </row>
        <row r="139">
          <cell r="D139" t="str">
            <v>新力店曹春香</v>
          </cell>
          <cell r="E139" t="str">
            <v>运营部</v>
          </cell>
          <cell r="F139" t="str">
            <v>保洁</v>
          </cell>
          <cell r="G139">
            <v>45820</v>
          </cell>
          <cell r="H139" t="str">
            <v>全职</v>
          </cell>
        </row>
        <row r="139">
          <cell r="J139" t="str">
            <v>劳务合同</v>
          </cell>
          <cell r="K139" t="str">
            <v>人力</v>
          </cell>
          <cell r="L139">
            <v>45820</v>
          </cell>
          <cell r="M139">
            <v>46915</v>
          </cell>
          <cell r="N139" t="str">
            <v>3年</v>
          </cell>
          <cell r="O139" t="str">
            <v>已签</v>
          </cell>
          <cell r="P139" t="str">
            <v>已签</v>
          </cell>
          <cell r="Q139" t="str">
            <v>已签</v>
          </cell>
          <cell r="R139" t="str">
            <v>已签</v>
          </cell>
          <cell r="S139" t="str">
            <v>不缴</v>
          </cell>
        </row>
        <row r="139">
          <cell r="W139" t="str">
            <v>是</v>
          </cell>
          <cell r="X139" t="str">
            <v>离职</v>
          </cell>
          <cell r="Y139">
            <v>46050</v>
          </cell>
          <cell r="Z139" t="str">
            <v>已签</v>
          </cell>
          <cell r="AA139" t="str">
            <v>已签</v>
          </cell>
        </row>
        <row r="139">
          <cell r="AC139" t="str">
            <v>是</v>
          </cell>
          <cell r="AD139" t="str">
            <v>女</v>
          </cell>
        </row>
        <row r="139">
          <cell r="AF139" t="str">
            <v>362202196904194640</v>
          </cell>
        </row>
        <row r="139">
          <cell r="AH139" t="str">
            <v>农业银行</v>
          </cell>
          <cell r="AI139" t="str">
            <v>6230520920020858178</v>
          </cell>
          <cell r="AJ139" t="str">
            <v>其他</v>
          </cell>
          <cell r="AK139">
            <v>13237087873</v>
          </cell>
        </row>
        <row r="140">
          <cell r="D140" t="str">
            <v>新力店李满花</v>
          </cell>
          <cell r="E140" t="str">
            <v>运营部</v>
          </cell>
          <cell r="F140" t="str">
            <v>保洁</v>
          </cell>
          <cell r="G140">
            <v>45895</v>
          </cell>
          <cell r="H140" t="str">
            <v>全职</v>
          </cell>
        </row>
        <row r="140">
          <cell r="J140" t="str">
            <v>劳务合同</v>
          </cell>
        </row>
        <row r="140">
          <cell r="L140">
            <v>45895</v>
          </cell>
          <cell r="M140">
            <v>46990</v>
          </cell>
          <cell r="N140" t="str">
            <v>3年</v>
          </cell>
          <cell r="O140" t="str">
            <v>已签</v>
          </cell>
          <cell r="P140" t="str">
            <v>已签</v>
          </cell>
          <cell r="Q140" t="str">
            <v>已签</v>
          </cell>
          <cell r="R140" t="str">
            <v>已签</v>
          </cell>
          <cell r="S140" t="str">
            <v>不缴</v>
          </cell>
        </row>
        <row r="140">
          <cell r="W140" t="str">
            <v>是</v>
          </cell>
          <cell r="X140" t="str">
            <v>在职</v>
          </cell>
        </row>
        <row r="140">
          <cell r="AD140" t="str">
            <v>女</v>
          </cell>
        </row>
        <row r="140">
          <cell r="AF140" t="str">
            <v>360124196401133329</v>
          </cell>
        </row>
        <row r="140">
          <cell r="AH140" t="str">
            <v>江西农商银行</v>
          </cell>
          <cell r="AI140" t="str">
            <v>6226822200373841805</v>
          </cell>
        </row>
        <row r="140">
          <cell r="AK140">
            <v>17379111690</v>
          </cell>
        </row>
        <row r="141">
          <cell r="D141" t="str">
            <v>新力店李陈</v>
          </cell>
          <cell r="E141" t="str">
            <v>私教部</v>
          </cell>
          <cell r="F141" t="str">
            <v>私教</v>
          </cell>
          <cell r="G141">
            <v>45402</v>
          </cell>
          <cell r="H141" t="str">
            <v>全职</v>
          </cell>
        </row>
        <row r="141">
          <cell r="J141" t="str">
            <v>劳动合同</v>
          </cell>
        </row>
        <row r="141">
          <cell r="L141">
            <v>45415</v>
          </cell>
          <cell r="M141">
            <v>46509</v>
          </cell>
          <cell r="N141" t="str">
            <v>3年</v>
          </cell>
          <cell r="O141" t="str">
            <v>已签</v>
          </cell>
          <cell r="P141" t="str">
            <v>已签</v>
          </cell>
          <cell r="Q141" t="str">
            <v>已签</v>
          </cell>
          <cell r="R141" t="str">
            <v>已签</v>
          </cell>
          <cell r="S141" t="str">
            <v>不缴</v>
          </cell>
        </row>
        <row r="141">
          <cell r="W141" t="str">
            <v>是</v>
          </cell>
          <cell r="X141" t="str">
            <v>在职</v>
          </cell>
        </row>
        <row r="141">
          <cell r="AD141" t="str">
            <v>男</v>
          </cell>
        </row>
        <row r="141">
          <cell r="AF141" t="str">
            <v>341182198810192418</v>
          </cell>
        </row>
        <row r="141">
          <cell r="AH141" t="str">
            <v>兴业银行</v>
          </cell>
          <cell r="AI141" t="str">
            <v>622908403156967416</v>
          </cell>
          <cell r="AJ141" t="str">
            <v>其他</v>
          </cell>
          <cell r="AK141">
            <v>18658912110</v>
          </cell>
        </row>
        <row r="142">
          <cell r="D142" t="str">
            <v>新力店胡阿威</v>
          </cell>
          <cell r="E142" t="str">
            <v>私教部</v>
          </cell>
          <cell r="F142" t="str">
            <v>私教</v>
          </cell>
          <cell r="G142">
            <v>45478</v>
          </cell>
          <cell r="H142" t="str">
            <v>全职</v>
          </cell>
        </row>
        <row r="142">
          <cell r="J142" t="str">
            <v>劳动合同</v>
          </cell>
        </row>
        <row r="142">
          <cell r="L142">
            <v>45478</v>
          </cell>
          <cell r="M142">
            <v>46572</v>
          </cell>
          <cell r="N142" t="str">
            <v>3年</v>
          </cell>
          <cell r="O142" t="str">
            <v>已签</v>
          </cell>
          <cell r="P142" t="str">
            <v>已签</v>
          </cell>
          <cell r="Q142" t="str">
            <v>已签</v>
          </cell>
          <cell r="R142" t="str">
            <v>已签</v>
          </cell>
          <cell r="S142" t="str">
            <v>不缴</v>
          </cell>
        </row>
        <row r="142">
          <cell r="W142" t="str">
            <v>是</v>
          </cell>
          <cell r="X142" t="str">
            <v>在职</v>
          </cell>
        </row>
        <row r="142">
          <cell r="AD142" t="str">
            <v>男</v>
          </cell>
        </row>
        <row r="142">
          <cell r="AF142" t="str">
            <v>360425199301232836</v>
          </cell>
        </row>
        <row r="142">
          <cell r="AH142" t="str">
            <v>兴业银行</v>
          </cell>
          <cell r="AI142" t="str">
            <v>622908403156970816 兴业银行 胡阿威</v>
          </cell>
          <cell r="AJ142" t="str">
            <v>其他</v>
          </cell>
          <cell r="AK142">
            <v>18126226392</v>
          </cell>
        </row>
        <row r="143">
          <cell r="D143" t="str">
            <v>新力店金民</v>
          </cell>
          <cell r="E143" t="str">
            <v>运营部</v>
          </cell>
          <cell r="F143" t="str">
            <v>店长</v>
          </cell>
          <cell r="G143">
            <v>45614</v>
          </cell>
          <cell r="H143" t="str">
            <v>全职</v>
          </cell>
        </row>
        <row r="143">
          <cell r="J143" t="str">
            <v>劳动合同</v>
          </cell>
        </row>
        <row r="143">
          <cell r="L143">
            <v>45615</v>
          </cell>
          <cell r="M143">
            <v>46709</v>
          </cell>
          <cell r="N143" t="str">
            <v>3年</v>
          </cell>
          <cell r="O143" t="str">
            <v>已签</v>
          </cell>
          <cell r="P143" t="str">
            <v>已签</v>
          </cell>
          <cell r="Q143" t="str">
            <v>已签</v>
          </cell>
          <cell r="R143" t="str">
            <v>已签</v>
          </cell>
          <cell r="S143" t="str">
            <v>不缴</v>
          </cell>
        </row>
        <row r="143">
          <cell r="W143" t="str">
            <v>是</v>
          </cell>
          <cell r="X143" t="str">
            <v>在职</v>
          </cell>
        </row>
        <row r="143">
          <cell r="AD143" t="str">
            <v>男</v>
          </cell>
        </row>
        <row r="143">
          <cell r="AF143" t="str">
            <v>420321198708213830</v>
          </cell>
        </row>
        <row r="143">
          <cell r="AH143" t="str">
            <v>中国建设银行（开户人肖芬）夫妻关系</v>
          </cell>
          <cell r="AI143" t="str">
            <v>金民（开户人肖芬，夫妻关系）6217007200061545649建设银行</v>
          </cell>
          <cell r="AJ143" t="str">
            <v>其他</v>
          </cell>
          <cell r="AK143">
            <v>15623825066</v>
          </cell>
        </row>
        <row r="144">
          <cell r="D144" t="str">
            <v>新力店李付阳</v>
          </cell>
          <cell r="E144" t="str">
            <v>泳教部</v>
          </cell>
          <cell r="F144" t="str">
            <v>泳教</v>
          </cell>
          <cell r="G144">
            <v>45737</v>
          </cell>
          <cell r="H144" t="str">
            <v>兼职</v>
          </cell>
        </row>
        <row r="144">
          <cell r="J144" t="str">
            <v>兼职合同</v>
          </cell>
        </row>
        <row r="144">
          <cell r="L144">
            <v>45901</v>
          </cell>
          <cell r="M144">
            <v>46996</v>
          </cell>
          <cell r="N144" t="str">
            <v>3年</v>
          </cell>
          <cell r="O144" t="str">
            <v>已签</v>
          </cell>
          <cell r="P144" t="str">
            <v>已签</v>
          </cell>
          <cell r="Q144" t="str">
            <v>已签</v>
          </cell>
          <cell r="R144" t="str">
            <v>已签</v>
          </cell>
          <cell r="S144" t="str">
            <v>不缴</v>
          </cell>
        </row>
        <row r="144">
          <cell r="W144" t="str">
            <v>是</v>
          </cell>
          <cell r="X144" t="str">
            <v>在职</v>
          </cell>
        </row>
        <row r="144">
          <cell r="AD144" t="str">
            <v>男</v>
          </cell>
        </row>
        <row r="144">
          <cell r="AF144" t="str">
            <v>130430200103090033</v>
          </cell>
        </row>
        <row r="144">
          <cell r="AH144" t="str">
            <v>农业银行</v>
          </cell>
          <cell r="AI144" t="str">
            <v>6228480639206159472</v>
          </cell>
          <cell r="AJ144" t="str">
            <v>其他</v>
          </cell>
          <cell r="AK144">
            <v>15176822621</v>
          </cell>
        </row>
        <row r="145">
          <cell r="D145" t="str">
            <v>新力店凌培华</v>
          </cell>
          <cell r="E145" t="str">
            <v>泳教部</v>
          </cell>
          <cell r="F145" t="str">
            <v>泳教</v>
          </cell>
          <cell r="G145">
            <v>46002</v>
          </cell>
          <cell r="H145" t="str">
            <v>兼职</v>
          </cell>
        </row>
        <row r="145">
          <cell r="J145" t="str">
            <v>兼职合同</v>
          </cell>
        </row>
        <row r="145">
          <cell r="L145">
            <v>46002</v>
          </cell>
          <cell r="M145">
            <v>46366</v>
          </cell>
          <cell r="N145" t="str">
            <v>1年</v>
          </cell>
          <cell r="O145" t="str">
            <v>已签</v>
          </cell>
          <cell r="P145" t="str">
            <v>已签</v>
          </cell>
          <cell r="Q145" t="str">
            <v>已签</v>
          </cell>
          <cell r="R145" t="str">
            <v>已签</v>
          </cell>
          <cell r="S145" t="str">
            <v>不缴</v>
          </cell>
        </row>
        <row r="145">
          <cell r="W145" t="str">
            <v>是</v>
          </cell>
          <cell r="X145" t="str">
            <v>在职</v>
          </cell>
        </row>
        <row r="145">
          <cell r="AD145" t="str">
            <v>男</v>
          </cell>
        </row>
        <row r="145">
          <cell r="AF145" t="str">
            <v>360734199603152439</v>
          </cell>
        </row>
        <row r="145">
          <cell r="AH145" t="str">
            <v>邮政储蓄银行</v>
          </cell>
          <cell r="AI145" t="str">
            <v>6210984280007151191</v>
          </cell>
          <cell r="AJ145" t="str">
            <v>其他</v>
          </cell>
          <cell r="AK145">
            <v>14779791934</v>
          </cell>
        </row>
        <row r="146">
          <cell r="D146" t="str">
            <v>新力店雷婷</v>
          </cell>
          <cell r="E146" t="str">
            <v>运营部</v>
          </cell>
          <cell r="F146" t="str">
            <v>前台</v>
          </cell>
          <cell r="G146">
            <v>45792</v>
          </cell>
          <cell r="H146" t="str">
            <v>全职</v>
          </cell>
        </row>
        <row r="146">
          <cell r="J146" t="str">
            <v>劳动合同</v>
          </cell>
        </row>
        <row r="146">
          <cell r="L146">
            <v>45799</v>
          </cell>
          <cell r="M146">
            <v>46894</v>
          </cell>
          <cell r="N146" t="str">
            <v>3年</v>
          </cell>
          <cell r="O146" t="str">
            <v>已签</v>
          </cell>
          <cell r="P146" t="str">
            <v>已签</v>
          </cell>
          <cell r="Q146" t="str">
            <v>已签</v>
          </cell>
          <cell r="R146" t="str">
            <v>已签</v>
          </cell>
          <cell r="S146" t="str">
            <v>不缴</v>
          </cell>
        </row>
        <row r="146">
          <cell r="W146" t="str">
            <v>是</v>
          </cell>
          <cell r="X146" t="str">
            <v>在职</v>
          </cell>
        </row>
        <row r="146">
          <cell r="AD146" t="str">
            <v>女</v>
          </cell>
        </row>
        <row r="146">
          <cell r="AF146" t="str">
            <v>362202199705124424</v>
          </cell>
        </row>
        <row r="146">
          <cell r="AH146" t="str">
            <v>建设银行</v>
          </cell>
          <cell r="AI146" t="str">
            <v>6217002020078671781</v>
          </cell>
          <cell r="AJ146" t="str">
            <v>其他</v>
          </cell>
          <cell r="AK146">
            <v>15070942609</v>
          </cell>
        </row>
        <row r="147">
          <cell r="D147" t="str">
            <v>新力店胡景</v>
          </cell>
          <cell r="E147" t="str">
            <v>泳教部</v>
          </cell>
          <cell r="F147" t="str">
            <v>泳教</v>
          </cell>
          <cell r="G147">
            <v>45830</v>
          </cell>
          <cell r="H147" t="str">
            <v>兼职</v>
          </cell>
        </row>
        <row r="147">
          <cell r="J147" t="str">
            <v>兼职合同</v>
          </cell>
        </row>
        <row r="147">
          <cell r="L147">
            <v>45837</v>
          </cell>
          <cell r="M147">
            <v>46932</v>
          </cell>
          <cell r="N147" t="str">
            <v>3年</v>
          </cell>
        </row>
        <row r="147">
          <cell r="X147" t="str">
            <v>在职</v>
          </cell>
        </row>
        <row r="147">
          <cell r="AD147" t="str">
            <v>男</v>
          </cell>
        </row>
        <row r="147">
          <cell r="AF147" t="str">
            <v>362204199212227815</v>
          </cell>
        </row>
        <row r="147">
          <cell r="AH147" t="str">
            <v>中国工商银行</v>
          </cell>
          <cell r="AI147" t="str">
            <v>6217211508001376624</v>
          </cell>
          <cell r="AJ147" t="str">
            <v>其他</v>
          </cell>
          <cell r="AK147">
            <v>17779515878</v>
          </cell>
        </row>
        <row r="148">
          <cell r="D148" t="str">
            <v>新力店张志明</v>
          </cell>
          <cell r="E148" t="str">
            <v>泳教部</v>
          </cell>
          <cell r="F148" t="str">
            <v>泳教</v>
          </cell>
          <cell r="G148">
            <v>45839</v>
          </cell>
          <cell r="H148" t="str">
            <v>全职</v>
          </cell>
        </row>
        <row r="148">
          <cell r="J148" t="str">
            <v>劳动合同</v>
          </cell>
        </row>
        <row r="148">
          <cell r="L148">
            <v>45845</v>
          </cell>
          <cell r="M148">
            <v>46940</v>
          </cell>
          <cell r="N148" t="str">
            <v>3年</v>
          </cell>
          <cell r="O148" t="str">
            <v>已签</v>
          </cell>
          <cell r="P148" t="str">
            <v>已签</v>
          </cell>
          <cell r="Q148" t="str">
            <v>已签</v>
          </cell>
          <cell r="R148" t="str">
            <v>已签</v>
          </cell>
          <cell r="S148" t="str">
            <v>不缴</v>
          </cell>
        </row>
        <row r="148">
          <cell r="W148" t="str">
            <v>是</v>
          </cell>
          <cell r="X148" t="str">
            <v>在职</v>
          </cell>
        </row>
        <row r="148">
          <cell r="AD148" t="str">
            <v>男</v>
          </cell>
        </row>
        <row r="148">
          <cell r="AF148" t="str">
            <v>360111199008100979</v>
          </cell>
        </row>
        <row r="148">
          <cell r="AH148" t="str">
            <v>中国建设银行</v>
          </cell>
          <cell r="AI148" t="str">
            <v>6217002020063479646</v>
          </cell>
          <cell r="AJ148" t="str">
            <v>其他</v>
          </cell>
          <cell r="AK148">
            <v>15970591311</v>
          </cell>
        </row>
        <row r="149">
          <cell r="D149" t="str">
            <v>新力店龚祥和</v>
          </cell>
          <cell r="E149" t="str">
            <v>会籍部</v>
          </cell>
          <cell r="F149" t="str">
            <v>会籍</v>
          </cell>
          <cell r="G149">
            <v>45864</v>
          </cell>
          <cell r="H149" t="str">
            <v>全职</v>
          </cell>
        </row>
        <row r="149">
          <cell r="J149" t="str">
            <v>劳动合同</v>
          </cell>
          <cell r="K149" t="str">
            <v>人力</v>
          </cell>
          <cell r="L149">
            <v>45871</v>
          </cell>
          <cell r="M149">
            <v>46966</v>
          </cell>
          <cell r="N149" t="str">
            <v>3年</v>
          </cell>
          <cell r="O149" t="str">
            <v>已签</v>
          </cell>
          <cell r="P149" t="str">
            <v>已签</v>
          </cell>
          <cell r="Q149" t="str">
            <v>已签</v>
          </cell>
          <cell r="R149" t="str">
            <v>已签</v>
          </cell>
          <cell r="S149" t="str">
            <v>不缴</v>
          </cell>
        </row>
        <row r="149">
          <cell r="W149" t="str">
            <v>是</v>
          </cell>
          <cell r="X149" t="str">
            <v>离职</v>
          </cell>
          <cell r="Y149">
            <v>46017</v>
          </cell>
          <cell r="Z149" t="str">
            <v>已签</v>
          </cell>
          <cell r="AA149" t="str">
            <v>已签</v>
          </cell>
        </row>
        <row r="149">
          <cell r="AC149" t="str">
            <v>是</v>
          </cell>
          <cell r="AD149" t="str">
            <v>男</v>
          </cell>
        </row>
        <row r="149">
          <cell r="AF149" t="str">
            <v>360121200511247212</v>
          </cell>
        </row>
        <row r="149">
          <cell r="AH149" t="str">
            <v>平安银行</v>
          </cell>
          <cell r="AI149" t="str">
            <v>6230580000376826991</v>
          </cell>
          <cell r="AJ149" t="str">
            <v>其他</v>
          </cell>
          <cell r="AK149">
            <v>18070144392</v>
          </cell>
        </row>
        <row r="150">
          <cell r="D150" t="str">
            <v>新力店衷子禹</v>
          </cell>
          <cell r="E150" t="str">
            <v>会籍部</v>
          </cell>
          <cell r="F150" t="str">
            <v>会籍</v>
          </cell>
          <cell r="G150">
            <v>45897</v>
          </cell>
          <cell r="H150" t="str">
            <v>全职</v>
          </cell>
        </row>
        <row r="150">
          <cell r="J150" t="str">
            <v>劳动合同</v>
          </cell>
          <cell r="K150" t="str">
            <v>人力</v>
          </cell>
          <cell r="L150">
            <v>45897</v>
          </cell>
          <cell r="M150">
            <v>46992</v>
          </cell>
          <cell r="N150" t="str">
            <v>3年</v>
          </cell>
          <cell r="O150" t="str">
            <v>已签</v>
          </cell>
          <cell r="P150" t="str">
            <v>已签</v>
          </cell>
          <cell r="Q150" t="str">
            <v>已签</v>
          </cell>
          <cell r="R150" t="str">
            <v>已签</v>
          </cell>
          <cell r="S150" t="str">
            <v>不缴</v>
          </cell>
        </row>
        <row r="150">
          <cell r="W150" t="str">
            <v>是</v>
          </cell>
          <cell r="X150" t="str">
            <v>离职</v>
          </cell>
          <cell r="Y150">
            <v>46120</v>
          </cell>
          <cell r="Z150" t="str">
            <v>已签</v>
          </cell>
          <cell r="AA150" t="str">
            <v>已签</v>
          </cell>
        </row>
        <row r="150">
          <cell r="AC150" t="str">
            <v>是</v>
          </cell>
          <cell r="AD150" t="str">
            <v>男</v>
          </cell>
        </row>
        <row r="150">
          <cell r="AF150" t="str">
            <v>360121200301030533</v>
          </cell>
        </row>
        <row r="150">
          <cell r="AH150" t="str">
            <v>招商银行</v>
          </cell>
          <cell r="AI150" t="str">
            <v>6214837944560212招商银行</v>
          </cell>
          <cell r="AJ150" t="str">
            <v>招商银行</v>
          </cell>
          <cell r="AK150">
            <v>18170089901</v>
          </cell>
        </row>
        <row r="151">
          <cell r="D151" t="str">
            <v>新力店蔡虹</v>
          </cell>
          <cell r="E151" t="str">
            <v>运营部</v>
          </cell>
          <cell r="F151" t="str">
            <v>前台</v>
          </cell>
          <cell r="G151">
            <v>45901</v>
          </cell>
          <cell r="H151" t="str">
            <v>全职</v>
          </cell>
        </row>
        <row r="151">
          <cell r="J151" t="str">
            <v>劳动合同</v>
          </cell>
        </row>
        <row r="151">
          <cell r="L151">
            <v>45901</v>
          </cell>
          <cell r="M151">
            <v>46996</v>
          </cell>
          <cell r="N151" t="str">
            <v>3年</v>
          </cell>
          <cell r="O151" t="str">
            <v>已签</v>
          </cell>
          <cell r="P151" t="str">
            <v>已签</v>
          </cell>
          <cell r="Q151" t="str">
            <v>已签</v>
          </cell>
          <cell r="R151" t="str">
            <v>已签</v>
          </cell>
          <cell r="S151" t="str">
            <v>不缴</v>
          </cell>
        </row>
        <row r="151">
          <cell r="W151" t="str">
            <v>是</v>
          </cell>
          <cell r="X151" t="str">
            <v>在职</v>
          </cell>
        </row>
        <row r="151">
          <cell r="AD151" t="str">
            <v>女</v>
          </cell>
        </row>
        <row r="151">
          <cell r="AF151" t="str">
            <v>360121200302250546</v>
          </cell>
        </row>
        <row r="151">
          <cell r="AI151" t="str">
            <v>6217002020083494542</v>
          </cell>
          <cell r="AJ151" t="str">
            <v>其他</v>
          </cell>
          <cell r="AK151">
            <v>18397810691</v>
          </cell>
        </row>
        <row r="152">
          <cell r="D152" t="str">
            <v>新力店熊沁琳</v>
          </cell>
          <cell r="E152" t="str">
            <v>会籍部</v>
          </cell>
          <cell r="F152" t="str">
            <v>会籍顾问</v>
          </cell>
          <cell r="G152">
            <v>45940</v>
          </cell>
          <cell r="H152" t="str">
            <v>全职</v>
          </cell>
        </row>
        <row r="152">
          <cell r="J152" t="str">
            <v>劳动合同</v>
          </cell>
          <cell r="K152" t="str">
            <v>人力</v>
          </cell>
          <cell r="L152">
            <v>45940</v>
          </cell>
          <cell r="M152">
            <v>47035</v>
          </cell>
          <cell r="N152" t="str">
            <v>3年</v>
          </cell>
          <cell r="O152" t="str">
            <v>已签</v>
          </cell>
          <cell r="P152" t="str">
            <v>已签</v>
          </cell>
          <cell r="Q152" t="str">
            <v>已签</v>
          </cell>
          <cell r="R152" t="str">
            <v>已签</v>
          </cell>
          <cell r="S152" t="str">
            <v>不缴</v>
          </cell>
        </row>
        <row r="152">
          <cell r="W152" t="str">
            <v>是</v>
          </cell>
          <cell r="X152" t="str">
            <v>离职</v>
          </cell>
          <cell r="Y152">
            <v>46023</v>
          </cell>
          <cell r="Z152" t="str">
            <v>已签</v>
          </cell>
          <cell r="AA152" t="str">
            <v>已签</v>
          </cell>
        </row>
        <row r="152">
          <cell r="AC152" t="str">
            <v>是</v>
          </cell>
          <cell r="AD152" t="str">
            <v>女</v>
          </cell>
        </row>
        <row r="152">
          <cell r="AF152" t="str">
            <v>360981200403230827</v>
          </cell>
        </row>
        <row r="152">
          <cell r="AH152" t="str">
            <v>招商银行</v>
          </cell>
          <cell r="AI152" t="str">
            <v>6214833380424708</v>
          </cell>
          <cell r="AJ152" t="str">
            <v>招商银行</v>
          </cell>
          <cell r="AK152">
            <v>19170645381</v>
          </cell>
        </row>
        <row r="153">
          <cell r="D153" t="str">
            <v>新力店王敏</v>
          </cell>
          <cell r="E153" t="str">
            <v>私教部</v>
          </cell>
          <cell r="F153" t="str">
            <v>健身教练</v>
          </cell>
          <cell r="G153">
            <v>45943</v>
          </cell>
          <cell r="H153" t="str">
            <v>全职</v>
          </cell>
        </row>
        <row r="153">
          <cell r="J153" t="str">
            <v>劳动合同</v>
          </cell>
          <cell r="K153" t="str">
            <v>人力</v>
          </cell>
          <cell r="L153">
            <v>45943</v>
          </cell>
          <cell r="M153">
            <v>47038</v>
          </cell>
          <cell r="N153" t="str">
            <v>3年</v>
          </cell>
          <cell r="O153" t="str">
            <v>已签</v>
          </cell>
          <cell r="P153" t="str">
            <v>已签</v>
          </cell>
          <cell r="Q153" t="str">
            <v>已签</v>
          </cell>
          <cell r="R153" t="str">
            <v>已签</v>
          </cell>
          <cell r="S153" t="str">
            <v>不缴</v>
          </cell>
        </row>
        <row r="153">
          <cell r="W153" t="str">
            <v>是</v>
          </cell>
          <cell r="X153" t="str">
            <v>离职</v>
          </cell>
          <cell r="Y153">
            <v>45960</v>
          </cell>
        </row>
        <row r="153">
          <cell r="AD153" t="str">
            <v>男</v>
          </cell>
        </row>
        <row r="153">
          <cell r="AF153" t="str">
            <v>361021200504220017</v>
          </cell>
        </row>
        <row r="153">
          <cell r="AJ153" t="str">
            <v>其他</v>
          </cell>
          <cell r="AK153">
            <v>19870223885</v>
          </cell>
        </row>
        <row r="154">
          <cell r="D154" t="str">
            <v>新力店李志永</v>
          </cell>
          <cell r="E154" t="str">
            <v>私教部</v>
          </cell>
          <cell r="F154" t="str">
            <v>健身教练</v>
          </cell>
          <cell r="G154">
            <v>45944</v>
          </cell>
          <cell r="H154" t="str">
            <v>全职</v>
          </cell>
        </row>
        <row r="154">
          <cell r="K154" t="str">
            <v>人力</v>
          </cell>
        </row>
        <row r="154">
          <cell r="O154" t="str">
            <v>已签</v>
          </cell>
          <cell r="P154" t="str">
            <v>已签</v>
          </cell>
          <cell r="Q154" t="str">
            <v>已签</v>
          </cell>
        </row>
        <row r="154">
          <cell r="S154" t="str">
            <v>不缴</v>
          </cell>
        </row>
        <row r="154">
          <cell r="W154" t="str">
            <v>是</v>
          </cell>
          <cell r="X154" t="str">
            <v>离职</v>
          </cell>
          <cell r="Y154">
            <v>45947</v>
          </cell>
        </row>
        <row r="154">
          <cell r="AD154" t="str">
            <v>男</v>
          </cell>
        </row>
        <row r="154">
          <cell r="AF154" t="str">
            <v>362329199709164517</v>
          </cell>
        </row>
        <row r="154">
          <cell r="AH154" t="str">
            <v>中国建设银行</v>
          </cell>
          <cell r="AI154" t="str">
            <v>6217003100008105966</v>
          </cell>
          <cell r="AJ154" t="str">
            <v>其他</v>
          </cell>
          <cell r="AK154">
            <v>18680111356</v>
          </cell>
        </row>
        <row r="155">
          <cell r="D155" t="str">
            <v>新力店阳洪武</v>
          </cell>
          <cell r="E155" t="str">
            <v>私教部</v>
          </cell>
          <cell r="F155" t="str">
            <v>健身教练</v>
          </cell>
          <cell r="G155">
            <v>45944</v>
          </cell>
          <cell r="H155" t="str">
            <v>全职</v>
          </cell>
        </row>
        <row r="155">
          <cell r="J155" t="str">
            <v>劳动合同</v>
          </cell>
          <cell r="K155" t="str">
            <v>人力</v>
          </cell>
          <cell r="L155">
            <v>45944</v>
          </cell>
          <cell r="M155">
            <v>47039</v>
          </cell>
          <cell r="N155" t="str">
            <v>3年</v>
          </cell>
          <cell r="O155" t="str">
            <v>已签</v>
          </cell>
          <cell r="P155" t="str">
            <v>已签</v>
          </cell>
          <cell r="Q155" t="str">
            <v>已签</v>
          </cell>
        </row>
        <row r="155">
          <cell r="S155" t="str">
            <v>不缴</v>
          </cell>
        </row>
        <row r="155">
          <cell r="W155" t="str">
            <v>是</v>
          </cell>
          <cell r="X155" t="str">
            <v>离职</v>
          </cell>
          <cell r="Y155">
            <v>45952</v>
          </cell>
          <cell r="Z155" t="str">
            <v>已签</v>
          </cell>
          <cell r="AA155" t="str">
            <v>已签</v>
          </cell>
        </row>
        <row r="155">
          <cell r="AD155" t="str">
            <v>男</v>
          </cell>
        </row>
        <row r="155">
          <cell r="AF155" t="str">
            <v>36031220040305053X</v>
          </cell>
        </row>
        <row r="155">
          <cell r="AH155" t="str">
            <v>江西农商银行</v>
          </cell>
          <cell r="AI155" t="str">
            <v>6226822012200929442</v>
          </cell>
          <cell r="AJ155" t="str">
            <v>其他</v>
          </cell>
          <cell r="AK155">
            <v>15179956580</v>
          </cell>
        </row>
        <row r="156">
          <cell r="D156" t="str">
            <v>新力店钟磷辉</v>
          </cell>
          <cell r="E156" t="str">
            <v>私教部</v>
          </cell>
          <cell r="F156" t="str">
            <v>健身教练</v>
          </cell>
          <cell r="G156">
            <v>45944</v>
          </cell>
          <cell r="H156" t="str">
            <v>全职</v>
          </cell>
        </row>
        <row r="156">
          <cell r="K156" t="str">
            <v>人力</v>
          </cell>
        </row>
        <row r="156">
          <cell r="O156" t="str">
            <v>已签</v>
          </cell>
          <cell r="P156" t="str">
            <v>已签</v>
          </cell>
          <cell r="Q156" t="str">
            <v>已签</v>
          </cell>
        </row>
        <row r="156">
          <cell r="S156" t="str">
            <v>不缴</v>
          </cell>
        </row>
        <row r="156">
          <cell r="W156" t="str">
            <v>是</v>
          </cell>
          <cell r="X156" t="str">
            <v>离职</v>
          </cell>
          <cell r="Y156">
            <v>45949</v>
          </cell>
          <cell r="Z156" t="str">
            <v>已签</v>
          </cell>
          <cell r="AA156" t="str">
            <v>已签</v>
          </cell>
        </row>
        <row r="156">
          <cell r="AD156" t="str">
            <v>男</v>
          </cell>
        </row>
        <row r="156">
          <cell r="AF156" t="str">
            <v>360827200507226458</v>
          </cell>
        </row>
        <row r="156">
          <cell r="AJ156" t="str">
            <v>其他</v>
          </cell>
          <cell r="AK156">
            <v>19870304238</v>
          </cell>
        </row>
        <row r="157">
          <cell r="D157" t="str">
            <v>瑶湖店欧阳热香</v>
          </cell>
          <cell r="E157" t="str">
            <v>运营部</v>
          </cell>
          <cell r="F157" t="str">
            <v>保洁</v>
          </cell>
          <cell r="G157">
            <v>43346</v>
          </cell>
          <cell r="H157" t="str">
            <v>全职</v>
          </cell>
        </row>
        <row r="157">
          <cell r="J157" t="str">
            <v>劳动合同</v>
          </cell>
        </row>
        <row r="157">
          <cell r="L157">
            <v>45219</v>
          </cell>
          <cell r="M157">
            <v>47045</v>
          </cell>
          <cell r="N157" t="str">
            <v>5年</v>
          </cell>
          <cell r="O157" t="str">
            <v>已签</v>
          </cell>
          <cell r="P157" t="str">
            <v>已签</v>
          </cell>
          <cell r="Q157" t="str">
            <v>已签</v>
          </cell>
          <cell r="R157" t="str">
            <v>已签</v>
          </cell>
          <cell r="S157" t="str">
            <v>不缴</v>
          </cell>
        </row>
        <row r="157">
          <cell r="W157" t="str">
            <v>是</v>
          </cell>
          <cell r="X157" t="str">
            <v>在职</v>
          </cell>
        </row>
        <row r="157">
          <cell r="AD157" t="str">
            <v>女</v>
          </cell>
          <cell r="AE157" t="str">
            <v>小学</v>
          </cell>
          <cell r="AF157" t="str">
            <v>360121196307102447</v>
          </cell>
        </row>
        <row r="157">
          <cell r="AH157" t="str">
            <v>农业银行</v>
          </cell>
          <cell r="AI157" t="str">
            <v>6230520920020887276</v>
          </cell>
          <cell r="AJ157" t="str">
            <v>其他</v>
          </cell>
          <cell r="AK157">
            <v>15870692528</v>
          </cell>
        </row>
        <row r="158">
          <cell r="D158" t="str">
            <v>瑶湖店吴华敏</v>
          </cell>
          <cell r="E158" t="str">
            <v>泳教部</v>
          </cell>
          <cell r="F158" t="str">
            <v>泳教</v>
          </cell>
          <cell r="G158">
            <v>43716</v>
          </cell>
          <cell r="H158" t="str">
            <v>全职</v>
          </cell>
          <cell r="I158" t="str">
            <v>社保</v>
          </cell>
          <cell r="J158" t="str">
            <v>劳动合同</v>
          </cell>
        </row>
        <row r="158">
          <cell r="L158">
            <v>44812</v>
          </cell>
          <cell r="M158">
            <v>46637</v>
          </cell>
          <cell r="N158" t="str">
            <v>5年</v>
          </cell>
          <cell r="O158" t="str">
            <v>已签</v>
          </cell>
          <cell r="P158" t="str">
            <v>已签</v>
          </cell>
          <cell r="Q158" t="str">
            <v>已签</v>
          </cell>
          <cell r="R158" t="str">
            <v>已签</v>
          </cell>
          <cell r="S158" t="str">
            <v>最低</v>
          </cell>
        </row>
        <row r="158">
          <cell r="W158" t="str">
            <v>是</v>
          </cell>
          <cell r="X158" t="str">
            <v>在职</v>
          </cell>
        </row>
        <row r="158">
          <cell r="AD158" t="str">
            <v>男</v>
          </cell>
          <cell r="AE158" t="str">
            <v>本科</v>
          </cell>
          <cell r="AF158" t="str">
            <v>44088219981128271x</v>
          </cell>
        </row>
        <row r="158">
          <cell r="AH158" t="str">
            <v>中信银行</v>
          </cell>
          <cell r="AI158" t="str">
            <v>6217681505418080</v>
          </cell>
          <cell r="AJ158" t="str">
            <v>中信</v>
          </cell>
          <cell r="AK158">
            <v>17841439144</v>
          </cell>
        </row>
        <row r="159">
          <cell r="D159" t="str">
            <v>瑶湖店胡小兰</v>
          </cell>
          <cell r="E159" t="str">
            <v>会籍部</v>
          </cell>
          <cell r="F159" t="str">
            <v>会籍</v>
          </cell>
          <cell r="G159">
            <v>43994</v>
          </cell>
          <cell r="H159" t="str">
            <v>全职</v>
          </cell>
          <cell r="I159" t="str">
            <v>社保</v>
          </cell>
          <cell r="J159" t="str">
            <v>劳动合同</v>
          </cell>
        </row>
        <row r="159">
          <cell r="L159">
            <v>45089</v>
          </cell>
          <cell r="M159">
            <v>46915</v>
          </cell>
          <cell r="N159" t="str">
            <v>5年</v>
          </cell>
          <cell r="O159" t="str">
            <v>已签</v>
          </cell>
          <cell r="P159" t="str">
            <v>已签</v>
          </cell>
          <cell r="Q159" t="str">
            <v>已签</v>
          </cell>
          <cell r="R159" t="str">
            <v>已签</v>
          </cell>
          <cell r="S159" t="str">
            <v>最低</v>
          </cell>
        </row>
        <row r="159">
          <cell r="W159" t="str">
            <v>是</v>
          </cell>
          <cell r="X159" t="str">
            <v>在职</v>
          </cell>
        </row>
        <row r="159">
          <cell r="AD159" t="str">
            <v>女</v>
          </cell>
          <cell r="AE159" t="str">
            <v>中专</v>
          </cell>
          <cell r="AF159" t="str">
            <v>360121199212242424</v>
          </cell>
        </row>
        <row r="159">
          <cell r="AH159" t="str">
            <v>中信银行</v>
          </cell>
          <cell r="AI159" t="str">
            <v>6217735701893486</v>
          </cell>
          <cell r="AJ159" t="str">
            <v>中信</v>
          </cell>
          <cell r="AK159">
            <v>15858945139</v>
          </cell>
        </row>
        <row r="160">
          <cell r="D160" t="str">
            <v>瑶湖店万志军</v>
          </cell>
          <cell r="E160" t="str">
            <v>运营部</v>
          </cell>
          <cell r="F160" t="str">
            <v>工程师</v>
          </cell>
          <cell r="G160">
            <v>45078</v>
          </cell>
          <cell r="H160" t="str">
            <v>兼职</v>
          </cell>
        </row>
        <row r="160">
          <cell r="J160" t="str">
            <v>兼职合同</v>
          </cell>
        </row>
        <row r="160">
          <cell r="L160">
            <v>45078</v>
          </cell>
        </row>
        <row r="160">
          <cell r="O160" t="str">
            <v>已签</v>
          </cell>
          <cell r="P160" t="str">
            <v>已签</v>
          </cell>
          <cell r="Q160" t="str">
            <v>已签</v>
          </cell>
          <cell r="R160" t="str">
            <v>已签</v>
          </cell>
        </row>
        <row r="160">
          <cell r="W160" t="str">
            <v>是</v>
          </cell>
          <cell r="X160" t="str">
            <v>在职</v>
          </cell>
        </row>
        <row r="160">
          <cell r="AD160" t="str">
            <v>男</v>
          </cell>
        </row>
        <row r="160">
          <cell r="AF160" t="str">
            <v>360121199009182497</v>
          </cell>
        </row>
        <row r="160">
          <cell r="AH160" t="str">
            <v>招商银行</v>
          </cell>
          <cell r="AI160" t="str">
            <v>6214830377354179</v>
          </cell>
          <cell r="AJ160" t="str">
            <v>招商银行</v>
          </cell>
          <cell r="AK160">
            <v>17710918109</v>
          </cell>
        </row>
        <row r="161">
          <cell r="D161" t="str">
            <v>瑶湖店洪伟</v>
          </cell>
          <cell r="E161" t="str">
            <v>私教部</v>
          </cell>
          <cell r="F161" t="str">
            <v>私教</v>
          </cell>
          <cell r="G161">
            <v>45404</v>
          </cell>
          <cell r="H161" t="str">
            <v>全职</v>
          </cell>
        </row>
        <row r="161">
          <cell r="J161" t="str">
            <v>劳动合同</v>
          </cell>
        </row>
        <row r="161">
          <cell r="L161">
            <v>45710</v>
          </cell>
          <cell r="M161">
            <v>46804</v>
          </cell>
          <cell r="N161" t="str">
            <v>3年</v>
          </cell>
          <cell r="O161" t="str">
            <v>已签</v>
          </cell>
          <cell r="P161" t="str">
            <v>已签</v>
          </cell>
          <cell r="Q161" t="str">
            <v>已签</v>
          </cell>
          <cell r="R161" t="str">
            <v>已签</v>
          </cell>
          <cell r="S161" t="str">
            <v>不缴</v>
          </cell>
        </row>
        <row r="161">
          <cell r="W161" t="str">
            <v>是</v>
          </cell>
          <cell r="X161" t="str">
            <v>在职</v>
          </cell>
        </row>
        <row r="161">
          <cell r="AD161" t="str">
            <v>男</v>
          </cell>
          <cell r="AE161" t="str">
            <v>大专</v>
          </cell>
          <cell r="AF161" t="str">
            <v>360202200207275530</v>
          </cell>
        </row>
        <row r="161">
          <cell r="AH161" t="str">
            <v>招商银行</v>
          </cell>
          <cell r="AI161" t="str">
            <v>6214830372669753</v>
          </cell>
          <cell r="AJ161" t="str">
            <v>招商银行</v>
          </cell>
          <cell r="AK161">
            <v>19198388881</v>
          </cell>
        </row>
        <row r="162">
          <cell r="D162" t="str">
            <v>瑶湖店熊小霞</v>
          </cell>
          <cell r="E162" t="str">
            <v>私教部</v>
          </cell>
          <cell r="F162" t="str">
            <v>私教</v>
          </cell>
          <cell r="G162">
            <v>45425</v>
          </cell>
          <cell r="H162" t="str">
            <v>全职</v>
          </cell>
        </row>
        <row r="162">
          <cell r="J162" t="str">
            <v>劳动合同</v>
          </cell>
        </row>
        <row r="162">
          <cell r="L162">
            <v>45425</v>
          </cell>
          <cell r="M162">
            <v>46519</v>
          </cell>
          <cell r="N162" t="str">
            <v>3年</v>
          </cell>
          <cell r="O162" t="str">
            <v>已签</v>
          </cell>
          <cell r="P162" t="str">
            <v>已签</v>
          </cell>
          <cell r="Q162" t="str">
            <v>已签</v>
          </cell>
          <cell r="R162" t="str">
            <v>已签</v>
          </cell>
          <cell r="S162" t="str">
            <v>不缴</v>
          </cell>
        </row>
        <row r="162">
          <cell r="W162" t="str">
            <v>是</v>
          </cell>
          <cell r="X162" t="str">
            <v>在职</v>
          </cell>
        </row>
        <row r="162">
          <cell r="AD162" t="str">
            <v>女</v>
          </cell>
        </row>
        <row r="162">
          <cell r="AF162" t="str">
            <v>360121198909102443</v>
          </cell>
        </row>
        <row r="162">
          <cell r="AH162" t="str">
            <v>中国银行</v>
          </cell>
          <cell r="AI162" t="str">
            <v>6216606500017580617</v>
          </cell>
          <cell r="AJ162" t="str">
            <v>其他</v>
          </cell>
          <cell r="AK162">
            <v>18170011008</v>
          </cell>
        </row>
        <row r="163">
          <cell r="D163" t="str">
            <v>瑶湖店刘高逸</v>
          </cell>
          <cell r="E163" t="str">
            <v>泳教部</v>
          </cell>
          <cell r="F163" t="str">
            <v>泳教</v>
          </cell>
          <cell r="G163">
            <v>45469</v>
          </cell>
          <cell r="H163" t="str">
            <v>全职</v>
          </cell>
        </row>
        <row r="163">
          <cell r="J163" t="str">
            <v>劳动合同</v>
          </cell>
        </row>
        <row r="163">
          <cell r="L163">
            <v>45469</v>
          </cell>
          <cell r="M163">
            <v>46563</v>
          </cell>
          <cell r="N163" t="str">
            <v>3年</v>
          </cell>
          <cell r="O163" t="str">
            <v>已签</v>
          </cell>
          <cell r="P163" t="str">
            <v>已签</v>
          </cell>
          <cell r="Q163" t="str">
            <v>已签</v>
          </cell>
        </row>
        <row r="163">
          <cell r="S163" t="str">
            <v>不缴</v>
          </cell>
        </row>
        <row r="163">
          <cell r="W163" t="str">
            <v>是</v>
          </cell>
          <cell r="X163" t="str">
            <v>离职</v>
          </cell>
          <cell r="Y163">
            <v>45962</v>
          </cell>
          <cell r="Z163" t="str">
            <v>已签</v>
          </cell>
          <cell r="AA163" t="str">
            <v>已签</v>
          </cell>
        </row>
        <row r="163">
          <cell r="AC163" t="str">
            <v>是</v>
          </cell>
          <cell r="AD163" t="str">
            <v>男</v>
          </cell>
        </row>
        <row r="163">
          <cell r="AF163" t="str">
            <v>430681200110290035</v>
          </cell>
        </row>
        <row r="163">
          <cell r="AH163" t="str">
            <v>中国工商银行</v>
          </cell>
          <cell r="AI163" t="str">
            <v>6222031901009974375中国工商银行长沙后湖路支行</v>
          </cell>
          <cell r="AJ163" t="str">
            <v>其他</v>
          </cell>
          <cell r="AK163">
            <v>15574819158</v>
          </cell>
        </row>
        <row r="164">
          <cell r="D164" t="str">
            <v>瑶湖店闵宇萧</v>
          </cell>
          <cell r="E164" t="str">
            <v>私教部</v>
          </cell>
          <cell r="F164" t="str">
            <v>私教</v>
          </cell>
          <cell r="G164">
            <v>45477</v>
          </cell>
          <cell r="H164" t="str">
            <v>全职</v>
          </cell>
        </row>
        <row r="164">
          <cell r="J164" t="str">
            <v>劳动合同</v>
          </cell>
        </row>
        <row r="164">
          <cell r="L164">
            <v>45477</v>
          </cell>
          <cell r="M164">
            <v>46571</v>
          </cell>
          <cell r="N164" t="str">
            <v>3年</v>
          </cell>
          <cell r="O164" t="str">
            <v>已签</v>
          </cell>
          <cell r="P164" t="str">
            <v>已签</v>
          </cell>
          <cell r="Q164" t="str">
            <v>已签</v>
          </cell>
          <cell r="R164" t="str">
            <v>已签</v>
          </cell>
          <cell r="S164" t="str">
            <v>不缴</v>
          </cell>
        </row>
        <row r="164">
          <cell r="W164" t="str">
            <v>是</v>
          </cell>
          <cell r="X164" t="str">
            <v>在职</v>
          </cell>
        </row>
        <row r="164">
          <cell r="AD164" t="str">
            <v>男</v>
          </cell>
        </row>
        <row r="164">
          <cell r="AF164" t="str">
            <v>36012120051217887x</v>
          </cell>
        </row>
        <row r="164">
          <cell r="AH164" t="str">
            <v>江西银行</v>
          </cell>
          <cell r="AI164" t="str">
            <v>6222759533715983</v>
          </cell>
          <cell r="AJ164" t="str">
            <v>其他</v>
          </cell>
          <cell r="AK164">
            <v>16606139745</v>
          </cell>
        </row>
        <row r="165">
          <cell r="D165" t="str">
            <v>瑶湖店熊雯娟</v>
          </cell>
          <cell r="E165" t="str">
            <v>运营部</v>
          </cell>
          <cell r="F165" t="str">
            <v>前台</v>
          </cell>
          <cell r="G165">
            <v>45525</v>
          </cell>
          <cell r="H165" t="str">
            <v>全职</v>
          </cell>
        </row>
        <row r="165">
          <cell r="J165" t="str">
            <v>劳动合同</v>
          </cell>
        </row>
        <row r="165">
          <cell r="L165">
            <v>45525</v>
          </cell>
          <cell r="M165">
            <v>46619</v>
          </cell>
          <cell r="N165" t="str">
            <v>3年</v>
          </cell>
          <cell r="O165" t="str">
            <v>已签</v>
          </cell>
          <cell r="P165" t="str">
            <v>已签</v>
          </cell>
          <cell r="Q165" t="str">
            <v>已签</v>
          </cell>
          <cell r="R165" t="str">
            <v>已签</v>
          </cell>
          <cell r="S165" t="str">
            <v>不缴</v>
          </cell>
        </row>
        <row r="165">
          <cell r="W165" t="str">
            <v>是</v>
          </cell>
          <cell r="X165" t="str">
            <v>离职</v>
          </cell>
          <cell r="Y165">
            <v>46000</v>
          </cell>
          <cell r="Z165" t="str">
            <v>已签</v>
          </cell>
          <cell r="AA165" t="str">
            <v>已签</v>
          </cell>
        </row>
        <row r="165">
          <cell r="AC165" t="str">
            <v>是</v>
          </cell>
          <cell r="AD165" t="str">
            <v>女</v>
          </cell>
        </row>
        <row r="165">
          <cell r="AF165" t="str">
            <v>360983200308062442</v>
          </cell>
        </row>
        <row r="165">
          <cell r="AH165" t="str">
            <v>中国建设银行</v>
          </cell>
          <cell r="AI165" t="str">
            <v>6217002020085970101</v>
          </cell>
          <cell r="AJ165" t="str">
            <v>其他</v>
          </cell>
          <cell r="AK165">
            <v>15170560877</v>
          </cell>
        </row>
        <row r="166">
          <cell r="D166" t="str">
            <v>瑶湖店章颖</v>
          </cell>
          <cell r="E166" t="str">
            <v>运营部</v>
          </cell>
          <cell r="F166" t="str">
            <v>前台</v>
          </cell>
          <cell r="G166">
            <v>45542</v>
          </cell>
          <cell r="H166" t="str">
            <v>全职</v>
          </cell>
        </row>
        <row r="166">
          <cell r="J166" t="str">
            <v>劳动合同</v>
          </cell>
        </row>
        <row r="166">
          <cell r="L166">
            <v>45542</v>
          </cell>
          <cell r="M166">
            <v>46636</v>
          </cell>
          <cell r="N166" t="str">
            <v>3年</v>
          </cell>
          <cell r="O166" t="str">
            <v>已签</v>
          </cell>
          <cell r="P166" t="str">
            <v>已签</v>
          </cell>
        </row>
        <row r="166">
          <cell r="W166" t="str">
            <v>是</v>
          </cell>
          <cell r="X166" t="str">
            <v>离职</v>
          </cell>
          <cell r="Y166">
            <v>45931</v>
          </cell>
          <cell r="Z166" t="str">
            <v>已签</v>
          </cell>
          <cell r="AA166" t="str">
            <v>已签</v>
          </cell>
          <cell r="AB166" t="str">
            <v>已签</v>
          </cell>
          <cell r="AC166" t="str">
            <v>是</v>
          </cell>
          <cell r="AD166" t="str">
            <v>女</v>
          </cell>
        </row>
        <row r="166">
          <cell r="AF166" t="str">
            <v>360121199910218827</v>
          </cell>
        </row>
        <row r="166">
          <cell r="AH166" t="str">
            <v>中国农业银行</v>
          </cell>
          <cell r="AI166" t="str">
            <v>6230520920031386078</v>
          </cell>
          <cell r="AJ166" t="str">
            <v>其他</v>
          </cell>
          <cell r="AK166">
            <v>19524634131</v>
          </cell>
        </row>
        <row r="167">
          <cell r="D167" t="str">
            <v>瑶湖店徐阳阳</v>
          </cell>
          <cell r="E167" t="str">
            <v>会籍部</v>
          </cell>
          <cell r="F167" t="str">
            <v>会籍</v>
          </cell>
          <cell r="G167">
            <v>45701</v>
          </cell>
          <cell r="H167" t="str">
            <v>全职</v>
          </cell>
        </row>
        <row r="167">
          <cell r="J167" t="str">
            <v>劳动合同</v>
          </cell>
        </row>
        <row r="167">
          <cell r="L167">
            <v>45701</v>
          </cell>
          <cell r="M167">
            <v>46795</v>
          </cell>
          <cell r="N167" t="str">
            <v>3年</v>
          </cell>
          <cell r="O167" t="str">
            <v>已签</v>
          </cell>
          <cell r="P167" t="str">
            <v>已签</v>
          </cell>
          <cell r="Q167" t="str">
            <v>已签</v>
          </cell>
          <cell r="R167" t="str">
            <v>已签</v>
          </cell>
          <cell r="S167" t="str">
            <v>不缴</v>
          </cell>
        </row>
        <row r="167">
          <cell r="W167" t="str">
            <v>是</v>
          </cell>
          <cell r="X167" t="str">
            <v>在职</v>
          </cell>
        </row>
        <row r="167">
          <cell r="AD167" t="str">
            <v>男</v>
          </cell>
        </row>
        <row r="167">
          <cell r="AF167" t="str">
            <v>360121199506262412</v>
          </cell>
        </row>
        <row r="167">
          <cell r="AH167" t="str">
            <v>农商银行</v>
          </cell>
          <cell r="AI167" t="str">
            <v>6226825510100332846</v>
          </cell>
          <cell r="AJ167" t="str">
            <v>其他</v>
          </cell>
          <cell r="AK167">
            <v>13687917578</v>
          </cell>
        </row>
        <row r="168">
          <cell r="D168" t="str">
            <v>瑶湖店刘致显</v>
          </cell>
          <cell r="E168" t="str">
            <v>运营部</v>
          </cell>
          <cell r="F168" t="str">
            <v>店长</v>
          </cell>
          <cell r="G168">
            <v>45707</v>
          </cell>
          <cell r="H168" t="str">
            <v>全职</v>
          </cell>
        </row>
        <row r="168">
          <cell r="J168" t="str">
            <v>劳动合同</v>
          </cell>
        </row>
        <row r="168">
          <cell r="L168">
            <v>45707</v>
          </cell>
          <cell r="M168">
            <v>46801</v>
          </cell>
          <cell r="N168" t="str">
            <v>3年</v>
          </cell>
          <cell r="O168" t="str">
            <v>已签</v>
          </cell>
          <cell r="P168" t="str">
            <v>已签</v>
          </cell>
          <cell r="Q168" t="str">
            <v>已签</v>
          </cell>
          <cell r="R168" t="str">
            <v>已签</v>
          </cell>
          <cell r="S168" t="str">
            <v>不缴</v>
          </cell>
        </row>
        <row r="168">
          <cell r="W168" t="str">
            <v>是</v>
          </cell>
          <cell r="X168" t="str">
            <v>离职</v>
          </cell>
          <cell r="Y168">
            <v>45998</v>
          </cell>
          <cell r="Z168" t="str">
            <v>已签</v>
          </cell>
          <cell r="AA168" t="str">
            <v>已签</v>
          </cell>
        </row>
        <row r="168">
          <cell r="AC168" t="str">
            <v>是</v>
          </cell>
          <cell r="AD168" t="str">
            <v>男</v>
          </cell>
        </row>
        <row r="168">
          <cell r="AF168" t="str">
            <v>150124199809286518</v>
          </cell>
        </row>
        <row r="168">
          <cell r="AH168" t="str">
            <v>中信银行</v>
          </cell>
          <cell r="AI168" t="str">
            <v>6217681505418007</v>
          </cell>
          <cell r="AJ168" t="str">
            <v>中信</v>
          </cell>
          <cell r="AK168">
            <v>15024904563</v>
          </cell>
        </row>
        <row r="169">
          <cell r="D169" t="str">
            <v>瑶湖店胡德会</v>
          </cell>
          <cell r="E169" t="str">
            <v>会籍部</v>
          </cell>
          <cell r="F169" t="str">
            <v>会籍</v>
          </cell>
          <cell r="G169">
            <v>45809</v>
          </cell>
          <cell r="H169" t="str">
            <v>全职</v>
          </cell>
        </row>
        <row r="169">
          <cell r="J169" t="str">
            <v>劳动合同</v>
          </cell>
          <cell r="K169" t="str">
            <v>人力</v>
          </cell>
          <cell r="L169">
            <v>45809</v>
          </cell>
          <cell r="M169">
            <v>46904</v>
          </cell>
          <cell r="N169" t="str">
            <v>3年</v>
          </cell>
          <cell r="O169" t="str">
            <v>已签</v>
          </cell>
          <cell r="P169" t="str">
            <v>已签</v>
          </cell>
          <cell r="Q169" t="str">
            <v>已签</v>
          </cell>
        </row>
        <row r="169">
          <cell r="S169" t="str">
            <v>不缴</v>
          </cell>
        </row>
        <row r="169">
          <cell r="W169" t="str">
            <v>是</v>
          </cell>
          <cell r="X169" t="str">
            <v>离职</v>
          </cell>
          <cell r="Y169">
            <v>45962</v>
          </cell>
          <cell r="Z169" t="str">
            <v>已签</v>
          </cell>
          <cell r="AA169" t="str">
            <v>已签</v>
          </cell>
        </row>
        <row r="169">
          <cell r="AC169" t="str">
            <v>是</v>
          </cell>
          <cell r="AD169" t="str">
            <v>女</v>
          </cell>
        </row>
        <row r="169">
          <cell r="AF169" t="str">
            <v>52242520010416128x</v>
          </cell>
        </row>
        <row r="169">
          <cell r="AH169" t="str">
            <v>中国建设银行</v>
          </cell>
          <cell r="AI169" t="str">
            <v>6217002100014529036</v>
          </cell>
          <cell r="AJ169" t="str">
            <v>其他</v>
          </cell>
          <cell r="AK169">
            <v>15179901407</v>
          </cell>
        </row>
        <row r="170">
          <cell r="D170" t="str">
            <v>瑶湖店郑香云</v>
          </cell>
          <cell r="E170" t="str">
            <v>运营部</v>
          </cell>
          <cell r="F170" t="str">
            <v>保洁</v>
          </cell>
          <cell r="G170">
            <v>45837</v>
          </cell>
          <cell r="H170" t="str">
            <v>全职</v>
          </cell>
        </row>
        <row r="170">
          <cell r="J170" t="str">
            <v>劳务合同</v>
          </cell>
        </row>
        <row r="170">
          <cell r="L170">
            <v>45837</v>
          </cell>
          <cell r="M170">
            <v>46932</v>
          </cell>
          <cell r="N170" t="str">
            <v>3年</v>
          </cell>
          <cell r="O170" t="str">
            <v>已签</v>
          </cell>
          <cell r="P170" t="str">
            <v>已签</v>
          </cell>
          <cell r="Q170" t="str">
            <v>已签</v>
          </cell>
          <cell r="R170" t="str">
            <v>已签</v>
          </cell>
          <cell r="S170" t="str">
            <v>不缴</v>
          </cell>
        </row>
        <row r="170">
          <cell r="W170" t="str">
            <v>是</v>
          </cell>
          <cell r="X170" t="str">
            <v>离职</v>
          </cell>
          <cell r="Y170">
            <v>46143</v>
          </cell>
        </row>
        <row r="170">
          <cell r="AD170" t="str">
            <v>女</v>
          </cell>
        </row>
        <row r="170">
          <cell r="AF170" t="str">
            <v>360111195601181425</v>
          </cell>
        </row>
        <row r="170">
          <cell r="AH170" t="str">
            <v>中国建设银行</v>
          </cell>
          <cell r="AI170" t="str">
            <v>6217002020066706656</v>
          </cell>
          <cell r="AJ170" t="str">
            <v>其他</v>
          </cell>
          <cell r="AK170">
            <v>13672222800</v>
          </cell>
        </row>
        <row r="171">
          <cell r="D171" t="str">
            <v>瑶湖店刘永胜</v>
          </cell>
          <cell r="E171" t="str">
            <v>私教部</v>
          </cell>
          <cell r="F171" t="str">
            <v>私教</v>
          </cell>
          <cell r="G171">
            <v>45845</v>
          </cell>
          <cell r="H171" t="str">
            <v>全职</v>
          </cell>
        </row>
        <row r="171">
          <cell r="J171" t="str">
            <v>劳动合同</v>
          </cell>
          <cell r="K171" t="str">
            <v>人力</v>
          </cell>
          <cell r="L171">
            <v>45845</v>
          </cell>
          <cell r="M171">
            <v>46940</v>
          </cell>
          <cell r="N171" t="str">
            <v>3年</v>
          </cell>
          <cell r="O171" t="str">
            <v>已签</v>
          </cell>
          <cell r="P171" t="str">
            <v>已签</v>
          </cell>
          <cell r="Q171" t="str">
            <v>已签</v>
          </cell>
        </row>
        <row r="171">
          <cell r="S171" t="str">
            <v>不缴</v>
          </cell>
        </row>
        <row r="171">
          <cell r="W171" t="str">
            <v>是</v>
          </cell>
          <cell r="X171" t="str">
            <v>离职</v>
          </cell>
          <cell r="Y171">
            <v>45973</v>
          </cell>
          <cell r="Z171" t="str">
            <v>已签</v>
          </cell>
          <cell r="AA171" t="str">
            <v>已签</v>
          </cell>
        </row>
        <row r="171">
          <cell r="AC171" t="str">
            <v>是</v>
          </cell>
          <cell r="AD171" t="str">
            <v>男</v>
          </cell>
        </row>
        <row r="171">
          <cell r="AF171" t="str">
            <v>360926200410221633</v>
          </cell>
        </row>
        <row r="171">
          <cell r="AH171" t="str">
            <v>中国农业银行</v>
          </cell>
          <cell r="AI171" t="str">
            <v>6230522320031145970</v>
          </cell>
          <cell r="AJ171" t="str">
            <v>其他</v>
          </cell>
          <cell r="AK171">
            <v>18397952829</v>
          </cell>
        </row>
        <row r="172">
          <cell r="D172" t="str">
            <v>瑶湖店崔嘉诚</v>
          </cell>
          <cell r="E172" t="str">
            <v>会籍部</v>
          </cell>
          <cell r="F172" t="str">
            <v>会籍</v>
          </cell>
          <cell r="G172">
            <v>45847</v>
          </cell>
          <cell r="H172" t="str">
            <v>兼职</v>
          </cell>
        </row>
        <row r="172">
          <cell r="J172" t="str">
            <v>兼职合同</v>
          </cell>
          <cell r="K172" t="str">
            <v>人力</v>
          </cell>
          <cell r="L172">
            <v>45847</v>
          </cell>
          <cell r="M172">
            <v>46942</v>
          </cell>
          <cell r="N172" t="str">
            <v>3年</v>
          </cell>
          <cell r="O172" t="str">
            <v>已签</v>
          </cell>
          <cell r="P172" t="str">
            <v>已签</v>
          </cell>
          <cell r="Q172" t="str">
            <v>已签</v>
          </cell>
          <cell r="R172" t="str">
            <v>已签</v>
          </cell>
          <cell r="S172" t="str">
            <v>不缴</v>
          </cell>
        </row>
        <row r="172">
          <cell r="W172" t="str">
            <v>是</v>
          </cell>
          <cell r="X172" t="str">
            <v>离职</v>
          </cell>
          <cell r="Y172">
            <v>45981</v>
          </cell>
          <cell r="Z172" t="str">
            <v>已签</v>
          </cell>
          <cell r="AA172" t="str">
            <v>已签</v>
          </cell>
        </row>
        <row r="172">
          <cell r="AC172" t="str">
            <v>是</v>
          </cell>
          <cell r="AD172" t="str">
            <v>男</v>
          </cell>
        </row>
        <row r="172">
          <cell r="AF172" t="str">
            <v>140521200307040012</v>
          </cell>
        </row>
        <row r="172">
          <cell r="AH172" t="str">
            <v>中国工商银行</v>
          </cell>
          <cell r="AI172" t="str">
            <v>6222030506001525645</v>
          </cell>
          <cell r="AJ172" t="str">
            <v>其他</v>
          </cell>
          <cell r="AK172">
            <v>17803565047</v>
          </cell>
        </row>
        <row r="173">
          <cell r="D173" t="str">
            <v>瑶湖店郭家君</v>
          </cell>
          <cell r="E173" t="str">
            <v>私教部</v>
          </cell>
          <cell r="F173" t="str">
            <v>私教</v>
          </cell>
          <cell r="G173">
            <v>45823</v>
          </cell>
          <cell r="H173" t="str">
            <v>全职</v>
          </cell>
        </row>
        <row r="173">
          <cell r="J173" t="str">
            <v>劳动合同</v>
          </cell>
          <cell r="K173" t="str">
            <v>人力</v>
          </cell>
          <cell r="L173">
            <v>45823</v>
          </cell>
          <cell r="M173">
            <v>46918</v>
          </cell>
          <cell r="N173" t="str">
            <v>3年</v>
          </cell>
        </row>
        <row r="173">
          <cell r="S173" t="str">
            <v>不缴</v>
          </cell>
        </row>
        <row r="173">
          <cell r="W173" t="str">
            <v>是</v>
          </cell>
          <cell r="X173" t="str">
            <v>离职</v>
          </cell>
          <cell r="Y173">
            <v>45944</v>
          </cell>
          <cell r="Z173" t="str">
            <v>已签</v>
          </cell>
          <cell r="AA173" t="str">
            <v>已签</v>
          </cell>
          <cell r="AB173" t="str">
            <v>已签</v>
          </cell>
          <cell r="AC173" t="str">
            <v>是</v>
          </cell>
          <cell r="AD173" t="str">
            <v>男</v>
          </cell>
        </row>
        <row r="173">
          <cell r="AF173" t="str">
            <v>360427199811242017</v>
          </cell>
          <cell r="AG173" t="str">
            <v>江西九江</v>
          </cell>
          <cell r="AH173" t="str">
            <v>工商银行</v>
          </cell>
          <cell r="AI173" t="str">
            <v>6215 5815 0700 7328 767</v>
          </cell>
          <cell r="AJ173" t="str">
            <v>其他</v>
          </cell>
          <cell r="AK173">
            <v>18296299226</v>
          </cell>
        </row>
        <row r="174">
          <cell r="D174" t="str">
            <v>瑶湖店夏志鑫</v>
          </cell>
          <cell r="E174" t="str">
            <v>私教部</v>
          </cell>
          <cell r="F174" t="str">
            <v>私教</v>
          </cell>
          <cell r="G174">
            <v>45835</v>
          </cell>
          <cell r="H174" t="str">
            <v>全职</v>
          </cell>
        </row>
        <row r="174">
          <cell r="J174" t="str">
            <v>劳动合同</v>
          </cell>
          <cell r="K174" t="str">
            <v>人力</v>
          </cell>
          <cell r="L174">
            <v>45835</v>
          </cell>
          <cell r="M174">
            <v>46930</v>
          </cell>
          <cell r="N174" t="str">
            <v>3年</v>
          </cell>
        </row>
        <row r="174">
          <cell r="S174" t="str">
            <v>不缴</v>
          </cell>
        </row>
        <row r="174">
          <cell r="W174" t="str">
            <v>是</v>
          </cell>
          <cell r="X174" t="str">
            <v>离职</v>
          </cell>
          <cell r="Y174">
            <v>45944</v>
          </cell>
          <cell r="Z174" t="str">
            <v>已签</v>
          </cell>
          <cell r="AA174" t="str">
            <v>已签</v>
          </cell>
          <cell r="AB174" t="str">
            <v>已签</v>
          </cell>
          <cell r="AC174" t="str">
            <v>是</v>
          </cell>
          <cell r="AD174" t="str">
            <v>男</v>
          </cell>
        </row>
        <row r="174">
          <cell r="AF174" t="str">
            <v>360124200403263353</v>
          </cell>
          <cell r="AG174" t="str">
            <v>江西南昌</v>
          </cell>
          <cell r="AH174" t="str">
            <v>招商银行</v>
          </cell>
          <cell r="AI174" t="str">
            <v>6214 8303 7628 4278</v>
          </cell>
          <cell r="AJ174" t="str">
            <v>招商银行</v>
          </cell>
          <cell r="AK174">
            <v>18870078906</v>
          </cell>
        </row>
        <row r="175">
          <cell r="D175" t="str">
            <v>瑶湖店黄鑫</v>
          </cell>
          <cell r="E175" t="str">
            <v>私教部</v>
          </cell>
          <cell r="F175" t="str">
            <v>私教</v>
          </cell>
          <cell r="G175">
            <v>45865</v>
          </cell>
          <cell r="H175" t="str">
            <v>全职</v>
          </cell>
        </row>
        <row r="175">
          <cell r="J175" t="str">
            <v>劳动合同</v>
          </cell>
          <cell r="K175" t="str">
            <v>人力</v>
          </cell>
          <cell r="L175">
            <v>45865</v>
          </cell>
          <cell r="M175">
            <v>46960</v>
          </cell>
          <cell r="N175" t="str">
            <v>3年</v>
          </cell>
          <cell r="O175" t="str">
            <v>已签</v>
          </cell>
          <cell r="P175" t="str">
            <v>已签</v>
          </cell>
          <cell r="Q175" t="str">
            <v>已签</v>
          </cell>
          <cell r="R175" t="str">
            <v>已签</v>
          </cell>
          <cell r="S175" t="str">
            <v>不缴</v>
          </cell>
        </row>
        <row r="175">
          <cell r="W175" t="str">
            <v>是</v>
          </cell>
          <cell r="X175" t="str">
            <v>离职</v>
          </cell>
          <cell r="Y175">
            <v>46003</v>
          </cell>
          <cell r="Z175" t="str">
            <v>已签</v>
          </cell>
          <cell r="AA175" t="str">
            <v>已签</v>
          </cell>
          <cell r="AB175" t="str">
            <v>已签</v>
          </cell>
          <cell r="AC175" t="str">
            <v>是</v>
          </cell>
          <cell r="AD175" t="str">
            <v>男</v>
          </cell>
        </row>
        <row r="175">
          <cell r="AF175" t="str">
            <v>362526200108012910</v>
          </cell>
        </row>
        <row r="175">
          <cell r="AH175" t="str">
            <v>中国工商银行</v>
          </cell>
          <cell r="AI175" t="str">
            <v>6214721511000374863</v>
          </cell>
          <cell r="AJ175" t="str">
            <v>其他</v>
          </cell>
          <cell r="AK175">
            <v>19939882583</v>
          </cell>
        </row>
        <row r="176">
          <cell r="D176" t="str">
            <v>瑶湖店罗双</v>
          </cell>
          <cell r="E176" t="str">
            <v>会籍部</v>
          </cell>
          <cell r="F176" t="str">
            <v>会籍</v>
          </cell>
          <cell r="G176">
            <v>45916</v>
          </cell>
          <cell r="H176" t="str">
            <v>实习</v>
          </cell>
        </row>
        <row r="176">
          <cell r="J176" t="str">
            <v>实习协议</v>
          </cell>
          <cell r="K176" t="str">
            <v>人力</v>
          </cell>
          <cell r="L176">
            <v>45916</v>
          </cell>
          <cell r="M176">
            <v>46097</v>
          </cell>
          <cell r="N176" t="str">
            <v>6个月</v>
          </cell>
          <cell r="O176" t="str">
            <v>已签</v>
          </cell>
          <cell r="P176" t="str">
            <v>已签</v>
          </cell>
          <cell r="Q176" t="str">
            <v>已签</v>
          </cell>
          <cell r="R176" t="str">
            <v>已签</v>
          </cell>
          <cell r="S176" t="str">
            <v>不缴</v>
          </cell>
        </row>
        <row r="176">
          <cell r="U176" t="str">
            <v>已签</v>
          </cell>
        </row>
        <row r="176">
          <cell r="W176" t="str">
            <v>是</v>
          </cell>
          <cell r="X176" t="str">
            <v>离职</v>
          </cell>
          <cell r="Y176">
            <v>46004</v>
          </cell>
        </row>
        <row r="176">
          <cell r="AD176" t="str">
            <v>女</v>
          </cell>
        </row>
        <row r="176">
          <cell r="AF176" t="str">
            <v>360111200505136548</v>
          </cell>
        </row>
        <row r="176">
          <cell r="AH176" t="str">
            <v>北京银行</v>
          </cell>
          <cell r="AI176" t="str">
            <v>6214686620160239</v>
          </cell>
          <cell r="AJ176" t="str">
            <v>其他</v>
          </cell>
          <cell r="AK176">
            <v>13257080513</v>
          </cell>
        </row>
        <row r="177">
          <cell r="D177" t="str">
            <v>瑶湖店胡斯琴</v>
          </cell>
          <cell r="E177" t="str">
            <v>人事部</v>
          </cell>
          <cell r="F177" t="str">
            <v>人事</v>
          </cell>
          <cell r="G177">
            <v>45924</v>
          </cell>
          <cell r="H177" t="str">
            <v>全职</v>
          </cell>
        </row>
        <row r="177">
          <cell r="J177" t="str">
            <v>劳动合同</v>
          </cell>
          <cell r="K177" t="str">
            <v>人力</v>
          </cell>
        </row>
        <row r="177">
          <cell r="O177" t="str">
            <v>已签</v>
          </cell>
          <cell r="P177" t="str">
            <v>已签</v>
          </cell>
          <cell r="Q177" t="str">
            <v>已签</v>
          </cell>
          <cell r="R177" t="str">
            <v>已签</v>
          </cell>
          <cell r="S177" t="str">
            <v>不缴</v>
          </cell>
        </row>
        <row r="177">
          <cell r="W177" t="str">
            <v>是</v>
          </cell>
          <cell r="X177" t="str">
            <v>离职</v>
          </cell>
          <cell r="Y177">
            <v>45938</v>
          </cell>
          <cell r="Z177" t="str">
            <v>已签</v>
          </cell>
          <cell r="AA177" t="str">
            <v>已签</v>
          </cell>
          <cell r="AB177" t="str">
            <v>已签</v>
          </cell>
          <cell r="AC177" t="str">
            <v>是</v>
          </cell>
          <cell r="AD177" t="str">
            <v>女</v>
          </cell>
        </row>
        <row r="177">
          <cell r="AF177" t="str">
            <v>360121199911072460</v>
          </cell>
        </row>
        <row r="177">
          <cell r="AH177" t="str">
            <v>中国银行</v>
          </cell>
          <cell r="AI177" t="str">
            <v>6217906500027589942</v>
          </cell>
          <cell r="AJ177" t="str">
            <v>其他</v>
          </cell>
          <cell r="AK177">
            <v>18779139262</v>
          </cell>
        </row>
        <row r="178">
          <cell r="D178" t="str">
            <v>瑶湖店吴湘怡</v>
          </cell>
          <cell r="E178" t="str">
            <v>运营部</v>
          </cell>
          <cell r="F178" t="str">
            <v>前台</v>
          </cell>
          <cell r="G178">
            <v>45925</v>
          </cell>
          <cell r="H178" t="str">
            <v>全职</v>
          </cell>
        </row>
        <row r="178">
          <cell r="J178" t="str">
            <v>劳动合同</v>
          </cell>
        </row>
        <row r="178">
          <cell r="L178">
            <v>45925</v>
          </cell>
          <cell r="M178">
            <v>47020</v>
          </cell>
          <cell r="N178" t="str">
            <v>3年</v>
          </cell>
          <cell r="O178" t="str">
            <v>已签</v>
          </cell>
          <cell r="P178" t="str">
            <v>已签</v>
          </cell>
          <cell r="Q178" t="str">
            <v>已签</v>
          </cell>
          <cell r="R178" t="str">
            <v>已签</v>
          </cell>
          <cell r="S178" t="str">
            <v>不缴</v>
          </cell>
        </row>
        <row r="178">
          <cell r="W178" t="str">
            <v>是</v>
          </cell>
          <cell r="X178" t="str">
            <v>离职</v>
          </cell>
          <cell r="Y178">
            <v>46174</v>
          </cell>
        </row>
        <row r="178">
          <cell r="AD178" t="str">
            <v>女</v>
          </cell>
        </row>
        <row r="178">
          <cell r="AF178" t="str">
            <v>360124200507050061</v>
          </cell>
        </row>
        <row r="178">
          <cell r="AH178" t="str">
            <v>江西银行</v>
          </cell>
          <cell r="AI178" t="str">
            <v>6222759530962364</v>
          </cell>
          <cell r="AJ178" t="str">
            <v>其他</v>
          </cell>
          <cell r="AK178">
            <v>19527490075</v>
          </cell>
        </row>
        <row r="179">
          <cell r="D179" t="str">
            <v>新余店廖苑</v>
          </cell>
          <cell r="E179" t="str">
            <v>运营部</v>
          </cell>
          <cell r="F179" t="str">
            <v>前台主管</v>
          </cell>
          <cell r="G179">
            <v>45208</v>
          </cell>
          <cell r="H179" t="str">
            <v>全职</v>
          </cell>
          <cell r="I179" t="str">
            <v>社保</v>
          </cell>
          <cell r="J179" t="str">
            <v>劳动合同</v>
          </cell>
        </row>
        <row r="179">
          <cell r="L179">
            <v>45208</v>
          </cell>
          <cell r="M179">
            <v>46303</v>
          </cell>
          <cell r="N179" t="str">
            <v>3年</v>
          </cell>
          <cell r="O179" t="str">
            <v>已签</v>
          </cell>
          <cell r="P179" t="str">
            <v>已签</v>
          </cell>
        </row>
        <row r="179">
          <cell r="R179" t="str">
            <v>已签</v>
          </cell>
          <cell r="S179" t="str">
            <v>不缴</v>
          </cell>
        </row>
        <row r="179">
          <cell r="W179" t="str">
            <v>是</v>
          </cell>
          <cell r="X179" t="str">
            <v>在职</v>
          </cell>
        </row>
        <row r="179">
          <cell r="AD179" t="str">
            <v>女</v>
          </cell>
        </row>
        <row r="179">
          <cell r="AF179" t="str">
            <v>360502199110270021</v>
          </cell>
          <cell r="AG179" t="str">
            <v>江西新余</v>
          </cell>
          <cell r="AH179" t="str">
            <v>招商银行</v>
          </cell>
          <cell r="AI179" t="str">
            <v>6214 8327 7357 2628/招商</v>
          </cell>
          <cell r="AJ179" t="str">
            <v>招商银行</v>
          </cell>
          <cell r="AK179">
            <v>13162961982</v>
          </cell>
        </row>
        <row r="180">
          <cell r="D180" t="str">
            <v>新余店晏小琴</v>
          </cell>
          <cell r="E180" t="str">
            <v>运营部</v>
          </cell>
          <cell r="F180" t="str">
            <v>保洁</v>
          </cell>
          <cell r="G180">
            <v>45075</v>
          </cell>
          <cell r="H180" t="str">
            <v>全职</v>
          </cell>
        </row>
        <row r="180">
          <cell r="J180" t="str">
            <v>劳务合同</v>
          </cell>
        </row>
        <row r="180">
          <cell r="L180">
            <v>45075</v>
          </cell>
          <cell r="M180">
            <v>46170</v>
          </cell>
          <cell r="N180" t="str">
            <v>3年</v>
          </cell>
          <cell r="O180" t="str">
            <v>已签</v>
          </cell>
          <cell r="P180" t="str">
            <v>已签</v>
          </cell>
        </row>
        <row r="180">
          <cell r="R180" t="str">
            <v>已签</v>
          </cell>
          <cell r="S180" t="str">
            <v>不缴</v>
          </cell>
        </row>
        <row r="180">
          <cell r="W180" t="str">
            <v>是</v>
          </cell>
          <cell r="X180" t="str">
            <v>离职</v>
          </cell>
          <cell r="Y180">
            <v>45962</v>
          </cell>
          <cell r="Z180" t="str">
            <v>已签</v>
          </cell>
          <cell r="AA180" t="str">
            <v>已签</v>
          </cell>
        </row>
        <row r="180">
          <cell r="AC180" t="str">
            <v>是</v>
          </cell>
          <cell r="AD180" t="str">
            <v>女</v>
          </cell>
        </row>
        <row r="180">
          <cell r="AF180" t="str">
            <v>362228197711203721</v>
          </cell>
        </row>
        <row r="180">
          <cell r="AH180" t="str">
            <v>招商银行</v>
          </cell>
          <cell r="AI180" t="str">
            <v>6214832773574988</v>
          </cell>
          <cell r="AJ180" t="str">
            <v>招商银行</v>
          </cell>
          <cell r="AK180">
            <v>13879546623</v>
          </cell>
        </row>
        <row r="181">
          <cell r="D181" t="str">
            <v>新余店胡泉</v>
          </cell>
          <cell r="E181" t="str">
            <v>私教部</v>
          </cell>
          <cell r="F181" t="str">
            <v>私教</v>
          </cell>
          <cell r="G181">
            <v>45110</v>
          </cell>
          <cell r="H181" t="str">
            <v>全职</v>
          </cell>
        </row>
        <row r="181">
          <cell r="J181" t="str">
            <v>劳动合同</v>
          </cell>
        </row>
        <row r="181">
          <cell r="L181">
            <v>45110</v>
          </cell>
          <cell r="M181">
            <v>46205</v>
          </cell>
          <cell r="N181" t="str">
            <v>3年</v>
          </cell>
          <cell r="O181" t="str">
            <v>已签</v>
          </cell>
          <cell r="P181" t="str">
            <v>已签</v>
          </cell>
          <cell r="Q181" t="str">
            <v>已签</v>
          </cell>
          <cell r="R181" t="str">
            <v>已签</v>
          </cell>
          <cell r="S181" t="str">
            <v>不缴</v>
          </cell>
        </row>
        <row r="181">
          <cell r="W181" t="str">
            <v>是</v>
          </cell>
          <cell r="X181" t="str">
            <v>在职</v>
          </cell>
        </row>
        <row r="181">
          <cell r="AD181" t="str">
            <v>男</v>
          </cell>
        </row>
        <row r="181">
          <cell r="AF181" t="str">
            <v>360502199511081619</v>
          </cell>
          <cell r="AG181" t="str">
            <v>江西新余</v>
          </cell>
          <cell r="AH181" t="str">
            <v>招商银行</v>
          </cell>
          <cell r="AI181" t="str">
            <v>6214835815141419</v>
          </cell>
          <cell r="AJ181" t="str">
            <v>招商银行</v>
          </cell>
          <cell r="AK181">
            <v>18667412259</v>
          </cell>
        </row>
        <row r="182">
          <cell r="D182" t="str">
            <v>新余店刘春连（刘春）</v>
          </cell>
          <cell r="E182" t="str">
            <v>会籍部</v>
          </cell>
          <cell r="F182" t="str">
            <v>会籍</v>
          </cell>
          <cell r="G182">
            <v>44994</v>
          </cell>
          <cell r="H182" t="str">
            <v>全职</v>
          </cell>
        </row>
        <row r="182">
          <cell r="J182" t="str">
            <v>劳动合同</v>
          </cell>
        </row>
        <row r="182">
          <cell r="L182">
            <v>44994</v>
          </cell>
          <cell r="M182">
            <v>47184</v>
          </cell>
          <cell r="N182" t="str">
            <v>3年</v>
          </cell>
          <cell r="O182" t="str">
            <v>已签</v>
          </cell>
          <cell r="P182" t="str">
            <v>已签</v>
          </cell>
          <cell r="Q182" t="str">
            <v>已签</v>
          </cell>
          <cell r="R182" t="str">
            <v>已签</v>
          </cell>
          <cell r="S182" t="str">
            <v>不缴</v>
          </cell>
        </row>
        <row r="182">
          <cell r="W182" t="str">
            <v>是</v>
          </cell>
          <cell r="X182" t="str">
            <v>在职</v>
          </cell>
        </row>
        <row r="182">
          <cell r="AD182" t="str">
            <v>女</v>
          </cell>
        </row>
        <row r="182">
          <cell r="AF182" t="str">
            <v>360102198102024326</v>
          </cell>
        </row>
        <row r="182">
          <cell r="AH182" t="str">
            <v>农业银行</v>
          </cell>
          <cell r="AI182" t="str">
            <v>6230521760006236174</v>
          </cell>
          <cell r="AJ182" t="str">
            <v>其他</v>
          </cell>
          <cell r="AK182">
            <v>15207904818</v>
          </cell>
        </row>
        <row r="183">
          <cell r="D183" t="str">
            <v>新余店严海天</v>
          </cell>
          <cell r="E183" t="str">
            <v>泳教部</v>
          </cell>
          <cell r="F183" t="str">
            <v>泳教主管</v>
          </cell>
          <cell r="G183">
            <v>45507</v>
          </cell>
          <cell r="H183" t="str">
            <v>全职</v>
          </cell>
        </row>
        <row r="183">
          <cell r="J183" t="str">
            <v>劳动合同</v>
          </cell>
        </row>
        <row r="183">
          <cell r="L183">
            <v>45507</v>
          </cell>
          <cell r="M183">
            <v>46601</v>
          </cell>
          <cell r="N183" t="str">
            <v>3年</v>
          </cell>
          <cell r="O183" t="str">
            <v>已签</v>
          </cell>
          <cell r="P183" t="str">
            <v>已签</v>
          </cell>
          <cell r="Q183" t="str">
            <v>已签</v>
          </cell>
          <cell r="R183" t="str">
            <v>已签</v>
          </cell>
          <cell r="S183" t="str">
            <v>不缴</v>
          </cell>
        </row>
        <row r="183">
          <cell r="W183" t="str">
            <v>是</v>
          </cell>
          <cell r="X183" t="str">
            <v>在职</v>
          </cell>
        </row>
        <row r="183">
          <cell r="AD183" t="str">
            <v>男</v>
          </cell>
        </row>
        <row r="183">
          <cell r="AF183" t="str">
            <v>360321199804214532</v>
          </cell>
          <cell r="AG183" t="str">
            <v>江西</v>
          </cell>
          <cell r="AH183" t="str">
            <v>招商银行</v>
          </cell>
          <cell r="AI183" t="str">
            <v>6214832773574509</v>
          </cell>
          <cell r="AJ183" t="str">
            <v>招商银行</v>
          </cell>
          <cell r="AK183">
            <v>15879454244</v>
          </cell>
        </row>
        <row r="184">
          <cell r="D184" t="str">
            <v>新余店罗涛</v>
          </cell>
          <cell r="E184" t="str">
            <v>私教部</v>
          </cell>
          <cell r="F184" t="str">
            <v>私教</v>
          </cell>
          <cell r="G184">
            <v>45617</v>
          </cell>
          <cell r="H184" t="str">
            <v>全职</v>
          </cell>
        </row>
        <row r="184">
          <cell r="J184" t="str">
            <v>劳动合同</v>
          </cell>
        </row>
        <row r="184">
          <cell r="L184">
            <v>45617</v>
          </cell>
          <cell r="M184">
            <v>46711</v>
          </cell>
          <cell r="N184" t="str">
            <v>3年</v>
          </cell>
          <cell r="O184" t="str">
            <v>已签</v>
          </cell>
          <cell r="P184" t="str">
            <v>已签</v>
          </cell>
          <cell r="Q184" t="str">
            <v>已签</v>
          </cell>
          <cell r="R184" t="str">
            <v>已签</v>
          </cell>
          <cell r="S184" t="str">
            <v>不缴</v>
          </cell>
        </row>
        <row r="184">
          <cell r="W184" t="str">
            <v>是</v>
          </cell>
          <cell r="X184" t="str">
            <v>离职</v>
          </cell>
          <cell r="Y184">
            <v>46101</v>
          </cell>
          <cell r="Z184" t="str">
            <v>已签</v>
          </cell>
          <cell r="AA184" t="str">
            <v>已签</v>
          </cell>
          <cell r="AB184" t="str">
            <v>已签</v>
          </cell>
          <cell r="AC184" t="str">
            <v>是</v>
          </cell>
          <cell r="AD184" t="str">
            <v>男</v>
          </cell>
        </row>
        <row r="184">
          <cell r="AF184" t="str">
            <v>360321200305316011</v>
          </cell>
          <cell r="AG184" t="str">
            <v>江西</v>
          </cell>
          <cell r="AH184" t="str">
            <v>招商银行</v>
          </cell>
          <cell r="AI184" t="str">
            <v>6214 8327 7357 2636</v>
          </cell>
          <cell r="AJ184" t="str">
            <v>招商银行</v>
          </cell>
          <cell r="AK184">
            <v>17776055357</v>
          </cell>
        </row>
        <row r="185">
          <cell r="D185" t="str">
            <v>新余店昌恩宇</v>
          </cell>
          <cell r="E185" t="str">
            <v>会籍部</v>
          </cell>
          <cell r="F185" t="str">
            <v>会籍经理</v>
          </cell>
          <cell r="G185">
            <v>45698</v>
          </cell>
          <cell r="H185" t="str">
            <v>全职</v>
          </cell>
        </row>
        <row r="185">
          <cell r="J185" t="str">
            <v>劳动合同</v>
          </cell>
        </row>
        <row r="185">
          <cell r="L185">
            <v>45698</v>
          </cell>
          <cell r="M185">
            <v>46792</v>
          </cell>
          <cell r="N185" t="str">
            <v>3年</v>
          </cell>
          <cell r="O185" t="str">
            <v>已签</v>
          </cell>
          <cell r="P185" t="str">
            <v>已签</v>
          </cell>
          <cell r="Q185" t="str">
            <v>已签</v>
          </cell>
          <cell r="R185" t="str">
            <v>已签</v>
          </cell>
          <cell r="S185" t="str">
            <v>不缴</v>
          </cell>
        </row>
        <row r="185">
          <cell r="W185" t="str">
            <v>是</v>
          </cell>
          <cell r="X185" t="str">
            <v>在职</v>
          </cell>
        </row>
        <row r="185">
          <cell r="AD185" t="str">
            <v>男</v>
          </cell>
        </row>
        <row r="185">
          <cell r="AF185" t="str">
            <v>360502200008173079</v>
          </cell>
          <cell r="AG185" t="str">
            <v>江西新余</v>
          </cell>
          <cell r="AH185" t="str">
            <v>招商银行</v>
          </cell>
          <cell r="AI185" t="str">
            <v>6214832777104238</v>
          </cell>
          <cell r="AJ185" t="str">
            <v>招商银行</v>
          </cell>
          <cell r="AK185">
            <v>18779007958</v>
          </cell>
        </row>
        <row r="186">
          <cell r="D186" t="str">
            <v>新余店许家慧</v>
          </cell>
          <cell r="E186" t="str">
            <v>会籍部</v>
          </cell>
          <cell r="F186" t="str">
            <v>会籍</v>
          </cell>
          <cell r="G186">
            <v>45748</v>
          </cell>
          <cell r="H186" t="str">
            <v>全职</v>
          </cell>
        </row>
        <row r="186">
          <cell r="J186" t="str">
            <v>劳动合同</v>
          </cell>
        </row>
        <row r="186">
          <cell r="L186">
            <v>45748</v>
          </cell>
          <cell r="M186">
            <v>46843</v>
          </cell>
          <cell r="N186" t="str">
            <v>3年</v>
          </cell>
          <cell r="O186" t="str">
            <v>已签</v>
          </cell>
          <cell r="P186" t="str">
            <v>已签</v>
          </cell>
          <cell r="Q186" t="str">
            <v>已签</v>
          </cell>
          <cell r="R186" t="str">
            <v>已签</v>
          </cell>
          <cell r="S186" t="str">
            <v>不缴</v>
          </cell>
        </row>
        <row r="186">
          <cell r="W186" t="str">
            <v>是</v>
          </cell>
          <cell r="X186" t="str">
            <v>在职</v>
          </cell>
        </row>
        <row r="186">
          <cell r="AD186" t="str">
            <v>女</v>
          </cell>
        </row>
        <row r="186">
          <cell r="AF186" t="str">
            <v>360733200404222720</v>
          </cell>
          <cell r="AG186" t="str">
            <v>江西新余</v>
          </cell>
          <cell r="AH186" t="str">
            <v>招商银行</v>
          </cell>
          <cell r="AI186" t="str">
            <v>6214832777104196</v>
          </cell>
          <cell r="AJ186" t="str">
            <v>招商银行</v>
          </cell>
          <cell r="AK186">
            <v>18942280473</v>
          </cell>
        </row>
        <row r="187">
          <cell r="D187" t="str">
            <v>新余店陈烜持</v>
          </cell>
          <cell r="E187" t="str">
            <v>泳教部</v>
          </cell>
          <cell r="F187" t="str">
            <v>泳教</v>
          </cell>
          <cell r="G187">
            <v>45771</v>
          </cell>
          <cell r="H187" t="str">
            <v>全职</v>
          </cell>
        </row>
        <row r="187">
          <cell r="J187" t="str">
            <v>劳动合同</v>
          </cell>
          <cell r="K187" t="str">
            <v>人力</v>
          </cell>
          <cell r="L187">
            <v>45771</v>
          </cell>
          <cell r="M187">
            <v>46866</v>
          </cell>
          <cell r="N187" t="str">
            <v>3年</v>
          </cell>
          <cell r="O187" t="str">
            <v>已签</v>
          </cell>
          <cell r="P187" t="str">
            <v>已签</v>
          </cell>
          <cell r="Q187" t="str">
            <v>已签</v>
          </cell>
          <cell r="R187" t="str">
            <v>已签</v>
          </cell>
          <cell r="S187" t="str">
            <v>不缴</v>
          </cell>
        </row>
        <row r="187">
          <cell r="W187" t="str">
            <v>是</v>
          </cell>
          <cell r="X187" t="str">
            <v>离职</v>
          </cell>
          <cell r="Y187">
            <v>46082</v>
          </cell>
          <cell r="Z187" t="str">
            <v>已签</v>
          </cell>
          <cell r="AA187" t="str">
            <v>已签</v>
          </cell>
        </row>
        <row r="187">
          <cell r="AC187" t="str">
            <v>是</v>
          </cell>
          <cell r="AD187" t="str">
            <v>男</v>
          </cell>
        </row>
        <row r="187">
          <cell r="AF187" t="str">
            <v>36030219980705351X</v>
          </cell>
          <cell r="AG187" t="str">
            <v>江西萍乡</v>
          </cell>
          <cell r="AH187" t="str">
            <v>建设银行</v>
          </cell>
          <cell r="AI187" t="str">
            <v>6217002050005838914</v>
          </cell>
          <cell r="AJ187" t="str">
            <v>其他</v>
          </cell>
          <cell r="AK187" t="str">
            <v>13317095318
</v>
          </cell>
        </row>
        <row r="188">
          <cell r="D188" t="str">
            <v>新余店丁家鑫</v>
          </cell>
          <cell r="E188" t="str">
            <v>泳教部</v>
          </cell>
          <cell r="F188" t="str">
            <v>泳教</v>
          </cell>
          <cell r="G188">
            <v>45784</v>
          </cell>
          <cell r="H188" t="str">
            <v>兼职</v>
          </cell>
        </row>
        <row r="188">
          <cell r="J188" t="str">
            <v>兼职合同</v>
          </cell>
          <cell r="K188" t="str">
            <v>人力</v>
          </cell>
          <cell r="L188">
            <v>45784</v>
          </cell>
          <cell r="M188">
            <v>46879</v>
          </cell>
          <cell r="N188" t="str">
            <v>3年</v>
          </cell>
          <cell r="O188" t="str">
            <v>已签</v>
          </cell>
          <cell r="P188" t="str">
            <v>已签</v>
          </cell>
          <cell r="Q188" t="str">
            <v>已签</v>
          </cell>
          <cell r="R188" t="str">
            <v>已签</v>
          </cell>
          <cell r="S188" t="str">
            <v>不缴</v>
          </cell>
        </row>
        <row r="188">
          <cell r="W188" t="str">
            <v>是</v>
          </cell>
          <cell r="X188" t="str">
            <v>离职</v>
          </cell>
          <cell r="Y188">
            <v>45944</v>
          </cell>
          <cell r="Z188" t="str">
            <v>已签</v>
          </cell>
          <cell r="AA188" t="str">
            <v>已签</v>
          </cell>
          <cell r="AB188" t="str">
            <v>已签</v>
          </cell>
          <cell r="AC188" t="str">
            <v>是</v>
          </cell>
          <cell r="AD188" t="str">
            <v>男</v>
          </cell>
        </row>
        <row r="188">
          <cell r="AF188" t="str">
            <v>360502200103280411</v>
          </cell>
          <cell r="AG188" t="str">
            <v>江西新余</v>
          </cell>
          <cell r="AH188" t="str">
            <v>中国工商银行</v>
          </cell>
          <cell r="AI188" t="str">
            <v>6217211505001544482</v>
          </cell>
          <cell r="AJ188" t="str">
            <v>其他</v>
          </cell>
          <cell r="AK188">
            <v>18979045602</v>
          </cell>
        </row>
        <row r="189">
          <cell r="D189" t="str">
            <v>新余店王冲</v>
          </cell>
          <cell r="E189" t="str">
            <v>会籍部</v>
          </cell>
          <cell r="F189" t="str">
            <v>会籍</v>
          </cell>
          <cell r="G189">
            <v>45793</v>
          </cell>
          <cell r="H189" t="str">
            <v>全职</v>
          </cell>
        </row>
        <row r="189">
          <cell r="J189" t="str">
            <v>劳动合同</v>
          </cell>
          <cell r="K189" t="str">
            <v>人力</v>
          </cell>
          <cell r="L189">
            <v>45793</v>
          </cell>
          <cell r="M189">
            <v>46888</v>
          </cell>
          <cell r="N189" t="str">
            <v>3年</v>
          </cell>
          <cell r="O189" t="str">
            <v>已签</v>
          </cell>
          <cell r="P189" t="str">
            <v>已签</v>
          </cell>
          <cell r="Q189" t="str">
            <v>已签</v>
          </cell>
          <cell r="R189" t="str">
            <v>已签</v>
          </cell>
          <cell r="S189" t="str">
            <v>不缴</v>
          </cell>
        </row>
        <row r="189">
          <cell r="W189" t="str">
            <v>是</v>
          </cell>
          <cell r="X189" t="str">
            <v>离职</v>
          </cell>
          <cell r="Y189">
            <v>45963</v>
          </cell>
          <cell r="Z189" t="str">
            <v>已签</v>
          </cell>
          <cell r="AA189" t="str">
            <v>已签</v>
          </cell>
        </row>
        <row r="189">
          <cell r="AC189" t="str">
            <v>是</v>
          </cell>
          <cell r="AD189" t="str">
            <v>男</v>
          </cell>
        </row>
        <row r="189">
          <cell r="AF189" t="str">
            <v>361124200311211514</v>
          </cell>
          <cell r="AG189" t="str">
            <v>江西上饶</v>
          </cell>
          <cell r="AH189" t="str">
            <v>招商银行</v>
          </cell>
          <cell r="AI189" t="str">
            <v>6214832777104238 昌恩宇</v>
          </cell>
          <cell r="AJ189" t="str">
            <v>招商银行</v>
          </cell>
          <cell r="AK189">
            <v>13036242025</v>
          </cell>
        </row>
        <row r="190">
          <cell r="D190" t="str">
            <v>新余店黄爱秀</v>
          </cell>
          <cell r="E190" t="str">
            <v>运营部</v>
          </cell>
          <cell r="F190" t="str">
            <v>保洁</v>
          </cell>
          <cell r="G190">
            <v>45848</v>
          </cell>
          <cell r="H190" t="str">
            <v>全职</v>
          </cell>
        </row>
        <row r="190">
          <cell r="J190" t="str">
            <v>劳动合同</v>
          </cell>
        </row>
        <row r="190">
          <cell r="L190">
            <v>45848</v>
          </cell>
          <cell r="M190">
            <v>46943</v>
          </cell>
          <cell r="N190" t="str">
            <v>3年</v>
          </cell>
          <cell r="O190" t="str">
            <v>已签</v>
          </cell>
          <cell r="P190" t="str">
            <v>已签</v>
          </cell>
          <cell r="Q190" t="str">
            <v>已签</v>
          </cell>
          <cell r="R190" t="str">
            <v>已签</v>
          </cell>
          <cell r="S190" t="str">
            <v>不缴</v>
          </cell>
        </row>
        <row r="190">
          <cell r="W190" t="str">
            <v>是</v>
          </cell>
          <cell r="X190" t="str">
            <v>在职</v>
          </cell>
        </row>
        <row r="190">
          <cell r="AD190" t="str">
            <v>女</v>
          </cell>
        </row>
        <row r="190">
          <cell r="AF190" t="str">
            <v>360502196910083722</v>
          </cell>
          <cell r="AG190" t="str">
            <v>江西新余</v>
          </cell>
          <cell r="AH190" t="str">
            <v>江西省农村信用社</v>
          </cell>
          <cell r="AI190" t="str">
            <v>6226820021004184783</v>
          </cell>
          <cell r="AJ190" t="str">
            <v>其他</v>
          </cell>
          <cell r="AK190">
            <v>15350392187</v>
          </cell>
        </row>
        <row r="191">
          <cell r="D191" t="str">
            <v>新余店刘霞</v>
          </cell>
          <cell r="E191" t="str">
            <v>私教部</v>
          </cell>
          <cell r="F191" t="str">
            <v>私教</v>
          </cell>
          <cell r="G191">
            <v>45656</v>
          </cell>
          <cell r="H191" t="str">
            <v>兼职</v>
          </cell>
        </row>
        <row r="191">
          <cell r="J191" t="str">
            <v>兼职合同</v>
          </cell>
        </row>
        <row r="191">
          <cell r="L191">
            <v>45656</v>
          </cell>
          <cell r="M191">
            <v>46750</v>
          </cell>
          <cell r="N191" t="str">
            <v>3年</v>
          </cell>
        </row>
        <row r="191">
          <cell r="S191" t="str">
            <v>不缴</v>
          </cell>
        </row>
        <row r="191">
          <cell r="W191" t="str">
            <v>是</v>
          </cell>
          <cell r="X191" t="str">
            <v>离职</v>
          </cell>
          <cell r="Y191">
            <v>45941</v>
          </cell>
          <cell r="Z191" t="str">
            <v>已签</v>
          </cell>
          <cell r="AA191" t="str">
            <v>已签</v>
          </cell>
          <cell r="AB191" t="str">
            <v>已签</v>
          </cell>
          <cell r="AC191" t="str">
            <v>是</v>
          </cell>
          <cell r="AD191" t="str">
            <v>女</v>
          </cell>
        </row>
        <row r="191">
          <cell r="AF191" t="str">
            <v>360502198711146064</v>
          </cell>
          <cell r="AG191" t="str">
            <v>江西宜春</v>
          </cell>
          <cell r="AH191" t="str">
            <v>中国建设银行</v>
          </cell>
          <cell r="AI191" t="str">
            <v>6215340300302181426</v>
          </cell>
          <cell r="AJ191" t="str">
            <v>其他</v>
          </cell>
          <cell r="AK191">
            <v>13607907399</v>
          </cell>
        </row>
        <row r="192">
          <cell r="D192" t="str">
            <v>新余店杨帆</v>
          </cell>
          <cell r="E192" t="str">
            <v>私教部</v>
          </cell>
          <cell r="F192" t="str">
            <v>私教</v>
          </cell>
          <cell r="G192">
            <v>45831</v>
          </cell>
          <cell r="H192" t="str">
            <v>全职</v>
          </cell>
        </row>
        <row r="192">
          <cell r="J192" t="str">
            <v>劳动合同</v>
          </cell>
        </row>
        <row r="192">
          <cell r="L192">
            <v>45831</v>
          </cell>
          <cell r="M192">
            <v>46926</v>
          </cell>
          <cell r="N192" t="str">
            <v>3年</v>
          </cell>
          <cell r="O192" t="str">
            <v>已签</v>
          </cell>
          <cell r="P192" t="str">
            <v>已签</v>
          </cell>
          <cell r="Q192" t="str">
            <v>已签</v>
          </cell>
          <cell r="R192" t="str">
            <v>已签</v>
          </cell>
          <cell r="S192" t="str">
            <v>不缴</v>
          </cell>
        </row>
        <row r="192">
          <cell r="W192" t="str">
            <v>是</v>
          </cell>
          <cell r="X192" t="str">
            <v>在职</v>
          </cell>
        </row>
        <row r="192">
          <cell r="AD192" t="str">
            <v>男</v>
          </cell>
        </row>
        <row r="192">
          <cell r="AF192" t="str">
            <v>360982200510163531</v>
          </cell>
          <cell r="AG192" t="str">
            <v>江西</v>
          </cell>
          <cell r="AH192" t="str">
            <v>农业银行</v>
          </cell>
          <cell r="AI192" t="str">
            <v>6230522320040727875</v>
          </cell>
          <cell r="AJ192" t="str">
            <v>其他</v>
          </cell>
          <cell r="AK192">
            <v>18322923394</v>
          </cell>
        </row>
        <row r="193">
          <cell r="D193" t="str">
            <v>新余店郭成龙</v>
          </cell>
          <cell r="E193" t="str">
            <v>私教部</v>
          </cell>
          <cell r="F193" t="str">
            <v>私教</v>
          </cell>
          <cell r="G193">
            <v>45857</v>
          </cell>
          <cell r="H193" t="str">
            <v>兼职</v>
          </cell>
        </row>
        <row r="193">
          <cell r="J193" t="str">
            <v>兼职合同</v>
          </cell>
          <cell r="K193" t="str">
            <v>人力</v>
          </cell>
          <cell r="L193">
            <v>45857</v>
          </cell>
          <cell r="M193">
            <v>46952</v>
          </cell>
          <cell r="N193" t="str">
            <v>3年</v>
          </cell>
        </row>
        <row r="193">
          <cell r="S193" t="str">
            <v>不缴</v>
          </cell>
        </row>
        <row r="193">
          <cell r="W193" t="str">
            <v>是</v>
          </cell>
          <cell r="X193" t="str">
            <v>离职</v>
          </cell>
          <cell r="Y193">
            <v>45948</v>
          </cell>
          <cell r="Z193" t="str">
            <v>已签</v>
          </cell>
          <cell r="AA193" t="str">
            <v>已签</v>
          </cell>
          <cell r="AB193" t="str">
            <v>已签</v>
          </cell>
          <cell r="AC193" t="str">
            <v>是</v>
          </cell>
          <cell r="AD193" t="str">
            <v>男</v>
          </cell>
        </row>
        <row r="193">
          <cell r="AF193" t="str">
            <v>360521200002154212</v>
          </cell>
          <cell r="AG193" t="str">
            <v>江西</v>
          </cell>
          <cell r="AH193" t="str">
            <v>江西银行</v>
          </cell>
          <cell r="AI193" t="str">
            <v>6222759600620173</v>
          </cell>
          <cell r="AJ193" t="str">
            <v>其他</v>
          </cell>
          <cell r="AK193">
            <v>19881363520</v>
          </cell>
        </row>
        <row r="194">
          <cell r="D194" t="str">
            <v>新余店罗雁</v>
          </cell>
          <cell r="E194" t="str">
            <v>会籍部</v>
          </cell>
          <cell r="F194" t="str">
            <v>会籍顾问</v>
          </cell>
          <cell r="G194">
            <v>45942</v>
          </cell>
          <cell r="H194" t="str">
            <v>全职</v>
          </cell>
        </row>
        <row r="194">
          <cell r="K194" t="str">
            <v>人力</v>
          </cell>
        </row>
        <row r="194">
          <cell r="X194" t="str">
            <v>离职</v>
          </cell>
          <cell r="Y194">
            <v>45943</v>
          </cell>
          <cell r="Z194" t="str">
            <v>已签</v>
          </cell>
          <cell r="AA194" t="str">
            <v>已签</v>
          </cell>
          <cell r="AB194" t="str">
            <v>已签</v>
          </cell>
          <cell r="AC194" t="str">
            <v>是</v>
          </cell>
          <cell r="AD194" t="str">
            <v>女</v>
          </cell>
        </row>
        <row r="194">
          <cell r="AG194" t="str">
            <v>江西新余</v>
          </cell>
        </row>
        <row r="194">
          <cell r="AJ194" t="str">
            <v>其他</v>
          </cell>
          <cell r="AK194">
            <v>14797900652</v>
          </cell>
        </row>
        <row r="195">
          <cell r="D195" t="str">
            <v>新余店叶梦娜</v>
          </cell>
          <cell r="E195" t="str">
            <v>会籍部</v>
          </cell>
          <cell r="F195" t="str">
            <v>会籍</v>
          </cell>
          <cell r="G195">
            <v>45950</v>
          </cell>
          <cell r="H195" t="str">
            <v>全职</v>
          </cell>
        </row>
        <row r="195">
          <cell r="J195" t="str">
            <v>劳动合同</v>
          </cell>
          <cell r="K195" t="str">
            <v>人力</v>
          </cell>
        </row>
        <row r="195">
          <cell r="O195" t="str">
            <v>已签</v>
          </cell>
          <cell r="P195" t="str">
            <v>已签</v>
          </cell>
          <cell r="Q195" t="str">
            <v>已签</v>
          </cell>
          <cell r="R195" t="str">
            <v>已签</v>
          </cell>
          <cell r="S195" t="str">
            <v>不缴</v>
          </cell>
        </row>
        <row r="195">
          <cell r="W195" t="str">
            <v>是</v>
          </cell>
          <cell r="X195" t="str">
            <v>离职</v>
          </cell>
          <cell r="Y195">
            <v>45967</v>
          </cell>
          <cell r="Z195" t="str">
            <v>已签</v>
          </cell>
          <cell r="AA195" t="str">
            <v>已签</v>
          </cell>
        </row>
        <row r="195">
          <cell r="AC195" t="str">
            <v>是</v>
          </cell>
          <cell r="AD195" t="str">
            <v>女</v>
          </cell>
        </row>
        <row r="195">
          <cell r="AF195" t="str">
            <v>360423200610064023</v>
          </cell>
          <cell r="AG195" t="str">
            <v>江西九江</v>
          </cell>
        </row>
        <row r="195">
          <cell r="AJ195" t="str">
            <v>其他</v>
          </cell>
          <cell r="AK195">
            <v>13133633072</v>
          </cell>
        </row>
        <row r="196">
          <cell r="D196" t="str">
            <v>总部章若阳</v>
          </cell>
          <cell r="E196" t="str">
            <v>运营部</v>
          </cell>
          <cell r="F196" t="str">
            <v>店长</v>
          </cell>
          <cell r="G196">
            <v>45343</v>
          </cell>
          <cell r="H196" t="str">
            <v>全职</v>
          </cell>
          <cell r="I196" t="str">
            <v>社保</v>
          </cell>
          <cell r="J196" t="str">
            <v>劳动合同</v>
          </cell>
        </row>
        <row r="196">
          <cell r="L196">
            <v>45343</v>
          </cell>
          <cell r="M196">
            <v>46438</v>
          </cell>
          <cell r="N196" t="str">
            <v>3年</v>
          </cell>
          <cell r="O196" t="str">
            <v>已签</v>
          </cell>
          <cell r="P196" t="str">
            <v>已签</v>
          </cell>
          <cell r="Q196" t="str">
            <v>已签</v>
          </cell>
          <cell r="R196" t="str">
            <v>已签</v>
          </cell>
          <cell r="S196" t="str">
            <v>最低</v>
          </cell>
        </row>
        <row r="196">
          <cell r="X196" t="str">
            <v>在职</v>
          </cell>
        </row>
        <row r="196">
          <cell r="AD196" t="str">
            <v>男</v>
          </cell>
        </row>
        <row r="196">
          <cell r="AF196" t="str">
            <v>340825200011101516</v>
          </cell>
          <cell r="AG196" t="str">
            <v>安徽</v>
          </cell>
          <cell r="AH196" t="str">
            <v>工商银行</v>
          </cell>
          <cell r="AI196" t="str">
            <v>6222 0315 0500 1715 536
工商银行</v>
          </cell>
          <cell r="AJ196" t="str">
            <v>其他</v>
          </cell>
          <cell r="AK196">
            <v>17681276264</v>
          </cell>
        </row>
        <row r="197">
          <cell r="D197" t="str">
            <v>新余二店付腾</v>
          </cell>
          <cell r="E197" t="str">
            <v>会籍部</v>
          </cell>
          <cell r="F197" t="str">
            <v>会籍</v>
          </cell>
          <cell r="G197">
            <v>45109</v>
          </cell>
          <cell r="H197" t="str">
            <v>全职</v>
          </cell>
        </row>
        <row r="197">
          <cell r="J197" t="str">
            <v>劳动合同</v>
          </cell>
        </row>
        <row r="197">
          <cell r="L197">
            <v>45406</v>
          </cell>
          <cell r="M197">
            <v>46500</v>
          </cell>
          <cell r="N197" t="str">
            <v>3年</v>
          </cell>
          <cell r="O197" t="str">
            <v>已签</v>
          </cell>
          <cell r="P197" t="str">
            <v>已签</v>
          </cell>
          <cell r="Q197" t="str">
            <v>已签</v>
          </cell>
          <cell r="R197" t="str">
            <v>已签</v>
          </cell>
          <cell r="S197" t="str">
            <v>不缴</v>
          </cell>
        </row>
        <row r="197">
          <cell r="X197" t="str">
            <v>在职</v>
          </cell>
        </row>
        <row r="197">
          <cell r="AD197" t="str">
            <v>男</v>
          </cell>
        </row>
        <row r="197">
          <cell r="AF197" t="str">
            <v>362203199902015557</v>
          </cell>
          <cell r="AG197" t="str">
            <v>江西樟树</v>
          </cell>
          <cell r="AH197" t="str">
            <v>招商银行</v>
          </cell>
          <cell r="AI197" t="str">
            <v>6214830926151993</v>
          </cell>
          <cell r="AJ197" t="str">
            <v>招商银行</v>
          </cell>
          <cell r="AK197">
            <v>13149940155</v>
          </cell>
        </row>
        <row r="198">
          <cell r="D198" t="str">
            <v>新余二店章家成</v>
          </cell>
          <cell r="E198" t="str">
            <v>私教部</v>
          </cell>
          <cell r="F198" t="str">
            <v>私教</v>
          </cell>
          <cell r="G198">
            <v>45342</v>
          </cell>
          <cell r="H198" t="str">
            <v>全职</v>
          </cell>
        </row>
        <row r="198">
          <cell r="J198" t="str">
            <v>劳动合同</v>
          </cell>
        </row>
        <row r="198">
          <cell r="L198">
            <v>45342</v>
          </cell>
          <cell r="M198">
            <v>46437</v>
          </cell>
          <cell r="N198" t="str">
            <v>3年</v>
          </cell>
          <cell r="O198" t="str">
            <v>已签</v>
          </cell>
          <cell r="P198" t="str">
            <v>已签</v>
          </cell>
          <cell r="Q198" t="str">
            <v>已签</v>
          </cell>
          <cell r="R198" t="str">
            <v>已签</v>
          </cell>
          <cell r="S198" t="str">
            <v>不缴</v>
          </cell>
        </row>
        <row r="198">
          <cell r="X198" t="str">
            <v>在职</v>
          </cell>
        </row>
        <row r="198">
          <cell r="AD198" t="str">
            <v>男</v>
          </cell>
        </row>
        <row r="198">
          <cell r="AF198" t="str">
            <v>360502199701100913</v>
          </cell>
          <cell r="AG198" t="str">
            <v>江西新余</v>
          </cell>
          <cell r="AH198" t="str">
            <v>招商银行</v>
          </cell>
          <cell r="AI198" t="str">
            <v>6214832773572552</v>
          </cell>
          <cell r="AJ198" t="str">
            <v>招商银行</v>
          </cell>
          <cell r="AK198">
            <v>15279022125</v>
          </cell>
        </row>
        <row r="199">
          <cell r="D199" t="str">
            <v>新余二店王纪沁</v>
          </cell>
          <cell r="E199" t="str">
            <v>运营部</v>
          </cell>
          <cell r="F199" t="str">
            <v>前台</v>
          </cell>
          <cell r="G199">
            <v>45343</v>
          </cell>
          <cell r="H199" t="str">
            <v>全职</v>
          </cell>
        </row>
        <row r="199">
          <cell r="J199" t="str">
            <v>劳动合同</v>
          </cell>
        </row>
        <row r="199">
          <cell r="L199">
            <v>45343</v>
          </cell>
          <cell r="M199">
            <v>46438</v>
          </cell>
          <cell r="N199" t="str">
            <v>3年</v>
          </cell>
          <cell r="O199" t="str">
            <v>已签</v>
          </cell>
          <cell r="P199" t="str">
            <v>已签</v>
          </cell>
          <cell r="Q199" t="str">
            <v>已签</v>
          </cell>
          <cell r="R199" t="str">
            <v>已签</v>
          </cell>
          <cell r="S199" t="str">
            <v>不缴</v>
          </cell>
        </row>
        <row r="199">
          <cell r="W199" t="str">
            <v>是</v>
          </cell>
          <cell r="X199" t="str">
            <v>在职</v>
          </cell>
        </row>
        <row r="199">
          <cell r="AD199" t="str">
            <v>女</v>
          </cell>
        </row>
        <row r="199">
          <cell r="AF199" t="str">
            <v>422822200106125046</v>
          </cell>
          <cell r="AG199" t="str">
            <v>湖北</v>
          </cell>
          <cell r="AH199" t="str">
            <v>招商银行</v>
          </cell>
          <cell r="AI199" t="str">
            <v>改6214832777104071</v>
          </cell>
          <cell r="AJ199" t="str">
            <v>招商银行</v>
          </cell>
          <cell r="AK199">
            <v>15171939126</v>
          </cell>
        </row>
        <row r="200">
          <cell r="D200" t="str">
            <v>新余二店许文瑞</v>
          </cell>
          <cell r="E200" t="str">
            <v>私教部</v>
          </cell>
          <cell r="F200" t="str">
            <v>私教</v>
          </cell>
          <cell r="G200">
            <v>45358</v>
          </cell>
          <cell r="H200" t="str">
            <v>全职</v>
          </cell>
        </row>
        <row r="200">
          <cell r="J200" t="str">
            <v>劳动合同</v>
          </cell>
        </row>
        <row r="200">
          <cell r="L200">
            <v>45358</v>
          </cell>
          <cell r="M200">
            <v>46452</v>
          </cell>
          <cell r="N200" t="str">
            <v>3年</v>
          </cell>
          <cell r="O200" t="str">
            <v>已签</v>
          </cell>
          <cell r="P200" t="str">
            <v>已签</v>
          </cell>
          <cell r="Q200" t="str">
            <v>已签</v>
          </cell>
          <cell r="R200" t="str">
            <v>已签</v>
          </cell>
          <cell r="S200" t="str">
            <v>不缴</v>
          </cell>
        </row>
        <row r="200">
          <cell r="X200" t="str">
            <v>在职</v>
          </cell>
        </row>
        <row r="200">
          <cell r="AD200" t="str">
            <v>男</v>
          </cell>
        </row>
        <row r="200">
          <cell r="AF200" t="str">
            <v>360502200012161337</v>
          </cell>
          <cell r="AG200" t="str">
            <v>江西新余</v>
          </cell>
          <cell r="AH200" t="str">
            <v>招商银行</v>
          </cell>
          <cell r="AI200" t="str">
            <v>改6214 8327 7710 4113</v>
          </cell>
          <cell r="AJ200" t="str">
            <v>招商银行</v>
          </cell>
          <cell r="AK200">
            <v>18859679075</v>
          </cell>
        </row>
        <row r="201">
          <cell r="D201" t="str">
            <v>新余二店廖琪</v>
          </cell>
          <cell r="E201" t="str">
            <v>运营部</v>
          </cell>
          <cell r="F201" t="str">
            <v>前台主管</v>
          </cell>
          <cell r="G201">
            <v>45380</v>
          </cell>
          <cell r="H201" t="str">
            <v>全职</v>
          </cell>
        </row>
        <row r="201">
          <cell r="J201" t="str">
            <v>劳动合同</v>
          </cell>
        </row>
        <row r="201">
          <cell r="L201">
            <v>45380</v>
          </cell>
          <cell r="M201">
            <v>46474</v>
          </cell>
          <cell r="N201" t="str">
            <v>3年</v>
          </cell>
          <cell r="O201" t="str">
            <v>已签</v>
          </cell>
          <cell r="P201" t="str">
            <v>已签</v>
          </cell>
          <cell r="Q201" t="str">
            <v>已签</v>
          </cell>
          <cell r="R201" t="str">
            <v>已签</v>
          </cell>
          <cell r="S201" t="str">
            <v>不缴</v>
          </cell>
        </row>
        <row r="201">
          <cell r="X201" t="str">
            <v>离职</v>
          </cell>
          <cell r="Y201">
            <v>46023</v>
          </cell>
        </row>
        <row r="201">
          <cell r="AD201" t="str">
            <v>女</v>
          </cell>
        </row>
        <row r="201">
          <cell r="AF201" t="str">
            <v>360502200009246022</v>
          </cell>
          <cell r="AG201" t="str">
            <v>江西新余</v>
          </cell>
          <cell r="AH201" t="str">
            <v>招商银行</v>
          </cell>
          <cell r="AI201" t="str">
            <v>改6214832777104139</v>
          </cell>
          <cell r="AJ201" t="str">
            <v>招商银行</v>
          </cell>
          <cell r="AK201">
            <v>18379010927</v>
          </cell>
        </row>
        <row r="202">
          <cell r="D202" t="str">
            <v>新余二店皮文静（皮青青）</v>
          </cell>
          <cell r="E202" t="str">
            <v>私教部</v>
          </cell>
          <cell r="F202" t="str">
            <v>私教</v>
          </cell>
          <cell r="G202">
            <v>45464</v>
          </cell>
          <cell r="H202" t="str">
            <v>全职</v>
          </cell>
        </row>
        <row r="202">
          <cell r="J202" t="str">
            <v>劳动合同</v>
          </cell>
        </row>
        <row r="202">
          <cell r="L202">
            <v>45464</v>
          </cell>
          <cell r="M202">
            <v>46558</v>
          </cell>
          <cell r="N202" t="str">
            <v>3年</v>
          </cell>
          <cell r="O202" t="str">
            <v>已签</v>
          </cell>
          <cell r="P202" t="str">
            <v>已签</v>
          </cell>
          <cell r="Q202" t="str">
            <v>已签</v>
          </cell>
          <cell r="R202" t="str">
            <v>已签</v>
          </cell>
          <cell r="S202" t="str">
            <v>不缴</v>
          </cell>
        </row>
        <row r="202">
          <cell r="X202" t="str">
            <v>在职</v>
          </cell>
        </row>
        <row r="202">
          <cell r="AD202" t="str">
            <v>女</v>
          </cell>
        </row>
        <row r="202">
          <cell r="AF202" t="str">
            <v>360502199410136027（皮青青）</v>
          </cell>
          <cell r="AG202" t="str">
            <v>江西</v>
          </cell>
          <cell r="AH202" t="str">
            <v>工商银行</v>
          </cell>
          <cell r="AI202" t="str">
            <v>6216606500013611309</v>
          </cell>
          <cell r="AJ202" t="str">
            <v>其他</v>
          </cell>
          <cell r="AK202">
            <v>15779003053</v>
          </cell>
        </row>
        <row r="203">
          <cell r="D203" t="str">
            <v>新余二店张媛</v>
          </cell>
          <cell r="E203" t="str">
            <v>会籍部</v>
          </cell>
          <cell r="F203" t="str">
            <v>会籍</v>
          </cell>
          <cell r="G203">
            <v>44992</v>
          </cell>
          <cell r="H203" t="str">
            <v>全职</v>
          </cell>
        </row>
        <row r="203">
          <cell r="J203" t="str">
            <v>劳动合同</v>
          </cell>
        </row>
        <row r="203">
          <cell r="L203">
            <v>44992</v>
          </cell>
          <cell r="M203">
            <v>47183</v>
          </cell>
          <cell r="N203" t="str">
            <v>3年</v>
          </cell>
          <cell r="O203" t="str">
            <v>已签</v>
          </cell>
          <cell r="P203" t="str">
            <v>已签</v>
          </cell>
          <cell r="Q203" t="str">
            <v>已签</v>
          </cell>
          <cell r="R203" t="str">
            <v>已签</v>
          </cell>
          <cell r="S203" t="str">
            <v>不缴</v>
          </cell>
        </row>
        <row r="203">
          <cell r="X203" t="str">
            <v>在职</v>
          </cell>
        </row>
        <row r="203">
          <cell r="AD203" t="str">
            <v>女</v>
          </cell>
        </row>
        <row r="203">
          <cell r="AF203" t="str">
            <v>362233197509255529</v>
          </cell>
        </row>
        <row r="203">
          <cell r="AH203" t="str">
            <v>中国支行毓秀支行</v>
          </cell>
          <cell r="AI203" t="str">
            <v>6217566500015660979</v>
          </cell>
          <cell r="AJ203" t="str">
            <v>其他</v>
          </cell>
          <cell r="AK203">
            <v>15679007801</v>
          </cell>
        </row>
        <row r="204">
          <cell r="D204" t="str">
            <v>新余二店黄六妹</v>
          </cell>
          <cell r="E204" t="str">
            <v>运营部</v>
          </cell>
          <cell r="F204" t="str">
            <v>保洁</v>
          </cell>
          <cell r="G204">
            <v>45390</v>
          </cell>
          <cell r="H204" t="str">
            <v>全职</v>
          </cell>
        </row>
        <row r="204">
          <cell r="J204" t="str">
            <v>劳务合同</v>
          </cell>
        </row>
        <row r="204">
          <cell r="L204">
            <v>45390</v>
          </cell>
          <cell r="M204">
            <v>46484</v>
          </cell>
          <cell r="N204" t="str">
            <v>3年</v>
          </cell>
          <cell r="O204" t="str">
            <v>已签</v>
          </cell>
          <cell r="P204" t="str">
            <v>已签</v>
          </cell>
          <cell r="Q204" t="str">
            <v>已签</v>
          </cell>
          <cell r="R204" t="str">
            <v>已签</v>
          </cell>
          <cell r="S204" t="str">
            <v>不缴</v>
          </cell>
        </row>
        <row r="204">
          <cell r="X204" t="str">
            <v>在职</v>
          </cell>
        </row>
        <row r="204">
          <cell r="AD204" t="str">
            <v>女</v>
          </cell>
        </row>
        <row r="204">
          <cell r="AF204" t="str">
            <v>36050219640620402X</v>
          </cell>
          <cell r="AG204" t="str">
            <v>江西新余</v>
          </cell>
        </row>
        <row r="204">
          <cell r="AI204" t="str">
            <v>6226822200006432667</v>
          </cell>
          <cell r="AJ204" t="str">
            <v>其他</v>
          </cell>
          <cell r="AK204">
            <v>13767292860</v>
          </cell>
        </row>
        <row r="205">
          <cell r="D205" t="str">
            <v>新余二店张科杰</v>
          </cell>
          <cell r="E205" t="str">
            <v>泳教部</v>
          </cell>
          <cell r="F205" t="str">
            <v>泳教</v>
          </cell>
          <cell r="G205">
            <v>45400</v>
          </cell>
          <cell r="H205" t="str">
            <v>全职</v>
          </cell>
        </row>
        <row r="205">
          <cell r="J205" t="str">
            <v>劳动合同</v>
          </cell>
        </row>
        <row r="205">
          <cell r="L205">
            <v>45400</v>
          </cell>
          <cell r="M205">
            <v>46494</v>
          </cell>
          <cell r="N205" t="str">
            <v>3年</v>
          </cell>
          <cell r="O205" t="str">
            <v>已签</v>
          </cell>
          <cell r="P205" t="str">
            <v>已签</v>
          </cell>
          <cell r="Q205" t="str">
            <v>已签</v>
          </cell>
          <cell r="R205" t="str">
            <v>已签</v>
          </cell>
          <cell r="S205" t="str">
            <v>不缴</v>
          </cell>
        </row>
        <row r="205">
          <cell r="X205" t="str">
            <v>离职</v>
          </cell>
          <cell r="Y205">
            <v>46023</v>
          </cell>
          <cell r="Z205" t="str">
            <v>已签</v>
          </cell>
          <cell r="AA205" t="str">
            <v>已签</v>
          </cell>
        </row>
        <row r="205">
          <cell r="AC205" t="str">
            <v>是</v>
          </cell>
          <cell r="AD205" t="str">
            <v>男</v>
          </cell>
        </row>
        <row r="205">
          <cell r="AF205" t="str">
            <v>360311199604172558</v>
          </cell>
          <cell r="AG205" t="str">
            <v>江西</v>
          </cell>
          <cell r="AH205" t="str">
            <v>招商银行</v>
          </cell>
          <cell r="AI205" t="str">
            <v>6214832773574517</v>
          </cell>
          <cell r="AJ205" t="str">
            <v>招商银行</v>
          </cell>
          <cell r="AK205">
            <v>13647992174</v>
          </cell>
        </row>
        <row r="206">
          <cell r="D206" t="str">
            <v>新余二店袁丽聪</v>
          </cell>
          <cell r="E206" t="str">
            <v>会籍部</v>
          </cell>
          <cell r="F206" t="str">
            <v>副店长</v>
          </cell>
          <cell r="G206">
            <v>45348</v>
          </cell>
          <cell r="H206" t="str">
            <v>全职</v>
          </cell>
        </row>
        <row r="206">
          <cell r="J206" t="str">
            <v>劳动合同</v>
          </cell>
        </row>
        <row r="206">
          <cell r="L206">
            <v>45348</v>
          </cell>
          <cell r="M206">
            <v>46443</v>
          </cell>
          <cell r="N206" t="str">
            <v>3年</v>
          </cell>
          <cell r="O206" t="str">
            <v>已签</v>
          </cell>
          <cell r="P206" t="str">
            <v>已签</v>
          </cell>
          <cell r="Q206" t="str">
            <v>已签</v>
          </cell>
          <cell r="R206" t="str">
            <v>已签</v>
          </cell>
          <cell r="S206" t="str">
            <v>最低</v>
          </cell>
        </row>
        <row r="206">
          <cell r="X206" t="str">
            <v>在职</v>
          </cell>
        </row>
        <row r="206">
          <cell r="AD206" t="str">
            <v>女</v>
          </cell>
        </row>
        <row r="206">
          <cell r="AF206" t="str">
            <v>360502199104093321</v>
          </cell>
          <cell r="AG206" t="str">
            <v>江西新余</v>
          </cell>
          <cell r="AH206" t="str">
            <v>招商银行</v>
          </cell>
          <cell r="AI206" t="str">
            <v>改6214832777104121</v>
          </cell>
          <cell r="AJ206" t="str">
            <v>招商银行</v>
          </cell>
          <cell r="AK206">
            <v>15807905559</v>
          </cell>
        </row>
        <row r="207">
          <cell r="D207" t="str">
            <v>新余二店付国槟</v>
          </cell>
          <cell r="E207" t="str">
            <v>会籍部</v>
          </cell>
          <cell r="F207" t="str">
            <v>会籍</v>
          </cell>
          <cell r="G207">
            <v>45472</v>
          </cell>
          <cell r="H207" t="str">
            <v>全职</v>
          </cell>
        </row>
        <row r="207">
          <cell r="J207" t="str">
            <v>劳动合同</v>
          </cell>
        </row>
        <row r="207">
          <cell r="L207">
            <v>45472</v>
          </cell>
          <cell r="M207">
            <v>46566</v>
          </cell>
          <cell r="N207" t="str">
            <v>3年</v>
          </cell>
          <cell r="O207" t="str">
            <v>已签</v>
          </cell>
          <cell r="P207" t="str">
            <v>已签</v>
          </cell>
          <cell r="Q207" t="str">
            <v>已签</v>
          </cell>
          <cell r="R207" t="str">
            <v>已签</v>
          </cell>
          <cell r="S207" t="str">
            <v>不缴</v>
          </cell>
        </row>
        <row r="207">
          <cell r="X207" t="str">
            <v>在职</v>
          </cell>
        </row>
        <row r="207">
          <cell r="AD207" t="str">
            <v>男</v>
          </cell>
        </row>
        <row r="207">
          <cell r="AF207" t="str">
            <v>360902200604075215</v>
          </cell>
          <cell r="AG207" t="str">
            <v>江西</v>
          </cell>
          <cell r="AH207" t="str">
            <v>招商银行</v>
          </cell>
          <cell r="AI207" t="str">
            <v>6214832773574525</v>
          </cell>
          <cell r="AJ207" t="str">
            <v>招商银行</v>
          </cell>
          <cell r="AK207">
            <v>18465734615</v>
          </cell>
        </row>
        <row r="208">
          <cell r="D208" t="str">
            <v>新余二店华云云</v>
          </cell>
          <cell r="E208" t="str">
            <v>私教部</v>
          </cell>
          <cell r="F208" t="str">
            <v>私教</v>
          </cell>
          <cell r="G208">
            <v>45578</v>
          </cell>
          <cell r="H208" t="str">
            <v>全职</v>
          </cell>
        </row>
        <row r="208">
          <cell r="J208" t="str">
            <v>劳动合同</v>
          </cell>
        </row>
        <row r="208">
          <cell r="L208">
            <v>45578</v>
          </cell>
          <cell r="M208">
            <v>46672</v>
          </cell>
          <cell r="N208" t="str">
            <v>3年</v>
          </cell>
          <cell r="O208" t="str">
            <v>已签</v>
          </cell>
          <cell r="P208" t="str">
            <v>已签</v>
          </cell>
          <cell r="Q208" t="str">
            <v>已签</v>
          </cell>
          <cell r="R208" t="str">
            <v>已签</v>
          </cell>
          <cell r="S208" t="str">
            <v>不缴</v>
          </cell>
        </row>
        <row r="208">
          <cell r="X208" t="str">
            <v>离职</v>
          </cell>
          <cell r="Y208">
            <v>46204</v>
          </cell>
        </row>
        <row r="208">
          <cell r="AD208" t="str">
            <v>男</v>
          </cell>
        </row>
        <row r="208">
          <cell r="AF208" t="str">
            <v>360502199007023612</v>
          </cell>
          <cell r="AG208" t="str">
            <v>江西新余</v>
          </cell>
          <cell r="AH208" t="str">
            <v>招商银行</v>
          </cell>
          <cell r="AI208" t="str">
            <v>6214 8327 7357 2545华云云，招商银行</v>
          </cell>
          <cell r="AJ208" t="str">
            <v>招商银行</v>
          </cell>
          <cell r="AK208">
            <v>1510006767</v>
          </cell>
        </row>
        <row r="209">
          <cell r="D209" t="str">
            <v>新余二店朱少斌</v>
          </cell>
          <cell r="E209" t="str">
            <v>会籍部</v>
          </cell>
          <cell r="F209" t="str">
            <v>会籍</v>
          </cell>
          <cell r="G209">
            <v>45717</v>
          </cell>
          <cell r="H209" t="str">
            <v>全职</v>
          </cell>
        </row>
        <row r="209">
          <cell r="J209" t="str">
            <v>劳动合同</v>
          </cell>
        </row>
        <row r="209">
          <cell r="L209">
            <v>45717</v>
          </cell>
          <cell r="M209">
            <v>46812</v>
          </cell>
          <cell r="N209" t="str">
            <v>3年</v>
          </cell>
          <cell r="O209" t="str">
            <v>已签</v>
          </cell>
          <cell r="P209" t="str">
            <v>已签</v>
          </cell>
          <cell r="Q209" t="str">
            <v>已签</v>
          </cell>
          <cell r="R209" t="str">
            <v>已签</v>
          </cell>
          <cell r="S209" t="str">
            <v>不缴</v>
          </cell>
        </row>
        <row r="209">
          <cell r="X209" t="str">
            <v>在职</v>
          </cell>
        </row>
        <row r="209">
          <cell r="AD209" t="str">
            <v>男</v>
          </cell>
        </row>
        <row r="209">
          <cell r="AF209" t="str">
            <v>362329200403140032</v>
          </cell>
          <cell r="AG209" t="str">
            <v>江西</v>
          </cell>
          <cell r="AH209" t="str">
            <v>招商银行</v>
          </cell>
          <cell r="AI209" t="str">
            <v>改6214 8327 7710 4162</v>
          </cell>
          <cell r="AJ209" t="str">
            <v>招商银行</v>
          </cell>
          <cell r="AK209">
            <v>15867454192</v>
          </cell>
        </row>
        <row r="210">
          <cell r="D210" t="str">
            <v>新余二店彭正英</v>
          </cell>
          <cell r="E210" t="str">
            <v>运营部</v>
          </cell>
          <cell r="F210" t="str">
            <v>保洁</v>
          </cell>
          <cell r="G210">
            <v>45738</v>
          </cell>
          <cell r="H210" t="str">
            <v>全职</v>
          </cell>
        </row>
        <row r="210">
          <cell r="J210" t="str">
            <v>劳务合同</v>
          </cell>
        </row>
        <row r="210">
          <cell r="L210">
            <v>45738</v>
          </cell>
          <cell r="M210">
            <v>46833</v>
          </cell>
          <cell r="N210" t="str">
            <v>3年</v>
          </cell>
          <cell r="O210" t="str">
            <v>已签</v>
          </cell>
          <cell r="P210" t="str">
            <v>已签</v>
          </cell>
          <cell r="Q210" t="str">
            <v>已签</v>
          </cell>
          <cell r="R210" t="str">
            <v>已签</v>
          </cell>
          <cell r="S210" t="str">
            <v>不缴</v>
          </cell>
        </row>
        <row r="210">
          <cell r="X210" t="str">
            <v>在职</v>
          </cell>
        </row>
        <row r="210">
          <cell r="AD210" t="str">
            <v>女</v>
          </cell>
        </row>
        <row r="210">
          <cell r="AF210" t="str">
            <v>360502196507156629</v>
          </cell>
          <cell r="AG210" t="str">
            <v>江西新余</v>
          </cell>
        </row>
        <row r="210">
          <cell r="AI210" t="str">
            <v>6226822200004864085</v>
          </cell>
          <cell r="AJ210" t="str">
            <v>其他</v>
          </cell>
          <cell r="AK210">
            <v>19170808356</v>
          </cell>
        </row>
        <row r="211">
          <cell r="D211" t="str">
            <v>新余二店廖霞霞</v>
          </cell>
          <cell r="E211" t="str">
            <v>运营部</v>
          </cell>
          <cell r="F211" t="str">
            <v>前台</v>
          </cell>
          <cell r="G211">
            <v>45756</v>
          </cell>
          <cell r="H211" t="str">
            <v>兼职</v>
          </cell>
        </row>
        <row r="211">
          <cell r="J211" t="str">
            <v>劳动合同</v>
          </cell>
          <cell r="K211" t="str">
            <v>人力</v>
          </cell>
          <cell r="L211">
            <v>45756</v>
          </cell>
          <cell r="M211">
            <v>46851</v>
          </cell>
          <cell r="N211" t="str">
            <v>3年</v>
          </cell>
          <cell r="O211" t="str">
            <v>已签</v>
          </cell>
          <cell r="P211" t="str">
            <v>已签</v>
          </cell>
          <cell r="Q211" t="str">
            <v>已签</v>
          </cell>
          <cell r="R211" t="str">
            <v>已签</v>
          </cell>
          <cell r="S211" t="str">
            <v>不缴</v>
          </cell>
        </row>
        <row r="211">
          <cell r="X211" t="str">
            <v>离职</v>
          </cell>
          <cell r="Y211">
            <v>46096</v>
          </cell>
        </row>
        <row r="211">
          <cell r="AD211" t="str">
            <v>女</v>
          </cell>
        </row>
        <row r="211">
          <cell r="AF211" t="str">
            <v>360502200303146049</v>
          </cell>
          <cell r="AG211" t="str">
            <v>江西新余</v>
          </cell>
          <cell r="AH211" t="str">
            <v>农业银行</v>
          </cell>
          <cell r="AI211" t="str">
            <v>改6222031505002015217工商银行 廖霞霞</v>
          </cell>
          <cell r="AJ211" t="str">
            <v>其他</v>
          </cell>
          <cell r="AK211">
            <v>18317903795</v>
          </cell>
        </row>
        <row r="212">
          <cell r="D212" t="str">
            <v>新余二店付莉莉</v>
          </cell>
          <cell r="E212" t="str">
            <v>私教部</v>
          </cell>
          <cell r="F212" t="str">
            <v>私教</v>
          </cell>
          <cell r="G212">
            <v>45778</v>
          </cell>
          <cell r="H212" t="str">
            <v>全职</v>
          </cell>
        </row>
        <row r="212">
          <cell r="J212" t="str">
            <v>劳动合同</v>
          </cell>
        </row>
        <row r="212">
          <cell r="L212">
            <v>46082</v>
          </cell>
          <cell r="M212">
            <v>47177</v>
          </cell>
          <cell r="N212" t="str">
            <v>3年</v>
          </cell>
          <cell r="O212" t="str">
            <v>已签</v>
          </cell>
          <cell r="P212" t="str">
            <v>已签</v>
          </cell>
          <cell r="Q212" t="str">
            <v>已签</v>
          </cell>
          <cell r="R212" t="str">
            <v>已签</v>
          </cell>
          <cell r="S212" t="str">
            <v>不缴</v>
          </cell>
        </row>
        <row r="212">
          <cell r="X212" t="str">
            <v>在职</v>
          </cell>
        </row>
        <row r="212">
          <cell r="AD212" t="str">
            <v>女</v>
          </cell>
        </row>
        <row r="212">
          <cell r="AF212" t="str">
            <v>360502199008225021</v>
          </cell>
          <cell r="AG212" t="str">
            <v>江西新余</v>
          </cell>
          <cell r="AH212" t="str">
            <v>农业银行</v>
          </cell>
          <cell r="AI212" t="str">
            <v>6228481761379480417</v>
          </cell>
          <cell r="AJ212" t="str">
            <v>其他</v>
          </cell>
          <cell r="AK212">
            <v>18507902808</v>
          </cell>
        </row>
        <row r="213">
          <cell r="D213" t="str">
            <v>新余二店胡杨</v>
          </cell>
          <cell r="E213" t="str">
            <v>私教部</v>
          </cell>
          <cell r="F213" t="str">
            <v>私教经理</v>
          </cell>
          <cell r="G213">
            <v>45717</v>
          </cell>
          <cell r="H213" t="str">
            <v>全职</v>
          </cell>
        </row>
        <row r="213">
          <cell r="J213" t="str">
            <v>劳动合同</v>
          </cell>
        </row>
        <row r="213">
          <cell r="L213">
            <v>45717</v>
          </cell>
          <cell r="M213">
            <v>46812</v>
          </cell>
          <cell r="N213" t="str">
            <v>3年</v>
          </cell>
          <cell r="O213" t="str">
            <v>已签</v>
          </cell>
          <cell r="P213" t="str">
            <v>已签</v>
          </cell>
          <cell r="Q213" t="str">
            <v>已签</v>
          </cell>
          <cell r="R213" t="str">
            <v>已签</v>
          </cell>
          <cell r="S213" t="str">
            <v>不缴</v>
          </cell>
        </row>
        <row r="213">
          <cell r="X213" t="str">
            <v>在职</v>
          </cell>
        </row>
        <row r="213">
          <cell r="AD213" t="str">
            <v>男</v>
          </cell>
        </row>
        <row r="213">
          <cell r="AF213" t="str">
            <v>360502199801130431</v>
          </cell>
          <cell r="AG213" t="str">
            <v>江西</v>
          </cell>
          <cell r="AH213" t="str">
            <v>工商银行</v>
          </cell>
          <cell r="AI213" t="str">
            <v>6215581502011739471</v>
          </cell>
          <cell r="AJ213" t="str">
            <v>其他</v>
          </cell>
          <cell r="AK213">
            <v>19815179269</v>
          </cell>
        </row>
        <row r="214">
          <cell r="D214" t="str">
            <v>新余二店吴红梅</v>
          </cell>
          <cell r="E214" t="str">
            <v>泳教部</v>
          </cell>
          <cell r="F214" t="str">
            <v>泳教</v>
          </cell>
          <cell r="G214">
            <v>45815</v>
          </cell>
          <cell r="H214" t="str">
            <v>兼职</v>
          </cell>
        </row>
        <row r="214">
          <cell r="J214" t="str">
            <v>劳动合同</v>
          </cell>
        </row>
        <row r="214">
          <cell r="L214">
            <v>45815</v>
          </cell>
          <cell r="M214">
            <v>46910</v>
          </cell>
          <cell r="N214" t="str">
            <v>3年</v>
          </cell>
          <cell r="O214" t="str">
            <v>已签</v>
          </cell>
          <cell r="P214" t="str">
            <v>已签</v>
          </cell>
          <cell r="Q214" t="str">
            <v>已签</v>
          </cell>
          <cell r="R214" t="str">
            <v>已签</v>
          </cell>
          <cell r="S214" t="str">
            <v>不缴</v>
          </cell>
        </row>
        <row r="214">
          <cell r="X214" t="str">
            <v>在职</v>
          </cell>
        </row>
        <row r="214">
          <cell r="AD214" t="str">
            <v>女</v>
          </cell>
        </row>
        <row r="214">
          <cell r="AF214" t="str">
            <v>360502198309063623</v>
          </cell>
          <cell r="AG214" t="str">
            <v>江西新余</v>
          </cell>
          <cell r="AH214" t="str">
            <v>农商银行</v>
          </cell>
          <cell r="AI214" t="str">
            <v>6226822021007224626</v>
          </cell>
          <cell r="AJ214" t="str">
            <v>其他</v>
          </cell>
          <cell r="AK214">
            <v>18107906980</v>
          </cell>
        </row>
        <row r="215">
          <cell r="D215" t="str">
            <v>新余二店高翔</v>
          </cell>
          <cell r="E215" t="str">
            <v>泳教部</v>
          </cell>
          <cell r="F215" t="str">
            <v>泳教</v>
          </cell>
          <cell r="G215">
            <v>45825</v>
          </cell>
          <cell r="H215" t="str">
            <v>全职</v>
          </cell>
        </row>
        <row r="215">
          <cell r="J215" t="str">
            <v>劳动合同</v>
          </cell>
          <cell r="K215" t="str">
            <v>人力</v>
          </cell>
          <cell r="L215">
            <v>45825</v>
          </cell>
          <cell r="M215">
            <v>46920</v>
          </cell>
          <cell r="N215" t="str">
            <v>3年</v>
          </cell>
          <cell r="O215" t="str">
            <v>已签</v>
          </cell>
          <cell r="P215" t="str">
            <v>已签</v>
          </cell>
          <cell r="Q215" t="str">
            <v>已签</v>
          </cell>
          <cell r="R215" t="str">
            <v>已签</v>
          </cell>
          <cell r="S215" t="str">
            <v>不缴</v>
          </cell>
        </row>
        <row r="215">
          <cell r="X215" t="str">
            <v>离职</v>
          </cell>
          <cell r="Y215">
            <v>45948</v>
          </cell>
        </row>
        <row r="215">
          <cell r="AD215" t="str">
            <v>男</v>
          </cell>
        </row>
        <row r="215">
          <cell r="AF215" t="str">
            <v>360502199306206611</v>
          </cell>
          <cell r="AG215" t="str">
            <v>江西新余</v>
          </cell>
          <cell r="AH215" t="str">
            <v>建设银行</v>
          </cell>
          <cell r="AI215" t="str">
            <v>6217002060002737795</v>
          </cell>
          <cell r="AJ215" t="str">
            <v>其他</v>
          </cell>
          <cell r="AK215">
            <v>13340009779</v>
          </cell>
        </row>
        <row r="216">
          <cell r="D216" t="str">
            <v>财富中心店胡镇华</v>
          </cell>
          <cell r="E216" t="str">
            <v>会籍部</v>
          </cell>
          <cell r="F216" t="str">
            <v>会籍经理</v>
          </cell>
          <cell r="G216">
            <v>44828</v>
          </cell>
          <cell r="H216" t="str">
            <v>全职</v>
          </cell>
          <cell r="I216" t="str">
            <v>社保</v>
          </cell>
          <cell r="J216" t="str">
            <v>劳动合同</v>
          </cell>
        </row>
        <row r="216">
          <cell r="L216">
            <v>45896</v>
          </cell>
          <cell r="M216">
            <v>46991</v>
          </cell>
          <cell r="N216" t="str">
            <v>3年</v>
          </cell>
          <cell r="O216" t="str">
            <v>已签</v>
          </cell>
          <cell r="P216" t="str">
            <v>已签</v>
          </cell>
          <cell r="Q216" t="str">
            <v>已签</v>
          </cell>
          <cell r="R216" t="str">
            <v>已签</v>
          </cell>
          <cell r="S216" t="str">
            <v>最低</v>
          </cell>
        </row>
        <row r="216">
          <cell r="V216" t="str">
            <v>已签</v>
          </cell>
          <cell r="W216" t="str">
            <v>是</v>
          </cell>
          <cell r="X216" t="str">
            <v>在职</v>
          </cell>
        </row>
        <row r="216">
          <cell r="AD216" t="str">
            <v>男</v>
          </cell>
        </row>
        <row r="216">
          <cell r="AF216" t="str">
            <v>36223320040618163X</v>
          </cell>
        </row>
        <row r="216">
          <cell r="AH216" t="str">
            <v>招商银行</v>
          </cell>
          <cell r="AI216" t="str">
            <v>6214832775831543</v>
          </cell>
          <cell r="AJ216" t="str">
            <v>招商银行</v>
          </cell>
          <cell r="AK216">
            <v>18146649822</v>
          </cell>
        </row>
        <row r="217">
          <cell r="D217" t="str">
            <v>财富中心店袁佳蓉</v>
          </cell>
          <cell r="E217" t="str">
            <v>运营部</v>
          </cell>
          <cell r="F217" t="str">
            <v>前台主管</v>
          </cell>
          <cell r="G217">
            <v>44961</v>
          </cell>
          <cell r="H217" t="str">
            <v>全职</v>
          </cell>
          <cell r="I217" t="str">
            <v>社保</v>
          </cell>
          <cell r="J217" t="str">
            <v>劳动合同</v>
          </cell>
          <cell r="K217" t="str">
            <v>山道</v>
          </cell>
          <cell r="L217">
            <v>45929</v>
          </cell>
          <cell r="M217">
            <v>47024</v>
          </cell>
          <cell r="N217" t="str">
            <v>3年</v>
          </cell>
          <cell r="O217" t="str">
            <v>已签</v>
          </cell>
          <cell r="P217" t="str">
            <v>已签</v>
          </cell>
          <cell r="Q217" t="str">
            <v>已签</v>
          </cell>
          <cell r="R217" t="str">
            <v>已签</v>
          </cell>
          <cell r="S217" t="str">
            <v>最低</v>
          </cell>
        </row>
        <row r="217">
          <cell r="W217" t="str">
            <v>是</v>
          </cell>
          <cell r="X217" t="str">
            <v>离职</v>
          </cell>
          <cell r="Y217">
            <v>46113</v>
          </cell>
          <cell r="Z217" t="str">
            <v>已签</v>
          </cell>
          <cell r="AA217" t="str">
            <v>已签</v>
          </cell>
        </row>
        <row r="217">
          <cell r="AC217" t="str">
            <v>是</v>
          </cell>
          <cell r="AD217" t="str">
            <v>女</v>
          </cell>
          <cell r="AE217" t="str">
            <v>大专</v>
          </cell>
          <cell r="AF217" t="str">
            <v>362228199908292827</v>
          </cell>
          <cell r="AG217" t="str">
            <v>江西省宜春市上高县徐家渡镇火溪村袁家27号</v>
          </cell>
          <cell r="AH217" t="str">
            <v>招商银行</v>
          </cell>
          <cell r="AI217" t="str">
            <v>6214837905431759</v>
          </cell>
          <cell r="AJ217" t="str">
            <v>招商银行</v>
          </cell>
          <cell r="AK217">
            <v>15770535436</v>
          </cell>
        </row>
        <row r="218">
          <cell r="D218" t="str">
            <v>财富中心店邹冬方</v>
          </cell>
          <cell r="E218" t="str">
            <v>运营部</v>
          </cell>
          <cell r="F218" t="str">
            <v>保洁</v>
          </cell>
          <cell r="G218">
            <v>45194</v>
          </cell>
          <cell r="H218" t="str">
            <v>全职</v>
          </cell>
        </row>
        <row r="218">
          <cell r="J218" t="str">
            <v>劳动合同</v>
          </cell>
        </row>
        <row r="218">
          <cell r="L218">
            <v>45197</v>
          </cell>
          <cell r="M218">
            <v>46292</v>
          </cell>
          <cell r="N218" t="str">
            <v>叁年</v>
          </cell>
          <cell r="O218" t="str">
            <v>已签</v>
          </cell>
          <cell r="P218" t="str">
            <v>已签</v>
          </cell>
          <cell r="Q218" t="str">
            <v>已签</v>
          </cell>
          <cell r="R218" t="str">
            <v>已签</v>
          </cell>
          <cell r="S218" t="str">
            <v>不缴</v>
          </cell>
        </row>
        <row r="218">
          <cell r="W218" t="str">
            <v>是</v>
          </cell>
          <cell r="X218" t="str">
            <v>在职</v>
          </cell>
        </row>
        <row r="218">
          <cell r="AD218" t="str">
            <v>女</v>
          </cell>
        </row>
        <row r="218">
          <cell r="AF218" t="str">
            <v>362201197310035026</v>
          </cell>
          <cell r="AG218" t="str">
            <v>江西省宜春市袁州区湖田乡樟树村田背村民小组19号</v>
          </cell>
          <cell r="AH218" t="str">
            <v>中国光大银行</v>
          </cell>
          <cell r="AI218" t="str">
            <v>6226 6333 0135 2897</v>
          </cell>
          <cell r="AJ218" t="str">
            <v>其他</v>
          </cell>
          <cell r="AK218">
            <v>18979508006</v>
          </cell>
        </row>
        <row r="219">
          <cell r="D219" t="str">
            <v>财富中心店童超</v>
          </cell>
          <cell r="E219" t="str">
            <v>私教部</v>
          </cell>
          <cell r="F219" t="str">
            <v>私教主管</v>
          </cell>
          <cell r="G219">
            <v>45201</v>
          </cell>
          <cell r="H219" t="str">
            <v>全职</v>
          </cell>
          <cell r="I219" t="str">
            <v>社保</v>
          </cell>
          <cell r="J219" t="str">
            <v>劳动合同</v>
          </cell>
        </row>
        <row r="219">
          <cell r="L219">
            <v>45777</v>
          </cell>
          <cell r="M219">
            <v>46872</v>
          </cell>
          <cell r="N219" t="str">
            <v>3年</v>
          </cell>
          <cell r="O219" t="str">
            <v>已签</v>
          </cell>
          <cell r="P219" t="str">
            <v>已签</v>
          </cell>
          <cell r="Q219" t="str">
            <v>已签</v>
          </cell>
          <cell r="R219" t="str">
            <v>已签</v>
          </cell>
          <cell r="S219" t="str">
            <v>最低</v>
          </cell>
        </row>
        <row r="219">
          <cell r="V219" t="str">
            <v>已签</v>
          </cell>
          <cell r="W219" t="str">
            <v>是</v>
          </cell>
          <cell r="X219" t="str">
            <v>在职</v>
          </cell>
        </row>
        <row r="219">
          <cell r="AD219" t="str">
            <v>男</v>
          </cell>
        </row>
        <row r="219">
          <cell r="AF219" t="str">
            <v>362201198207161010</v>
          </cell>
          <cell r="AG219" t="str">
            <v>江西省宜春市袁州区湛郎街日升社区农技路68号</v>
          </cell>
          <cell r="AH219" t="str">
            <v>招商银行</v>
          </cell>
          <cell r="AI219" t="str">
            <v>6214832773358895</v>
          </cell>
          <cell r="AJ219" t="str">
            <v>招商银行</v>
          </cell>
          <cell r="AK219">
            <v>13660057085</v>
          </cell>
        </row>
        <row r="220">
          <cell r="D220" t="str">
            <v>财富中心店刘海</v>
          </cell>
          <cell r="E220" t="str">
            <v>私教部</v>
          </cell>
          <cell r="F220" t="str">
            <v>私教经理</v>
          </cell>
          <cell r="G220">
            <v>43566</v>
          </cell>
          <cell r="H220" t="str">
            <v>全职</v>
          </cell>
          <cell r="I220" t="str">
            <v>社保</v>
          </cell>
          <cell r="J220" t="str">
            <v>劳动合同</v>
          </cell>
        </row>
        <row r="220">
          <cell r="L220">
            <v>45780</v>
          </cell>
          <cell r="M220">
            <v>46875</v>
          </cell>
          <cell r="N220" t="str">
            <v>3年</v>
          </cell>
          <cell r="O220" t="str">
            <v>已签</v>
          </cell>
          <cell r="P220" t="str">
            <v>已签</v>
          </cell>
          <cell r="Q220" t="str">
            <v>已签</v>
          </cell>
          <cell r="R220" t="str">
            <v>已签</v>
          </cell>
          <cell r="S220" t="str">
            <v>最低</v>
          </cell>
        </row>
        <row r="220">
          <cell r="V220" t="str">
            <v>已签</v>
          </cell>
          <cell r="W220" t="str">
            <v>是</v>
          </cell>
          <cell r="X220" t="str">
            <v>在职</v>
          </cell>
        </row>
        <row r="220">
          <cell r="AD220" t="str">
            <v>男</v>
          </cell>
          <cell r="AE220" t="str">
            <v>本科</v>
          </cell>
          <cell r="AF220" t="str">
            <v>362201199204140219</v>
          </cell>
        </row>
        <row r="220">
          <cell r="AH220" t="str">
            <v>工商银行</v>
          </cell>
          <cell r="AI220" t="str">
            <v>6215581508008574961</v>
          </cell>
          <cell r="AJ220" t="str">
            <v>其他</v>
          </cell>
          <cell r="AK220">
            <v>18460460101</v>
          </cell>
        </row>
        <row r="221">
          <cell r="D221" t="str">
            <v>财富中心店陈丽</v>
          </cell>
          <cell r="E221" t="str">
            <v>会籍部</v>
          </cell>
          <cell r="F221" t="str">
            <v>会籍</v>
          </cell>
          <cell r="G221">
            <v>45342</v>
          </cell>
          <cell r="H221" t="str">
            <v>全职</v>
          </cell>
        </row>
        <row r="221">
          <cell r="J221" t="str">
            <v>劳动合同</v>
          </cell>
        </row>
        <row r="221">
          <cell r="L221">
            <v>45352</v>
          </cell>
          <cell r="M221">
            <v>46447</v>
          </cell>
          <cell r="N221" t="str">
            <v>3年</v>
          </cell>
        </row>
        <row r="221">
          <cell r="S221" t="str">
            <v>不缴</v>
          </cell>
        </row>
        <row r="221">
          <cell r="W221" t="str">
            <v>是</v>
          </cell>
          <cell r="X221" t="str">
            <v>离职</v>
          </cell>
          <cell r="Y221">
            <v>45950</v>
          </cell>
          <cell r="Z221" t="str">
            <v>已签</v>
          </cell>
          <cell r="AA221" t="str">
            <v>已签</v>
          </cell>
        </row>
        <row r="221">
          <cell r="AC221" t="str">
            <v>是</v>
          </cell>
          <cell r="AD221" t="str">
            <v>女</v>
          </cell>
        </row>
        <row r="221">
          <cell r="AF221" t="str">
            <v>362201199201137700</v>
          </cell>
          <cell r="AG221" t="str">
            <v>江西省宜春市袁州区飞剑潭乡周源村王汤组17号</v>
          </cell>
          <cell r="AH221" t="str">
            <v>招商银行</v>
          </cell>
          <cell r="AI221" t="str">
            <v>6214832773358598</v>
          </cell>
          <cell r="AJ221" t="str">
            <v>招商银行</v>
          </cell>
          <cell r="AK221">
            <v>18779566066</v>
          </cell>
        </row>
        <row r="222">
          <cell r="D222" t="str">
            <v>财富中心店徐懿成</v>
          </cell>
          <cell r="E222" t="str">
            <v>运营部</v>
          </cell>
          <cell r="F222" t="str">
            <v>前台</v>
          </cell>
          <cell r="G222">
            <v>45415</v>
          </cell>
          <cell r="H222" t="str">
            <v>全职</v>
          </cell>
        </row>
        <row r="222">
          <cell r="J222" t="str">
            <v>劳动合同</v>
          </cell>
        </row>
        <row r="222">
          <cell r="L222">
            <v>45415</v>
          </cell>
          <cell r="M222">
            <v>46509</v>
          </cell>
          <cell r="N222" t="str">
            <v>3年</v>
          </cell>
          <cell r="O222" t="str">
            <v>已签</v>
          </cell>
          <cell r="P222" t="str">
            <v>已签</v>
          </cell>
          <cell r="Q222" t="str">
            <v>已签</v>
          </cell>
          <cell r="R222" t="str">
            <v>已签</v>
          </cell>
          <cell r="S222" t="str">
            <v>不缴</v>
          </cell>
        </row>
        <row r="222">
          <cell r="V222" t="str">
            <v>已签</v>
          </cell>
          <cell r="W222" t="str">
            <v>是</v>
          </cell>
          <cell r="X222" t="str">
            <v>离职</v>
          </cell>
          <cell r="Y222">
            <v>46203</v>
          </cell>
          <cell r="Z222" t="str">
            <v>已签</v>
          </cell>
          <cell r="AA222" t="str">
            <v>已签</v>
          </cell>
        </row>
        <row r="222">
          <cell r="AC222" t="str">
            <v>是</v>
          </cell>
          <cell r="AD222" t="str">
            <v>女</v>
          </cell>
        </row>
        <row r="222">
          <cell r="AF222" t="str">
            <v>360902200309025442</v>
          </cell>
          <cell r="AG222" t="str">
            <v>江西省宜春市袁州区西村镇山背村徐家组9号</v>
          </cell>
          <cell r="AH222" t="str">
            <v>招商银行</v>
          </cell>
          <cell r="AI222" t="str">
            <v>6214832773358846</v>
          </cell>
          <cell r="AJ222" t="str">
            <v>招商银行</v>
          </cell>
          <cell r="AK222">
            <v>15579971863</v>
          </cell>
        </row>
        <row r="223">
          <cell r="D223" t="str">
            <v>财富中心店张希伟</v>
          </cell>
          <cell r="E223" t="str">
            <v>私教部</v>
          </cell>
          <cell r="F223" t="str">
            <v>私教</v>
          </cell>
          <cell r="G223">
            <v>45432</v>
          </cell>
          <cell r="H223" t="str">
            <v>全职</v>
          </cell>
        </row>
        <row r="223">
          <cell r="J223" t="str">
            <v>劳动合同</v>
          </cell>
        </row>
        <row r="223">
          <cell r="L223">
            <v>45432</v>
          </cell>
          <cell r="M223">
            <v>46526</v>
          </cell>
          <cell r="N223" t="str">
            <v>3年</v>
          </cell>
          <cell r="O223" t="str">
            <v>已签</v>
          </cell>
          <cell r="P223" t="str">
            <v>已签</v>
          </cell>
          <cell r="Q223" t="str">
            <v>已签</v>
          </cell>
          <cell r="R223" t="str">
            <v>已签</v>
          </cell>
          <cell r="S223" t="str">
            <v>不缴</v>
          </cell>
        </row>
        <row r="223">
          <cell r="W223" t="str">
            <v>是</v>
          </cell>
          <cell r="X223" t="str">
            <v>离职</v>
          </cell>
          <cell r="Y223">
            <v>46173</v>
          </cell>
          <cell r="Z223" t="str">
            <v>已签</v>
          </cell>
          <cell r="AA223" t="str">
            <v>已签</v>
          </cell>
        </row>
        <row r="223">
          <cell r="AC223" t="str">
            <v>是</v>
          </cell>
          <cell r="AD223" t="str">
            <v>男</v>
          </cell>
          <cell r="AE223" t="str">
            <v>大专</v>
          </cell>
          <cell r="AF223" t="str">
            <v>362201200210224019</v>
          </cell>
          <cell r="AG223" t="str">
            <v>江西省宜春市袁州区
天台镇鲁搓村四组10号
</v>
          </cell>
          <cell r="AH223" t="str">
            <v>中国工商银行</v>
          </cell>
          <cell r="AI223" t="str">
            <v>账号:6212264301018578540  张镜蓉</v>
          </cell>
          <cell r="AJ223" t="str">
            <v>其他</v>
          </cell>
          <cell r="AK223">
            <v>13097078502</v>
          </cell>
        </row>
        <row r="224">
          <cell r="D224" t="str">
            <v>财富中心店欧阳波</v>
          </cell>
          <cell r="E224" t="str">
            <v>私教部</v>
          </cell>
          <cell r="F224" t="str">
            <v>私教</v>
          </cell>
          <cell r="G224">
            <v>45441</v>
          </cell>
          <cell r="H224" t="str">
            <v>全职</v>
          </cell>
        </row>
        <row r="224">
          <cell r="J224" t="str">
            <v>劳动合同</v>
          </cell>
        </row>
        <row r="224">
          <cell r="L224">
            <v>45448</v>
          </cell>
          <cell r="M224">
            <v>46542</v>
          </cell>
          <cell r="N224" t="str">
            <v>3年</v>
          </cell>
          <cell r="O224" t="str">
            <v>已签</v>
          </cell>
          <cell r="P224" t="str">
            <v>已签</v>
          </cell>
          <cell r="Q224" t="str">
            <v>已签</v>
          </cell>
          <cell r="R224" t="str">
            <v>已签</v>
          </cell>
          <cell r="S224" t="str">
            <v>不缴</v>
          </cell>
        </row>
        <row r="224">
          <cell r="W224" t="str">
            <v>是</v>
          </cell>
          <cell r="X224" t="str">
            <v>离职</v>
          </cell>
          <cell r="Y224">
            <v>46126</v>
          </cell>
          <cell r="Z224" t="str">
            <v>已签</v>
          </cell>
          <cell r="AA224" t="str">
            <v>已签</v>
          </cell>
          <cell r="AB224" t="str">
            <v>已签</v>
          </cell>
          <cell r="AC224" t="str">
            <v>是</v>
          </cell>
          <cell r="AD224" t="str">
            <v>女</v>
          </cell>
          <cell r="AE224" t="str">
            <v>大专</v>
          </cell>
          <cell r="AF224" t="str">
            <v>362201198607045449</v>
          </cell>
          <cell r="AG224" t="str">
            <v>江西省宜春市袁州区宜春南路717号13栋4单元201</v>
          </cell>
          <cell r="AH224" t="str">
            <v>招商银行</v>
          </cell>
          <cell r="AI224" t="str">
            <v>6214832773358622</v>
          </cell>
          <cell r="AJ224" t="str">
            <v>招商银行</v>
          </cell>
          <cell r="AK224">
            <v>13755839636</v>
          </cell>
        </row>
        <row r="225">
          <cell r="D225" t="str">
            <v>财富中心店肖金根</v>
          </cell>
          <cell r="E225" t="str">
            <v>会籍部</v>
          </cell>
          <cell r="F225" t="str">
            <v>会籍</v>
          </cell>
          <cell r="G225">
            <v>45472</v>
          </cell>
          <cell r="H225" t="str">
            <v>全职</v>
          </cell>
        </row>
        <row r="225">
          <cell r="J225" t="str">
            <v>劳动合同</v>
          </cell>
        </row>
        <row r="225">
          <cell r="L225">
            <v>45472</v>
          </cell>
          <cell r="M225">
            <v>46566</v>
          </cell>
          <cell r="N225" t="str">
            <v>3年</v>
          </cell>
        </row>
        <row r="225">
          <cell r="S225" t="str">
            <v>不缴</v>
          </cell>
        </row>
        <row r="225">
          <cell r="W225" t="str">
            <v>是</v>
          </cell>
          <cell r="X225" t="str">
            <v>离职</v>
          </cell>
          <cell r="Y225">
            <v>45931</v>
          </cell>
          <cell r="Z225" t="str">
            <v>已签</v>
          </cell>
          <cell r="AA225" t="str">
            <v>已签</v>
          </cell>
        </row>
        <row r="225">
          <cell r="AC225" t="str">
            <v>是</v>
          </cell>
          <cell r="AD225" t="str">
            <v>男</v>
          </cell>
        </row>
        <row r="225">
          <cell r="AF225" t="str">
            <v>360312199912170518</v>
          </cell>
          <cell r="AG225" t="str">
            <v>江西省萍乡市芦溪县宣风镇竹垣村分界埠24号</v>
          </cell>
          <cell r="AH225" t="str">
            <v>招商银行</v>
          </cell>
          <cell r="AI225" t="str">
            <v>6214832773358812</v>
          </cell>
          <cell r="AJ225" t="str">
            <v>招商银行</v>
          </cell>
          <cell r="AK225">
            <v>15297993173</v>
          </cell>
        </row>
        <row r="226">
          <cell r="D226" t="str">
            <v>财富中心店李冬连</v>
          </cell>
          <cell r="E226" t="str">
            <v>运营部</v>
          </cell>
          <cell r="F226" t="str">
            <v>保洁</v>
          </cell>
          <cell r="G226">
            <v>45477</v>
          </cell>
          <cell r="H226" t="str">
            <v>全职</v>
          </cell>
        </row>
        <row r="226">
          <cell r="J226" t="str">
            <v>劳动合同</v>
          </cell>
        </row>
        <row r="226">
          <cell r="L226">
            <v>45477</v>
          </cell>
          <cell r="M226">
            <v>46571</v>
          </cell>
          <cell r="N226" t="str">
            <v>3年</v>
          </cell>
          <cell r="O226" t="str">
            <v>已签</v>
          </cell>
          <cell r="P226" t="str">
            <v>已签</v>
          </cell>
          <cell r="Q226" t="str">
            <v>已签</v>
          </cell>
          <cell r="R226" t="str">
            <v>已签</v>
          </cell>
          <cell r="S226" t="str">
            <v>不缴</v>
          </cell>
        </row>
        <row r="226">
          <cell r="W226" t="str">
            <v>是</v>
          </cell>
          <cell r="X226" t="str">
            <v>在职</v>
          </cell>
        </row>
        <row r="226">
          <cell r="AD226" t="str">
            <v>女</v>
          </cell>
        </row>
        <row r="226">
          <cell r="AF226" t="str">
            <v>362201196812092624</v>
          </cell>
          <cell r="AG226" t="str">
            <v>江西省宣春市袁州区柏木乡双园村西边组12号</v>
          </cell>
          <cell r="AH226" t="str">
            <v>中国工商银行</v>
          </cell>
          <cell r="AI226" t="str">
            <v>6222031202009807503</v>
          </cell>
          <cell r="AJ226" t="str">
            <v>其他</v>
          </cell>
          <cell r="AK226">
            <v>19970535082</v>
          </cell>
        </row>
        <row r="227">
          <cell r="D227" t="str">
            <v>财富中心店丰振</v>
          </cell>
          <cell r="E227" t="str">
            <v>私教部</v>
          </cell>
          <cell r="F227" t="str">
            <v>私教</v>
          </cell>
          <cell r="G227">
            <v>45538</v>
          </cell>
          <cell r="H227" t="str">
            <v>全职</v>
          </cell>
        </row>
        <row r="227">
          <cell r="J227" t="str">
            <v>劳动合同</v>
          </cell>
        </row>
        <row r="227">
          <cell r="L227">
            <v>45538</v>
          </cell>
          <cell r="M227">
            <v>46632</v>
          </cell>
          <cell r="N227" t="str">
            <v>3年</v>
          </cell>
          <cell r="O227" t="str">
            <v>已签</v>
          </cell>
          <cell r="P227" t="str">
            <v>已签</v>
          </cell>
          <cell r="Q227" t="str">
            <v>已签</v>
          </cell>
          <cell r="R227" t="str">
            <v>已签</v>
          </cell>
          <cell r="S227" t="str">
            <v>不缴</v>
          </cell>
        </row>
        <row r="227">
          <cell r="V227" t="str">
            <v>已签</v>
          </cell>
          <cell r="W227" t="str">
            <v>是</v>
          </cell>
          <cell r="X227" t="str">
            <v>在职</v>
          </cell>
        </row>
        <row r="227">
          <cell r="AD227" t="str">
            <v>男</v>
          </cell>
        </row>
        <row r="227">
          <cell r="AF227" t="str">
            <v>360481200102190617</v>
          </cell>
          <cell r="AG227" t="str">
            <v>江西省瑞昌市桂林办事处常丰村下丰</v>
          </cell>
          <cell r="AH227" t="str">
            <v>招商银行</v>
          </cell>
          <cell r="AI227" t="str">
            <v>6214837977902679</v>
          </cell>
          <cell r="AJ227" t="str">
            <v>招商银行</v>
          </cell>
          <cell r="AK227">
            <v>18942252409</v>
          </cell>
        </row>
        <row r="228">
          <cell r="D228" t="str">
            <v>财富中心店谢彩贵</v>
          </cell>
          <cell r="E228" t="str">
            <v>私教部</v>
          </cell>
          <cell r="F228" t="str">
            <v>私教</v>
          </cell>
          <cell r="G228">
            <v>45539</v>
          </cell>
          <cell r="H228" t="str">
            <v>全职</v>
          </cell>
        </row>
        <row r="228">
          <cell r="J228" t="str">
            <v>劳动合同</v>
          </cell>
        </row>
        <row r="228">
          <cell r="L228">
            <v>45539</v>
          </cell>
          <cell r="M228">
            <v>46633</v>
          </cell>
          <cell r="N228" t="str">
            <v>3年</v>
          </cell>
          <cell r="O228" t="str">
            <v>已签</v>
          </cell>
          <cell r="P228" t="str">
            <v>已签</v>
          </cell>
          <cell r="Q228" t="str">
            <v>已签</v>
          </cell>
          <cell r="R228" t="str">
            <v>已签</v>
          </cell>
          <cell r="S228" t="str">
            <v>不缴</v>
          </cell>
        </row>
        <row r="228">
          <cell r="W228" t="str">
            <v>是</v>
          </cell>
          <cell r="X228" t="str">
            <v>离职</v>
          </cell>
          <cell r="Y228">
            <v>46172</v>
          </cell>
          <cell r="Z228" t="str">
            <v>已签</v>
          </cell>
          <cell r="AA228" t="str">
            <v>已签</v>
          </cell>
        </row>
        <row r="228">
          <cell r="AC228" t="str">
            <v>是</v>
          </cell>
          <cell r="AD228" t="str">
            <v>男</v>
          </cell>
        </row>
        <row r="228">
          <cell r="AF228" t="str">
            <v>360322200308103018</v>
          </cell>
          <cell r="AG228" t="str">
            <v>江西省萍乡市开发区彭高镇坛华村张家山16号</v>
          </cell>
          <cell r="AH228" t="str">
            <v>招商银行</v>
          </cell>
          <cell r="AI228" t="str">
            <v>6214832773358648</v>
          </cell>
          <cell r="AJ228" t="str">
            <v>招商银行</v>
          </cell>
          <cell r="AK228">
            <v>13479853786</v>
          </cell>
        </row>
        <row r="229">
          <cell r="D229" t="str">
            <v>财富中心店廖美芳</v>
          </cell>
          <cell r="E229" t="str">
            <v>运营部</v>
          </cell>
          <cell r="F229" t="str">
            <v>前台</v>
          </cell>
          <cell r="G229">
            <v>45560</v>
          </cell>
          <cell r="H229" t="str">
            <v>全职</v>
          </cell>
        </row>
        <row r="229">
          <cell r="J229" t="str">
            <v>劳动合同</v>
          </cell>
        </row>
        <row r="229">
          <cell r="L229">
            <v>45567</v>
          </cell>
          <cell r="M229">
            <v>46661</v>
          </cell>
          <cell r="N229" t="str">
            <v>3年</v>
          </cell>
          <cell r="O229" t="str">
            <v>已签</v>
          </cell>
          <cell r="P229" t="str">
            <v>已签</v>
          </cell>
          <cell r="Q229" t="str">
            <v>已签</v>
          </cell>
          <cell r="R229" t="str">
            <v>已签</v>
          </cell>
          <cell r="S229" t="str">
            <v>不缴</v>
          </cell>
        </row>
        <row r="229">
          <cell r="V229" t="str">
            <v>已签</v>
          </cell>
          <cell r="W229" t="str">
            <v>是</v>
          </cell>
          <cell r="X229" t="str">
            <v>在职</v>
          </cell>
        </row>
        <row r="229">
          <cell r="AD229" t="str">
            <v>女</v>
          </cell>
          <cell r="AE229" t="str">
            <v>中专</v>
          </cell>
          <cell r="AF229" t="str">
            <v>362201199512253047</v>
          </cell>
          <cell r="AG229" t="str">
            <v>江西省宜春市袁州区洪塘镇林场村</v>
          </cell>
          <cell r="AH229" t="str">
            <v>招商银行</v>
          </cell>
          <cell r="AI229" t="str">
            <v>6214832773358903</v>
          </cell>
          <cell r="AJ229" t="str">
            <v>招商银行</v>
          </cell>
          <cell r="AK229">
            <v>13707951326</v>
          </cell>
        </row>
        <row r="230">
          <cell r="D230" t="str">
            <v>财富中心店王如宇</v>
          </cell>
          <cell r="E230" t="str">
            <v>会籍部</v>
          </cell>
          <cell r="F230" t="str">
            <v>会籍</v>
          </cell>
          <cell r="G230">
            <v>45598</v>
          </cell>
          <cell r="H230" t="str">
            <v>全职</v>
          </cell>
        </row>
        <row r="230">
          <cell r="J230" t="str">
            <v>劳动合同</v>
          </cell>
        </row>
        <row r="230">
          <cell r="L230">
            <v>45598</v>
          </cell>
          <cell r="M230">
            <v>46692</v>
          </cell>
          <cell r="N230" t="str">
            <v>3年</v>
          </cell>
          <cell r="O230" t="str">
            <v>已签</v>
          </cell>
          <cell r="P230" t="str">
            <v>已签</v>
          </cell>
          <cell r="Q230" t="str">
            <v>已签</v>
          </cell>
          <cell r="R230" t="str">
            <v>已签</v>
          </cell>
          <cell r="S230" t="str">
            <v>不缴</v>
          </cell>
        </row>
        <row r="230">
          <cell r="W230" t="str">
            <v>是</v>
          </cell>
          <cell r="X230" t="str">
            <v>在职</v>
          </cell>
        </row>
        <row r="230">
          <cell r="AD230" t="str">
            <v>男</v>
          </cell>
        </row>
        <row r="230">
          <cell r="AF230" t="str">
            <v>360926200803201617</v>
          </cell>
          <cell r="AG230" t="str">
            <v>江西省宜春市铜鼓县棋坪镇九峰村神山组</v>
          </cell>
          <cell r="AH230" t="str">
            <v>招商银行</v>
          </cell>
          <cell r="AI230" t="str">
            <v>6214833431211781</v>
          </cell>
          <cell r="AJ230" t="str">
            <v>招商银行</v>
          </cell>
          <cell r="AK230">
            <v>18296562543</v>
          </cell>
        </row>
        <row r="231">
          <cell r="D231" t="str">
            <v>财富中心店钟屹坤</v>
          </cell>
          <cell r="E231" t="str">
            <v>泳教部</v>
          </cell>
          <cell r="F231" t="str">
            <v>泳教</v>
          </cell>
          <cell r="G231">
            <v>45696</v>
          </cell>
          <cell r="H231" t="str">
            <v>兼职</v>
          </cell>
        </row>
        <row r="231">
          <cell r="J231" t="str">
            <v>兼职合同</v>
          </cell>
        </row>
        <row r="231">
          <cell r="L231">
            <v>45696</v>
          </cell>
          <cell r="M231">
            <v>46790</v>
          </cell>
          <cell r="N231" t="str">
            <v>3年</v>
          </cell>
          <cell r="O231" t="str">
            <v>已签</v>
          </cell>
          <cell r="P231" t="str">
            <v>已签</v>
          </cell>
          <cell r="Q231" t="str">
            <v>已签</v>
          </cell>
          <cell r="R231" t="str">
            <v>已签</v>
          </cell>
          <cell r="S231" t="str">
            <v>不缴</v>
          </cell>
        </row>
        <row r="231">
          <cell r="W231" t="str">
            <v>是</v>
          </cell>
          <cell r="X231" t="str">
            <v>在职</v>
          </cell>
          <cell r="Y231">
            <v>45931</v>
          </cell>
          <cell r="Z231" t="str">
            <v>已签</v>
          </cell>
          <cell r="AA231" t="str">
            <v>已签</v>
          </cell>
        </row>
        <row r="231">
          <cell r="AC231" t="str">
            <v>是</v>
          </cell>
          <cell r="AD231" t="str">
            <v>男</v>
          </cell>
          <cell r="AE231" t="str">
            <v>本科</v>
          </cell>
          <cell r="AF231" t="str">
            <v>362227198908150019</v>
          </cell>
          <cell r="AG231" t="str">
            <v>江西省宜春市万载县康乐街道河西路70号3栋2单元401室</v>
          </cell>
          <cell r="AH231" t="str">
            <v>招商银行</v>
          </cell>
          <cell r="AI231" t="str">
            <v>6214830340462562</v>
          </cell>
          <cell r="AJ231" t="str">
            <v>招商银行</v>
          </cell>
          <cell r="AK231">
            <v>18170450255</v>
          </cell>
        </row>
        <row r="232">
          <cell r="D232" t="str">
            <v>财富中心店晏铖</v>
          </cell>
          <cell r="E232" t="str">
            <v>泳教部</v>
          </cell>
          <cell r="F232" t="str">
            <v>泳教</v>
          </cell>
          <cell r="G232">
            <v>45763</v>
          </cell>
          <cell r="H232" t="str">
            <v>兼职</v>
          </cell>
        </row>
        <row r="232">
          <cell r="J232" t="str">
            <v>劳动合同</v>
          </cell>
          <cell r="K232" t="str">
            <v>人力</v>
          </cell>
          <cell r="L232">
            <v>45763</v>
          </cell>
          <cell r="M232">
            <v>46858</v>
          </cell>
          <cell r="N232" t="str">
            <v>3年</v>
          </cell>
        </row>
        <row r="232">
          <cell r="S232" t="str">
            <v>不缴</v>
          </cell>
        </row>
        <row r="232">
          <cell r="W232" t="str">
            <v>是</v>
          </cell>
          <cell r="X232" t="str">
            <v>离职</v>
          </cell>
          <cell r="Y232">
            <v>45931</v>
          </cell>
          <cell r="Z232" t="str">
            <v>已签</v>
          </cell>
          <cell r="AA232" t="str">
            <v>已签</v>
          </cell>
        </row>
        <row r="232">
          <cell r="AC232" t="str">
            <v>是</v>
          </cell>
          <cell r="AD232" t="str">
            <v>男</v>
          </cell>
        </row>
        <row r="232">
          <cell r="AF232" t="str">
            <v>360521199711277017</v>
          </cell>
          <cell r="AG232" t="str">
            <v>江西省新余市分宜县杨桥镇湾里村委第四村民小组
4号</v>
          </cell>
          <cell r="AH232" t="str">
            <v>招商银行</v>
          </cell>
          <cell r="AI232" t="str">
            <v>6214835852321775（招商新办）</v>
          </cell>
          <cell r="AJ232" t="str">
            <v>招商银行</v>
          </cell>
          <cell r="AK232">
            <v>18870291270</v>
          </cell>
        </row>
        <row r="233">
          <cell r="D233" t="str">
            <v>财富中心店潘琴</v>
          </cell>
          <cell r="E233" t="str">
            <v>泳教部</v>
          </cell>
          <cell r="F233" t="str">
            <v>泳教</v>
          </cell>
          <cell r="G233">
            <v>45765</v>
          </cell>
          <cell r="H233" t="str">
            <v>兼职</v>
          </cell>
        </row>
        <row r="233">
          <cell r="J233" t="str">
            <v>兼职合同</v>
          </cell>
        </row>
        <row r="233">
          <cell r="L233">
            <v>45765</v>
          </cell>
          <cell r="M233">
            <v>45948</v>
          </cell>
          <cell r="N233" t="str">
            <v>6个月</v>
          </cell>
          <cell r="O233" t="str">
            <v>已签</v>
          </cell>
          <cell r="P233" t="str">
            <v>已签</v>
          </cell>
          <cell r="Q233" t="str">
            <v>已签</v>
          </cell>
          <cell r="R233" t="str">
            <v>已签</v>
          </cell>
          <cell r="S233" t="str">
            <v>不缴</v>
          </cell>
        </row>
        <row r="233">
          <cell r="W233" t="str">
            <v>是</v>
          </cell>
          <cell r="X233" t="str">
            <v>在职</v>
          </cell>
        </row>
        <row r="233">
          <cell r="AD233" t="str">
            <v>女</v>
          </cell>
        </row>
        <row r="233">
          <cell r="AF233" t="str">
            <v>360428199609250423</v>
          </cell>
          <cell r="AG233" t="str">
            <v>江西省宜春市袁州区芦村乡双江村中坊组35号</v>
          </cell>
          <cell r="AH233" t="str">
            <v>招商银行</v>
          </cell>
          <cell r="AI233" t="str">
            <v>6214 8327 7583 1527(招商新办）</v>
          </cell>
          <cell r="AJ233" t="str">
            <v>招商银行</v>
          </cell>
          <cell r="AK233">
            <v>18870273471</v>
          </cell>
        </row>
        <row r="234">
          <cell r="D234" t="str">
            <v>财富中心店龙子译</v>
          </cell>
          <cell r="E234" t="str">
            <v>会籍部</v>
          </cell>
          <cell r="F234" t="str">
            <v>会籍</v>
          </cell>
          <cell r="G234">
            <v>45706</v>
          </cell>
          <cell r="H234" t="str">
            <v>全职</v>
          </cell>
        </row>
        <row r="234">
          <cell r="J234" t="str">
            <v>劳动合同</v>
          </cell>
        </row>
        <row r="234">
          <cell r="L234">
            <v>45706</v>
          </cell>
          <cell r="M234">
            <v>46800</v>
          </cell>
          <cell r="N234" t="str">
            <v>3年</v>
          </cell>
          <cell r="O234" t="str">
            <v>已签</v>
          </cell>
          <cell r="P234" t="str">
            <v>已签</v>
          </cell>
          <cell r="Q234" t="str">
            <v>已签</v>
          </cell>
          <cell r="R234" t="str">
            <v>已签</v>
          </cell>
          <cell r="S234" t="str">
            <v>不缴</v>
          </cell>
        </row>
        <row r="234">
          <cell r="W234" t="str">
            <v>是</v>
          </cell>
          <cell r="X234" t="str">
            <v>在职</v>
          </cell>
        </row>
        <row r="234">
          <cell r="AC234" t="str">
            <v>是</v>
          </cell>
          <cell r="AD234" t="str">
            <v>男</v>
          </cell>
        </row>
        <row r="234">
          <cell r="AF234" t="str">
            <v>36222720030116123x</v>
          </cell>
        </row>
        <row r="234">
          <cell r="AH234" t="str">
            <v>招商银行</v>
          </cell>
          <cell r="AI234" t="str">
            <v>6214832775831485</v>
          </cell>
          <cell r="AJ234" t="str">
            <v>招商银行</v>
          </cell>
          <cell r="AK234">
            <v>13133797701</v>
          </cell>
        </row>
        <row r="235">
          <cell r="D235" t="str">
            <v>财富中心店陈康</v>
          </cell>
          <cell r="E235" t="str">
            <v>会籍部</v>
          </cell>
          <cell r="F235" t="str">
            <v>会籍</v>
          </cell>
          <cell r="G235">
            <v>45817</v>
          </cell>
          <cell r="H235" t="str">
            <v>全职</v>
          </cell>
        </row>
        <row r="235">
          <cell r="J235" t="str">
            <v>劳动合同</v>
          </cell>
        </row>
        <row r="235">
          <cell r="L235">
            <v>45817</v>
          </cell>
          <cell r="M235">
            <v>46912</v>
          </cell>
          <cell r="N235" t="str">
            <v>3年</v>
          </cell>
          <cell r="O235" t="str">
            <v>已签</v>
          </cell>
          <cell r="P235" t="str">
            <v>已签</v>
          </cell>
          <cell r="Q235" t="str">
            <v>已签</v>
          </cell>
          <cell r="R235" t="str">
            <v>已签</v>
          </cell>
          <cell r="S235" t="str">
            <v>不缴</v>
          </cell>
        </row>
        <row r="235">
          <cell r="W235" t="str">
            <v>是</v>
          </cell>
          <cell r="X235" t="str">
            <v>在职</v>
          </cell>
        </row>
        <row r="235">
          <cell r="AD235" t="str">
            <v>男</v>
          </cell>
        </row>
        <row r="235">
          <cell r="AF235" t="str">
            <v>360902200406013419</v>
          </cell>
          <cell r="AG235" t="str">
            <v>江西省宜春市袁州区金瑞镇西溪村西溪组42号</v>
          </cell>
          <cell r="AH235" t="str">
            <v>招商银行</v>
          </cell>
          <cell r="AI235" t="str">
            <v>6214832775830511</v>
          </cell>
          <cell r="AJ235" t="str">
            <v>招商银行</v>
          </cell>
          <cell r="AK235">
            <v>15507004974</v>
          </cell>
        </row>
        <row r="236">
          <cell r="D236" t="str">
            <v>财富中心店涂文峰</v>
          </cell>
          <cell r="E236" t="str">
            <v>泳教部</v>
          </cell>
          <cell r="F236" t="str">
            <v>泳教</v>
          </cell>
          <cell r="G236">
            <v>45829</v>
          </cell>
          <cell r="H236" t="str">
            <v>全职</v>
          </cell>
        </row>
        <row r="236">
          <cell r="J236" t="str">
            <v>劳动合同</v>
          </cell>
        </row>
        <row r="236">
          <cell r="L236">
            <v>45901</v>
          </cell>
          <cell r="M236">
            <v>46996</v>
          </cell>
          <cell r="N236" t="str">
            <v>3年</v>
          </cell>
          <cell r="O236" t="str">
            <v>已签</v>
          </cell>
          <cell r="P236" t="str">
            <v>已签</v>
          </cell>
          <cell r="Q236" t="str">
            <v>已签</v>
          </cell>
          <cell r="R236" t="str">
            <v>已签</v>
          </cell>
          <cell r="S236" t="str">
            <v>不缴</v>
          </cell>
        </row>
        <row r="236">
          <cell r="V236" t="str">
            <v>已签</v>
          </cell>
          <cell r="W236" t="str">
            <v>是</v>
          </cell>
          <cell r="X236" t="str">
            <v>在职</v>
          </cell>
        </row>
        <row r="236">
          <cell r="AD236" t="str">
            <v>男</v>
          </cell>
        </row>
        <row r="236">
          <cell r="AF236" t="str">
            <v>362227199006250074</v>
          </cell>
        </row>
        <row r="236">
          <cell r="AH236" t="str">
            <v>招商银行</v>
          </cell>
          <cell r="AI236" t="str">
            <v>6214 8379 0051 2918（招商新办）</v>
          </cell>
          <cell r="AJ236" t="str">
            <v>招商银行</v>
          </cell>
          <cell r="AK236">
            <v>18770520074</v>
          </cell>
        </row>
        <row r="237">
          <cell r="D237" t="str">
            <v>财富中心店曾德涛</v>
          </cell>
          <cell r="E237" t="str">
            <v>私教部</v>
          </cell>
          <cell r="F237" t="str">
            <v>私教</v>
          </cell>
          <cell r="G237">
            <v>45848</v>
          </cell>
          <cell r="H237" t="str">
            <v>全职</v>
          </cell>
        </row>
        <row r="237">
          <cell r="J237" t="str">
            <v>劳动合同</v>
          </cell>
        </row>
        <row r="237">
          <cell r="L237">
            <v>45848</v>
          </cell>
          <cell r="M237">
            <v>46943</v>
          </cell>
          <cell r="N237" t="str">
            <v>3年</v>
          </cell>
          <cell r="O237" t="str">
            <v>已签</v>
          </cell>
          <cell r="P237" t="str">
            <v>已签</v>
          </cell>
          <cell r="Q237" t="str">
            <v>已签</v>
          </cell>
          <cell r="R237" t="str">
            <v>已签</v>
          </cell>
          <cell r="S237" t="str">
            <v>不缴</v>
          </cell>
        </row>
        <row r="237">
          <cell r="W237" t="str">
            <v>是</v>
          </cell>
          <cell r="X237" t="str">
            <v>离职</v>
          </cell>
          <cell r="Y237">
            <v>46199</v>
          </cell>
          <cell r="Z237" t="str">
            <v>已签</v>
          </cell>
          <cell r="AA237" t="str">
            <v>已签</v>
          </cell>
          <cell r="AB237" t="str">
            <v>已签</v>
          </cell>
          <cell r="AC237" t="str">
            <v>是</v>
          </cell>
          <cell r="AD237" t="str">
            <v>男</v>
          </cell>
        </row>
        <row r="237">
          <cell r="AF237" t="str">
            <v>360323200307060016</v>
          </cell>
        </row>
        <row r="237">
          <cell r="AH237" t="str">
            <v>招商银行</v>
          </cell>
          <cell r="AI237" t="str">
            <v>6214 8327 7583 1535(招商新办）</v>
          </cell>
          <cell r="AJ237" t="str">
            <v>招商银行</v>
          </cell>
          <cell r="AK237">
            <v>18079959450</v>
          </cell>
        </row>
        <row r="238">
          <cell r="D238" t="str">
            <v>财富中心店刘峰磊</v>
          </cell>
          <cell r="E238" t="str">
            <v>泳教部</v>
          </cell>
          <cell r="F238" t="str">
            <v>泳教</v>
          </cell>
          <cell r="G238">
            <v>45931</v>
          </cell>
          <cell r="H238" t="str">
            <v>全职</v>
          </cell>
        </row>
        <row r="238">
          <cell r="J238" t="str">
            <v>劳动合同</v>
          </cell>
          <cell r="K238" t="str">
            <v>人力</v>
          </cell>
          <cell r="L238">
            <v>45931</v>
          </cell>
          <cell r="M238">
            <v>47026</v>
          </cell>
          <cell r="N238" t="str">
            <v>3年</v>
          </cell>
          <cell r="O238" t="str">
            <v>已签</v>
          </cell>
          <cell r="P238" t="str">
            <v>已签</v>
          </cell>
          <cell r="Q238" t="str">
            <v>已签</v>
          </cell>
          <cell r="R238" t="str">
            <v>已签</v>
          </cell>
          <cell r="S238" t="str">
            <v>不缴</v>
          </cell>
        </row>
        <row r="238">
          <cell r="W238" t="str">
            <v>是</v>
          </cell>
          <cell r="X238" t="str">
            <v>离职</v>
          </cell>
          <cell r="Y238">
            <v>46094</v>
          </cell>
          <cell r="Z238" t="str">
            <v>已签</v>
          </cell>
          <cell r="AA238" t="str">
            <v>已签</v>
          </cell>
          <cell r="AB238" t="str">
            <v>已签</v>
          </cell>
          <cell r="AC238" t="str">
            <v>是</v>
          </cell>
          <cell r="AD238" t="str">
            <v>男</v>
          </cell>
        </row>
        <row r="238">
          <cell r="AF238" t="str">
            <v>362201200302185213</v>
          </cell>
          <cell r="AG238" t="str">
            <v>江西省宜春市袁州区新田乡里光村光田组17号</v>
          </cell>
          <cell r="AH238" t="str">
            <v>建设银行</v>
          </cell>
          <cell r="AI238" t="str">
            <v>6217002020085265197</v>
          </cell>
          <cell r="AJ238" t="str">
            <v>其他</v>
          </cell>
          <cell r="AK238">
            <v>18379117563</v>
          </cell>
        </row>
        <row r="239">
          <cell r="D239" t="str">
            <v>财富中心店余世瑾</v>
          </cell>
          <cell r="E239" t="str">
            <v>私教部</v>
          </cell>
          <cell r="F239" t="str">
            <v>私教</v>
          </cell>
          <cell r="G239">
            <v>45945</v>
          </cell>
          <cell r="H239" t="str">
            <v>全职</v>
          </cell>
        </row>
        <row r="239">
          <cell r="J239" t="str">
            <v>劳动合同</v>
          </cell>
          <cell r="K239" t="str">
            <v>人力</v>
          </cell>
          <cell r="L239">
            <v>45945</v>
          </cell>
          <cell r="M239">
            <v>47040</v>
          </cell>
          <cell r="N239" t="str">
            <v>3年</v>
          </cell>
          <cell r="O239" t="str">
            <v>已签</v>
          </cell>
          <cell r="P239" t="str">
            <v>已签</v>
          </cell>
          <cell r="Q239" t="str">
            <v>已签</v>
          </cell>
          <cell r="R239" t="str">
            <v>已签</v>
          </cell>
          <cell r="S239" t="str">
            <v>不缴</v>
          </cell>
        </row>
        <row r="239">
          <cell r="W239" t="str">
            <v>是</v>
          </cell>
          <cell r="X239" t="str">
            <v>离职</v>
          </cell>
          <cell r="Y239">
            <v>46127</v>
          </cell>
          <cell r="Z239" t="str">
            <v>已签</v>
          </cell>
          <cell r="AA239" t="str">
            <v>已签</v>
          </cell>
          <cell r="AB239" t="str">
            <v>已签</v>
          </cell>
          <cell r="AC239" t="str">
            <v>是</v>
          </cell>
          <cell r="AD239" t="str">
            <v>男</v>
          </cell>
        </row>
        <row r="239">
          <cell r="AF239" t="str">
            <v>36092200104184810</v>
          </cell>
        </row>
        <row r="239">
          <cell r="AH239" t="str">
            <v>湖州银行</v>
          </cell>
          <cell r="AI239" t="str">
            <v>6231718888802501524</v>
          </cell>
          <cell r="AJ239" t="str">
            <v>其他</v>
          </cell>
          <cell r="AK239">
            <v>18279545643</v>
          </cell>
        </row>
        <row r="240">
          <cell r="D240" t="str">
            <v>总部刘超</v>
          </cell>
          <cell r="E240" t="str">
            <v>运营部</v>
          </cell>
          <cell r="F240" t="str">
            <v>区域总监</v>
          </cell>
        </row>
        <row r="240">
          <cell r="H240" t="str">
            <v>全职</v>
          </cell>
          <cell r="I240" t="str">
            <v>社保</v>
          </cell>
          <cell r="J240" t="str">
            <v>劳动合同</v>
          </cell>
          <cell r="K240" t="str">
            <v>山道</v>
          </cell>
          <cell r="L240">
            <v>45604</v>
          </cell>
          <cell r="M240">
            <v>47429</v>
          </cell>
          <cell r="N240" t="str">
            <v>5年</v>
          </cell>
        </row>
        <row r="240">
          <cell r="X240" t="str">
            <v>在职</v>
          </cell>
        </row>
        <row r="240">
          <cell r="AD240" t="str">
            <v>男</v>
          </cell>
          <cell r="AE240" t="str">
            <v>大专</v>
          </cell>
          <cell r="AF240" t="str">
            <v>420684199112306039</v>
          </cell>
        </row>
        <row r="240">
          <cell r="AI240" t="str">
            <v>6212883202002457207</v>
          </cell>
          <cell r="AJ240" t="str">
            <v>其他</v>
          </cell>
        </row>
        <row r="241">
          <cell r="D241" t="str">
            <v>宜春店张鹏</v>
          </cell>
          <cell r="E241" t="str">
            <v>私教部</v>
          </cell>
          <cell r="F241" t="str">
            <v>私教经理</v>
          </cell>
          <cell r="G241">
            <v>43676</v>
          </cell>
          <cell r="H241" t="str">
            <v>全职</v>
          </cell>
          <cell r="I241" t="str">
            <v>社保</v>
          </cell>
          <cell r="J241" t="str">
            <v>劳动合同</v>
          </cell>
          <cell r="K241" t="str">
            <v>门店</v>
          </cell>
          <cell r="L241">
            <v>44772</v>
          </cell>
          <cell r="M241">
            <v>46597</v>
          </cell>
          <cell r="N241" t="str">
            <v>5年</v>
          </cell>
          <cell r="O241" t="str">
            <v>已签</v>
          </cell>
          <cell r="P241" t="str">
            <v>已签</v>
          </cell>
          <cell r="Q241" t="str">
            <v>已签</v>
          </cell>
          <cell r="R241" t="str">
            <v>已签</v>
          </cell>
          <cell r="S241" t="str">
            <v>最低</v>
          </cell>
        </row>
        <row r="241">
          <cell r="W241" t="str">
            <v>是</v>
          </cell>
          <cell r="X241" t="str">
            <v>在职</v>
          </cell>
        </row>
        <row r="241">
          <cell r="AD241" t="str">
            <v>男</v>
          </cell>
          <cell r="AE241" t="str">
            <v>大专</v>
          </cell>
          <cell r="AF241" t="str">
            <v>421121199303184079</v>
          </cell>
        </row>
        <row r="241">
          <cell r="AH241" t="str">
            <v>工商银行</v>
          </cell>
          <cell r="AI241" t="str">
            <v>6217681505418338</v>
          </cell>
          <cell r="AJ241" t="str">
            <v>其他</v>
          </cell>
          <cell r="AK241">
            <v>18202745875</v>
          </cell>
        </row>
        <row r="242">
          <cell r="D242" t="str">
            <v>宜春店汤情</v>
          </cell>
          <cell r="E242" t="str">
            <v>私教部</v>
          </cell>
          <cell r="F242" t="str">
            <v>私教主管</v>
          </cell>
          <cell r="G242">
            <v>44333</v>
          </cell>
          <cell r="H242" t="str">
            <v>全职</v>
          </cell>
          <cell r="I242" t="str">
            <v>社保</v>
          </cell>
          <cell r="J242" t="str">
            <v>劳动合同</v>
          </cell>
          <cell r="K242" t="str">
            <v>门店</v>
          </cell>
          <cell r="L242">
            <v>45429</v>
          </cell>
          <cell r="M242">
            <v>47254</v>
          </cell>
          <cell r="N242" t="str">
            <v>5年</v>
          </cell>
          <cell r="O242" t="str">
            <v>已签</v>
          </cell>
          <cell r="P242" t="str">
            <v>已签</v>
          </cell>
          <cell r="Q242" t="str">
            <v>已签</v>
          </cell>
          <cell r="R242" t="str">
            <v>已签</v>
          </cell>
          <cell r="S242" t="str">
            <v>最低</v>
          </cell>
        </row>
        <row r="242">
          <cell r="W242" t="str">
            <v>是</v>
          </cell>
          <cell r="X242" t="str">
            <v>在职</v>
          </cell>
        </row>
        <row r="242">
          <cell r="AD242" t="str">
            <v>女</v>
          </cell>
          <cell r="AE242" t="str">
            <v>中专</v>
          </cell>
          <cell r="AF242" t="str">
            <v>362201199202154887</v>
          </cell>
        </row>
        <row r="242">
          <cell r="AH242" t="str">
            <v>招商银行</v>
          </cell>
          <cell r="AI242" t="str">
            <v>6214832773358697</v>
          </cell>
          <cell r="AJ242" t="str">
            <v>招商银行</v>
          </cell>
          <cell r="AK242">
            <v>17688252160</v>
          </cell>
        </row>
        <row r="243">
          <cell r="D243" t="str">
            <v>宜春店余烽</v>
          </cell>
          <cell r="E243" t="str">
            <v>私教部</v>
          </cell>
          <cell r="F243" t="str">
            <v>私教</v>
          </cell>
          <cell r="G243">
            <v>44047</v>
          </cell>
          <cell r="H243" t="str">
            <v>全职</v>
          </cell>
          <cell r="I243" t="str">
            <v>社保</v>
          </cell>
          <cell r="J243" t="str">
            <v>劳动合同</v>
          </cell>
          <cell r="K243" t="str">
            <v>门店</v>
          </cell>
          <cell r="L243">
            <v>45142</v>
          </cell>
          <cell r="M243">
            <v>46968</v>
          </cell>
          <cell r="N243" t="str">
            <v>5年</v>
          </cell>
          <cell r="O243" t="str">
            <v>已签</v>
          </cell>
          <cell r="P243" t="str">
            <v>已签</v>
          </cell>
          <cell r="Q243" t="str">
            <v>已签</v>
          </cell>
          <cell r="R243" t="str">
            <v>已签</v>
          </cell>
          <cell r="S243" t="str">
            <v>最低</v>
          </cell>
        </row>
        <row r="243">
          <cell r="W243" t="str">
            <v>是</v>
          </cell>
          <cell r="X243" t="str">
            <v>在职</v>
          </cell>
        </row>
        <row r="243">
          <cell r="AD243" t="str">
            <v>男</v>
          </cell>
          <cell r="AE243" t="str">
            <v>本科</v>
          </cell>
          <cell r="AF243" t="str">
            <v>421121199303282816</v>
          </cell>
        </row>
        <row r="243">
          <cell r="AH243" t="str">
            <v>工商银行</v>
          </cell>
          <cell r="AI243" t="str">
            <v>6217681505418312</v>
          </cell>
          <cell r="AJ243" t="str">
            <v>其他</v>
          </cell>
          <cell r="AK243">
            <v>13972752717</v>
          </cell>
        </row>
        <row r="244">
          <cell r="D244" t="str">
            <v>宜春店祁锋</v>
          </cell>
          <cell r="E244" t="str">
            <v>私教部</v>
          </cell>
          <cell r="F244" t="str">
            <v>私教主管</v>
          </cell>
          <cell r="G244">
            <v>43922</v>
          </cell>
          <cell r="H244" t="str">
            <v>全职</v>
          </cell>
          <cell r="I244" t="str">
            <v>社保</v>
          </cell>
          <cell r="J244" t="str">
            <v>劳动合同</v>
          </cell>
          <cell r="K244" t="str">
            <v>门店</v>
          </cell>
          <cell r="L244">
            <v>45017</v>
          </cell>
          <cell r="M244">
            <v>46844</v>
          </cell>
          <cell r="N244" t="str">
            <v>5年</v>
          </cell>
          <cell r="O244" t="str">
            <v>已签</v>
          </cell>
          <cell r="P244" t="str">
            <v>已签</v>
          </cell>
          <cell r="Q244" t="str">
            <v>已签</v>
          </cell>
          <cell r="R244" t="str">
            <v>已签</v>
          </cell>
          <cell r="S244" t="str">
            <v>最低</v>
          </cell>
        </row>
        <row r="244">
          <cell r="W244" t="str">
            <v>是</v>
          </cell>
          <cell r="X244" t="str">
            <v>离职</v>
          </cell>
          <cell r="Y244">
            <v>46027</v>
          </cell>
        </row>
        <row r="244">
          <cell r="AD244" t="str">
            <v>男</v>
          </cell>
          <cell r="AE244" t="str">
            <v>本科</v>
          </cell>
          <cell r="AF244" t="str">
            <v>421121199305262413</v>
          </cell>
        </row>
        <row r="244">
          <cell r="AH244" t="str">
            <v>招商银行</v>
          </cell>
          <cell r="AI244" t="str">
            <v>6217681505418221</v>
          </cell>
          <cell r="AJ244" t="str">
            <v>招商银行</v>
          </cell>
          <cell r="AK244">
            <v>13476079134</v>
          </cell>
        </row>
        <row r="245">
          <cell r="D245" t="str">
            <v>宜春店李亮</v>
          </cell>
          <cell r="E245" t="str">
            <v>私教部</v>
          </cell>
          <cell r="F245" t="str">
            <v>私教</v>
          </cell>
          <cell r="G245">
            <v>43922</v>
          </cell>
          <cell r="H245" t="str">
            <v>全职</v>
          </cell>
          <cell r="I245" t="str">
            <v>社保</v>
          </cell>
          <cell r="J245" t="str">
            <v>劳动合同</v>
          </cell>
          <cell r="K245" t="str">
            <v>门店</v>
          </cell>
          <cell r="L245">
            <v>45017</v>
          </cell>
          <cell r="M245">
            <v>46844</v>
          </cell>
          <cell r="N245" t="str">
            <v>5年</v>
          </cell>
          <cell r="O245" t="str">
            <v>已签</v>
          </cell>
          <cell r="P245" t="str">
            <v>已签</v>
          </cell>
          <cell r="Q245" t="str">
            <v>已签</v>
          </cell>
          <cell r="R245" t="str">
            <v>已签</v>
          </cell>
          <cell r="S245" t="str">
            <v>最低</v>
          </cell>
        </row>
        <row r="245">
          <cell r="W245" t="str">
            <v>是</v>
          </cell>
          <cell r="X245" t="str">
            <v>在职</v>
          </cell>
        </row>
        <row r="245">
          <cell r="AD245" t="str">
            <v>男</v>
          </cell>
          <cell r="AE245" t="str">
            <v>本科</v>
          </cell>
          <cell r="AF245" t="str">
            <v>42112119940820243X</v>
          </cell>
        </row>
        <row r="245">
          <cell r="AH245" t="str">
            <v>工商银行</v>
          </cell>
          <cell r="AI245" t="str">
            <v>6217681505418114</v>
          </cell>
          <cell r="AJ245" t="str">
            <v>其他</v>
          </cell>
          <cell r="AK245">
            <v>13476721816</v>
          </cell>
        </row>
        <row r="246">
          <cell r="D246" t="str">
            <v>宜春店周玉荣</v>
          </cell>
          <cell r="E246" t="str">
            <v>会籍部</v>
          </cell>
          <cell r="F246" t="str">
            <v>会籍经理</v>
          </cell>
          <cell r="G246">
            <v>44604</v>
          </cell>
          <cell r="H246" t="str">
            <v>全职</v>
          </cell>
        </row>
        <row r="246">
          <cell r="J246" t="str">
            <v>劳动合同</v>
          </cell>
          <cell r="K246" t="str">
            <v>门店</v>
          </cell>
          <cell r="L246">
            <v>45700</v>
          </cell>
          <cell r="M246">
            <v>47525</v>
          </cell>
          <cell r="N246" t="str">
            <v>5年</v>
          </cell>
          <cell r="O246" t="str">
            <v>已签</v>
          </cell>
          <cell r="P246" t="str">
            <v>已签</v>
          </cell>
          <cell r="Q246" t="str">
            <v>已签</v>
          </cell>
          <cell r="R246" t="str">
            <v>已签</v>
          </cell>
          <cell r="S246" t="str">
            <v>不缴</v>
          </cell>
        </row>
        <row r="246">
          <cell r="W246" t="str">
            <v>是</v>
          </cell>
          <cell r="X246" t="str">
            <v>在职</v>
          </cell>
        </row>
        <row r="246">
          <cell r="AD246" t="str">
            <v>男</v>
          </cell>
          <cell r="AE246" t="str">
            <v>中专</v>
          </cell>
          <cell r="AF246" t="str">
            <v>362201198506152413</v>
          </cell>
        </row>
        <row r="246">
          <cell r="AH246" t="str">
            <v>中国农业银行</v>
          </cell>
          <cell r="AI246" t="str">
            <v>6228480310499935719（招商卡限额）</v>
          </cell>
          <cell r="AJ246" t="str">
            <v>其他</v>
          </cell>
          <cell r="AK246">
            <v>15824537583</v>
          </cell>
        </row>
        <row r="247">
          <cell r="D247" t="str">
            <v>总部孙辰文（孙利）</v>
          </cell>
          <cell r="E247" t="str">
            <v>运营部</v>
          </cell>
          <cell r="F247" t="str">
            <v>区域总监</v>
          </cell>
          <cell r="G247">
            <v>44609</v>
          </cell>
          <cell r="H247" t="str">
            <v>全职</v>
          </cell>
          <cell r="I247" t="str">
            <v>社保</v>
          </cell>
          <cell r="J247" t="str">
            <v>劳动合同</v>
          </cell>
          <cell r="K247" t="str">
            <v>门店</v>
          </cell>
          <cell r="L247">
            <v>45704</v>
          </cell>
          <cell r="M247">
            <v>46798</v>
          </cell>
          <cell r="N247" t="str">
            <v>3年</v>
          </cell>
          <cell r="O247" t="str">
            <v>已签</v>
          </cell>
          <cell r="P247" t="str">
            <v>已签</v>
          </cell>
          <cell r="Q247" t="str">
            <v>已签</v>
          </cell>
        </row>
        <row r="247">
          <cell r="S247" t="str">
            <v>最低</v>
          </cell>
        </row>
        <row r="247">
          <cell r="X247" t="str">
            <v>在职</v>
          </cell>
        </row>
        <row r="247">
          <cell r="AD247" t="str">
            <v>男</v>
          </cell>
          <cell r="AE247" t="str">
            <v>大专</v>
          </cell>
          <cell r="AF247" t="str">
            <v>36222719960817251X</v>
          </cell>
        </row>
        <row r="247">
          <cell r="AH247" t="str">
            <v>建设银行</v>
          </cell>
          <cell r="AI247" t="str">
            <v>6217002830006412847</v>
          </cell>
          <cell r="AJ247" t="str">
            <v>其他</v>
          </cell>
          <cell r="AK247">
            <v>18695079607</v>
          </cell>
        </row>
        <row r="248">
          <cell r="D248" t="str">
            <v>宜春店易金梅</v>
          </cell>
          <cell r="E248" t="str">
            <v>运营部</v>
          </cell>
          <cell r="F248" t="str">
            <v>保洁</v>
          </cell>
          <cell r="G248">
            <v>44765</v>
          </cell>
          <cell r="H248" t="str">
            <v>全职</v>
          </cell>
        </row>
        <row r="248">
          <cell r="J248" t="str">
            <v>劳务合同</v>
          </cell>
          <cell r="K248" t="str">
            <v>门店</v>
          </cell>
          <cell r="L248">
            <v>45842</v>
          </cell>
          <cell r="M248">
            <v>46937</v>
          </cell>
          <cell r="N248" t="str">
            <v>3年</v>
          </cell>
          <cell r="O248" t="str">
            <v>已签</v>
          </cell>
          <cell r="P248" t="str">
            <v>已签</v>
          </cell>
          <cell r="Q248" t="str">
            <v>已签</v>
          </cell>
          <cell r="R248" t="str">
            <v>已签</v>
          </cell>
          <cell r="S248" t="str">
            <v>不缴</v>
          </cell>
        </row>
        <row r="248">
          <cell r="W248" t="str">
            <v>是</v>
          </cell>
          <cell r="X248" t="str">
            <v>在职</v>
          </cell>
        </row>
        <row r="248">
          <cell r="AD248" t="str">
            <v>女</v>
          </cell>
        </row>
        <row r="248">
          <cell r="AF248" t="str">
            <v>362201195707213629</v>
          </cell>
        </row>
        <row r="248">
          <cell r="AH248" t="str">
            <v>邮政储蓄</v>
          </cell>
          <cell r="AI248" t="str">
            <v>6217681505418304</v>
          </cell>
          <cell r="AJ248" t="str">
            <v>其他</v>
          </cell>
          <cell r="AK248">
            <v>18779568768</v>
          </cell>
        </row>
        <row r="249">
          <cell r="D249" t="str">
            <v>宜春店李安贵</v>
          </cell>
          <cell r="E249" t="str">
            <v>泳教部</v>
          </cell>
          <cell r="F249" t="str">
            <v>救生员</v>
          </cell>
          <cell r="G249">
            <v>44792</v>
          </cell>
          <cell r="H249" t="str">
            <v>全职</v>
          </cell>
        </row>
        <row r="249">
          <cell r="J249" t="str">
            <v>劳动合同</v>
          </cell>
          <cell r="K249" t="str">
            <v>门店</v>
          </cell>
          <cell r="L249">
            <v>45877</v>
          </cell>
          <cell r="M249">
            <v>46972</v>
          </cell>
          <cell r="N249" t="str">
            <v>3年</v>
          </cell>
          <cell r="O249" t="str">
            <v>已签</v>
          </cell>
          <cell r="P249" t="str">
            <v>已签</v>
          </cell>
          <cell r="Q249" t="str">
            <v>已签</v>
          </cell>
          <cell r="R249" t="str">
            <v>已签</v>
          </cell>
          <cell r="S249" t="str">
            <v>不缴</v>
          </cell>
        </row>
        <row r="249">
          <cell r="W249" t="str">
            <v>是</v>
          </cell>
          <cell r="X249" t="str">
            <v>在职</v>
          </cell>
        </row>
        <row r="249">
          <cell r="AD249" t="str">
            <v>男</v>
          </cell>
        </row>
        <row r="249">
          <cell r="AF249" t="str">
            <v>362201197007222056</v>
          </cell>
        </row>
        <row r="249">
          <cell r="AH249" t="str">
            <v>招商银行</v>
          </cell>
          <cell r="AI249" t="str">
            <v>6214832773359356</v>
          </cell>
          <cell r="AJ249" t="str">
            <v>招商银行</v>
          </cell>
          <cell r="AK249">
            <v>15728742583</v>
          </cell>
        </row>
        <row r="250">
          <cell r="D250" t="str">
            <v>宜春店袁文军</v>
          </cell>
          <cell r="E250" t="str">
            <v>私教部</v>
          </cell>
          <cell r="F250" t="str">
            <v>私教</v>
          </cell>
          <cell r="G250">
            <v>44998</v>
          </cell>
          <cell r="H250" t="str">
            <v>全职</v>
          </cell>
          <cell r="I250" t="str">
            <v>社保</v>
          </cell>
          <cell r="J250" t="str">
            <v>劳动合同</v>
          </cell>
          <cell r="K250" t="str">
            <v>门店</v>
          </cell>
          <cell r="L250">
            <v>44998</v>
          </cell>
          <cell r="M250">
            <v>47189</v>
          </cell>
          <cell r="N250" t="str">
            <v>3年</v>
          </cell>
          <cell r="O250" t="str">
            <v>已签</v>
          </cell>
          <cell r="P250" t="str">
            <v>已签</v>
          </cell>
          <cell r="Q250" t="str">
            <v>已签</v>
          </cell>
          <cell r="R250" t="str">
            <v>已签</v>
          </cell>
          <cell r="S250" t="str">
            <v>最低</v>
          </cell>
        </row>
        <row r="250">
          <cell r="W250" t="str">
            <v>是</v>
          </cell>
          <cell r="X250" t="str">
            <v>在职</v>
          </cell>
        </row>
        <row r="250">
          <cell r="AD250" t="str">
            <v>男</v>
          </cell>
          <cell r="AE250" t="str">
            <v>大专</v>
          </cell>
          <cell r="AF250" t="str">
            <v>362201199305102633</v>
          </cell>
        </row>
        <row r="250">
          <cell r="AH250" t="str">
            <v>招商银行</v>
          </cell>
          <cell r="AI250" t="str">
            <v>6214832010822026</v>
          </cell>
          <cell r="AJ250" t="str">
            <v>招商银行</v>
          </cell>
          <cell r="AK250">
            <v>15179511061</v>
          </cell>
        </row>
        <row r="251">
          <cell r="D251" t="str">
            <v>宜春店李妍洋</v>
          </cell>
          <cell r="E251" t="str">
            <v>私教部</v>
          </cell>
          <cell r="F251" t="str">
            <v>私教</v>
          </cell>
          <cell r="G251">
            <v>45093</v>
          </cell>
          <cell r="H251" t="str">
            <v>全职</v>
          </cell>
        </row>
        <row r="251">
          <cell r="J251" t="str">
            <v>劳动合同</v>
          </cell>
          <cell r="K251" t="str">
            <v>门店</v>
          </cell>
          <cell r="L251">
            <v>45093</v>
          </cell>
          <cell r="M251">
            <v>46188</v>
          </cell>
          <cell r="N251" t="str">
            <v>3年</v>
          </cell>
          <cell r="O251" t="str">
            <v>已签</v>
          </cell>
          <cell r="P251" t="str">
            <v>已签</v>
          </cell>
          <cell r="Q251" t="str">
            <v>已签</v>
          </cell>
          <cell r="R251" t="str">
            <v>已签</v>
          </cell>
          <cell r="S251" t="str">
            <v>不缴</v>
          </cell>
        </row>
        <row r="251">
          <cell r="W251" t="str">
            <v>是</v>
          </cell>
          <cell r="X251" t="str">
            <v>在职</v>
          </cell>
        </row>
        <row r="251">
          <cell r="AD251" t="str">
            <v>女</v>
          </cell>
        </row>
        <row r="251">
          <cell r="AF251" t="str">
            <v>622424199002275042</v>
          </cell>
        </row>
        <row r="251">
          <cell r="AH251" t="str">
            <v>农业银行</v>
          </cell>
          <cell r="AI251" t="str">
            <v>6228481768220589775</v>
          </cell>
          <cell r="AJ251" t="str">
            <v>其他</v>
          </cell>
          <cell r="AK251">
            <v>13707054993</v>
          </cell>
        </row>
        <row r="252">
          <cell r="D252" t="str">
            <v>宜春店周利康</v>
          </cell>
          <cell r="E252" t="str">
            <v>会籍部</v>
          </cell>
          <cell r="F252" t="str">
            <v>会籍</v>
          </cell>
          <cell r="G252">
            <v>45112</v>
          </cell>
          <cell r="H252" t="str">
            <v>全职</v>
          </cell>
        </row>
        <row r="252">
          <cell r="J252" t="str">
            <v>劳动合同</v>
          </cell>
          <cell r="K252" t="str">
            <v>门店</v>
          </cell>
          <cell r="L252">
            <v>45112</v>
          </cell>
          <cell r="M252">
            <v>46207</v>
          </cell>
          <cell r="N252" t="str">
            <v>3年</v>
          </cell>
          <cell r="O252" t="str">
            <v>已签</v>
          </cell>
          <cell r="P252" t="str">
            <v>已签</v>
          </cell>
          <cell r="Q252" t="str">
            <v>已签</v>
          </cell>
          <cell r="R252" t="str">
            <v>已签</v>
          </cell>
          <cell r="S252" t="str">
            <v>不缴</v>
          </cell>
        </row>
        <row r="252">
          <cell r="W252" t="str">
            <v>是</v>
          </cell>
          <cell r="X252" t="str">
            <v>在职</v>
          </cell>
        </row>
        <row r="252">
          <cell r="AD252" t="str">
            <v>男</v>
          </cell>
        </row>
        <row r="252">
          <cell r="AF252" t="str">
            <v>362201199608271418</v>
          </cell>
          <cell r="AG252" t="str">
            <v>江西省宜春市袁州区黄颇路513号</v>
          </cell>
          <cell r="AH252" t="str">
            <v>中国工商银行</v>
          </cell>
          <cell r="AI252" t="str">
            <v>6222 0315 0800 3682 977</v>
          </cell>
          <cell r="AJ252" t="str">
            <v>其他</v>
          </cell>
          <cell r="AK252">
            <v>15179576662</v>
          </cell>
        </row>
        <row r="253">
          <cell r="D253" t="str">
            <v>宜春店黎文根</v>
          </cell>
          <cell r="E253" t="str">
            <v>运营部</v>
          </cell>
          <cell r="F253" t="str">
            <v>水电安装维修</v>
          </cell>
          <cell r="G253">
            <v>45125</v>
          </cell>
          <cell r="H253" t="str">
            <v>兼职</v>
          </cell>
        </row>
        <row r="253">
          <cell r="J253" t="str">
            <v>兼职合同</v>
          </cell>
          <cell r="K253" t="str">
            <v>门店</v>
          </cell>
          <cell r="L253">
            <v>45125</v>
          </cell>
        </row>
        <row r="253">
          <cell r="X253" t="str">
            <v>离职</v>
          </cell>
          <cell r="Y253">
            <v>46173</v>
          </cell>
        </row>
        <row r="253">
          <cell r="AD253" t="str">
            <v>男</v>
          </cell>
        </row>
        <row r="253">
          <cell r="AF253" t="str">
            <v>362201198812104698</v>
          </cell>
          <cell r="AG253" t="str">
            <v>江西省宜春市袁州区楠木
乡荷溪村杨园组2号</v>
          </cell>
          <cell r="AH253" t="str">
            <v>中国工商银行</v>
          </cell>
          <cell r="AI253" t="str">
            <v>622203 1508004829932</v>
          </cell>
          <cell r="AJ253" t="str">
            <v>其他</v>
          </cell>
          <cell r="AK253">
            <v>18797955900</v>
          </cell>
        </row>
        <row r="254">
          <cell r="D254" t="str">
            <v>宜春店曹玉德</v>
          </cell>
          <cell r="E254" t="str">
            <v>泳教部</v>
          </cell>
          <cell r="F254" t="str">
            <v>泳教</v>
          </cell>
          <cell r="G254">
            <v>45179</v>
          </cell>
          <cell r="H254" t="str">
            <v>全职</v>
          </cell>
        </row>
        <row r="254">
          <cell r="J254" t="str">
            <v>劳动合同</v>
          </cell>
          <cell r="K254" t="str">
            <v>门店</v>
          </cell>
          <cell r="L254">
            <v>45179</v>
          </cell>
          <cell r="M254">
            <v>46274</v>
          </cell>
          <cell r="N254" t="str">
            <v>3年</v>
          </cell>
          <cell r="O254" t="str">
            <v>已签</v>
          </cell>
          <cell r="P254" t="str">
            <v>已签</v>
          </cell>
          <cell r="Q254" t="str">
            <v>已签</v>
          </cell>
          <cell r="R254" t="str">
            <v>已签</v>
          </cell>
          <cell r="S254" t="str">
            <v>不缴</v>
          </cell>
        </row>
        <row r="254">
          <cell r="W254" t="str">
            <v>是</v>
          </cell>
          <cell r="X254" t="str">
            <v>在职</v>
          </cell>
        </row>
        <row r="254">
          <cell r="AD254" t="str">
            <v>男</v>
          </cell>
        </row>
        <row r="254">
          <cell r="AF254" t="str">
            <v>360902200105143818</v>
          </cell>
          <cell r="AG254" t="str">
            <v>江西省宜春市袁州区竹亭乡乡罗布村柳家组18号</v>
          </cell>
          <cell r="AH254" t="str">
            <v>招商银行</v>
          </cell>
          <cell r="AI254" t="str">
            <v>6214832773359406</v>
          </cell>
          <cell r="AJ254" t="str">
            <v>招商银行</v>
          </cell>
          <cell r="AK254">
            <v>18879599033</v>
          </cell>
        </row>
        <row r="255">
          <cell r="D255" t="str">
            <v>宜春店晏嘉洋</v>
          </cell>
          <cell r="E255" t="str">
            <v>会籍部</v>
          </cell>
          <cell r="F255" t="str">
            <v>会籍</v>
          </cell>
          <cell r="G255">
            <v>45355</v>
          </cell>
          <cell r="H255" t="str">
            <v>全职</v>
          </cell>
        </row>
        <row r="255">
          <cell r="J255" t="str">
            <v>劳动合同</v>
          </cell>
          <cell r="K255" t="str">
            <v>门店</v>
          </cell>
          <cell r="L255">
            <v>45355</v>
          </cell>
          <cell r="M255">
            <v>46449</v>
          </cell>
          <cell r="N255" t="str">
            <v>3年</v>
          </cell>
          <cell r="O255" t="str">
            <v>已签</v>
          </cell>
          <cell r="P255" t="str">
            <v>已签</v>
          </cell>
          <cell r="Q255" t="str">
            <v>已签</v>
          </cell>
          <cell r="R255" t="str">
            <v>已签</v>
          </cell>
          <cell r="S255" t="str">
            <v>不缴</v>
          </cell>
        </row>
        <row r="255">
          <cell r="W255" t="str">
            <v>是</v>
          </cell>
          <cell r="X255" t="str">
            <v>在职</v>
          </cell>
        </row>
        <row r="255">
          <cell r="AD255" t="str">
            <v>男</v>
          </cell>
        </row>
        <row r="255">
          <cell r="AF255" t="str">
            <v>362201200204093411</v>
          </cell>
          <cell r="AG255" t="str">
            <v>江西省宜春市袁州区金瑞住址镇前进村老屋组24号</v>
          </cell>
          <cell r="AH255" t="str">
            <v>招商银行</v>
          </cell>
          <cell r="AI255" t="str">
            <v>6214832773358705</v>
          </cell>
          <cell r="AJ255" t="str">
            <v>招商银行</v>
          </cell>
          <cell r="AK255">
            <v>15180593617</v>
          </cell>
        </row>
        <row r="256">
          <cell r="D256" t="str">
            <v>财富中心店胡稳</v>
          </cell>
          <cell r="E256" t="str">
            <v>泳教部</v>
          </cell>
          <cell r="F256" t="str">
            <v>泳教</v>
          </cell>
          <cell r="G256">
            <v>46133</v>
          </cell>
          <cell r="H256" t="str">
            <v>全职</v>
          </cell>
        </row>
        <row r="256">
          <cell r="J256" t="str">
            <v>劳动合同</v>
          </cell>
          <cell r="K256" t="str">
            <v>人力</v>
          </cell>
          <cell r="L256">
            <v>46133</v>
          </cell>
          <cell r="M256">
            <v>47228</v>
          </cell>
          <cell r="N256" t="str">
            <v>3年</v>
          </cell>
          <cell r="O256" t="str">
            <v>已签</v>
          </cell>
          <cell r="P256" t="str">
            <v>已签</v>
          </cell>
          <cell r="Q256" t="str">
            <v>已签</v>
          </cell>
          <cell r="R256" t="str">
            <v>已签</v>
          </cell>
          <cell r="S256" t="str">
            <v>不缴</v>
          </cell>
        </row>
        <row r="256">
          <cell r="V256" t="str">
            <v>已签</v>
          </cell>
          <cell r="W256" t="str">
            <v>是</v>
          </cell>
          <cell r="X256" t="str">
            <v>在职</v>
          </cell>
        </row>
        <row r="256">
          <cell r="AD256" t="str">
            <v>男</v>
          </cell>
        </row>
        <row r="256">
          <cell r="AF256" t="str">
            <v>362201199411041811</v>
          </cell>
          <cell r="AG256" t="str">
            <v>江西省宜春市袁州区渥江乡湾田村麻坑组19号</v>
          </cell>
          <cell r="AH256" t="str">
            <v>招商银行</v>
          </cell>
          <cell r="AI256" t="str">
            <v>6214838643445416</v>
          </cell>
          <cell r="AJ256" t="str">
            <v>招商银行</v>
          </cell>
          <cell r="AK256">
            <v>18379199003</v>
          </cell>
        </row>
        <row r="257">
          <cell r="D257" t="str">
            <v>宜春店孙泽民</v>
          </cell>
          <cell r="E257" t="str">
            <v>会籍部</v>
          </cell>
          <cell r="F257" t="str">
            <v>会籍</v>
          </cell>
          <cell r="G257">
            <v>45564</v>
          </cell>
          <cell r="H257" t="str">
            <v>全职</v>
          </cell>
        </row>
        <row r="257">
          <cell r="J257" t="str">
            <v>劳动合同</v>
          </cell>
          <cell r="K257" t="str">
            <v>门店</v>
          </cell>
          <cell r="L257">
            <v>45564</v>
          </cell>
          <cell r="M257">
            <v>46658</v>
          </cell>
          <cell r="N257" t="str">
            <v>3年</v>
          </cell>
          <cell r="O257" t="str">
            <v>已签</v>
          </cell>
          <cell r="P257" t="str">
            <v>已签</v>
          </cell>
          <cell r="Q257" t="str">
            <v>已签</v>
          </cell>
          <cell r="R257" t="str">
            <v>已签</v>
          </cell>
          <cell r="S257" t="str">
            <v>最低</v>
          </cell>
        </row>
        <row r="257">
          <cell r="W257" t="str">
            <v>是</v>
          </cell>
          <cell r="X257" t="str">
            <v>在职</v>
          </cell>
        </row>
        <row r="257">
          <cell r="AD257" t="str">
            <v>男</v>
          </cell>
        </row>
        <row r="257">
          <cell r="AF257" t="str">
            <v>360922200311282515</v>
          </cell>
        </row>
        <row r="257">
          <cell r="AH257" t="str">
            <v>招商银行</v>
          </cell>
          <cell r="AI257" t="str">
            <v>6214832773358713</v>
          </cell>
          <cell r="AJ257" t="str">
            <v>招商银行</v>
          </cell>
          <cell r="AK257">
            <v>18296586942</v>
          </cell>
        </row>
        <row r="258">
          <cell r="D258" t="str">
            <v>宜春店周梅连</v>
          </cell>
          <cell r="E258" t="str">
            <v>运营部</v>
          </cell>
          <cell r="F258" t="str">
            <v>保洁</v>
          </cell>
          <cell r="G258">
            <v>45700</v>
          </cell>
          <cell r="H258" t="str">
            <v>全职</v>
          </cell>
        </row>
        <row r="258">
          <cell r="J258" t="str">
            <v>劳务合同</v>
          </cell>
          <cell r="K258" t="str">
            <v>门店</v>
          </cell>
          <cell r="L258">
            <v>45700</v>
          </cell>
          <cell r="M258">
            <v>46794</v>
          </cell>
          <cell r="N258" t="str">
            <v>3年</v>
          </cell>
          <cell r="O258" t="str">
            <v>已签</v>
          </cell>
          <cell r="P258" t="str">
            <v>已签</v>
          </cell>
          <cell r="Q258" t="str">
            <v>已签</v>
          </cell>
          <cell r="R258" t="str">
            <v>已签</v>
          </cell>
          <cell r="S258" t="str">
            <v>不缴</v>
          </cell>
        </row>
        <row r="258">
          <cell r="W258" t="str">
            <v>是</v>
          </cell>
          <cell r="X258" t="str">
            <v>离职</v>
          </cell>
          <cell r="Y258">
            <v>46173</v>
          </cell>
          <cell r="Z258" t="str">
            <v>已签</v>
          </cell>
          <cell r="AA258" t="str">
            <v>已签</v>
          </cell>
        </row>
        <row r="258">
          <cell r="AC258" t="str">
            <v>是</v>
          </cell>
          <cell r="AD258" t="str">
            <v>女</v>
          </cell>
        </row>
        <row r="258">
          <cell r="AF258" t="str">
            <v>362201196608202224</v>
          </cell>
          <cell r="AG258" t="str">
            <v>江西省宜春市袁州区芦村乡老立村上芦村组17号</v>
          </cell>
          <cell r="AH258" t="str">
            <v>中国农业银行</v>
          </cell>
          <cell r="AI258" t="str">
            <v>6230522320018201275</v>
          </cell>
          <cell r="AJ258" t="str">
            <v>其他</v>
          </cell>
          <cell r="AK258">
            <v>15390781187</v>
          </cell>
        </row>
        <row r="259">
          <cell r="D259" t="str">
            <v>宜春店李潇</v>
          </cell>
          <cell r="E259" t="str">
            <v>私教部</v>
          </cell>
          <cell r="F259" t="str">
            <v>私教</v>
          </cell>
          <cell r="G259">
            <v>45708</v>
          </cell>
          <cell r="H259" t="str">
            <v>全职</v>
          </cell>
        </row>
        <row r="259">
          <cell r="J259" t="str">
            <v>劳动合同</v>
          </cell>
          <cell r="K259" t="str">
            <v>门店</v>
          </cell>
          <cell r="L259">
            <v>45708</v>
          </cell>
          <cell r="M259">
            <v>46802</v>
          </cell>
          <cell r="N259" t="str">
            <v>3年</v>
          </cell>
          <cell r="O259" t="str">
            <v>已签</v>
          </cell>
          <cell r="P259" t="str">
            <v>已签</v>
          </cell>
          <cell r="Q259" t="str">
            <v>已签</v>
          </cell>
          <cell r="R259" t="str">
            <v>已签</v>
          </cell>
          <cell r="S259" t="str">
            <v>不缴</v>
          </cell>
        </row>
        <row r="259">
          <cell r="W259" t="str">
            <v>是</v>
          </cell>
          <cell r="X259" t="str">
            <v>离职</v>
          </cell>
          <cell r="Y259" t="str">
            <v>20626/6/1</v>
          </cell>
          <cell r="Z259" t="str">
            <v>已签</v>
          </cell>
          <cell r="AA259" t="str">
            <v>已签</v>
          </cell>
        </row>
        <row r="259">
          <cell r="AC259" t="str">
            <v>是</v>
          </cell>
          <cell r="AD259" t="str">
            <v>男</v>
          </cell>
        </row>
        <row r="259">
          <cell r="AF259" t="str">
            <v>362201199702045417</v>
          </cell>
          <cell r="AG259" t="str">
            <v>江西省宜春市袁州区凤凰街道凤凰巷</v>
          </cell>
          <cell r="AH259" t="str">
            <v>招商银行</v>
          </cell>
          <cell r="AI259" t="str">
            <v>6217857000098973850</v>
          </cell>
          <cell r="AJ259" t="str">
            <v>招商银行</v>
          </cell>
          <cell r="AK259">
            <v>17897959511</v>
          </cell>
        </row>
        <row r="260">
          <cell r="D260" t="str">
            <v>宜春店万子依</v>
          </cell>
          <cell r="E260" t="str">
            <v>私教部</v>
          </cell>
          <cell r="F260" t="str">
            <v>私教</v>
          </cell>
          <cell r="G260">
            <v>45713</v>
          </cell>
          <cell r="H260" t="str">
            <v>全职</v>
          </cell>
        </row>
        <row r="260">
          <cell r="J260" t="str">
            <v>劳动合同</v>
          </cell>
          <cell r="K260" t="str">
            <v>门店</v>
          </cell>
          <cell r="L260">
            <v>45713</v>
          </cell>
          <cell r="M260">
            <v>46807</v>
          </cell>
          <cell r="N260" t="str">
            <v>3年</v>
          </cell>
          <cell r="O260" t="str">
            <v>已签</v>
          </cell>
          <cell r="P260" t="str">
            <v>已签</v>
          </cell>
          <cell r="Q260" t="str">
            <v>已签</v>
          </cell>
          <cell r="R260" t="str">
            <v>已签</v>
          </cell>
          <cell r="S260" t="str">
            <v>不缴</v>
          </cell>
        </row>
        <row r="260">
          <cell r="W260" t="str">
            <v>是</v>
          </cell>
          <cell r="X260" t="str">
            <v>在职</v>
          </cell>
        </row>
        <row r="260">
          <cell r="AD260" t="str">
            <v>女</v>
          </cell>
        </row>
        <row r="260">
          <cell r="AF260" t="str">
            <v>360424200202132169</v>
          </cell>
          <cell r="AG260" t="str">
            <v>江西省九江市修水县渣津镇店前村十八组15号</v>
          </cell>
          <cell r="AH260" t="str">
            <v>招商银行</v>
          </cell>
          <cell r="AI260" t="str">
            <v>6214832773358721</v>
          </cell>
          <cell r="AJ260" t="str">
            <v>招商银行</v>
          </cell>
          <cell r="AK260">
            <v>15079284814</v>
          </cell>
        </row>
        <row r="261">
          <cell r="D261" t="str">
            <v>宜春店刘雨绮</v>
          </cell>
          <cell r="E261" t="str">
            <v>运营部</v>
          </cell>
          <cell r="F261" t="str">
            <v>前台</v>
          </cell>
          <cell r="G261">
            <v>45746</v>
          </cell>
          <cell r="H261" t="str">
            <v>全职</v>
          </cell>
        </row>
        <row r="261">
          <cell r="J261" t="str">
            <v>劳动合同</v>
          </cell>
          <cell r="K261" t="str">
            <v>门店</v>
          </cell>
          <cell r="L261">
            <v>45746</v>
          </cell>
          <cell r="M261">
            <v>46841</v>
          </cell>
          <cell r="N261" t="str">
            <v>3年</v>
          </cell>
          <cell r="O261" t="str">
            <v>已签</v>
          </cell>
          <cell r="P261" t="str">
            <v>已签</v>
          </cell>
          <cell r="Q261" t="str">
            <v>已签</v>
          </cell>
          <cell r="R261" t="str">
            <v>已签</v>
          </cell>
          <cell r="S261" t="str">
            <v>不缴</v>
          </cell>
        </row>
        <row r="261">
          <cell r="W261" t="str">
            <v>是</v>
          </cell>
          <cell r="X261" t="str">
            <v>离职</v>
          </cell>
          <cell r="Y261">
            <v>46054</v>
          </cell>
        </row>
        <row r="261">
          <cell r="AD261" t="str">
            <v>女</v>
          </cell>
        </row>
        <row r="261">
          <cell r="AF261" t="str">
            <v>360902200504213828</v>
          </cell>
          <cell r="AG261" t="str">
            <v>袁山中路</v>
          </cell>
          <cell r="AH261" t="str">
            <v>中国工商银行</v>
          </cell>
          <cell r="AI261" t="str">
            <v>6222 0315 0800 6981 608</v>
          </cell>
          <cell r="AJ261" t="str">
            <v>其他</v>
          </cell>
          <cell r="AK261">
            <v>19965026267</v>
          </cell>
        </row>
        <row r="262">
          <cell r="D262" t="str">
            <v>宜春店孙嘉怡</v>
          </cell>
          <cell r="E262" t="str">
            <v>运营部</v>
          </cell>
          <cell r="F262" t="str">
            <v>前台主管</v>
          </cell>
          <cell r="G262">
            <v>45151</v>
          </cell>
          <cell r="H262" t="str">
            <v>全职</v>
          </cell>
        </row>
        <row r="262">
          <cell r="J262" t="str">
            <v>劳动合同</v>
          </cell>
          <cell r="K262" t="str">
            <v>门店</v>
          </cell>
          <cell r="L262">
            <v>45721</v>
          </cell>
          <cell r="M262">
            <v>46816</v>
          </cell>
          <cell r="N262" t="str">
            <v>2年</v>
          </cell>
          <cell r="O262" t="str">
            <v>已签</v>
          </cell>
          <cell r="P262" t="str">
            <v>已签</v>
          </cell>
          <cell r="Q262" t="str">
            <v>已签</v>
          </cell>
          <cell r="R262" t="str">
            <v>已签</v>
          </cell>
          <cell r="S262" t="str">
            <v>不缴</v>
          </cell>
        </row>
        <row r="262">
          <cell r="W262" t="str">
            <v>是</v>
          </cell>
          <cell r="X262" t="str">
            <v>离职</v>
          </cell>
          <cell r="Y262">
            <v>46062</v>
          </cell>
        </row>
        <row r="262">
          <cell r="AD262" t="str">
            <v>女</v>
          </cell>
        </row>
        <row r="262">
          <cell r="AF262" t="str">
            <v>360902200612043029</v>
          </cell>
          <cell r="AG262" t="str">
            <v>江西宜春</v>
          </cell>
          <cell r="AH262" t="str">
            <v>招商银行</v>
          </cell>
          <cell r="AI262" t="str">
            <v>6214832775831568</v>
          </cell>
          <cell r="AJ262" t="str">
            <v>招商银行</v>
          </cell>
          <cell r="AK262">
            <v>18178947961</v>
          </cell>
        </row>
        <row r="263">
          <cell r="D263" t="str">
            <v>宜春店陶正发</v>
          </cell>
          <cell r="E263" t="str">
            <v>私教部</v>
          </cell>
          <cell r="F263" t="str">
            <v>私教</v>
          </cell>
          <cell r="G263">
            <v>45778</v>
          </cell>
          <cell r="H263" t="str">
            <v>全职</v>
          </cell>
        </row>
        <row r="263">
          <cell r="J263" t="str">
            <v>劳动合同</v>
          </cell>
          <cell r="K263" t="str">
            <v>人力</v>
          </cell>
          <cell r="L263">
            <v>45778</v>
          </cell>
          <cell r="M263">
            <v>46507</v>
          </cell>
          <cell r="N263" t="str">
            <v>3年</v>
          </cell>
          <cell r="O263" t="str">
            <v>已签</v>
          </cell>
          <cell r="P263" t="str">
            <v>已签</v>
          </cell>
          <cell r="Q263" t="str">
            <v>已签</v>
          </cell>
          <cell r="R263" t="str">
            <v>已签</v>
          </cell>
          <cell r="S263" t="str">
            <v>不缴</v>
          </cell>
        </row>
        <row r="263">
          <cell r="W263" t="str">
            <v>是</v>
          </cell>
          <cell r="X263" t="str">
            <v>离职</v>
          </cell>
          <cell r="Y263">
            <v>45962</v>
          </cell>
        </row>
        <row r="263">
          <cell r="AD263" t="str">
            <v>男</v>
          </cell>
        </row>
        <row r="263">
          <cell r="AF263" t="str">
            <v>532627200006142531</v>
          </cell>
          <cell r="AG263" t="str">
            <v>云南省文山壮族苗族自治州广南县篆角乡干坝村民委张家湾小组5号</v>
          </cell>
          <cell r="AH263" t="str">
            <v>中国农业银行</v>
          </cell>
          <cell r="AI263" t="str">
            <v>623052 2320047610876</v>
          </cell>
          <cell r="AJ263" t="str">
            <v>其他</v>
          </cell>
          <cell r="AK263">
            <v>15570303910</v>
          </cell>
        </row>
        <row r="264">
          <cell r="D264" t="str">
            <v>宜春店易林艳</v>
          </cell>
          <cell r="E264" t="str">
            <v>泳教部</v>
          </cell>
          <cell r="F264" t="str">
            <v>泳教</v>
          </cell>
          <cell r="G264">
            <v>45850</v>
          </cell>
          <cell r="H264" t="str">
            <v>兼职</v>
          </cell>
        </row>
        <row r="264">
          <cell r="J264" t="str">
            <v>兼职合同</v>
          </cell>
        </row>
        <row r="264">
          <cell r="L264">
            <v>45850</v>
          </cell>
        </row>
        <row r="264">
          <cell r="O264" t="str">
            <v>已签</v>
          </cell>
          <cell r="P264" t="str">
            <v>已签</v>
          </cell>
          <cell r="Q264" t="str">
            <v>已签</v>
          </cell>
          <cell r="R264" t="str">
            <v>已签</v>
          </cell>
        </row>
        <row r="264">
          <cell r="W264" t="str">
            <v>是</v>
          </cell>
          <cell r="X264" t="str">
            <v>在职</v>
          </cell>
        </row>
        <row r="264">
          <cell r="AD264" t="str">
            <v>女</v>
          </cell>
        </row>
        <row r="264">
          <cell r="AF264" t="str">
            <v>362201200006153823</v>
          </cell>
          <cell r="AG264" t="str">
            <v>江西省宜春市袁州区竹亭乡南池村竹园组16号</v>
          </cell>
          <cell r="AH264" t="str">
            <v>中国邮政储蓄银行</v>
          </cell>
          <cell r="AI264" t="str">
            <v>6217994310007233849</v>
          </cell>
          <cell r="AJ264" t="str">
            <v>其他</v>
          </cell>
          <cell r="AK264">
            <v>13197875230</v>
          </cell>
        </row>
        <row r="265">
          <cell r="D265" t="str">
            <v>宜春店王心柳</v>
          </cell>
          <cell r="E265" t="str">
            <v>运营部</v>
          </cell>
          <cell r="F265" t="str">
            <v>前台</v>
          </cell>
          <cell r="G265">
            <v>45870</v>
          </cell>
          <cell r="H265" t="str">
            <v>全职</v>
          </cell>
        </row>
        <row r="265">
          <cell r="J265" t="str">
            <v>劳动合同</v>
          </cell>
          <cell r="K265" t="str">
            <v>人力</v>
          </cell>
          <cell r="L265">
            <v>45870</v>
          </cell>
          <cell r="M265">
            <v>46965</v>
          </cell>
          <cell r="N265" t="str">
            <v>3年</v>
          </cell>
          <cell r="O265" t="str">
            <v>已签</v>
          </cell>
          <cell r="P265" t="str">
            <v>已签</v>
          </cell>
          <cell r="Q265" t="str">
            <v>已签</v>
          </cell>
          <cell r="R265" t="str">
            <v>已签</v>
          </cell>
          <cell r="S265" t="str">
            <v>不缴</v>
          </cell>
        </row>
        <row r="265">
          <cell r="W265" t="str">
            <v>是</v>
          </cell>
          <cell r="X265" t="str">
            <v>离职</v>
          </cell>
          <cell r="Y265">
            <v>46023</v>
          </cell>
        </row>
        <row r="265">
          <cell r="AD265" t="str">
            <v>女</v>
          </cell>
        </row>
        <row r="265">
          <cell r="AF265" t="str">
            <v>360902200211014024</v>
          </cell>
        </row>
        <row r="265">
          <cell r="AI265" t="str">
            <v>6217231511002700483</v>
          </cell>
          <cell r="AJ265" t="str">
            <v>其他</v>
          </cell>
        </row>
        <row r="266">
          <cell r="D266" t="str">
            <v>宜春店肖雷宏</v>
          </cell>
          <cell r="E266" t="str">
            <v>会籍部</v>
          </cell>
          <cell r="F266" t="str">
            <v>会籍</v>
          </cell>
          <cell r="G266">
            <v>45874</v>
          </cell>
          <cell r="H266" t="str">
            <v>全职</v>
          </cell>
        </row>
        <row r="266">
          <cell r="J266" t="str">
            <v>劳动合同</v>
          </cell>
          <cell r="K266" t="str">
            <v>人力</v>
          </cell>
          <cell r="L266">
            <v>45874</v>
          </cell>
          <cell r="M266">
            <v>46969</v>
          </cell>
          <cell r="N266" t="str">
            <v>3年</v>
          </cell>
          <cell r="O266" t="str">
            <v>已签</v>
          </cell>
          <cell r="P266" t="str">
            <v>已签</v>
          </cell>
          <cell r="Q266" t="str">
            <v>已签</v>
          </cell>
          <cell r="R266" t="str">
            <v>已签</v>
          </cell>
          <cell r="S266" t="str">
            <v>不缴</v>
          </cell>
        </row>
        <row r="266">
          <cell r="W266" t="str">
            <v>是</v>
          </cell>
          <cell r="X266" t="str">
            <v>离职</v>
          </cell>
          <cell r="Y266">
            <v>45992</v>
          </cell>
        </row>
        <row r="266">
          <cell r="AD266" t="str">
            <v>男</v>
          </cell>
        </row>
        <row r="266">
          <cell r="AF266" t="str">
            <v>360323200607100593</v>
          </cell>
          <cell r="AG266" t="str">
            <v>江西省萍乡市芦溪县宜风镇吐下村磨盘洲18号</v>
          </cell>
          <cell r="AH266" t="str">
            <v>中国银行</v>
          </cell>
          <cell r="AI266" t="str">
            <v>621789 7000001184969</v>
          </cell>
          <cell r="AJ266" t="str">
            <v>其他</v>
          </cell>
          <cell r="AK266">
            <v>13755517697</v>
          </cell>
        </row>
        <row r="267">
          <cell r="D267" t="str">
            <v>宜春店潘意鹏</v>
          </cell>
          <cell r="E267" t="str">
            <v>私教部</v>
          </cell>
          <cell r="F267" t="str">
            <v>私教</v>
          </cell>
          <cell r="G267">
            <v>45908</v>
          </cell>
          <cell r="H267" t="str">
            <v>全职</v>
          </cell>
        </row>
        <row r="267">
          <cell r="J267" t="str">
            <v>劳动合同</v>
          </cell>
          <cell r="K267" t="str">
            <v>人力</v>
          </cell>
          <cell r="L267">
            <v>45908</v>
          </cell>
          <cell r="M267">
            <v>47004</v>
          </cell>
          <cell r="N267" t="str">
            <v>3年</v>
          </cell>
          <cell r="O267" t="str">
            <v>已签</v>
          </cell>
          <cell r="P267" t="str">
            <v>已签</v>
          </cell>
          <cell r="Q267" t="str">
            <v>已签</v>
          </cell>
          <cell r="R267" t="str">
            <v>已签</v>
          </cell>
          <cell r="S267" t="str">
            <v>不缴</v>
          </cell>
        </row>
        <row r="267">
          <cell r="U267" t="str">
            <v>已签</v>
          </cell>
        </row>
        <row r="267">
          <cell r="W267" t="str">
            <v>是</v>
          </cell>
          <cell r="X267" t="str">
            <v>离职</v>
          </cell>
          <cell r="Y267">
            <v>46086</v>
          </cell>
        </row>
        <row r="267">
          <cell r="AD267" t="str">
            <v>男</v>
          </cell>
        </row>
        <row r="267">
          <cell r="AF267" t="str">
            <v>362201199804012210</v>
          </cell>
          <cell r="AG267" t="str">
            <v>江西省宜春市袁州区芦村乡双江村王坊组21号</v>
          </cell>
          <cell r="AH267" t="str">
            <v>中国建设</v>
          </cell>
          <cell r="AI267" t="str">
            <v>6236 5621 0000 3159 268</v>
          </cell>
          <cell r="AJ267" t="str">
            <v>其他</v>
          </cell>
          <cell r="AK267">
            <v>18322926705</v>
          </cell>
        </row>
        <row r="268">
          <cell r="D268" t="str">
            <v>宜春店汪玉琪</v>
          </cell>
          <cell r="E268" t="str">
            <v>私教部</v>
          </cell>
          <cell r="F268" t="str">
            <v>私教</v>
          </cell>
          <cell r="G268">
            <v>45914</v>
          </cell>
          <cell r="H268" t="str">
            <v>全职</v>
          </cell>
        </row>
        <row r="268">
          <cell r="J268" t="str">
            <v>劳动合同</v>
          </cell>
          <cell r="K268" t="str">
            <v>人力</v>
          </cell>
          <cell r="L268">
            <v>45914</v>
          </cell>
          <cell r="M268">
            <v>47010</v>
          </cell>
          <cell r="N268" t="str">
            <v>3年</v>
          </cell>
          <cell r="O268" t="str">
            <v>已签</v>
          </cell>
          <cell r="P268" t="str">
            <v>已签</v>
          </cell>
          <cell r="Q268" t="str">
            <v>已签</v>
          </cell>
          <cell r="R268" t="str">
            <v>已签</v>
          </cell>
          <cell r="S268" t="str">
            <v>不缴</v>
          </cell>
        </row>
        <row r="268">
          <cell r="U268" t="str">
            <v>已签</v>
          </cell>
        </row>
        <row r="268">
          <cell r="W268" t="str">
            <v>是</v>
          </cell>
          <cell r="X268" t="str">
            <v>在职</v>
          </cell>
        </row>
        <row r="268">
          <cell r="AD268" t="str">
            <v>女</v>
          </cell>
        </row>
        <row r="268">
          <cell r="AF268" t="str">
            <v>360902200701143080</v>
          </cell>
          <cell r="AG268" t="str">
            <v>江西省宜春市袁州区文体路355号</v>
          </cell>
          <cell r="AH268" t="str">
            <v>招商银行</v>
          </cell>
          <cell r="AI268" t="str">
            <v>6214832773358747</v>
          </cell>
          <cell r="AJ268" t="str">
            <v>招商银行</v>
          </cell>
          <cell r="AK268">
            <v>15270433856</v>
          </cell>
        </row>
        <row r="269">
          <cell r="D269" t="str">
            <v>宜春店周勤</v>
          </cell>
          <cell r="E269" t="str">
            <v>私教部</v>
          </cell>
          <cell r="F269" t="str">
            <v>私教</v>
          </cell>
          <cell r="G269">
            <v>45602</v>
          </cell>
          <cell r="H269" t="str">
            <v>兼职</v>
          </cell>
        </row>
        <row r="269">
          <cell r="J269" t="str">
            <v>劳动合同</v>
          </cell>
        </row>
        <row r="269">
          <cell r="S269" t="str">
            <v>不缴</v>
          </cell>
        </row>
        <row r="269">
          <cell r="X269" t="str">
            <v>离职</v>
          </cell>
          <cell r="Y269">
            <v>46023</v>
          </cell>
        </row>
        <row r="269">
          <cell r="AD269" t="str">
            <v>男</v>
          </cell>
        </row>
        <row r="269">
          <cell r="AF269" t="str">
            <v>362201199509035436</v>
          </cell>
          <cell r="AG269" t="str">
            <v>江西省宜春市袁州区西村镇河北村台上组34号</v>
          </cell>
          <cell r="AH269" t="str">
            <v>中国工商银行</v>
          </cell>
          <cell r="AI269" t="str">
            <v>6212261106007693926</v>
          </cell>
          <cell r="AJ269" t="str">
            <v>其他</v>
          </cell>
          <cell r="AK269">
            <v>17840912135</v>
          </cell>
        </row>
        <row r="270">
          <cell r="D270" t="str">
            <v>宜春店潘林根</v>
          </cell>
          <cell r="E270" t="str">
            <v>泳教部</v>
          </cell>
          <cell r="F270" t="str">
            <v>泳教</v>
          </cell>
          <cell r="G270">
            <v>45832</v>
          </cell>
          <cell r="H270" t="str">
            <v>兼职</v>
          </cell>
        </row>
        <row r="270">
          <cell r="J270" t="str">
            <v>兼职合同</v>
          </cell>
        </row>
        <row r="270">
          <cell r="L270">
            <v>45832</v>
          </cell>
          <cell r="M270">
            <v>46196</v>
          </cell>
          <cell r="N270" t="str">
            <v>1年</v>
          </cell>
        </row>
        <row r="270">
          <cell r="W270" t="str">
            <v>是</v>
          </cell>
          <cell r="X270" t="str">
            <v>离职</v>
          </cell>
        </row>
        <row r="270">
          <cell r="AD270" t="str">
            <v>男</v>
          </cell>
        </row>
        <row r="270">
          <cell r="AF270" t="str">
            <v>362201199502053033</v>
          </cell>
          <cell r="AG270" t="str">
            <v>江西省宜春市袁州区洪塘镇庄溪村上彭组31号</v>
          </cell>
          <cell r="AH270" t="str">
            <v>中国农业银行</v>
          </cell>
          <cell r="AI270" t="str">
            <v>623052 2320038507073</v>
          </cell>
          <cell r="AJ270" t="str">
            <v>其他</v>
          </cell>
          <cell r="AK270">
            <v>13870597389</v>
          </cell>
        </row>
        <row r="271">
          <cell r="D271" t="str">
            <v>宜春店周韬</v>
          </cell>
          <cell r="E271" t="str">
            <v>泳教部</v>
          </cell>
          <cell r="F271" t="str">
            <v>泳教</v>
          </cell>
          <cell r="G271">
            <v>45865</v>
          </cell>
          <cell r="H271" t="str">
            <v>兼职</v>
          </cell>
        </row>
        <row r="271">
          <cell r="J271" t="str">
            <v>兼职合同</v>
          </cell>
        </row>
        <row r="271">
          <cell r="X271" t="str">
            <v>离职</v>
          </cell>
        </row>
        <row r="271">
          <cell r="AD271" t="str">
            <v>男</v>
          </cell>
        </row>
        <row r="271">
          <cell r="AF271" t="str">
            <v>36220419921019655X</v>
          </cell>
        </row>
        <row r="271">
          <cell r="AH271" t="str">
            <v>中国银行</v>
          </cell>
          <cell r="AI271" t="str">
            <v>6217852600005512157</v>
          </cell>
          <cell r="AJ271" t="str">
            <v>其他</v>
          </cell>
          <cell r="AK271">
            <v>18162212768</v>
          </cell>
        </row>
        <row r="272">
          <cell r="D272" t="str">
            <v>宜春店王猛</v>
          </cell>
          <cell r="E272" t="str">
            <v>私教部</v>
          </cell>
          <cell r="F272" t="str">
            <v>私教</v>
          </cell>
          <cell r="G272">
            <v>45919</v>
          </cell>
          <cell r="H272" t="str">
            <v>全职</v>
          </cell>
        </row>
        <row r="272">
          <cell r="J272" t="str">
            <v>劳动合同</v>
          </cell>
          <cell r="K272" t="str">
            <v>人力</v>
          </cell>
          <cell r="L272">
            <v>45919</v>
          </cell>
          <cell r="M272">
            <v>47015</v>
          </cell>
          <cell r="N272" t="str">
            <v>3年</v>
          </cell>
          <cell r="O272" t="str">
            <v>已签</v>
          </cell>
          <cell r="P272" t="str">
            <v>已签</v>
          </cell>
          <cell r="Q272" t="str">
            <v>已签</v>
          </cell>
          <cell r="R272" t="str">
            <v>已签</v>
          </cell>
          <cell r="S272" t="str">
            <v>不缴</v>
          </cell>
        </row>
        <row r="272">
          <cell r="W272" t="str">
            <v>是</v>
          </cell>
          <cell r="X272" t="str">
            <v>离职</v>
          </cell>
          <cell r="Y272">
            <v>45992</v>
          </cell>
        </row>
        <row r="272">
          <cell r="AD272" t="str">
            <v>男</v>
          </cell>
        </row>
        <row r="272">
          <cell r="AF272" t="str">
            <v>239005199707061514</v>
          </cell>
          <cell r="AG272" t="str">
            <v>广东省深圳市福田区坭岗西路2012号</v>
          </cell>
        </row>
        <row r="272">
          <cell r="AI272" t="str">
            <v>6235335350009698672</v>
          </cell>
          <cell r="AJ272" t="str">
            <v>其他</v>
          </cell>
          <cell r="AK272" t="str">
            <v>19062518329</v>
          </cell>
        </row>
        <row r="273">
          <cell r="D273" t="str">
            <v>宜春店稂国良</v>
          </cell>
          <cell r="E273" t="str">
            <v>私教部</v>
          </cell>
          <cell r="F273" t="str">
            <v>私教</v>
          </cell>
          <cell r="G273">
            <v>45928</v>
          </cell>
          <cell r="H273" t="str">
            <v>全职</v>
          </cell>
        </row>
        <row r="273">
          <cell r="J273" t="str">
            <v>劳动合同</v>
          </cell>
          <cell r="K273" t="str">
            <v>人力</v>
          </cell>
          <cell r="L273">
            <v>45928</v>
          </cell>
          <cell r="M273">
            <v>47024</v>
          </cell>
          <cell r="N273" t="str">
            <v>3年</v>
          </cell>
          <cell r="O273" t="str">
            <v>已签</v>
          </cell>
          <cell r="P273" t="str">
            <v>已签</v>
          </cell>
          <cell r="Q273" t="str">
            <v>已签</v>
          </cell>
          <cell r="R273" t="str">
            <v>已签</v>
          </cell>
          <cell r="S273" t="str">
            <v>不缴</v>
          </cell>
        </row>
        <row r="273">
          <cell r="W273" t="str">
            <v>是</v>
          </cell>
          <cell r="X273" t="str">
            <v>离职</v>
          </cell>
          <cell r="Y273">
            <v>46083</v>
          </cell>
        </row>
        <row r="273">
          <cell r="AD273" t="str">
            <v>男</v>
          </cell>
        </row>
        <row r="273">
          <cell r="AF273" t="str">
            <v>362401200007122835</v>
          </cell>
          <cell r="AG273" t="str">
            <v>江西省吉安市青原区河东街道大路村稂家自然村8栋</v>
          </cell>
          <cell r="AH273" t="str">
            <v>招商银行</v>
          </cell>
          <cell r="AI273" t="str">
            <v>6214 8333 8221 4735</v>
          </cell>
          <cell r="AJ273" t="str">
            <v>招商银行</v>
          </cell>
          <cell r="AK273">
            <v>15279266582</v>
          </cell>
        </row>
        <row r="274">
          <cell r="D274" t="str">
            <v>宜春店钟幸妍</v>
          </cell>
          <cell r="E274" t="str">
            <v>会籍部</v>
          </cell>
          <cell r="F274" t="str">
            <v>会籍</v>
          </cell>
          <cell r="G274">
            <v>45946</v>
          </cell>
          <cell r="H274" t="str">
            <v>全职</v>
          </cell>
        </row>
        <row r="274">
          <cell r="J274" t="str">
            <v>劳动合同</v>
          </cell>
          <cell r="K274" t="str">
            <v>人力</v>
          </cell>
        </row>
        <row r="274">
          <cell r="O274" t="str">
            <v>已签</v>
          </cell>
          <cell r="P274" t="str">
            <v>已签</v>
          </cell>
          <cell r="Q274" t="str">
            <v>已签</v>
          </cell>
          <cell r="R274" t="str">
            <v>已签</v>
          </cell>
          <cell r="S274" t="str">
            <v>不缴</v>
          </cell>
        </row>
        <row r="274">
          <cell r="X274" t="str">
            <v>离职</v>
          </cell>
          <cell r="Y274">
            <v>45971</v>
          </cell>
        </row>
        <row r="274">
          <cell r="AD274" t="str">
            <v>女</v>
          </cell>
        </row>
        <row r="274">
          <cell r="AF274" t="str">
            <v>360924200608121627</v>
          </cell>
          <cell r="AG274" t="str">
            <v>江西省宜春市宜丰县天宝乡鸦溪村窑上</v>
          </cell>
          <cell r="AH274" t="str">
            <v>招商银行</v>
          </cell>
          <cell r="AI274" t="str">
            <v>6214 8309 3689 5258</v>
          </cell>
          <cell r="AJ274" t="str">
            <v>招商银行</v>
          </cell>
          <cell r="AK274">
            <v>17770542362</v>
          </cell>
        </row>
        <row r="275">
          <cell r="D275" t="str">
            <v>宜春店罗江豪</v>
          </cell>
          <cell r="E275" t="str">
            <v>会籍部</v>
          </cell>
          <cell r="F275" t="str">
            <v>会籍</v>
          </cell>
          <cell r="G275">
            <v>45953</v>
          </cell>
          <cell r="H275" t="str">
            <v>全职</v>
          </cell>
        </row>
        <row r="275">
          <cell r="J275" t="str">
            <v>劳动合同</v>
          </cell>
          <cell r="K275" t="str">
            <v>人力</v>
          </cell>
        </row>
        <row r="275">
          <cell r="O275" t="str">
            <v>已签</v>
          </cell>
          <cell r="P275" t="str">
            <v>已签</v>
          </cell>
          <cell r="Q275" t="str">
            <v>已签</v>
          </cell>
        </row>
        <row r="275">
          <cell r="S275" t="str">
            <v>不缴</v>
          </cell>
        </row>
        <row r="275">
          <cell r="X275" t="str">
            <v>离职</v>
          </cell>
          <cell r="Y275">
            <v>45961</v>
          </cell>
        </row>
        <row r="275">
          <cell r="AD275" t="str">
            <v>男</v>
          </cell>
        </row>
        <row r="275">
          <cell r="AF275" t="str">
            <v>362202200308220637</v>
          </cell>
          <cell r="AG275" t="str">
            <v>江西省丰城市孙渡街道太山社区下塘组66号</v>
          </cell>
          <cell r="AH275" t="str">
            <v>中国银行</v>
          </cell>
          <cell r="AI275" t="str">
            <v>6217906500054627664</v>
          </cell>
          <cell r="AJ275" t="str">
            <v>其他</v>
          </cell>
          <cell r="AK275">
            <v>13647951885</v>
          </cell>
        </row>
        <row r="276">
          <cell r="D276" t="str">
            <v>宜春店易林吉</v>
          </cell>
          <cell r="E276" t="str">
            <v>会籍部</v>
          </cell>
          <cell r="F276" t="str">
            <v>会籍</v>
          </cell>
          <cell r="G276">
            <v>45947</v>
          </cell>
          <cell r="H276" t="str">
            <v>全职</v>
          </cell>
        </row>
        <row r="276">
          <cell r="K276" t="str">
            <v>人力</v>
          </cell>
        </row>
        <row r="276">
          <cell r="R276" t="str">
            <v>已签</v>
          </cell>
        </row>
        <row r="276">
          <cell r="X276" t="str">
            <v>离职</v>
          </cell>
          <cell r="Y276">
            <v>45950</v>
          </cell>
        </row>
        <row r="276">
          <cell r="AD276" t="str">
            <v>男</v>
          </cell>
        </row>
        <row r="276">
          <cell r="AF276" t="str">
            <v>362201199811283617</v>
          </cell>
          <cell r="AG276" t="str">
            <v>江西省宜春市袁州区辽市乡上石村老屋下组24号</v>
          </cell>
          <cell r="AH276" t="str">
            <v>中国银行</v>
          </cell>
          <cell r="AI276" t="str">
            <v>6217906500036140554</v>
          </cell>
          <cell r="AJ276" t="str">
            <v>其他</v>
          </cell>
          <cell r="AK276">
            <v>13472606871</v>
          </cell>
        </row>
        <row r="277">
          <cell r="D277" t="str">
            <v>进贤吾悦店许建飞</v>
          </cell>
          <cell r="E277" t="str">
            <v>运营部</v>
          </cell>
          <cell r="F277" t="str">
            <v>店长</v>
          </cell>
          <cell r="G277">
            <v>45226</v>
          </cell>
          <cell r="H277" t="str">
            <v>全职</v>
          </cell>
        </row>
        <row r="277">
          <cell r="J277" t="str">
            <v>劳动合同</v>
          </cell>
          <cell r="K277" t="str">
            <v>门店</v>
          </cell>
          <cell r="L277">
            <v>45226</v>
          </cell>
          <cell r="M277">
            <v>46321</v>
          </cell>
          <cell r="N277" t="str">
            <v>3年</v>
          </cell>
          <cell r="O277" t="str">
            <v>已签</v>
          </cell>
          <cell r="P277" t="str">
            <v>已签</v>
          </cell>
          <cell r="Q277" t="str">
            <v>已签</v>
          </cell>
        </row>
        <row r="277">
          <cell r="S277" t="str">
            <v>不缴</v>
          </cell>
        </row>
        <row r="277">
          <cell r="V277" t="str">
            <v>已签</v>
          </cell>
          <cell r="W277" t="str">
            <v>是</v>
          </cell>
          <cell r="X277" t="str">
            <v>在职</v>
          </cell>
        </row>
        <row r="277">
          <cell r="AD277" t="str">
            <v>男</v>
          </cell>
          <cell r="AE277" t="str">
            <v>高中</v>
          </cell>
          <cell r="AF277" t="str">
            <v>420684198401166074</v>
          </cell>
          <cell r="AG277" t="str">
            <v>湖北省宜城市南营办事处土城村11组</v>
          </cell>
          <cell r="AH277" t="str">
            <v>招商银行</v>
          </cell>
          <cell r="AI277" t="str">
            <v>6214832773574939</v>
          </cell>
          <cell r="AJ277" t="str">
            <v>招商银行</v>
          </cell>
          <cell r="AK277">
            <v>15827152339</v>
          </cell>
        </row>
        <row r="278">
          <cell r="D278" t="str">
            <v>进贤吾悦店陶珊珊</v>
          </cell>
          <cell r="E278" t="str">
            <v>会籍部</v>
          </cell>
          <cell r="F278" t="str">
            <v>会籍</v>
          </cell>
          <cell r="G278">
            <v>45352</v>
          </cell>
          <cell r="H278" t="str">
            <v>全职</v>
          </cell>
        </row>
        <row r="278">
          <cell r="J278" t="str">
            <v>劳动合同</v>
          </cell>
          <cell r="K278" t="str">
            <v>门店</v>
          </cell>
          <cell r="L278">
            <v>45352</v>
          </cell>
          <cell r="M278">
            <v>46446</v>
          </cell>
          <cell r="N278" t="str">
            <v>3年</v>
          </cell>
          <cell r="O278" t="str">
            <v>已签</v>
          </cell>
          <cell r="P278" t="str">
            <v>已签</v>
          </cell>
          <cell r="Q278" t="str">
            <v>已签</v>
          </cell>
          <cell r="R278" t="str">
            <v>已签</v>
          </cell>
          <cell r="S278" t="str">
            <v>不缴</v>
          </cell>
        </row>
        <row r="278">
          <cell r="W278" t="str">
            <v>是</v>
          </cell>
          <cell r="X278" t="str">
            <v>在职</v>
          </cell>
        </row>
        <row r="278">
          <cell r="AD278" t="str">
            <v>女</v>
          </cell>
          <cell r="AE278" t="str">
            <v>高中</v>
          </cell>
          <cell r="AF278" t="str">
            <v>360124198902080068</v>
          </cell>
          <cell r="AG278" t="str">
            <v>江西省南昌市进贤县民和镇风岭村委会塘湾村47号</v>
          </cell>
          <cell r="AH278" t="str">
            <v>招商银行</v>
          </cell>
          <cell r="AI278" t="str">
            <v>6214832775937852</v>
          </cell>
          <cell r="AJ278" t="str">
            <v>招商银行</v>
          </cell>
          <cell r="AK278">
            <v>15870685220</v>
          </cell>
        </row>
        <row r="279">
          <cell r="D279" t="str">
            <v>进贤吾悦店饶兰</v>
          </cell>
          <cell r="E279" t="str">
            <v>会籍部</v>
          </cell>
          <cell r="F279" t="str">
            <v>会籍</v>
          </cell>
          <cell r="G279">
            <v>45352</v>
          </cell>
          <cell r="H279" t="str">
            <v>全职</v>
          </cell>
        </row>
        <row r="279">
          <cell r="J279" t="str">
            <v>劳动合同</v>
          </cell>
          <cell r="K279" t="str">
            <v>门店</v>
          </cell>
          <cell r="L279">
            <v>45352</v>
          </cell>
          <cell r="M279">
            <v>46446</v>
          </cell>
          <cell r="N279" t="str">
            <v>3年</v>
          </cell>
          <cell r="O279" t="str">
            <v>已签</v>
          </cell>
          <cell r="P279" t="str">
            <v>已签</v>
          </cell>
          <cell r="Q279" t="str">
            <v>已签</v>
          </cell>
          <cell r="R279" t="str">
            <v>已签</v>
          </cell>
          <cell r="S279" t="str">
            <v>不缴</v>
          </cell>
        </row>
        <row r="279">
          <cell r="W279" t="str">
            <v>是</v>
          </cell>
          <cell r="X279" t="str">
            <v>在职</v>
          </cell>
        </row>
        <row r="279">
          <cell r="AD279" t="str">
            <v>女</v>
          </cell>
          <cell r="AE279" t="str">
            <v>初中</v>
          </cell>
          <cell r="AF279" t="str">
            <v>360124198907175429</v>
          </cell>
          <cell r="AG279" t="str">
            <v>江西省南昌市进贤县罗溪镇章岗村委会旧下村185号</v>
          </cell>
          <cell r="AH279" t="str">
            <v>招商银行</v>
          </cell>
          <cell r="AI279" t="str">
            <v>6214832773574541</v>
          </cell>
          <cell r="AJ279" t="str">
            <v>招商银行</v>
          </cell>
          <cell r="AK279">
            <v>19979082766</v>
          </cell>
        </row>
        <row r="280">
          <cell r="D280" t="str">
            <v>进贤吾悦店胡军</v>
          </cell>
          <cell r="E280" t="str">
            <v>私教部</v>
          </cell>
          <cell r="F280" t="str">
            <v>私教经理</v>
          </cell>
          <cell r="G280">
            <v>45359</v>
          </cell>
          <cell r="H280" t="str">
            <v>全职</v>
          </cell>
        </row>
        <row r="280">
          <cell r="J280" t="str">
            <v>劳动合同</v>
          </cell>
          <cell r="K280" t="str">
            <v>门店</v>
          </cell>
          <cell r="L280">
            <v>45359</v>
          </cell>
          <cell r="M280">
            <v>46453</v>
          </cell>
          <cell r="N280" t="str">
            <v>3年</v>
          </cell>
          <cell r="O280" t="str">
            <v>已签</v>
          </cell>
          <cell r="P280" t="str">
            <v>已签</v>
          </cell>
          <cell r="Q280" t="str">
            <v>已签</v>
          </cell>
          <cell r="R280" t="str">
            <v>已签</v>
          </cell>
          <cell r="S280" t="str">
            <v>不缴</v>
          </cell>
        </row>
        <row r="280">
          <cell r="V280" t="str">
            <v>已签</v>
          </cell>
          <cell r="W280" t="str">
            <v>是</v>
          </cell>
          <cell r="X280" t="str">
            <v>在职</v>
          </cell>
        </row>
        <row r="280">
          <cell r="AD280" t="str">
            <v>男</v>
          </cell>
          <cell r="AE280" t="str">
            <v>高中</v>
          </cell>
          <cell r="AF280" t="str">
            <v>360124199710123312</v>
          </cell>
          <cell r="AG280" t="str">
            <v>江西省南昌市进贤县南台乡南台村委会江上村008号</v>
          </cell>
          <cell r="AH280" t="str">
            <v>招商银行</v>
          </cell>
          <cell r="AI280" t="str">
            <v>6214832184155906</v>
          </cell>
          <cell r="AJ280" t="str">
            <v>招商银行</v>
          </cell>
          <cell r="AK280">
            <v>13576135365</v>
          </cell>
        </row>
        <row r="281">
          <cell r="D281" t="str">
            <v>进贤吾悦店万义慧</v>
          </cell>
          <cell r="E281" t="str">
            <v>运营部</v>
          </cell>
          <cell r="F281" t="str">
            <v>前台</v>
          </cell>
          <cell r="G281">
            <v>45355</v>
          </cell>
          <cell r="H281" t="str">
            <v>全职</v>
          </cell>
        </row>
        <row r="281">
          <cell r="J281" t="str">
            <v>劳动合同</v>
          </cell>
          <cell r="K281" t="str">
            <v>门店</v>
          </cell>
          <cell r="L281">
            <v>45355</v>
          </cell>
          <cell r="M281">
            <v>46449</v>
          </cell>
          <cell r="N281" t="str">
            <v>3年</v>
          </cell>
          <cell r="O281" t="str">
            <v>已签</v>
          </cell>
          <cell r="P281" t="str">
            <v>已签</v>
          </cell>
          <cell r="Q281" t="str">
            <v>已签</v>
          </cell>
          <cell r="R281" t="str">
            <v>已签</v>
          </cell>
          <cell r="S281" t="str">
            <v>不缴</v>
          </cell>
        </row>
        <row r="281">
          <cell r="V281" t="str">
            <v>已签</v>
          </cell>
          <cell r="W281" t="str">
            <v>是</v>
          </cell>
          <cell r="X281" t="str">
            <v>离职</v>
          </cell>
          <cell r="Y281">
            <v>46204</v>
          </cell>
        </row>
        <row r="281">
          <cell r="AD281" t="str">
            <v>女</v>
          </cell>
          <cell r="AE281" t="str">
            <v>大专</v>
          </cell>
          <cell r="AF281" t="str">
            <v>360124200203101528</v>
          </cell>
          <cell r="AG281" t="str">
            <v>江西省南昌市进贤县前坊镇</v>
          </cell>
          <cell r="AH281" t="str">
            <v>招商银行</v>
          </cell>
          <cell r="AI281" t="str">
            <v>6214837948396837</v>
          </cell>
          <cell r="AJ281" t="str">
            <v>招商银行</v>
          </cell>
          <cell r="AK281">
            <v>18172854145</v>
          </cell>
        </row>
        <row r="282">
          <cell r="D282" t="str">
            <v>进贤吾悦店杨紫君</v>
          </cell>
          <cell r="E282" t="str">
            <v>运营部</v>
          </cell>
          <cell r="F282" t="str">
            <v>前台主管</v>
          </cell>
          <cell r="G282">
            <v>45355</v>
          </cell>
          <cell r="H282" t="str">
            <v>全职</v>
          </cell>
        </row>
        <row r="282">
          <cell r="J282" t="str">
            <v>劳动合同</v>
          </cell>
          <cell r="K282" t="str">
            <v>门店</v>
          </cell>
          <cell r="L282">
            <v>45355</v>
          </cell>
          <cell r="M282">
            <v>46449</v>
          </cell>
          <cell r="N282" t="str">
            <v>3年</v>
          </cell>
          <cell r="O282" t="str">
            <v>已签</v>
          </cell>
          <cell r="P282" t="str">
            <v>已签</v>
          </cell>
          <cell r="Q282" t="str">
            <v>已签</v>
          </cell>
          <cell r="R282" t="str">
            <v>已签</v>
          </cell>
          <cell r="S282" t="str">
            <v>不缴</v>
          </cell>
        </row>
        <row r="282">
          <cell r="V282" t="str">
            <v>已签</v>
          </cell>
          <cell r="W282" t="str">
            <v>是</v>
          </cell>
          <cell r="X282" t="str">
            <v>在职</v>
          </cell>
        </row>
        <row r="282">
          <cell r="AD282" t="str">
            <v>女</v>
          </cell>
        </row>
        <row r="282">
          <cell r="AF282" t="str">
            <v>360428199911012768</v>
          </cell>
          <cell r="AG282" t="str">
            <v>江西省九江市都昌县土塘镇土桥村下海中20号</v>
          </cell>
          <cell r="AH282" t="str">
            <v>招商银行</v>
          </cell>
          <cell r="AI282" t="str">
            <v>6214857907555256</v>
          </cell>
          <cell r="AJ282" t="str">
            <v>招商银行</v>
          </cell>
          <cell r="AK282">
            <v>15679312608</v>
          </cell>
        </row>
        <row r="283">
          <cell r="D283" t="str">
            <v>进贤吾悦店杨小明</v>
          </cell>
          <cell r="E283" t="str">
            <v>运营部</v>
          </cell>
          <cell r="F283" t="str">
            <v>保洁</v>
          </cell>
          <cell r="G283">
            <v>45378</v>
          </cell>
          <cell r="H283" t="str">
            <v>全职</v>
          </cell>
        </row>
        <row r="283">
          <cell r="J283" t="str">
            <v>劳务合同</v>
          </cell>
          <cell r="K283" t="str">
            <v>门店</v>
          </cell>
          <cell r="L283">
            <v>45378</v>
          </cell>
          <cell r="M283">
            <v>46472</v>
          </cell>
          <cell r="N283" t="str">
            <v>3年</v>
          </cell>
          <cell r="O283" t="str">
            <v>已签</v>
          </cell>
          <cell r="P283" t="str">
            <v>已签</v>
          </cell>
          <cell r="Q283" t="str">
            <v>已签</v>
          </cell>
          <cell r="R283" t="str">
            <v>已签</v>
          </cell>
          <cell r="S283" t="str">
            <v>不缴</v>
          </cell>
        </row>
        <row r="283">
          <cell r="W283" t="str">
            <v>是</v>
          </cell>
          <cell r="X283" t="str">
            <v>在职</v>
          </cell>
        </row>
        <row r="283">
          <cell r="AD283" t="str">
            <v>男</v>
          </cell>
        </row>
        <row r="283">
          <cell r="AF283" t="str">
            <v>360124196303095410</v>
          </cell>
          <cell r="AG283" t="str">
            <v>江西省南昌市进贤县罗溪镇南阳村委会南阳村17号</v>
          </cell>
          <cell r="AH283" t="str">
            <v>进贤农商银行罗溪支行</v>
          </cell>
          <cell r="AI283" t="str">
            <v>6226822200398389731</v>
          </cell>
          <cell r="AJ283" t="str">
            <v>其他</v>
          </cell>
          <cell r="AK283">
            <v>15797687689</v>
          </cell>
        </row>
        <row r="284">
          <cell r="D284" t="str">
            <v>进贤吾悦店丁辉龙</v>
          </cell>
          <cell r="E284" t="str">
            <v>泳教部</v>
          </cell>
          <cell r="F284" t="str">
            <v>泳教主管</v>
          </cell>
          <cell r="G284">
            <v>45393</v>
          </cell>
          <cell r="H284" t="str">
            <v>全职</v>
          </cell>
        </row>
        <row r="284">
          <cell r="J284" t="str">
            <v>劳动合同</v>
          </cell>
          <cell r="K284" t="str">
            <v>门店</v>
          </cell>
          <cell r="L284">
            <v>45393</v>
          </cell>
          <cell r="M284">
            <v>46487</v>
          </cell>
          <cell r="N284" t="str">
            <v>3年</v>
          </cell>
          <cell r="O284" t="str">
            <v>已签</v>
          </cell>
          <cell r="P284" t="str">
            <v>已签</v>
          </cell>
          <cell r="Q284" t="str">
            <v>已签</v>
          </cell>
          <cell r="R284" t="str">
            <v>已签</v>
          </cell>
          <cell r="S284" t="str">
            <v>不缴</v>
          </cell>
        </row>
        <row r="284">
          <cell r="V284" t="str">
            <v>已签</v>
          </cell>
          <cell r="W284" t="str">
            <v>是</v>
          </cell>
          <cell r="X284" t="str">
            <v>在职</v>
          </cell>
        </row>
        <row r="284">
          <cell r="AD284" t="str">
            <v>男</v>
          </cell>
          <cell r="AE284" t="str">
            <v>本科</v>
          </cell>
          <cell r="AF284" t="str">
            <v>360731199609213432</v>
          </cell>
          <cell r="AG284" t="str">
            <v>江西省赣州市于都县罗江乡上溪村上排组025号</v>
          </cell>
          <cell r="AH284" t="str">
            <v>九江银行九江市滨兴支行</v>
          </cell>
          <cell r="AI284" t="str">
            <v>6231465200000994920</v>
          </cell>
          <cell r="AJ284" t="str">
            <v>其他</v>
          </cell>
          <cell r="AK284">
            <v>19928742917</v>
          </cell>
        </row>
        <row r="285">
          <cell r="D285" t="str">
            <v>进贤吾悦店熊丹</v>
          </cell>
          <cell r="E285" t="str">
            <v>私教部</v>
          </cell>
          <cell r="F285" t="str">
            <v>私教</v>
          </cell>
          <cell r="G285">
            <v>45417</v>
          </cell>
          <cell r="H285" t="str">
            <v>兼职</v>
          </cell>
        </row>
        <row r="285">
          <cell r="J285" t="str">
            <v>兼职合同</v>
          </cell>
          <cell r="K285" t="str">
            <v>门店</v>
          </cell>
          <cell r="L285">
            <v>45910</v>
          </cell>
          <cell r="M285">
            <v>46275</v>
          </cell>
          <cell r="N285" t="str">
            <v>1年</v>
          </cell>
          <cell r="O285" t="str">
            <v>已签</v>
          </cell>
          <cell r="P285" t="str">
            <v>已签</v>
          </cell>
          <cell r="Q285" t="str">
            <v>已签</v>
          </cell>
          <cell r="R285" t="str">
            <v>已签</v>
          </cell>
        </row>
        <row r="285">
          <cell r="W285" t="str">
            <v>是</v>
          </cell>
          <cell r="X285" t="str">
            <v>在职</v>
          </cell>
        </row>
        <row r="285">
          <cell r="AD285" t="str">
            <v>女</v>
          </cell>
        </row>
        <row r="285">
          <cell r="AF285" t="str">
            <v>362502198801013240</v>
          </cell>
          <cell r="AG285" t="str">
            <v>江西省南昌市进贤县钟陵乡田南村委会邹溪村22号</v>
          </cell>
          <cell r="AH285" t="str">
            <v>招商银行</v>
          </cell>
          <cell r="AI285" t="str">
            <v>6214837913660555</v>
          </cell>
          <cell r="AJ285" t="str">
            <v>招商银行</v>
          </cell>
          <cell r="AK285">
            <v>15717002035</v>
          </cell>
        </row>
        <row r="286">
          <cell r="D286" t="str">
            <v>进贤吾悦店龚海芳</v>
          </cell>
          <cell r="E286" t="str">
            <v>运营部</v>
          </cell>
          <cell r="F286" t="str">
            <v>前台</v>
          </cell>
          <cell r="G286">
            <v>45448</v>
          </cell>
          <cell r="H286" t="str">
            <v>全职</v>
          </cell>
        </row>
        <row r="286">
          <cell r="J286" t="str">
            <v>劳动合同</v>
          </cell>
          <cell r="K286" t="str">
            <v>门店</v>
          </cell>
          <cell r="L286">
            <v>45813</v>
          </cell>
          <cell r="M286">
            <v>46908</v>
          </cell>
          <cell r="N286" t="str">
            <v>1年</v>
          </cell>
          <cell r="O286" t="str">
            <v>已签</v>
          </cell>
          <cell r="P286" t="str">
            <v>已签</v>
          </cell>
          <cell r="Q286" t="str">
            <v>已签</v>
          </cell>
          <cell r="R286" t="str">
            <v>已签</v>
          </cell>
          <cell r="S286" t="str">
            <v>不缴</v>
          </cell>
        </row>
        <row r="286">
          <cell r="V286" t="str">
            <v>已签</v>
          </cell>
          <cell r="W286" t="str">
            <v>是</v>
          </cell>
          <cell r="X286" t="str">
            <v>在职</v>
          </cell>
        </row>
        <row r="286">
          <cell r="AD286" t="str">
            <v>女</v>
          </cell>
          <cell r="AE286" t="str">
            <v>大专</v>
          </cell>
          <cell r="AF286" t="str">
            <v>360124200404154546</v>
          </cell>
          <cell r="AG286" t="str">
            <v>江西省南昌市进贤县白圩乡流剑溪村委会龚家村一组80号</v>
          </cell>
          <cell r="AH286" t="str">
            <v>招商银行</v>
          </cell>
          <cell r="AI286" t="str">
            <v>6214832773574749</v>
          </cell>
          <cell r="AJ286" t="str">
            <v>招商银行</v>
          </cell>
          <cell r="AK286">
            <v>13803523512</v>
          </cell>
        </row>
        <row r="287">
          <cell r="D287" t="str">
            <v>进贤吾悦店郭海峰</v>
          </cell>
          <cell r="E287" t="str">
            <v>泳教部</v>
          </cell>
          <cell r="F287" t="str">
            <v>泳教</v>
          </cell>
          <cell r="G287">
            <v>45473</v>
          </cell>
          <cell r="H287" t="str">
            <v>兼职</v>
          </cell>
        </row>
        <row r="287">
          <cell r="J287" t="str">
            <v>兼职合同</v>
          </cell>
          <cell r="K287" t="str">
            <v>门店</v>
          </cell>
          <cell r="L287">
            <v>45912</v>
          </cell>
          <cell r="M287">
            <v>46642</v>
          </cell>
          <cell r="N287" t="str">
            <v>2年</v>
          </cell>
          <cell r="O287" t="str">
            <v>已签</v>
          </cell>
          <cell r="P287" t="str">
            <v>已签</v>
          </cell>
          <cell r="Q287" t="str">
            <v>已签</v>
          </cell>
          <cell r="R287" t="str">
            <v>已签</v>
          </cell>
        </row>
        <row r="287">
          <cell r="W287" t="str">
            <v>是</v>
          </cell>
          <cell r="X287" t="str">
            <v>在职</v>
          </cell>
        </row>
        <row r="287">
          <cell r="AD287" t="str">
            <v>男</v>
          </cell>
        </row>
        <row r="287">
          <cell r="AF287" t="str">
            <v>360481199409271213</v>
          </cell>
          <cell r="AG287" t="str">
            <v>江西省瑞昌市横港镇清湓村清湓街</v>
          </cell>
          <cell r="AH287" t="str">
            <v>中国银行进贤中山大道支行</v>
          </cell>
          <cell r="AI287" t="str">
            <v>6213326500009693986（此卡为员工朋友江金荣卡号）</v>
          </cell>
          <cell r="AJ287" t="str">
            <v>其他</v>
          </cell>
          <cell r="AK287">
            <v>15271900500</v>
          </cell>
        </row>
        <row r="288">
          <cell r="D288" t="str">
            <v>进贤吾悦店曹志勇</v>
          </cell>
          <cell r="E288" t="str">
            <v>私教部</v>
          </cell>
          <cell r="F288" t="str">
            <v>私教</v>
          </cell>
          <cell r="G288">
            <v>45694</v>
          </cell>
          <cell r="H288" t="str">
            <v>全职</v>
          </cell>
        </row>
        <row r="288">
          <cell r="J288" t="str">
            <v>劳动合同</v>
          </cell>
          <cell r="K288" t="str">
            <v>门店</v>
          </cell>
          <cell r="L288">
            <v>45912</v>
          </cell>
          <cell r="M288">
            <v>46642</v>
          </cell>
          <cell r="N288" t="str">
            <v>2年</v>
          </cell>
          <cell r="O288" t="str">
            <v>已签</v>
          </cell>
          <cell r="P288" t="str">
            <v>已签</v>
          </cell>
          <cell r="Q288" t="str">
            <v>已签</v>
          </cell>
          <cell r="R288" t="str">
            <v>已签</v>
          </cell>
          <cell r="S288" t="str">
            <v>不缴</v>
          </cell>
        </row>
        <row r="288">
          <cell r="V288" t="str">
            <v>已签</v>
          </cell>
          <cell r="W288" t="str">
            <v>是</v>
          </cell>
          <cell r="X288" t="str">
            <v>在职</v>
          </cell>
        </row>
        <row r="288">
          <cell r="AD288" t="str">
            <v>男</v>
          </cell>
        </row>
        <row r="288">
          <cell r="AF288" t="str">
            <v>360124200309235110</v>
          </cell>
          <cell r="AG288" t="str">
            <v>江西省南昌市进贤县张公镇铜岭村委会曹家村217号</v>
          </cell>
          <cell r="AH288" t="str">
            <v>招商银行</v>
          </cell>
          <cell r="AI288" t="str">
            <v>6214832773574566</v>
          </cell>
          <cell r="AJ288" t="str">
            <v>招商银行</v>
          </cell>
          <cell r="AK288">
            <v>13677089435</v>
          </cell>
        </row>
        <row r="289">
          <cell r="D289" t="str">
            <v>进贤吾悦店胡佳丰</v>
          </cell>
          <cell r="E289" t="str">
            <v>私教部</v>
          </cell>
          <cell r="F289" t="str">
            <v>私教</v>
          </cell>
          <cell r="G289">
            <v>45894</v>
          </cell>
          <cell r="H289" t="str">
            <v>全职</v>
          </cell>
        </row>
        <row r="289">
          <cell r="J289" t="str">
            <v>劳动合同</v>
          </cell>
        </row>
        <row r="289">
          <cell r="L289">
            <v>45894</v>
          </cell>
          <cell r="M289">
            <v>46259</v>
          </cell>
          <cell r="N289" t="str">
            <v>1年</v>
          </cell>
          <cell r="O289" t="str">
            <v>已签</v>
          </cell>
          <cell r="P289" t="str">
            <v>已签</v>
          </cell>
          <cell r="Q289" t="str">
            <v>已签</v>
          </cell>
          <cell r="R289" t="str">
            <v>已签</v>
          </cell>
          <cell r="S289" t="str">
            <v>不缴</v>
          </cell>
        </row>
        <row r="289">
          <cell r="W289" t="str">
            <v>是</v>
          </cell>
          <cell r="X289" t="str">
            <v>离职</v>
          </cell>
          <cell r="Y289">
            <v>46149</v>
          </cell>
          <cell r="Z289" t="str">
            <v>已签</v>
          </cell>
          <cell r="AA289" t="str">
            <v>已签</v>
          </cell>
        </row>
        <row r="289">
          <cell r="AC289" t="str">
            <v>是</v>
          </cell>
          <cell r="AD289" t="str">
            <v>男</v>
          </cell>
        </row>
        <row r="289">
          <cell r="AF289" t="str">
            <v>36010420020328041X</v>
          </cell>
          <cell r="AG289" t="str">
            <v>江西省南昌市青云谱区城南路255号5栋3单元</v>
          </cell>
          <cell r="AH289" t="str">
            <v>农行昌都聚盛支行</v>
          </cell>
          <cell r="AI289" t="str">
            <v>6228273871603175576</v>
          </cell>
          <cell r="AJ289" t="str">
            <v>其他</v>
          </cell>
          <cell r="AK289">
            <v>18189056732</v>
          </cell>
        </row>
        <row r="290">
          <cell r="D290" t="str">
            <v>进贤吾悦店吴瑜婷</v>
          </cell>
          <cell r="E290" t="str">
            <v>泳教部</v>
          </cell>
          <cell r="F290" t="str">
            <v>泳教</v>
          </cell>
          <cell r="G290">
            <v>45901</v>
          </cell>
          <cell r="H290" t="str">
            <v>全职</v>
          </cell>
        </row>
        <row r="290">
          <cell r="J290" t="str">
            <v>劳动合同</v>
          </cell>
          <cell r="K290" t="str">
            <v>人力</v>
          </cell>
          <cell r="L290">
            <v>45901</v>
          </cell>
          <cell r="M290">
            <v>46266</v>
          </cell>
          <cell r="N290" t="str">
            <v>1年</v>
          </cell>
          <cell r="O290" t="str">
            <v>已签</v>
          </cell>
          <cell r="P290" t="str">
            <v>已签</v>
          </cell>
          <cell r="Q290" t="str">
            <v>已签</v>
          </cell>
          <cell r="R290" t="str">
            <v>已签</v>
          </cell>
          <cell r="S290" t="str">
            <v>不缴</v>
          </cell>
        </row>
        <row r="290">
          <cell r="W290" t="str">
            <v>是</v>
          </cell>
          <cell r="X290" t="str">
            <v>离职</v>
          </cell>
          <cell r="Y290">
            <v>46077</v>
          </cell>
          <cell r="Z290" t="str">
            <v>已签</v>
          </cell>
          <cell r="AA290" t="str">
            <v>已签</v>
          </cell>
        </row>
        <row r="290">
          <cell r="AC290" t="str">
            <v>是</v>
          </cell>
          <cell r="AD290" t="str">
            <v>女</v>
          </cell>
        </row>
        <row r="290">
          <cell r="AF290" t="str">
            <v>36012420071126362X</v>
          </cell>
          <cell r="AG290" t="str">
            <v>江西省南昌市进贤县池溪乡湖田村委会吴家村36号</v>
          </cell>
          <cell r="AH290" t="str">
            <v>招商银行</v>
          </cell>
          <cell r="AI290" t="str">
            <v>6214832776455532</v>
          </cell>
          <cell r="AJ290" t="str">
            <v>招商银行</v>
          </cell>
          <cell r="AK290">
            <v>15879008797</v>
          </cell>
        </row>
        <row r="291">
          <cell r="D291" t="str">
            <v>进贤吾悦店胡金凤</v>
          </cell>
          <cell r="E291" t="str">
            <v>运营部</v>
          </cell>
          <cell r="F291" t="str">
            <v>保洁</v>
          </cell>
          <cell r="G291">
            <v>45905</v>
          </cell>
          <cell r="H291" t="str">
            <v>全职</v>
          </cell>
        </row>
        <row r="291">
          <cell r="J291" t="str">
            <v>劳务合同</v>
          </cell>
        </row>
        <row r="291">
          <cell r="L291">
            <v>45905</v>
          </cell>
          <cell r="M291">
            <v>47000</v>
          </cell>
          <cell r="N291" t="str">
            <v>3年</v>
          </cell>
          <cell r="O291" t="str">
            <v>已签</v>
          </cell>
          <cell r="P291" t="str">
            <v>已签</v>
          </cell>
          <cell r="Q291" t="str">
            <v>已签</v>
          </cell>
          <cell r="R291" t="str">
            <v>已签</v>
          </cell>
          <cell r="S291" t="str">
            <v>不缴</v>
          </cell>
        </row>
        <row r="291">
          <cell r="W291" t="str">
            <v>是</v>
          </cell>
          <cell r="X291" t="str">
            <v>在职</v>
          </cell>
        </row>
        <row r="291">
          <cell r="AD291" t="str">
            <v>女</v>
          </cell>
        </row>
        <row r="291">
          <cell r="AF291" t="str">
            <v>360124196301282423</v>
          </cell>
          <cell r="AG291" t="str">
            <v>江西省南昌市进贤县梅庄镇新瑶村委会张三嘴村022号</v>
          </cell>
          <cell r="AH291" t="str">
            <v>江西银行南昌进贤支行</v>
          </cell>
          <cell r="AI291" t="str">
            <v>6222759526619077</v>
          </cell>
          <cell r="AJ291" t="str">
            <v>其他</v>
          </cell>
          <cell r="AK291">
            <v>13870826901</v>
          </cell>
        </row>
        <row r="292">
          <cell r="D292" t="str">
            <v>进贤吾悦店陶萍萍</v>
          </cell>
          <cell r="E292" t="str">
            <v>会籍部</v>
          </cell>
          <cell r="F292" t="str">
            <v>会籍顾问</v>
          </cell>
          <cell r="G292">
            <v>45925</v>
          </cell>
          <cell r="H292" t="str">
            <v>全职</v>
          </cell>
        </row>
        <row r="292">
          <cell r="J292" t="str">
            <v>劳动合同</v>
          </cell>
          <cell r="K292" t="str">
            <v>人力</v>
          </cell>
          <cell r="L292">
            <v>45925</v>
          </cell>
          <cell r="M292">
            <v>46290</v>
          </cell>
          <cell r="N292" t="str">
            <v>1年</v>
          </cell>
        </row>
        <row r="292">
          <cell r="P292" t="str">
            <v>已签</v>
          </cell>
          <cell r="Q292" t="str">
            <v>已签</v>
          </cell>
        </row>
        <row r="292">
          <cell r="S292" t="str">
            <v>不缴</v>
          </cell>
        </row>
        <row r="292">
          <cell r="W292" t="str">
            <v>是</v>
          </cell>
          <cell r="X292" t="str">
            <v>离职</v>
          </cell>
          <cell r="Y292">
            <v>45935</v>
          </cell>
          <cell r="Z292" t="str">
            <v>已签</v>
          </cell>
          <cell r="AA292" t="str">
            <v>已签</v>
          </cell>
        </row>
        <row r="292">
          <cell r="AC292" t="str">
            <v>是</v>
          </cell>
          <cell r="AD292" t="str">
            <v>女</v>
          </cell>
          <cell r="AE292" t="str">
            <v>大专</v>
          </cell>
          <cell r="AF292" t="str">
            <v>360124200212031525</v>
          </cell>
          <cell r="AG292" t="str">
            <v>江西省南昌市进贤县前坊镇桂花村委会大坊村13号</v>
          </cell>
          <cell r="AH292" t="str">
            <v>建设银行南昌铜锣湾广场支行</v>
          </cell>
          <cell r="AI292" t="str">
            <v>6217002020084006998</v>
          </cell>
          <cell r="AJ292" t="str">
            <v>其他</v>
          </cell>
          <cell r="AK292">
            <v>18770017990</v>
          </cell>
        </row>
        <row r="293">
          <cell r="D293" t="str">
            <v>进贤吾悦店梅佳佳</v>
          </cell>
          <cell r="E293" t="str">
            <v>会籍部</v>
          </cell>
          <cell r="F293" t="str">
            <v>会籍顾问</v>
          </cell>
          <cell r="G293">
            <v>45925</v>
          </cell>
          <cell r="H293" t="str">
            <v>全职</v>
          </cell>
        </row>
        <row r="293">
          <cell r="J293" t="str">
            <v>劳动合同</v>
          </cell>
          <cell r="K293" t="str">
            <v>人力</v>
          </cell>
          <cell r="L293">
            <v>45925</v>
          </cell>
          <cell r="M293">
            <v>46290</v>
          </cell>
          <cell r="N293" t="str">
            <v>1年</v>
          </cell>
        </row>
        <row r="293">
          <cell r="P293" t="str">
            <v>已签</v>
          </cell>
          <cell r="Q293" t="str">
            <v>已签</v>
          </cell>
        </row>
        <row r="293">
          <cell r="S293" t="str">
            <v>不缴</v>
          </cell>
        </row>
        <row r="293">
          <cell r="W293" t="str">
            <v>是</v>
          </cell>
          <cell r="X293" t="str">
            <v>离职</v>
          </cell>
          <cell r="Y293">
            <v>45935</v>
          </cell>
          <cell r="Z293" t="str">
            <v>已签</v>
          </cell>
          <cell r="AA293" t="str">
            <v>已签</v>
          </cell>
        </row>
        <row r="293">
          <cell r="AC293" t="str">
            <v>是</v>
          </cell>
          <cell r="AD293" t="str">
            <v>女</v>
          </cell>
          <cell r="AE293" t="str">
            <v>大专</v>
          </cell>
          <cell r="AF293" t="str">
            <v>360124200310044549</v>
          </cell>
          <cell r="AG293" t="str">
            <v>江西省南昌市进贤县白圩乡葫塘村委会梅家村14号</v>
          </cell>
          <cell r="AH293" t="str">
            <v>农业进贤县支行</v>
          </cell>
          <cell r="AI293" t="str">
            <v>6230520920054242174</v>
          </cell>
          <cell r="AJ293" t="str">
            <v>其他</v>
          </cell>
          <cell r="AK293">
            <v>18279130738</v>
          </cell>
        </row>
        <row r="294">
          <cell r="D294" t="str">
            <v>进贤吾悦店后亚康</v>
          </cell>
          <cell r="E294" t="str">
            <v>私教部</v>
          </cell>
          <cell r="F294" t="str">
            <v>私教</v>
          </cell>
          <cell r="G294">
            <v>45933</v>
          </cell>
          <cell r="H294" t="str">
            <v>全职</v>
          </cell>
        </row>
        <row r="294">
          <cell r="J294" t="str">
            <v>劳动合同</v>
          </cell>
          <cell r="K294" t="str">
            <v>人力</v>
          </cell>
          <cell r="L294">
            <v>45933</v>
          </cell>
          <cell r="M294">
            <v>46298</v>
          </cell>
          <cell r="N294" t="str">
            <v>1年</v>
          </cell>
        </row>
        <row r="294">
          <cell r="P294" t="str">
            <v>已签</v>
          </cell>
          <cell r="Q294" t="str">
            <v>已签</v>
          </cell>
        </row>
        <row r="294">
          <cell r="S294" t="str">
            <v>不缴</v>
          </cell>
        </row>
        <row r="294">
          <cell r="W294" t="str">
            <v>是</v>
          </cell>
          <cell r="X294" t="str">
            <v>离职</v>
          </cell>
          <cell r="Y294">
            <v>45949</v>
          </cell>
          <cell r="Z294" t="str">
            <v>已签</v>
          </cell>
          <cell r="AA294" t="str">
            <v>已签</v>
          </cell>
        </row>
        <row r="294">
          <cell r="AD294" t="str">
            <v>男</v>
          </cell>
        </row>
        <row r="294">
          <cell r="AF294" t="str">
            <v>360124200009072495</v>
          </cell>
          <cell r="AG294" t="str">
            <v>江西省南昌市进贤县梅庄镇滨湖村委会西后村029号</v>
          </cell>
          <cell r="AH294" t="str">
            <v>进贤军湖支行</v>
          </cell>
          <cell r="AI294" t="str">
            <v>6217002020096036991</v>
          </cell>
          <cell r="AJ294" t="str">
            <v>其他</v>
          </cell>
          <cell r="AK294">
            <v>15279143748</v>
          </cell>
        </row>
        <row r="295">
          <cell r="D295" t="str">
            <v>高新吾悦店袁川</v>
          </cell>
          <cell r="E295" t="str">
            <v>私教部</v>
          </cell>
          <cell r="F295" t="str">
            <v>私教</v>
          </cell>
          <cell r="G295">
            <v>45463</v>
          </cell>
          <cell r="H295" t="str">
            <v>全职</v>
          </cell>
        </row>
        <row r="295">
          <cell r="J295" t="str">
            <v>劳动合同</v>
          </cell>
        </row>
        <row r="295">
          <cell r="L295">
            <v>45463</v>
          </cell>
          <cell r="M295">
            <v>46557</v>
          </cell>
          <cell r="N295" t="str">
            <v>3年</v>
          </cell>
          <cell r="O295" t="str">
            <v>已签</v>
          </cell>
          <cell r="P295" t="str">
            <v>已签</v>
          </cell>
          <cell r="Q295" t="str">
            <v>已签</v>
          </cell>
        </row>
        <row r="295">
          <cell r="S295" t="str">
            <v>不缴</v>
          </cell>
        </row>
        <row r="295">
          <cell r="W295" t="str">
            <v>是</v>
          </cell>
          <cell r="X295" t="str">
            <v>在职</v>
          </cell>
        </row>
        <row r="295">
          <cell r="AD295" t="str">
            <v>男</v>
          </cell>
        </row>
        <row r="295">
          <cell r="AF295" t="str">
            <v>362226199106121839</v>
          </cell>
          <cell r="AG295" t="str">
            <v>江西省宜春市</v>
          </cell>
          <cell r="AH295" t="str">
            <v>建设银行</v>
          </cell>
          <cell r="AI295" t="str">
            <v>6227000012520173764</v>
          </cell>
          <cell r="AJ295" t="str">
            <v>其他</v>
          </cell>
          <cell r="AK295">
            <v>18210510043</v>
          </cell>
        </row>
        <row r="296">
          <cell r="D296" t="str">
            <v>高新吾悦店熊爱珍</v>
          </cell>
          <cell r="E296" t="str">
            <v>运营部</v>
          </cell>
          <cell r="F296" t="str">
            <v>保洁</v>
          </cell>
          <cell r="G296">
            <v>45451</v>
          </cell>
          <cell r="H296" t="str">
            <v>全职</v>
          </cell>
        </row>
        <row r="296">
          <cell r="J296" t="str">
            <v>劳务合同</v>
          </cell>
        </row>
        <row r="296">
          <cell r="L296">
            <v>45451</v>
          </cell>
          <cell r="M296">
            <v>46545</v>
          </cell>
          <cell r="N296" t="str">
            <v>3年</v>
          </cell>
          <cell r="O296" t="str">
            <v>已签</v>
          </cell>
          <cell r="P296" t="str">
            <v>已签</v>
          </cell>
          <cell r="Q296" t="str">
            <v>已签</v>
          </cell>
        </row>
        <row r="296">
          <cell r="S296" t="str">
            <v>不缴</v>
          </cell>
        </row>
        <row r="296">
          <cell r="W296" t="str">
            <v>是</v>
          </cell>
          <cell r="X296" t="str">
            <v>在职</v>
          </cell>
        </row>
        <row r="296">
          <cell r="AD296" t="str">
            <v>女</v>
          </cell>
        </row>
        <row r="296">
          <cell r="AF296" t="str">
            <v>362401195703190520</v>
          </cell>
          <cell r="AG296" t="str">
            <v>江西省吉安市</v>
          </cell>
          <cell r="AH296" t="str">
            <v>中国农业银行</v>
          </cell>
          <cell r="AI296" t="str">
            <v>6228232315227869164</v>
          </cell>
          <cell r="AJ296" t="str">
            <v>其他</v>
          </cell>
          <cell r="AK296">
            <v>15270885153</v>
          </cell>
        </row>
        <row r="297">
          <cell r="D297" t="str">
            <v>高新吾悦店刘华芬</v>
          </cell>
          <cell r="E297" t="str">
            <v>运营部</v>
          </cell>
          <cell r="F297" t="str">
            <v>保洁</v>
          </cell>
          <cell r="G297">
            <v>45491</v>
          </cell>
          <cell r="H297" t="str">
            <v>全职</v>
          </cell>
        </row>
        <row r="297">
          <cell r="J297" t="str">
            <v>劳动合同</v>
          </cell>
        </row>
        <row r="297">
          <cell r="L297">
            <v>45491</v>
          </cell>
          <cell r="M297">
            <v>46585</v>
          </cell>
          <cell r="N297" t="str">
            <v>3年</v>
          </cell>
          <cell r="O297" t="str">
            <v>已签</v>
          </cell>
          <cell r="P297" t="str">
            <v>已签</v>
          </cell>
          <cell r="Q297" t="str">
            <v>已签</v>
          </cell>
        </row>
        <row r="297">
          <cell r="S297" t="str">
            <v>不缴</v>
          </cell>
        </row>
        <row r="297">
          <cell r="W297" t="str">
            <v>是</v>
          </cell>
          <cell r="X297" t="str">
            <v>在职</v>
          </cell>
        </row>
        <row r="297">
          <cell r="AD297" t="str">
            <v>女</v>
          </cell>
        </row>
        <row r="297">
          <cell r="AF297" t="str">
            <v>132628195812161428</v>
          </cell>
          <cell r="AG297" t="str">
            <v>河北省承德市</v>
          </cell>
          <cell r="AH297" t="str">
            <v>浦发银行</v>
          </cell>
          <cell r="AI297" t="str">
            <v>6217932851322065</v>
          </cell>
          <cell r="AJ297" t="str">
            <v>其他</v>
          </cell>
          <cell r="AK297">
            <v>17770898003</v>
          </cell>
        </row>
        <row r="298">
          <cell r="D298" t="str">
            <v>高新吾悦店艾欣雨</v>
          </cell>
          <cell r="E298" t="str">
            <v>运营部</v>
          </cell>
          <cell r="F298" t="str">
            <v>前台主管</v>
          </cell>
          <cell r="G298">
            <v>45544</v>
          </cell>
          <cell r="H298" t="str">
            <v>全职</v>
          </cell>
        </row>
        <row r="298">
          <cell r="J298" t="str">
            <v>劳动合同</v>
          </cell>
        </row>
        <row r="298">
          <cell r="L298">
            <v>45544</v>
          </cell>
          <cell r="M298">
            <v>46639</v>
          </cell>
          <cell r="N298" t="str">
            <v>3年</v>
          </cell>
          <cell r="O298" t="str">
            <v>已签</v>
          </cell>
          <cell r="P298" t="str">
            <v>已签</v>
          </cell>
          <cell r="Q298" t="str">
            <v>已签</v>
          </cell>
        </row>
        <row r="298">
          <cell r="S298" t="str">
            <v>不缴</v>
          </cell>
        </row>
        <row r="298">
          <cell r="W298" t="str">
            <v>是</v>
          </cell>
          <cell r="X298" t="str">
            <v>在职</v>
          </cell>
        </row>
        <row r="298">
          <cell r="AD298" t="str">
            <v>女</v>
          </cell>
        </row>
        <row r="298">
          <cell r="AF298" t="str">
            <v>36042720030211002X</v>
          </cell>
          <cell r="AG298" t="str">
            <v>江西庐山</v>
          </cell>
          <cell r="AH298" t="str">
            <v>招商银行</v>
          </cell>
          <cell r="AI298" t="str">
            <v>6214832775937977</v>
          </cell>
          <cell r="AJ298" t="str">
            <v>招商银行</v>
          </cell>
          <cell r="AK298">
            <v>18270924070</v>
          </cell>
        </row>
        <row r="299">
          <cell r="D299" t="str">
            <v>高新吾悦店徐文涛</v>
          </cell>
          <cell r="E299" t="str">
            <v>私教部</v>
          </cell>
          <cell r="F299" t="str">
            <v>私教</v>
          </cell>
          <cell r="G299">
            <v>45573</v>
          </cell>
          <cell r="H299" t="str">
            <v>兼职</v>
          </cell>
        </row>
        <row r="299">
          <cell r="J299" t="str">
            <v>兼职合同</v>
          </cell>
        </row>
        <row r="299">
          <cell r="L299">
            <v>45573</v>
          </cell>
          <cell r="M299">
            <v>46668</v>
          </cell>
          <cell r="N299" t="str">
            <v>3年</v>
          </cell>
          <cell r="O299" t="str">
            <v>已签</v>
          </cell>
          <cell r="P299" t="str">
            <v>已签</v>
          </cell>
          <cell r="Q299" t="str">
            <v>已签</v>
          </cell>
        </row>
        <row r="299">
          <cell r="S299" t="str">
            <v>不缴</v>
          </cell>
        </row>
        <row r="299">
          <cell r="W299" t="str">
            <v>是</v>
          </cell>
          <cell r="X299" t="str">
            <v>离职</v>
          </cell>
          <cell r="Y299">
            <v>46028</v>
          </cell>
          <cell r="Z299" t="str">
            <v>已签</v>
          </cell>
          <cell r="AA299" t="str">
            <v>已签</v>
          </cell>
          <cell r="AB299" t="str">
            <v>已签</v>
          </cell>
          <cell r="AC299" t="str">
            <v>是</v>
          </cell>
          <cell r="AD299" t="str">
            <v>男</v>
          </cell>
        </row>
        <row r="299">
          <cell r="AF299" t="str">
            <v>362321199509037512</v>
          </cell>
          <cell r="AG299" t="str">
            <v>江西省上饶市</v>
          </cell>
          <cell r="AH299" t="str">
            <v>建设银行</v>
          </cell>
          <cell r="AI299" t="str">
            <v>6217002020082178880</v>
          </cell>
          <cell r="AJ299" t="str">
            <v>其他</v>
          </cell>
          <cell r="AK299">
            <v>18870857093</v>
          </cell>
        </row>
        <row r="300">
          <cell r="D300" t="str">
            <v>高新吾悦店谢敏辉</v>
          </cell>
          <cell r="E300" t="str">
            <v>会籍部</v>
          </cell>
          <cell r="F300" t="str">
            <v>会籍</v>
          </cell>
          <cell r="G300">
            <v>45413</v>
          </cell>
          <cell r="H300" t="str">
            <v>全职</v>
          </cell>
        </row>
        <row r="300">
          <cell r="J300" t="str">
            <v>劳动合同</v>
          </cell>
        </row>
        <row r="300">
          <cell r="L300">
            <v>45778</v>
          </cell>
          <cell r="M300">
            <v>46874</v>
          </cell>
          <cell r="N300" t="str">
            <v>3年</v>
          </cell>
          <cell r="O300" t="str">
            <v>已签</v>
          </cell>
          <cell r="P300" t="str">
            <v>已签</v>
          </cell>
          <cell r="Q300" t="str">
            <v>已签</v>
          </cell>
        </row>
        <row r="300">
          <cell r="S300" t="str">
            <v>不缴</v>
          </cell>
        </row>
        <row r="300">
          <cell r="W300" t="str">
            <v>是</v>
          </cell>
          <cell r="X300" t="str">
            <v>在职</v>
          </cell>
        </row>
        <row r="300">
          <cell r="AD300" t="str">
            <v>男</v>
          </cell>
        </row>
        <row r="300">
          <cell r="AF300" t="str">
            <v>350721200106170814</v>
          </cell>
          <cell r="AG300" t="str">
            <v>福建省顺昌县</v>
          </cell>
          <cell r="AH300" t="str">
            <v>工商银行</v>
          </cell>
          <cell r="AI300" t="str">
            <v>6215581507007225336 工商银行（艾欣雨代收）</v>
          </cell>
          <cell r="AJ300" t="str">
            <v>其他</v>
          </cell>
          <cell r="AK300">
            <v>18559487223</v>
          </cell>
        </row>
        <row r="301">
          <cell r="D301" t="str">
            <v>高新吾悦店马乐乐</v>
          </cell>
          <cell r="E301" t="str">
            <v>会籍部</v>
          </cell>
          <cell r="F301" t="str">
            <v>会籍</v>
          </cell>
          <cell r="G301">
            <v>45765</v>
          </cell>
          <cell r="H301" t="str">
            <v>全职</v>
          </cell>
        </row>
        <row r="301">
          <cell r="J301" t="str">
            <v>劳动合同</v>
          </cell>
        </row>
        <row r="301">
          <cell r="L301">
            <v>45765</v>
          </cell>
          <cell r="M301">
            <v>46860</v>
          </cell>
          <cell r="N301" t="str">
            <v>3年</v>
          </cell>
          <cell r="O301" t="str">
            <v>已签</v>
          </cell>
          <cell r="P301" t="str">
            <v>已签</v>
          </cell>
          <cell r="Q301" t="str">
            <v>已签</v>
          </cell>
        </row>
        <row r="301">
          <cell r="S301" t="str">
            <v>不缴</v>
          </cell>
        </row>
        <row r="301">
          <cell r="W301" t="str">
            <v>是</v>
          </cell>
          <cell r="X301" t="str">
            <v>在职</v>
          </cell>
        </row>
        <row r="301">
          <cell r="AD301" t="str">
            <v>男</v>
          </cell>
        </row>
        <row r="301">
          <cell r="AF301" t="str">
            <v>341621200510063934</v>
          </cell>
          <cell r="AG301" t="str">
            <v>安徽省涡阳县</v>
          </cell>
          <cell r="AH301" t="str">
            <v>招商银行</v>
          </cell>
          <cell r="AI301" t="str">
            <v>6214832775937811</v>
          </cell>
          <cell r="AJ301" t="str">
            <v>招商银行</v>
          </cell>
          <cell r="AK301">
            <v>18119938652</v>
          </cell>
        </row>
        <row r="302">
          <cell r="D302" t="str">
            <v>高新吾悦店肖丽</v>
          </cell>
          <cell r="E302" t="str">
            <v>私教部</v>
          </cell>
          <cell r="F302" t="str">
            <v>私教</v>
          </cell>
          <cell r="G302">
            <v>45787</v>
          </cell>
          <cell r="H302" t="str">
            <v>兼职</v>
          </cell>
        </row>
        <row r="302">
          <cell r="J302" t="str">
            <v>兼职合同</v>
          </cell>
        </row>
        <row r="302">
          <cell r="L302">
            <v>45787</v>
          </cell>
          <cell r="M302">
            <v>46882</v>
          </cell>
          <cell r="N302" t="str">
            <v>3年</v>
          </cell>
          <cell r="O302" t="str">
            <v>已签</v>
          </cell>
          <cell r="P302" t="str">
            <v>已签</v>
          </cell>
          <cell r="Q302" t="str">
            <v>已签</v>
          </cell>
        </row>
        <row r="302">
          <cell r="S302" t="str">
            <v>不缴</v>
          </cell>
        </row>
        <row r="302">
          <cell r="W302" t="str">
            <v>是</v>
          </cell>
          <cell r="X302" t="str">
            <v>在职</v>
          </cell>
          <cell r="Y302">
            <v>46121</v>
          </cell>
        </row>
        <row r="302">
          <cell r="AD302" t="str">
            <v>女</v>
          </cell>
        </row>
        <row r="302">
          <cell r="AF302" t="str">
            <v>362227199407212925</v>
          </cell>
          <cell r="AG302" t="str">
            <v>江西宜春</v>
          </cell>
          <cell r="AH302" t="str">
            <v>中国银行</v>
          </cell>
          <cell r="AI302" t="str">
            <v>6217853200005749088</v>
          </cell>
          <cell r="AJ302" t="str">
            <v>其他</v>
          </cell>
          <cell r="AK302">
            <v>18883866044</v>
          </cell>
        </row>
        <row r="303">
          <cell r="D303" t="str">
            <v>高新吾悦店彭凯</v>
          </cell>
          <cell r="E303" t="str">
            <v>私教部</v>
          </cell>
          <cell r="F303" t="str">
            <v>私教</v>
          </cell>
          <cell r="G303">
            <v>45864</v>
          </cell>
          <cell r="H303" t="str">
            <v>全职</v>
          </cell>
        </row>
        <row r="303">
          <cell r="J303" t="str">
            <v>劳动合同</v>
          </cell>
          <cell r="K303" t="str">
            <v>人力</v>
          </cell>
        </row>
        <row r="303">
          <cell r="Q303" t="str">
            <v>已签</v>
          </cell>
        </row>
        <row r="303">
          <cell r="S303" t="str">
            <v>不缴</v>
          </cell>
        </row>
        <row r="303">
          <cell r="X303" t="str">
            <v>离职</v>
          </cell>
          <cell r="Y303">
            <v>45920</v>
          </cell>
          <cell r="Z303" t="str">
            <v>已签</v>
          </cell>
          <cell r="AA303" t="str">
            <v>已签</v>
          </cell>
          <cell r="AB303" t="str">
            <v>已签</v>
          </cell>
          <cell r="AC303" t="str">
            <v>是</v>
          </cell>
          <cell r="AD303" t="str">
            <v>男</v>
          </cell>
        </row>
        <row r="303">
          <cell r="AF303" t="str">
            <v>430726200008291817</v>
          </cell>
          <cell r="AG303" t="str">
            <v>湖南省石门县</v>
          </cell>
          <cell r="AH303" t="str">
            <v>农业银行</v>
          </cell>
          <cell r="AI303" t="str">
            <v>6230 5209 2010 1258 470农业银行</v>
          </cell>
          <cell r="AJ303" t="str">
            <v>其他</v>
          </cell>
          <cell r="AK303">
            <v>18720968957</v>
          </cell>
        </row>
        <row r="304">
          <cell r="D304" t="str">
            <v>高新吾悦店赖源静</v>
          </cell>
          <cell r="E304" t="str">
            <v>泳教部</v>
          </cell>
          <cell r="F304" t="str">
            <v>兼职泳教</v>
          </cell>
          <cell r="G304">
            <v>45902</v>
          </cell>
          <cell r="H304" t="str">
            <v>兼职</v>
          </cell>
        </row>
        <row r="304">
          <cell r="J304" t="str">
            <v>兼职合同</v>
          </cell>
        </row>
        <row r="304">
          <cell r="L304">
            <v>45902</v>
          </cell>
          <cell r="M304">
            <v>46266</v>
          </cell>
          <cell r="N304" t="str">
            <v>1年</v>
          </cell>
          <cell r="O304" t="str">
            <v>已签</v>
          </cell>
          <cell r="P304" t="str">
            <v>已签</v>
          </cell>
          <cell r="Q304" t="str">
            <v>已签</v>
          </cell>
          <cell r="R304" t="str">
            <v>已签</v>
          </cell>
        </row>
        <row r="304">
          <cell r="W304" t="str">
            <v>是</v>
          </cell>
          <cell r="X304" t="str">
            <v>离职</v>
          </cell>
          <cell r="Y304">
            <v>46209</v>
          </cell>
        </row>
        <row r="304">
          <cell r="AD304" t="str">
            <v>女</v>
          </cell>
        </row>
        <row r="304">
          <cell r="AF304" t="str">
            <v>360727200602202221</v>
          </cell>
          <cell r="AG304" t="str">
            <v>江西省龙南市</v>
          </cell>
          <cell r="AH304" t="str">
            <v>江西农商联合银行</v>
          </cell>
          <cell r="AI304" t="str">
            <v>6226822200299662194</v>
          </cell>
          <cell r="AJ304" t="str">
            <v>其他</v>
          </cell>
          <cell r="AK304">
            <v>19507017975</v>
          </cell>
        </row>
        <row r="305">
          <cell r="D305" t="str">
            <v>高新吾悦店江志标</v>
          </cell>
          <cell r="E305" t="str">
            <v>泳教部</v>
          </cell>
          <cell r="F305" t="str">
            <v>泳教</v>
          </cell>
          <cell r="G305">
            <v>45904</v>
          </cell>
          <cell r="H305" t="str">
            <v>全职</v>
          </cell>
        </row>
        <row r="305">
          <cell r="J305" t="str">
            <v>劳动合同</v>
          </cell>
          <cell r="K305" t="str">
            <v>人力</v>
          </cell>
          <cell r="L305">
            <v>45904</v>
          </cell>
          <cell r="M305">
            <v>46999</v>
          </cell>
          <cell r="N305" t="str">
            <v>3年</v>
          </cell>
        </row>
        <row r="305">
          <cell r="Q305" t="str">
            <v>已签</v>
          </cell>
        </row>
        <row r="305">
          <cell r="S305" t="str">
            <v>不缴</v>
          </cell>
        </row>
        <row r="305">
          <cell r="W305" t="str">
            <v>是</v>
          </cell>
          <cell r="X305" t="str">
            <v>离职</v>
          </cell>
          <cell r="Y305">
            <v>45931</v>
          </cell>
          <cell r="Z305" t="str">
            <v>已签</v>
          </cell>
          <cell r="AA305" t="str">
            <v>已签</v>
          </cell>
          <cell r="AB305" t="str">
            <v>已签</v>
          </cell>
          <cell r="AC305" t="str">
            <v>是</v>
          </cell>
          <cell r="AD305" t="str">
            <v>男</v>
          </cell>
        </row>
        <row r="305">
          <cell r="AF305" t="str">
            <v>362334200109171218</v>
          </cell>
          <cell r="AG305" t="str">
            <v>江西上饶</v>
          </cell>
          <cell r="AH305" t="str">
            <v>中国建设银行</v>
          </cell>
          <cell r="AI305" t="str">
            <v>6217 0020 8998 9346 171建设银行</v>
          </cell>
          <cell r="AJ305" t="str">
            <v>其他</v>
          </cell>
          <cell r="AK305">
            <v>18720594674</v>
          </cell>
        </row>
        <row r="306">
          <cell r="D306" t="str">
            <v>高新吾悦店杜靓琴</v>
          </cell>
          <cell r="E306" t="str">
            <v>运营部</v>
          </cell>
          <cell r="F306" t="str">
            <v>前台</v>
          </cell>
          <cell r="G306">
            <v>45911</v>
          </cell>
          <cell r="H306" t="str">
            <v>全职</v>
          </cell>
        </row>
        <row r="306">
          <cell r="J306" t="str">
            <v>劳动合同</v>
          </cell>
          <cell r="K306" t="str">
            <v>人力</v>
          </cell>
        </row>
        <row r="306">
          <cell r="O306" t="str">
            <v>已签</v>
          </cell>
          <cell r="P306" t="str">
            <v>已签</v>
          </cell>
          <cell r="Q306" t="str">
            <v>已签</v>
          </cell>
        </row>
        <row r="306">
          <cell r="S306" t="str">
            <v>不缴</v>
          </cell>
        </row>
        <row r="306">
          <cell r="X306" t="str">
            <v>离职</v>
          </cell>
          <cell r="Y306">
            <v>45942</v>
          </cell>
          <cell r="Z306" t="str">
            <v>已签</v>
          </cell>
          <cell r="AA306" t="str">
            <v>已签</v>
          </cell>
        </row>
        <row r="306">
          <cell r="AC306" t="str">
            <v>是</v>
          </cell>
          <cell r="AD306" t="str">
            <v>女</v>
          </cell>
        </row>
        <row r="306">
          <cell r="AF306" t="str">
            <v>360622200311212668</v>
          </cell>
          <cell r="AG306" t="str">
            <v>江西鹰潭</v>
          </cell>
          <cell r="AH306" t="str">
            <v>招商银行</v>
          </cell>
          <cell r="AI306" t="str">
            <v>6214 8333 8270 5401</v>
          </cell>
          <cell r="AJ306" t="str">
            <v>招商银行</v>
          </cell>
          <cell r="AK306">
            <v>18797801121</v>
          </cell>
        </row>
        <row r="307">
          <cell r="D307" t="str">
            <v>高新吾悦店李成成</v>
          </cell>
          <cell r="E307" t="str">
            <v>泳教部</v>
          </cell>
          <cell r="F307" t="str">
            <v>泳教</v>
          </cell>
          <cell r="G307">
            <v>45907</v>
          </cell>
          <cell r="H307" t="str">
            <v>全职</v>
          </cell>
        </row>
        <row r="307">
          <cell r="J307" t="str">
            <v>劳动合同</v>
          </cell>
          <cell r="K307" t="str">
            <v>人力</v>
          </cell>
          <cell r="L307">
            <v>45907</v>
          </cell>
          <cell r="M307">
            <v>47003</v>
          </cell>
          <cell r="N307" t="str">
            <v>3年</v>
          </cell>
          <cell r="O307" t="str">
            <v>已签</v>
          </cell>
          <cell r="P307" t="str">
            <v>已签</v>
          </cell>
          <cell r="Q307" t="str">
            <v>已签</v>
          </cell>
        </row>
        <row r="307">
          <cell r="S307" t="str">
            <v>不缴</v>
          </cell>
        </row>
        <row r="307">
          <cell r="W307" t="str">
            <v>是</v>
          </cell>
          <cell r="X307" t="str">
            <v>离职</v>
          </cell>
          <cell r="Y307">
            <v>46035</v>
          </cell>
          <cell r="Z307" t="str">
            <v>已签</v>
          </cell>
          <cell r="AA307" t="str">
            <v>已签</v>
          </cell>
          <cell r="AB307" t="str">
            <v>是</v>
          </cell>
          <cell r="AC307" t="str">
            <v>是</v>
          </cell>
          <cell r="AD307" t="str">
            <v>男</v>
          </cell>
        </row>
        <row r="307">
          <cell r="AF307" t="str">
            <v>362329199302214519</v>
          </cell>
        </row>
        <row r="307">
          <cell r="AJ307" t="str">
            <v>其他</v>
          </cell>
        </row>
        <row r="308">
          <cell r="D308" t="str">
            <v>高新吾悦店陈贤利</v>
          </cell>
          <cell r="E308" t="str">
            <v>泳教部</v>
          </cell>
          <cell r="F308" t="str">
            <v>泳教</v>
          </cell>
          <cell r="G308">
            <v>45909</v>
          </cell>
          <cell r="H308" t="str">
            <v>全职</v>
          </cell>
        </row>
        <row r="308">
          <cell r="J308" t="str">
            <v>劳动合同</v>
          </cell>
          <cell r="K308" t="str">
            <v>人力</v>
          </cell>
          <cell r="L308">
            <v>45909</v>
          </cell>
          <cell r="M308">
            <v>47005</v>
          </cell>
          <cell r="N308" t="str">
            <v>3年</v>
          </cell>
          <cell r="O308" t="str">
            <v>已签</v>
          </cell>
          <cell r="P308" t="str">
            <v>已签</v>
          </cell>
          <cell r="Q308" t="str">
            <v>已签</v>
          </cell>
        </row>
        <row r="308">
          <cell r="S308" t="str">
            <v>不缴</v>
          </cell>
        </row>
        <row r="308">
          <cell r="W308" t="str">
            <v>是</v>
          </cell>
          <cell r="X308" t="str">
            <v>离职</v>
          </cell>
          <cell r="Y308">
            <v>45962</v>
          </cell>
        </row>
        <row r="308">
          <cell r="AD308" t="str">
            <v>男</v>
          </cell>
        </row>
        <row r="308">
          <cell r="AJ308" t="str">
            <v>其他</v>
          </cell>
        </row>
        <row r="309">
          <cell r="D309" t="str">
            <v>淮南吾悦店李振杰</v>
          </cell>
          <cell r="E309" t="str">
            <v>私教部</v>
          </cell>
          <cell r="F309" t="str">
            <v>私教</v>
          </cell>
          <cell r="G309">
            <v>45622</v>
          </cell>
          <cell r="H309" t="str">
            <v>全职</v>
          </cell>
        </row>
        <row r="309">
          <cell r="J309" t="str">
            <v>劳动合同</v>
          </cell>
          <cell r="K309" t="str">
            <v>人力</v>
          </cell>
          <cell r="L309">
            <v>45622</v>
          </cell>
          <cell r="M309">
            <v>46716</v>
          </cell>
          <cell r="N309" t="str">
            <v>3年</v>
          </cell>
          <cell r="O309" t="str">
            <v>已签</v>
          </cell>
          <cell r="P309" t="str">
            <v>已签</v>
          </cell>
          <cell r="Q309" t="str">
            <v>已签</v>
          </cell>
          <cell r="R309" t="str">
            <v>已签</v>
          </cell>
          <cell r="S309" t="str">
            <v>不缴</v>
          </cell>
        </row>
        <row r="309">
          <cell r="X309" t="str">
            <v>离职</v>
          </cell>
          <cell r="Y309">
            <v>46165</v>
          </cell>
        </row>
        <row r="309">
          <cell r="AD309" t="str">
            <v>男</v>
          </cell>
        </row>
        <row r="309">
          <cell r="AF309" t="str">
            <v>350724200110082015</v>
          </cell>
          <cell r="AG309" t="str">
            <v>福建</v>
          </cell>
          <cell r="AH309" t="str">
            <v>招商银行</v>
          </cell>
          <cell r="AI309" t="str">
            <v>6214833379632725</v>
          </cell>
          <cell r="AJ309" t="str">
            <v>招商银行</v>
          </cell>
          <cell r="AK309">
            <v>13889342357</v>
          </cell>
        </row>
        <row r="310">
          <cell r="D310" t="str">
            <v>淮南吾悦店张楠</v>
          </cell>
          <cell r="E310" t="str">
            <v>泳教部</v>
          </cell>
          <cell r="F310" t="str">
            <v>泳教主管</v>
          </cell>
          <cell r="G310">
            <v>45644</v>
          </cell>
          <cell r="H310" t="str">
            <v>全职</v>
          </cell>
        </row>
        <row r="310">
          <cell r="J310" t="str">
            <v>劳动合同</v>
          </cell>
          <cell r="K310" t="str">
            <v>人力</v>
          </cell>
          <cell r="L310">
            <v>45644</v>
          </cell>
          <cell r="M310">
            <v>46738</v>
          </cell>
          <cell r="N310" t="str">
            <v>3年</v>
          </cell>
          <cell r="O310" t="str">
            <v>已签</v>
          </cell>
          <cell r="P310" t="str">
            <v>已签</v>
          </cell>
          <cell r="Q310" t="str">
            <v>已签</v>
          </cell>
          <cell r="R310" t="str">
            <v>已签</v>
          </cell>
          <cell r="S310" t="str">
            <v>最低</v>
          </cell>
        </row>
        <row r="310">
          <cell r="X310" t="str">
            <v>在职</v>
          </cell>
        </row>
        <row r="310">
          <cell r="AD310" t="str">
            <v>男</v>
          </cell>
        </row>
        <row r="310">
          <cell r="AF310" t="str">
            <v>341126200010156936</v>
          </cell>
          <cell r="AG310" t="str">
            <v>滁州</v>
          </cell>
          <cell r="AH310" t="str">
            <v>招商银行</v>
          </cell>
          <cell r="AI310" t="str">
            <v>6214835544900119</v>
          </cell>
          <cell r="AJ310" t="str">
            <v>招商银行</v>
          </cell>
          <cell r="AK310">
            <v>17727600461</v>
          </cell>
        </row>
        <row r="311">
          <cell r="D311" t="str">
            <v>淮南吾悦店姚新宇</v>
          </cell>
          <cell r="E311" t="str">
            <v>泳教部</v>
          </cell>
          <cell r="F311" t="str">
            <v>泳教</v>
          </cell>
          <cell r="G311">
            <v>45644</v>
          </cell>
          <cell r="H311" t="str">
            <v>兼职</v>
          </cell>
        </row>
        <row r="311">
          <cell r="J311" t="str">
            <v>兼职合同</v>
          </cell>
          <cell r="K311" t="str">
            <v>人力</v>
          </cell>
          <cell r="L311">
            <v>45644</v>
          </cell>
          <cell r="M311">
            <v>46738</v>
          </cell>
          <cell r="N311" t="str">
            <v>3年</v>
          </cell>
          <cell r="O311" t="str">
            <v>已签</v>
          </cell>
        </row>
        <row r="311">
          <cell r="S311" t="str">
            <v>不缴</v>
          </cell>
        </row>
        <row r="311">
          <cell r="X311" t="str">
            <v>离职</v>
          </cell>
          <cell r="Y311">
            <v>46093</v>
          </cell>
          <cell r="Z311" t="str">
            <v>已签</v>
          </cell>
          <cell r="AA311" t="str">
            <v>已签</v>
          </cell>
        </row>
        <row r="311">
          <cell r="AC311" t="str">
            <v>是</v>
          </cell>
          <cell r="AD311" t="str">
            <v>男</v>
          </cell>
        </row>
        <row r="311">
          <cell r="AF311" t="str">
            <v>340405200104280018</v>
          </cell>
          <cell r="AG311" t="str">
            <v>淮南</v>
          </cell>
          <cell r="AH311" t="str">
            <v>招商银行</v>
          </cell>
          <cell r="AI311" t="str">
            <v>6214833379632691</v>
          </cell>
          <cell r="AJ311" t="str">
            <v>招商银行</v>
          </cell>
          <cell r="AK311">
            <v>17855437839</v>
          </cell>
        </row>
        <row r="312">
          <cell r="D312" t="str">
            <v>淮南吾悦店郑祥泰</v>
          </cell>
          <cell r="E312" t="str">
            <v>私教部</v>
          </cell>
          <cell r="F312" t="str">
            <v>私教</v>
          </cell>
          <cell r="G312">
            <v>45707</v>
          </cell>
          <cell r="H312" t="str">
            <v>全职</v>
          </cell>
        </row>
        <row r="312">
          <cell r="J312" t="str">
            <v>劳动合同</v>
          </cell>
          <cell r="K312" t="str">
            <v>人力</v>
          </cell>
          <cell r="L312">
            <v>45707</v>
          </cell>
          <cell r="M312">
            <v>46801</v>
          </cell>
          <cell r="N312" t="str">
            <v>3年</v>
          </cell>
          <cell r="O312" t="str">
            <v>已签</v>
          </cell>
          <cell r="P312" t="str">
            <v>已签</v>
          </cell>
          <cell r="Q312" t="str">
            <v>已签</v>
          </cell>
          <cell r="R312" t="str">
            <v>已签</v>
          </cell>
          <cell r="S312" t="str">
            <v>不缴</v>
          </cell>
        </row>
        <row r="312">
          <cell r="X312" t="str">
            <v>在职</v>
          </cell>
        </row>
        <row r="312">
          <cell r="AD312" t="str">
            <v>男</v>
          </cell>
        </row>
        <row r="312">
          <cell r="AF312" t="str">
            <v>341621200110014017</v>
          </cell>
          <cell r="AG312" t="str">
            <v>淮南</v>
          </cell>
          <cell r="AH312" t="str">
            <v>招商银行</v>
          </cell>
          <cell r="AI312" t="str">
            <v>6214833379632758</v>
          </cell>
          <cell r="AJ312" t="str">
            <v>招商银行</v>
          </cell>
          <cell r="AK312">
            <v>17555810180</v>
          </cell>
        </row>
        <row r="313">
          <cell r="D313" t="str">
            <v>淮南吾悦店聂单涛</v>
          </cell>
          <cell r="E313" t="str">
            <v>泳教部</v>
          </cell>
          <cell r="F313" t="str">
            <v>泳教</v>
          </cell>
          <cell r="G313">
            <v>45718</v>
          </cell>
          <cell r="H313" t="str">
            <v>兼职</v>
          </cell>
        </row>
        <row r="313">
          <cell r="J313" t="str">
            <v>兼职合同</v>
          </cell>
          <cell r="K313" t="str">
            <v>人力</v>
          </cell>
          <cell r="L313">
            <v>45718</v>
          </cell>
          <cell r="M313">
            <v>46447</v>
          </cell>
          <cell r="N313" t="str">
            <v>1年</v>
          </cell>
          <cell r="O313" t="str">
            <v>已签</v>
          </cell>
          <cell r="P313" t="str">
            <v>已签</v>
          </cell>
          <cell r="Q313" t="str">
            <v>已签</v>
          </cell>
          <cell r="R313" t="str">
            <v>已签</v>
          </cell>
        </row>
        <row r="313">
          <cell r="X313" t="str">
            <v>在职</v>
          </cell>
        </row>
        <row r="313">
          <cell r="AD313" t="str">
            <v>男</v>
          </cell>
        </row>
        <row r="313">
          <cell r="AF313" t="str">
            <v>342221199606169235</v>
          </cell>
          <cell r="AG313" t="str">
            <v>宿州</v>
          </cell>
          <cell r="AH313" t="str">
            <v>招商银行</v>
          </cell>
          <cell r="AI313" t="str">
            <v>6214835541876262</v>
          </cell>
          <cell r="AJ313" t="str">
            <v>招商银行</v>
          </cell>
          <cell r="AK313">
            <v>17344034212</v>
          </cell>
        </row>
        <row r="314">
          <cell r="D314" t="str">
            <v>淮南吾悦店王永瑞</v>
          </cell>
          <cell r="E314" t="str">
            <v>泳教部</v>
          </cell>
          <cell r="F314" t="str">
            <v>泳教</v>
          </cell>
          <cell r="G314">
            <v>45768</v>
          </cell>
          <cell r="H314" t="str">
            <v>全职</v>
          </cell>
        </row>
        <row r="314">
          <cell r="J314" t="str">
            <v>劳动合同</v>
          </cell>
          <cell r="K314" t="str">
            <v>人力</v>
          </cell>
          <cell r="L314">
            <v>45768</v>
          </cell>
          <cell r="M314">
            <v>46863</v>
          </cell>
          <cell r="N314" t="str">
            <v>3年</v>
          </cell>
          <cell r="O314" t="str">
            <v>已签</v>
          </cell>
          <cell r="P314" t="str">
            <v>已签</v>
          </cell>
          <cell r="Q314" t="str">
            <v>已签</v>
          </cell>
          <cell r="R314" t="str">
            <v>已签</v>
          </cell>
          <cell r="S314" t="str">
            <v>不缴</v>
          </cell>
        </row>
        <row r="314">
          <cell r="X314" t="str">
            <v>在职</v>
          </cell>
        </row>
        <row r="314">
          <cell r="AD314" t="str">
            <v>男</v>
          </cell>
        </row>
        <row r="314">
          <cell r="AF314" t="str">
            <v>340406200310081438</v>
          </cell>
          <cell r="AG314" t="str">
            <v>淮南</v>
          </cell>
          <cell r="AH314" t="str">
            <v>招商银行</v>
          </cell>
          <cell r="AI314" t="str">
            <v>6214835545116491/招商</v>
          </cell>
          <cell r="AJ314" t="str">
            <v>招商银行</v>
          </cell>
          <cell r="AK314">
            <v>18155490194</v>
          </cell>
        </row>
        <row r="315">
          <cell r="D315" t="str">
            <v>淮南吾悦店焦家喻</v>
          </cell>
          <cell r="E315" t="str">
            <v>会籍部</v>
          </cell>
          <cell r="F315" t="str">
            <v>会籍经理</v>
          </cell>
          <cell r="G315">
            <v>45775</v>
          </cell>
          <cell r="H315" t="str">
            <v>全职</v>
          </cell>
        </row>
        <row r="315">
          <cell r="J315" t="str">
            <v>劳动合同</v>
          </cell>
          <cell r="K315" t="str">
            <v>人力</v>
          </cell>
          <cell r="L315">
            <v>45775</v>
          </cell>
          <cell r="M315">
            <v>46870</v>
          </cell>
          <cell r="N315" t="str">
            <v>3年</v>
          </cell>
          <cell r="O315" t="str">
            <v>已签</v>
          </cell>
          <cell r="P315" t="str">
            <v>已签</v>
          </cell>
          <cell r="Q315" t="str">
            <v>已签</v>
          </cell>
          <cell r="R315" t="str">
            <v>已签</v>
          </cell>
          <cell r="S315" t="str">
            <v>最低</v>
          </cell>
        </row>
        <row r="315">
          <cell r="X315" t="str">
            <v>在职</v>
          </cell>
        </row>
        <row r="315">
          <cell r="AD315" t="str">
            <v>男</v>
          </cell>
        </row>
        <row r="315">
          <cell r="AF315" t="str">
            <v>422326198512295217</v>
          </cell>
          <cell r="AG315" t="str">
            <v>湖北</v>
          </cell>
          <cell r="AH315" t="str">
            <v>中国邮政储蓄银行通山支行</v>
          </cell>
          <cell r="AI315" t="str">
            <v>6221805200006985880</v>
          </cell>
          <cell r="AJ315" t="str">
            <v>其他</v>
          </cell>
          <cell r="AK315">
            <v>13997538150</v>
          </cell>
        </row>
        <row r="316">
          <cell r="D316" t="str">
            <v>淮南吾悦店马晨晨</v>
          </cell>
          <cell r="E316" t="str">
            <v>会籍部</v>
          </cell>
          <cell r="F316" t="str">
            <v>会籍</v>
          </cell>
          <cell r="G316">
            <v>45771</v>
          </cell>
          <cell r="H316" t="str">
            <v>全职</v>
          </cell>
        </row>
        <row r="316">
          <cell r="J316" t="str">
            <v>劳动合同</v>
          </cell>
          <cell r="K316" t="str">
            <v>人力</v>
          </cell>
          <cell r="L316">
            <v>45778</v>
          </cell>
          <cell r="M316">
            <v>46873</v>
          </cell>
          <cell r="N316" t="str">
            <v>3年</v>
          </cell>
          <cell r="O316" t="str">
            <v>已签</v>
          </cell>
          <cell r="P316" t="str">
            <v>已签</v>
          </cell>
          <cell r="Q316" t="str">
            <v>已签</v>
          </cell>
          <cell r="R316" t="str">
            <v>已签</v>
          </cell>
          <cell r="S316" t="str">
            <v>不缴</v>
          </cell>
        </row>
        <row r="316">
          <cell r="X316" t="str">
            <v>在职</v>
          </cell>
        </row>
        <row r="316">
          <cell r="AD316" t="str">
            <v>女</v>
          </cell>
        </row>
        <row r="316">
          <cell r="AF316" t="str">
            <v>340405199309040047</v>
          </cell>
          <cell r="AG316" t="str">
            <v>淮南</v>
          </cell>
          <cell r="AH316" t="str">
            <v>招商银行</v>
          </cell>
          <cell r="AI316" t="str">
            <v>6214855496185543/招商</v>
          </cell>
          <cell r="AJ316" t="str">
            <v>招商银行</v>
          </cell>
          <cell r="AK316">
            <v>16605542692</v>
          </cell>
        </row>
        <row r="317">
          <cell r="D317" t="str">
            <v>淮南吾悦店黄松</v>
          </cell>
          <cell r="E317" t="str">
            <v>私教部</v>
          </cell>
          <cell r="F317" t="str">
            <v>私教</v>
          </cell>
          <cell r="G317">
            <v>45815</v>
          </cell>
          <cell r="H317" t="str">
            <v>全职</v>
          </cell>
        </row>
        <row r="317">
          <cell r="J317" t="str">
            <v>劳动合同</v>
          </cell>
          <cell r="K317" t="str">
            <v>人力</v>
          </cell>
          <cell r="L317">
            <v>45815</v>
          </cell>
          <cell r="M317">
            <v>46910</v>
          </cell>
          <cell r="N317" t="str">
            <v>3年</v>
          </cell>
          <cell r="O317" t="str">
            <v>已签</v>
          </cell>
          <cell r="P317" t="str">
            <v>已签</v>
          </cell>
          <cell r="Q317" t="str">
            <v>已签</v>
          </cell>
          <cell r="R317" t="str">
            <v>已签</v>
          </cell>
          <cell r="S317" t="str">
            <v>不缴</v>
          </cell>
        </row>
        <row r="317">
          <cell r="X317" t="str">
            <v>离职</v>
          </cell>
          <cell r="Y317">
            <v>46077</v>
          </cell>
          <cell r="Z317" t="str">
            <v>已签</v>
          </cell>
          <cell r="AA317" t="str">
            <v>已签</v>
          </cell>
          <cell r="AB317" t="str">
            <v>已签</v>
          </cell>
          <cell r="AC317" t="str">
            <v>是</v>
          </cell>
          <cell r="AD317" t="str">
            <v>男</v>
          </cell>
        </row>
        <row r="317">
          <cell r="AF317" t="str">
            <v>42011619901011047X</v>
          </cell>
          <cell r="AG317" t="str">
            <v>湖北</v>
          </cell>
          <cell r="AH317" t="str">
            <v>中国银行</v>
          </cell>
          <cell r="AI317" t="str">
            <v>6213360050744757719</v>
          </cell>
          <cell r="AJ317" t="str">
            <v>其他</v>
          </cell>
          <cell r="AK317">
            <v>15827409885</v>
          </cell>
        </row>
        <row r="318">
          <cell r="D318" t="str">
            <v>淮南吾悦店刘徐晴</v>
          </cell>
          <cell r="E318" t="str">
            <v>运营部</v>
          </cell>
          <cell r="F318" t="str">
            <v>前台主管</v>
          </cell>
          <cell r="G318">
            <v>45816</v>
          </cell>
          <cell r="H318" t="str">
            <v>全职</v>
          </cell>
        </row>
        <row r="318">
          <cell r="J318" t="str">
            <v>劳动合同</v>
          </cell>
          <cell r="K318" t="str">
            <v>人力</v>
          </cell>
          <cell r="L318">
            <v>45816</v>
          </cell>
          <cell r="M318">
            <v>46911</v>
          </cell>
          <cell r="N318" t="str">
            <v>3年</v>
          </cell>
          <cell r="O318" t="str">
            <v>已签</v>
          </cell>
          <cell r="P318" t="str">
            <v>已签</v>
          </cell>
          <cell r="Q318" t="str">
            <v>已签</v>
          </cell>
          <cell r="R318" t="str">
            <v>已签</v>
          </cell>
          <cell r="S318" t="str">
            <v>不缴</v>
          </cell>
        </row>
        <row r="318">
          <cell r="X318" t="str">
            <v>在职</v>
          </cell>
        </row>
        <row r="318">
          <cell r="AD318" t="str">
            <v>女</v>
          </cell>
        </row>
        <row r="318">
          <cell r="AF318" t="str">
            <v>340406199205233043</v>
          </cell>
          <cell r="AG318" t="str">
            <v>淮南</v>
          </cell>
          <cell r="AH318" t="str">
            <v>招商银行</v>
          </cell>
          <cell r="AI318" t="str">
            <v>6225885540101177</v>
          </cell>
          <cell r="AJ318" t="str">
            <v>招商银行</v>
          </cell>
          <cell r="AK318">
            <v>17730160242</v>
          </cell>
        </row>
        <row r="319">
          <cell r="D319" t="str">
            <v>淮南吾悦店张晓冬</v>
          </cell>
          <cell r="E319" t="str">
            <v>运营部</v>
          </cell>
          <cell r="F319" t="str">
            <v>前台</v>
          </cell>
          <cell r="G319">
            <v>45816</v>
          </cell>
          <cell r="H319" t="str">
            <v>全职</v>
          </cell>
        </row>
        <row r="319">
          <cell r="J319" t="str">
            <v>劳动合同</v>
          </cell>
          <cell r="K319" t="str">
            <v>人力</v>
          </cell>
          <cell r="L319">
            <v>45816</v>
          </cell>
          <cell r="M319">
            <v>46911</v>
          </cell>
          <cell r="N319" t="str">
            <v>3年</v>
          </cell>
          <cell r="O319" t="str">
            <v>已签</v>
          </cell>
          <cell r="P319" t="str">
            <v>已签</v>
          </cell>
          <cell r="Q319" t="str">
            <v>已签</v>
          </cell>
          <cell r="R319" t="str">
            <v>已签</v>
          </cell>
          <cell r="S319" t="str">
            <v>不缴</v>
          </cell>
        </row>
        <row r="319">
          <cell r="X319" t="str">
            <v>在职</v>
          </cell>
        </row>
        <row r="319">
          <cell r="AD319" t="str">
            <v>女</v>
          </cell>
        </row>
        <row r="319">
          <cell r="AF319" t="str">
            <v>42282519991003064X</v>
          </cell>
          <cell r="AG319" t="str">
            <v>恩施</v>
          </cell>
          <cell r="AH319" t="str">
            <v>招商银行</v>
          </cell>
          <cell r="AI319" t="str">
            <v>6214851272011177</v>
          </cell>
          <cell r="AJ319" t="str">
            <v>招商银行</v>
          </cell>
          <cell r="AK319">
            <v>15623356005</v>
          </cell>
        </row>
        <row r="320">
          <cell r="D320" t="str">
            <v>淮南吾悦店林丽</v>
          </cell>
          <cell r="E320" t="str">
            <v>运营部</v>
          </cell>
          <cell r="F320" t="str">
            <v>保洁</v>
          </cell>
          <cell r="G320">
            <v>45606</v>
          </cell>
          <cell r="H320" t="str">
            <v>全职</v>
          </cell>
        </row>
        <row r="320">
          <cell r="J320" t="str">
            <v>劳动合同</v>
          </cell>
          <cell r="K320" t="str">
            <v>门店</v>
          </cell>
          <cell r="L320">
            <v>45606</v>
          </cell>
          <cell r="M320">
            <v>46700</v>
          </cell>
          <cell r="N320" t="str">
            <v>3年</v>
          </cell>
          <cell r="O320" t="str">
            <v>已签</v>
          </cell>
          <cell r="P320" t="str">
            <v>已签</v>
          </cell>
          <cell r="Q320" t="str">
            <v>已签</v>
          </cell>
          <cell r="R320" t="str">
            <v>已签</v>
          </cell>
          <cell r="S320" t="str">
            <v>不缴</v>
          </cell>
        </row>
        <row r="320">
          <cell r="X320" t="str">
            <v>在职</v>
          </cell>
        </row>
        <row r="320">
          <cell r="AD320" t="str">
            <v>女</v>
          </cell>
        </row>
        <row r="320">
          <cell r="AF320" t="str">
            <v>340406197002032242</v>
          </cell>
          <cell r="AG320" t="str">
            <v>淮南</v>
          </cell>
          <cell r="AH320" t="str">
            <v>招商银行</v>
          </cell>
          <cell r="AI320" t="str">
            <v>6214832773686477</v>
          </cell>
          <cell r="AJ320" t="str">
            <v>招商银行</v>
          </cell>
          <cell r="AK320">
            <v>19855485653</v>
          </cell>
        </row>
        <row r="321">
          <cell r="D321" t="str">
            <v>淮南吾悦店许邦元</v>
          </cell>
          <cell r="E321" t="str">
            <v>运营部</v>
          </cell>
          <cell r="F321" t="str">
            <v>保洁</v>
          </cell>
          <cell r="G321">
            <v>45809</v>
          </cell>
          <cell r="H321" t="str">
            <v>全职</v>
          </cell>
        </row>
        <row r="321">
          <cell r="J321" t="str">
            <v>劳务合同</v>
          </cell>
          <cell r="K321" t="str">
            <v>人力</v>
          </cell>
          <cell r="L321">
            <v>45809</v>
          </cell>
          <cell r="M321">
            <v>46904</v>
          </cell>
          <cell r="N321" t="str">
            <v>3年</v>
          </cell>
          <cell r="O321" t="str">
            <v>已签</v>
          </cell>
          <cell r="P321" t="str">
            <v>已签</v>
          </cell>
          <cell r="Q321" t="str">
            <v>已签</v>
          </cell>
          <cell r="R321" t="str">
            <v>已签</v>
          </cell>
          <cell r="S321" t="str">
            <v>不缴</v>
          </cell>
        </row>
        <row r="321">
          <cell r="X321" t="str">
            <v>在职</v>
          </cell>
        </row>
        <row r="321">
          <cell r="AD321" t="str">
            <v>男</v>
          </cell>
        </row>
        <row r="321">
          <cell r="AF321" t="str">
            <v>340402196002250012</v>
          </cell>
          <cell r="AG321" t="str">
            <v>淮南</v>
          </cell>
          <cell r="AH321" t="str">
            <v>招商银行</v>
          </cell>
          <cell r="AI321" t="str">
            <v>6214838982212203/招商</v>
          </cell>
          <cell r="AJ321" t="str">
            <v>招商银行</v>
          </cell>
          <cell r="AK321">
            <v>15755400059</v>
          </cell>
        </row>
        <row r="322">
          <cell r="D322" t="str">
            <v>淮南吾悦店金全涛</v>
          </cell>
          <cell r="E322" t="str">
            <v>泳教部</v>
          </cell>
          <cell r="F322" t="str">
            <v>泳教</v>
          </cell>
          <cell r="G322">
            <v>45828</v>
          </cell>
          <cell r="H322" t="str">
            <v>兼职</v>
          </cell>
        </row>
        <row r="322">
          <cell r="J322" t="str">
            <v>兼职合同</v>
          </cell>
          <cell r="K322" t="str">
            <v>人力</v>
          </cell>
          <cell r="L322">
            <v>45961</v>
          </cell>
          <cell r="M322">
            <v>47056</v>
          </cell>
          <cell r="N322" t="str">
            <v>3年</v>
          </cell>
          <cell r="O322" t="str">
            <v>已签</v>
          </cell>
          <cell r="P322" t="str">
            <v>已签</v>
          </cell>
          <cell r="Q322" t="str">
            <v>已签</v>
          </cell>
          <cell r="R322" t="str">
            <v>已签</v>
          </cell>
          <cell r="S322" t="str">
            <v>不缴</v>
          </cell>
        </row>
        <row r="322">
          <cell r="X322" t="str">
            <v>在职</v>
          </cell>
        </row>
        <row r="322">
          <cell r="AD322" t="str">
            <v>男</v>
          </cell>
        </row>
        <row r="322">
          <cell r="AF322" t="str">
            <v>340421200012200439</v>
          </cell>
          <cell r="AG322" t="str">
            <v>淮南</v>
          </cell>
          <cell r="AH322" t="str">
            <v>中信银行</v>
          </cell>
          <cell r="AI322" t="str">
            <v>6217788361353014366</v>
          </cell>
          <cell r="AJ322" t="str">
            <v>中信</v>
          </cell>
          <cell r="AK322">
            <v>13013051159</v>
          </cell>
        </row>
        <row r="323">
          <cell r="D323" t="str">
            <v>淮南吾悦店陈一鸣</v>
          </cell>
          <cell r="E323" t="str">
            <v>泳教部</v>
          </cell>
          <cell r="F323" t="str">
            <v>泳教</v>
          </cell>
          <cell r="G323">
            <v>45829</v>
          </cell>
          <cell r="H323" t="str">
            <v>兼职</v>
          </cell>
        </row>
        <row r="323">
          <cell r="J323" t="str">
            <v>兼职合同</v>
          </cell>
          <cell r="K323" t="str">
            <v>人力</v>
          </cell>
          <cell r="L323">
            <v>45829</v>
          </cell>
          <cell r="M323">
            <v>46924</v>
          </cell>
          <cell r="N323" t="str">
            <v>3年</v>
          </cell>
          <cell r="O323" t="str">
            <v>已签</v>
          </cell>
          <cell r="P323" t="str">
            <v>已签</v>
          </cell>
          <cell r="Q323" t="str">
            <v>已签</v>
          </cell>
          <cell r="R323" t="str">
            <v>已签</v>
          </cell>
          <cell r="S323" t="str">
            <v>不缴</v>
          </cell>
        </row>
        <row r="323">
          <cell r="X323" t="str">
            <v>在职</v>
          </cell>
        </row>
        <row r="323">
          <cell r="AD323" t="str">
            <v>男</v>
          </cell>
        </row>
        <row r="323">
          <cell r="AF323" t="str">
            <v>34040320001221001X</v>
          </cell>
          <cell r="AG323" t="str">
            <v>淮南</v>
          </cell>
          <cell r="AH323" t="str">
            <v>徽商银行</v>
          </cell>
          <cell r="AI323" t="str">
            <v>6217758318002344533</v>
          </cell>
          <cell r="AJ323" t="str">
            <v>其他</v>
          </cell>
          <cell r="AK323">
            <v>18130137196</v>
          </cell>
        </row>
        <row r="324">
          <cell r="D324" t="str">
            <v>淮南吾悦店李涛</v>
          </cell>
          <cell r="E324" t="str">
            <v>泳教部</v>
          </cell>
          <cell r="F324" t="str">
            <v>泳教</v>
          </cell>
          <cell r="G324">
            <v>45857</v>
          </cell>
          <cell r="H324" t="str">
            <v>兼职</v>
          </cell>
        </row>
        <row r="324">
          <cell r="J324" t="str">
            <v>兼职合同</v>
          </cell>
          <cell r="K324" t="str">
            <v>人力</v>
          </cell>
          <cell r="L324">
            <v>45857</v>
          </cell>
        </row>
        <row r="324">
          <cell r="X324" t="str">
            <v>离职</v>
          </cell>
          <cell r="Y324">
            <v>45930</v>
          </cell>
        </row>
        <row r="324">
          <cell r="AD324" t="str">
            <v>男</v>
          </cell>
        </row>
        <row r="324">
          <cell r="AF324" t="str">
            <v>340406197901141610</v>
          </cell>
          <cell r="AG324" t="str">
            <v>淮南</v>
          </cell>
          <cell r="AH324" t="str">
            <v>邮政储蓄</v>
          </cell>
          <cell r="AI324" t="str">
            <v>6221803640000560795</v>
          </cell>
          <cell r="AJ324" t="str">
            <v>其他</v>
          </cell>
          <cell r="AK324">
            <v>15395440466</v>
          </cell>
        </row>
        <row r="325">
          <cell r="D325" t="str">
            <v>淮南吾悦店丁志信</v>
          </cell>
          <cell r="E325" t="str">
            <v>会籍部</v>
          </cell>
          <cell r="F325" t="str">
            <v>会籍</v>
          </cell>
          <cell r="G325">
            <v>45957</v>
          </cell>
          <cell r="H325" t="str">
            <v>全职</v>
          </cell>
        </row>
        <row r="325">
          <cell r="J325" t="str">
            <v>劳动合同</v>
          </cell>
          <cell r="K325" t="str">
            <v>人力</v>
          </cell>
          <cell r="L325">
            <v>45957</v>
          </cell>
          <cell r="M325">
            <v>47052</v>
          </cell>
          <cell r="N325" t="str">
            <v>3年</v>
          </cell>
          <cell r="O325" t="str">
            <v>已签</v>
          </cell>
          <cell r="P325" t="str">
            <v>已签</v>
          </cell>
          <cell r="Q325" t="str">
            <v>已签</v>
          </cell>
          <cell r="R325" t="str">
            <v>已签</v>
          </cell>
          <cell r="S325" t="str">
            <v>不缴</v>
          </cell>
        </row>
        <row r="325">
          <cell r="X325" t="str">
            <v>离职</v>
          </cell>
          <cell r="Y325">
            <v>46022</v>
          </cell>
          <cell r="Z325" t="str">
            <v>已签</v>
          </cell>
          <cell r="AA325" t="str">
            <v>已签</v>
          </cell>
        </row>
        <row r="325">
          <cell r="AC325" t="str">
            <v>是</v>
          </cell>
          <cell r="AD325" t="str">
            <v>男</v>
          </cell>
        </row>
        <row r="325">
          <cell r="AF325" t="str">
            <v>340421200509234634</v>
          </cell>
        </row>
        <row r="325">
          <cell r="AH325" t="str">
            <v>招商银行</v>
          </cell>
          <cell r="AI325" t="str">
            <v>6214835543520405</v>
          </cell>
          <cell r="AJ325" t="str">
            <v>招商银行</v>
          </cell>
          <cell r="AK325" t="str">
            <v>19194305532</v>
          </cell>
        </row>
        <row r="326">
          <cell r="D326" t="str">
            <v>淮北吾悦店欧林雨</v>
          </cell>
          <cell r="E326" t="str">
            <v>运营部</v>
          </cell>
          <cell r="F326" t="str">
            <v>前台主管</v>
          </cell>
          <cell r="G326">
            <v>45646</v>
          </cell>
          <cell r="H326" t="str">
            <v>全职</v>
          </cell>
        </row>
        <row r="326">
          <cell r="J326" t="str">
            <v>劳动合同</v>
          </cell>
          <cell r="K326" t="str">
            <v>人力</v>
          </cell>
          <cell r="L326">
            <v>45646</v>
          </cell>
          <cell r="M326">
            <v>46740</v>
          </cell>
          <cell r="N326" t="str">
            <v>3年</v>
          </cell>
          <cell r="O326" t="str">
            <v>已签</v>
          </cell>
          <cell r="P326" t="str">
            <v>已签</v>
          </cell>
          <cell r="Q326" t="str">
            <v>已签</v>
          </cell>
          <cell r="R326" t="str">
            <v>已签</v>
          </cell>
          <cell r="S326" t="str">
            <v>不缴</v>
          </cell>
        </row>
        <row r="326">
          <cell r="X326" t="str">
            <v>在职</v>
          </cell>
        </row>
        <row r="326">
          <cell r="AD326" t="str">
            <v>女</v>
          </cell>
        </row>
        <row r="326">
          <cell r="AF326" t="str">
            <v>342222200201195824</v>
          </cell>
          <cell r="AG326" t="str">
            <v>安徽</v>
          </cell>
          <cell r="AH326" t="str">
            <v>招商银行</v>
          </cell>
          <cell r="AI326" t="str">
            <v>6214832773573196</v>
          </cell>
          <cell r="AJ326" t="str">
            <v>招商银行</v>
          </cell>
          <cell r="AK326">
            <v>19856101932</v>
          </cell>
        </row>
        <row r="327">
          <cell r="D327" t="str">
            <v>淮北吾悦店俞凯乐</v>
          </cell>
          <cell r="E327" t="str">
            <v>泳教部</v>
          </cell>
          <cell r="F327" t="str">
            <v>泳教</v>
          </cell>
          <cell r="G327">
            <v>45700</v>
          </cell>
          <cell r="H327" t="str">
            <v>全职</v>
          </cell>
        </row>
        <row r="327">
          <cell r="J327" t="str">
            <v>劳动合同</v>
          </cell>
          <cell r="K327" t="str">
            <v>人力</v>
          </cell>
          <cell r="L327">
            <v>45702</v>
          </cell>
          <cell r="M327">
            <v>46796</v>
          </cell>
          <cell r="N327" t="str">
            <v>3年</v>
          </cell>
          <cell r="O327" t="str">
            <v>已签</v>
          </cell>
          <cell r="P327" t="str">
            <v>已签</v>
          </cell>
          <cell r="Q327" t="str">
            <v>已签</v>
          </cell>
          <cell r="R327" t="str">
            <v>已签</v>
          </cell>
          <cell r="S327" t="str">
            <v>不缴</v>
          </cell>
        </row>
        <row r="327">
          <cell r="X327" t="str">
            <v>离职</v>
          </cell>
          <cell r="Y327">
            <v>45995</v>
          </cell>
          <cell r="Z327" t="str">
            <v>已签</v>
          </cell>
          <cell r="AA327" t="str">
            <v>已签</v>
          </cell>
        </row>
        <row r="327">
          <cell r="AC327" t="str">
            <v>是</v>
          </cell>
          <cell r="AD327" t="str">
            <v>男</v>
          </cell>
        </row>
        <row r="327">
          <cell r="AF327" t="str">
            <v>340603199611244217</v>
          </cell>
          <cell r="AG327" t="str">
            <v>安徽</v>
          </cell>
          <cell r="AH327" t="str">
            <v>招商银行</v>
          </cell>
          <cell r="AI327" t="str">
            <v>6214832773573477</v>
          </cell>
          <cell r="AJ327" t="str">
            <v>招商银行</v>
          </cell>
          <cell r="AK327">
            <v>18726914619</v>
          </cell>
        </row>
        <row r="328">
          <cell r="D328" t="str">
            <v>淮北吾悦店王紫妍</v>
          </cell>
          <cell r="E328" t="str">
            <v>运营部</v>
          </cell>
          <cell r="F328" t="str">
            <v>前台</v>
          </cell>
          <cell r="G328">
            <v>45702</v>
          </cell>
          <cell r="H328" t="str">
            <v>全职</v>
          </cell>
        </row>
        <row r="328">
          <cell r="J328" t="str">
            <v>劳动合同</v>
          </cell>
          <cell r="K328" t="str">
            <v>人力</v>
          </cell>
          <cell r="L328">
            <v>45705</v>
          </cell>
          <cell r="M328">
            <v>46799</v>
          </cell>
          <cell r="N328" t="str">
            <v>3年</v>
          </cell>
          <cell r="O328" t="str">
            <v>已签</v>
          </cell>
          <cell r="P328" t="str">
            <v>已签</v>
          </cell>
          <cell r="Q328" t="str">
            <v>已签</v>
          </cell>
          <cell r="R328" t="str">
            <v>已签</v>
          </cell>
          <cell r="S328" t="str">
            <v>不缴</v>
          </cell>
        </row>
        <row r="328">
          <cell r="X328" t="str">
            <v>在职</v>
          </cell>
        </row>
        <row r="328">
          <cell r="AD328" t="str">
            <v>女</v>
          </cell>
        </row>
        <row r="328">
          <cell r="AF328" t="str">
            <v>340602200312120424</v>
          </cell>
          <cell r="AG328" t="str">
            <v>安徽</v>
          </cell>
          <cell r="AH328" t="str">
            <v>招商银行</v>
          </cell>
          <cell r="AI328" t="str">
            <v>6214832773573493</v>
          </cell>
          <cell r="AJ328" t="str">
            <v>招商银行</v>
          </cell>
          <cell r="AK328">
            <v>17756143344</v>
          </cell>
        </row>
        <row r="329">
          <cell r="D329" t="str">
            <v>淮北吾悦店高泉</v>
          </cell>
          <cell r="E329" t="str">
            <v>运营部</v>
          </cell>
          <cell r="F329" t="str">
            <v>保洁</v>
          </cell>
          <cell r="G329">
            <v>45714</v>
          </cell>
          <cell r="H329" t="str">
            <v>全职</v>
          </cell>
        </row>
        <row r="329">
          <cell r="J329" t="str">
            <v>劳务合同</v>
          </cell>
          <cell r="K329" t="str">
            <v>人力</v>
          </cell>
          <cell r="L329">
            <v>45717</v>
          </cell>
          <cell r="M329">
            <v>46445</v>
          </cell>
          <cell r="N329" t="str">
            <v>1年</v>
          </cell>
          <cell r="O329" t="str">
            <v>已签</v>
          </cell>
          <cell r="P329" t="str">
            <v>已签</v>
          </cell>
          <cell r="Q329" t="str">
            <v>已签</v>
          </cell>
          <cell r="R329" t="str">
            <v>已签</v>
          </cell>
          <cell r="S329" t="str">
            <v>不缴</v>
          </cell>
        </row>
        <row r="329">
          <cell r="X329" t="str">
            <v>在职</v>
          </cell>
        </row>
        <row r="329">
          <cell r="AD329" t="str">
            <v>男</v>
          </cell>
        </row>
        <row r="329">
          <cell r="AF329" t="str">
            <v>342123196308128893</v>
          </cell>
          <cell r="AG329" t="str">
            <v>安徽</v>
          </cell>
          <cell r="AH329" t="str">
            <v>招商银行</v>
          </cell>
          <cell r="AI329" t="str">
            <v>6214832773573501</v>
          </cell>
          <cell r="AJ329" t="str">
            <v>招商银行</v>
          </cell>
          <cell r="AK329">
            <v>15156191196</v>
          </cell>
        </row>
        <row r="330">
          <cell r="D330" t="str">
            <v>淮北吾悦店李迪辉</v>
          </cell>
          <cell r="E330" t="str">
            <v>会籍部</v>
          </cell>
          <cell r="F330" t="str">
            <v>会籍</v>
          </cell>
          <cell r="G330">
            <v>45858</v>
          </cell>
          <cell r="H330" t="str">
            <v>全职</v>
          </cell>
        </row>
        <row r="330">
          <cell r="J330" t="str">
            <v>劳动合同</v>
          </cell>
          <cell r="K330" t="str">
            <v>人力</v>
          </cell>
          <cell r="L330">
            <v>45858</v>
          </cell>
          <cell r="M330">
            <v>46953</v>
          </cell>
          <cell r="N330" t="str">
            <v>3年</v>
          </cell>
        </row>
        <row r="330">
          <cell r="S330" t="str">
            <v>不缴</v>
          </cell>
        </row>
        <row r="330">
          <cell r="W330" t="str">
            <v>是</v>
          </cell>
          <cell r="X330" t="str">
            <v>离职</v>
          </cell>
          <cell r="Y330">
            <v>45941</v>
          </cell>
          <cell r="Z330" t="str">
            <v>已签</v>
          </cell>
          <cell r="AA330" t="str">
            <v>已签</v>
          </cell>
        </row>
        <row r="330">
          <cell r="AC330" t="str">
            <v>是</v>
          </cell>
          <cell r="AD330" t="str">
            <v>男</v>
          </cell>
        </row>
        <row r="330">
          <cell r="AF330" t="str">
            <v>341224199409158711</v>
          </cell>
          <cell r="AG330" t="str">
            <v>安徽</v>
          </cell>
          <cell r="AH330" t="str">
            <v>中国建设银行</v>
          </cell>
          <cell r="AI330" t="str">
            <v>6217001670010805219</v>
          </cell>
          <cell r="AJ330" t="str">
            <v>其他</v>
          </cell>
          <cell r="AK330">
            <v>19721341173</v>
          </cell>
        </row>
        <row r="331">
          <cell r="D331" t="str">
            <v>蚌埠吾悦店刘备</v>
          </cell>
          <cell r="E331" t="str">
            <v>私教部</v>
          </cell>
          <cell r="F331" t="str">
            <v>私教经理</v>
          </cell>
          <cell r="G331">
            <v>45670</v>
          </cell>
          <cell r="H331" t="str">
            <v>全职</v>
          </cell>
        </row>
        <row r="331">
          <cell r="J331" t="str">
            <v>劳动合同</v>
          </cell>
          <cell r="K331" t="str">
            <v>人力</v>
          </cell>
          <cell r="L331">
            <v>45670</v>
          </cell>
          <cell r="M331">
            <v>46766</v>
          </cell>
          <cell r="N331" t="str">
            <v>3年</v>
          </cell>
        </row>
        <row r="331">
          <cell r="S331" t="str">
            <v>不缴</v>
          </cell>
        </row>
        <row r="331">
          <cell r="W331" t="str">
            <v>是</v>
          </cell>
          <cell r="X331" t="str">
            <v>离职</v>
          </cell>
          <cell r="Y331">
            <v>45969</v>
          </cell>
        </row>
        <row r="331">
          <cell r="AD331" t="str">
            <v>男</v>
          </cell>
        </row>
        <row r="331">
          <cell r="AF331" t="str">
            <v>340321199403172454</v>
          </cell>
          <cell r="AG331" t="str">
            <v>安徽省蚌埠市</v>
          </cell>
          <cell r="AH331" t="str">
            <v>招商银行</v>
          </cell>
          <cell r="AI331" t="str">
            <v>6214835543192486</v>
          </cell>
          <cell r="AJ331" t="str">
            <v>招商银行</v>
          </cell>
          <cell r="AK331">
            <v>15555536558</v>
          </cell>
        </row>
        <row r="332">
          <cell r="D332" t="str">
            <v>蚌埠吾悦店陆春亮</v>
          </cell>
          <cell r="E332" t="str">
            <v>运营部</v>
          </cell>
          <cell r="F332" t="str">
            <v>保洁</v>
          </cell>
          <cell r="G332">
            <v>45738</v>
          </cell>
          <cell r="H332" t="str">
            <v>全职</v>
          </cell>
        </row>
        <row r="332">
          <cell r="J332" t="str">
            <v>劳务合同</v>
          </cell>
          <cell r="K332" t="str">
            <v>人力</v>
          </cell>
          <cell r="L332">
            <v>45738</v>
          </cell>
          <cell r="M332">
            <v>46467</v>
          </cell>
          <cell r="N332" t="str">
            <v>1年</v>
          </cell>
          <cell r="O332" t="str">
            <v>已签</v>
          </cell>
          <cell r="P332" t="str">
            <v>已签</v>
          </cell>
          <cell r="Q332" t="str">
            <v>已签</v>
          </cell>
          <cell r="R332" t="str">
            <v>已签</v>
          </cell>
          <cell r="S332" t="str">
            <v>不缴</v>
          </cell>
        </row>
        <row r="332">
          <cell r="W332" t="str">
            <v>是</v>
          </cell>
          <cell r="X332" t="str">
            <v>在职</v>
          </cell>
        </row>
        <row r="332">
          <cell r="AD332" t="str">
            <v>男</v>
          </cell>
        </row>
        <row r="332">
          <cell r="AF332" t="str">
            <v>340302196303260411</v>
          </cell>
          <cell r="AG332" t="str">
            <v>安徽省蚌埠市</v>
          </cell>
          <cell r="AH332" t="str">
            <v>中国建设银行</v>
          </cell>
          <cell r="AI332" t="str">
            <v>6217001640016849172</v>
          </cell>
          <cell r="AJ332" t="str">
            <v>其他</v>
          </cell>
          <cell r="AK332">
            <v>13093664952</v>
          </cell>
        </row>
        <row r="333">
          <cell r="D333" t="str">
            <v>蚌埠吾悦店万小建</v>
          </cell>
          <cell r="E333" t="str">
            <v>会籍部</v>
          </cell>
          <cell r="F333" t="str">
            <v>会籍经理</v>
          </cell>
          <cell r="G333">
            <v>45701</v>
          </cell>
          <cell r="H333" t="str">
            <v>全职</v>
          </cell>
        </row>
        <row r="333">
          <cell r="J333" t="str">
            <v>劳动合同</v>
          </cell>
          <cell r="K333" t="str">
            <v>人力</v>
          </cell>
          <cell r="L333">
            <v>45701</v>
          </cell>
          <cell r="M333">
            <v>46796</v>
          </cell>
          <cell r="N333" t="str">
            <v>3年</v>
          </cell>
          <cell r="O333" t="str">
            <v>已签</v>
          </cell>
          <cell r="P333" t="str">
            <v>已签</v>
          </cell>
          <cell r="Q333" t="str">
            <v>已签</v>
          </cell>
          <cell r="R333" t="str">
            <v>已签</v>
          </cell>
          <cell r="S333" t="str">
            <v>不缴</v>
          </cell>
        </row>
        <row r="333">
          <cell r="W333" t="str">
            <v>是</v>
          </cell>
          <cell r="X333" t="str">
            <v>在职</v>
          </cell>
        </row>
        <row r="333">
          <cell r="AD333" t="str">
            <v>男</v>
          </cell>
        </row>
        <row r="333">
          <cell r="AF333" t="str">
            <v>340321198606010899</v>
          </cell>
          <cell r="AG333" t="str">
            <v>安徽省蚌埠市</v>
          </cell>
          <cell r="AH333" t="str">
            <v>招商银行</v>
          </cell>
          <cell r="AI333" t="str">
            <v>6214832773359638</v>
          </cell>
          <cell r="AJ333" t="str">
            <v>招商银行</v>
          </cell>
          <cell r="AK333" t="str">
            <v>1396528/6269</v>
          </cell>
        </row>
        <row r="334">
          <cell r="D334" t="str">
            <v>蚌埠吾悦店邵家文</v>
          </cell>
          <cell r="E334" t="str">
            <v>会籍部</v>
          </cell>
          <cell r="F334" t="str">
            <v>会籍</v>
          </cell>
          <cell r="G334">
            <v>45713</v>
          </cell>
          <cell r="H334" t="str">
            <v>全职</v>
          </cell>
        </row>
        <row r="334">
          <cell r="J334" t="str">
            <v>劳动合同</v>
          </cell>
          <cell r="K334" t="str">
            <v>人力</v>
          </cell>
          <cell r="L334">
            <v>45713</v>
          </cell>
          <cell r="M334">
            <v>46807</v>
          </cell>
          <cell r="N334" t="str">
            <v>3年</v>
          </cell>
          <cell r="O334" t="str">
            <v>已签</v>
          </cell>
          <cell r="P334" t="str">
            <v>已签</v>
          </cell>
          <cell r="Q334" t="str">
            <v>已签</v>
          </cell>
          <cell r="R334" t="str">
            <v>已签</v>
          </cell>
          <cell r="S334" t="str">
            <v>不缴</v>
          </cell>
        </row>
        <row r="334">
          <cell r="W334" t="str">
            <v>是</v>
          </cell>
          <cell r="X334" t="str">
            <v>在职</v>
          </cell>
        </row>
        <row r="334">
          <cell r="AD334" t="str">
            <v>男</v>
          </cell>
        </row>
        <row r="334">
          <cell r="AF334" t="str">
            <v>340321200412065031</v>
          </cell>
          <cell r="AG334" t="str">
            <v>安徽省蚌埠市</v>
          </cell>
          <cell r="AH334" t="str">
            <v>招商银行</v>
          </cell>
          <cell r="AI334" t="str">
            <v>6214830924273369</v>
          </cell>
          <cell r="AJ334" t="str">
            <v>招商银行</v>
          </cell>
          <cell r="AK334">
            <v>17201600134</v>
          </cell>
        </row>
        <row r="335">
          <cell r="D335" t="str">
            <v>蚌埠吾悦店韦云</v>
          </cell>
          <cell r="E335" t="str">
            <v>私教部</v>
          </cell>
          <cell r="F335" t="str">
            <v>私教</v>
          </cell>
          <cell r="G335">
            <v>45710</v>
          </cell>
          <cell r="H335" t="str">
            <v>全职</v>
          </cell>
        </row>
        <row r="335">
          <cell r="J335" t="str">
            <v>劳动合同</v>
          </cell>
          <cell r="K335" t="str">
            <v>人力</v>
          </cell>
          <cell r="L335">
            <v>45710</v>
          </cell>
          <cell r="M335">
            <v>46805</v>
          </cell>
          <cell r="N335" t="str">
            <v>3年</v>
          </cell>
          <cell r="O335" t="str">
            <v>已签</v>
          </cell>
          <cell r="P335" t="str">
            <v>已签</v>
          </cell>
          <cell r="Q335" t="str">
            <v>已签</v>
          </cell>
          <cell r="R335" t="str">
            <v>已签</v>
          </cell>
          <cell r="S335" t="str">
            <v>不缴</v>
          </cell>
        </row>
        <row r="335">
          <cell r="W335" t="str">
            <v>是</v>
          </cell>
          <cell r="X335" t="str">
            <v>离职</v>
          </cell>
          <cell r="Y335">
            <v>45993</v>
          </cell>
        </row>
        <row r="335">
          <cell r="AD335" t="str">
            <v>女</v>
          </cell>
        </row>
        <row r="335">
          <cell r="AF335" t="str">
            <v>340321200008202145</v>
          </cell>
          <cell r="AG335" t="str">
            <v>安徽省蚌埠市</v>
          </cell>
          <cell r="AH335" t="str">
            <v>招商银行</v>
          </cell>
          <cell r="AI335" t="str">
            <v>6214832773686386</v>
          </cell>
          <cell r="AJ335" t="str">
            <v>招商银行</v>
          </cell>
          <cell r="AK335">
            <v>15755244417</v>
          </cell>
        </row>
        <row r="336">
          <cell r="D336" t="str">
            <v>蚌埠吾悦店栾金良</v>
          </cell>
          <cell r="E336" t="str">
            <v>私教部</v>
          </cell>
          <cell r="F336" t="str">
            <v>私教经理</v>
          </cell>
          <cell r="G336">
            <v>45404</v>
          </cell>
          <cell r="H336" t="str">
            <v>全职</v>
          </cell>
        </row>
        <row r="336">
          <cell r="J336" t="str">
            <v>劳动合同</v>
          </cell>
          <cell r="K336" t="str">
            <v>人力</v>
          </cell>
          <cell r="L336">
            <v>45404</v>
          </cell>
          <cell r="M336">
            <v>46498</v>
          </cell>
          <cell r="N336" t="str">
            <v>3年</v>
          </cell>
          <cell r="O336" t="str">
            <v>已签</v>
          </cell>
          <cell r="P336" t="str">
            <v>已签</v>
          </cell>
          <cell r="Q336" t="str">
            <v>已签</v>
          </cell>
          <cell r="R336" t="str">
            <v>已签</v>
          </cell>
          <cell r="S336" t="str">
            <v>不缴</v>
          </cell>
        </row>
        <row r="336">
          <cell r="W336" t="str">
            <v>是</v>
          </cell>
          <cell r="X336" t="str">
            <v>在职</v>
          </cell>
        </row>
        <row r="336">
          <cell r="AD336" t="str">
            <v>男</v>
          </cell>
        </row>
        <row r="336">
          <cell r="AF336" t="str">
            <v>321302198506180055</v>
          </cell>
          <cell r="AG336" t="str">
            <v>江苏</v>
          </cell>
          <cell r="AH336" t="str">
            <v>江苏民丰农商银行宿迁总行</v>
          </cell>
          <cell r="AI336" t="str">
            <v>6230667331020052692</v>
          </cell>
          <cell r="AJ336" t="str">
            <v>其他</v>
          </cell>
          <cell r="AK336">
            <v>13815786616</v>
          </cell>
        </row>
        <row r="337">
          <cell r="D337" t="str">
            <v>蚌埠吾悦店赵红</v>
          </cell>
          <cell r="E337" t="str">
            <v>运营部</v>
          </cell>
          <cell r="F337" t="str">
            <v>保洁</v>
          </cell>
          <cell r="G337">
            <v>45765</v>
          </cell>
          <cell r="H337" t="str">
            <v>全职</v>
          </cell>
        </row>
        <row r="337">
          <cell r="J337" t="str">
            <v>劳务合同</v>
          </cell>
          <cell r="K337" t="str">
            <v>人力</v>
          </cell>
          <cell r="L337">
            <v>45765</v>
          </cell>
          <cell r="M337">
            <v>46860</v>
          </cell>
          <cell r="N337" t="str">
            <v>3年</v>
          </cell>
          <cell r="O337" t="str">
            <v>已签</v>
          </cell>
          <cell r="P337" t="str">
            <v>已签</v>
          </cell>
          <cell r="Q337" t="str">
            <v>已签</v>
          </cell>
          <cell r="R337" t="str">
            <v>已签</v>
          </cell>
          <cell r="S337" t="str">
            <v>不缴</v>
          </cell>
        </row>
        <row r="337">
          <cell r="W337" t="str">
            <v>是</v>
          </cell>
          <cell r="X337" t="str">
            <v>在职</v>
          </cell>
        </row>
        <row r="337">
          <cell r="AD337" t="str">
            <v>女</v>
          </cell>
        </row>
        <row r="337">
          <cell r="AF337" t="str">
            <v>340302197012310428</v>
          </cell>
          <cell r="AG337" t="str">
            <v>安徽省蚌埠市</v>
          </cell>
          <cell r="AH337" t="str">
            <v>中国农业银行</v>
          </cell>
          <cell r="AI337" t="str">
            <v>6228480679219147973</v>
          </cell>
          <cell r="AJ337" t="str">
            <v>其他</v>
          </cell>
          <cell r="AK337">
            <v>15955209937</v>
          </cell>
        </row>
        <row r="338">
          <cell r="D338" t="str">
            <v>蚌埠吾悦店朱明慧</v>
          </cell>
          <cell r="E338" t="str">
            <v>会籍部</v>
          </cell>
          <cell r="F338" t="str">
            <v>会籍</v>
          </cell>
          <cell r="G338">
            <v>45809</v>
          </cell>
          <cell r="H338" t="str">
            <v>兼职</v>
          </cell>
        </row>
        <row r="338">
          <cell r="J338" t="str">
            <v>兼职合同</v>
          </cell>
          <cell r="K338" t="str">
            <v>人力</v>
          </cell>
          <cell r="L338">
            <v>45727</v>
          </cell>
          <cell r="M338">
            <v>46091</v>
          </cell>
          <cell r="N338" t="str">
            <v>1年</v>
          </cell>
        </row>
        <row r="338">
          <cell r="S338" t="str">
            <v>不缴</v>
          </cell>
        </row>
        <row r="338">
          <cell r="X338" t="str">
            <v>离职</v>
          </cell>
        </row>
        <row r="338">
          <cell r="AD338" t="str">
            <v>女</v>
          </cell>
        </row>
        <row r="338">
          <cell r="AF338" t="str">
            <v>340311200007292529</v>
          </cell>
          <cell r="AG338" t="str">
            <v>安徽省蚌埠市</v>
          </cell>
          <cell r="AH338" t="str">
            <v>招商银行</v>
          </cell>
          <cell r="AI338" t="str">
            <v>6214832773359679</v>
          </cell>
          <cell r="AJ338" t="str">
            <v>招商银行</v>
          </cell>
          <cell r="AK338">
            <v>15556901016</v>
          </cell>
        </row>
        <row r="339">
          <cell r="D339" t="str">
            <v>蚌埠吾悦店赵惠春</v>
          </cell>
          <cell r="E339" t="str">
            <v>会籍部</v>
          </cell>
          <cell r="F339" t="str">
            <v>会籍</v>
          </cell>
          <cell r="G339">
            <v>45819</v>
          </cell>
          <cell r="H339" t="str">
            <v>全职</v>
          </cell>
        </row>
        <row r="339">
          <cell r="J339" t="str">
            <v>劳动合同</v>
          </cell>
          <cell r="K339" t="str">
            <v>人力</v>
          </cell>
          <cell r="L339">
            <v>45819</v>
          </cell>
          <cell r="M339">
            <v>46914</v>
          </cell>
          <cell r="N339" t="str">
            <v>3年</v>
          </cell>
          <cell r="O339" t="str">
            <v>已签</v>
          </cell>
          <cell r="P339" t="str">
            <v>已签</v>
          </cell>
          <cell r="Q339" t="str">
            <v>已签</v>
          </cell>
          <cell r="R339" t="str">
            <v>已签</v>
          </cell>
          <cell r="S339" t="str">
            <v>不缴</v>
          </cell>
        </row>
        <row r="339">
          <cell r="W339" t="str">
            <v>是</v>
          </cell>
          <cell r="X339" t="str">
            <v>在职</v>
          </cell>
        </row>
        <row r="339">
          <cell r="AD339" t="str">
            <v>女</v>
          </cell>
        </row>
        <row r="339">
          <cell r="AF339" t="str">
            <v>370406200602046621</v>
          </cell>
          <cell r="AG339" t="str">
            <v>山东省枣庄市</v>
          </cell>
          <cell r="AH339" t="str">
            <v>招商银行</v>
          </cell>
          <cell r="AI339" t="str">
            <v>6214853370373467</v>
          </cell>
          <cell r="AJ339" t="str">
            <v>招商银行</v>
          </cell>
          <cell r="AK339">
            <v>19055243298</v>
          </cell>
        </row>
        <row r="340">
          <cell r="D340" t="str">
            <v>蚌埠吾悦店王格</v>
          </cell>
          <cell r="E340" t="str">
            <v>运营部</v>
          </cell>
          <cell r="F340" t="str">
            <v>前台主管</v>
          </cell>
          <cell r="G340">
            <v>45850</v>
          </cell>
          <cell r="H340" t="str">
            <v>全职</v>
          </cell>
        </row>
        <row r="340">
          <cell r="J340" t="str">
            <v>劳动合同</v>
          </cell>
          <cell r="K340" t="str">
            <v>人力</v>
          </cell>
          <cell r="L340">
            <v>45850</v>
          </cell>
          <cell r="M340">
            <v>46945</v>
          </cell>
          <cell r="N340" t="str">
            <v>3年</v>
          </cell>
          <cell r="O340" t="str">
            <v>已签</v>
          </cell>
          <cell r="P340" t="str">
            <v>已签</v>
          </cell>
          <cell r="Q340" t="str">
            <v>已签</v>
          </cell>
          <cell r="R340" t="str">
            <v>已签</v>
          </cell>
          <cell r="S340" t="str">
            <v>不缴</v>
          </cell>
        </row>
        <row r="340">
          <cell r="W340" t="str">
            <v>是</v>
          </cell>
          <cell r="X340" t="str">
            <v>在职</v>
          </cell>
        </row>
        <row r="340">
          <cell r="AD340" t="str">
            <v>女</v>
          </cell>
        </row>
        <row r="340">
          <cell r="AF340" t="str">
            <v>340322200502054623</v>
          </cell>
          <cell r="AG340" t="str">
            <v>安徽省蚌埠市</v>
          </cell>
          <cell r="AH340" t="str">
            <v>招商银行</v>
          </cell>
          <cell r="AI340" t="str">
            <v>6214832776454808</v>
          </cell>
          <cell r="AJ340" t="str">
            <v>招商银行</v>
          </cell>
          <cell r="AK340">
            <v>15375468652</v>
          </cell>
        </row>
        <row r="341">
          <cell r="D341" t="str">
            <v>蚌埠吾悦店乔威</v>
          </cell>
          <cell r="E341" t="str">
            <v>泳教部</v>
          </cell>
          <cell r="F341" t="str">
            <v>泳教</v>
          </cell>
          <cell r="G341">
            <v>45824</v>
          </cell>
          <cell r="H341" t="str">
            <v>兼职</v>
          </cell>
        </row>
        <row r="341">
          <cell r="J341" t="str">
            <v>兼职合同</v>
          </cell>
          <cell r="K341" t="str">
            <v>人力</v>
          </cell>
          <cell r="L341">
            <v>45824</v>
          </cell>
        </row>
        <row r="341">
          <cell r="O341" t="str">
            <v>已签</v>
          </cell>
          <cell r="P341" t="str">
            <v>已签</v>
          </cell>
          <cell r="Q341" t="str">
            <v>已签</v>
          </cell>
          <cell r="R341" t="str">
            <v>已签</v>
          </cell>
        </row>
        <row r="341">
          <cell r="W341" t="str">
            <v>是</v>
          </cell>
          <cell r="X341" t="str">
            <v>离职</v>
          </cell>
        </row>
        <row r="341">
          <cell r="AD341" t="str">
            <v>男</v>
          </cell>
        </row>
        <row r="341">
          <cell r="AF341" t="str">
            <v>340311200001110819</v>
          </cell>
          <cell r="AG341" t="str">
            <v>安徽省蚌埠市</v>
          </cell>
          <cell r="AH341" t="str">
            <v>徽商银行</v>
          </cell>
          <cell r="AI341" t="str">
            <v>6217 7583 1200 3777 106</v>
          </cell>
          <cell r="AJ341" t="str">
            <v>其他</v>
          </cell>
          <cell r="AK341">
            <v>17718222789</v>
          </cell>
        </row>
        <row r="342">
          <cell r="D342" t="str">
            <v>蚌埠吾悦店曹克荣</v>
          </cell>
          <cell r="E342" t="str">
            <v>泳教部</v>
          </cell>
          <cell r="F342" t="str">
            <v>救生员</v>
          </cell>
          <cell r="G342">
            <v>45840</v>
          </cell>
          <cell r="H342" t="str">
            <v>兼职</v>
          </cell>
        </row>
        <row r="342">
          <cell r="J342" t="str">
            <v>兼职合同</v>
          </cell>
          <cell r="K342" t="str">
            <v>人力</v>
          </cell>
          <cell r="L342">
            <v>45840</v>
          </cell>
        </row>
        <row r="342">
          <cell r="X342" t="str">
            <v>离职</v>
          </cell>
          <cell r="Y342">
            <v>45931</v>
          </cell>
        </row>
        <row r="342">
          <cell r="AD342" t="str">
            <v>男</v>
          </cell>
        </row>
        <row r="342">
          <cell r="AF342" t="str">
            <v>340303195112170212</v>
          </cell>
          <cell r="AG342" t="str">
            <v>安徽省蚌埠市</v>
          </cell>
          <cell r="AH342" t="str">
            <v>中信银行</v>
          </cell>
          <cell r="AI342" t="str">
            <v>6217751112003751680</v>
          </cell>
          <cell r="AJ342" t="str">
            <v>中信</v>
          </cell>
          <cell r="AK342">
            <v>15056370736</v>
          </cell>
        </row>
        <row r="343">
          <cell r="D343" t="str">
            <v>蚌埠吾悦店薛艺</v>
          </cell>
          <cell r="E343" t="str">
            <v>运营部</v>
          </cell>
          <cell r="F343" t="str">
            <v>前台</v>
          </cell>
          <cell r="G343">
            <v>45893</v>
          </cell>
          <cell r="H343" t="str">
            <v>全职</v>
          </cell>
        </row>
        <row r="343">
          <cell r="J343" t="str">
            <v>劳动合同</v>
          </cell>
          <cell r="K343" t="str">
            <v>人力</v>
          </cell>
          <cell r="L343">
            <v>45893</v>
          </cell>
          <cell r="M343">
            <v>46988</v>
          </cell>
          <cell r="N343" t="str">
            <v>3年</v>
          </cell>
          <cell r="O343" t="str">
            <v>已签</v>
          </cell>
          <cell r="P343" t="str">
            <v>已签</v>
          </cell>
          <cell r="Q343" t="str">
            <v>已签</v>
          </cell>
          <cell r="R343" t="str">
            <v>已签</v>
          </cell>
          <cell r="S343" t="str">
            <v>不缴</v>
          </cell>
        </row>
        <row r="343">
          <cell r="W343" t="str">
            <v>是</v>
          </cell>
          <cell r="X343" t="str">
            <v>离职</v>
          </cell>
          <cell r="Y343">
            <v>45968</v>
          </cell>
        </row>
        <row r="343">
          <cell r="AD343" t="str">
            <v>女</v>
          </cell>
        </row>
        <row r="343">
          <cell r="AF343" t="str">
            <v>340304200306130649</v>
          </cell>
          <cell r="AG343" t="str">
            <v>安徽省蚌埠市</v>
          </cell>
          <cell r="AH343" t="str">
            <v>中国银行</v>
          </cell>
          <cell r="AI343" t="str">
            <v>6216616302000925794</v>
          </cell>
          <cell r="AJ343" t="str">
            <v>其他</v>
          </cell>
          <cell r="AK343">
            <v>15255282978</v>
          </cell>
        </row>
        <row r="344">
          <cell r="D344" t="str">
            <v>蚌埠吾悦店林康</v>
          </cell>
          <cell r="E344" t="str">
            <v>泳教部</v>
          </cell>
          <cell r="F344" t="str">
            <v>兼职泳教</v>
          </cell>
          <cell r="G344">
            <v>46174</v>
          </cell>
          <cell r="H344" t="str">
            <v>兼职</v>
          </cell>
        </row>
        <row r="344">
          <cell r="J344" t="str">
            <v>兼职合同</v>
          </cell>
          <cell r="K344" t="str">
            <v>人力</v>
          </cell>
          <cell r="L344">
            <v>46174</v>
          </cell>
          <cell r="M344">
            <v>46538</v>
          </cell>
          <cell r="N344" t="str">
            <v>1年</v>
          </cell>
        </row>
        <row r="344">
          <cell r="X344" t="str">
            <v>在职</v>
          </cell>
        </row>
        <row r="344">
          <cell r="AD344" t="str">
            <v>男</v>
          </cell>
        </row>
        <row r="344">
          <cell r="AF344" t="str">
            <v>340321200212060850</v>
          </cell>
          <cell r="AG344" t="str">
            <v>安徽省蚌埠市</v>
          </cell>
          <cell r="AH344" t="str">
            <v>中信银行</v>
          </cell>
          <cell r="AI344" t="str">
            <v>6217751112004538755</v>
          </cell>
          <cell r="AJ344" t="str">
            <v>中信</v>
          </cell>
          <cell r="AK344">
            <v>15056356955</v>
          </cell>
        </row>
        <row r="345">
          <cell r="D345" t="str">
            <v>蚌埠吾悦店张恩泽</v>
          </cell>
          <cell r="E345" t="str">
            <v>泳教部</v>
          </cell>
          <cell r="F345" t="str">
            <v>泳教</v>
          </cell>
          <cell r="G345">
            <v>45924</v>
          </cell>
          <cell r="H345" t="str">
            <v>全职</v>
          </cell>
        </row>
        <row r="345">
          <cell r="J345" t="str">
            <v>劳动合同</v>
          </cell>
          <cell r="K345" t="str">
            <v>人力</v>
          </cell>
        </row>
        <row r="345">
          <cell r="O345" t="str">
            <v>已签</v>
          </cell>
          <cell r="P345" t="str">
            <v>已签</v>
          </cell>
          <cell r="Q345" t="str">
            <v>已签</v>
          </cell>
          <cell r="R345" t="str">
            <v>已签</v>
          </cell>
          <cell r="S345" t="str">
            <v>不缴</v>
          </cell>
        </row>
        <row r="345">
          <cell r="W345" t="str">
            <v>是</v>
          </cell>
          <cell r="X345" t="str">
            <v>离职</v>
          </cell>
          <cell r="Y345">
            <v>45937</v>
          </cell>
        </row>
        <row r="345">
          <cell r="AD345" t="str">
            <v>男</v>
          </cell>
        </row>
        <row r="345">
          <cell r="AF345" t="str">
            <v>340321200312201518</v>
          </cell>
          <cell r="AG345" t="str">
            <v>安徽省蚌埠市</v>
          </cell>
          <cell r="AH345" t="str">
            <v>中国农业银行</v>
          </cell>
          <cell r="AI345" t="str">
            <v>6228480329714587675</v>
          </cell>
          <cell r="AJ345" t="str">
            <v>其他</v>
          </cell>
          <cell r="AK345">
            <v>17795089684</v>
          </cell>
        </row>
        <row r="346">
          <cell r="D346" t="str">
            <v>蚌埠吾悦店曹芷莹</v>
          </cell>
          <cell r="E346" t="str">
            <v>会籍部</v>
          </cell>
          <cell r="F346" t="str">
            <v>会籍</v>
          </cell>
          <cell r="G346">
            <v>45940</v>
          </cell>
          <cell r="H346" t="str">
            <v>全职</v>
          </cell>
        </row>
        <row r="346">
          <cell r="J346" t="str">
            <v>劳动合同</v>
          </cell>
          <cell r="K346" t="str">
            <v>人力</v>
          </cell>
        </row>
        <row r="346">
          <cell r="O346" t="str">
            <v>已签</v>
          </cell>
          <cell r="P346" t="str">
            <v>已签</v>
          </cell>
          <cell r="Q346" t="str">
            <v>已签</v>
          </cell>
          <cell r="R346" t="str">
            <v>已签</v>
          </cell>
          <cell r="S346" t="str">
            <v>不缴</v>
          </cell>
        </row>
        <row r="346">
          <cell r="W346" t="str">
            <v>是</v>
          </cell>
          <cell r="X346" t="str">
            <v>离职</v>
          </cell>
          <cell r="Y346">
            <v>45975</v>
          </cell>
        </row>
        <row r="346">
          <cell r="AD346" t="str">
            <v>女</v>
          </cell>
        </row>
        <row r="346">
          <cell r="AF346" t="str">
            <v>340323200802166965</v>
          </cell>
          <cell r="AG346" t="str">
            <v>安徽省蚌埠市</v>
          </cell>
          <cell r="AH346" t="str">
            <v>中国农业银行</v>
          </cell>
          <cell r="AI346" t="str">
            <v>（黄素雅）6228480388918133777</v>
          </cell>
          <cell r="AJ346" t="str">
            <v>其他</v>
          </cell>
          <cell r="AK346">
            <v>15155224390</v>
          </cell>
        </row>
        <row r="347">
          <cell r="D347" t="str">
            <v>蚌埠吾悦店刘庆康</v>
          </cell>
          <cell r="E347" t="str">
            <v>会籍部</v>
          </cell>
          <cell r="F347" t="str">
            <v>会籍</v>
          </cell>
          <cell r="G347">
            <v>45962</v>
          </cell>
          <cell r="H347" t="str">
            <v>全职</v>
          </cell>
        </row>
        <row r="347">
          <cell r="J347" t="str">
            <v>劳动合同</v>
          </cell>
          <cell r="K347" t="str">
            <v>人力</v>
          </cell>
          <cell r="L347">
            <v>45962</v>
          </cell>
          <cell r="M347">
            <v>47058</v>
          </cell>
          <cell r="N347" t="str">
            <v>3年</v>
          </cell>
          <cell r="O347" t="str">
            <v>已签</v>
          </cell>
          <cell r="P347" t="str">
            <v>已签</v>
          </cell>
          <cell r="Q347" t="str">
            <v>已签</v>
          </cell>
          <cell r="R347" t="str">
            <v>已签</v>
          </cell>
          <cell r="S347" t="str">
            <v>不缴</v>
          </cell>
        </row>
        <row r="347">
          <cell r="W347" t="str">
            <v>是</v>
          </cell>
          <cell r="X347" t="str">
            <v>在职</v>
          </cell>
        </row>
        <row r="347">
          <cell r="AD347" t="str">
            <v>男</v>
          </cell>
        </row>
        <row r="347">
          <cell r="AF347" t="str">
            <v>340302200512121011</v>
          </cell>
        </row>
        <row r="347">
          <cell r="AJ347" t="str">
            <v>其他</v>
          </cell>
        </row>
        <row r="348">
          <cell r="D348" t="str">
            <v>荆州二店张丽华</v>
          </cell>
          <cell r="E348" t="str">
            <v>运营部</v>
          </cell>
          <cell r="F348" t="str">
            <v>保洁</v>
          </cell>
          <cell r="G348">
            <v>45757</v>
          </cell>
          <cell r="H348" t="str">
            <v>全职</v>
          </cell>
        </row>
        <row r="348">
          <cell r="J348" t="str">
            <v>劳务合同</v>
          </cell>
          <cell r="K348" t="str">
            <v>人力</v>
          </cell>
          <cell r="L348">
            <v>45757</v>
          </cell>
          <cell r="M348">
            <v>46852</v>
          </cell>
          <cell r="N348" t="str">
            <v>3年</v>
          </cell>
          <cell r="O348" t="str">
            <v>已签</v>
          </cell>
          <cell r="P348" t="str">
            <v>已签</v>
          </cell>
          <cell r="Q348" t="str">
            <v>已签</v>
          </cell>
          <cell r="R348" t="str">
            <v>已签</v>
          </cell>
          <cell r="S348" t="str">
            <v>不缴</v>
          </cell>
        </row>
        <row r="348">
          <cell r="W348" t="str">
            <v>是</v>
          </cell>
          <cell r="X348" t="str">
            <v>在职</v>
          </cell>
        </row>
        <row r="348">
          <cell r="AD348" t="str">
            <v>女</v>
          </cell>
        </row>
        <row r="348">
          <cell r="AF348" t="str">
            <v>420400196206261482</v>
          </cell>
        </row>
        <row r="348">
          <cell r="AH348" t="str">
            <v>农业银行</v>
          </cell>
          <cell r="AI348" t="str">
            <v>6228480799754837778</v>
          </cell>
          <cell r="AJ348" t="str">
            <v>其他</v>
          </cell>
          <cell r="AK348">
            <v>17798353605</v>
          </cell>
        </row>
        <row r="349">
          <cell r="D349" t="str">
            <v>荆州二店马萍思</v>
          </cell>
          <cell r="E349" t="str">
            <v>运营部</v>
          </cell>
          <cell r="F349" t="str">
            <v>前台主管</v>
          </cell>
          <cell r="G349">
            <v>45759</v>
          </cell>
          <cell r="H349" t="str">
            <v>全职</v>
          </cell>
        </row>
        <row r="349">
          <cell r="J349" t="str">
            <v>劳动合同</v>
          </cell>
          <cell r="K349" t="str">
            <v>人力</v>
          </cell>
          <cell r="L349">
            <v>45759</v>
          </cell>
          <cell r="M349">
            <v>46854</v>
          </cell>
          <cell r="N349" t="str">
            <v>3年</v>
          </cell>
          <cell r="O349" t="str">
            <v>已签</v>
          </cell>
          <cell r="P349" t="str">
            <v>已签</v>
          </cell>
          <cell r="Q349" t="str">
            <v>已签</v>
          </cell>
          <cell r="R349" t="str">
            <v>已签</v>
          </cell>
          <cell r="S349" t="str">
            <v>不缴</v>
          </cell>
        </row>
        <row r="349">
          <cell r="W349" t="str">
            <v>是</v>
          </cell>
          <cell r="X349" t="str">
            <v>在职</v>
          </cell>
        </row>
        <row r="349">
          <cell r="AD349" t="str">
            <v>女</v>
          </cell>
        </row>
        <row r="349">
          <cell r="AF349" t="str">
            <v>421002200401305023</v>
          </cell>
        </row>
        <row r="349">
          <cell r="AH349" t="str">
            <v>招商银行</v>
          </cell>
          <cell r="AI349" t="str">
            <v>6214837168531139</v>
          </cell>
          <cell r="AJ349" t="str">
            <v>招商银行</v>
          </cell>
          <cell r="AK349">
            <v>15727237247</v>
          </cell>
        </row>
        <row r="350">
          <cell r="D350" t="str">
            <v>荆州二店黄荣海</v>
          </cell>
          <cell r="E350" t="str">
            <v>运营部</v>
          </cell>
          <cell r="F350" t="str">
            <v>保洁</v>
          </cell>
          <cell r="G350">
            <v>45758</v>
          </cell>
          <cell r="H350" t="str">
            <v>全职</v>
          </cell>
        </row>
        <row r="350">
          <cell r="J350" t="str">
            <v>劳动合同</v>
          </cell>
          <cell r="K350" t="str">
            <v>人力</v>
          </cell>
          <cell r="L350">
            <v>45758</v>
          </cell>
          <cell r="M350">
            <v>46853</v>
          </cell>
          <cell r="N350" t="str">
            <v>3年</v>
          </cell>
          <cell r="O350" t="str">
            <v>已签</v>
          </cell>
          <cell r="P350" t="str">
            <v>已签</v>
          </cell>
          <cell r="Q350" t="str">
            <v>已签</v>
          </cell>
          <cell r="R350" t="str">
            <v>已签</v>
          </cell>
          <cell r="S350" t="str">
            <v>不缴</v>
          </cell>
        </row>
        <row r="350">
          <cell r="W350" t="str">
            <v>是</v>
          </cell>
          <cell r="X350" t="str">
            <v>在职</v>
          </cell>
        </row>
        <row r="350">
          <cell r="AD350" t="str">
            <v>男</v>
          </cell>
        </row>
        <row r="350">
          <cell r="AF350" t="str">
            <v>420400195712101014</v>
          </cell>
        </row>
        <row r="350">
          <cell r="AH350" t="str">
            <v>建设银行</v>
          </cell>
          <cell r="AI350" t="str">
            <v>6217002660018419369  孟昭兰建设银行  黄荣海</v>
          </cell>
          <cell r="AJ350" t="str">
            <v>其他</v>
          </cell>
          <cell r="AK350">
            <v>15572198880</v>
          </cell>
        </row>
        <row r="351">
          <cell r="D351" t="str">
            <v>荆州二店徐方圆</v>
          </cell>
          <cell r="E351" t="str">
            <v>会籍部</v>
          </cell>
          <cell r="F351" t="str">
            <v>会籍主管</v>
          </cell>
          <cell r="G351">
            <v>45387</v>
          </cell>
          <cell r="H351" t="str">
            <v>全职</v>
          </cell>
        </row>
        <row r="351">
          <cell r="J351" t="str">
            <v>劳动合同</v>
          </cell>
          <cell r="K351" t="str">
            <v>人力</v>
          </cell>
          <cell r="L351">
            <v>45536</v>
          </cell>
          <cell r="M351">
            <v>46630</v>
          </cell>
          <cell r="N351" t="str">
            <v>3年</v>
          </cell>
          <cell r="O351" t="str">
            <v>已签</v>
          </cell>
          <cell r="P351" t="str">
            <v>已签</v>
          </cell>
          <cell r="Q351" t="str">
            <v>已签</v>
          </cell>
          <cell r="R351" t="str">
            <v>已签</v>
          </cell>
          <cell r="S351" t="str">
            <v>不缴</v>
          </cell>
        </row>
        <row r="351">
          <cell r="W351" t="str">
            <v>是</v>
          </cell>
          <cell r="X351" t="str">
            <v>在职</v>
          </cell>
        </row>
        <row r="351">
          <cell r="AD351" t="str">
            <v>男</v>
          </cell>
          <cell r="AE351" t="str">
            <v>大专</v>
          </cell>
          <cell r="AF351" t="str">
            <v>420323200205035510</v>
          </cell>
        </row>
        <row r="351">
          <cell r="AH351" t="str">
            <v>中信银行</v>
          </cell>
          <cell r="AI351" t="str">
            <v>6217681505418411</v>
          </cell>
          <cell r="AJ351" t="str">
            <v>中信</v>
          </cell>
          <cell r="AK351">
            <v>18679654540</v>
          </cell>
        </row>
        <row r="352">
          <cell r="D352" t="str">
            <v>荆州二店余东杰</v>
          </cell>
          <cell r="E352" t="str">
            <v>会籍部</v>
          </cell>
          <cell r="F352" t="str">
            <v>会籍</v>
          </cell>
          <cell r="G352">
            <v>45706</v>
          </cell>
          <cell r="H352" t="str">
            <v>全职</v>
          </cell>
        </row>
        <row r="352">
          <cell r="J352" t="str">
            <v>劳动合同</v>
          </cell>
          <cell r="K352" t="str">
            <v>人力</v>
          </cell>
          <cell r="L352">
            <v>45702</v>
          </cell>
          <cell r="M352">
            <v>46796</v>
          </cell>
          <cell r="N352" t="str">
            <v>3年</v>
          </cell>
          <cell r="O352" t="str">
            <v>已签</v>
          </cell>
          <cell r="P352" t="str">
            <v>已签</v>
          </cell>
          <cell r="Q352" t="str">
            <v>已签</v>
          </cell>
          <cell r="R352" t="str">
            <v>已签</v>
          </cell>
          <cell r="S352" t="str">
            <v>不缴</v>
          </cell>
        </row>
        <row r="352">
          <cell r="W352" t="str">
            <v>是</v>
          </cell>
          <cell r="X352" t="str">
            <v>在职</v>
          </cell>
        </row>
        <row r="352">
          <cell r="AD352" t="str">
            <v>男</v>
          </cell>
        </row>
        <row r="352">
          <cell r="AF352" t="str">
            <v>420322200702252712</v>
          </cell>
        </row>
        <row r="352">
          <cell r="AH352" t="str">
            <v>交通银行</v>
          </cell>
          <cell r="AI352" t="str">
            <v>6222620610043552637  交通银行武汉江岸支行  余东杰</v>
          </cell>
          <cell r="AJ352" t="str">
            <v>其他</v>
          </cell>
          <cell r="AK352">
            <v>18572510225</v>
          </cell>
        </row>
        <row r="353">
          <cell r="D353" t="str">
            <v>荆州二店陈明涛</v>
          </cell>
          <cell r="E353" t="str">
            <v>泳教部</v>
          </cell>
          <cell r="F353" t="str">
            <v>泳教</v>
          </cell>
          <cell r="G353">
            <v>45705</v>
          </cell>
          <cell r="H353" t="str">
            <v>全职</v>
          </cell>
        </row>
        <row r="353">
          <cell r="J353" t="str">
            <v>劳动合同</v>
          </cell>
          <cell r="K353" t="str">
            <v>人力</v>
          </cell>
          <cell r="L353">
            <v>45705</v>
          </cell>
          <cell r="M353">
            <v>46799</v>
          </cell>
          <cell r="N353" t="str">
            <v>3年</v>
          </cell>
          <cell r="O353" t="str">
            <v>已签</v>
          </cell>
          <cell r="P353" t="str">
            <v>已签</v>
          </cell>
          <cell r="Q353" t="str">
            <v>已签</v>
          </cell>
          <cell r="R353" t="str">
            <v>已签</v>
          </cell>
          <cell r="S353" t="str">
            <v>不缴</v>
          </cell>
        </row>
        <row r="353">
          <cell r="W353" t="str">
            <v>是</v>
          </cell>
          <cell r="X353" t="str">
            <v>在职</v>
          </cell>
        </row>
        <row r="353">
          <cell r="AD353" t="str">
            <v>男</v>
          </cell>
        </row>
        <row r="353">
          <cell r="AF353" t="str">
            <v>362321199901181017</v>
          </cell>
        </row>
        <row r="353">
          <cell r="AH353" t="str">
            <v>招商银行</v>
          </cell>
          <cell r="AI353" t="str">
            <v>6214832774182617</v>
          </cell>
          <cell r="AJ353" t="str">
            <v>招商银行</v>
          </cell>
          <cell r="AK353">
            <v>18480915685</v>
          </cell>
        </row>
        <row r="354">
          <cell r="D354" t="str">
            <v>荆州二店周志伟</v>
          </cell>
          <cell r="E354" t="str">
            <v>会籍部</v>
          </cell>
          <cell r="F354" t="str">
            <v>会籍</v>
          </cell>
          <cell r="G354">
            <v>45705</v>
          </cell>
          <cell r="H354" t="str">
            <v>全职</v>
          </cell>
        </row>
        <row r="354">
          <cell r="J354" t="str">
            <v>劳动合同</v>
          </cell>
          <cell r="K354" t="str">
            <v>人力</v>
          </cell>
          <cell r="L354">
            <v>45705</v>
          </cell>
          <cell r="M354">
            <v>46799</v>
          </cell>
          <cell r="N354" t="str">
            <v>3年</v>
          </cell>
          <cell r="O354" t="str">
            <v>已签</v>
          </cell>
          <cell r="P354" t="str">
            <v>已签</v>
          </cell>
          <cell r="Q354" t="str">
            <v>已签</v>
          </cell>
          <cell r="R354" t="str">
            <v>已签</v>
          </cell>
          <cell r="S354" t="str">
            <v>不缴</v>
          </cell>
        </row>
        <row r="354">
          <cell r="W354" t="str">
            <v>是</v>
          </cell>
          <cell r="X354" t="str">
            <v>在职</v>
          </cell>
        </row>
        <row r="354">
          <cell r="AD354" t="str">
            <v>男</v>
          </cell>
        </row>
        <row r="354">
          <cell r="AF354" t="str">
            <v>421003200306093516</v>
          </cell>
        </row>
        <row r="354">
          <cell r="AH354" t="str">
            <v>邮政储蓄</v>
          </cell>
          <cell r="AI354" t="str">
            <v>6221805200003533345</v>
          </cell>
          <cell r="AJ354" t="str">
            <v>其他</v>
          </cell>
          <cell r="AK354">
            <v>13972335027</v>
          </cell>
        </row>
        <row r="355">
          <cell r="D355" t="str">
            <v>荆州二店周琛</v>
          </cell>
          <cell r="E355" t="str">
            <v>私教部</v>
          </cell>
          <cell r="F355" t="str">
            <v>私教</v>
          </cell>
          <cell r="G355">
            <v>45705</v>
          </cell>
          <cell r="H355" t="str">
            <v>全职</v>
          </cell>
        </row>
        <row r="355">
          <cell r="J355" t="str">
            <v>劳动合同</v>
          </cell>
          <cell r="K355" t="str">
            <v>人力</v>
          </cell>
          <cell r="L355">
            <v>45705</v>
          </cell>
          <cell r="M355">
            <v>46799</v>
          </cell>
          <cell r="N355" t="str">
            <v>3年</v>
          </cell>
          <cell r="O355" t="str">
            <v>已签</v>
          </cell>
          <cell r="P355" t="str">
            <v>已签</v>
          </cell>
          <cell r="Q355" t="str">
            <v>已签</v>
          </cell>
          <cell r="R355" t="str">
            <v>已签</v>
          </cell>
          <cell r="S355" t="str">
            <v>不缴</v>
          </cell>
        </row>
        <row r="355">
          <cell r="W355" t="str">
            <v>是</v>
          </cell>
          <cell r="X355" t="str">
            <v>离职</v>
          </cell>
          <cell r="Y355">
            <v>46142</v>
          </cell>
        </row>
        <row r="355">
          <cell r="AD355" t="str">
            <v>男</v>
          </cell>
        </row>
        <row r="355">
          <cell r="AF355" t="str">
            <v>42108719960603371x</v>
          </cell>
        </row>
        <row r="355">
          <cell r="AH355" t="str">
            <v>中国工商银行</v>
          </cell>
          <cell r="AI355" t="str">
            <v>6222031813003594481</v>
          </cell>
          <cell r="AJ355" t="str">
            <v>其他</v>
          </cell>
          <cell r="AK355">
            <v>16671664828</v>
          </cell>
        </row>
        <row r="356">
          <cell r="D356" t="str">
            <v>荆州二店严小虎</v>
          </cell>
          <cell r="E356" t="str">
            <v>私教部</v>
          </cell>
          <cell r="F356" t="str">
            <v>私教</v>
          </cell>
          <cell r="G356">
            <v>45706</v>
          </cell>
          <cell r="H356" t="str">
            <v>全职</v>
          </cell>
        </row>
        <row r="356">
          <cell r="J356" t="str">
            <v>劳动合同</v>
          </cell>
          <cell r="K356" t="str">
            <v>人力</v>
          </cell>
          <cell r="L356">
            <v>45706</v>
          </cell>
          <cell r="M356">
            <v>46800</v>
          </cell>
          <cell r="N356" t="str">
            <v>3年</v>
          </cell>
          <cell r="O356" t="str">
            <v>已签</v>
          </cell>
          <cell r="P356" t="str">
            <v>已签</v>
          </cell>
          <cell r="Q356" t="str">
            <v>已签</v>
          </cell>
          <cell r="R356" t="str">
            <v>已签</v>
          </cell>
          <cell r="S356" t="str">
            <v>不缴</v>
          </cell>
        </row>
        <row r="356">
          <cell r="W356" t="str">
            <v>是</v>
          </cell>
          <cell r="X356" t="str">
            <v>离职</v>
          </cell>
          <cell r="Y356">
            <v>46111</v>
          </cell>
        </row>
        <row r="356">
          <cell r="AD356" t="str">
            <v>男</v>
          </cell>
        </row>
        <row r="356">
          <cell r="AF356" t="str">
            <v>421003198603121536</v>
          </cell>
        </row>
        <row r="356">
          <cell r="AH356" t="str">
            <v>建设银行</v>
          </cell>
          <cell r="AI356" t="str">
            <v>6217 6815 0743 9936</v>
          </cell>
          <cell r="AJ356" t="str">
            <v>其他</v>
          </cell>
          <cell r="AK356">
            <v>13545792120</v>
          </cell>
        </row>
        <row r="357">
          <cell r="D357" t="str">
            <v>荆州二店黄涛</v>
          </cell>
          <cell r="E357" t="str">
            <v>私教部</v>
          </cell>
          <cell r="F357" t="str">
            <v>私教</v>
          </cell>
          <cell r="G357">
            <v>45756</v>
          </cell>
          <cell r="H357" t="str">
            <v>全职</v>
          </cell>
        </row>
        <row r="357">
          <cell r="J357" t="str">
            <v>劳动合同</v>
          </cell>
          <cell r="K357" t="str">
            <v>人力</v>
          </cell>
          <cell r="L357">
            <v>45756</v>
          </cell>
          <cell r="M357">
            <v>46851</v>
          </cell>
          <cell r="N357" t="str">
            <v>3年</v>
          </cell>
          <cell r="O357" t="str">
            <v>已签</v>
          </cell>
          <cell r="P357" t="str">
            <v>已签</v>
          </cell>
          <cell r="Q357" t="str">
            <v>已签</v>
          </cell>
          <cell r="R357" t="str">
            <v>已签</v>
          </cell>
          <cell r="S357" t="str">
            <v>不缴</v>
          </cell>
        </row>
        <row r="357">
          <cell r="W357" t="str">
            <v>是</v>
          </cell>
          <cell r="X357" t="str">
            <v>离职</v>
          </cell>
          <cell r="Y357">
            <v>46085</v>
          </cell>
        </row>
        <row r="357">
          <cell r="AD357" t="str">
            <v>男</v>
          </cell>
        </row>
        <row r="357">
          <cell r="AF357" t="str">
            <v>522121200312193233</v>
          </cell>
        </row>
        <row r="357">
          <cell r="AH357" t="str">
            <v>遵义象山支行</v>
          </cell>
          <cell r="AI357" t="str">
            <v>6215582403002304533</v>
          </cell>
          <cell r="AJ357" t="str">
            <v>其他</v>
          </cell>
          <cell r="AK357">
            <v>18285253529</v>
          </cell>
        </row>
        <row r="358">
          <cell r="D358" t="str">
            <v>荆州二店周国豪</v>
          </cell>
          <cell r="E358" t="str">
            <v>私教部</v>
          </cell>
          <cell r="F358" t="str">
            <v>私教</v>
          </cell>
          <cell r="G358">
            <v>45756</v>
          </cell>
          <cell r="H358" t="str">
            <v>全职</v>
          </cell>
        </row>
        <row r="358">
          <cell r="J358" t="str">
            <v>劳动合同</v>
          </cell>
          <cell r="K358" t="str">
            <v>人力</v>
          </cell>
          <cell r="L358">
            <v>45756</v>
          </cell>
          <cell r="M358">
            <v>46851</v>
          </cell>
          <cell r="N358" t="str">
            <v>3年</v>
          </cell>
          <cell r="O358" t="str">
            <v>已签</v>
          </cell>
          <cell r="P358" t="str">
            <v>已签</v>
          </cell>
          <cell r="Q358" t="str">
            <v>已签</v>
          </cell>
          <cell r="R358" t="str">
            <v>已签</v>
          </cell>
          <cell r="S358" t="str">
            <v>不缴</v>
          </cell>
        </row>
        <row r="358">
          <cell r="W358" t="str">
            <v>是</v>
          </cell>
          <cell r="X358" t="str">
            <v>离职</v>
          </cell>
          <cell r="Y358">
            <v>46111</v>
          </cell>
        </row>
        <row r="358">
          <cell r="AD358" t="str">
            <v>男</v>
          </cell>
        </row>
        <row r="358">
          <cell r="AF358" t="str">
            <v>421003199402080058</v>
          </cell>
        </row>
        <row r="358">
          <cell r="AH358" t="str">
            <v>招商银行</v>
          </cell>
          <cell r="AI358" t="str">
            <v>6214 8371 6729 2428</v>
          </cell>
          <cell r="AJ358" t="str">
            <v>招商银行</v>
          </cell>
          <cell r="AK358">
            <v>17786673042</v>
          </cell>
        </row>
        <row r="359">
          <cell r="D359" t="str">
            <v>荆州二店魏宋阳</v>
          </cell>
          <cell r="E359" t="str">
            <v>私教部</v>
          </cell>
          <cell r="F359" t="str">
            <v>私教</v>
          </cell>
          <cell r="G359">
            <v>45955</v>
          </cell>
          <cell r="H359" t="str">
            <v>兼职</v>
          </cell>
        </row>
        <row r="359">
          <cell r="J359" t="str">
            <v>兼职合同</v>
          </cell>
          <cell r="K359" t="str">
            <v>人力</v>
          </cell>
        </row>
        <row r="359">
          <cell r="N359" t="str">
            <v>3年</v>
          </cell>
        </row>
        <row r="359">
          <cell r="S359" t="str">
            <v>不缴</v>
          </cell>
        </row>
        <row r="359">
          <cell r="X359" t="str">
            <v>离职</v>
          </cell>
        </row>
        <row r="359">
          <cell r="AD359" t="str">
            <v>男</v>
          </cell>
        </row>
        <row r="359">
          <cell r="AF359" t="str">
            <v>421022199503115415</v>
          </cell>
        </row>
        <row r="359">
          <cell r="AH359" t="str">
            <v>农行荆州沙市支行</v>
          </cell>
          <cell r="AI359" t="str">
            <v>6228480799193353775</v>
          </cell>
          <cell r="AJ359" t="str">
            <v>其他</v>
          </cell>
          <cell r="AK359">
            <v>15926611043</v>
          </cell>
        </row>
        <row r="360">
          <cell r="D360" t="str">
            <v>荆州二店覃雨歌</v>
          </cell>
          <cell r="E360" t="str">
            <v>私教部</v>
          </cell>
          <cell r="F360" t="str">
            <v>私教</v>
          </cell>
          <cell r="G360">
            <v>45777</v>
          </cell>
          <cell r="H360" t="str">
            <v>全职</v>
          </cell>
        </row>
        <row r="360">
          <cell r="J360" t="str">
            <v>劳动合同</v>
          </cell>
          <cell r="K360" t="str">
            <v>人力</v>
          </cell>
          <cell r="L360">
            <v>45777</v>
          </cell>
          <cell r="M360">
            <v>46872</v>
          </cell>
          <cell r="N360" t="str">
            <v>3年</v>
          </cell>
          <cell r="O360" t="str">
            <v>已签</v>
          </cell>
          <cell r="P360" t="str">
            <v>已签</v>
          </cell>
          <cell r="Q360" t="str">
            <v>已签</v>
          </cell>
          <cell r="R360" t="str">
            <v>已签</v>
          </cell>
          <cell r="S360" t="str">
            <v>不缴</v>
          </cell>
        </row>
        <row r="360">
          <cell r="W360" t="str">
            <v>是</v>
          </cell>
          <cell r="X360" t="str">
            <v>离职</v>
          </cell>
          <cell r="Y360">
            <v>45962</v>
          </cell>
          <cell r="Z360" t="str">
            <v>已签</v>
          </cell>
          <cell r="AA360" t="str">
            <v>已签</v>
          </cell>
          <cell r="AB360" t="str">
            <v>已签</v>
          </cell>
        </row>
        <row r="360">
          <cell r="AD360" t="str">
            <v>女</v>
          </cell>
        </row>
        <row r="360">
          <cell r="AF360" t="str">
            <v>420606200108072520</v>
          </cell>
        </row>
        <row r="360">
          <cell r="AH360" t="str">
            <v>建设银行高邮盂城支行</v>
          </cell>
          <cell r="AI360" t="str">
            <v>6217 0013 3002 1856 954</v>
          </cell>
          <cell r="AJ360" t="str">
            <v>其他</v>
          </cell>
          <cell r="AK360">
            <v>15172514808</v>
          </cell>
        </row>
        <row r="361">
          <cell r="D361" t="str">
            <v>荆州二店何鑫</v>
          </cell>
          <cell r="E361" t="str">
            <v>泳教部</v>
          </cell>
          <cell r="F361" t="str">
            <v>泳教</v>
          </cell>
          <cell r="G361">
            <v>45783</v>
          </cell>
          <cell r="H361" t="str">
            <v>兼职</v>
          </cell>
        </row>
        <row r="361">
          <cell r="J361" t="str">
            <v>兼职合同</v>
          </cell>
          <cell r="K361" t="str">
            <v>人力</v>
          </cell>
          <cell r="L361">
            <v>45918</v>
          </cell>
          <cell r="M361">
            <v>47013</v>
          </cell>
          <cell r="N361" t="str">
            <v>3年</v>
          </cell>
        </row>
        <row r="361">
          <cell r="S361" t="str">
            <v>不缴</v>
          </cell>
        </row>
        <row r="361">
          <cell r="X361" t="str">
            <v>在职</v>
          </cell>
        </row>
        <row r="361">
          <cell r="AD361" t="str">
            <v>男</v>
          </cell>
          <cell r="AE361" t="str">
            <v>本科</v>
          </cell>
          <cell r="AF361" t="str">
            <v>421125200312315254</v>
          </cell>
        </row>
        <row r="361">
          <cell r="AH361" t="str">
            <v>中国工商银行</v>
          </cell>
          <cell r="AI361" t="str">
            <v>6215581814012691274</v>
          </cell>
          <cell r="AJ361" t="str">
            <v>其他</v>
          </cell>
          <cell r="AK361">
            <v>13409771559</v>
          </cell>
        </row>
        <row r="362">
          <cell r="D362" t="str">
            <v>荆州二店尹成成</v>
          </cell>
          <cell r="E362" t="str">
            <v>私教部</v>
          </cell>
          <cell r="F362" t="str">
            <v>私教</v>
          </cell>
          <cell r="G362">
            <v>45787</v>
          </cell>
          <cell r="H362" t="str">
            <v>兼职</v>
          </cell>
        </row>
        <row r="362">
          <cell r="J362" t="str">
            <v>劳动合同</v>
          </cell>
          <cell r="K362" t="str">
            <v>人力</v>
          </cell>
          <cell r="L362">
            <v>45787</v>
          </cell>
          <cell r="M362">
            <v>46882</v>
          </cell>
          <cell r="N362" t="str">
            <v>3年</v>
          </cell>
          <cell r="O362" t="str">
            <v>已签</v>
          </cell>
          <cell r="P362" t="str">
            <v>已签</v>
          </cell>
          <cell r="Q362" t="str">
            <v>已签</v>
          </cell>
          <cell r="R362" t="str">
            <v>已签</v>
          </cell>
          <cell r="S362" t="str">
            <v>不缴</v>
          </cell>
        </row>
        <row r="362">
          <cell r="W362" t="str">
            <v>是</v>
          </cell>
          <cell r="X362" t="str">
            <v>离职</v>
          </cell>
          <cell r="Y362">
            <v>46051</v>
          </cell>
        </row>
        <row r="362">
          <cell r="AD362" t="str">
            <v>女</v>
          </cell>
          <cell r="AE362" t="str">
            <v>高中</v>
          </cell>
          <cell r="AF362" t="str">
            <v>421003198908283261</v>
          </cell>
        </row>
        <row r="362">
          <cell r="AH362" t="str">
            <v>中国建设银行</v>
          </cell>
          <cell r="AI362" t="str">
            <v>6214662662663588中国建设银行股份有限公司荆州北京路支行</v>
          </cell>
          <cell r="AJ362" t="str">
            <v>其他</v>
          </cell>
          <cell r="AK362">
            <v>18986690343</v>
          </cell>
        </row>
        <row r="363">
          <cell r="D363" t="str">
            <v>荆州二店刘圣超</v>
          </cell>
          <cell r="E363" t="str">
            <v>泳教部</v>
          </cell>
          <cell r="F363" t="str">
            <v>泳教</v>
          </cell>
          <cell r="G363">
            <v>45800</v>
          </cell>
          <cell r="H363" t="str">
            <v>全职</v>
          </cell>
        </row>
        <row r="363">
          <cell r="J363" t="str">
            <v>劳动合同</v>
          </cell>
          <cell r="K363" t="str">
            <v>人力</v>
          </cell>
          <cell r="L363">
            <v>45901</v>
          </cell>
          <cell r="M363">
            <v>46996</v>
          </cell>
          <cell r="N363" t="str">
            <v>3年</v>
          </cell>
          <cell r="O363" t="str">
            <v>已签</v>
          </cell>
          <cell r="P363" t="str">
            <v>已签</v>
          </cell>
          <cell r="Q363" t="str">
            <v>已签</v>
          </cell>
          <cell r="R363" t="str">
            <v>已签</v>
          </cell>
          <cell r="S363" t="str">
            <v>不缴</v>
          </cell>
        </row>
        <row r="363">
          <cell r="W363" t="str">
            <v>是</v>
          </cell>
          <cell r="X363" t="str">
            <v>在职</v>
          </cell>
        </row>
        <row r="363">
          <cell r="AC363" t="str">
            <v>是</v>
          </cell>
          <cell r="AD363" t="str">
            <v>男</v>
          </cell>
        </row>
        <row r="363">
          <cell r="AF363" t="str">
            <v>421002200211064214</v>
          </cell>
        </row>
        <row r="363">
          <cell r="AH363" t="str">
            <v>招商银行</v>
          </cell>
          <cell r="AI363" t="str">
            <v>6214837166783351</v>
          </cell>
          <cell r="AJ363" t="str">
            <v>招商银行</v>
          </cell>
          <cell r="AK363">
            <v>13697230241</v>
          </cell>
        </row>
        <row r="364">
          <cell r="D364" t="str">
            <v>荆州二店陈全晟</v>
          </cell>
          <cell r="E364" t="str">
            <v>泳教部</v>
          </cell>
          <cell r="F364" t="str">
            <v>泳教主管</v>
          </cell>
          <cell r="G364">
            <v>45822</v>
          </cell>
          <cell r="H364" t="str">
            <v>全职</v>
          </cell>
        </row>
        <row r="364">
          <cell r="J364" t="str">
            <v>劳动合同</v>
          </cell>
          <cell r="K364" t="str">
            <v>人力</v>
          </cell>
          <cell r="L364">
            <v>45822</v>
          </cell>
          <cell r="M364">
            <v>46917</v>
          </cell>
          <cell r="N364" t="str">
            <v>3年</v>
          </cell>
          <cell r="O364" t="str">
            <v>已签</v>
          </cell>
          <cell r="P364" t="str">
            <v>已签</v>
          </cell>
          <cell r="Q364" t="str">
            <v>已签</v>
          </cell>
          <cell r="R364" t="str">
            <v>已签</v>
          </cell>
          <cell r="S364" t="str">
            <v>不缴</v>
          </cell>
        </row>
        <row r="364">
          <cell r="W364" t="str">
            <v>是</v>
          </cell>
          <cell r="X364" t="str">
            <v>在职</v>
          </cell>
        </row>
        <row r="364">
          <cell r="AD364" t="str">
            <v>男</v>
          </cell>
        </row>
        <row r="364">
          <cell r="AF364" t="str">
            <v>421126199501101416</v>
          </cell>
        </row>
        <row r="364">
          <cell r="AH364" t="str">
            <v>中国银行</v>
          </cell>
          <cell r="AI364" t="str">
            <v>6217857600038997727</v>
          </cell>
          <cell r="AJ364" t="str">
            <v>其他</v>
          </cell>
          <cell r="AK364">
            <v>17771316646</v>
          </cell>
        </row>
        <row r="365">
          <cell r="D365" t="str">
            <v>荆州二店李清何</v>
          </cell>
          <cell r="E365" t="str">
            <v>泳教部</v>
          </cell>
          <cell r="F365" t="str">
            <v>救生员</v>
          </cell>
          <cell r="G365">
            <v>45830</v>
          </cell>
          <cell r="H365" t="str">
            <v>全职</v>
          </cell>
        </row>
        <row r="365">
          <cell r="J365" t="str">
            <v>劳动合同</v>
          </cell>
          <cell r="K365" t="str">
            <v>人力</v>
          </cell>
          <cell r="L365">
            <v>45830</v>
          </cell>
          <cell r="M365">
            <v>46022</v>
          </cell>
          <cell r="N365" t="str">
            <v>半年</v>
          </cell>
          <cell r="O365" t="str">
            <v>已签</v>
          </cell>
          <cell r="P365" t="str">
            <v>已签</v>
          </cell>
          <cell r="Q365" t="str">
            <v>已签</v>
          </cell>
          <cell r="R365" t="str">
            <v>已签</v>
          </cell>
          <cell r="S365" t="str">
            <v>不缴</v>
          </cell>
        </row>
        <row r="365">
          <cell r="W365" t="str">
            <v>是</v>
          </cell>
          <cell r="X365" t="str">
            <v>离职</v>
          </cell>
          <cell r="Y365">
            <v>45962</v>
          </cell>
        </row>
        <row r="365">
          <cell r="AD365" t="str">
            <v>男</v>
          </cell>
        </row>
        <row r="365">
          <cell r="AF365" t="str">
            <v>421022200211062433</v>
          </cell>
        </row>
        <row r="365">
          <cell r="AH365" t="str">
            <v>招商银行</v>
          </cell>
          <cell r="AI365" t="str">
            <v>6214 8327 5281 3738</v>
          </cell>
          <cell r="AJ365" t="str">
            <v>招商银行</v>
          </cell>
          <cell r="AK365">
            <v>15671377786</v>
          </cell>
        </row>
        <row r="366">
          <cell r="D366" t="str">
            <v>荆州二店王寒</v>
          </cell>
          <cell r="E366" t="str">
            <v>泳教部</v>
          </cell>
          <cell r="F366" t="str">
            <v>泳教</v>
          </cell>
          <cell r="G366">
            <v>45842</v>
          </cell>
          <cell r="H366" t="str">
            <v>兼职</v>
          </cell>
        </row>
        <row r="366">
          <cell r="J366" t="str">
            <v>兼职合同</v>
          </cell>
          <cell r="K366" t="str">
            <v>人力</v>
          </cell>
          <cell r="L366">
            <v>45842</v>
          </cell>
        </row>
        <row r="366">
          <cell r="X366" t="str">
            <v>在职</v>
          </cell>
        </row>
        <row r="366">
          <cell r="AD366" t="str">
            <v>男</v>
          </cell>
        </row>
        <row r="366">
          <cell r="AF366" t="str">
            <v>421003198801100074</v>
          </cell>
        </row>
        <row r="366">
          <cell r="AH366" t="str">
            <v>中国工商银行</v>
          </cell>
          <cell r="AI366" t="str">
            <v>6222031813004535285</v>
          </cell>
          <cell r="AJ366" t="str">
            <v>其他</v>
          </cell>
          <cell r="AK366">
            <v>18627286626</v>
          </cell>
        </row>
        <row r="367">
          <cell r="D367" t="str">
            <v>荆州二店李忠斌</v>
          </cell>
          <cell r="E367" t="str">
            <v>泳教部</v>
          </cell>
          <cell r="F367" t="str">
            <v>泳教</v>
          </cell>
          <cell r="G367">
            <v>45849</v>
          </cell>
          <cell r="H367" t="str">
            <v>兼职</v>
          </cell>
        </row>
        <row r="367">
          <cell r="J367" t="str">
            <v>兼职合同</v>
          </cell>
          <cell r="K367" t="str">
            <v>人力</v>
          </cell>
          <cell r="L367">
            <v>45849</v>
          </cell>
        </row>
        <row r="367">
          <cell r="X367" t="str">
            <v>在职</v>
          </cell>
        </row>
        <row r="367">
          <cell r="AD367" t="str">
            <v>男</v>
          </cell>
        </row>
        <row r="367">
          <cell r="AF367" t="str">
            <v>4210021999010234218</v>
          </cell>
        </row>
        <row r="367">
          <cell r="AH367" t="str">
            <v>中国银行</v>
          </cell>
          <cell r="AI367" t="str">
            <v>6217560800023533119</v>
          </cell>
          <cell r="AJ367" t="str">
            <v>其他</v>
          </cell>
          <cell r="AK367">
            <v>18972126391</v>
          </cell>
        </row>
        <row r="368">
          <cell r="D368" t="str">
            <v>荆州二店高怡云</v>
          </cell>
          <cell r="E368" t="str">
            <v>运营部</v>
          </cell>
          <cell r="F368" t="str">
            <v>前台</v>
          </cell>
          <cell r="G368">
            <v>45868</v>
          </cell>
          <cell r="H368" t="str">
            <v>全职</v>
          </cell>
        </row>
        <row r="368">
          <cell r="J368" t="str">
            <v>劳动合同</v>
          </cell>
          <cell r="K368" t="str">
            <v>人力</v>
          </cell>
          <cell r="L368">
            <v>45868</v>
          </cell>
          <cell r="M368">
            <v>46963</v>
          </cell>
          <cell r="N368" t="str">
            <v>3年</v>
          </cell>
          <cell r="O368" t="str">
            <v>已签</v>
          </cell>
          <cell r="P368" t="str">
            <v>已签</v>
          </cell>
          <cell r="Q368" t="str">
            <v>已签</v>
          </cell>
          <cell r="R368" t="str">
            <v>已签</v>
          </cell>
          <cell r="S368" t="str">
            <v>不缴</v>
          </cell>
        </row>
        <row r="368">
          <cell r="W368" t="str">
            <v>是</v>
          </cell>
          <cell r="X368" t="str">
            <v>离职</v>
          </cell>
          <cell r="Y368">
            <v>45992</v>
          </cell>
        </row>
        <row r="368">
          <cell r="AD368" t="str">
            <v>女</v>
          </cell>
        </row>
        <row r="368">
          <cell r="AF368" t="str">
            <v>420922200306151429</v>
          </cell>
        </row>
        <row r="368">
          <cell r="AH368" t="str">
            <v>招商银行</v>
          </cell>
          <cell r="AI368" t="str">
            <v>6214832773897405</v>
          </cell>
          <cell r="AJ368" t="str">
            <v>招商银行</v>
          </cell>
          <cell r="AK368">
            <v>18071464080</v>
          </cell>
        </row>
        <row r="369">
          <cell r="D369" t="str">
            <v>荆州二店孙吕芳</v>
          </cell>
          <cell r="E369" t="str">
            <v>会籍部</v>
          </cell>
          <cell r="F369" t="str">
            <v>会籍</v>
          </cell>
          <cell r="G369">
            <v>45864</v>
          </cell>
          <cell r="H369" t="str">
            <v>全职</v>
          </cell>
        </row>
        <row r="369">
          <cell r="J369" t="str">
            <v>劳动合同</v>
          </cell>
          <cell r="K369" t="str">
            <v>人力</v>
          </cell>
          <cell r="L369">
            <v>45864</v>
          </cell>
          <cell r="M369">
            <v>46959</v>
          </cell>
          <cell r="N369" t="str">
            <v>3年</v>
          </cell>
          <cell r="O369" t="str">
            <v>已签</v>
          </cell>
          <cell r="P369" t="str">
            <v>已签</v>
          </cell>
          <cell r="Q369" t="str">
            <v>已签</v>
          </cell>
          <cell r="R369" t="str">
            <v>已签</v>
          </cell>
          <cell r="S369" t="str">
            <v>不缴</v>
          </cell>
        </row>
        <row r="369">
          <cell r="W369" t="str">
            <v>是</v>
          </cell>
          <cell r="X369" t="str">
            <v>在职</v>
          </cell>
        </row>
        <row r="369">
          <cell r="AD369" t="str">
            <v>女</v>
          </cell>
        </row>
        <row r="369">
          <cell r="AF369" t="str">
            <v>421002199704231820</v>
          </cell>
        </row>
        <row r="369">
          <cell r="AH369" t="str">
            <v>中国工商银行</v>
          </cell>
          <cell r="AI369" t="str">
            <v>6222031813003313957</v>
          </cell>
          <cell r="AJ369" t="str">
            <v>其他</v>
          </cell>
          <cell r="AK369">
            <v>15927881087</v>
          </cell>
        </row>
        <row r="370">
          <cell r="D370" t="str">
            <v>荆州二店毕劲松</v>
          </cell>
          <cell r="E370" t="str">
            <v>泳教部</v>
          </cell>
          <cell r="F370" t="str">
            <v>泳教</v>
          </cell>
          <cell r="G370">
            <v>45818</v>
          </cell>
          <cell r="H370" t="str">
            <v>兼职</v>
          </cell>
        </row>
        <row r="370">
          <cell r="J370" t="str">
            <v>兼职合同</v>
          </cell>
          <cell r="K370" t="str">
            <v>人力</v>
          </cell>
          <cell r="L370">
            <v>45818</v>
          </cell>
        </row>
        <row r="370">
          <cell r="O370" t="str">
            <v>已签</v>
          </cell>
          <cell r="P370" t="str">
            <v>已签</v>
          </cell>
          <cell r="Q370" t="str">
            <v>已签</v>
          </cell>
          <cell r="R370" t="str">
            <v>已签</v>
          </cell>
          <cell r="S370" t="str">
            <v>不缴</v>
          </cell>
        </row>
        <row r="370">
          <cell r="W370" t="str">
            <v>是</v>
          </cell>
          <cell r="X370" t="str">
            <v>在职</v>
          </cell>
        </row>
        <row r="370">
          <cell r="AD370" t="str">
            <v>男</v>
          </cell>
        </row>
        <row r="370">
          <cell r="AF370" t="str">
            <v>421003199307171015</v>
          </cell>
        </row>
        <row r="370">
          <cell r="AH370" t="str">
            <v>中国工商银行</v>
          </cell>
          <cell r="AI370" t="str">
            <v>6215581813008418916</v>
          </cell>
          <cell r="AJ370" t="str">
            <v>其他</v>
          </cell>
          <cell r="AK370">
            <v>18120585377</v>
          </cell>
        </row>
        <row r="371">
          <cell r="D371" t="str">
            <v>荆州二店宁帆</v>
          </cell>
          <cell r="E371" t="str">
            <v>会籍部</v>
          </cell>
          <cell r="F371" t="str">
            <v>会籍经理</v>
          </cell>
          <cell r="G371">
            <v>42778</v>
          </cell>
          <cell r="H371" t="str">
            <v>全职</v>
          </cell>
        </row>
        <row r="371">
          <cell r="J371" t="str">
            <v>劳动合同</v>
          </cell>
          <cell r="K371" t="str">
            <v>人力</v>
          </cell>
          <cell r="L371">
            <v>45627</v>
          </cell>
          <cell r="M371">
            <v>46721</v>
          </cell>
          <cell r="N371" t="str">
            <v>3年</v>
          </cell>
          <cell r="O371" t="str">
            <v>已签</v>
          </cell>
          <cell r="P371" t="str">
            <v>已签</v>
          </cell>
          <cell r="Q371" t="str">
            <v>已签</v>
          </cell>
          <cell r="R371" t="str">
            <v>已签</v>
          </cell>
          <cell r="S371" t="str">
            <v>不缴</v>
          </cell>
        </row>
        <row r="371">
          <cell r="W371" t="str">
            <v>是</v>
          </cell>
          <cell r="X371" t="str">
            <v>在职</v>
          </cell>
        </row>
        <row r="371">
          <cell r="AD371" t="str">
            <v>男</v>
          </cell>
          <cell r="AE371" t="str">
            <v>中专</v>
          </cell>
          <cell r="AF371" t="str">
            <v>420684199002286030</v>
          </cell>
        </row>
        <row r="371">
          <cell r="AH371" t="str">
            <v>中信银行</v>
          </cell>
          <cell r="AI371" t="str">
            <v>6217731508519143</v>
          </cell>
          <cell r="AJ371" t="str">
            <v>中信</v>
          </cell>
          <cell r="AK371">
            <v>13296690800</v>
          </cell>
        </row>
        <row r="372">
          <cell r="D372" t="str">
            <v>荆州二店杨洋</v>
          </cell>
          <cell r="E372" t="str">
            <v>会籍部</v>
          </cell>
          <cell r="F372" t="str">
            <v>会籍</v>
          </cell>
          <cell r="G372">
            <v>45901</v>
          </cell>
          <cell r="H372" t="str">
            <v>全职</v>
          </cell>
        </row>
        <row r="372">
          <cell r="J372" t="str">
            <v>劳动合同</v>
          </cell>
          <cell r="K372" t="str">
            <v>人力</v>
          </cell>
          <cell r="L372">
            <v>45901</v>
          </cell>
          <cell r="M372">
            <v>46997</v>
          </cell>
          <cell r="N372" t="str">
            <v>3年</v>
          </cell>
          <cell r="O372" t="str">
            <v>已签</v>
          </cell>
          <cell r="P372" t="str">
            <v>已签</v>
          </cell>
          <cell r="Q372" t="str">
            <v>已签</v>
          </cell>
          <cell r="R372" t="str">
            <v>已签</v>
          </cell>
          <cell r="S372" t="str">
            <v>不缴</v>
          </cell>
        </row>
        <row r="372">
          <cell r="W372" t="str">
            <v>是</v>
          </cell>
          <cell r="X372" t="str">
            <v>在职</v>
          </cell>
        </row>
        <row r="372">
          <cell r="AC372" t="str">
            <v>是</v>
          </cell>
          <cell r="AD372" t="str">
            <v>男</v>
          </cell>
          <cell r="AE372" t="str">
            <v>大专</v>
          </cell>
          <cell r="AF372" t="str">
            <v>429005199711172650</v>
          </cell>
        </row>
        <row r="372">
          <cell r="AH372" t="str">
            <v>中国邮政储蓄银行</v>
          </cell>
          <cell r="AI372" t="str">
            <v>6217995200043813275</v>
          </cell>
          <cell r="AJ372" t="str">
            <v>其他</v>
          </cell>
          <cell r="AK372">
            <v>13593989043</v>
          </cell>
        </row>
        <row r="373">
          <cell r="D373" t="str">
            <v>荆州二店平浩天</v>
          </cell>
          <cell r="E373" t="str">
            <v>会籍部</v>
          </cell>
          <cell r="F373" t="str">
            <v>会籍</v>
          </cell>
          <cell r="G373">
            <v>45945</v>
          </cell>
          <cell r="H373" t="str">
            <v>全职</v>
          </cell>
        </row>
        <row r="373">
          <cell r="J373" t="str">
            <v>劳动合同</v>
          </cell>
          <cell r="K373" t="str">
            <v>人力</v>
          </cell>
        </row>
        <row r="373">
          <cell r="O373" t="str">
            <v>已签</v>
          </cell>
          <cell r="P373" t="str">
            <v>已签</v>
          </cell>
          <cell r="Q373" t="str">
            <v>已签</v>
          </cell>
        </row>
        <row r="373">
          <cell r="S373" t="str">
            <v>不缴</v>
          </cell>
        </row>
        <row r="373">
          <cell r="W373" t="str">
            <v>是</v>
          </cell>
          <cell r="X373" t="str">
            <v>离职</v>
          </cell>
          <cell r="Y373">
            <v>45970</v>
          </cell>
        </row>
        <row r="373">
          <cell r="AD373" t="str">
            <v>男</v>
          </cell>
        </row>
        <row r="373">
          <cell r="AF373" t="str">
            <v>421023200201013714</v>
          </cell>
        </row>
        <row r="373">
          <cell r="AH373" t="str">
            <v>中国工商银行</v>
          </cell>
          <cell r="AI373" t="str">
            <v>6215583202016138708</v>
          </cell>
          <cell r="AJ373" t="str">
            <v>其他</v>
          </cell>
          <cell r="AK373">
            <v>13135772558</v>
          </cell>
        </row>
        <row r="374">
          <cell r="D374" t="str">
            <v>宿州吾悦店杨子席</v>
          </cell>
          <cell r="E374" t="str">
            <v>会籍部</v>
          </cell>
          <cell r="F374" t="str">
            <v>会籍</v>
          </cell>
          <cell r="G374">
            <v>45787</v>
          </cell>
          <cell r="H374" t="str">
            <v>全职</v>
          </cell>
        </row>
        <row r="374">
          <cell r="J374" t="str">
            <v>劳动合同</v>
          </cell>
          <cell r="K374" t="str">
            <v>人力</v>
          </cell>
          <cell r="L374">
            <v>45787</v>
          </cell>
          <cell r="M374">
            <v>46882</v>
          </cell>
          <cell r="N374" t="str">
            <v>3年</v>
          </cell>
          <cell r="O374" t="str">
            <v>已签</v>
          </cell>
          <cell r="P374" t="str">
            <v>已签</v>
          </cell>
          <cell r="Q374" t="str">
            <v>已签</v>
          </cell>
          <cell r="R374" t="str">
            <v>已签</v>
          </cell>
          <cell r="S374" t="str">
            <v>不缴</v>
          </cell>
        </row>
        <row r="374">
          <cell r="W374" t="str">
            <v>是</v>
          </cell>
          <cell r="X374" t="str">
            <v>在职</v>
          </cell>
        </row>
        <row r="374">
          <cell r="AD374" t="str">
            <v>男</v>
          </cell>
        </row>
        <row r="374">
          <cell r="AF374" t="str">
            <v>34130220060305285X</v>
          </cell>
          <cell r="AG374" t="str">
            <v>安徽省宿州市</v>
          </cell>
          <cell r="AH374" t="str">
            <v>招商银行</v>
          </cell>
          <cell r="AI374" t="str">
            <v>6214832776454857</v>
          </cell>
          <cell r="AJ374" t="str">
            <v>招商银行</v>
          </cell>
          <cell r="AK374">
            <v>18895767395</v>
          </cell>
        </row>
        <row r="375">
          <cell r="D375" t="str">
            <v>宿州吾悦店吴忠虎</v>
          </cell>
          <cell r="E375" t="str">
            <v>私教部</v>
          </cell>
          <cell r="F375" t="str">
            <v>私教经理</v>
          </cell>
          <cell r="G375">
            <v>45773</v>
          </cell>
          <cell r="H375" t="str">
            <v>全职</v>
          </cell>
        </row>
        <row r="375">
          <cell r="J375" t="str">
            <v>劳动合同</v>
          </cell>
          <cell r="K375" t="str">
            <v>人力</v>
          </cell>
          <cell r="L375">
            <v>45773</v>
          </cell>
          <cell r="M375">
            <v>46868</v>
          </cell>
          <cell r="N375" t="str">
            <v>3年</v>
          </cell>
          <cell r="O375" t="str">
            <v>已签</v>
          </cell>
          <cell r="P375" t="str">
            <v>已签</v>
          </cell>
          <cell r="Q375" t="str">
            <v>已签</v>
          </cell>
          <cell r="R375" t="str">
            <v>已签</v>
          </cell>
          <cell r="S375" t="str">
            <v>不缴</v>
          </cell>
        </row>
        <row r="375">
          <cell r="W375" t="str">
            <v>是</v>
          </cell>
          <cell r="X375" t="str">
            <v>在职</v>
          </cell>
        </row>
        <row r="375">
          <cell r="AD375" t="str">
            <v>男</v>
          </cell>
        </row>
        <row r="375">
          <cell r="AF375" t="str">
            <v>342201199703101616</v>
          </cell>
          <cell r="AG375" t="str">
            <v>安徽省宿州市</v>
          </cell>
          <cell r="AH375" t="str">
            <v>招商银行</v>
          </cell>
          <cell r="AI375" t="str">
            <v>6214832776454956</v>
          </cell>
          <cell r="AJ375" t="str">
            <v>招商银行</v>
          </cell>
          <cell r="AK375">
            <v>13855722392</v>
          </cell>
        </row>
        <row r="376">
          <cell r="D376" t="str">
            <v>宿州吾悦店陈晨</v>
          </cell>
          <cell r="E376" t="str">
            <v>私教部</v>
          </cell>
          <cell r="F376" t="str">
            <v>私教</v>
          </cell>
          <cell r="G376">
            <v>45784</v>
          </cell>
          <cell r="H376" t="str">
            <v>全职</v>
          </cell>
        </row>
        <row r="376">
          <cell r="J376" t="str">
            <v>劳动合同</v>
          </cell>
          <cell r="K376" t="str">
            <v>人力</v>
          </cell>
          <cell r="L376">
            <v>45784</v>
          </cell>
          <cell r="M376">
            <v>46879</v>
          </cell>
          <cell r="N376" t="str">
            <v>3年</v>
          </cell>
          <cell r="O376" t="str">
            <v>已签</v>
          </cell>
          <cell r="P376" t="str">
            <v>已签</v>
          </cell>
          <cell r="Q376" t="str">
            <v>已签</v>
          </cell>
          <cell r="R376" t="str">
            <v>已签</v>
          </cell>
          <cell r="S376" t="str">
            <v>不缴</v>
          </cell>
        </row>
        <row r="376">
          <cell r="W376" t="str">
            <v>是</v>
          </cell>
          <cell r="X376" t="str">
            <v>在职</v>
          </cell>
        </row>
        <row r="376">
          <cell r="AD376" t="str">
            <v>男</v>
          </cell>
        </row>
        <row r="376">
          <cell r="AF376" t="str">
            <v>342201199508031835</v>
          </cell>
          <cell r="AG376" t="str">
            <v>安徽省宿州市</v>
          </cell>
          <cell r="AH376" t="str">
            <v>招商银行</v>
          </cell>
          <cell r="AI376" t="str">
            <v>6214855126070768</v>
          </cell>
          <cell r="AJ376" t="str">
            <v>招商银行</v>
          </cell>
          <cell r="AK376">
            <v>15306265124</v>
          </cell>
        </row>
        <row r="377">
          <cell r="D377" t="str">
            <v>宿州吾悦店孙璐</v>
          </cell>
          <cell r="E377" t="str">
            <v>泳教部</v>
          </cell>
          <cell r="F377" t="str">
            <v>泳教</v>
          </cell>
          <cell r="G377">
            <v>45773</v>
          </cell>
          <cell r="H377" t="str">
            <v>全职</v>
          </cell>
        </row>
        <row r="377">
          <cell r="J377" t="str">
            <v>劳动合同</v>
          </cell>
          <cell r="K377" t="str">
            <v>人力</v>
          </cell>
          <cell r="L377">
            <v>45773</v>
          </cell>
          <cell r="M377">
            <v>46868</v>
          </cell>
          <cell r="N377" t="str">
            <v>3年</v>
          </cell>
          <cell r="O377" t="str">
            <v>已签</v>
          </cell>
          <cell r="P377" t="str">
            <v>已签</v>
          </cell>
          <cell r="Q377" t="str">
            <v>已签</v>
          </cell>
          <cell r="R377" t="str">
            <v>已签</v>
          </cell>
          <cell r="S377" t="str">
            <v>不缴</v>
          </cell>
        </row>
        <row r="377">
          <cell r="W377" t="str">
            <v>是</v>
          </cell>
          <cell r="X377" t="str">
            <v>在职</v>
          </cell>
        </row>
        <row r="377">
          <cell r="AD377" t="str">
            <v>男</v>
          </cell>
        </row>
        <row r="377">
          <cell r="AF377" t="str">
            <v>341302200205149015</v>
          </cell>
          <cell r="AG377" t="str">
            <v>安徽省宿州市</v>
          </cell>
          <cell r="AH377" t="str">
            <v>招商银行</v>
          </cell>
          <cell r="AI377" t="str">
            <v>6214832776454923</v>
          </cell>
          <cell r="AJ377" t="str">
            <v>招商银行</v>
          </cell>
          <cell r="AK377">
            <v>19955776097</v>
          </cell>
        </row>
        <row r="378">
          <cell r="D378" t="str">
            <v>宿州吾悦店武梦瑶</v>
          </cell>
          <cell r="E378" t="str">
            <v>运营部</v>
          </cell>
          <cell r="F378" t="str">
            <v>前台主管</v>
          </cell>
          <cell r="G378">
            <v>45796</v>
          </cell>
          <cell r="H378" t="str">
            <v>全职</v>
          </cell>
        </row>
        <row r="378">
          <cell r="J378" t="str">
            <v>劳动合同</v>
          </cell>
          <cell r="K378" t="str">
            <v>人力</v>
          </cell>
          <cell r="L378">
            <v>45796</v>
          </cell>
          <cell r="M378">
            <v>46891</v>
          </cell>
          <cell r="N378" t="str">
            <v>3年</v>
          </cell>
          <cell r="O378" t="str">
            <v>已签</v>
          </cell>
          <cell r="P378" t="str">
            <v>已签</v>
          </cell>
          <cell r="Q378" t="str">
            <v>已签</v>
          </cell>
          <cell r="R378" t="str">
            <v>已签</v>
          </cell>
          <cell r="S378" t="str">
            <v>不缴</v>
          </cell>
        </row>
        <row r="378">
          <cell r="W378" t="str">
            <v>是</v>
          </cell>
          <cell r="X378" t="str">
            <v>离职</v>
          </cell>
          <cell r="Y378">
            <v>45989</v>
          </cell>
          <cell r="Z378" t="str">
            <v>已签</v>
          </cell>
          <cell r="AA378" t="str">
            <v>已签</v>
          </cell>
        </row>
        <row r="378">
          <cell r="AC378" t="str">
            <v>是</v>
          </cell>
          <cell r="AD378" t="str">
            <v>女</v>
          </cell>
        </row>
        <row r="378">
          <cell r="AF378" t="str">
            <v>341302200407280425</v>
          </cell>
          <cell r="AG378" t="str">
            <v>安徽省宿州市</v>
          </cell>
          <cell r="AH378" t="str">
            <v>招商银行</v>
          </cell>
          <cell r="AI378" t="str">
            <v>6214832776454865</v>
          </cell>
          <cell r="AJ378" t="str">
            <v>招商银行</v>
          </cell>
          <cell r="AK378">
            <v>15720578797</v>
          </cell>
        </row>
        <row r="379">
          <cell r="D379" t="str">
            <v>宿州吾悦店涂佩</v>
          </cell>
          <cell r="E379" t="str">
            <v>运营部</v>
          </cell>
          <cell r="F379" t="str">
            <v>前台主管</v>
          </cell>
          <cell r="G379">
            <v>45797</v>
          </cell>
          <cell r="H379" t="str">
            <v>全职</v>
          </cell>
        </row>
        <row r="379">
          <cell r="J379" t="str">
            <v>劳动合同</v>
          </cell>
          <cell r="K379" t="str">
            <v>人力</v>
          </cell>
          <cell r="L379">
            <v>45797</v>
          </cell>
          <cell r="M379">
            <v>46892</v>
          </cell>
          <cell r="N379" t="str">
            <v>3年</v>
          </cell>
          <cell r="O379" t="str">
            <v>已签</v>
          </cell>
          <cell r="P379" t="str">
            <v>已签</v>
          </cell>
          <cell r="Q379" t="str">
            <v>已签</v>
          </cell>
          <cell r="R379" t="str">
            <v>已签</v>
          </cell>
          <cell r="S379" t="str">
            <v>不缴</v>
          </cell>
        </row>
        <row r="379">
          <cell r="W379" t="str">
            <v>是</v>
          </cell>
          <cell r="X379" t="str">
            <v>在职</v>
          </cell>
        </row>
        <row r="379">
          <cell r="AD379" t="str">
            <v>女</v>
          </cell>
        </row>
        <row r="379">
          <cell r="AF379" t="str">
            <v>421122199006094225</v>
          </cell>
          <cell r="AG379" t="str">
            <v>安徽省宿州市</v>
          </cell>
          <cell r="AH379" t="str">
            <v>招商银行</v>
          </cell>
          <cell r="AI379" t="str">
            <v>6214832776454915</v>
          </cell>
          <cell r="AJ379" t="str">
            <v>招商银行</v>
          </cell>
          <cell r="AK379">
            <v>15655706018</v>
          </cell>
        </row>
        <row r="380">
          <cell r="D380" t="str">
            <v>宿州吾悦店李金鞠</v>
          </cell>
          <cell r="E380" t="str">
            <v>会籍部</v>
          </cell>
          <cell r="F380" t="str">
            <v>会籍经理</v>
          </cell>
          <cell r="G380">
            <v>45773</v>
          </cell>
          <cell r="H380" t="str">
            <v>全职</v>
          </cell>
          <cell r="I380" t="str">
            <v>社保</v>
          </cell>
          <cell r="J380" t="str">
            <v>劳动合同</v>
          </cell>
          <cell r="K380" t="str">
            <v>人力</v>
          </cell>
          <cell r="L380">
            <v>45773</v>
          </cell>
          <cell r="M380">
            <v>46868</v>
          </cell>
          <cell r="N380" t="str">
            <v>3年</v>
          </cell>
          <cell r="O380" t="str">
            <v>已签</v>
          </cell>
          <cell r="P380" t="str">
            <v>已签</v>
          </cell>
          <cell r="Q380" t="str">
            <v>已签</v>
          </cell>
          <cell r="R380" t="str">
            <v>已签</v>
          </cell>
          <cell r="S380" t="str">
            <v>不缴</v>
          </cell>
        </row>
        <row r="380">
          <cell r="W380" t="str">
            <v>是</v>
          </cell>
          <cell r="X380" t="str">
            <v>在职</v>
          </cell>
        </row>
        <row r="380">
          <cell r="AD380" t="str">
            <v>女</v>
          </cell>
        </row>
        <row r="380">
          <cell r="AF380" t="str">
            <v>342201198804070420</v>
          </cell>
          <cell r="AG380" t="str">
            <v>安徽省宿州市</v>
          </cell>
          <cell r="AH380" t="str">
            <v>中国建设银行</v>
          </cell>
          <cell r="AI380" t="str">
            <v>6228483161201086011（李汪洋）</v>
          </cell>
          <cell r="AJ380" t="str">
            <v>其他</v>
          </cell>
          <cell r="AK380">
            <v>18705579951</v>
          </cell>
        </row>
        <row r="381">
          <cell r="D381" t="str">
            <v>宿州吾悦店王宁</v>
          </cell>
          <cell r="E381" t="str">
            <v>会籍部</v>
          </cell>
          <cell r="F381" t="str">
            <v>会籍</v>
          </cell>
          <cell r="G381">
            <v>45784</v>
          </cell>
          <cell r="H381" t="str">
            <v>全职</v>
          </cell>
        </row>
        <row r="381">
          <cell r="J381" t="str">
            <v>劳动合同</v>
          </cell>
          <cell r="K381" t="str">
            <v>人力</v>
          </cell>
          <cell r="L381">
            <v>45784</v>
          </cell>
          <cell r="M381">
            <v>46879</v>
          </cell>
          <cell r="N381" t="str">
            <v>3年</v>
          </cell>
          <cell r="O381" t="str">
            <v>已签</v>
          </cell>
          <cell r="P381" t="str">
            <v>已签</v>
          </cell>
          <cell r="Q381" t="str">
            <v>已签</v>
          </cell>
          <cell r="R381" t="str">
            <v>已签</v>
          </cell>
          <cell r="S381" t="str">
            <v>不缴</v>
          </cell>
        </row>
        <row r="381">
          <cell r="W381" t="str">
            <v>是</v>
          </cell>
          <cell r="X381" t="str">
            <v>在职</v>
          </cell>
        </row>
        <row r="381">
          <cell r="AD381" t="str">
            <v>男</v>
          </cell>
        </row>
        <row r="381">
          <cell r="AF381" t="str">
            <v>342201199210316416</v>
          </cell>
          <cell r="AG381" t="str">
            <v>安徽省宿州市</v>
          </cell>
          <cell r="AH381" t="str">
            <v>招商银行</v>
          </cell>
          <cell r="AI381" t="str">
            <v>6214832776454998</v>
          </cell>
          <cell r="AJ381" t="str">
            <v>招商银行</v>
          </cell>
          <cell r="AK381">
            <v>18714903660</v>
          </cell>
        </row>
        <row r="382">
          <cell r="D382" t="str">
            <v>宿州吾悦店邢雪雪</v>
          </cell>
          <cell r="E382" t="str">
            <v>泳教部</v>
          </cell>
          <cell r="F382" t="str">
            <v>泳教</v>
          </cell>
          <cell r="G382">
            <v>45784</v>
          </cell>
          <cell r="H382" t="str">
            <v>全职</v>
          </cell>
        </row>
        <row r="382">
          <cell r="J382" t="str">
            <v>劳动合同</v>
          </cell>
          <cell r="K382" t="str">
            <v>人力</v>
          </cell>
          <cell r="L382">
            <v>45784</v>
          </cell>
          <cell r="M382">
            <v>46879</v>
          </cell>
          <cell r="N382" t="str">
            <v>3年</v>
          </cell>
          <cell r="O382" t="str">
            <v>已签</v>
          </cell>
          <cell r="P382" t="str">
            <v>已签</v>
          </cell>
          <cell r="Q382" t="str">
            <v>已签</v>
          </cell>
          <cell r="R382" t="str">
            <v>已签</v>
          </cell>
          <cell r="S382" t="str">
            <v>不缴</v>
          </cell>
        </row>
        <row r="382">
          <cell r="W382" t="str">
            <v>是</v>
          </cell>
          <cell r="X382" t="str">
            <v>在职</v>
          </cell>
        </row>
        <row r="382">
          <cell r="AD382" t="str">
            <v>女</v>
          </cell>
        </row>
        <row r="382">
          <cell r="AF382" t="str">
            <v>342201199008083284</v>
          </cell>
          <cell r="AG382" t="str">
            <v>安徽省宿州市</v>
          </cell>
          <cell r="AH382" t="str">
            <v>中国工商银行</v>
          </cell>
          <cell r="AI382" t="str">
            <v>6212251312001775576</v>
          </cell>
          <cell r="AJ382" t="str">
            <v>其他</v>
          </cell>
          <cell r="AK382">
            <v>15155702610</v>
          </cell>
        </row>
        <row r="383">
          <cell r="D383" t="str">
            <v>宿州吾悦店王淑萍</v>
          </cell>
          <cell r="E383" t="str">
            <v>运营部</v>
          </cell>
          <cell r="F383" t="str">
            <v>保洁</v>
          </cell>
          <cell r="G383">
            <v>45823</v>
          </cell>
          <cell r="H383" t="str">
            <v>全职</v>
          </cell>
        </row>
        <row r="383">
          <cell r="J383" t="str">
            <v>劳务合同</v>
          </cell>
          <cell r="K383" t="str">
            <v>人力</v>
          </cell>
          <cell r="L383">
            <v>45823</v>
          </cell>
          <cell r="M383">
            <v>46918</v>
          </cell>
          <cell r="N383" t="str">
            <v>3年</v>
          </cell>
          <cell r="O383" t="str">
            <v>已签</v>
          </cell>
          <cell r="P383" t="str">
            <v>已签</v>
          </cell>
          <cell r="Q383" t="str">
            <v>已签</v>
          </cell>
          <cell r="R383" t="str">
            <v>已签</v>
          </cell>
          <cell r="S383" t="str">
            <v>不缴</v>
          </cell>
        </row>
        <row r="383">
          <cell r="W383" t="str">
            <v>是</v>
          </cell>
          <cell r="X383" t="str">
            <v>在职</v>
          </cell>
        </row>
        <row r="383">
          <cell r="AD383" t="str">
            <v>女</v>
          </cell>
        </row>
        <row r="383">
          <cell r="AF383" t="str">
            <v>340604196008270480</v>
          </cell>
          <cell r="AG383" t="str">
            <v>安徽省淮北市</v>
          </cell>
          <cell r="AH383" t="str">
            <v>中国邮政储蓄银行</v>
          </cell>
          <cell r="AI383" t="str">
            <v>6217973660003831177</v>
          </cell>
          <cell r="AJ383" t="str">
            <v>其他</v>
          </cell>
          <cell r="AK383">
            <v>13026041688</v>
          </cell>
        </row>
        <row r="384">
          <cell r="D384" t="str">
            <v>宿州吾悦店王宇杰</v>
          </cell>
          <cell r="E384" t="str">
            <v>泳教部</v>
          </cell>
          <cell r="F384" t="str">
            <v>泳教</v>
          </cell>
          <cell r="G384">
            <v>45823</v>
          </cell>
          <cell r="H384" t="str">
            <v>兼职</v>
          </cell>
        </row>
        <row r="384">
          <cell r="J384" t="str">
            <v>兼职合同</v>
          </cell>
          <cell r="K384" t="str">
            <v>人力</v>
          </cell>
          <cell r="L384">
            <v>45823</v>
          </cell>
        </row>
        <row r="384">
          <cell r="O384" t="str">
            <v>已签</v>
          </cell>
          <cell r="P384" t="str">
            <v>已签</v>
          </cell>
          <cell r="Q384" t="str">
            <v>已签</v>
          </cell>
        </row>
        <row r="384">
          <cell r="W384" t="str">
            <v>是</v>
          </cell>
          <cell r="X384" t="str">
            <v>在职</v>
          </cell>
        </row>
        <row r="384">
          <cell r="AD384" t="str">
            <v>男</v>
          </cell>
        </row>
        <row r="384">
          <cell r="AF384" t="str">
            <v>341302200409157711</v>
          </cell>
          <cell r="AG384" t="str">
            <v>安徽省宿州市</v>
          </cell>
          <cell r="AH384" t="str">
            <v>中国农行银行</v>
          </cell>
          <cell r="AI384" t="str">
            <v>6228483167101544579</v>
          </cell>
          <cell r="AJ384" t="str">
            <v>其他</v>
          </cell>
          <cell r="AK384">
            <v>19856073949</v>
          </cell>
        </row>
        <row r="385">
          <cell r="D385" t="str">
            <v>宿州吾悦店陈冲</v>
          </cell>
          <cell r="E385" t="str">
            <v>泳教部</v>
          </cell>
          <cell r="F385" t="str">
            <v>泳教</v>
          </cell>
          <cell r="G385">
            <v>45823</v>
          </cell>
          <cell r="H385" t="str">
            <v>兼职</v>
          </cell>
        </row>
        <row r="385">
          <cell r="J385" t="str">
            <v>兼职合同</v>
          </cell>
          <cell r="K385" t="str">
            <v>人力</v>
          </cell>
        </row>
        <row r="385">
          <cell r="O385" t="str">
            <v>已签</v>
          </cell>
          <cell r="P385" t="str">
            <v>已签</v>
          </cell>
          <cell r="Q385" t="str">
            <v>已签</v>
          </cell>
        </row>
        <row r="385">
          <cell r="W385" t="str">
            <v>是</v>
          </cell>
          <cell r="X385" t="str">
            <v>在职</v>
          </cell>
        </row>
        <row r="385">
          <cell r="AD385" t="str">
            <v>男</v>
          </cell>
        </row>
        <row r="385">
          <cell r="AF385" t="str">
            <v>342201199910039018</v>
          </cell>
          <cell r="AG385" t="str">
            <v>安徽省宿州市</v>
          </cell>
          <cell r="AH385" t="str">
            <v>中国建设银行</v>
          </cell>
          <cell r="AI385" t="str">
            <v>6217001740014673333</v>
          </cell>
          <cell r="AJ385" t="str">
            <v>其他</v>
          </cell>
          <cell r="AK385">
            <v>15391850788</v>
          </cell>
        </row>
        <row r="386">
          <cell r="D386" t="str">
            <v>宿州吾悦店李婕</v>
          </cell>
          <cell r="E386" t="str">
            <v>泳教部</v>
          </cell>
          <cell r="F386" t="str">
            <v>泳教</v>
          </cell>
          <cell r="G386">
            <v>45840</v>
          </cell>
          <cell r="H386" t="str">
            <v>兼职</v>
          </cell>
        </row>
        <row r="386">
          <cell r="J386" t="str">
            <v>兼职合同</v>
          </cell>
          <cell r="K386" t="str">
            <v>人力</v>
          </cell>
          <cell r="L386">
            <v>45840</v>
          </cell>
        </row>
        <row r="386">
          <cell r="O386" t="str">
            <v>已签</v>
          </cell>
          <cell r="P386" t="str">
            <v>已签</v>
          </cell>
          <cell r="Q386" t="str">
            <v>已签</v>
          </cell>
        </row>
        <row r="386">
          <cell r="W386" t="str">
            <v>是</v>
          </cell>
          <cell r="X386" t="str">
            <v>在职</v>
          </cell>
        </row>
        <row r="386">
          <cell r="AD386" t="str">
            <v>女</v>
          </cell>
        </row>
        <row r="386">
          <cell r="AF386" t="str">
            <v>342201200110117548</v>
          </cell>
          <cell r="AG386" t="str">
            <v>安徽省宿州市</v>
          </cell>
          <cell r="AH386" t="str">
            <v>中国邮政储蓄银行</v>
          </cell>
          <cell r="AI386" t="str">
            <v>6221803610005897344</v>
          </cell>
          <cell r="AJ386" t="str">
            <v>其他</v>
          </cell>
        </row>
        <row r="387">
          <cell r="D387" t="str">
            <v>宿州吾悦店张鹏</v>
          </cell>
          <cell r="E387" t="str">
            <v>泳教部</v>
          </cell>
          <cell r="F387" t="str">
            <v>泳教</v>
          </cell>
          <cell r="G387">
            <v>45840</v>
          </cell>
          <cell r="H387" t="str">
            <v>兼职</v>
          </cell>
        </row>
        <row r="387">
          <cell r="J387" t="str">
            <v>兼职合同</v>
          </cell>
          <cell r="K387" t="str">
            <v>人力</v>
          </cell>
          <cell r="L387">
            <v>45840</v>
          </cell>
        </row>
        <row r="387">
          <cell r="O387" t="str">
            <v>已签</v>
          </cell>
          <cell r="P387" t="str">
            <v>已签</v>
          </cell>
          <cell r="Q387" t="str">
            <v>已签</v>
          </cell>
        </row>
        <row r="387">
          <cell r="W387" t="str">
            <v>是</v>
          </cell>
          <cell r="X387" t="str">
            <v>在职</v>
          </cell>
        </row>
        <row r="387">
          <cell r="AD387" t="str">
            <v>女</v>
          </cell>
        </row>
        <row r="387">
          <cell r="AF387" t="str">
            <v>342201186802280417</v>
          </cell>
          <cell r="AG387" t="str">
            <v>安徽省宿州市</v>
          </cell>
          <cell r="AH387" t="str">
            <v>中国邮政储蓄银行</v>
          </cell>
          <cell r="AI387" t="str">
            <v>6217993740024152732</v>
          </cell>
          <cell r="AJ387" t="str">
            <v>其他</v>
          </cell>
          <cell r="AK387">
            <v>15755710088</v>
          </cell>
        </row>
        <row r="388">
          <cell r="D388" t="str">
            <v>宿州吾悦店朱欣园</v>
          </cell>
          <cell r="E388" t="str">
            <v>私教部</v>
          </cell>
          <cell r="F388" t="str">
            <v>私教</v>
          </cell>
          <cell r="G388">
            <v>45845</v>
          </cell>
          <cell r="H388" t="str">
            <v>全职</v>
          </cell>
        </row>
        <row r="388">
          <cell r="J388" t="str">
            <v>实习协议</v>
          </cell>
          <cell r="K388" t="str">
            <v>人力</v>
          </cell>
          <cell r="L388">
            <v>45845</v>
          </cell>
          <cell r="M388">
            <v>46941</v>
          </cell>
          <cell r="N388" t="str">
            <v>3年</v>
          </cell>
          <cell r="O388" t="str">
            <v>已签</v>
          </cell>
          <cell r="P388" t="str">
            <v>已签</v>
          </cell>
          <cell r="Q388" t="str">
            <v>已签</v>
          </cell>
          <cell r="R388" t="str">
            <v>已签</v>
          </cell>
          <cell r="S388" t="str">
            <v>不缴</v>
          </cell>
        </row>
        <row r="388">
          <cell r="W388" t="str">
            <v>是</v>
          </cell>
          <cell r="X388" t="str">
            <v>在职</v>
          </cell>
        </row>
        <row r="388">
          <cell r="AD388" t="str">
            <v>男</v>
          </cell>
        </row>
        <row r="388">
          <cell r="AF388" t="str">
            <v>340621200508084436</v>
          </cell>
          <cell r="AG388" t="str">
            <v>安徽省淮北市</v>
          </cell>
          <cell r="AH388" t="str">
            <v>招商银行</v>
          </cell>
          <cell r="AI388" t="str">
            <v>6214832776454907</v>
          </cell>
          <cell r="AJ388" t="str">
            <v>招商银行</v>
          </cell>
          <cell r="AK388">
            <v>17682726539</v>
          </cell>
        </row>
        <row r="389">
          <cell r="D389" t="str">
            <v>宿州吾悦店哈大宝</v>
          </cell>
          <cell r="E389" t="str">
            <v>运营部</v>
          </cell>
          <cell r="F389" t="str">
            <v>保洁</v>
          </cell>
          <cell r="G389">
            <v>45874</v>
          </cell>
          <cell r="H389" t="str">
            <v>全职</v>
          </cell>
        </row>
        <row r="389">
          <cell r="J389" t="str">
            <v>劳动合同</v>
          </cell>
          <cell r="K389" t="str">
            <v>人力</v>
          </cell>
          <cell r="L389">
            <v>45874</v>
          </cell>
          <cell r="M389">
            <v>46969</v>
          </cell>
          <cell r="N389" t="str">
            <v>3年</v>
          </cell>
          <cell r="O389" t="str">
            <v>已签</v>
          </cell>
          <cell r="P389" t="str">
            <v>已签</v>
          </cell>
          <cell r="Q389" t="str">
            <v>已签</v>
          </cell>
          <cell r="R389" t="str">
            <v>已签</v>
          </cell>
          <cell r="S389" t="str">
            <v>不缴</v>
          </cell>
        </row>
        <row r="389">
          <cell r="W389" t="str">
            <v>是</v>
          </cell>
          <cell r="X389" t="str">
            <v>在职</v>
          </cell>
        </row>
        <row r="389">
          <cell r="AD389" t="str">
            <v>男</v>
          </cell>
        </row>
        <row r="389">
          <cell r="AF389" t="str">
            <v>340621196008214813</v>
          </cell>
          <cell r="AG389" t="str">
            <v>安徽省淮北市</v>
          </cell>
          <cell r="AH389" t="str">
            <v>中国建设银行</v>
          </cell>
          <cell r="AI389" t="str">
            <v>6214671740000861237</v>
          </cell>
          <cell r="AJ389" t="str">
            <v>其他</v>
          </cell>
          <cell r="AK389">
            <v>13866590052</v>
          </cell>
        </row>
        <row r="390">
          <cell r="D390" t="str">
            <v>宿州吾悦店黄一哲</v>
          </cell>
          <cell r="E390" t="str">
            <v>泳教部</v>
          </cell>
          <cell r="F390" t="str">
            <v>救生员</v>
          </cell>
          <cell r="G390">
            <v>45883</v>
          </cell>
          <cell r="H390" t="str">
            <v>全职</v>
          </cell>
        </row>
        <row r="390">
          <cell r="J390" t="str">
            <v>劳动合同</v>
          </cell>
          <cell r="K390" t="str">
            <v>人力</v>
          </cell>
          <cell r="L390">
            <v>45883</v>
          </cell>
          <cell r="M390">
            <v>46978</v>
          </cell>
          <cell r="N390" t="str">
            <v>3年</v>
          </cell>
        </row>
        <row r="390">
          <cell r="X390" t="str">
            <v>离职</v>
          </cell>
          <cell r="Y390">
            <v>45931</v>
          </cell>
          <cell r="Z390" t="str">
            <v>已签</v>
          </cell>
          <cell r="AA390" t="str">
            <v>已签</v>
          </cell>
        </row>
        <row r="390">
          <cell r="AC390" t="str">
            <v>是</v>
          </cell>
          <cell r="AD390" t="str">
            <v>男</v>
          </cell>
        </row>
        <row r="390">
          <cell r="AF390" t="str">
            <v>341302200611179033</v>
          </cell>
          <cell r="AG390" t="str">
            <v>安徽省宿州市</v>
          </cell>
          <cell r="AH390" t="str">
            <v>中国农业银行</v>
          </cell>
          <cell r="AI390" t="str">
            <v>6228483167105443075</v>
          </cell>
          <cell r="AJ390" t="str">
            <v>其他</v>
          </cell>
          <cell r="AK390">
            <v>17755704802</v>
          </cell>
        </row>
        <row r="391">
          <cell r="D391" t="str">
            <v>宿州吾悦店解天佑</v>
          </cell>
          <cell r="E391" t="str">
            <v>会籍部</v>
          </cell>
          <cell r="F391" t="str">
            <v>会籍</v>
          </cell>
          <cell r="G391">
            <v>45917</v>
          </cell>
          <cell r="H391" t="str">
            <v>全职</v>
          </cell>
        </row>
        <row r="391">
          <cell r="J391" t="str">
            <v>实习协议</v>
          </cell>
          <cell r="K391" t="str">
            <v>人力</v>
          </cell>
        </row>
        <row r="391">
          <cell r="X391" t="str">
            <v>离职</v>
          </cell>
          <cell r="Y391">
            <v>45945</v>
          </cell>
          <cell r="Z391" t="str">
            <v>已签</v>
          </cell>
          <cell r="AA391" t="str">
            <v>已签</v>
          </cell>
        </row>
        <row r="391">
          <cell r="AC391" t="str">
            <v>是</v>
          </cell>
          <cell r="AD391" t="str">
            <v>男</v>
          </cell>
        </row>
        <row r="391">
          <cell r="AF391" t="str">
            <v>341302200701011816</v>
          </cell>
          <cell r="AG391" t="str">
            <v>安徽省宿州市</v>
          </cell>
        </row>
        <row r="391">
          <cell r="AI391" t="str">
            <v>6222031312003620263</v>
          </cell>
          <cell r="AJ391" t="str">
            <v>其他</v>
          </cell>
          <cell r="AK391">
            <v>15956005578</v>
          </cell>
        </row>
        <row r="392">
          <cell r="D392" t="str">
            <v>宿州吾悦店张辰</v>
          </cell>
          <cell r="E392" t="str">
            <v>会籍部</v>
          </cell>
          <cell r="F392" t="str">
            <v>会籍</v>
          </cell>
          <cell r="G392">
            <v>45917</v>
          </cell>
          <cell r="H392" t="str">
            <v>全职</v>
          </cell>
        </row>
        <row r="392">
          <cell r="J392" t="str">
            <v>劳动合同</v>
          </cell>
          <cell r="K392" t="str">
            <v>人力</v>
          </cell>
          <cell r="L392">
            <v>47013</v>
          </cell>
          <cell r="M392">
            <v>48107</v>
          </cell>
          <cell r="N392" t="str">
            <v>3年</v>
          </cell>
        </row>
        <row r="392">
          <cell r="X392" t="str">
            <v>离职</v>
          </cell>
          <cell r="Y392">
            <v>45945</v>
          </cell>
          <cell r="Z392" t="str">
            <v>已签</v>
          </cell>
          <cell r="AA392" t="str">
            <v>已签</v>
          </cell>
        </row>
        <row r="392">
          <cell r="AC392" t="str">
            <v>是</v>
          </cell>
          <cell r="AD392" t="str">
            <v>男</v>
          </cell>
        </row>
        <row r="392">
          <cell r="AF392" t="str">
            <v>341302200610097511</v>
          </cell>
          <cell r="AG392" t="str">
            <v>安徽省宿州市</v>
          </cell>
        </row>
        <row r="392">
          <cell r="AI392" t="str">
            <v>6215 5913 1200 0185 860  张小伍 工商</v>
          </cell>
          <cell r="AJ392" t="str">
            <v>其他</v>
          </cell>
          <cell r="AK392">
            <v>18712112827</v>
          </cell>
        </row>
        <row r="393">
          <cell r="D393" t="str">
            <v>蚌埠银泰店周涛</v>
          </cell>
        </row>
        <row r="393">
          <cell r="H393" t="str">
            <v>全职</v>
          </cell>
        </row>
        <row r="393">
          <cell r="J393" t="str">
            <v>劳动合同</v>
          </cell>
          <cell r="K393" t="str">
            <v>人力</v>
          </cell>
          <cell r="L393">
            <v>45454</v>
          </cell>
          <cell r="M393">
            <v>46548</v>
          </cell>
          <cell r="N393" t="str">
            <v>3年</v>
          </cell>
        </row>
        <row r="393">
          <cell r="S393" t="str">
            <v>最低</v>
          </cell>
        </row>
        <row r="393">
          <cell r="X393" t="str">
            <v>在职</v>
          </cell>
        </row>
        <row r="393">
          <cell r="AD393" t="str">
            <v>男</v>
          </cell>
        </row>
        <row r="394">
          <cell r="D394" t="str">
            <v>蚌埠银泰店彭莹莹</v>
          </cell>
          <cell r="E394" t="str">
            <v>运营部</v>
          </cell>
          <cell r="F394" t="str">
            <v>前台主管</v>
          </cell>
          <cell r="G394">
            <v>45954</v>
          </cell>
          <cell r="H394" t="str">
            <v>全职</v>
          </cell>
        </row>
        <row r="394">
          <cell r="J394" t="str">
            <v>劳动合同</v>
          </cell>
          <cell r="K394" t="str">
            <v>人力</v>
          </cell>
          <cell r="L394">
            <v>45954</v>
          </cell>
          <cell r="M394">
            <v>47049</v>
          </cell>
          <cell r="N394" t="str">
            <v>3年</v>
          </cell>
          <cell r="O394" t="str">
            <v>已签</v>
          </cell>
          <cell r="P394" t="str">
            <v>已签</v>
          </cell>
          <cell r="Q394" t="str">
            <v>已签</v>
          </cell>
          <cell r="R394" t="str">
            <v>已签</v>
          </cell>
          <cell r="S394" t="str">
            <v>不缴</v>
          </cell>
        </row>
        <row r="394">
          <cell r="V394" t="str">
            <v>已签</v>
          </cell>
          <cell r="W394" t="str">
            <v>是</v>
          </cell>
          <cell r="X394" t="str">
            <v>在职</v>
          </cell>
        </row>
        <row r="394">
          <cell r="AD394" t="str">
            <v>女</v>
          </cell>
        </row>
        <row r="394">
          <cell r="AF394" t="str">
            <v>34031119930320142X</v>
          </cell>
        </row>
        <row r="394">
          <cell r="AJ394" t="str">
            <v>其他</v>
          </cell>
        </row>
        <row r="395">
          <cell r="D395" t="str">
            <v>蚌埠银泰店田雨鑫</v>
          </cell>
          <cell r="E395" t="str">
            <v>运营部</v>
          </cell>
          <cell r="F395" t="str">
            <v>前台</v>
          </cell>
          <cell r="G395">
            <v>45914</v>
          </cell>
          <cell r="H395" t="str">
            <v>全职</v>
          </cell>
        </row>
        <row r="395">
          <cell r="J395" t="str">
            <v>实习协议</v>
          </cell>
          <cell r="K395" t="str">
            <v>人力</v>
          </cell>
          <cell r="L395">
            <v>45914</v>
          </cell>
        </row>
        <row r="395">
          <cell r="O395" t="str">
            <v>已签</v>
          </cell>
        </row>
        <row r="395">
          <cell r="S395" t="str">
            <v>不缴</v>
          </cell>
        </row>
        <row r="395">
          <cell r="W395" t="str">
            <v>是</v>
          </cell>
          <cell r="X395" t="str">
            <v>离职</v>
          </cell>
          <cell r="Y395">
            <v>45967</v>
          </cell>
          <cell r="Z395" t="str">
            <v>已签</v>
          </cell>
        </row>
        <row r="395">
          <cell r="AD395" t="str">
            <v>女</v>
          </cell>
        </row>
        <row r="395">
          <cell r="AF395" t="str">
            <v>341282200503124621</v>
          </cell>
          <cell r="AG395" t="str">
            <v>安徽省界首市田营镇吴桥行政村姜小寨</v>
          </cell>
          <cell r="AH395" t="str">
            <v>农业银行肥西紫蓬山旅游开发区支行</v>
          </cell>
          <cell r="AI395" t="str">
            <v>6230520660168916277</v>
          </cell>
          <cell r="AJ395" t="str">
            <v>其他</v>
          </cell>
          <cell r="AK395">
            <v>13696683639</v>
          </cell>
        </row>
        <row r="396">
          <cell r="D396" t="str">
            <v>蚌埠银泰店沈诗玉</v>
          </cell>
          <cell r="E396" t="str">
            <v>会籍部</v>
          </cell>
          <cell r="F396" t="str">
            <v>会籍</v>
          </cell>
          <cell r="G396">
            <v>45928</v>
          </cell>
          <cell r="H396" t="str">
            <v>全职</v>
          </cell>
        </row>
        <row r="396">
          <cell r="J396" t="str">
            <v>劳动合同</v>
          </cell>
          <cell r="K396" t="str">
            <v>人力</v>
          </cell>
          <cell r="L396">
            <v>45928</v>
          </cell>
          <cell r="M396">
            <v>47024</v>
          </cell>
          <cell r="N396" t="str">
            <v>3年</v>
          </cell>
          <cell r="O396" t="str">
            <v>已签</v>
          </cell>
          <cell r="P396" t="str">
            <v>已签</v>
          </cell>
          <cell r="Q396" t="str">
            <v>已签</v>
          </cell>
        </row>
        <row r="396">
          <cell r="S396" t="str">
            <v>不缴</v>
          </cell>
        </row>
        <row r="396">
          <cell r="W396" t="str">
            <v>是</v>
          </cell>
          <cell r="X396" t="str">
            <v>离职</v>
          </cell>
          <cell r="Y396">
            <v>45991</v>
          </cell>
          <cell r="Z396" t="str">
            <v>已签</v>
          </cell>
          <cell r="AA396" t="str">
            <v>已签</v>
          </cell>
        </row>
        <row r="396">
          <cell r="AC396" t="str">
            <v>是</v>
          </cell>
          <cell r="AD396" t="str">
            <v>女</v>
          </cell>
        </row>
        <row r="396">
          <cell r="AF396" t="str">
            <v>340321199808313104</v>
          </cell>
          <cell r="AG396" t="str">
            <v>安徽省蚌埠市怀远县荆山镇禹王路广夏步行街7号楼3单元511号</v>
          </cell>
          <cell r="AH396" t="str">
            <v>建设银行</v>
          </cell>
          <cell r="AI396" t="str">
            <v>6217001630069210133</v>
          </cell>
          <cell r="AJ396" t="str">
            <v>其他</v>
          </cell>
          <cell r="AK396">
            <v>18096548666</v>
          </cell>
        </row>
        <row r="397">
          <cell r="D397" t="str">
            <v>蚌埠银泰店史玲娟</v>
          </cell>
          <cell r="E397" t="str">
            <v>会籍部</v>
          </cell>
          <cell r="F397" t="str">
            <v>会籍</v>
          </cell>
          <cell r="G397">
            <v>45914</v>
          </cell>
          <cell r="H397" t="str">
            <v>全职</v>
          </cell>
        </row>
        <row r="397">
          <cell r="J397" t="str">
            <v>劳动合同</v>
          </cell>
          <cell r="K397" t="str">
            <v>人力</v>
          </cell>
          <cell r="L397">
            <v>45914</v>
          </cell>
          <cell r="M397">
            <v>47010</v>
          </cell>
          <cell r="N397" t="str">
            <v>3年</v>
          </cell>
          <cell r="O397" t="str">
            <v>已签</v>
          </cell>
          <cell r="P397" t="str">
            <v>已签</v>
          </cell>
          <cell r="Q397" t="str">
            <v>已签</v>
          </cell>
          <cell r="R397" t="str">
            <v>已签</v>
          </cell>
          <cell r="S397" t="str">
            <v>不缴</v>
          </cell>
        </row>
        <row r="397">
          <cell r="W397" t="str">
            <v>是</v>
          </cell>
          <cell r="X397" t="str">
            <v>在职</v>
          </cell>
        </row>
        <row r="397">
          <cell r="AD397" t="str">
            <v>女</v>
          </cell>
        </row>
        <row r="397">
          <cell r="AF397" t="str">
            <v>340323200311216227</v>
          </cell>
          <cell r="AG397" t="str">
            <v>安徽省固镇县新马桥镇</v>
          </cell>
          <cell r="AH397" t="str">
            <v>中国邮政储蓄银行 蚌埠市解放路营业所</v>
          </cell>
          <cell r="AI397" t="str">
            <v>6221803630000324649</v>
          </cell>
          <cell r="AJ397" t="str">
            <v>其他</v>
          </cell>
          <cell r="AK397">
            <v>15755212422</v>
          </cell>
        </row>
        <row r="398">
          <cell r="D398" t="str">
            <v>蚌埠银泰店屈小凡</v>
          </cell>
          <cell r="E398" t="str">
            <v>会籍部</v>
          </cell>
          <cell r="F398" t="str">
            <v>会籍</v>
          </cell>
          <cell r="G398">
            <v>45914</v>
          </cell>
          <cell r="H398" t="str">
            <v>全职</v>
          </cell>
        </row>
        <row r="398">
          <cell r="J398" t="str">
            <v>劳动合同</v>
          </cell>
          <cell r="K398" t="str">
            <v>人力</v>
          </cell>
          <cell r="L398">
            <v>45914</v>
          </cell>
          <cell r="M398">
            <v>47010</v>
          </cell>
          <cell r="N398" t="str">
            <v>3年</v>
          </cell>
          <cell r="O398" t="str">
            <v>已签</v>
          </cell>
          <cell r="P398" t="str">
            <v>已签</v>
          </cell>
          <cell r="Q398" t="str">
            <v>已签</v>
          </cell>
        </row>
        <row r="398">
          <cell r="S398" t="str">
            <v>不缴</v>
          </cell>
        </row>
        <row r="398">
          <cell r="W398" t="str">
            <v>是</v>
          </cell>
          <cell r="X398" t="str">
            <v>在职</v>
          </cell>
        </row>
        <row r="398">
          <cell r="AD398" t="str">
            <v>女</v>
          </cell>
        </row>
        <row r="398">
          <cell r="AF398" t="str">
            <v>340302200311020425</v>
          </cell>
          <cell r="AG398" t="str">
            <v>安徽省蚌埠市龙子湖区曙光七巷109号</v>
          </cell>
          <cell r="AH398" t="str">
            <v>中国农业银行蚌埠振华支行</v>
          </cell>
          <cell r="AI398" t="str">
            <v>6228480679230544679</v>
          </cell>
          <cell r="AJ398" t="str">
            <v>其他</v>
          </cell>
          <cell r="AK398">
            <v>18226590327</v>
          </cell>
        </row>
        <row r="399">
          <cell r="D399" t="str">
            <v>蚌埠银泰店丁武帅</v>
          </cell>
          <cell r="E399" t="str">
            <v>会籍部</v>
          </cell>
          <cell r="F399" t="str">
            <v>会籍</v>
          </cell>
          <cell r="G399">
            <v>45914</v>
          </cell>
          <cell r="H399" t="str">
            <v>全职</v>
          </cell>
        </row>
        <row r="399">
          <cell r="J399" t="str">
            <v>劳动合同</v>
          </cell>
          <cell r="K399" t="str">
            <v>人力</v>
          </cell>
          <cell r="L399">
            <v>45958</v>
          </cell>
        </row>
        <row r="399">
          <cell r="O399" t="str">
            <v>已签</v>
          </cell>
          <cell r="P399" t="str">
            <v>已签</v>
          </cell>
          <cell r="Q399" t="str">
            <v>已签</v>
          </cell>
        </row>
        <row r="399">
          <cell r="S399" t="str">
            <v>不缴</v>
          </cell>
        </row>
        <row r="399">
          <cell r="W399" t="str">
            <v>是</v>
          </cell>
          <cell r="X399" t="str">
            <v>离职</v>
          </cell>
          <cell r="Y399">
            <v>45975</v>
          </cell>
          <cell r="Z399" t="str">
            <v>已签</v>
          </cell>
          <cell r="AA399" t="str">
            <v>已签</v>
          </cell>
        </row>
        <row r="399">
          <cell r="AC399" t="str">
            <v>是</v>
          </cell>
          <cell r="AD399" t="str">
            <v>男</v>
          </cell>
        </row>
        <row r="399">
          <cell r="AF399" t="str">
            <v>340321200211081852</v>
          </cell>
          <cell r="AG399" t="str">
            <v>安徽省怀远县魏庄镇湖东村丁湖组39号</v>
          </cell>
          <cell r="AH399" t="str">
            <v>招商银行</v>
          </cell>
          <cell r="AI399" t="str">
            <v>6214 8333 7963 2808</v>
          </cell>
          <cell r="AJ399" t="str">
            <v>招商银行</v>
          </cell>
          <cell r="AK399">
            <v>18055277868</v>
          </cell>
        </row>
        <row r="400">
          <cell r="D400" t="str">
            <v>蚌埠银泰店王世俊</v>
          </cell>
          <cell r="E400" t="str">
            <v>私教部</v>
          </cell>
          <cell r="F400" t="str">
            <v>私教</v>
          </cell>
          <cell r="G400">
            <v>45914</v>
          </cell>
          <cell r="H400" t="str">
            <v>全职</v>
          </cell>
        </row>
        <row r="400">
          <cell r="J400" t="str">
            <v>劳动合同</v>
          </cell>
          <cell r="K400" t="str">
            <v>人力</v>
          </cell>
          <cell r="L400">
            <v>45958</v>
          </cell>
          <cell r="M400">
            <v>47054</v>
          </cell>
          <cell r="N400" t="str">
            <v>3年</v>
          </cell>
          <cell r="O400" t="str">
            <v>已签</v>
          </cell>
          <cell r="P400" t="str">
            <v>已签</v>
          </cell>
          <cell r="Q400" t="str">
            <v>已签</v>
          </cell>
        </row>
        <row r="400">
          <cell r="S400" t="str">
            <v>不缴</v>
          </cell>
        </row>
        <row r="400">
          <cell r="W400" t="str">
            <v>是</v>
          </cell>
          <cell r="X400" t="str">
            <v>离职</v>
          </cell>
          <cell r="Y400">
            <v>45991</v>
          </cell>
          <cell r="Z400" t="str">
            <v>已签</v>
          </cell>
          <cell r="AA400" t="str">
            <v>已签</v>
          </cell>
        </row>
        <row r="400">
          <cell r="AC400" t="str">
            <v>是</v>
          </cell>
          <cell r="AD400" t="str">
            <v>男</v>
          </cell>
        </row>
        <row r="400">
          <cell r="AF400" t="str">
            <v>341126200502185637</v>
          </cell>
          <cell r="AG400" t="str">
            <v>蚌埠蚌山区绿地中央广场六期4号楼1-2层1-3号</v>
          </cell>
          <cell r="AH400" t="str">
            <v>蚌埠中央广场支行</v>
          </cell>
          <cell r="AI400" t="str">
            <v>6212251303000769959</v>
          </cell>
          <cell r="AJ400" t="str">
            <v>其他</v>
          </cell>
          <cell r="AK400">
            <v>15755297200</v>
          </cell>
        </row>
        <row r="401">
          <cell r="D401" t="str">
            <v>蚌埠银泰店孙齐云</v>
          </cell>
          <cell r="E401" t="str">
            <v>私教部</v>
          </cell>
          <cell r="F401" t="str">
            <v>私教经理</v>
          </cell>
          <cell r="G401">
            <v>45909</v>
          </cell>
          <cell r="H401" t="str">
            <v>全职</v>
          </cell>
        </row>
        <row r="401">
          <cell r="J401" t="str">
            <v>劳动合同</v>
          </cell>
          <cell r="K401" t="str">
            <v>人力</v>
          </cell>
          <cell r="L401">
            <v>45909</v>
          </cell>
          <cell r="M401">
            <v>47005</v>
          </cell>
          <cell r="N401" t="str">
            <v>3年</v>
          </cell>
          <cell r="O401" t="str">
            <v>已签</v>
          </cell>
          <cell r="P401" t="str">
            <v>已签</v>
          </cell>
          <cell r="Q401" t="str">
            <v>已签</v>
          </cell>
          <cell r="R401" t="str">
            <v>已签</v>
          </cell>
          <cell r="S401" t="str">
            <v>不缴</v>
          </cell>
        </row>
        <row r="401">
          <cell r="V401" t="str">
            <v>已签</v>
          </cell>
          <cell r="W401" t="str">
            <v>是</v>
          </cell>
          <cell r="X401" t="str">
            <v>在职</v>
          </cell>
        </row>
        <row r="401">
          <cell r="AD401" t="str">
            <v>男</v>
          </cell>
        </row>
        <row r="401">
          <cell r="AF401" t="str">
            <v>342626199407204919</v>
          </cell>
          <cell r="AG401" t="str">
            <v>安徽省蚌埠市</v>
          </cell>
          <cell r="AH401" t="str">
            <v>交通银行</v>
          </cell>
          <cell r="AI401" t="str">
            <v>6222620110023180046</v>
          </cell>
          <cell r="AJ401" t="str">
            <v>其他</v>
          </cell>
          <cell r="AK401">
            <v>13851536096</v>
          </cell>
        </row>
        <row r="402">
          <cell r="D402" t="str">
            <v>蚌埠银泰店郑贤发</v>
          </cell>
          <cell r="E402" t="str">
            <v>私教部</v>
          </cell>
          <cell r="F402" t="str">
            <v>私教</v>
          </cell>
          <cell r="G402">
            <v>45962</v>
          </cell>
          <cell r="H402" t="str">
            <v>全职</v>
          </cell>
        </row>
        <row r="402">
          <cell r="J402" t="str">
            <v>劳动合同</v>
          </cell>
          <cell r="K402" t="str">
            <v>人力</v>
          </cell>
          <cell r="L402">
            <v>45962</v>
          </cell>
          <cell r="M402">
            <v>47057</v>
          </cell>
          <cell r="N402" t="str">
            <v>3年</v>
          </cell>
          <cell r="O402" t="str">
            <v>已签</v>
          </cell>
          <cell r="P402" t="str">
            <v>已签</v>
          </cell>
          <cell r="Q402" t="str">
            <v>已签</v>
          </cell>
          <cell r="R402" t="str">
            <v>已签</v>
          </cell>
          <cell r="S402" t="str">
            <v>不缴</v>
          </cell>
        </row>
        <row r="402">
          <cell r="W402" t="str">
            <v>是</v>
          </cell>
          <cell r="X402" t="str">
            <v>离职</v>
          </cell>
          <cell r="Y402">
            <v>46079</v>
          </cell>
          <cell r="Z402" t="str">
            <v>已签</v>
          </cell>
          <cell r="AA402" t="str">
            <v>已签</v>
          </cell>
        </row>
        <row r="402">
          <cell r="AC402" t="str">
            <v>是</v>
          </cell>
          <cell r="AD402" t="str">
            <v>男</v>
          </cell>
        </row>
        <row r="402">
          <cell r="AF402" t="str">
            <v>411524199010213613</v>
          </cell>
        </row>
        <row r="402">
          <cell r="AH402" t="str">
            <v>南京紫东银行</v>
          </cell>
          <cell r="AI402" t="str">
            <v>6217772425496734</v>
          </cell>
          <cell r="AJ402" t="str">
            <v>其他</v>
          </cell>
          <cell r="AK402">
            <v>15162958171</v>
          </cell>
        </row>
        <row r="403">
          <cell r="D403" t="str">
            <v>蚌埠银泰店王秉江</v>
          </cell>
          <cell r="E403" t="str">
            <v>运营部</v>
          </cell>
          <cell r="F403" t="str">
            <v>保洁</v>
          </cell>
          <cell r="G403">
            <v>45946</v>
          </cell>
          <cell r="H403" t="str">
            <v>兼职</v>
          </cell>
        </row>
        <row r="403">
          <cell r="J403" t="str">
            <v>兼职合同</v>
          </cell>
          <cell r="K403" t="str">
            <v>人力</v>
          </cell>
          <cell r="L403">
            <v>45946</v>
          </cell>
        </row>
        <row r="403">
          <cell r="X403" t="str">
            <v>离职</v>
          </cell>
          <cell r="Y403">
            <v>45972</v>
          </cell>
          <cell r="Z403" t="str">
            <v>已签</v>
          </cell>
          <cell r="AA403" t="str">
            <v>已签</v>
          </cell>
        </row>
        <row r="403">
          <cell r="AC403" t="str">
            <v>是</v>
          </cell>
          <cell r="AD403" t="str">
            <v>男</v>
          </cell>
        </row>
        <row r="403">
          <cell r="AJ403" t="str">
            <v>其他</v>
          </cell>
        </row>
        <row r="404">
          <cell r="D404" t="str">
            <v>蚌埠银泰店李桂华</v>
          </cell>
          <cell r="E404" t="str">
            <v>运营部</v>
          </cell>
          <cell r="F404" t="str">
            <v>保洁</v>
          </cell>
          <cell r="G404">
            <v>45946</v>
          </cell>
          <cell r="H404" t="str">
            <v>兼职</v>
          </cell>
        </row>
        <row r="404">
          <cell r="J404" t="str">
            <v>兼职合同</v>
          </cell>
          <cell r="K404" t="str">
            <v>人力</v>
          </cell>
          <cell r="L404">
            <v>45946</v>
          </cell>
          <cell r="M404">
            <v>46310</v>
          </cell>
          <cell r="N404" t="str">
            <v>1年</v>
          </cell>
          <cell r="O404" t="str">
            <v>已签</v>
          </cell>
          <cell r="P404" t="str">
            <v>已签</v>
          </cell>
          <cell r="Q404" t="str">
            <v>已签</v>
          </cell>
          <cell r="R404" t="str">
            <v>已签</v>
          </cell>
        </row>
        <row r="404">
          <cell r="X404" t="str">
            <v>在职</v>
          </cell>
        </row>
        <row r="404">
          <cell r="AD404" t="str">
            <v>女</v>
          </cell>
        </row>
        <row r="404">
          <cell r="AJ404" t="str">
            <v>其他</v>
          </cell>
        </row>
        <row r="405">
          <cell r="D405" t="str">
            <v>蚌埠银泰店项鑫宇</v>
          </cell>
          <cell r="E405" t="str">
            <v>一部</v>
          </cell>
          <cell r="F405" t="str">
            <v>会籍</v>
          </cell>
          <cell r="G405">
            <v>45914</v>
          </cell>
          <cell r="H405" t="str">
            <v>全职</v>
          </cell>
        </row>
        <row r="405">
          <cell r="K405" t="str">
            <v>人力</v>
          </cell>
        </row>
        <row r="405">
          <cell r="X405" t="str">
            <v>离职</v>
          </cell>
        </row>
        <row r="405">
          <cell r="AD405" t="str">
            <v>男</v>
          </cell>
        </row>
        <row r="405">
          <cell r="AF405" t="str">
            <v>330382200805178011</v>
          </cell>
          <cell r="AG405" t="str">
            <v>安徽</v>
          </cell>
          <cell r="AH405" t="str">
            <v>台州储蓄银行
台州路桥支行</v>
          </cell>
          <cell r="AI405" t="str">
            <v>6230399991039653346</v>
          </cell>
          <cell r="AJ405" t="str">
            <v>其他</v>
          </cell>
          <cell r="AK405">
            <v>15967699563</v>
          </cell>
        </row>
        <row r="406">
          <cell r="D406" t="str">
            <v>蚌埠银泰店肖纪雨</v>
          </cell>
          <cell r="E406" t="str">
            <v>一部</v>
          </cell>
          <cell r="F406" t="str">
            <v>会籍</v>
          </cell>
          <cell r="G406">
            <v>45915</v>
          </cell>
          <cell r="H406" t="str">
            <v>全职</v>
          </cell>
        </row>
        <row r="406">
          <cell r="K406" t="str">
            <v>人力</v>
          </cell>
        </row>
        <row r="406">
          <cell r="X406" t="str">
            <v>离职</v>
          </cell>
          <cell r="Y406">
            <v>45953</v>
          </cell>
          <cell r="Z406" t="str">
            <v>已签</v>
          </cell>
        </row>
        <row r="406">
          <cell r="AC406" t="str">
            <v>是</v>
          </cell>
          <cell r="AD406" t="str">
            <v>女</v>
          </cell>
        </row>
        <row r="406">
          <cell r="AF406" t="str">
            <v>340302200407071825</v>
          </cell>
          <cell r="AG406" t="str">
            <v>蚌埠蚌山区滨湖花园二期</v>
          </cell>
          <cell r="AH406" t="str">
            <v>交通银行</v>
          </cell>
          <cell r="AI406" t="str">
            <v>6222620280006702726</v>
          </cell>
          <cell r="AJ406" t="str">
            <v>其他</v>
          </cell>
          <cell r="AK406">
            <v>19155291675</v>
          </cell>
        </row>
        <row r="407">
          <cell r="D407" t="str">
            <v>蚌埠银泰店凌梦璇</v>
          </cell>
          <cell r="E407" t="str">
            <v>一部</v>
          </cell>
          <cell r="F407" t="str">
            <v>会籍</v>
          </cell>
          <cell r="G407">
            <v>45914</v>
          </cell>
          <cell r="H407" t="str">
            <v>全职</v>
          </cell>
        </row>
        <row r="407">
          <cell r="K407" t="str">
            <v>人力</v>
          </cell>
        </row>
        <row r="407">
          <cell r="X407" t="str">
            <v>离职</v>
          </cell>
        </row>
        <row r="407">
          <cell r="AD407" t="str">
            <v>女</v>
          </cell>
        </row>
        <row r="407">
          <cell r="AF407" t="str">
            <v>340402200301200428</v>
          </cell>
          <cell r="AG407" t="str">
            <v>安徽省淮南市大通区上窑镇上窑村</v>
          </cell>
          <cell r="AH407" t="str">
            <v>中信银行</v>
          </cell>
          <cell r="AI407" t="str">
            <v>6217751118003326449</v>
          </cell>
          <cell r="AJ407" t="str">
            <v>中信</v>
          </cell>
          <cell r="AK407">
            <v>19855420857</v>
          </cell>
        </row>
        <row r="408">
          <cell r="D408" t="str">
            <v>蚌埠银泰店陈子晴</v>
          </cell>
          <cell r="E408" t="str">
            <v>一部</v>
          </cell>
          <cell r="F408" t="str">
            <v>会籍</v>
          </cell>
          <cell r="G408">
            <v>45910</v>
          </cell>
          <cell r="H408" t="str">
            <v>全职</v>
          </cell>
        </row>
        <row r="408">
          <cell r="K408" t="str">
            <v>人力</v>
          </cell>
        </row>
        <row r="408">
          <cell r="X408" t="str">
            <v>离职</v>
          </cell>
        </row>
        <row r="408">
          <cell r="AD408" t="str">
            <v>女</v>
          </cell>
        </row>
        <row r="408">
          <cell r="AF408" t="str">
            <v>340323200412201921</v>
          </cell>
          <cell r="AG408" t="str">
            <v>安徽省蚌埠市固镇县仲兴镇</v>
          </cell>
          <cell r="AH408" t="str">
            <v>交通银行</v>
          </cell>
          <cell r="AI408" t="str">
            <v>6222620280005867959</v>
          </cell>
          <cell r="AJ408" t="str">
            <v>其他</v>
          </cell>
          <cell r="AK408">
            <v>18326931362</v>
          </cell>
        </row>
        <row r="409">
          <cell r="D409" t="str">
            <v>蚌埠银泰店方金</v>
          </cell>
          <cell r="E409" t="str">
            <v>三部</v>
          </cell>
          <cell r="F409" t="str">
            <v>一组组长</v>
          </cell>
          <cell r="G409">
            <v>45914</v>
          </cell>
          <cell r="H409" t="str">
            <v>全职</v>
          </cell>
        </row>
        <row r="409">
          <cell r="K409" t="str">
            <v>人力</v>
          </cell>
        </row>
        <row r="409">
          <cell r="X409" t="str">
            <v>离职</v>
          </cell>
        </row>
        <row r="409">
          <cell r="AD409" t="str">
            <v>男</v>
          </cell>
        </row>
        <row r="409">
          <cell r="AF409" t="str">
            <v>421123199101041611</v>
          </cell>
        </row>
        <row r="409">
          <cell r="AH409" t="str">
            <v>招商银行</v>
          </cell>
          <cell r="AI409" t="str">
            <v>6214 8371 4726 3101</v>
          </cell>
          <cell r="AJ409" t="str">
            <v>招商银行</v>
          </cell>
          <cell r="AK409">
            <v>13971105121</v>
          </cell>
        </row>
        <row r="410">
          <cell r="D410" t="str">
            <v>蚌埠银泰店官紫鹏</v>
          </cell>
          <cell r="E410" t="str">
            <v>三部</v>
          </cell>
          <cell r="F410" t="str">
            <v>会籍</v>
          </cell>
          <cell r="G410">
            <v>45914</v>
          </cell>
          <cell r="H410" t="str">
            <v>全职</v>
          </cell>
        </row>
        <row r="410">
          <cell r="K410" t="str">
            <v>人力</v>
          </cell>
        </row>
        <row r="410">
          <cell r="X410" t="str">
            <v>离职</v>
          </cell>
        </row>
        <row r="410">
          <cell r="AD410" t="str">
            <v>男</v>
          </cell>
        </row>
        <row r="410">
          <cell r="AF410" t="str">
            <v>362531200007304819</v>
          </cell>
          <cell r="AG410" t="str">
            <v>抚州市东乡区孝岗镇</v>
          </cell>
          <cell r="AH410" t="str">
            <v>招商银行</v>
          </cell>
          <cell r="AI410" t="str">
            <v>6214837942221908</v>
          </cell>
          <cell r="AJ410" t="str">
            <v>招商银行</v>
          </cell>
          <cell r="AK410">
            <v>15679348520</v>
          </cell>
        </row>
        <row r="411">
          <cell r="D411" t="str">
            <v>蚌埠银泰店李志鸿</v>
          </cell>
          <cell r="E411" t="str">
            <v>三部</v>
          </cell>
          <cell r="F411" t="str">
            <v>会籍</v>
          </cell>
          <cell r="G411">
            <v>45914</v>
          </cell>
          <cell r="H411" t="str">
            <v>全职</v>
          </cell>
        </row>
        <row r="411">
          <cell r="K411" t="str">
            <v>人力</v>
          </cell>
        </row>
        <row r="411">
          <cell r="X411" t="str">
            <v>离职</v>
          </cell>
        </row>
        <row r="411">
          <cell r="AD411" t="str">
            <v>男</v>
          </cell>
        </row>
        <row r="411">
          <cell r="AF411" t="str">
            <v>441302200605048719</v>
          </cell>
          <cell r="AG411" t="str">
            <v>广东省 惠州</v>
          </cell>
          <cell r="AH411" t="str">
            <v>工商银行</v>
          </cell>
          <cell r="AI411" t="str">
            <v>6222 0320 0802 0949 110</v>
          </cell>
          <cell r="AJ411" t="str">
            <v>其他</v>
          </cell>
          <cell r="AK411">
            <v>17727259538</v>
          </cell>
        </row>
        <row r="412">
          <cell r="D412" t="str">
            <v>钟祥店刘君瑶</v>
          </cell>
          <cell r="E412" t="str">
            <v>运营部</v>
          </cell>
          <cell r="F412" t="str">
            <v>前台</v>
          </cell>
          <cell r="G412">
            <v>45952</v>
          </cell>
          <cell r="H412" t="str">
            <v>全职</v>
          </cell>
        </row>
        <row r="412">
          <cell r="J412" t="str">
            <v>劳动合同</v>
          </cell>
        </row>
        <row r="412">
          <cell r="L412">
            <v>45952</v>
          </cell>
          <cell r="M412">
            <v>47047</v>
          </cell>
          <cell r="N412" t="str">
            <v>3年</v>
          </cell>
          <cell r="O412" t="str">
            <v>已签</v>
          </cell>
          <cell r="P412" t="str">
            <v>已签</v>
          </cell>
          <cell r="Q412" t="str">
            <v>已签</v>
          </cell>
          <cell r="R412" t="str">
            <v>已签</v>
          </cell>
          <cell r="S412" t="str">
            <v>不缴</v>
          </cell>
        </row>
        <row r="412">
          <cell r="W412" t="str">
            <v>是</v>
          </cell>
          <cell r="X412" t="str">
            <v>在职</v>
          </cell>
        </row>
        <row r="412">
          <cell r="AD412" t="str">
            <v>女</v>
          </cell>
          <cell r="AE412" t="str">
            <v>大学</v>
          </cell>
          <cell r="AF412" t="str">
            <v>420881200309260027</v>
          </cell>
        </row>
        <row r="412">
          <cell r="AH412" t="str">
            <v>招商银行</v>
          </cell>
          <cell r="AI412" t="str">
            <v>6214832761143853</v>
          </cell>
          <cell r="AJ412" t="str">
            <v>招商银行</v>
          </cell>
          <cell r="AK412">
            <v>17786237519</v>
          </cell>
        </row>
        <row r="413">
          <cell r="D413" t="str">
            <v>新力店熊鹏鹏</v>
          </cell>
          <cell r="E413" t="str">
            <v>私教部</v>
          </cell>
          <cell r="F413" t="str">
            <v>健身教练</v>
          </cell>
          <cell r="G413">
            <v>45953</v>
          </cell>
          <cell r="H413" t="str">
            <v>全职</v>
          </cell>
        </row>
        <row r="413">
          <cell r="K413" t="str">
            <v>人力</v>
          </cell>
        </row>
        <row r="413">
          <cell r="X413" t="str">
            <v>离职</v>
          </cell>
          <cell r="Y413">
            <v>45979</v>
          </cell>
        </row>
        <row r="413">
          <cell r="AD413" t="str">
            <v>男</v>
          </cell>
        </row>
        <row r="413">
          <cell r="AJ413" t="str">
            <v>其他</v>
          </cell>
          <cell r="AK413">
            <v>18070298203</v>
          </cell>
        </row>
        <row r="414">
          <cell r="D414" t="str">
            <v>高新吾悦店洪思颖</v>
          </cell>
          <cell r="E414" t="str">
            <v>运营部</v>
          </cell>
          <cell r="F414" t="str">
            <v>前台</v>
          </cell>
          <cell r="G414">
            <v>45937</v>
          </cell>
          <cell r="H414" t="str">
            <v>全职</v>
          </cell>
        </row>
        <row r="414">
          <cell r="J414" t="str">
            <v>劳动合同</v>
          </cell>
          <cell r="K414" t="str">
            <v>人力</v>
          </cell>
          <cell r="L414">
            <v>45937</v>
          </cell>
          <cell r="M414">
            <v>47033</v>
          </cell>
          <cell r="N414" t="str">
            <v>3年</v>
          </cell>
          <cell r="O414" t="str">
            <v>已签</v>
          </cell>
          <cell r="P414" t="str">
            <v>已签</v>
          </cell>
          <cell r="Q414" t="str">
            <v>已签</v>
          </cell>
        </row>
        <row r="414">
          <cell r="S414" t="str">
            <v>不缴</v>
          </cell>
        </row>
        <row r="414">
          <cell r="W414" t="str">
            <v>是</v>
          </cell>
          <cell r="X414" t="str">
            <v>离职</v>
          </cell>
          <cell r="Y414">
            <v>46001</v>
          </cell>
          <cell r="Z414" t="str">
            <v>已签</v>
          </cell>
          <cell r="AA414" t="str">
            <v>已签</v>
          </cell>
        </row>
        <row r="414">
          <cell r="AC414" t="str">
            <v>是</v>
          </cell>
          <cell r="AD414" t="str">
            <v>女</v>
          </cell>
        </row>
        <row r="414">
          <cell r="AF414" t="str">
            <v>42112720061110227</v>
          </cell>
          <cell r="AG414" t="str">
            <v>湖北黄梅县</v>
          </cell>
        </row>
        <row r="414">
          <cell r="AJ414" t="str">
            <v>其他</v>
          </cell>
        </row>
        <row r="415">
          <cell r="D415" t="str">
            <v>瑶湖店上官雅玲</v>
          </cell>
          <cell r="E415" t="str">
            <v>会籍部</v>
          </cell>
          <cell r="F415" t="str">
            <v>会籍</v>
          </cell>
          <cell r="G415">
            <v>45952</v>
          </cell>
          <cell r="H415" t="str">
            <v>全职</v>
          </cell>
        </row>
        <row r="415">
          <cell r="J415" t="str">
            <v>劳动合同</v>
          </cell>
          <cell r="K415" t="str">
            <v>人力</v>
          </cell>
          <cell r="L415">
            <v>45952</v>
          </cell>
          <cell r="M415">
            <v>47047</v>
          </cell>
          <cell r="N415" t="str">
            <v>3年</v>
          </cell>
          <cell r="O415" t="str">
            <v>已签</v>
          </cell>
          <cell r="P415" t="str">
            <v>已签</v>
          </cell>
          <cell r="Q415" t="str">
            <v>已签</v>
          </cell>
          <cell r="R415" t="str">
            <v>已签</v>
          </cell>
          <cell r="S415" t="str">
            <v>不缴</v>
          </cell>
        </row>
        <row r="415">
          <cell r="W415" t="str">
            <v>是</v>
          </cell>
          <cell r="X415" t="str">
            <v>离职</v>
          </cell>
          <cell r="Y415">
            <v>45985</v>
          </cell>
          <cell r="Z415" t="str">
            <v>已签</v>
          </cell>
          <cell r="AA415" t="str">
            <v>已签</v>
          </cell>
        </row>
        <row r="415">
          <cell r="AC415" t="str">
            <v>是</v>
          </cell>
          <cell r="AD415" t="str">
            <v>女</v>
          </cell>
        </row>
        <row r="415">
          <cell r="AF415" t="str">
            <v>361127200603044825</v>
          </cell>
        </row>
        <row r="415">
          <cell r="AH415" t="str">
            <v>招商银行</v>
          </cell>
          <cell r="AI415" t="str">
            <v>6214831990016047</v>
          </cell>
          <cell r="AJ415" t="str">
            <v>招商银行</v>
          </cell>
          <cell r="AK415">
            <v>18479350372</v>
          </cell>
        </row>
        <row r="416">
          <cell r="D416" t="str">
            <v>瑶湖店罗东扬</v>
          </cell>
          <cell r="E416" t="str">
            <v>私教部</v>
          </cell>
          <cell r="F416" t="str">
            <v>私教</v>
          </cell>
          <cell r="G416">
            <v>45955</v>
          </cell>
          <cell r="H416" t="str">
            <v>全职</v>
          </cell>
        </row>
        <row r="416">
          <cell r="J416" t="str">
            <v>劳动合同</v>
          </cell>
        </row>
        <row r="416">
          <cell r="L416">
            <v>45955</v>
          </cell>
          <cell r="M416">
            <v>47050</v>
          </cell>
          <cell r="N416" t="str">
            <v>3年</v>
          </cell>
          <cell r="O416" t="str">
            <v>已签</v>
          </cell>
          <cell r="P416" t="str">
            <v>已签</v>
          </cell>
          <cell r="Q416" t="str">
            <v>已签</v>
          </cell>
          <cell r="R416" t="str">
            <v>已签</v>
          </cell>
          <cell r="S416" t="str">
            <v>不缴</v>
          </cell>
        </row>
        <row r="416">
          <cell r="W416" t="str">
            <v>是</v>
          </cell>
          <cell r="X416" t="str">
            <v>在职</v>
          </cell>
        </row>
        <row r="416">
          <cell r="AD416" t="str">
            <v>男</v>
          </cell>
        </row>
        <row r="416">
          <cell r="AF416" t="str">
            <v>411725200405082032</v>
          </cell>
        </row>
        <row r="416">
          <cell r="AH416" t="str">
            <v>农业银行</v>
          </cell>
          <cell r="AI416" t="str">
            <v>623520920094709174</v>
          </cell>
          <cell r="AJ416" t="str">
            <v>其他</v>
          </cell>
          <cell r="AK416">
            <v>18974749423</v>
          </cell>
        </row>
        <row r="417">
          <cell r="D417" t="str">
            <v>财富中心店刘芊羽</v>
          </cell>
          <cell r="E417" t="str">
            <v>会籍部</v>
          </cell>
          <cell r="F417" t="str">
            <v>会籍</v>
          </cell>
          <cell r="G417">
            <v>45958</v>
          </cell>
          <cell r="H417" t="str">
            <v>全职</v>
          </cell>
        </row>
        <row r="417">
          <cell r="J417" t="str">
            <v>劳动合同</v>
          </cell>
          <cell r="K417" t="str">
            <v>人力</v>
          </cell>
        </row>
        <row r="417">
          <cell r="O417" t="str">
            <v>已签</v>
          </cell>
          <cell r="P417" t="str">
            <v>已签</v>
          </cell>
          <cell r="Q417" t="str">
            <v>已签</v>
          </cell>
          <cell r="R417" t="str">
            <v>已签</v>
          </cell>
          <cell r="S417" t="str">
            <v>不缴</v>
          </cell>
        </row>
        <row r="417">
          <cell r="W417" t="str">
            <v>是</v>
          </cell>
          <cell r="X417" t="str">
            <v>离职</v>
          </cell>
          <cell r="Y417">
            <v>45959</v>
          </cell>
          <cell r="Z417" t="str">
            <v>已签</v>
          </cell>
          <cell r="AA417" t="str">
            <v>已签</v>
          </cell>
          <cell r="AB417" t="str">
            <v>已签</v>
          </cell>
          <cell r="AC417" t="str">
            <v>是</v>
          </cell>
          <cell r="AD417" t="str">
            <v>女</v>
          </cell>
        </row>
        <row r="417">
          <cell r="AF417" t="str">
            <v>362201200112265028</v>
          </cell>
          <cell r="AG417" t="str">
            <v>江西省宜春市袁州区湖田乡一寺岭背村民小组13号</v>
          </cell>
          <cell r="AH417" t="str">
            <v>中国工商银行</v>
          </cell>
          <cell r="AI417" t="str">
            <v>6222031508000670611</v>
          </cell>
          <cell r="AJ417" t="str">
            <v>其他</v>
          </cell>
          <cell r="AK417">
            <v>18046752519</v>
          </cell>
        </row>
        <row r="418">
          <cell r="D418" t="str">
            <v>杨家湾张志瑞</v>
          </cell>
          <cell r="E418" t="str">
            <v>泳教部</v>
          </cell>
          <cell r="F418" t="str">
            <v>兼职泳教</v>
          </cell>
          <cell r="G418">
            <v>45958</v>
          </cell>
          <cell r="H418" t="str">
            <v>兼职</v>
          </cell>
        </row>
        <row r="418">
          <cell r="J418" t="str">
            <v>兼职合同</v>
          </cell>
        </row>
        <row r="418">
          <cell r="L418">
            <v>45958</v>
          </cell>
          <cell r="M418">
            <v>46050</v>
          </cell>
        </row>
        <row r="418">
          <cell r="O418" t="str">
            <v>已签</v>
          </cell>
          <cell r="P418" t="str">
            <v>已签</v>
          </cell>
          <cell r="Q418" t="str">
            <v>已签</v>
          </cell>
          <cell r="R418" t="str">
            <v>已签</v>
          </cell>
        </row>
        <row r="418">
          <cell r="W418" t="str">
            <v>是</v>
          </cell>
          <cell r="X418" t="str">
            <v>在职</v>
          </cell>
        </row>
        <row r="418">
          <cell r="AD418" t="str">
            <v>男</v>
          </cell>
        </row>
        <row r="418">
          <cell r="AF418" t="str">
            <v>420921200401294413</v>
          </cell>
        </row>
        <row r="418">
          <cell r="AH418" t="str">
            <v>招商银行</v>
          </cell>
          <cell r="AI418" t="str">
            <v>6214832765266221</v>
          </cell>
          <cell r="AJ418" t="str">
            <v>招商银行</v>
          </cell>
          <cell r="AK418">
            <v>17362679172</v>
          </cell>
        </row>
        <row r="419">
          <cell r="D419" t="str">
            <v>总部刘琴</v>
          </cell>
          <cell r="E419" t="str">
            <v>财务部</v>
          </cell>
          <cell r="F419" t="str">
            <v>财务经理</v>
          </cell>
          <cell r="G419">
            <v>41671</v>
          </cell>
          <cell r="H419" t="str">
            <v>全职</v>
          </cell>
        </row>
        <row r="419">
          <cell r="J419" t="str">
            <v>劳动合同</v>
          </cell>
        </row>
        <row r="419">
          <cell r="L419">
            <v>44621</v>
          </cell>
          <cell r="M419">
            <v>46446</v>
          </cell>
          <cell r="N419" t="str">
            <v>5年</v>
          </cell>
          <cell r="O419" t="str">
            <v>已签</v>
          </cell>
          <cell r="P419" t="str">
            <v>已签</v>
          </cell>
          <cell r="Q419" t="str">
            <v>已签</v>
          </cell>
        </row>
        <row r="419">
          <cell r="S419" t="str">
            <v>不缴</v>
          </cell>
        </row>
        <row r="419">
          <cell r="X419" t="str">
            <v>在职</v>
          </cell>
        </row>
        <row r="419">
          <cell r="AD419" t="str">
            <v>女</v>
          </cell>
          <cell r="AE419" t="str">
            <v>本科</v>
          </cell>
          <cell r="AF419" t="str">
            <v>420607199309124949</v>
          </cell>
        </row>
        <row r="419">
          <cell r="AI419" t="str">
            <v>6214832714160749</v>
          </cell>
          <cell r="AJ419" t="str">
            <v>招商银行</v>
          </cell>
          <cell r="AK419">
            <v>13554633501</v>
          </cell>
        </row>
        <row r="420">
          <cell r="D420" t="str">
            <v>总部汪玉婷</v>
          </cell>
          <cell r="E420" t="str">
            <v>财务部</v>
          </cell>
          <cell r="F420" t="str">
            <v>财务经理</v>
          </cell>
          <cell r="G420">
            <v>44691</v>
          </cell>
          <cell r="H420" t="str">
            <v>全职</v>
          </cell>
          <cell r="I420" t="str">
            <v>社保</v>
          </cell>
          <cell r="J420" t="str">
            <v>劳动合同</v>
          </cell>
        </row>
        <row r="420">
          <cell r="L420">
            <v>45793</v>
          </cell>
          <cell r="M420">
            <v>47618</v>
          </cell>
          <cell r="N420" t="str">
            <v>5年</v>
          </cell>
          <cell r="O420" t="str">
            <v>已签</v>
          </cell>
          <cell r="P420" t="str">
            <v>已签</v>
          </cell>
          <cell r="Q420" t="str">
            <v>已签</v>
          </cell>
        </row>
        <row r="420">
          <cell r="S420" t="str">
            <v>最低</v>
          </cell>
        </row>
        <row r="420">
          <cell r="X420" t="str">
            <v>在职</v>
          </cell>
        </row>
        <row r="420">
          <cell r="AD420" t="str">
            <v>女</v>
          </cell>
          <cell r="AE420" t="str">
            <v>本科</v>
          </cell>
          <cell r="AF420" t="str">
            <v>421122199303122165</v>
          </cell>
        </row>
        <row r="420">
          <cell r="AI420" t="str">
            <v>6226228900720428</v>
          </cell>
          <cell r="AJ420" t="str">
            <v>其他</v>
          </cell>
          <cell r="AK420">
            <v>19118071884</v>
          </cell>
        </row>
        <row r="421">
          <cell r="D421" t="str">
            <v>总部王巧巧</v>
          </cell>
          <cell r="E421" t="str">
            <v>财务部</v>
          </cell>
          <cell r="F421" t="str">
            <v>出纳</v>
          </cell>
          <cell r="G421">
            <v>45138</v>
          </cell>
          <cell r="H421" t="str">
            <v>全职</v>
          </cell>
          <cell r="I421" t="str">
            <v>社保</v>
          </cell>
          <cell r="J421" t="str">
            <v>劳动合同</v>
          </cell>
        </row>
        <row r="421">
          <cell r="L421">
            <v>45138</v>
          </cell>
          <cell r="M421">
            <v>46233</v>
          </cell>
          <cell r="N421" t="str">
            <v>3年</v>
          </cell>
          <cell r="O421" t="str">
            <v>已签</v>
          </cell>
          <cell r="P421" t="str">
            <v>已签</v>
          </cell>
        </row>
        <row r="421">
          <cell r="X421" t="str">
            <v>在职</v>
          </cell>
        </row>
        <row r="421">
          <cell r="AD421" t="str">
            <v>女</v>
          </cell>
          <cell r="AE421" t="str">
            <v>本科</v>
          </cell>
          <cell r="AF421" t="str">
            <v>421087199910023727</v>
          </cell>
        </row>
        <row r="421">
          <cell r="AI421" t="str">
            <v>6212261812010695580</v>
          </cell>
          <cell r="AJ421" t="str">
            <v>其他</v>
          </cell>
          <cell r="AK421">
            <v>19972657268</v>
          </cell>
        </row>
        <row r="422">
          <cell r="D422" t="str">
            <v>总部李慧</v>
          </cell>
          <cell r="E422" t="str">
            <v>财务部</v>
          </cell>
          <cell r="F422" t="str">
            <v>会计</v>
          </cell>
          <cell r="G422">
            <v>45812</v>
          </cell>
          <cell r="H422" t="str">
            <v>全职</v>
          </cell>
          <cell r="I422" t="str">
            <v>社保</v>
          </cell>
          <cell r="J422" t="str">
            <v>劳动合同</v>
          </cell>
        </row>
        <row r="422">
          <cell r="L422">
            <v>45812</v>
          </cell>
          <cell r="M422">
            <v>46907</v>
          </cell>
          <cell r="N422" t="str">
            <v>3年</v>
          </cell>
          <cell r="O422" t="str">
            <v>已签</v>
          </cell>
          <cell r="P422" t="str">
            <v>已签</v>
          </cell>
          <cell r="Q422" t="str">
            <v>已签</v>
          </cell>
          <cell r="R422" t="str">
            <v>已签</v>
          </cell>
          <cell r="S422" t="str">
            <v>最低</v>
          </cell>
        </row>
        <row r="422">
          <cell r="X422" t="str">
            <v>在职</v>
          </cell>
        </row>
        <row r="422">
          <cell r="AD422" t="str">
            <v>女</v>
          </cell>
          <cell r="AE422" t="str">
            <v>本科</v>
          </cell>
        </row>
        <row r="422">
          <cell r="AI422" t="str">
            <v>6214837416414377</v>
          </cell>
          <cell r="AJ422" t="str">
            <v>招商银行</v>
          </cell>
        </row>
        <row r="423">
          <cell r="D423" t="str">
            <v>总部陈旭</v>
          </cell>
          <cell r="E423" t="str">
            <v>财务部</v>
          </cell>
          <cell r="F423" t="str">
            <v>会计</v>
          </cell>
          <cell r="G423">
            <v>45880</v>
          </cell>
          <cell r="H423" t="str">
            <v>全职</v>
          </cell>
        </row>
        <row r="423">
          <cell r="J423" t="str">
            <v>劳动合同</v>
          </cell>
        </row>
        <row r="423">
          <cell r="L423">
            <v>45880</v>
          </cell>
          <cell r="M423">
            <v>46976</v>
          </cell>
          <cell r="N423" t="str">
            <v>3年</v>
          </cell>
          <cell r="O423" t="str">
            <v>已签</v>
          </cell>
          <cell r="P423" t="str">
            <v>已签</v>
          </cell>
          <cell r="Q423" t="str">
            <v>已签</v>
          </cell>
          <cell r="R423" t="str">
            <v>已签</v>
          </cell>
          <cell r="S423" t="str">
            <v>最低</v>
          </cell>
        </row>
        <row r="423">
          <cell r="X423" t="str">
            <v>离职</v>
          </cell>
          <cell r="Y423">
            <v>46122</v>
          </cell>
          <cell r="Z423" t="str">
            <v>已签</v>
          </cell>
          <cell r="AA423" t="str">
            <v>已签</v>
          </cell>
        </row>
        <row r="423">
          <cell r="AC423" t="str">
            <v>是</v>
          </cell>
          <cell r="AD423" t="str">
            <v>女</v>
          </cell>
          <cell r="AE423" t="str">
            <v>本科</v>
          </cell>
          <cell r="AF423" t="str">
            <v>429006200209160920</v>
          </cell>
        </row>
        <row r="423">
          <cell r="AI423" t="str">
            <v>6212262012019765513</v>
          </cell>
          <cell r="AJ423" t="str">
            <v>其他</v>
          </cell>
          <cell r="AK423">
            <v>15817179165</v>
          </cell>
        </row>
        <row r="424">
          <cell r="D424" t="str">
            <v>总部罗婷</v>
          </cell>
          <cell r="E424" t="str">
            <v>财务部</v>
          </cell>
          <cell r="F424" t="str">
            <v>出纳</v>
          </cell>
          <cell r="G424">
            <v>45947</v>
          </cell>
          <cell r="H424" t="str">
            <v>全职</v>
          </cell>
        </row>
        <row r="424">
          <cell r="J424" t="str">
            <v>劳动合同</v>
          </cell>
          <cell r="K424" t="str">
            <v>人力</v>
          </cell>
        </row>
        <row r="424">
          <cell r="O424" t="str">
            <v>已签</v>
          </cell>
          <cell r="P424" t="str">
            <v>已签</v>
          </cell>
          <cell r="Q424" t="str">
            <v>已签</v>
          </cell>
        </row>
        <row r="424">
          <cell r="S424" t="str">
            <v>不缴</v>
          </cell>
        </row>
        <row r="424">
          <cell r="X424" t="str">
            <v>离职</v>
          </cell>
        </row>
        <row r="424">
          <cell r="AD424" t="str">
            <v>女</v>
          </cell>
          <cell r="AE424" t="str">
            <v>本科</v>
          </cell>
          <cell r="AF424" t="str">
            <v>421181200407173528</v>
          </cell>
        </row>
        <row r="424">
          <cell r="AH424" t="str">
            <v>中国建设银行</v>
          </cell>
          <cell r="AI424" t="str">
            <v>6217002730010114167</v>
          </cell>
          <cell r="AJ424" t="str">
            <v>其他</v>
          </cell>
          <cell r="AK424">
            <v>18086149093</v>
          </cell>
        </row>
        <row r="425">
          <cell r="D425" t="str">
            <v>宿州吾悦店韩涛</v>
          </cell>
          <cell r="E425" t="str">
            <v>运营部</v>
          </cell>
          <cell r="F425" t="str">
            <v>店长</v>
          </cell>
          <cell r="G425">
            <v>43243</v>
          </cell>
          <cell r="H425" t="str">
            <v>全职</v>
          </cell>
          <cell r="I425" t="str">
            <v>社保</v>
          </cell>
          <cell r="J425" t="str">
            <v>劳动合同</v>
          </cell>
          <cell r="K425" t="str">
            <v>人力</v>
          </cell>
          <cell r="L425">
            <v>46164</v>
          </cell>
          <cell r="M425">
            <v>47989</v>
          </cell>
          <cell r="N425" t="str">
            <v>5年</v>
          </cell>
        </row>
        <row r="425">
          <cell r="W425" t="str">
            <v>是</v>
          </cell>
          <cell r="X425" t="str">
            <v>在职</v>
          </cell>
        </row>
        <row r="425">
          <cell r="AD425" t="str">
            <v>男</v>
          </cell>
          <cell r="AE425" t="str">
            <v>本科</v>
          </cell>
          <cell r="AF425" t="str">
            <v>420527198706285338</v>
          </cell>
        </row>
        <row r="425">
          <cell r="AI425" t="str">
            <v>户名：韩涛
卡号：6225882703229119
开户行: 武汉武昌支行</v>
          </cell>
          <cell r="AJ425" t="str">
            <v>其他</v>
          </cell>
          <cell r="AK425">
            <v>17771855035</v>
          </cell>
        </row>
        <row r="426">
          <cell r="D426" t="str">
            <v>总部胡方</v>
          </cell>
          <cell r="E426" t="str">
            <v>人力资源部</v>
          </cell>
          <cell r="F426" t="str">
            <v>人事经理</v>
          </cell>
          <cell r="G426">
            <v>45072</v>
          </cell>
          <cell r="H426" t="str">
            <v>全职</v>
          </cell>
          <cell r="I426" t="str">
            <v>社保</v>
          </cell>
          <cell r="J426" t="str">
            <v>劳动合同</v>
          </cell>
        </row>
        <row r="426">
          <cell r="L426">
            <v>46168</v>
          </cell>
          <cell r="M426">
            <v>47263</v>
          </cell>
          <cell r="N426" t="str">
            <v>3年</v>
          </cell>
          <cell r="O426" t="str">
            <v>已签</v>
          </cell>
          <cell r="P426" t="str">
            <v>已签</v>
          </cell>
          <cell r="Q426" t="str">
            <v>已签</v>
          </cell>
        </row>
        <row r="426">
          <cell r="S426" t="str">
            <v>最低</v>
          </cell>
        </row>
        <row r="426">
          <cell r="X426" t="str">
            <v>在职</v>
          </cell>
        </row>
        <row r="426">
          <cell r="AD426" t="str">
            <v>女</v>
          </cell>
          <cell r="AE426" t="str">
            <v>本科</v>
          </cell>
          <cell r="AF426" t="str">
            <v>421087198402022766</v>
          </cell>
        </row>
        <row r="426">
          <cell r="AI426" t="str">
            <v>6214830271425026</v>
          </cell>
          <cell r="AJ426" t="str">
            <v>招商银行</v>
          </cell>
          <cell r="AK426">
            <v>13436553585</v>
          </cell>
        </row>
        <row r="427">
          <cell r="D427" t="str">
            <v>总部周厚梅</v>
          </cell>
          <cell r="E427" t="str">
            <v>人力资源部</v>
          </cell>
          <cell r="F427" t="str">
            <v>人事专员</v>
          </cell>
          <cell r="G427">
            <v>45945</v>
          </cell>
          <cell r="H427" t="str">
            <v>全职</v>
          </cell>
        </row>
        <row r="427">
          <cell r="J427" t="str">
            <v>劳动合同</v>
          </cell>
          <cell r="K427" t="str">
            <v>人力</v>
          </cell>
        </row>
        <row r="427">
          <cell r="X427" t="str">
            <v>离职</v>
          </cell>
        </row>
        <row r="427">
          <cell r="AD427" t="str">
            <v>女</v>
          </cell>
          <cell r="AE427" t="str">
            <v>大专</v>
          </cell>
          <cell r="AF427" t="str">
            <v>429005200006043947</v>
          </cell>
        </row>
        <row r="427">
          <cell r="AH427" t="str">
            <v>招商银行</v>
          </cell>
          <cell r="AI427" t="str">
            <v>6214832749584327</v>
          </cell>
          <cell r="AJ427" t="str">
            <v>招商银行</v>
          </cell>
          <cell r="AK427">
            <v>15623555937</v>
          </cell>
        </row>
        <row r="428">
          <cell r="D428" t="str">
            <v>总部张婧雯</v>
          </cell>
          <cell r="E428" t="str">
            <v>人力资源部</v>
          </cell>
          <cell r="F428" t="str">
            <v>人事专员</v>
          </cell>
          <cell r="G428">
            <v>45964</v>
          </cell>
          <cell r="H428" t="str">
            <v>全职</v>
          </cell>
        </row>
        <row r="428">
          <cell r="J428" t="str">
            <v>实习协议</v>
          </cell>
          <cell r="K428" t="str">
            <v>人力</v>
          </cell>
          <cell r="L428">
            <v>45964</v>
          </cell>
          <cell r="M428">
            <v>47060</v>
          </cell>
          <cell r="N428" t="str">
            <v>3年</v>
          </cell>
          <cell r="O428" t="str">
            <v>已签</v>
          </cell>
          <cell r="P428" t="str">
            <v>已签</v>
          </cell>
          <cell r="Q428" t="str">
            <v>已签</v>
          </cell>
        </row>
        <row r="428">
          <cell r="S428" t="str">
            <v>不缴</v>
          </cell>
        </row>
        <row r="428">
          <cell r="X428" t="str">
            <v>离职</v>
          </cell>
        </row>
        <row r="428">
          <cell r="AD428" t="str">
            <v>女</v>
          </cell>
          <cell r="AE428" t="str">
            <v>大专</v>
          </cell>
          <cell r="AF428" t="str">
            <v>420607200512185347</v>
          </cell>
        </row>
        <row r="428">
          <cell r="AH428" t="str">
            <v>工商银行</v>
          </cell>
          <cell r="AI428" t="str">
            <v>6222033202016608769</v>
          </cell>
          <cell r="AJ428" t="str">
            <v>其他</v>
          </cell>
          <cell r="AK428">
            <v>18859720283</v>
          </cell>
        </row>
        <row r="429">
          <cell r="D429" t="str">
            <v>总部王健</v>
          </cell>
          <cell r="E429" t="str">
            <v>运营部</v>
          </cell>
          <cell r="F429" t="str">
            <v>区域总监</v>
          </cell>
          <cell r="G429">
            <v>44517</v>
          </cell>
          <cell r="H429" t="str">
            <v>全职</v>
          </cell>
          <cell r="I429" t="str">
            <v>社保</v>
          </cell>
          <cell r="J429" t="str">
            <v>劳动合同</v>
          </cell>
        </row>
        <row r="429">
          <cell r="L429">
            <v>45613</v>
          </cell>
          <cell r="M429">
            <v>46707</v>
          </cell>
          <cell r="N429" t="str">
            <v>3年</v>
          </cell>
          <cell r="O429" t="str">
            <v>已签</v>
          </cell>
          <cell r="P429" t="str">
            <v>已签</v>
          </cell>
          <cell r="Q429" t="str">
            <v>已签</v>
          </cell>
        </row>
        <row r="429">
          <cell r="S429" t="str">
            <v>最低</v>
          </cell>
        </row>
        <row r="429">
          <cell r="X429" t="str">
            <v>在职</v>
          </cell>
        </row>
        <row r="429">
          <cell r="AD429" t="str">
            <v>男</v>
          </cell>
          <cell r="AE429" t="str">
            <v>本科</v>
          </cell>
          <cell r="AF429" t="str">
            <v>420684198502132017</v>
          </cell>
        </row>
        <row r="429">
          <cell r="AI429" t="str">
            <v>6215581804003717782</v>
          </cell>
          <cell r="AJ429" t="str">
            <v>其他</v>
          </cell>
          <cell r="AK429">
            <v>17371055355</v>
          </cell>
        </row>
        <row r="430">
          <cell r="D430" t="str">
            <v>总部李琼</v>
          </cell>
          <cell r="E430" t="str">
            <v>运营部</v>
          </cell>
          <cell r="F430" t="str">
            <v>运营总监</v>
          </cell>
          <cell r="G430">
            <v>45365</v>
          </cell>
          <cell r="H430" t="str">
            <v>全职</v>
          </cell>
          <cell r="I430" t="str">
            <v>社保</v>
          </cell>
          <cell r="J430" t="str">
            <v>劳动合同</v>
          </cell>
        </row>
        <row r="430">
          <cell r="L430">
            <v>45365</v>
          </cell>
          <cell r="M430">
            <v>46459</v>
          </cell>
          <cell r="N430" t="str">
            <v>3年</v>
          </cell>
          <cell r="O430" t="str">
            <v>已签</v>
          </cell>
          <cell r="P430" t="str">
            <v>已签</v>
          </cell>
          <cell r="Q430" t="str">
            <v>已签</v>
          </cell>
        </row>
        <row r="430">
          <cell r="S430" t="str">
            <v>最低</v>
          </cell>
        </row>
        <row r="430">
          <cell r="X430" t="str">
            <v>在职</v>
          </cell>
        </row>
        <row r="430">
          <cell r="AD430" t="str">
            <v>女</v>
          </cell>
        </row>
        <row r="430">
          <cell r="AF430" t="str">
            <v>420104198301273041</v>
          </cell>
        </row>
        <row r="430">
          <cell r="AI430" t="str">
            <v>工行 6215583202005095869李琼</v>
          </cell>
          <cell r="AJ430" t="str">
            <v>其他</v>
          </cell>
          <cell r="AK430">
            <v>15071219778</v>
          </cell>
        </row>
        <row r="431">
          <cell r="D431" t="str">
            <v>总部黄石</v>
          </cell>
          <cell r="E431" t="str">
            <v>工程部</v>
          </cell>
          <cell r="F431" t="str">
            <v>工程部经理</v>
          </cell>
          <cell r="G431">
            <v>41609</v>
          </cell>
          <cell r="H431" t="str">
            <v>全职</v>
          </cell>
          <cell r="I431" t="str">
            <v>社保</v>
          </cell>
          <cell r="J431" t="str">
            <v>劳动合同</v>
          </cell>
        </row>
        <row r="431">
          <cell r="L431">
            <v>44531</v>
          </cell>
          <cell r="M431">
            <v>46356</v>
          </cell>
          <cell r="N431" t="str">
            <v>5年</v>
          </cell>
        </row>
        <row r="431">
          <cell r="X431" t="str">
            <v>在职</v>
          </cell>
        </row>
        <row r="431">
          <cell r="AD431" t="str">
            <v>男</v>
          </cell>
          <cell r="AE431" t="str">
            <v>本科</v>
          </cell>
          <cell r="AF431" t="str">
            <v>420684198711205032</v>
          </cell>
        </row>
        <row r="431">
          <cell r="AI431" t="str">
            <v>6215593202024438759</v>
          </cell>
          <cell r="AJ431" t="str">
            <v>其他</v>
          </cell>
          <cell r="AK431">
            <v>15271810703</v>
          </cell>
        </row>
        <row r="432">
          <cell r="D432" t="str">
            <v>总部张鹏</v>
          </cell>
          <cell r="E432" t="str">
            <v>直播中心</v>
          </cell>
          <cell r="F432" t="str">
            <v>直播</v>
          </cell>
          <cell r="G432">
            <v>43346</v>
          </cell>
          <cell r="H432" t="str">
            <v>全职</v>
          </cell>
          <cell r="I432" t="str">
            <v>社保</v>
          </cell>
          <cell r="J432" t="str">
            <v>劳动合同</v>
          </cell>
        </row>
        <row r="432">
          <cell r="L432">
            <v>45538</v>
          </cell>
          <cell r="M432">
            <v>47363</v>
          </cell>
          <cell r="N432" t="str">
            <v>5年</v>
          </cell>
          <cell r="O432" t="str">
            <v>已签</v>
          </cell>
          <cell r="P432" t="str">
            <v>已签</v>
          </cell>
          <cell r="Q432" t="str">
            <v>已签</v>
          </cell>
        </row>
        <row r="432">
          <cell r="S432" t="str">
            <v>最低</v>
          </cell>
        </row>
        <row r="432">
          <cell r="X432" t="str">
            <v>在职</v>
          </cell>
        </row>
        <row r="432">
          <cell r="AD432" t="str">
            <v>男</v>
          </cell>
          <cell r="AE432" t="str">
            <v>本科</v>
          </cell>
          <cell r="AF432" t="str">
            <v>420582198610051697</v>
          </cell>
        </row>
        <row r="432">
          <cell r="AI432" t="str">
            <v>6225880275720358</v>
          </cell>
          <cell r="AJ432" t="str">
            <v>其他</v>
          </cell>
          <cell r="AK432">
            <v>15872406661</v>
          </cell>
        </row>
        <row r="433">
          <cell r="D433" t="str">
            <v>总部王敬保</v>
          </cell>
          <cell r="E433" t="str">
            <v>区域总</v>
          </cell>
          <cell r="F433" t="str">
            <v>区域总监</v>
          </cell>
        </row>
        <row r="433">
          <cell r="H433" t="str">
            <v>全职</v>
          </cell>
          <cell r="I433" t="str">
            <v>社保</v>
          </cell>
          <cell r="J433" t="str">
            <v>劳动合同</v>
          </cell>
        </row>
        <row r="433">
          <cell r="X433" t="str">
            <v>在职</v>
          </cell>
        </row>
        <row r="433">
          <cell r="AD433" t="str">
            <v>男</v>
          </cell>
          <cell r="AE433" t="str">
            <v>大专</v>
          </cell>
          <cell r="AF433" t="str">
            <v>130229198804184052</v>
          </cell>
        </row>
        <row r="433">
          <cell r="AI433" t="str">
            <v>6217857600049398568</v>
          </cell>
          <cell r="AJ433" t="str">
            <v>其他</v>
          </cell>
          <cell r="AK433">
            <v>13177000950</v>
          </cell>
        </row>
        <row r="434">
          <cell r="D434" t="str">
            <v>总部周涛</v>
          </cell>
        </row>
        <row r="434">
          <cell r="F434" t="str">
            <v>区域总监</v>
          </cell>
          <cell r="G434">
            <v>45454</v>
          </cell>
          <cell r="H434" t="str">
            <v>全职</v>
          </cell>
          <cell r="I434" t="str">
            <v>社保</v>
          </cell>
          <cell r="J434" t="str">
            <v>劳动合同</v>
          </cell>
        </row>
        <row r="434">
          <cell r="L434">
            <v>45454</v>
          </cell>
          <cell r="M434">
            <v>46548</v>
          </cell>
          <cell r="N434" t="str">
            <v>3年</v>
          </cell>
          <cell r="O434" t="str">
            <v>已签</v>
          </cell>
          <cell r="P434" t="str">
            <v>已签</v>
          </cell>
        </row>
        <row r="434">
          <cell r="S434" t="str">
            <v>最低</v>
          </cell>
        </row>
        <row r="434">
          <cell r="X434" t="str">
            <v>在职</v>
          </cell>
        </row>
        <row r="434">
          <cell r="AD434" t="str">
            <v>男</v>
          </cell>
        </row>
        <row r="434">
          <cell r="AF434" t="str">
            <v>421125198511060012</v>
          </cell>
        </row>
        <row r="434">
          <cell r="AI434" t="str">
            <v>6217995200310867293</v>
          </cell>
          <cell r="AJ434" t="str">
            <v>其他</v>
          </cell>
          <cell r="AK434">
            <v>15927100269</v>
          </cell>
        </row>
        <row r="435">
          <cell r="D435" t="str">
            <v>高新吾悦店刘荧超</v>
          </cell>
          <cell r="E435" t="str">
            <v>会籍部</v>
          </cell>
          <cell r="F435" t="str">
            <v>会籍</v>
          </cell>
          <cell r="G435">
            <v>45966</v>
          </cell>
          <cell r="H435" t="str">
            <v>全职</v>
          </cell>
        </row>
        <row r="435">
          <cell r="J435" t="str">
            <v>劳动合同</v>
          </cell>
          <cell r="K435" t="str">
            <v>人力</v>
          </cell>
          <cell r="L435">
            <v>45966</v>
          </cell>
          <cell r="M435">
            <v>47062</v>
          </cell>
          <cell r="N435" t="str">
            <v>3年</v>
          </cell>
          <cell r="O435" t="str">
            <v>已签</v>
          </cell>
          <cell r="P435" t="str">
            <v>已签</v>
          </cell>
          <cell r="Q435" t="str">
            <v>已签</v>
          </cell>
          <cell r="R435" t="str">
            <v>已签</v>
          </cell>
          <cell r="S435" t="str">
            <v>不缴</v>
          </cell>
        </row>
        <row r="435">
          <cell r="X435" t="str">
            <v>离职</v>
          </cell>
          <cell r="Y435">
            <v>46002</v>
          </cell>
          <cell r="Z435" t="str">
            <v>已签</v>
          </cell>
          <cell r="AA435" t="str">
            <v>已签</v>
          </cell>
        </row>
        <row r="435">
          <cell r="AC435" t="str">
            <v>是</v>
          </cell>
          <cell r="AD435" t="str">
            <v>女</v>
          </cell>
        </row>
        <row r="435">
          <cell r="AF435" t="str">
            <v> 360123200702260025</v>
          </cell>
          <cell r="AG435" t="str">
            <v>南昌安义县</v>
          </cell>
          <cell r="AH435" t="str">
            <v>招商银行</v>
          </cell>
          <cell r="AI435" t="str">
            <v>6214 8333 8274 8393</v>
          </cell>
        </row>
        <row r="435">
          <cell r="AK435">
            <v>19579578958</v>
          </cell>
        </row>
        <row r="436">
          <cell r="D436" t="str">
            <v>瑶湖店熊海飞</v>
          </cell>
          <cell r="E436" t="str">
            <v>会籍部</v>
          </cell>
          <cell r="F436" t="str">
            <v>会籍</v>
          </cell>
          <cell r="G436">
            <v>45962</v>
          </cell>
          <cell r="H436" t="str">
            <v>实习生</v>
          </cell>
        </row>
        <row r="436">
          <cell r="J436" t="str">
            <v>实习协议</v>
          </cell>
          <cell r="K436" t="str">
            <v>人力</v>
          </cell>
          <cell r="L436">
            <v>45962</v>
          </cell>
          <cell r="M436">
            <v>47057</v>
          </cell>
          <cell r="N436" t="str">
            <v>3年</v>
          </cell>
          <cell r="O436" t="str">
            <v>已签</v>
          </cell>
          <cell r="P436" t="str">
            <v>已签</v>
          </cell>
          <cell r="Q436" t="str">
            <v>已签</v>
          </cell>
          <cell r="R436" t="str">
            <v>已签</v>
          </cell>
          <cell r="S436" t="str">
            <v>不缴</v>
          </cell>
        </row>
        <row r="436">
          <cell r="W436" t="str">
            <v>是</v>
          </cell>
          <cell r="X436" t="str">
            <v>离职</v>
          </cell>
          <cell r="Y436">
            <v>46010</v>
          </cell>
        </row>
        <row r="436">
          <cell r="AD436" t="str">
            <v>男</v>
          </cell>
        </row>
        <row r="436">
          <cell r="AF436" t="str">
            <v>36252720050815341x</v>
          </cell>
        </row>
        <row r="436">
          <cell r="AH436" t="str">
            <v>中国建设银行</v>
          </cell>
          <cell r="AI436" t="str">
            <v>6212842020000885538</v>
          </cell>
        </row>
        <row r="436">
          <cell r="AK436">
            <v>17602832546</v>
          </cell>
        </row>
        <row r="437">
          <cell r="D437" t="str">
            <v>荆州店杨成</v>
          </cell>
          <cell r="E437" t="str">
            <v>泳教部</v>
          </cell>
          <cell r="F437" t="str">
            <v>救生员</v>
          </cell>
          <cell r="G437">
            <v>45971</v>
          </cell>
          <cell r="H437" t="str">
            <v>全职</v>
          </cell>
        </row>
        <row r="437">
          <cell r="J437" t="str">
            <v>实习协议</v>
          </cell>
        </row>
        <row r="437">
          <cell r="L437">
            <v>45971</v>
          </cell>
          <cell r="M437">
            <v>49805</v>
          </cell>
          <cell r="N437" t="str">
            <v>1年</v>
          </cell>
          <cell r="O437" t="str">
            <v>已签</v>
          </cell>
          <cell r="P437" t="str">
            <v>已签</v>
          </cell>
          <cell r="Q437" t="str">
            <v>已签</v>
          </cell>
          <cell r="R437" t="str">
            <v>已签</v>
          </cell>
          <cell r="S437" t="str">
            <v>不缴</v>
          </cell>
        </row>
        <row r="437">
          <cell r="W437" t="str">
            <v>是</v>
          </cell>
          <cell r="X437" t="str">
            <v>在职</v>
          </cell>
        </row>
        <row r="437">
          <cell r="AD437" t="str">
            <v>男</v>
          </cell>
        </row>
        <row r="437">
          <cell r="AF437" t="str">
            <v>530627200601144994</v>
          </cell>
        </row>
        <row r="437">
          <cell r="AH437" t="str">
            <v>招商银行</v>
          </cell>
          <cell r="AI437" t="str">
            <v>6214832768347473</v>
          </cell>
        </row>
        <row r="437">
          <cell r="AK437">
            <v>18972132085</v>
          </cell>
        </row>
        <row r="438">
          <cell r="D438" t="str">
            <v>蚌埠吾悦店蒋维月</v>
          </cell>
          <cell r="E438" t="str">
            <v>私教部</v>
          </cell>
          <cell r="F438" t="str">
            <v>私教</v>
          </cell>
          <cell r="G438">
            <v>45962</v>
          </cell>
          <cell r="H438" t="str">
            <v>全职</v>
          </cell>
        </row>
        <row r="438">
          <cell r="J438" t="str">
            <v>劳动合同</v>
          </cell>
          <cell r="K438" t="str">
            <v>人力</v>
          </cell>
          <cell r="L438">
            <v>45962</v>
          </cell>
          <cell r="M438">
            <v>47058</v>
          </cell>
          <cell r="N438" t="str">
            <v>3年</v>
          </cell>
          <cell r="O438" t="str">
            <v>已签</v>
          </cell>
          <cell r="P438" t="str">
            <v>已签</v>
          </cell>
          <cell r="Q438" t="str">
            <v>已签</v>
          </cell>
          <cell r="R438" t="str">
            <v>已签</v>
          </cell>
          <cell r="S438" t="str">
            <v>不缴</v>
          </cell>
        </row>
        <row r="438">
          <cell r="W438" t="str">
            <v>是</v>
          </cell>
          <cell r="X438" t="str">
            <v>离职</v>
          </cell>
          <cell r="Y438">
            <v>46194</v>
          </cell>
        </row>
        <row r="438">
          <cell r="AD438" t="str">
            <v>女</v>
          </cell>
        </row>
        <row r="438">
          <cell r="AF438" t="str">
            <v>34032200712043869</v>
          </cell>
          <cell r="AG438" t="str">
            <v>安徽省蚌埠市</v>
          </cell>
          <cell r="AH438" t="str">
            <v>中国农业银行</v>
          </cell>
          <cell r="AI438" t="str">
            <v>6228410670560331212</v>
          </cell>
        </row>
        <row r="438">
          <cell r="AK438">
            <v>18714837986</v>
          </cell>
        </row>
        <row r="439">
          <cell r="D439" t="str">
            <v>蚌埠银泰店高传宏</v>
          </cell>
          <cell r="E439" t="str">
            <v>泳教部</v>
          </cell>
          <cell r="F439" t="str">
            <v>安全员</v>
          </cell>
          <cell r="G439">
            <v>45968</v>
          </cell>
          <cell r="H439" t="str">
            <v>全职</v>
          </cell>
        </row>
        <row r="439">
          <cell r="J439" t="str">
            <v>兼职合同</v>
          </cell>
          <cell r="K439" t="str">
            <v>人力</v>
          </cell>
          <cell r="L439">
            <v>45968</v>
          </cell>
          <cell r="M439">
            <v>46332</v>
          </cell>
          <cell r="N439" t="str">
            <v>1年</v>
          </cell>
          <cell r="O439" t="str">
            <v>已签</v>
          </cell>
          <cell r="P439" t="str">
            <v>已签</v>
          </cell>
          <cell r="Q439" t="str">
            <v>已签</v>
          </cell>
          <cell r="R439" t="str">
            <v>已签</v>
          </cell>
          <cell r="S439" t="str">
            <v>不缴</v>
          </cell>
        </row>
        <row r="439">
          <cell r="X439" t="str">
            <v>在职</v>
          </cell>
        </row>
        <row r="439">
          <cell r="AD439" t="str">
            <v>男</v>
          </cell>
        </row>
        <row r="439">
          <cell r="AF439" t="str">
            <v>340304196904170633</v>
          </cell>
        </row>
        <row r="439">
          <cell r="AH439" t="str">
            <v>中国银行中平街支行</v>
          </cell>
          <cell r="AI439" t="str">
            <v>6217566300050614829</v>
          </cell>
        </row>
        <row r="439">
          <cell r="AK439">
            <v>13295524310</v>
          </cell>
        </row>
        <row r="440">
          <cell r="D440" t="str">
            <v>蚌埠银泰店沈智淮</v>
          </cell>
          <cell r="E440" t="str">
            <v>运营部</v>
          </cell>
          <cell r="F440" t="str">
            <v>保洁</v>
          </cell>
          <cell r="G440">
            <v>45973</v>
          </cell>
          <cell r="H440" t="str">
            <v>全职</v>
          </cell>
        </row>
        <row r="440">
          <cell r="J440" t="str">
            <v>兼职合同</v>
          </cell>
          <cell r="K440" t="str">
            <v>人力</v>
          </cell>
          <cell r="L440">
            <v>45973</v>
          </cell>
          <cell r="M440">
            <v>46337</v>
          </cell>
          <cell r="N440" t="str">
            <v>1年</v>
          </cell>
          <cell r="O440" t="str">
            <v>已签</v>
          </cell>
          <cell r="P440" t="str">
            <v>已签</v>
          </cell>
          <cell r="Q440" t="str">
            <v>已签</v>
          </cell>
          <cell r="R440" t="str">
            <v>已签</v>
          </cell>
          <cell r="S440" t="str">
            <v>不缴</v>
          </cell>
        </row>
        <row r="440">
          <cell r="X440" t="str">
            <v>离职</v>
          </cell>
          <cell r="Y440">
            <v>46054</v>
          </cell>
          <cell r="Z440" t="str">
            <v>已签</v>
          </cell>
        </row>
        <row r="440">
          <cell r="AC440" t="str">
            <v>是</v>
          </cell>
          <cell r="AD440" t="str">
            <v>男</v>
          </cell>
        </row>
        <row r="440">
          <cell r="AF440" t="str">
            <v>340302195510010496</v>
          </cell>
        </row>
        <row r="440">
          <cell r="AH440" t="str">
            <v>工商银行</v>
          </cell>
          <cell r="AI440" t="str">
            <v>62122613 03003527345</v>
          </cell>
        </row>
        <row r="440">
          <cell r="AK440">
            <v>18109655880</v>
          </cell>
        </row>
        <row r="441">
          <cell r="D441" t="str">
            <v>财富中心店宋旭安</v>
          </cell>
          <cell r="E441" t="str">
            <v>会籍部</v>
          </cell>
          <cell r="F441" t="str">
            <v>会籍</v>
          </cell>
          <cell r="G441">
            <v>45973</v>
          </cell>
          <cell r="H441" t="str">
            <v>全职</v>
          </cell>
        </row>
        <row r="441">
          <cell r="J441" t="str">
            <v>劳动合同</v>
          </cell>
          <cell r="K441" t="str">
            <v>人力</v>
          </cell>
          <cell r="L441">
            <v>45973</v>
          </cell>
        </row>
        <row r="441">
          <cell r="O441" t="str">
            <v>已签</v>
          </cell>
          <cell r="P441" t="str">
            <v>已签</v>
          </cell>
          <cell r="Q441" t="str">
            <v>已签</v>
          </cell>
          <cell r="R441" t="str">
            <v>已签</v>
          </cell>
          <cell r="S441" t="str">
            <v>不缴</v>
          </cell>
        </row>
        <row r="441">
          <cell r="W441" t="str">
            <v>是</v>
          </cell>
          <cell r="X441" t="str">
            <v>离职</v>
          </cell>
          <cell r="Y441">
            <v>46028</v>
          </cell>
        </row>
        <row r="441">
          <cell r="AD441" t="str">
            <v>男</v>
          </cell>
        </row>
        <row r="441">
          <cell r="AH441" t="str">
            <v>中国工商银行</v>
          </cell>
          <cell r="AI441" t="str">
            <v>6212261502014076297</v>
          </cell>
        </row>
        <row r="441">
          <cell r="AK441">
            <v>13479559001</v>
          </cell>
        </row>
        <row r="442">
          <cell r="D442" t="str">
            <v>蚌埠银泰店钱晴</v>
          </cell>
          <cell r="E442" t="str">
            <v>运营部</v>
          </cell>
          <cell r="F442" t="str">
            <v>前台</v>
          </cell>
          <cell r="G442">
            <v>45974</v>
          </cell>
          <cell r="H442" t="str">
            <v>全职</v>
          </cell>
        </row>
        <row r="442">
          <cell r="J442" t="str">
            <v>劳动合同</v>
          </cell>
          <cell r="K442" t="str">
            <v>人力</v>
          </cell>
          <cell r="L442">
            <v>45974</v>
          </cell>
        </row>
        <row r="442">
          <cell r="O442" t="str">
            <v>已签</v>
          </cell>
          <cell r="P442" t="str">
            <v>已签</v>
          </cell>
          <cell r="Q442" t="str">
            <v>已签</v>
          </cell>
        </row>
        <row r="442">
          <cell r="S442" t="str">
            <v>不缴</v>
          </cell>
        </row>
        <row r="442">
          <cell r="W442" t="str">
            <v>是</v>
          </cell>
          <cell r="X442" t="str">
            <v>离职</v>
          </cell>
          <cell r="Y442">
            <v>45996</v>
          </cell>
          <cell r="Z442" t="str">
            <v>已签</v>
          </cell>
        </row>
        <row r="442">
          <cell r="AD442" t="str">
            <v>女</v>
          </cell>
        </row>
        <row r="442">
          <cell r="AF442" t="str">
            <v>340311200011021625</v>
          </cell>
        </row>
        <row r="443">
          <cell r="D443" t="str">
            <v>新余店吴小兰</v>
          </cell>
          <cell r="E443" t="str">
            <v>运营部</v>
          </cell>
          <cell r="F443" t="str">
            <v>保洁</v>
          </cell>
          <cell r="G443">
            <v>45954</v>
          </cell>
          <cell r="H443" t="str">
            <v>全职</v>
          </cell>
        </row>
        <row r="443">
          <cell r="J443" t="str">
            <v>劳务合同</v>
          </cell>
          <cell r="K443" t="str">
            <v>人力</v>
          </cell>
          <cell r="L443">
            <v>45954</v>
          </cell>
        </row>
        <row r="443">
          <cell r="O443" t="str">
            <v>已签</v>
          </cell>
          <cell r="P443" t="str">
            <v>已签</v>
          </cell>
          <cell r="Q443" t="str">
            <v>已签</v>
          </cell>
          <cell r="R443" t="str">
            <v>已签</v>
          </cell>
          <cell r="S443" t="str">
            <v>不缴</v>
          </cell>
        </row>
        <row r="443">
          <cell r="W443" t="str">
            <v>是</v>
          </cell>
          <cell r="X443" t="str">
            <v>离职</v>
          </cell>
          <cell r="Y443">
            <v>45980</v>
          </cell>
          <cell r="Z443" t="str">
            <v>已签</v>
          </cell>
          <cell r="AA443" t="str">
            <v>已签</v>
          </cell>
        </row>
        <row r="443">
          <cell r="AC443" t="str">
            <v>是</v>
          </cell>
          <cell r="AD443" t="str">
            <v>女</v>
          </cell>
        </row>
        <row r="443">
          <cell r="AF443" t="str">
            <v>362201196706080267</v>
          </cell>
          <cell r="AG443" t="str">
            <v>江西新余</v>
          </cell>
          <cell r="AH443" t="str">
            <v>中国农业银行</v>
          </cell>
          <cell r="AI443" t="str">
            <v>6228231769001425976</v>
          </cell>
        </row>
        <row r="443">
          <cell r="AK443">
            <v>13197842775</v>
          </cell>
        </row>
        <row r="444">
          <cell r="D444" t="str">
            <v>蚌埠银泰店王宇恒</v>
          </cell>
          <cell r="E444" t="str">
            <v>泳教部</v>
          </cell>
          <cell r="F444" t="str">
            <v>泳教</v>
          </cell>
          <cell r="G444">
            <v>46162</v>
          </cell>
          <cell r="H444" t="str">
            <v>全职</v>
          </cell>
        </row>
        <row r="444">
          <cell r="J444" t="str">
            <v>劳动合同</v>
          </cell>
          <cell r="K444" t="str">
            <v>人力</v>
          </cell>
          <cell r="L444">
            <v>46163</v>
          </cell>
          <cell r="M444">
            <v>47258</v>
          </cell>
          <cell r="N444" t="str">
            <v>3年</v>
          </cell>
          <cell r="O444" t="str">
            <v>已签</v>
          </cell>
          <cell r="P444" t="str">
            <v>已签</v>
          </cell>
          <cell r="Q444" t="str">
            <v>已签</v>
          </cell>
          <cell r="R444" t="str">
            <v>已签</v>
          </cell>
          <cell r="S444" t="str">
            <v>不缴</v>
          </cell>
        </row>
        <row r="444">
          <cell r="W444" t="str">
            <v>是</v>
          </cell>
          <cell r="X444" t="str">
            <v>在职</v>
          </cell>
        </row>
        <row r="444">
          <cell r="AD444" t="str">
            <v>男</v>
          </cell>
        </row>
        <row r="444">
          <cell r="AF444" t="str">
            <v>340321200206273438</v>
          </cell>
        </row>
        <row r="444">
          <cell r="AH444" t="str">
            <v>农行蚌埠光彩支行</v>
          </cell>
          <cell r="AI444" t="str">
            <v>623052 06700 29824479</v>
          </cell>
        </row>
        <row r="444">
          <cell r="AK444">
            <v>18155415334</v>
          </cell>
        </row>
        <row r="445">
          <cell r="D445" t="str">
            <v>新余店杨岚云</v>
          </cell>
          <cell r="E445" t="str">
            <v>运营部</v>
          </cell>
          <cell r="F445" t="str">
            <v>前台</v>
          </cell>
          <cell r="G445">
            <v>45976</v>
          </cell>
          <cell r="H445" t="str">
            <v>全职</v>
          </cell>
        </row>
        <row r="445">
          <cell r="J445" t="str">
            <v>劳动合同</v>
          </cell>
        </row>
        <row r="445">
          <cell r="L445">
            <v>45976</v>
          </cell>
          <cell r="M445">
            <v>47071</v>
          </cell>
          <cell r="N445" t="str">
            <v>3年</v>
          </cell>
          <cell r="O445" t="str">
            <v>已签</v>
          </cell>
          <cell r="P445" t="str">
            <v>已签</v>
          </cell>
          <cell r="Q445" t="str">
            <v>已签</v>
          </cell>
          <cell r="R445" t="str">
            <v>已签</v>
          </cell>
          <cell r="S445" t="str">
            <v>不缴</v>
          </cell>
        </row>
        <row r="445">
          <cell r="W445" t="str">
            <v>是</v>
          </cell>
          <cell r="X445" t="str">
            <v>在职</v>
          </cell>
        </row>
        <row r="445">
          <cell r="AD445" t="str">
            <v>女</v>
          </cell>
        </row>
        <row r="445">
          <cell r="AF445" t="str">
            <v>360502200102210040</v>
          </cell>
          <cell r="AG445" t="str">
            <v>江西新余</v>
          </cell>
          <cell r="AH445" t="str">
            <v>招商银行</v>
          </cell>
          <cell r="AI445" t="str">
            <v>6214832773572586</v>
          </cell>
        </row>
        <row r="445">
          <cell r="AK445">
            <v>13907909091</v>
          </cell>
        </row>
        <row r="446">
          <cell r="D446" t="str">
            <v>新余店罗新兰</v>
          </cell>
          <cell r="E446" t="str">
            <v>运营部</v>
          </cell>
          <cell r="F446" t="str">
            <v>保洁</v>
          </cell>
          <cell r="G446">
            <v>45978</v>
          </cell>
          <cell r="H446" t="str">
            <v>全职</v>
          </cell>
        </row>
        <row r="446">
          <cell r="J446" t="str">
            <v>劳动合同</v>
          </cell>
          <cell r="K446" t="str">
            <v>人力</v>
          </cell>
          <cell r="L446">
            <v>45978</v>
          </cell>
          <cell r="M446">
            <v>47073</v>
          </cell>
          <cell r="N446" t="str">
            <v>3年</v>
          </cell>
          <cell r="O446" t="str">
            <v>已签</v>
          </cell>
          <cell r="P446" t="str">
            <v>已签</v>
          </cell>
          <cell r="Q446" t="str">
            <v>已签</v>
          </cell>
          <cell r="R446" t="str">
            <v>已签</v>
          </cell>
          <cell r="S446" t="str">
            <v>不缴</v>
          </cell>
        </row>
        <row r="446">
          <cell r="W446" t="str">
            <v>是</v>
          </cell>
          <cell r="X446" t="str">
            <v>离职</v>
          </cell>
          <cell r="Y446">
            <v>46122</v>
          </cell>
        </row>
        <row r="446">
          <cell r="AD446" t="str">
            <v>女</v>
          </cell>
        </row>
        <row r="446">
          <cell r="AF446" t="str">
            <v>36050219700107222x</v>
          </cell>
          <cell r="AG446" t="str">
            <v>江西新余</v>
          </cell>
          <cell r="AH446" t="str">
            <v>中国银行</v>
          </cell>
          <cell r="AI446" t="str">
            <v>6216606500020632942</v>
          </cell>
        </row>
        <row r="446">
          <cell r="AK446">
            <v>15979875626</v>
          </cell>
        </row>
        <row r="447">
          <cell r="D447" t="str">
            <v>进贤吾悦店许宇帆</v>
          </cell>
          <cell r="E447" t="str">
            <v>私教部</v>
          </cell>
          <cell r="F447" t="str">
            <v>私教</v>
          </cell>
          <cell r="G447">
            <v>45974</v>
          </cell>
          <cell r="H447" t="str">
            <v>全职</v>
          </cell>
        </row>
        <row r="447">
          <cell r="J447" t="str">
            <v>劳务合同</v>
          </cell>
          <cell r="K447" t="str">
            <v>人力</v>
          </cell>
          <cell r="L447">
            <v>45974</v>
          </cell>
        </row>
        <row r="447">
          <cell r="O447" t="str">
            <v>已签</v>
          </cell>
          <cell r="P447" t="str">
            <v>已签</v>
          </cell>
          <cell r="Q447" t="str">
            <v>已签</v>
          </cell>
          <cell r="R447" t="str">
            <v>已签</v>
          </cell>
          <cell r="S447" t="str">
            <v>不缴</v>
          </cell>
        </row>
        <row r="447">
          <cell r="X447" t="str">
            <v>离职</v>
          </cell>
          <cell r="Y447">
            <v>46000</v>
          </cell>
          <cell r="Z447" t="str">
            <v>已签</v>
          </cell>
          <cell r="AA447" t="str">
            <v>已签</v>
          </cell>
        </row>
        <row r="447">
          <cell r="AC447" t="str">
            <v>是</v>
          </cell>
          <cell r="AD447" t="str">
            <v>男</v>
          </cell>
        </row>
        <row r="447">
          <cell r="AF447" t="str">
            <v>360124200205266916</v>
          </cell>
          <cell r="AG447" t="str">
            <v>江西省南昌市进贤县民和镇凤凰东街189号</v>
          </cell>
          <cell r="AH447" t="str">
            <v>建设银行进贤军湖支行</v>
          </cell>
          <cell r="AI447" t="str">
            <v>6217002020081322729</v>
          </cell>
        </row>
        <row r="447">
          <cell r="AK447">
            <v>18279104826</v>
          </cell>
        </row>
        <row r="448">
          <cell r="D448" t="str">
            <v>高新吾悦店贾大圣</v>
          </cell>
          <cell r="E448" t="str">
            <v>私教部</v>
          </cell>
          <cell r="F448" t="str">
            <v>私教</v>
          </cell>
          <cell r="G448">
            <v>45979</v>
          </cell>
          <cell r="H448" t="str">
            <v>全职</v>
          </cell>
        </row>
        <row r="448">
          <cell r="K448" t="str">
            <v>人力</v>
          </cell>
        </row>
        <row r="448">
          <cell r="O448" t="str">
            <v>已签</v>
          </cell>
          <cell r="P448" t="str">
            <v>已签</v>
          </cell>
          <cell r="Q448" t="str">
            <v>已签</v>
          </cell>
          <cell r="R448" t="str">
            <v>已签</v>
          </cell>
        </row>
        <row r="448">
          <cell r="X448" t="str">
            <v>离职</v>
          </cell>
          <cell r="Y448">
            <v>46035</v>
          </cell>
          <cell r="Z448" t="str">
            <v>已签</v>
          </cell>
          <cell r="AA448" t="str">
            <v>已签</v>
          </cell>
          <cell r="AB448" t="str">
            <v>已签</v>
          </cell>
          <cell r="AC448" t="str">
            <v>是</v>
          </cell>
          <cell r="AD448" t="str">
            <v>男</v>
          </cell>
        </row>
        <row r="448">
          <cell r="AF448" t="str">
            <v>32012120040125211x</v>
          </cell>
        </row>
        <row r="448">
          <cell r="AH448" t="str">
            <v>中国农业银行</v>
          </cell>
          <cell r="AI448" t="str">
            <v>6230520390122400479</v>
          </cell>
        </row>
        <row r="448">
          <cell r="AK448">
            <v>13626105663</v>
          </cell>
        </row>
        <row r="449">
          <cell r="D449" t="str">
            <v>高新吾悦店蔡启汶</v>
          </cell>
          <cell r="E449" t="str">
            <v>私教部</v>
          </cell>
          <cell r="F449" t="str">
            <v>私教</v>
          </cell>
          <cell r="G449">
            <v>45979</v>
          </cell>
          <cell r="H449" t="str">
            <v>全职</v>
          </cell>
        </row>
        <row r="449">
          <cell r="J449" t="str">
            <v>实习协议</v>
          </cell>
        </row>
        <row r="449">
          <cell r="L449">
            <v>45979</v>
          </cell>
          <cell r="M449">
            <v>46159</v>
          </cell>
          <cell r="N449" t="str">
            <v>6个月</v>
          </cell>
          <cell r="O449" t="str">
            <v>已签</v>
          </cell>
          <cell r="P449" t="str">
            <v>已签</v>
          </cell>
          <cell r="Q449" t="str">
            <v>已签</v>
          </cell>
          <cell r="R449" t="str">
            <v>已签</v>
          </cell>
          <cell r="S449" t="str">
            <v>不缴</v>
          </cell>
        </row>
        <row r="449">
          <cell r="X449" t="str">
            <v>离职</v>
          </cell>
          <cell r="Y449">
            <v>46149</v>
          </cell>
          <cell r="Z449" t="str">
            <v>已签</v>
          </cell>
          <cell r="AA449" t="str">
            <v>已签</v>
          </cell>
          <cell r="AB449" t="str">
            <v>已签</v>
          </cell>
          <cell r="AC449" t="str">
            <v>是</v>
          </cell>
          <cell r="AD449" t="str">
            <v>男</v>
          </cell>
        </row>
        <row r="449">
          <cell r="AF449" t="str">
            <v>360427200407120515</v>
          </cell>
        </row>
        <row r="449">
          <cell r="AH449" t="str">
            <v>中国邮政储蓄银行</v>
          </cell>
          <cell r="AI449" t="str">
            <v>6221804240002644868</v>
          </cell>
        </row>
        <row r="449">
          <cell r="AK449">
            <v>15979921096</v>
          </cell>
        </row>
        <row r="450">
          <cell r="D450" t="str">
            <v>宿州吾悦店王佳康</v>
          </cell>
          <cell r="E450" t="str">
            <v>私教部</v>
          </cell>
          <cell r="F450" t="str">
            <v>兼职私教</v>
          </cell>
          <cell r="G450">
            <v>45978</v>
          </cell>
          <cell r="H450" t="str">
            <v>兼职</v>
          </cell>
        </row>
        <row r="450">
          <cell r="J450" t="str">
            <v>兼职合同</v>
          </cell>
          <cell r="K450" t="str">
            <v>人力</v>
          </cell>
          <cell r="L450">
            <v>45978</v>
          </cell>
        </row>
        <row r="450">
          <cell r="O450" t="str">
            <v>已签</v>
          </cell>
          <cell r="P450" t="str">
            <v>已签</v>
          </cell>
          <cell r="Q450" t="str">
            <v>已签</v>
          </cell>
          <cell r="R450" t="str">
            <v>已签</v>
          </cell>
          <cell r="S450" t="str">
            <v>不缴</v>
          </cell>
        </row>
        <row r="450">
          <cell r="W450" t="str">
            <v>是</v>
          </cell>
          <cell r="X450" t="str">
            <v>在职</v>
          </cell>
        </row>
        <row r="450">
          <cell r="AD450" t="str">
            <v>男</v>
          </cell>
        </row>
        <row r="450">
          <cell r="AF450" t="str">
            <v>341302200407228512</v>
          </cell>
          <cell r="AG450" t="str">
            <v>安徽省宿州市</v>
          </cell>
          <cell r="AH450" t="str">
            <v>招商银行</v>
          </cell>
          <cell r="AI450" t="str">
            <v>6214853370373459</v>
          </cell>
        </row>
        <row r="450">
          <cell r="AK450">
            <v>18325719903</v>
          </cell>
        </row>
        <row r="451">
          <cell r="D451" t="str">
            <v>新力店刘信伟</v>
          </cell>
          <cell r="E451" t="str">
            <v>私教部</v>
          </cell>
          <cell r="F451" t="str">
            <v>健身教练</v>
          </cell>
          <cell r="G451">
            <v>45982</v>
          </cell>
          <cell r="H451" t="str">
            <v>全职</v>
          </cell>
        </row>
        <row r="451">
          <cell r="K451" t="str">
            <v>人力</v>
          </cell>
        </row>
        <row r="451">
          <cell r="X451" t="str">
            <v>离职</v>
          </cell>
          <cell r="Y451">
            <v>45990</v>
          </cell>
        </row>
        <row r="451">
          <cell r="AD451" t="str">
            <v>男</v>
          </cell>
        </row>
        <row r="451">
          <cell r="AF451" t="str">
            <v>360722200311111512</v>
          </cell>
        </row>
        <row r="451">
          <cell r="AH451" t="str">
            <v>江西农商银行</v>
          </cell>
          <cell r="AI451" t="str">
            <v>6226822200302601379</v>
          </cell>
        </row>
        <row r="451">
          <cell r="AK451">
            <v>19142176936</v>
          </cell>
        </row>
        <row r="452">
          <cell r="D452" t="str">
            <v>财富中心店吴淳</v>
          </cell>
          <cell r="E452" t="str">
            <v>会籍部</v>
          </cell>
          <cell r="F452" t="str">
            <v>会籍</v>
          </cell>
          <cell r="G452">
            <v>45982</v>
          </cell>
          <cell r="H452" t="str">
            <v>全职</v>
          </cell>
        </row>
        <row r="452">
          <cell r="K452" t="str">
            <v>人力</v>
          </cell>
          <cell r="L452">
            <v>45982</v>
          </cell>
        </row>
        <row r="452">
          <cell r="O452" t="str">
            <v>已签</v>
          </cell>
          <cell r="P452" t="str">
            <v>已签</v>
          </cell>
          <cell r="Q452" t="str">
            <v>已签</v>
          </cell>
          <cell r="R452" t="str">
            <v>已签</v>
          </cell>
          <cell r="S452" t="str">
            <v>不缴</v>
          </cell>
        </row>
        <row r="452">
          <cell r="W452" t="str">
            <v>是</v>
          </cell>
          <cell r="X452" t="str">
            <v>离职</v>
          </cell>
          <cell r="Y452">
            <v>45985</v>
          </cell>
        </row>
        <row r="452">
          <cell r="AD452" t="str">
            <v>男</v>
          </cell>
        </row>
        <row r="452">
          <cell r="AF452" t="str">
            <v>36220120040306041X</v>
          </cell>
          <cell r="AG452" t="str">
            <v>江西省宜春市袁州区锦绣大道1019号东升花园27栋1单元402室</v>
          </cell>
          <cell r="AH452" t="str">
            <v>建设银行</v>
          </cell>
          <cell r="AI452" t="str">
            <v>6217002100011735495</v>
          </cell>
        </row>
        <row r="452">
          <cell r="AK452">
            <v>15879594684</v>
          </cell>
        </row>
        <row r="453">
          <cell r="D453" t="str">
            <v>杨家湾杨子涵</v>
          </cell>
          <cell r="E453" t="str">
            <v>会籍部</v>
          </cell>
          <cell r="F453" t="str">
            <v>会籍</v>
          </cell>
          <cell r="G453">
            <v>45978</v>
          </cell>
          <cell r="H453" t="str">
            <v>实习</v>
          </cell>
        </row>
        <row r="453">
          <cell r="J453" t="str">
            <v>实习协议</v>
          </cell>
          <cell r="K453" t="str">
            <v>人力</v>
          </cell>
          <cell r="L453">
            <v>45983</v>
          </cell>
          <cell r="M453">
            <v>46075</v>
          </cell>
          <cell r="N453" t="str">
            <v>3个月</v>
          </cell>
          <cell r="O453" t="str">
            <v>已签</v>
          </cell>
          <cell r="P453" t="str">
            <v>已签</v>
          </cell>
          <cell r="Q453" t="str">
            <v>已签</v>
          </cell>
          <cell r="R453" t="str">
            <v>已签</v>
          </cell>
          <cell r="S453" t="str">
            <v>不缴</v>
          </cell>
        </row>
        <row r="453">
          <cell r="X453" t="str">
            <v>离职</v>
          </cell>
          <cell r="Y453">
            <v>46023</v>
          </cell>
        </row>
        <row r="453">
          <cell r="AD453" t="str">
            <v>男</v>
          </cell>
        </row>
        <row r="453">
          <cell r="AF453" t="str">
            <v>420982200510233815</v>
          </cell>
        </row>
        <row r="453">
          <cell r="AH453" t="str">
            <v>中国银行</v>
          </cell>
          <cell r="AI453" t="str">
            <v>6217897600001053955</v>
          </cell>
        </row>
        <row r="453">
          <cell r="AK453">
            <v>19807125291</v>
          </cell>
        </row>
        <row r="454">
          <cell r="D454" t="str">
            <v>蚌埠吾悦店曲蓝鹤</v>
          </cell>
          <cell r="E454" t="str">
            <v>私教部</v>
          </cell>
          <cell r="F454" t="str">
            <v>私教</v>
          </cell>
          <cell r="G454">
            <v>46209</v>
          </cell>
          <cell r="H454" t="str">
            <v>兼职</v>
          </cell>
        </row>
        <row r="454">
          <cell r="W454" t="str">
            <v>是</v>
          </cell>
          <cell r="X454" t="str">
            <v>在职</v>
          </cell>
        </row>
        <row r="454">
          <cell r="AD454" t="str">
            <v>男</v>
          </cell>
        </row>
        <row r="454">
          <cell r="AF454" t="str">
            <v>230505199011080214</v>
          </cell>
          <cell r="AG454" t="str">
            <v>黑龙江省双鸭山市</v>
          </cell>
          <cell r="AH454" t="str">
            <v>徽商银行</v>
          </cell>
          <cell r="AI454" t="str">
            <v>6217751112004679708</v>
          </cell>
        </row>
        <row r="454">
          <cell r="AK454">
            <v>17755263617</v>
          </cell>
        </row>
        <row r="455">
          <cell r="D455" t="str">
            <v>宿州吾悦店陈晨</v>
          </cell>
          <cell r="E455" t="str">
            <v>运营部</v>
          </cell>
          <cell r="F455" t="str">
            <v>前台</v>
          </cell>
          <cell r="G455">
            <v>45981</v>
          </cell>
          <cell r="H455" t="str">
            <v>全职</v>
          </cell>
        </row>
        <row r="455">
          <cell r="J455" t="str">
            <v>实习协议</v>
          </cell>
          <cell r="K455" t="str">
            <v>人力</v>
          </cell>
          <cell r="L455">
            <v>45981</v>
          </cell>
          <cell r="M455">
            <v>46345</v>
          </cell>
          <cell r="N455" t="str">
            <v>1年</v>
          </cell>
          <cell r="O455" t="str">
            <v>已签</v>
          </cell>
          <cell r="P455" t="str">
            <v>已签</v>
          </cell>
          <cell r="Q455" t="str">
            <v>已签</v>
          </cell>
          <cell r="R455" t="str">
            <v>已签</v>
          </cell>
          <cell r="S455" t="str">
            <v>不缴</v>
          </cell>
        </row>
        <row r="455">
          <cell r="W455" t="str">
            <v>是</v>
          </cell>
          <cell r="X455" t="str">
            <v>离职</v>
          </cell>
          <cell r="Y455">
            <v>46106</v>
          </cell>
          <cell r="Z455" t="str">
            <v>已签</v>
          </cell>
          <cell r="AA455" t="str">
            <v>已签</v>
          </cell>
        </row>
        <row r="455">
          <cell r="AC455" t="str">
            <v>是</v>
          </cell>
          <cell r="AD455" t="str">
            <v>男</v>
          </cell>
        </row>
        <row r="455">
          <cell r="AF455" t="str">
            <v>341323200406160562</v>
          </cell>
          <cell r="AG455" t="str">
            <v>安徽省宿州市</v>
          </cell>
          <cell r="AH455" t="str">
            <v>中国邮政储蓄银行</v>
          </cell>
          <cell r="AI455" t="str">
            <v>6221803740003477490</v>
          </cell>
        </row>
        <row r="455">
          <cell r="AK455">
            <v>15398200885</v>
          </cell>
        </row>
        <row r="456">
          <cell r="D456" t="str">
            <v>蚌埠银泰店迟宁</v>
          </cell>
          <cell r="E456" t="str">
            <v>私教部</v>
          </cell>
          <cell r="F456" t="str">
            <v>私教</v>
          </cell>
          <cell r="G456">
            <v>45985</v>
          </cell>
          <cell r="H456" t="str">
            <v>全职</v>
          </cell>
        </row>
        <row r="456">
          <cell r="J456" t="str">
            <v>劳动合同</v>
          </cell>
          <cell r="K456" t="str">
            <v>人力</v>
          </cell>
          <cell r="L456">
            <v>45985</v>
          </cell>
          <cell r="M456">
            <v>47080</v>
          </cell>
          <cell r="N456" t="str">
            <v>3年</v>
          </cell>
          <cell r="O456" t="str">
            <v>已签</v>
          </cell>
          <cell r="P456" t="str">
            <v>已签</v>
          </cell>
          <cell r="Q456" t="str">
            <v>已签</v>
          </cell>
        </row>
        <row r="456">
          <cell r="S456" t="str">
            <v>不缴</v>
          </cell>
        </row>
        <row r="456">
          <cell r="W456" t="str">
            <v>是</v>
          </cell>
          <cell r="X456" t="str">
            <v>在职</v>
          </cell>
        </row>
        <row r="456">
          <cell r="AD456" t="str">
            <v>女</v>
          </cell>
        </row>
        <row r="456">
          <cell r="AF456" t="str">
            <v>340311199711100644</v>
          </cell>
        </row>
        <row r="456">
          <cell r="AH456" t="str">
            <v> 蚌埠淮河水利支行</v>
          </cell>
          <cell r="AI456" t="str">
            <v>6217001640010272033</v>
          </cell>
        </row>
        <row r="456">
          <cell r="AK456">
            <v>18855296695</v>
          </cell>
        </row>
        <row r="457">
          <cell r="D457" t="str">
            <v>宜春店万子煜</v>
          </cell>
          <cell r="E457" t="str">
            <v>会籍部</v>
          </cell>
          <cell r="F457" t="str">
            <v>全职会籍</v>
          </cell>
          <cell r="G457">
            <v>45986</v>
          </cell>
          <cell r="H457" t="str">
            <v>全职</v>
          </cell>
        </row>
        <row r="457">
          <cell r="J457" t="str">
            <v>劳动合同</v>
          </cell>
          <cell r="K457" t="str">
            <v>人力</v>
          </cell>
          <cell r="L457">
            <v>45986</v>
          </cell>
        </row>
        <row r="457">
          <cell r="O457" t="str">
            <v>已签</v>
          </cell>
          <cell r="P457" t="str">
            <v>已签</v>
          </cell>
          <cell r="Q457" t="str">
            <v>已签</v>
          </cell>
          <cell r="R457" t="str">
            <v>已签</v>
          </cell>
          <cell r="S457" t="str">
            <v>不缴</v>
          </cell>
        </row>
        <row r="457">
          <cell r="X457" t="str">
            <v>离职</v>
          </cell>
          <cell r="Y457">
            <v>46031</v>
          </cell>
        </row>
        <row r="457">
          <cell r="AD457" t="str">
            <v>男</v>
          </cell>
        </row>
        <row r="457">
          <cell r="AF457" t="str">
            <v>360902200605110211</v>
          </cell>
          <cell r="AG457" t="str">
            <v>江西省宜春市袁州区环城西路358号附96号</v>
          </cell>
          <cell r="AH457" t="str">
            <v>中国工商银行</v>
          </cell>
          <cell r="AI457" t="str">
            <v>622203 1508007846339</v>
          </cell>
        </row>
        <row r="457">
          <cell r="AK457">
            <v>19916044451</v>
          </cell>
        </row>
        <row r="458">
          <cell r="D458" t="str">
            <v>宜春店夏婷婷</v>
          </cell>
          <cell r="E458" t="str">
            <v>会籍部</v>
          </cell>
          <cell r="F458" t="str">
            <v>全职会籍</v>
          </cell>
          <cell r="G458">
            <v>45986</v>
          </cell>
          <cell r="H458" t="str">
            <v>全职</v>
          </cell>
        </row>
        <row r="458">
          <cell r="K458" t="str">
            <v>人力</v>
          </cell>
        </row>
        <row r="458">
          <cell r="R458" t="str">
            <v>已签</v>
          </cell>
        </row>
        <row r="458">
          <cell r="X458" t="str">
            <v>离职</v>
          </cell>
          <cell r="Y458">
            <v>45986</v>
          </cell>
        </row>
        <row r="458">
          <cell r="AD458" t="str">
            <v>女</v>
          </cell>
        </row>
        <row r="458">
          <cell r="AF458" t="str">
            <v>36220120040420282X</v>
          </cell>
          <cell r="AG458" t="str">
            <v>江西省宜春市袁州区三阳镇蕉溪村石坑组1号</v>
          </cell>
          <cell r="AH458" t="str">
            <v>中国农业银行</v>
          </cell>
          <cell r="AI458" t="str">
            <v>622823 2329000139174</v>
          </cell>
        </row>
        <row r="458">
          <cell r="AK458">
            <v>18379463347</v>
          </cell>
        </row>
        <row r="459">
          <cell r="D459" t="str">
            <v>财富中心店付永康</v>
          </cell>
          <cell r="E459" t="str">
            <v>会籍部</v>
          </cell>
          <cell r="F459" t="str">
            <v>会籍</v>
          </cell>
          <cell r="G459">
            <v>45987</v>
          </cell>
          <cell r="H459" t="str">
            <v>全职</v>
          </cell>
        </row>
        <row r="459">
          <cell r="J459" t="str">
            <v>劳动合同</v>
          </cell>
          <cell r="K459" t="str">
            <v>人力</v>
          </cell>
          <cell r="L459">
            <v>45987</v>
          </cell>
        </row>
        <row r="459">
          <cell r="O459" t="str">
            <v>已签</v>
          </cell>
          <cell r="P459" t="str">
            <v>已签</v>
          </cell>
          <cell r="Q459" t="str">
            <v>已签</v>
          </cell>
          <cell r="R459" t="str">
            <v>已签</v>
          </cell>
          <cell r="S459" t="str">
            <v>不缴</v>
          </cell>
        </row>
        <row r="459">
          <cell r="W459" t="str">
            <v>是</v>
          </cell>
          <cell r="X459" t="str">
            <v>离职</v>
          </cell>
          <cell r="Y459">
            <v>45996</v>
          </cell>
        </row>
        <row r="459">
          <cell r="AD459" t="str">
            <v>男</v>
          </cell>
        </row>
        <row r="459">
          <cell r="AF459" t="str">
            <v>360902200306161617</v>
          </cell>
        </row>
        <row r="459">
          <cell r="AH459" t="str">
            <v>招商银行</v>
          </cell>
          <cell r="AI459" t="str">
            <v>6214833383931766</v>
          </cell>
        </row>
        <row r="459">
          <cell r="AK459">
            <v>18770543314</v>
          </cell>
        </row>
        <row r="460">
          <cell r="D460" t="str">
            <v>蚌埠吾悦店王新</v>
          </cell>
          <cell r="E460" t="str">
            <v>泳教部</v>
          </cell>
          <cell r="F460" t="str">
            <v>泳教</v>
          </cell>
          <cell r="G460">
            <v>45988</v>
          </cell>
          <cell r="H460" t="str">
            <v>全职</v>
          </cell>
        </row>
        <row r="460">
          <cell r="J460" t="str">
            <v>劳动合同</v>
          </cell>
          <cell r="K460" t="str">
            <v>人力</v>
          </cell>
          <cell r="L460">
            <v>45988</v>
          </cell>
        </row>
        <row r="460">
          <cell r="O460" t="str">
            <v>已签</v>
          </cell>
          <cell r="P460" t="str">
            <v>已签</v>
          </cell>
          <cell r="Q460" t="str">
            <v>已签</v>
          </cell>
          <cell r="R460" t="str">
            <v>已签</v>
          </cell>
          <cell r="S460" t="str">
            <v>不缴</v>
          </cell>
        </row>
        <row r="460">
          <cell r="W460" t="str">
            <v>是</v>
          </cell>
          <cell r="X460" t="str">
            <v>离职</v>
          </cell>
          <cell r="Y460">
            <v>46008</v>
          </cell>
        </row>
        <row r="460">
          <cell r="AD460" t="str">
            <v>男</v>
          </cell>
        </row>
        <row r="461">
          <cell r="D461" t="str">
            <v>新余店何嘉文</v>
          </cell>
          <cell r="E461" t="str">
            <v>私教部</v>
          </cell>
          <cell r="F461" t="str">
            <v>私教</v>
          </cell>
          <cell r="G461">
            <v>45992</v>
          </cell>
          <cell r="H461" t="str">
            <v>全职</v>
          </cell>
        </row>
        <row r="461">
          <cell r="J461" t="str">
            <v>劳动合同</v>
          </cell>
        </row>
        <row r="461">
          <cell r="L461">
            <v>45992</v>
          </cell>
          <cell r="M461">
            <v>47087</v>
          </cell>
          <cell r="N461" t="str">
            <v>3年</v>
          </cell>
          <cell r="O461" t="str">
            <v>已签</v>
          </cell>
          <cell r="P461" t="str">
            <v>已签</v>
          </cell>
          <cell r="Q461" t="str">
            <v>已签</v>
          </cell>
          <cell r="R461" t="str">
            <v>已签</v>
          </cell>
          <cell r="S461" t="str">
            <v>不缴</v>
          </cell>
        </row>
        <row r="461">
          <cell r="W461" t="str">
            <v>是</v>
          </cell>
          <cell r="X461" t="str">
            <v>在职</v>
          </cell>
        </row>
        <row r="461">
          <cell r="AD461" t="str">
            <v>男</v>
          </cell>
        </row>
        <row r="461">
          <cell r="AF461" t="str">
            <v>360502200512092016</v>
          </cell>
          <cell r="AG461" t="str">
            <v>江西新余</v>
          </cell>
          <cell r="AH461" t="str">
            <v>邮政银行</v>
          </cell>
          <cell r="AI461" t="str">
            <v>6217 9742 1001 1868826</v>
          </cell>
        </row>
        <row r="461">
          <cell r="AK461">
            <v>13317909752</v>
          </cell>
        </row>
        <row r="462">
          <cell r="D462" t="str">
            <v>瑶湖店李俊</v>
          </cell>
          <cell r="E462" t="str">
            <v>会籍部</v>
          </cell>
          <cell r="F462" t="str">
            <v>会籍经理</v>
          </cell>
          <cell r="G462">
            <v>45998</v>
          </cell>
          <cell r="H462" t="str">
            <v>全职</v>
          </cell>
        </row>
        <row r="462">
          <cell r="J462" t="str">
            <v>劳动合同</v>
          </cell>
        </row>
        <row r="462">
          <cell r="L462">
            <v>45998</v>
          </cell>
          <cell r="M462">
            <v>47093</v>
          </cell>
          <cell r="N462" t="str">
            <v>3年</v>
          </cell>
          <cell r="O462" t="str">
            <v>已签</v>
          </cell>
          <cell r="P462" t="str">
            <v>已签</v>
          </cell>
          <cell r="Q462" t="str">
            <v>已签</v>
          </cell>
          <cell r="R462" t="str">
            <v>已签</v>
          </cell>
          <cell r="S462" t="str">
            <v>不缴</v>
          </cell>
        </row>
        <row r="462">
          <cell r="W462" t="str">
            <v>是</v>
          </cell>
          <cell r="X462" t="str">
            <v>在职</v>
          </cell>
        </row>
        <row r="462">
          <cell r="AD462" t="str">
            <v>男</v>
          </cell>
        </row>
        <row r="462">
          <cell r="AF462" t="str">
            <v>360730199401083812</v>
          </cell>
        </row>
        <row r="462">
          <cell r="AH462" t="str">
            <v>招商银行</v>
          </cell>
          <cell r="AI462" t="str">
            <v>6214 8320 1366 2528</v>
          </cell>
        </row>
        <row r="463">
          <cell r="D463" t="str">
            <v>蚌埠吾悦店郭锋</v>
          </cell>
          <cell r="E463" t="str">
            <v>泳教部</v>
          </cell>
          <cell r="F463" t="str">
            <v>泳教</v>
          </cell>
          <cell r="G463">
            <v>45997</v>
          </cell>
          <cell r="H463" t="str">
            <v>全职</v>
          </cell>
        </row>
        <row r="463">
          <cell r="J463" t="str">
            <v>劳动合同</v>
          </cell>
          <cell r="K463" t="str">
            <v>人力</v>
          </cell>
          <cell r="L463">
            <v>45997</v>
          </cell>
        </row>
        <row r="463">
          <cell r="O463" t="str">
            <v>已签</v>
          </cell>
          <cell r="P463" t="str">
            <v>已签</v>
          </cell>
          <cell r="Q463" t="str">
            <v>已签</v>
          </cell>
          <cell r="R463" t="str">
            <v>已签</v>
          </cell>
          <cell r="S463" t="str">
            <v>不缴</v>
          </cell>
        </row>
        <row r="463">
          <cell r="W463" t="str">
            <v>是</v>
          </cell>
          <cell r="X463" t="str">
            <v>离职</v>
          </cell>
          <cell r="Y463">
            <v>46023</v>
          </cell>
        </row>
        <row r="463">
          <cell r="AD463" t="str">
            <v>男</v>
          </cell>
        </row>
        <row r="463">
          <cell r="AF463" t="str">
            <v>340323199306046037</v>
          </cell>
          <cell r="AG463" t="str">
            <v>安徽省蚌埠市</v>
          </cell>
          <cell r="AH463" t="str">
            <v>交通银行北京玉泉营支行</v>
          </cell>
          <cell r="AI463" t="str">
            <v>6222620910034747687</v>
          </cell>
        </row>
        <row r="463">
          <cell r="AK463">
            <v>15855781030</v>
          </cell>
        </row>
        <row r="464">
          <cell r="D464" t="str">
            <v>宜春店张小艳</v>
          </cell>
          <cell r="E464" t="str">
            <v>私教部</v>
          </cell>
          <cell r="F464" t="str">
            <v>私教</v>
          </cell>
          <cell r="G464">
            <v>45996</v>
          </cell>
          <cell r="H464" t="str">
            <v>全职</v>
          </cell>
        </row>
        <row r="464">
          <cell r="K464" t="str">
            <v>人力</v>
          </cell>
        </row>
        <row r="464">
          <cell r="X464" t="str">
            <v>离职</v>
          </cell>
          <cell r="Y464">
            <v>46003</v>
          </cell>
        </row>
        <row r="464">
          <cell r="AD464" t="str">
            <v>女</v>
          </cell>
        </row>
        <row r="464">
          <cell r="AF464" t="str">
            <v>360902200605110211</v>
          </cell>
          <cell r="AG464" t="str">
            <v>江西省宜春市袁州区环城西路358号附96号</v>
          </cell>
          <cell r="AH464" t="str">
            <v>中国工商银行</v>
          </cell>
          <cell r="AI464" t="str">
            <v>622203 1508007846339</v>
          </cell>
        </row>
        <row r="464">
          <cell r="AK464">
            <v>19916044451</v>
          </cell>
        </row>
        <row r="465">
          <cell r="D465" t="str">
            <v>宜春店张蓉燕</v>
          </cell>
          <cell r="E465" t="str">
            <v>私教部</v>
          </cell>
          <cell r="F465" t="str">
            <v>私教</v>
          </cell>
          <cell r="G465">
            <v>46000</v>
          </cell>
          <cell r="H465" t="str">
            <v>全职</v>
          </cell>
        </row>
        <row r="465">
          <cell r="J465" t="str">
            <v>劳动合同</v>
          </cell>
          <cell r="K465" t="str">
            <v>人力</v>
          </cell>
          <cell r="L465">
            <v>46023</v>
          </cell>
          <cell r="M465">
            <v>47095</v>
          </cell>
          <cell r="N465" t="str">
            <v>3年</v>
          </cell>
        </row>
        <row r="465">
          <cell r="X465" t="str">
            <v>离职</v>
          </cell>
          <cell r="Y465">
            <v>46085</v>
          </cell>
        </row>
        <row r="465">
          <cell r="AD465" t="str">
            <v>男</v>
          </cell>
        </row>
        <row r="465">
          <cell r="AF465" t="str">
            <v>360902200605110211</v>
          </cell>
          <cell r="AG465" t="str">
            <v>江西省宜春市袁州区环城西路358号附96号</v>
          </cell>
          <cell r="AH465" t="str">
            <v>中国工商银行</v>
          </cell>
          <cell r="AI465" t="str">
            <v>622203 1508007846339</v>
          </cell>
        </row>
        <row r="465">
          <cell r="AK465">
            <v>19916044451</v>
          </cell>
        </row>
        <row r="466">
          <cell r="D466" t="str">
            <v>宜春店张智勇</v>
          </cell>
          <cell r="E466" t="str">
            <v>会籍部</v>
          </cell>
          <cell r="F466" t="str">
            <v>会籍</v>
          </cell>
          <cell r="G466">
            <v>45990</v>
          </cell>
          <cell r="H466" t="str">
            <v>全职</v>
          </cell>
        </row>
        <row r="466">
          <cell r="K466" t="str">
            <v>人力</v>
          </cell>
          <cell r="L466">
            <v>45990</v>
          </cell>
        </row>
        <row r="466">
          <cell r="O466" t="str">
            <v>已签</v>
          </cell>
          <cell r="P466" t="str">
            <v>已签</v>
          </cell>
          <cell r="Q466" t="str">
            <v>已签</v>
          </cell>
          <cell r="R466" t="str">
            <v>已签</v>
          </cell>
          <cell r="S466" t="str">
            <v>不缴</v>
          </cell>
        </row>
        <row r="466">
          <cell r="X466" t="str">
            <v>离职</v>
          </cell>
          <cell r="Y466">
            <v>45996</v>
          </cell>
        </row>
        <row r="466">
          <cell r="AD466" t="str">
            <v>男</v>
          </cell>
        </row>
        <row r="466">
          <cell r="AF466" t="str">
            <v>360902200605110211</v>
          </cell>
          <cell r="AG466" t="str">
            <v>江西省宜春市袁州区环城西路358号附96号</v>
          </cell>
          <cell r="AH466" t="str">
            <v>中国工商银行</v>
          </cell>
          <cell r="AI466" t="str">
            <v>622203 1508007846339</v>
          </cell>
        </row>
        <row r="466">
          <cell r="AK466">
            <v>19916044451</v>
          </cell>
        </row>
        <row r="467">
          <cell r="D467" t="str">
            <v>宿州吾悦店孟鑫</v>
          </cell>
          <cell r="E467" t="str">
            <v>私教部</v>
          </cell>
          <cell r="F467" t="str">
            <v>兼职私教</v>
          </cell>
          <cell r="G467">
            <v>45987</v>
          </cell>
          <cell r="H467" t="str">
            <v>兼职</v>
          </cell>
        </row>
        <row r="467">
          <cell r="J467" t="str">
            <v>兼职合同</v>
          </cell>
          <cell r="K467" t="str">
            <v>人力</v>
          </cell>
          <cell r="L467">
            <v>45987</v>
          </cell>
        </row>
        <row r="467">
          <cell r="O467" t="str">
            <v>已签</v>
          </cell>
          <cell r="P467" t="str">
            <v>已签</v>
          </cell>
          <cell r="Q467" t="str">
            <v>已签</v>
          </cell>
          <cell r="R467" t="str">
            <v>已签</v>
          </cell>
          <cell r="S467" t="str">
            <v>不缴</v>
          </cell>
        </row>
        <row r="467">
          <cell r="W467" t="str">
            <v>是</v>
          </cell>
          <cell r="X467" t="str">
            <v>在职</v>
          </cell>
        </row>
        <row r="467">
          <cell r="AD467" t="str">
            <v>女</v>
          </cell>
        </row>
        <row r="468">
          <cell r="D468" t="str">
            <v>瑶湖店刘安然</v>
          </cell>
          <cell r="E468" t="str">
            <v>运营部</v>
          </cell>
          <cell r="F468" t="str">
            <v>前台</v>
          </cell>
          <cell r="G468">
            <v>45992</v>
          </cell>
          <cell r="H468" t="str">
            <v>全职</v>
          </cell>
        </row>
        <row r="468">
          <cell r="J468" t="str">
            <v>劳动合同</v>
          </cell>
          <cell r="K468" t="str">
            <v>人力</v>
          </cell>
          <cell r="L468">
            <v>45992</v>
          </cell>
          <cell r="M468">
            <v>47087</v>
          </cell>
          <cell r="N468" t="str">
            <v>3年</v>
          </cell>
          <cell r="O468" t="str">
            <v>已签</v>
          </cell>
          <cell r="P468" t="str">
            <v>已签</v>
          </cell>
          <cell r="Q468" t="str">
            <v>已签</v>
          </cell>
          <cell r="R468" t="str">
            <v>已签</v>
          </cell>
          <cell r="S468" t="str">
            <v>不缴</v>
          </cell>
        </row>
        <row r="468">
          <cell r="X468" t="str">
            <v>离职</v>
          </cell>
          <cell r="Y468">
            <v>46174</v>
          </cell>
        </row>
        <row r="468">
          <cell r="AD468" t="str">
            <v>女</v>
          </cell>
        </row>
        <row r="469">
          <cell r="D469" t="str">
            <v>荆州二店黄熙悦</v>
          </cell>
          <cell r="E469" t="str">
            <v>运营部</v>
          </cell>
          <cell r="F469" t="str">
            <v>前台</v>
          </cell>
          <cell r="G469">
            <v>45992</v>
          </cell>
          <cell r="H469" t="str">
            <v>全职</v>
          </cell>
        </row>
        <row r="469">
          <cell r="J469" t="str">
            <v>劳动合同</v>
          </cell>
          <cell r="K469" t="str">
            <v>人力</v>
          </cell>
          <cell r="L469">
            <v>45992</v>
          </cell>
          <cell r="M469">
            <v>47087</v>
          </cell>
          <cell r="N469" t="str">
            <v>3年</v>
          </cell>
          <cell r="O469" t="str">
            <v>已签</v>
          </cell>
          <cell r="P469" t="str">
            <v>已签</v>
          </cell>
          <cell r="Q469" t="str">
            <v>已签</v>
          </cell>
          <cell r="R469" t="str">
            <v>已签</v>
          </cell>
          <cell r="S469" t="str">
            <v>不缴</v>
          </cell>
        </row>
        <row r="469">
          <cell r="W469" t="str">
            <v>是</v>
          </cell>
          <cell r="X469" t="str">
            <v>在职</v>
          </cell>
        </row>
        <row r="469">
          <cell r="AD469" t="str">
            <v>女</v>
          </cell>
        </row>
        <row r="469">
          <cell r="AF469" t="str">
            <v>421002200411101446</v>
          </cell>
        </row>
        <row r="469">
          <cell r="AH469" t="str">
            <v>中国建设银行</v>
          </cell>
          <cell r="AI469" t="str">
            <v>6217001180083292097</v>
          </cell>
        </row>
        <row r="470">
          <cell r="D470" t="str">
            <v>蚌埠银泰店王引</v>
          </cell>
          <cell r="E470" t="str">
            <v>运营部</v>
          </cell>
          <cell r="F470" t="str">
            <v>前台</v>
          </cell>
          <cell r="G470">
            <v>45996</v>
          </cell>
          <cell r="H470" t="str">
            <v>全职</v>
          </cell>
        </row>
        <row r="470">
          <cell r="J470" t="str">
            <v>劳动合同</v>
          </cell>
          <cell r="K470" t="str">
            <v>人力</v>
          </cell>
          <cell r="L470">
            <v>45996</v>
          </cell>
          <cell r="M470">
            <v>47091</v>
          </cell>
          <cell r="N470" t="str">
            <v>3年</v>
          </cell>
          <cell r="O470" t="str">
            <v>已签</v>
          </cell>
          <cell r="P470" t="str">
            <v>已签</v>
          </cell>
          <cell r="Q470" t="str">
            <v>已签</v>
          </cell>
          <cell r="R470" t="str">
            <v>已签</v>
          </cell>
          <cell r="S470" t="str">
            <v>不缴</v>
          </cell>
        </row>
        <row r="470">
          <cell r="W470" t="str">
            <v>是</v>
          </cell>
          <cell r="X470" t="str">
            <v>离职</v>
          </cell>
          <cell r="Y470">
            <v>46090</v>
          </cell>
          <cell r="Z470" t="str">
            <v>已签</v>
          </cell>
          <cell r="AA470" t="str">
            <v>已签</v>
          </cell>
        </row>
        <row r="470">
          <cell r="AC470" t="str">
            <v>是</v>
          </cell>
          <cell r="AD470" t="str">
            <v>女</v>
          </cell>
        </row>
        <row r="470">
          <cell r="AF470" t="str">
            <v>340311199603300024</v>
          </cell>
        </row>
        <row r="470">
          <cell r="AH470" t="str">
            <v>中国银行蚌埠工农支行</v>
          </cell>
          <cell r="AI470" t="str">
            <v>6217856300014327509</v>
          </cell>
        </row>
        <row r="470">
          <cell r="AK470">
            <v>18297325069</v>
          </cell>
        </row>
        <row r="471">
          <cell r="D471" t="str">
            <v>高新吾悦店王丹</v>
          </cell>
          <cell r="E471" t="str">
            <v>私教部</v>
          </cell>
          <cell r="F471" t="str">
            <v>私教</v>
          </cell>
          <cell r="G471">
            <v>46006</v>
          </cell>
          <cell r="H471" t="str">
            <v>全职</v>
          </cell>
        </row>
        <row r="471">
          <cell r="J471" t="str">
            <v>劳动合同</v>
          </cell>
        </row>
        <row r="471">
          <cell r="L471">
            <v>45969</v>
          </cell>
          <cell r="M471">
            <v>47064</v>
          </cell>
          <cell r="N471" t="str">
            <v>3年</v>
          </cell>
          <cell r="O471" t="str">
            <v>已签</v>
          </cell>
          <cell r="P471" t="str">
            <v>已签</v>
          </cell>
          <cell r="Q471" t="str">
            <v>已签</v>
          </cell>
          <cell r="R471" t="str">
            <v>已签</v>
          </cell>
          <cell r="S471" t="str">
            <v>不缴</v>
          </cell>
        </row>
        <row r="471">
          <cell r="X471" t="str">
            <v>在职</v>
          </cell>
        </row>
        <row r="471">
          <cell r="AD471" t="str">
            <v>女</v>
          </cell>
        </row>
        <row r="471">
          <cell r="AF471" t="str">
            <v>41100219830303204X</v>
          </cell>
          <cell r="AG471" t="str">
            <v>江西南昌</v>
          </cell>
          <cell r="AH471" t="str">
            <v>中国民生银行</v>
          </cell>
          <cell r="AI471" t="str">
            <v>6216 9135 0148 6477</v>
          </cell>
        </row>
        <row r="471">
          <cell r="AK471">
            <v>15679188303</v>
          </cell>
        </row>
        <row r="472">
          <cell r="D472" t="str">
            <v>高新吾悦店张先萃</v>
          </cell>
          <cell r="E472" t="str">
            <v>运营部</v>
          </cell>
          <cell r="F472" t="str">
            <v>店长</v>
          </cell>
          <cell r="G472">
            <v>46003</v>
          </cell>
          <cell r="H472" t="str">
            <v>全职</v>
          </cell>
        </row>
        <row r="472">
          <cell r="J472" t="str">
            <v>劳动合同</v>
          </cell>
          <cell r="K472" t="str">
            <v>人力</v>
          </cell>
          <cell r="L472">
            <v>46003</v>
          </cell>
          <cell r="M472">
            <v>47098</v>
          </cell>
          <cell r="N472" t="str">
            <v>3年</v>
          </cell>
          <cell r="O472" t="str">
            <v>已签</v>
          </cell>
          <cell r="P472" t="str">
            <v>已签</v>
          </cell>
          <cell r="Q472" t="str">
            <v>已签</v>
          </cell>
          <cell r="R472" t="str">
            <v>已签</v>
          </cell>
          <cell r="S472" t="str">
            <v>不缴</v>
          </cell>
        </row>
        <row r="472">
          <cell r="V472" t="str">
            <v>已签</v>
          </cell>
        </row>
        <row r="472">
          <cell r="X472" t="str">
            <v>离职</v>
          </cell>
          <cell r="Y472">
            <v>46086</v>
          </cell>
          <cell r="Z472" t="str">
            <v>已签</v>
          </cell>
          <cell r="AA472" t="str">
            <v>已签</v>
          </cell>
        </row>
        <row r="472">
          <cell r="AC472" t="str">
            <v>是</v>
          </cell>
          <cell r="AD472" t="str">
            <v>男</v>
          </cell>
        </row>
        <row r="472">
          <cell r="AF472" t="str">
            <v>362421199305136813</v>
          </cell>
          <cell r="AG472" t="str">
            <v>江西省吉安市</v>
          </cell>
          <cell r="AH472" t="str">
            <v>中国农业银行</v>
          </cell>
          <cell r="AI472" t="str">
            <v>6228482318747195372</v>
          </cell>
        </row>
        <row r="472">
          <cell r="AK472">
            <v>18827760100</v>
          </cell>
        </row>
        <row r="473">
          <cell r="D473" t="str">
            <v>高新吾悦店杨嘉翔</v>
          </cell>
          <cell r="E473" t="str">
            <v>会籍部</v>
          </cell>
          <cell r="F473" t="str">
            <v>会籍</v>
          </cell>
          <cell r="G473">
            <v>46007</v>
          </cell>
          <cell r="H473" t="str">
            <v>全职</v>
          </cell>
        </row>
        <row r="473">
          <cell r="J473" t="str">
            <v>劳动合同</v>
          </cell>
          <cell r="K473" t="str">
            <v>人力</v>
          </cell>
          <cell r="L473">
            <v>46007</v>
          </cell>
          <cell r="M473">
            <v>47102</v>
          </cell>
          <cell r="N473" t="str">
            <v>3年</v>
          </cell>
          <cell r="O473" t="str">
            <v>已签</v>
          </cell>
          <cell r="P473" t="str">
            <v>已签</v>
          </cell>
          <cell r="Q473" t="str">
            <v>已签</v>
          </cell>
          <cell r="R473" t="str">
            <v>已签</v>
          </cell>
          <cell r="S473" t="str">
            <v>不缴</v>
          </cell>
        </row>
        <row r="473">
          <cell r="X473" t="str">
            <v>离职</v>
          </cell>
          <cell r="Y473">
            <v>46095</v>
          </cell>
          <cell r="Z473" t="str">
            <v>已签</v>
          </cell>
          <cell r="AA473" t="str">
            <v>已签</v>
          </cell>
        </row>
        <row r="473">
          <cell r="AC473" t="str">
            <v>是</v>
          </cell>
          <cell r="AD473" t="str">
            <v>男</v>
          </cell>
        </row>
        <row r="473">
          <cell r="AF473" t="str">
            <v>360982200712036837</v>
          </cell>
          <cell r="AG473" t="str">
            <v>江西南昌</v>
          </cell>
          <cell r="AH473" t="str">
            <v>招商银行</v>
          </cell>
          <cell r="AI473" t="str">
            <v>6214 8333 8269 0306</v>
          </cell>
        </row>
        <row r="473">
          <cell r="AK473">
            <v>13697007724</v>
          </cell>
        </row>
        <row r="474">
          <cell r="D474" t="str">
            <v>宜春店李雪琪</v>
          </cell>
          <cell r="E474" t="str">
            <v>会籍部</v>
          </cell>
          <cell r="F474" t="str">
            <v>会籍</v>
          </cell>
          <cell r="G474">
            <v>46004</v>
          </cell>
          <cell r="H474" t="str">
            <v>全职</v>
          </cell>
        </row>
        <row r="474">
          <cell r="K474" t="str">
            <v>人力</v>
          </cell>
        </row>
        <row r="474">
          <cell r="X474" t="str">
            <v>离职</v>
          </cell>
          <cell r="Y474">
            <v>46031</v>
          </cell>
        </row>
        <row r="474">
          <cell r="AD474" t="str">
            <v>女</v>
          </cell>
        </row>
        <row r="474">
          <cell r="AF474" t="str">
            <v>360902200509034829</v>
          </cell>
          <cell r="AG474" t="str">
            <v>江西省宜春市袁州区慈化镇慈化村红屋组21号</v>
          </cell>
          <cell r="AH474" t="str">
            <v>中国九江银行</v>
          </cell>
          <cell r="AI474" t="str">
            <v>623146 0000017671049</v>
          </cell>
        </row>
        <row r="474">
          <cell r="AK474">
            <v>19916044451</v>
          </cell>
        </row>
        <row r="475">
          <cell r="D475" t="str">
            <v>宜春店易芬</v>
          </cell>
          <cell r="E475" t="str">
            <v>会籍部</v>
          </cell>
          <cell r="F475" t="str">
            <v>会籍</v>
          </cell>
          <cell r="G475">
            <v>46009</v>
          </cell>
          <cell r="H475" t="str">
            <v>全职</v>
          </cell>
        </row>
        <row r="475">
          <cell r="K475" t="str">
            <v>人力</v>
          </cell>
        </row>
        <row r="475">
          <cell r="X475" t="str">
            <v>离职</v>
          </cell>
          <cell r="Y475">
            <v>46031</v>
          </cell>
        </row>
        <row r="475">
          <cell r="AD475" t="str">
            <v>女</v>
          </cell>
        </row>
        <row r="475">
          <cell r="AF475" t="str">
            <v>362201200401163626</v>
          </cell>
          <cell r="AG475" t="str">
            <v>江西省宜春市袁州区辽市乡肯塘村下一组9号</v>
          </cell>
          <cell r="AH475" t="str">
            <v>江西省农村信用社</v>
          </cell>
          <cell r="AI475" t="str">
            <v>622682 2200255882588</v>
          </cell>
        </row>
        <row r="475">
          <cell r="AK475">
            <v>17607956596</v>
          </cell>
        </row>
        <row r="476">
          <cell r="D476" t="str">
            <v>新力店何宇翔</v>
          </cell>
          <cell r="E476" t="str">
            <v>私教部</v>
          </cell>
          <cell r="F476" t="str">
            <v>健身教练</v>
          </cell>
          <cell r="G476">
            <v>46012</v>
          </cell>
          <cell r="H476" t="str">
            <v>全职</v>
          </cell>
        </row>
        <row r="476">
          <cell r="J476" t="str">
            <v>劳动合同</v>
          </cell>
          <cell r="K476" t="str">
            <v>人力</v>
          </cell>
          <cell r="L476">
            <v>46012</v>
          </cell>
          <cell r="M476">
            <v>47107</v>
          </cell>
          <cell r="N476" t="str">
            <v>3年</v>
          </cell>
          <cell r="O476" t="str">
            <v>已签</v>
          </cell>
          <cell r="P476" t="str">
            <v>已签</v>
          </cell>
          <cell r="Q476" t="str">
            <v>已签</v>
          </cell>
          <cell r="R476" t="str">
            <v>已签</v>
          </cell>
          <cell r="S476" t="str">
            <v>不缴</v>
          </cell>
        </row>
        <row r="476">
          <cell r="W476" t="str">
            <v>是</v>
          </cell>
          <cell r="X476" t="str">
            <v>在职</v>
          </cell>
        </row>
        <row r="476">
          <cell r="AD476" t="str">
            <v>男</v>
          </cell>
        </row>
        <row r="476">
          <cell r="AF476" t="str">
            <v>360502200411077116</v>
          </cell>
        </row>
        <row r="476">
          <cell r="AH476" t="str">
            <v>工商银行</v>
          </cell>
          <cell r="AI476" t="str">
            <v>6222031505001807242</v>
          </cell>
        </row>
        <row r="476">
          <cell r="AK476">
            <v>19142176936</v>
          </cell>
        </row>
        <row r="477">
          <cell r="D477" t="str">
            <v>新余二店辛泉</v>
          </cell>
          <cell r="E477" t="str">
            <v>运营部</v>
          </cell>
          <cell r="F477" t="str">
            <v>前台</v>
          </cell>
          <cell r="G477">
            <v>45707</v>
          </cell>
          <cell r="H477" t="str">
            <v>全职</v>
          </cell>
        </row>
        <row r="477">
          <cell r="J477" t="str">
            <v>劳动合同</v>
          </cell>
        </row>
        <row r="477">
          <cell r="L477">
            <v>45707</v>
          </cell>
          <cell r="M477">
            <v>46801</v>
          </cell>
          <cell r="N477" t="str">
            <v>3年</v>
          </cell>
          <cell r="O477" t="str">
            <v>已签</v>
          </cell>
          <cell r="P477" t="str">
            <v>已签</v>
          </cell>
          <cell r="Q477" t="str">
            <v>已签</v>
          </cell>
          <cell r="R477" t="str">
            <v>已签</v>
          </cell>
          <cell r="S477" t="str">
            <v>不缴</v>
          </cell>
        </row>
        <row r="477">
          <cell r="W477" t="str">
            <v>是</v>
          </cell>
          <cell r="X477" t="str">
            <v>在职</v>
          </cell>
        </row>
        <row r="477">
          <cell r="AD477" t="str">
            <v>女</v>
          </cell>
        </row>
        <row r="477">
          <cell r="AF477" t="str">
            <v>362227200109013827</v>
          </cell>
          <cell r="AG477" t="str">
            <v>江西宜春</v>
          </cell>
          <cell r="AH477" t="str">
            <v>招商银行</v>
          </cell>
          <cell r="AI477" t="str">
            <v>6214832773574475</v>
          </cell>
          <cell r="AJ477" t="str">
            <v>招商银行</v>
          </cell>
          <cell r="AK477">
            <v>15727583581</v>
          </cell>
        </row>
        <row r="478">
          <cell r="D478" t="str">
            <v>新余二店赵志鹏</v>
          </cell>
          <cell r="E478" t="str">
            <v>私教部</v>
          </cell>
          <cell r="F478" t="str">
            <v>私教</v>
          </cell>
          <cell r="G478">
            <v>46017</v>
          </cell>
          <cell r="H478" t="str">
            <v>全职</v>
          </cell>
        </row>
        <row r="478">
          <cell r="J478" t="str">
            <v>劳动合同</v>
          </cell>
          <cell r="K478" t="str">
            <v>人力</v>
          </cell>
          <cell r="L478">
            <v>46017</v>
          </cell>
          <cell r="M478">
            <v>47112</v>
          </cell>
          <cell r="N478" t="str">
            <v>3年</v>
          </cell>
          <cell r="O478" t="str">
            <v>已签</v>
          </cell>
          <cell r="P478" t="str">
            <v>已签</v>
          </cell>
          <cell r="Q478" t="str">
            <v>已签</v>
          </cell>
          <cell r="R478" t="str">
            <v>已签</v>
          </cell>
          <cell r="S478" t="str">
            <v>不缴</v>
          </cell>
        </row>
        <row r="478">
          <cell r="W478" t="str">
            <v>是</v>
          </cell>
          <cell r="X478" t="str">
            <v>离职</v>
          </cell>
          <cell r="Y478">
            <v>46113</v>
          </cell>
        </row>
        <row r="478">
          <cell r="AD478" t="str">
            <v>男</v>
          </cell>
        </row>
        <row r="478">
          <cell r="AF478" t="str">
            <v>340311200208070880</v>
          </cell>
          <cell r="AG478" t="str">
            <v>安徽</v>
          </cell>
          <cell r="AH478" t="str">
            <v>中国农业银行</v>
          </cell>
          <cell r="AI478" t="str">
            <v>6230520660117194471</v>
          </cell>
        </row>
        <row r="478">
          <cell r="AK478">
            <v>19810750686</v>
          </cell>
        </row>
        <row r="479">
          <cell r="D479" t="str">
            <v>新余二店陈铖</v>
          </cell>
          <cell r="E479" t="str">
            <v>泳教部</v>
          </cell>
          <cell r="F479" t="str">
            <v>泳教</v>
          </cell>
          <cell r="G479">
            <v>46023</v>
          </cell>
          <cell r="H479" t="str">
            <v>全职</v>
          </cell>
        </row>
        <row r="479">
          <cell r="J479" t="str">
            <v>劳动合同</v>
          </cell>
          <cell r="K479" t="str">
            <v>人力</v>
          </cell>
          <cell r="L479">
            <v>46023</v>
          </cell>
          <cell r="M479">
            <v>47118</v>
          </cell>
          <cell r="N479" t="str">
            <v>3年</v>
          </cell>
          <cell r="O479" t="str">
            <v>已签</v>
          </cell>
          <cell r="P479" t="str">
            <v>已签</v>
          </cell>
          <cell r="Q479" t="str">
            <v>已签</v>
          </cell>
          <cell r="R479" t="str">
            <v>已签</v>
          </cell>
          <cell r="S479" t="str">
            <v>不缴</v>
          </cell>
        </row>
        <row r="479">
          <cell r="W479" t="str">
            <v>是</v>
          </cell>
          <cell r="X479" t="str">
            <v>离职</v>
          </cell>
          <cell r="Y479">
            <v>46063</v>
          </cell>
          <cell r="Z479" t="str">
            <v>已签</v>
          </cell>
          <cell r="AA479" t="str">
            <v>已签</v>
          </cell>
        </row>
        <row r="479">
          <cell r="AC479" t="str">
            <v>是</v>
          </cell>
          <cell r="AD479" t="str">
            <v>男</v>
          </cell>
        </row>
        <row r="479">
          <cell r="AF479" t="str">
            <v>360502200601190013</v>
          </cell>
          <cell r="AG479" t="str">
            <v>江西新余</v>
          </cell>
          <cell r="AH479" t="str">
            <v>工商银行</v>
          </cell>
          <cell r="AI479" t="str">
            <v>6215582402000918492</v>
          </cell>
        </row>
        <row r="479">
          <cell r="AK479">
            <v>13979087237</v>
          </cell>
        </row>
        <row r="480">
          <cell r="D480" t="str">
            <v>蚌埠银泰店张健</v>
          </cell>
          <cell r="E480" t="str">
            <v>运营部</v>
          </cell>
          <cell r="F480" t="str">
            <v>店长</v>
          </cell>
          <cell r="G480">
            <v>46028</v>
          </cell>
          <cell r="H480" t="str">
            <v>全职</v>
          </cell>
        </row>
        <row r="480">
          <cell r="J480" t="str">
            <v>劳动合同</v>
          </cell>
          <cell r="K480" t="str">
            <v>人力</v>
          </cell>
          <cell r="L480">
            <v>46029</v>
          </cell>
          <cell r="M480">
            <v>47124</v>
          </cell>
          <cell r="N480" t="str">
            <v>3年</v>
          </cell>
          <cell r="O480" t="str">
            <v>已签</v>
          </cell>
          <cell r="P480" t="str">
            <v>已签</v>
          </cell>
          <cell r="Q480" t="str">
            <v>已签</v>
          </cell>
          <cell r="R480" t="str">
            <v>已签</v>
          </cell>
          <cell r="S480" t="str">
            <v>不缴</v>
          </cell>
        </row>
        <row r="480">
          <cell r="V480" t="str">
            <v>已签</v>
          </cell>
          <cell r="W480" t="str">
            <v>是</v>
          </cell>
          <cell r="X480" t="str">
            <v>离职</v>
          </cell>
          <cell r="Y480">
            <v>46156</v>
          </cell>
          <cell r="Z480" t="str">
            <v>已签</v>
          </cell>
          <cell r="AA480" t="str">
            <v>已签</v>
          </cell>
        </row>
        <row r="480">
          <cell r="AC480" t="str">
            <v>是</v>
          </cell>
          <cell r="AD480" t="str">
            <v>男</v>
          </cell>
        </row>
        <row r="480">
          <cell r="AF480" t="str">
            <v>342601199308085099</v>
          </cell>
        </row>
        <row r="480">
          <cell r="AH480" t="str">
            <v>徽商银行合肥肥西路支行</v>
          </cell>
          <cell r="AI480" t="str">
            <v>6217 7525 1000 3875 251</v>
          </cell>
        </row>
        <row r="480">
          <cell r="AK480">
            <v>18556503671</v>
          </cell>
        </row>
        <row r="481">
          <cell r="D481" t="str">
            <v>新力店李羽</v>
          </cell>
          <cell r="E481" t="str">
            <v>私教部</v>
          </cell>
          <cell r="F481" t="str">
            <v>健身教练</v>
          </cell>
          <cell r="G481">
            <v>45996</v>
          </cell>
          <cell r="H481" t="str">
            <v>兼职</v>
          </cell>
        </row>
        <row r="481">
          <cell r="J481" t="str">
            <v>兼职合同</v>
          </cell>
        </row>
        <row r="481">
          <cell r="L481">
            <v>45996</v>
          </cell>
          <cell r="M481">
            <v>46360</v>
          </cell>
          <cell r="N481" t="str">
            <v>1年</v>
          </cell>
          <cell r="O481" t="str">
            <v>已签</v>
          </cell>
          <cell r="P481" t="str">
            <v>已签</v>
          </cell>
          <cell r="Q481" t="str">
            <v>已签</v>
          </cell>
        </row>
        <row r="481">
          <cell r="W481" t="str">
            <v>是</v>
          </cell>
          <cell r="X481" t="str">
            <v>在职</v>
          </cell>
        </row>
        <row r="481">
          <cell r="AD481" t="str">
            <v>女</v>
          </cell>
        </row>
        <row r="481">
          <cell r="AF481" t="str">
            <v>360121199301290081</v>
          </cell>
        </row>
        <row r="481">
          <cell r="AH481" t="str">
            <v>中国工商银行</v>
          </cell>
          <cell r="AI481" t="str">
            <v>6212261502012957274</v>
          </cell>
        </row>
        <row r="481">
          <cell r="AK481">
            <v>15870029054</v>
          </cell>
        </row>
        <row r="482">
          <cell r="D482" t="str">
            <v>淮南吾悦店孟祥</v>
          </cell>
          <cell r="E482" t="str">
            <v>私教部</v>
          </cell>
          <cell r="F482" t="str">
            <v>私教主管</v>
          </cell>
          <cell r="G482">
            <v>46036</v>
          </cell>
          <cell r="H482" t="str">
            <v>全职</v>
          </cell>
        </row>
        <row r="482">
          <cell r="J482" t="str">
            <v>劳动合同</v>
          </cell>
          <cell r="K482" t="str">
            <v>人力</v>
          </cell>
          <cell r="L482">
            <v>46036</v>
          </cell>
          <cell r="M482">
            <v>47131</v>
          </cell>
          <cell r="N482" t="str">
            <v>3年</v>
          </cell>
          <cell r="O482" t="str">
            <v>已签</v>
          </cell>
          <cell r="P482" t="str">
            <v>已签</v>
          </cell>
          <cell r="Q482" t="str">
            <v>已签</v>
          </cell>
          <cell r="R482" t="str">
            <v>已签</v>
          </cell>
          <cell r="S482" t="str">
            <v>不缴</v>
          </cell>
        </row>
        <row r="482">
          <cell r="V482" t="str">
            <v>已签</v>
          </cell>
          <cell r="W482" t="str">
            <v>是</v>
          </cell>
          <cell r="X482" t="str">
            <v>在职</v>
          </cell>
        </row>
        <row r="482">
          <cell r="AD482" t="str">
            <v>男</v>
          </cell>
        </row>
        <row r="482">
          <cell r="AF482" t="str">
            <v>340421199412063853</v>
          </cell>
          <cell r="AG482" t="str">
            <v>淮南</v>
          </cell>
          <cell r="AH482" t="str">
            <v>邮政储蓄</v>
          </cell>
          <cell r="AI482" t="str">
            <v>6217993640003780141</v>
          </cell>
        </row>
        <row r="482">
          <cell r="AK482">
            <v>18558655504</v>
          </cell>
        </row>
        <row r="483">
          <cell r="D483" t="str">
            <v>荆州二店周砚驰</v>
          </cell>
          <cell r="E483" t="str">
            <v>私教部</v>
          </cell>
          <cell r="F483" t="str">
            <v>私教</v>
          </cell>
          <cell r="G483">
            <v>46032</v>
          </cell>
          <cell r="H483" t="str">
            <v>全职</v>
          </cell>
        </row>
        <row r="483">
          <cell r="J483" t="str">
            <v>劳动合同</v>
          </cell>
          <cell r="K483" t="str">
            <v>人力</v>
          </cell>
          <cell r="L483">
            <v>46032</v>
          </cell>
          <cell r="M483">
            <v>47127</v>
          </cell>
          <cell r="N483" t="str">
            <v>3年</v>
          </cell>
          <cell r="O483" t="str">
            <v>已签</v>
          </cell>
          <cell r="P483" t="str">
            <v>已签</v>
          </cell>
          <cell r="Q483" t="str">
            <v>已签</v>
          </cell>
        </row>
        <row r="483">
          <cell r="S483" t="str">
            <v>不缴</v>
          </cell>
        </row>
        <row r="483">
          <cell r="W483" t="str">
            <v>是</v>
          </cell>
          <cell r="X483" t="str">
            <v>离职</v>
          </cell>
          <cell r="Y483">
            <v>46077</v>
          </cell>
        </row>
        <row r="483">
          <cell r="AD483" t="str">
            <v>男</v>
          </cell>
        </row>
        <row r="483">
          <cell r="AF483" t="str">
            <v>42100320070823051X</v>
          </cell>
        </row>
        <row r="483">
          <cell r="AH483" t="str">
            <v>中国农业银行</v>
          </cell>
          <cell r="AI483" t="str">
            <v>6230520790027068273</v>
          </cell>
        </row>
        <row r="483">
          <cell r="AK483">
            <v>13197267309</v>
          </cell>
        </row>
        <row r="484">
          <cell r="D484" t="str">
            <v>宜春店翟婷</v>
          </cell>
          <cell r="E484" t="str">
            <v>运营部</v>
          </cell>
          <cell r="F484" t="str">
            <v>运营前台</v>
          </cell>
          <cell r="G484">
            <v>46036</v>
          </cell>
          <cell r="H484" t="str">
            <v>全职</v>
          </cell>
        </row>
        <row r="484">
          <cell r="J484" t="str">
            <v>劳动合同</v>
          </cell>
          <cell r="K484" t="str">
            <v>人力</v>
          </cell>
          <cell r="L484">
            <v>46043</v>
          </cell>
          <cell r="M484">
            <v>47138</v>
          </cell>
          <cell r="N484" t="str">
            <v>3年</v>
          </cell>
          <cell r="O484" t="str">
            <v>已签</v>
          </cell>
          <cell r="P484" t="str">
            <v>已签</v>
          </cell>
          <cell r="Q484" t="str">
            <v>已签</v>
          </cell>
          <cell r="R484" t="str">
            <v>已签</v>
          </cell>
          <cell r="S484" t="str">
            <v>不缴</v>
          </cell>
        </row>
        <row r="484">
          <cell r="W484" t="str">
            <v>是</v>
          </cell>
          <cell r="X484" t="str">
            <v>离职</v>
          </cell>
          <cell r="Y484">
            <v>46148</v>
          </cell>
          <cell r="Z484" t="str">
            <v>已签</v>
          </cell>
          <cell r="AA484" t="str">
            <v>已签</v>
          </cell>
        </row>
        <row r="484">
          <cell r="AC484" t="str">
            <v>是</v>
          </cell>
          <cell r="AD484" t="str">
            <v>女</v>
          </cell>
        </row>
        <row r="484">
          <cell r="AF484" t="str">
            <v>360902200311103024</v>
          </cell>
          <cell r="AG484" t="str">
            <v>江西省宜春市袁州区洪塘镇石门村对不上组18号</v>
          </cell>
          <cell r="AH484" t="str">
            <v>兴业银行</v>
          </cell>
          <cell r="AI484" t="str">
            <v>622908503090897098</v>
          </cell>
        </row>
        <row r="484">
          <cell r="AK484">
            <v>19907956152</v>
          </cell>
        </row>
        <row r="485">
          <cell r="D485" t="str">
            <v>宜春店黄雅欣</v>
          </cell>
          <cell r="E485" t="str">
            <v>运营部</v>
          </cell>
          <cell r="F485" t="str">
            <v>运营前台</v>
          </cell>
          <cell r="G485">
            <v>46037</v>
          </cell>
          <cell r="H485" t="str">
            <v>全职</v>
          </cell>
        </row>
        <row r="485">
          <cell r="J485" t="str">
            <v>劳动合同</v>
          </cell>
          <cell r="K485" t="str">
            <v>人力</v>
          </cell>
          <cell r="L485">
            <v>46043</v>
          </cell>
          <cell r="M485">
            <v>47138</v>
          </cell>
          <cell r="N485" t="str">
            <v>3年</v>
          </cell>
          <cell r="O485" t="str">
            <v>已签</v>
          </cell>
          <cell r="P485" t="str">
            <v>已签</v>
          </cell>
          <cell r="Q485" t="str">
            <v>已签</v>
          </cell>
          <cell r="R485" t="str">
            <v>已签</v>
          </cell>
          <cell r="S485" t="str">
            <v>不缴</v>
          </cell>
        </row>
        <row r="485">
          <cell r="W485" t="str">
            <v>是</v>
          </cell>
          <cell r="X485" t="str">
            <v>离职</v>
          </cell>
          <cell r="Y485">
            <v>46093</v>
          </cell>
          <cell r="Z485" t="str">
            <v>已签</v>
          </cell>
          <cell r="AA485" t="str">
            <v>已签</v>
          </cell>
        </row>
        <row r="485">
          <cell r="AC485" t="str">
            <v>是</v>
          </cell>
          <cell r="AD485" t="str">
            <v>女</v>
          </cell>
        </row>
        <row r="485">
          <cell r="AF485" t="str">
            <v>360902200502253623</v>
          </cell>
        </row>
        <row r="485">
          <cell r="AH485" t="str">
            <v>中国工商银行</v>
          </cell>
          <cell r="AI485" t="str">
            <v>6222031504002079091</v>
          </cell>
        </row>
        <row r="485">
          <cell r="AK485">
            <v>18296418426</v>
          </cell>
        </row>
        <row r="486">
          <cell r="D486" t="str">
            <v>蚌埠银泰店李可</v>
          </cell>
          <cell r="E486" t="str">
            <v>私教部</v>
          </cell>
          <cell r="F486" t="str">
            <v>私教</v>
          </cell>
          <cell r="G486">
            <v>46027</v>
          </cell>
          <cell r="H486" t="str">
            <v>全职</v>
          </cell>
        </row>
        <row r="486">
          <cell r="J486" t="str">
            <v>劳动合同</v>
          </cell>
          <cell r="K486" t="str">
            <v>人力</v>
          </cell>
          <cell r="L486">
            <v>46027</v>
          </cell>
          <cell r="M486">
            <v>47122</v>
          </cell>
          <cell r="N486" t="str">
            <v>3年</v>
          </cell>
          <cell r="O486" t="str">
            <v>已签</v>
          </cell>
          <cell r="P486" t="str">
            <v>已签</v>
          </cell>
          <cell r="Q486" t="str">
            <v>已签</v>
          </cell>
          <cell r="R486" t="str">
            <v>已签</v>
          </cell>
          <cell r="S486" t="str">
            <v>不缴</v>
          </cell>
        </row>
        <row r="486">
          <cell r="W486" t="str">
            <v>是</v>
          </cell>
          <cell r="X486" t="str">
            <v>在职</v>
          </cell>
        </row>
        <row r="486">
          <cell r="AD486" t="str">
            <v>女</v>
          </cell>
        </row>
        <row r="486">
          <cell r="AF486" t="str">
            <v>340404200104240028</v>
          </cell>
        </row>
        <row r="486">
          <cell r="AH486" t="str">
            <v>招商银行淮南谢家集支行</v>
          </cell>
          <cell r="AI486" t="str">
            <v>6214 8355 4467 0696</v>
          </cell>
        </row>
        <row r="486">
          <cell r="AK486">
            <v>18055464203</v>
          </cell>
        </row>
        <row r="487">
          <cell r="D487" t="str">
            <v>新余店沈博林</v>
          </cell>
          <cell r="E487" t="str">
            <v>会籍部</v>
          </cell>
          <cell r="F487" t="str">
            <v>会籍</v>
          </cell>
          <cell r="G487">
            <v>46025</v>
          </cell>
          <cell r="H487" t="str">
            <v>全职</v>
          </cell>
        </row>
        <row r="487">
          <cell r="J487" t="str">
            <v>劳动合同</v>
          </cell>
          <cell r="K487" t="str">
            <v>人力</v>
          </cell>
          <cell r="L487">
            <v>46025</v>
          </cell>
          <cell r="M487">
            <v>47120</v>
          </cell>
          <cell r="N487" t="str">
            <v>3年</v>
          </cell>
          <cell r="O487" t="str">
            <v>已签</v>
          </cell>
          <cell r="P487" t="str">
            <v>已签</v>
          </cell>
          <cell r="Q487" t="str">
            <v>已签</v>
          </cell>
          <cell r="R487" t="str">
            <v>已签</v>
          </cell>
          <cell r="S487" t="str">
            <v>不缴</v>
          </cell>
        </row>
        <row r="487">
          <cell r="W487" t="str">
            <v>是</v>
          </cell>
          <cell r="X487" t="str">
            <v>离职</v>
          </cell>
          <cell r="Y487">
            <v>46054</v>
          </cell>
        </row>
        <row r="487">
          <cell r="AD487" t="str">
            <v>男</v>
          </cell>
        </row>
        <row r="487">
          <cell r="AF487" t="str">
            <v>36050220040412093x</v>
          </cell>
          <cell r="AG487" t="str">
            <v>江西新余</v>
          </cell>
          <cell r="AH487" t="str">
            <v>中国农业银行</v>
          </cell>
          <cell r="AI487" t="str">
            <v>6228369219023282</v>
          </cell>
        </row>
        <row r="487">
          <cell r="AK487">
            <v>18879066673</v>
          </cell>
        </row>
        <row r="488">
          <cell r="D488" t="str">
            <v>宜春店林杨</v>
          </cell>
          <cell r="E488" t="str">
            <v>运营部</v>
          </cell>
          <cell r="F488" t="str">
            <v>前台主管</v>
          </cell>
          <cell r="G488">
            <v>46046</v>
          </cell>
          <cell r="H488" t="str">
            <v>全职</v>
          </cell>
        </row>
        <row r="488">
          <cell r="J488" t="str">
            <v>劳动合同</v>
          </cell>
          <cell r="K488" t="str">
            <v>人力</v>
          </cell>
          <cell r="L488">
            <v>46046</v>
          </cell>
          <cell r="M488">
            <v>47141</v>
          </cell>
          <cell r="N488" t="str">
            <v>3年</v>
          </cell>
          <cell r="O488" t="str">
            <v>已签</v>
          </cell>
          <cell r="P488" t="str">
            <v>已签</v>
          </cell>
          <cell r="Q488" t="str">
            <v>已签</v>
          </cell>
          <cell r="R488" t="str">
            <v>已签</v>
          </cell>
          <cell r="S488" t="str">
            <v>不缴</v>
          </cell>
        </row>
        <row r="488">
          <cell r="W488" t="str">
            <v>是</v>
          </cell>
          <cell r="X488" t="str">
            <v>离职</v>
          </cell>
          <cell r="Y488">
            <v>46148</v>
          </cell>
          <cell r="Z488" t="str">
            <v>已签</v>
          </cell>
          <cell r="AA488" t="str">
            <v>已签</v>
          </cell>
        </row>
        <row r="488">
          <cell r="AC488" t="str">
            <v>是</v>
          </cell>
          <cell r="AD488" t="str">
            <v>女</v>
          </cell>
        </row>
        <row r="488">
          <cell r="AF488" t="str">
            <v>360902200208014429</v>
          </cell>
        </row>
        <row r="488">
          <cell r="AH488" t="str">
            <v>平安银行</v>
          </cell>
          <cell r="AI488" t="str">
            <v>623058 0000215603098</v>
          </cell>
        </row>
        <row r="488">
          <cell r="AK488">
            <v>13170833252</v>
          </cell>
        </row>
        <row r="489">
          <cell r="D489" t="str">
            <v>新余二店李跞杰</v>
          </cell>
          <cell r="E489" t="str">
            <v>私教部</v>
          </cell>
          <cell r="F489" t="str">
            <v>私教</v>
          </cell>
          <cell r="G489">
            <v>46051</v>
          </cell>
          <cell r="H489" t="str">
            <v>兼职</v>
          </cell>
        </row>
        <row r="489">
          <cell r="J489" t="str">
            <v>兼职合同</v>
          </cell>
          <cell r="K489" t="str">
            <v>人力</v>
          </cell>
          <cell r="L489">
            <v>46051</v>
          </cell>
          <cell r="M489">
            <v>46415</v>
          </cell>
          <cell r="N489" t="str">
            <v>1年</v>
          </cell>
          <cell r="O489" t="str">
            <v>已签</v>
          </cell>
          <cell r="P489" t="str">
            <v>已签</v>
          </cell>
          <cell r="Q489" t="str">
            <v>已签</v>
          </cell>
          <cell r="R489" t="str">
            <v>已签</v>
          </cell>
          <cell r="S489" t="str">
            <v>不缴</v>
          </cell>
        </row>
        <row r="489">
          <cell r="W489" t="str">
            <v>是</v>
          </cell>
          <cell r="X489" t="str">
            <v>离职</v>
          </cell>
          <cell r="Y489">
            <v>46143</v>
          </cell>
          <cell r="Z489" t="str">
            <v>已签</v>
          </cell>
          <cell r="AA489" t="str">
            <v>已签</v>
          </cell>
        </row>
        <row r="489">
          <cell r="AC489" t="str">
            <v>是</v>
          </cell>
          <cell r="AD489" t="str">
            <v>男</v>
          </cell>
        </row>
        <row r="489">
          <cell r="AF489" t="str">
            <v>360521200301180015</v>
          </cell>
        </row>
        <row r="489">
          <cell r="AH489" t="str">
            <v>中国银行</v>
          </cell>
          <cell r="AI489" t="str">
            <v>6217256000023833911</v>
          </cell>
        </row>
        <row r="489">
          <cell r="AK489">
            <v>18870288595</v>
          </cell>
        </row>
        <row r="490">
          <cell r="D490" t="str">
            <v>蚌埠银泰店王良顺</v>
          </cell>
          <cell r="E490" t="str">
            <v>运营部</v>
          </cell>
          <cell r="F490" t="str">
            <v>保洁</v>
          </cell>
          <cell r="G490">
            <v>46053</v>
          </cell>
          <cell r="H490" t="str">
            <v>全职</v>
          </cell>
        </row>
        <row r="490">
          <cell r="J490" t="str">
            <v>劳务合同</v>
          </cell>
          <cell r="K490" t="str">
            <v>人力</v>
          </cell>
          <cell r="L490">
            <v>46053</v>
          </cell>
          <cell r="M490">
            <v>46417</v>
          </cell>
          <cell r="N490" t="str">
            <v>1年</v>
          </cell>
          <cell r="O490" t="str">
            <v>已签</v>
          </cell>
          <cell r="P490" t="str">
            <v>已签</v>
          </cell>
          <cell r="Q490" t="str">
            <v>已签</v>
          </cell>
          <cell r="R490" t="str">
            <v>已签</v>
          </cell>
          <cell r="S490" t="str">
            <v>不缴</v>
          </cell>
        </row>
        <row r="490">
          <cell r="W490" t="str">
            <v>是</v>
          </cell>
          <cell r="X490" t="str">
            <v>离职</v>
          </cell>
          <cell r="Y490">
            <v>46161</v>
          </cell>
          <cell r="Z490" t="str">
            <v>已签</v>
          </cell>
          <cell r="AA490" t="str">
            <v>已签</v>
          </cell>
        </row>
        <row r="490">
          <cell r="AC490" t="str">
            <v>是</v>
          </cell>
          <cell r="AD490" t="str">
            <v>男</v>
          </cell>
        </row>
        <row r="490">
          <cell r="AF490" t="str">
            <v>340301196210230030</v>
          </cell>
        </row>
        <row r="490">
          <cell r="AH490" t="str">
            <v>中国银行</v>
          </cell>
          <cell r="AI490" t="str">
            <v>621790 6300020 992908</v>
          </cell>
        </row>
        <row r="490">
          <cell r="AK490">
            <v>13965298264</v>
          </cell>
        </row>
        <row r="491">
          <cell r="D491" t="str">
            <v>杨家湾李冰艳</v>
          </cell>
          <cell r="E491" t="str">
            <v>运营部</v>
          </cell>
          <cell r="F491" t="str">
            <v>前台</v>
          </cell>
          <cell r="G491">
            <v>46042</v>
          </cell>
          <cell r="H491" t="str">
            <v>全职</v>
          </cell>
        </row>
        <row r="491">
          <cell r="J491" t="str">
            <v>劳动合同</v>
          </cell>
          <cell r="K491" t="str">
            <v>人力</v>
          </cell>
          <cell r="L491">
            <v>46042</v>
          </cell>
          <cell r="M491">
            <v>47137</v>
          </cell>
          <cell r="N491" t="str">
            <v>3年</v>
          </cell>
          <cell r="O491" t="str">
            <v>已签</v>
          </cell>
          <cell r="P491" t="str">
            <v>已签</v>
          </cell>
          <cell r="Q491" t="str">
            <v>已签</v>
          </cell>
          <cell r="R491" t="str">
            <v>已签</v>
          </cell>
          <cell r="S491" t="str">
            <v>不缴</v>
          </cell>
        </row>
        <row r="491">
          <cell r="W491" t="str">
            <v>是</v>
          </cell>
          <cell r="X491" t="str">
            <v>离职</v>
          </cell>
          <cell r="Y491">
            <v>46113</v>
          </cell>
        </row>
        <row r="491">
          <cell r="AD491" t="str">
            <v>女</v>
          </cell>
        </row>
        <row r="491">
          <cell r="AF491" t="str">
            <v>429005200109046980</v>
          </cell>
        </row>
        <row r="491">
          <cell r="AH491" t="str">
            <v>交通银行</v>
          </cell>
          <cell r="AI491" t="str">
            <v>6222620610045984424</v>
          </cell>
        </row>
        <row r="491">
          <cell r="AK491">
            <v>13407267421</v>
          </cell>
        </row>
        <row r="492">
          <cell r="D492" t="str">
            <v>瑶湖店刘子坤</v>
          </cell>
          <cell r="E492" t="str">
            <v>会籍部</v>
          </cell>
          <cell r="F492" t="str">
            <v>会籍</v>
          </cell>
          <cell r="G492">
            <v>46077</v>
          </cell>
          <cell r="H492" t="str">
            <v>全职</v>
          </cell>
        </row>
        <row r="492">
          <cell r="J492" t="str">
            <v>劳动合同</v>
          </cell>
          <cell r="K492" t="str">
            <v>人力</v>
          </cell>
          <cell r="L492">
            <v>46080</v>
          </cell>
          <cell r="M492">
            <v>47175</v>
          </cell>
          <cell r="N492" t="str">
            <v>3年</v>
          </cell>
          <cell r="O492" t="str">
            <v>已签</v>
          </cell>
          <cell r="P492" t="str">
            <v>已签</v>
          </cell>
          <cell r="Q492" t="str">
            <v>已签</v>
          </cell>
          <cell r="R492" t="str">
            <v>已签</v>
          </cell>
          <cell r="S492" t="str">
            <v>不缴</v>
          </cell>
        </row>
        <row r="492">
          <cell r="W492" t="str">
            <v>是</v>
          </cell>
          <cell r="X492" t="str">
            <v>在职</v>
          </cell>
        </row>
        <row r="492">
          <cell r="AD492" t="str">
            <v>男</v>
          </cell>
        </row>
        <row r="492">
          <cell r="AF492" t="str">
            <v>360121200206162474</v>
          </cell>
        </row>
        <row r="492">
          <cell r="AH492" t="str">
            <v>中国农业银行</v>
          </cell>
          <cell r="AI492" t="str">
            <v>6230520730100989870</v>
          </cell>
        </row>
        <row r="492">
          <cell r="AK492">
            <v>18296118512</v>
          </cell>
        </row>
        <row r="493">
          <cell r="D493" t="str">
            <v>民院店刘文昌</v>
          </cell>
          <cell r="E493" t="str">
            <v>泳教部</v>
          </cell>
          <cell r="F493" t="str">
            <v>泳教</v>
          </cell>
          <cell r="G493">
            <v>46077</v>
          </cell>
          <cell r="H493" t="str">
            <v>全职</v>
          </cell>
        </row>
        <row r="493">
          <cell r="J493" t="str">
            <v>劳动合同</v>
          </cell>
          <cell r="K493" t="str">
            <v>人力</v>
          </cell>
          <cell r="L493">
            <v>46077</v>
          </cell>
          <cell r="M493">
            <v>47172</v>
          </cell>
          <cell r="N493" t="str">
            <v>3年</v>
          </cell>
          <cell r="O493" t="str">
            <v>已签</v>
          </cell>
          <cell r="P493" t="str">
            <v>已签</v>
          </cell>
          <cell r="Q493" t="str">
            <v>已签</v>
          </cell>
          <cell r="R493" t="str">
            <v>已签</v>
          </cell>
          <cell r="S493" t="str">
            <v>不缴</v>
          </cell>
        </row>
        <row r="493">
          <cell r="V493" t="str">
            <v>已签</v>
          </cell>
          <cell r="W493" t="str">
            <v>是</v>
          </cell>
          <cell r="X493" t="str">
            <v>在职</v>
          </cell>
        </row>
        <row r="493">
          <cell r="AD493" t="str">
            <v>男</v>
          </cell>
        </row>
        <row r="493">
          <cell r="AF493" t="str">
            <v>421126200202260076</v>
          </cell>
        </row>
        <row r="493">
          <cell r="AH493" t="str">
            <v>招商银行</v>
          </cell>
          <cell r="AI493" t="str">
            <v>6214832732272823</v>
          </cell>
        </row>
        <row r="493">
          <cell r="AK493">
            <v>13212728561</v>
          </cell>
        </row>
        <row r="494">
          <cell r="D494" t="str">
            <v>高新吾悦店鄢少青</v>
          </cell>
          <cell r="E494" t="str">
            <v>会籍部</v>
          </cell>
          <cell r="F494" t="str">
            <v>会籍</v>
          </cell>
          <cell r="G494">
            <v>46078</v>
          </cell>
          <cell r="H494" t="str">
            <v>全职</v>
          </cell>
        </row>
        <row r="494">
          <cell r="J494" t="str">
            <v>劳动合同</v>
          </cell>
          <cell r="K494" t="str">
            <v>人力</v>
          </cell>
          <cell r="L494">
            <v>46078</v>
          </cell>
          <cell r="M494">
            <v>47173</v>
          </cell>
          <cell r="N494" t="str">
            <v>3年</v>
          </cell>
          <cell r="O494" t="str">
            <v>已签</v>
          </cell>
          <cell r="P494" t="str">
            <v>已签</v>
          </cell>
          <cell r="Q494" t="str">
            <v>已签</v>
          </cell>
          <cell r="R494" t="str">
            <v>已签</v>
          </cell>
          <cell r="S494" t="str">
            <v>不缴</v>
          </cell>
        </row>
        <row r="494">
          <cell r="W494" t="str">
            <v>是</v>
          </cell>
          <cell r="X494" t="str">
            <v>离职</v>
          </cell>
          <cell r="Y494">
            <v>46091</v>
          </cell>
          <cell r="Z494" t="str">
            <v>已签</v>
          </cell>
          <cell r="AA494" t="str">
            <v>已签</v>
          </cell>
        </row>
        <row r="494">
          <cell r="AC494" t="str">
            <v>是</v>
          </cell>
          <cell r="AD494" t="str">
            <v>男</v>
          </cell>
        </row>
        <row r="494">
          <cell r="AF494" t="str">
            <v>36220419960116431X</v>
          </cell>
          <cell r="AG494" t="str">
            <v>江西高安</v>
          </cell>
          <cell r="AH494" t="str">
            <v>中国农业银行</v>
          </cell>
          <cell r="AI494" t="str">
            <v>6228482328716611572</v>
          </cell>
        </row>
        <row r="494">
          <cell r="AK494">
            <v>19170715485</v>
          </cell>
        </row>
        <row r="495">
          <cell r="D495" t="str">
            <v>新余店黄林翔</v>
          </cell>
          <cell r="E495" t="str">
            <v>私教部</v>
          </cell>
          <cell r="F495" t="str">
            <v>私教</v>
          </cell>
          <cell r="G495">
            <v>46079</v>
          </cell>
          <cell r="H495" t="str">
            <v>全职</v>
          </cell>
        </row>
        <row r="495">
          <cell r="K495" t="str">
            <v>人力</v>
          </cell>
        </row>
        <row r="495">
          <cell r="O495" t="str">
            <v>已签</v>
          </cell>
          <cell r="P495" t="str">
            <v>已签</v>
          </cell>
          <cell r="Q495" t="str">
            <v>已签</v>
          </cell>
          <cell r="R495" t="str">
            <v>已签</v>
          </cell>
          <cell r="S495" t="str">
            <v>不缴</v>
          </cell>
        </row>
        <row r="495">
          <cell r="W495" t="str">
            <v>是</v>
          </cell>
          <cell r="X495" t="str">
            <v>离职</v>
          </cell>
          <cell r="Y495">
            <v>46084</v>
          </cell>
        </row>
        <row r="495">
          <cell r="AD495" t="str">
            <v>男</v>
          </cell>
        </row>
        <row r="495">
          <cell r="AF495" t="str">
            <v>360502200501284354</v>
          </cell>
        </row>
        <row r="495">
          <cell r="AH495" t="str">
            <v>建设银行</v>
          </cell>
          <cell r="AI495" t="str">
            <v>6217002060006393991</v>
          </cell>
        </row>
        <row r="495">
          <cell r="AK495">
            <v>17779031927</v>
          </cell>
        </row>
        <row r="496">
          <cell r="D496" t="str">
            <v>宿州吾悦店亢荣萍</v>
          </cell>
          <cell r="E496" t="str">
            <v>会籍部</v>
          </cell>
          <cell r="F496" t="str">
            <v>会籍</v>
          </cell>
          <cell r="G496">
            <v>46079</v>
          </cell>
          <cell r="H496" t="str">
            <v>全职</v>
          </cell>
        </row>
        <row r="496">
          <cell r="K496" t="str">
            <v>人力</v>
          </cell>
        </row>
        <row r="496">
          <cell r="X496" t="str">
            <v>离职</v>
          </cell>
          <cell r="Y496">
            <v>46080</v>
          </cell>
        </row>
        <row r="496">
          <cell r="AD496" t="str">
            <v>女</v>
          </cell>
        </row>
        <row r="496">
          <cell r="AF496" t="str">
            <v>342201200008302446</v>
          </cell>
          <cell r="AG496" t="str">
            <v>安徽省宿州市</v>
          </cell>
          <cell r="AH496" t="str">
            <v>中国建设银行</v>
          </cell>
          <cell r="AI496" t="str">
            <v>6217001740015903804</v>
          </cell>
        </row>
        <row r="496">
          <cell r="AK496">
            <v>13034003671</v>
          </cell>
        </row>
        <row r="497">
          <cell r="D497" t="str">
            <v>荆州二店林子洋</v>
          </cell>
          <cell r="E497" t="str">
            <v>会籍部</v>
          </cell>
          <cell r="F497" t="str">
            <v>会籍</v>
          </cell>
          <cell r="G497">
            <v>46080</v>
          </cell>
          <cell r="H497" t="str">
            <v>全职</v>
          </cell>
        </row>
        <row r="497">
          <cell r="J497" t="str">
            <v>实习协议</v>
          </cell>
          <cell r="K497" t="str">
            <v>人力</v>
          </cell>
          <cell r="L497">
            <v>46080</v>
          </cell>
          <cell r="M497">
            <v>46199</v>
          </cell>
          <cell r="N497" t="str">
            <v>3个月</v>
          </cell>
          <cell r="O497" t="str">
            <v>已签</v>
          </cell>
          <cell r="P497" t="str">
            <v>已签</v>
          </cell>
          <cell r="Q497" t="str">
            <v>已签</v>
          </cell>
          <cell r="R497" t="str">
            <v>未签</v>
          </cell>
          <cell r="S497" t="str">
            <v>不缴</v>
          </cell>
        </row>
        <row r="497">
          <cell r="W497" t="str">
            <v>是</v>
          </cell>
          <cell r="X497" t="str">
            <v>离职</v>
          </cell>
          <cell r="Y497">
            <v>46181</v>
          </cell>
        </row>
        <row r="497">
          <cell r="AD497" t="str">
            <v>男</v>
          </cell>
        </row>
        <row r="497">
          <cell r="AF497" t="str">
            <v>421003200510153213</v>
          </cell>
        </row>
        <row r="497">
          <cell r="AH497" t="str">
            <v>招商银行</v>
          </cell>
          <cell r="AI497" t="str">
            <v>621483273686345</v>
          </cell>
        </row>
        <row r="497">
          <cell r="AK497">
            <v>15727163071</v>
          </cell>
        </row>
        <row r="498">
          <cell r="D498" t="str">
            <v>民院店徐启斌</v>
          </cell>
          <cell r="E498" t="str">
            <v>运营部</v>
          </cell>
          <cell r="F498" t="str">
            <v>保洁</v>
          </cell>
          <cell r="G498">
            <v>46079</v>
          </cell>
          <cell r="H498" t="str">
            <v>全职</v>
          </cell>
        </row>
        <row r="498">
          <cell r="J498" t="str">
            <v>劳务合同</v>
          </cell>
          <cell r="K498" t="str">
            <v>人力</v>
          </cell>
          <cell r="L498">
            <v>46163</v>
          </cell>
          <cell r="M498">
            <v>47258</v>
          </cell>
          <cell r="N498" t="str">
            <v>3年</v>
          </cell>
          <cell r="O498" t="str">
            <v>已签</v>
          </cell>
          <cell r="P498" t="str">
            <v>已签</v>
          </cell>
          <cell r="Q498" t="str">
            <v>已签</v>
          </cell>
          <cell r="R498" t="str">
            <v>已签</v>
          </cell>
          <cell r="S498" t="str">
            <v>不缴</v>
          </cell>
        </row>
        <row r="498">
          <cell r="W498" t="str">
            <v>是</v>
          </cell>
          <cell r="X498" t="str">
            <v>在职</v>
          </cell>
        </row>
        <row r="498">
          <cell r="AD498" t="str">
            <v>男</v>
          </cell>
        </row>
        <row r="498">
          <cell r="AF498" t="str">
            <v>420800196208034816</v>
          </cell>
        </row>
        <row r="498">
          <cell r="AH498" t="str">
            <v>招商银行</v>
          </cell>
          <cell r="AI498" t="str">
            <v>6214832746511406 徐启斌</v>
          </cell>
        </row>
        <row r="498">
          <cell r="AK498">
            <v>15271760771</v>
          </cell>
        </row>
        <row r="499">
          <cell r="D499" t="str">
            <v>民院店杨翠玲</v>
          </cell>
          <cell r="E499" t="str">
            <v>运营部</v>
          </cell>
          <cell r="F499" t="str">
            <v>保洁</v>
          </cell>
          <cell r="G499">
            <v>46081</v>
          </cell>
          <cell r="H499" t="str">
            <v>全职</v>
          </cell>
        </row>
        <row r="499">
          <cell r="J499" t="str">
            <v>劳务合同</v>
          </cell>
          <cell r="K499" t="str">
            <v>人力</v>
          </cell>
          <cell r="L499">
            <v>46163</v>
          </cell>
          <cell r="M499">
            <v>47258</v>
          </cell>
          <cell r="N499" t="str">
            <v>3年</v>
          </cell>
          <cell r="O499" t="str">
            <v>已签</v>
          </cell>
          <cell r="P499" t="str">
            <v>已签</v>
          </cell>
          <cell r="Q499" t="str">
            <v>已签</v>
          </cell>
          <cell r="R499" t="str">
            <v>已签</v>
          </cell>
          <cell r="S499" t="str">
            <v>不缴</v>
          </cell>
        </row>
        <row r="499">
          <cell r="W499" t="str">
            <v>是</v>
          </cell>
          <cell r="X499" t="str">
            <v>在职</v>
          </cell>
        </row>
        <row r="499">
          <cell r="AD499" t="str">
            <v>女</v>
          </cell>
        </row>
        <row r="499">
          <cell r="AF499" t="str">
            <v>420800196202224862</v>
          </cell>
        </row>
        <row r="499">
          <cell r="AH499" t="str">
            <v>招商银行</v>
          </cell>
          <cell r="AI499" t="str">
            <v>6214832746511406 徐启斌代收</v>
          </cell>
        </row>
        <row r="499">
          <cell r="AK499">
            <v>15872985701</v>
          </cell>
        </row>
        <row r="500">
          <cell r="D500" t="str">
            <v>蚌埠银泰店王紫贵</v>
          </cell>
          <cell r="E500" t="str">
            <v>会籍部</v>
          </cell>
          <cell r="F500" t="str">
            <v>会籍</v>
          </cell>
          <cell r="G500">
            <v>46080</v>
          </cell>
          <cell r="H500" t="str">
            <v>全职</v>
          </cell>
        </row>
        <row r="500">
          <cell r="J500" t="str">
            <v>劳动合同</v>
          </cell>
          <cell r="K500" t="str">
            <v>人力</v>
          </cell>
          <cell r="L500">
            <v>46080</v>
          </cell>
          <cell r="M500">
            <v>47175</v>
          </cell>
          <cell r="N500" t="str">
            <v>3年</v>
          </cell>
          <cell r="O500" t="str">
            <v>已签</v>
          </cell>
          <cell r="P500" t="str">
            <v>已签</v>
          </cell>
          <cell r="Q500" t="str">
            <v>已签</v>
          </cell>
          <cell r="R500" t="str">
            <v>已签</v>
          </cell>
          <cell r="S500" t="str">
            <v>不缴</v>
          </cell>
        </row>
        <row r="500">
          <cell r="W500" t="str">
            <v>是</v>
          </cell>
          <cell r="X500" t="str">
            <v>离职</v>
          </cell>
          <cell r="Y500">
            <v>46103</v>
          </cell>
        </row>
        <row r="500">
          <cell r="AD500" t="str">
            <v>男</v>
          </cell>
        </row>
        <row r="500">
          <cell r="AF500" t="str">
            <v>340303200302060616</v>
          </cell>
          <cell r="AG500" t="str">
            <v>安徽省蚌埠市蚌山区胜利街道代湖村代塘路220号</v>
          </cell>
          <cell r="AH500" t="str">
            <v>招商银行</v>
          </cell>
          <cell r="AI500" t="str">
            <v>6214 8327 7368 6451</v>
          </cell>
        </row>
        <row r="500">
          <cell r="AK500">
            <v>18255215140</v>
          </cell>
        </row>
        <row r="501">
          <cell r="D501" t="str">
            <v>淮北吾悦店王志鹏</v>
          </cell>
          <cell r="E501" t="str">
            <v>私教部</v>
          </cell>
          <cell r="F501" t="str">
            <v>私教</v>
          </cell>
          <cell r="G501">
            <v>46081</v>
          </cell>
          <cell r="H501" t="str">
            <v>全职</v>
          </cell>
        </row>
        <row r="501">
          <cell r="J501" t="str">
            <v>劳动合同</v>
          </cell>
          <cell r="K501" t="str">
            <v>人力</v>
          </cell>
          <cell r="L501">
            <v>46081</v>
          </cell>
          <cell r="M501">
            <v>47176</v>
          </cell>
          <cell r="N501" t="str">
            <v>3年</v>
          </cell>
          <cell r="O501" t="str">
            <v>已签</v>
          </cell>
          <cell r="P501" t="str">
            <v>已签</v>
          </cell>
          <cell r="Q501" t="str">
            <v>已签</v>
          </cell>
          <cell r="R501" t="str">
            <v>已签</v>
          </cell>
          <cell r="S501" t="str">
            <v>不缴</v>
          </cell>
        </row>
        <row r="501">
          <cell r="W501" t="str">
            <v>是</v>
          </cell>
          <cell r="X501" t="str">
            <v>离职</v>
          </cell>
          <cell r="Y501">
            <v>46174</v>
          </cell>
          <cell r="Z501" t="str">
            <v>已签</v>
          </cell>
          <cell r="AA501" t="str">
            <v>已签</v>
          </cell>
          <cell r="AB501" t="str">
            <v>已签</v>
          </cell>
          <cell r="AC501" t="str">
            <v>是</v>
          </cell>
          <cell r="AD501" t="str">
            <v>男</v>
          </cell>
        </row>
        <row r="501">
          <cell r="AF501" t="str">
            <v>340123200211201676</v>
          </cell>
          <cell r="AG501" t="str">
            <v>安徽</v>
          </cell>
          <cell r="AH501" t="str">
            <v>招商银行武汉江夏支行</v>
          </cell>
          <cell r="AI501" t="str">
            <v>6214832773573485</v>
          </cell>
        </row>
        <row r="501">
          <cell r="AK501">
            <v>18955104181</v>
          </cell>
        </row>
        <row r="502">
          <cell r="D502" t="str">
            <v>新力店杨飞</v>
          </cell>
          <cell r="E502" t="str">
            <v>运营部</v>
          </cell>
          <cell r="F502" t="str">
            <v>店长</v>
          </cell>
          <cell r="G502">
            <v>46080</v>
          </cell>
          <cell r="H502" t="str">
            <v>全职</v>
          </cell>
        </row>
        <row r="502">
          <cell r="J502" t="str">
            <v>劳动合同</v>
          </cell>
          <cell r="K502" t="str">
            <v>人力</v>
          </cell>
          <cell r="L502">
            <v>46080</v>
          </cell>
          <cell r="M502">
            <v>47175</v>
          </cell>
          <cell r="N502" t="str">
            <v>3年</v>
          </cell>
          <cell r="O502" t="str">
            <v>已签</v>
          </cell>
          <cell r="P502" t="str">
            <v>已签</v>
          </cell>
          <cell r="Q502" t="str">
            <v>已签</v>
          </cell>
          <cell r="R502" t="str">
            <v>已签</v>
          </cell>
          <cell r="S502" t="str">
            <v>不缴</v>
          </cell>
        </row>
        <row r="502">
          <cell r="V502" t="str">
            <v>已签</v>
          </cell>
          <cell r="W502" t="str">
            <v>是</v>
          </cell>
          <cell r="X502" t="str">
            <v>离职</v>
          </cell>
          <cell r="Y502">
            <v>46156</v>
          </cell>
          <cell r="Z502" t="str">
            <v>已签</v>
          </cell>
          <cell r="AA502" t="str">
            <v>已签</v>
          </cell>
        </row>
        <row r="502">
          <cell r="AC502" t="str">
            <v>是</v>
          </cell>
          <cell r="AD502" t="str">
            <v>男</v>
          </cell>
        </row>
        <row r="502">
          <cell r="AF502" t="str">
            <v>420321199304235114</v>
          </cell>
        </row>
        <row r="502">
          <cell r="AH502" t="str">
            <v>农业银行</v>
          </cell>
          <cell r="AI502" t="str">
            <v>6228480059788334775</v>
          </cell>
        </row>
        <row r="502">
          <cell r="AK502">
            <v>18571599059</v>
          </cell>
        </row>
        <row r="503">
          <cell r="D503" t="str">
            <v>钟祥店吴化钦</v>
          </cell>
          <cell r="E503" t="str">
            <v>会籍部</v>
          </cell>
          <cell r="F503" t="str">
            <v>会籍</v>
          </cell>
          <cell r="G503">
            <v>46152</v>
          </cell>
          <cell r="H503" t="str">
            <v>兼职</v>
          </cell>
        </row>
        <row r="503">
          <cell r="J503" t="str">
            <v>劳动合同</v>
          </cell>
          <cell r="K503" t="str">
            <v>人力</v>
          </cell>
          <cell r="L503">
            <v>46152</v>
          </cell>
          <cell r="M503">
            <v>46516</v>
          </cell>
          <cell r="N503" t="str">
            <v>1年</v>
          </cell>
          <cell r="O503" t="str">
            <v>已签</v>
          </cell>
          <cell r="P503" t="str">
            <v>已签</v>
          </cell>
          <cell r="Q503" t="str">
            <v>已签</v>
          </cell>
          <cell r="R503" t="str">
            <v>已签</v>
          </cell>
          <cell r="S503" t="str">
            <v>不缴</v>
          </cell>
        </row>
        <row r="503">
          <cell r="W503" t="str">
            <v>是</v>
          </cell>
          <cell r="X503" t="str">
            <v>在职</v>
          </cell>
        </row>
        <row r="503">
          <cell r="AD503" t="str">
            <v>男</v>
          </cell>
        </row>
        <row r="503">
          <cell r="AF503" t="str">
            <v>420881200204085947</v>
          </cell>
        </row>
        <row r="503">
          <cell r="AH503" t="str">
            <v>交通银行</v>
          </cell>
          <cell r="AI503" t="str">
            <v>6222620610043515006</v>
          </cell>
        </row>
        <row r="503">
          <cell r="AK503">
            <v>18872418762</v>
          </cell>
        </row>
        <row r="504">
          <cell r="D504" t="str">
            <v>钟祥店叶海松</v>
          </cell>
          <cell r="E504" t="str">
            <v>会籍部</v>
          </cell>
          <cell r="F504" t="str">
            <v>会籍</v>
          </cell>
          <cell r="G504">
            <v>46082</v>
          </cell>
          <cell r="H504" t="str">
            <v>全职</v>
          </cell>
        </row>
        <row r="504">
          <cell r="J504" t="str">
            <v>劳动合同</v>
          </cell>
          <cell r="K504" t="str">
            <v>人力</v>
          </cell>
          <cell r="L504">
            <v>46081</v>
          </cell>
          <cell r="M504">
            <v>47176</v>
          </cell>
          <cell r="N504" t="str">
            <v>3年</v>
          </cell>
          <cell r="O504" t="str">
            <v>已签</v>
          </cell>
          <cell r="P504" t="str">
            <v>已签</v>
          </cell>
          <cell r="Q504" t="str">
            <v>已签</v>
          </cell>
          <cell r="R504" t="str">
            <v>已签</v>
          </cell>
          <cell r="S504" t="str">
            <v>不缴</v>
          </cell>
        </row>
        <row r="504">
          <cell r="W504" t="str">
            <v>是</v>
          </cell>
          <cell r="X504" t="str">
            <v>离职</v>
          </cell>
          <cell r="Y504">
            <v>46182</v>
          </cell>
        </row>
        <row r="504">
          <cell r="AD504" t="str">
            <v>男</v>
          </cell>
        </row>
        <row r="504">
          <cell r="AF504" t="str">
            <v>421302200412246491</v>
          </cell>
        </row>
        <row r="504">
          <cell r="AH504" t="str">
            <v>工商银行</v>
          </cell>
          <cell r="AI504" t="str">
            <v>6222031813003494112</v>
          </cell>
        </row>
        <row r="504">
          <cell r="AK504">
            <v>13554572452</v>
          </cell>
        </row>
        <row r="505">
          <cell r="D505" t="str">
            <v>钟祥店龚正星</v>
          </cell>
          <cell r="E505" t="str">
            <v>运营部</v>
          </cell>
          <cell r="F505" t="str">
            <v>保洁</v>
          </cell>
          <cell r="G505">
            <v>46082</v>
          </cell>
          <cell r="H505" t="str">
            <v>全职</v>
          </cell>
        </row>
        <row r="505">
          <cell r="J505" t="str">
            <v>劳动合同</v>
          </cell>
          <cell r="K505" t="str">
            <v>人力</v>
          </cell>
          <cell r="L505">
            <v>46082</v>
          </cell>
          <cell r="M505">
            <v>46446</v>
          </cell>
          <cell r="N505" t="str">
            <v>1年</v>
          </cell>
          <cell r="O505" t="str">
            <v>已签</v>
          </cell>
          <cell r="P505" t="str">
            <v>已签</v>
          </cell>
          <cell r="Q505" t="str">
            <v>已签</v>
          </cell>
          <cell r="R505" t="str">
            <v>已签</v>
          </cell>
          <cell r="S505" t="str">
            <v>不缴</v>
          </cell>
        </row>
        <row r="505">
          <cell r="W505" t="str">
            <v>是</v>
          </cell>
          <cell r="X505" t="str">
            <v>离职</v>
          </cell>
          <cell r="Y505">
            <v>46174</v>
          </cell>
          <cell r="Z505" t="str">
            <v>已签</v>
          </cell>
          <cell r="AA505" t="str">
            <v>已签</v>
          </cell>
        </row>
        <row r="505">
          <cell r="AC505" t="str">
            <v>是</v>
          </cell>
          <cell r="AD505" t="str">
            <v>男</v>
          </cell>
        </row>
        <row r="505">
          <cell r="AF505" t="str">
            <v>420881195603047039</v>
          </cell>
        </row>
        <row r="505">
          <cell r="AH505" t="str">
            <v>邮政银行</v>
          </cell>
          <cell r="AI505" t="str">
            <v>6217995200254328492</v>
          </cell>
        </row>
        <row r="505">
          <cell r="AK505">
            <v>13774075047</v>
          </cell>
        </row>
        <row r="506">
          <cell r="D506" t="str">
            <v>进贤吾悦店李涛</v>
          </cell>
          <cell r="E506" t="str">
            <v>泳教部</v>
          </cell>
          <cell r="F506" t="str">
            <v>泳教</v>
          </cell>
          <cell r="G506">
            <v>46082</v>
          </cell>
          <cell r="H506" t="str">
            <v>全职</v>
          </cell>
        </row>
        <row r="506">
          <cell r="J506" t="str">
            <v>劳动合同</v>
          </cell>
          <cell r="K506" t="str">
            <v>人力</v>
          </cell>
          <cell r="L506">
            <v>46086</v>
          </cell>
          <cell r="M506">
            <v>47181</v>
          </cell>
          <cell r="N506" t="str">
            <v>3年</v>
          </cell>
          <cell r="O506" t="str">
            <v>已签</v>
          </cell>
          <cell r="P506" t="str">
            <v>已签</v>
          </cell>
          <cell r="Q506" t="str">
            <v>已签</v>
          </cell>
          <cell r="R506" t="str">
            <v>已签</v>
          </cell>
          <cell r="S506" t="str">
            <v>不缴</v>
          </cell>
        </row>
        <row r="506">
          <cell r="V506" t="str">
            <v>已签</v>
          </cell>
          <cell r="W506" t="str">
            <v>是</v>
          </cell>
          <cell r="X506" t="str">
            <v>在职</v>
          </cell>
        </row>
        <row r="506">
          <cell r="AD506" t="str">
            <v>男</v>
          </cell>
        </row>
        <row r="506">
          <cell r="AF506" t="str">
            <v>362427199902271712</v>
          </cell>
          <cell r="AG506" t="str">
            <v>江西省吉安市遂川县大坑乡灵谭木仚71号</v>
          </cell>
          <cell r="AH506" t="str">
            <v>中国银行进贤县中山大道支行</v>
          </cell>
          <cell r="AI506" t="str">
            <v>6213326500013317085</v>
          </cell>
        </row>
        <row r="506">
          <cell r="AK506">
            <v>15079694110</v>
          </cell>
        </row>
        <row r="507">
          <cell r="D507" t="str">
            <v>荆州二店马静怡</v>
          </cell>
          <cell r="E507" t="str">
            <v>私教部</v>
          </cell>
          <cell r="F507" t="str">
            <v>私教</v>
          </cell>
          <cell r="G507">
            <v>46082</v>
          </cell>
          <cell r="H507" t="str">
            <v>全职</v>
          </cell>
        </row>
        <row r="507">
          <cell r="J507" t="str">
            <v>劳动合同</v>
          </cell>
          <cell r="K507" t="str">
            <v>人力</v>
          </cell>
          <cell r="L507">
            <v>46082</v>
          </cell>
          <cell r="M507">
            <v>47177</v>
          </cell>
          <cell r="N507" t="str">
            <v>3年</v>
          </cell>
          <cell r="O507" t="str">
            <v>已签</v>
          </cell>
          <cell r="P507" t="str">
            <v>已签</v>
          </cell>
          <cell r="Q507" t="str">
            <v>已签</v>
          </cell>
          <cell r="R507" t="str">
            <v>未签</v>
          </cell>
          <cell r="S507" t="str">
            <v>不缴</v>
          </cell>
        </row>
        <row r="507">
          <cell r="W507" t="str">
            <v>是</v>
          </cell>
          <cell r="X507" t="str">
            <v>离职</v>
          </cell>
          <cell r="Y507">
            <v>46104</v>
          </cell>
        </row>
        <row r="507">
          <cell r="AD507" t="str">
            <v>女</v>
          </cell>
        </row>
        <row r="507">
          <cell r="AF507" t="str">
            <v>632122200310280044</v>
          </cell>
        </row>
        <row r="507">
          <cell r="AH507" t="str">
            <v>中国农业银行</v>
          </cell>
          <cell r="AI507" t="str">
            <v>6228480797101480276</v>
          </cell>
        </row>
        <row r="507">
          <cell r="AK507">
            <v>19897047852</v>
          </cell>
        </row>
        <row r="508">
          <cell r="D508" t="str">
            <v>蚌埠吾悦店孙颖</v>
          </cell>
          <cell r="E508" t="str">
            <v>运营部</v>
          </cell>
          <cell r="F508" t="str">
            <v>前台</v>
          </cell>
          <cell r="G508">
            <v>46080</v>
          </cell>
          <cell r="H508" t="str">
            <v>全职</v>
          </cell>
        </row>
        <row r="508">
          <cell r="J508" t="str">
            <v>劳动合同</v>
          </cell>
          <cell r="K508" t="str">
            <v>人力</v>
          </cell>
          <cell r="L508">
            <v>46082</v>
          </cell>
          <cell r="M508">
            <v>47177</v>
          </cell>
          <cell r="N508" t="str">
            <v>3年</v>
          </cell>
          <cell r="O508" t="str">
            <v>已签</v>
          </cell>
          <cell r="P508" t="str">
            <v>已签</v>
          </cell>
          <cell r="Q508" t="str">
            <v>已签</v>
          </cell>
          <cell r="R508" t="str">
            <v>已签</v>
          </cell>
          <cell r="S508" t="str">
            <v>不缴</v>
          </cell>
        </row>
        <row r="508">
          <cell r="W508" t="str">
            <v>是</v>
          </cell>
          <cell r="X508" t="str">
            <v>在职</v>
          </cell>
        </row>
        <row r="508">
          <cell r="AD508" t="str">
            <v>女</v>
          </cell>
        </row>
        <row r="508">
          <cell r="AF508" t="str">
            <v>340321200212088263</v>
          </cell>
          <cell r="AG508" t="str">
            <v>安徽省蚌埠市</v>
          </cell>
          <cell r="AH508" t="str">
            <v>徽商银行</v>
          </cell>
          <cell r="AI508" t="str">
            <v>6217751112003692553</v>
          </cell>
        </row>
        <row r="508">
          <cell r="AK508">
            <v>13155218936</v>
          </cell>
        </row>
        <row r="509">
          <cell r="D509" t="str">
            <v>蚌埠银泰店赵亮</v>
          </cell>
          <cell r="E509" t="str">
            <v>私教部</v>
          </cell>
          <cell r="F509" t="str">
            <v>私教</v>
          </cell>
          <cell r="G509">
            <v>46082</v>
          </cell>
          <cell r="H509" t="str">
            <v>全职</v>
          </cell>
        </row>
        <row r="509">
          <cell r="J509" t="str">
            <v>劳动合同</v>
          </cell>
          <cell r="K509" t="str">
            <v>人力</v>
          </cell>
          <cell r="L509">
            <v>46082</v>
          </cell>
          <cell r="M509">
            <v>47177</v>
          </cell>
          <cell r="N509" t="str">
            <v>3年</v>
          </cell>
          <cell r="O509" t="str">
            <v>已签</v>
          </cell>
          <cell r="P509" t="str">
            <v>已签</v>
          </cell>
          <cell r="Q509" t="str">
            <v>已签</v>
          </cell>
          <cell r="R509" t="str">
            <v>已签</v>
          </cell>
        </row>
        <row r="509">
          <cell r="W509" t="str">
            <v>是</v>
          </cell>
          <cell r="X509" t="str">
            <v>离职</v>
          </cell>
          <cell r="Y509">
            <v>46090</v>
          </cell>
          <cell r="Z509" t="str">
            <v>已签</v>
          </cell>
          <cell r="AA509" t="str">
            <v>已签</v>
          </cell>
        </row>
        <row r="509">
          <cell r="AC509" t="str">
            <v>是</v>
          </cell>
          <cell r="AD509" t="str">
            <v>男</v>
          </cell>
        </row>
        <row r="509">
          <cell r="AF509" t="str">
            <v>34304198404280011</v>
          </cell>
        </row>
        <row r="509">
          <cell r="AH509" t="str">
            <v>农业银行开户网点农行苏州城东支行</v>
          </cell>
          <cell r="AI509" t="str">
            <v>6230520400150312072</v>
          </cell>
        </row>
        <row r="509">
          <cell r="AK509">
            <v>13732608501</v>
          </cell>
        </row>
        <row r="510">
          <cell r="D510" t="str">
            <v>新余店任旺</v>
          </cell>
          <cell r="E510" t="str">
            <v>泳教部</v>
          </cell>
          <cell r="F510" t="str">
            <v>泳教</v>
          </cell>
          <cell r="G510">
            <v>46082</v>
          </cell>
          <cell r="H510" t="str">
            <v>全职</v>
          </cell>
        </row>
        <row r="510">
          <cell r="J510" t="str">
            <v>劳动合同</v>
          </cell>
          <cell r="K510" t="str">
            <v>人力</v>
          </cell>
          <cell r="L510">
            <v>46082</v>
          </cell>
          <cell r="M510">
            <v>47177</v>
          </cell>
          <cell r="N510" t="str">
            <v>3年</v>
          </cell>
          <cell r="O510" t="str">
            <v>已签</v>
          </cell>
          <cell r="P510" t="str">
            <v>已签</v>
          </cell>
          <cell r="Q510" t="str">
            <v>已签</v>
          </cell>
          <cell r="R510" t="str">
            <v>已签</v>
          </cell>
          <cell r="S510" t="str">
            <v>不缴</v>
          </cell>
        </row>
        <row r="510">
          <cell r="W510" t="str">
            <v>是</v>
          </cell>
          <cell r="X510" t="str">
            <v>在职</v>
          </cell>
        </row>
        <row r="510">
          <cell r="AD510" t="str">
            <v>男</v>
          </cell>
        </row>
        <row r="510">
          <cell r="AF510" t="str">
            <v>360521200008211011</v>
          </cell>
          <cell r="AG510" t="str">
            <v>江西萍乡</v>
          </cell>
          <cell r="AH510" t="str">
            <v>中国银行</v>
          </cell>
          <cell r="AI510" t="str">
            <v>6216636506000180046</v>
          </cell>
        </row>
        <row r="510">
          <cell r="AK510">
            <v>19179921840</v>
          </cell>
        </row>
        <row r="511">
          <cell r="D511" t="str">
            <v>荆州店成传友</v>
          </cell>
          <cell r="E511" t="str">
            <v>会籍部</v>
          </cell>
          <cell r="F511" t="str">
            <v>会籍</v>
          </cell>
          <cell r="G511">
            <v>46082</v>
          </cell>
          <cell r="H511" t="str">
            <v>全职</v>
          </cell>
        </row>
        <row r="511">
          <cell r="J511" t="str">
            <v>实习协议</v>
          </cell>
          <cell r="K511" t="str">
            <v>人力</v>
          </cell>
          <cell r="L511">
            <v>46082</v>
          </cell>
          <cell r="M511">
            <v>46446</v>
          </cell>
          <cell r="N511" t="str">
            <v>1年</v>
          </cell>
          <cell r="O511" t="str">
            <v>已签</v>
          </cell>
          <cell r="P511" t="str">
            <v>已签</v>
          </cell>
          <cell r="Q511" t="str">
            <v>已签</v>
          </cell>
          <cell r="R511" t="str">
            <v>已签</v>
          </cell>
          <cell r="S511" t="str">
            <v>不缴</v>
          </cell>
        </row>
        <row r="511">
          <cell r="X511" t="str">
            <v>离职</v>
          </cell>
          <cell r="Y511">
            <v>46182</v>
          </cell>
        </row>
        <row r="511">
          <cell r="AD511" t="str">
            <v>男</v>
          </cell>
        </row>
        <row r="511">
          <cell r="AF511" t="str">
            <v>421224200512255814</v>
          </cell>
        </row>
        <row r="511">
          <cell r="AH511" t="str">
            <v>中国银行</v>
          </cell>
          <cell r="AI511" t="str">
            <v>6216637607000048560</v>
          </cell>
        </row>
        <row r="511">
          <cell r="AK511">
            <v>13291579862</v>
          </cell>
        </row>
        <row r="512">
          <cell r="D512" t="str">
            <v>宿州吾悦店邓浩</v>
          </cell>
          <cell r="E512" t="str">
            <v>私教部</v>
          </cell>
          <cell r="F512" t="str">
            <v>私教</v>
          </cell>
          <cell r="G512">
            <v>46083</v>
          </cell>
          <cell r="H512" t="str">
            <v>全职</v>
          </cell>
        </row>
        <row r="512">
          <cell r="K512" t="str">
            <v>人力</v>
          </cell>
        </row>
        <row r="512">
          <cell r="X512" t="str">
            <v>离职</v>
          </cell>
          <cell r="Y512">
            <v>46093</v>
          </cell>
        </row>
        <row r="512">
          <cell r="AD512" t="str">
            <v>男</v>
          </cell>
        </row>
        <row r="512">
          <cell r="AF512" t="str">
            <v>341621200010104592</v>
          </cell>
          <cell r="AG512" t="str">
            <v>安徽省宿州市</v>
          </cell>
          <cell r="AH512" t="str">
            <v>中国农业银行</v>
          </cell>
          <cell r="AI512" t="str">
            <v>6228484079210291571</v>
          </cell>
        </row>
        <row r="512">
          <cell r="AK512">
            <v>19930188385</v>
          </cell>
        </row>
        <row r="513">
          <cell r="D513" t="str">
            <v>宜春店巫鑫岚</v>
          </cell>
          <cell r="E513" t="str">
            <v>私教部</v>
          </cell>
          <cell r="F513" t="str">
            <v>私教</v>
          </cell>
          <cell r="G513">
            <v>46082</v>
          </cell>
          <cell r="H513" t="str">
            <v>全职</v>
          </cell>
        </row>
        <row r="513">
          <cell r="K513" t="str">
            <v>人力</v>
          </cell>
        </row>
        <row r="513">
          <cell r="X513" t="str">
            <v>离职</v>
          </cell>
        </row>
        <row r="513">
          <cell r="AD513" t="str">
            <v>男</v>
          </cell>
        </row>
        <row r="513">
          <cell r="AF513" t="str">
            <v>360922199805120406</v>
          </cell>
          <cell r="AG513" t="str">
            <v>江西省宜春市万载县株潭镇亭下村冷塘组15号</v>
          </cell>
          <cell r="AH513" t="str">
            <v>农业银行</v>
          </cell>
          <cell r="AI513" t="str">
            <v>6228482328781583979</v>
          </cell>
        </row>
        <row r="513">
          <cell r="AK513">
            <v>18322920826</v>
          </cell>
        </row>
        <row r="514">
          <cell r="D514" t="str">
            <v>宜春店易天成</v>
          </cell>
          <cell r="E514" t="str">
            <v>私教部</v>
          </cell>
          <cell r="F514" t="str">
            <v>私教</v>
          </cell>
          <cell r="G514">
            <v>46083</v>
          </cell>
          <cell r="H514" t="str">
            <v>全职</v>
          </cell>
        </row>
        <row r="514">
          <cell r="J514" t="str">
            <v>劳动合同</v>
          </cell>
          <cell r="K514" t="str">
            <v>人力</v>
          </cell>
          <cell r="L514">
            <v>46083</v>
          </cell>
          <cell r="M514">
            <v>47178</v>
          </cell>
          <cell r="N514" t="str">
            <v>3年</v>
          </cell>
          <cell r="O514" t="str">
            <v>已签</v>
          </cell>
          <cell r="P514" t="str">
            <v>已签</v>
          </cell>
          <cell r="Q514" t="str">
            <v>已签</v>
          </cell>
        </row>
        <row r="514">
          <cell r="S514" t="str">
            <v>不缴</v>
          </cell>
        </row>
        <row r="514">
          <cell r="W514" t="str">
            <v>是</v>
          </cell>
          <cell r="X514" t="str">
            <v>在职</v>
          </cell>
        </row>
        <row r="514">
          <cell r="AD514" t="str">
            <v>男</v>
          </cell>
        </row>
        <row r="514">
          <cell r="AF514" t="str">
            <v>362201199506113419</v>
          </cell>
          <cell r="AG514" t="str">
            <v>江西省宜春市袁州区金瑞镇吼里布村袁家组4号</v>
          </cell>
          <cell r="AH514" t="str">
            <v>中国建设银行</v>
          </cell>
          <cell r="AI514" t="str">
            <v>6217 002100004326 245</v>
          </cell>
        </row>
        <row r="515">
          <cell r="D515" t="str">
            <v>新余二店肖飞遥</v>
          </cell>
          <cell r="E515" t="str">
            <v>泳教部</v>
          </cell>
          <cell r="F515" t="str">
            <v>泳教主管</v>
          </cell>
          <cell r="G515">
            <v>46081</v>
          </cell>
          <cell r="H515" t="str">
            <v>全职</v>
          </cell>
        </row>
        <row r="515">
          <cell r="J515" t="str">
            <v>劳动合同</v>
          </cell>
          <cell r="K515" t="str">
            <v>人力</v>
          </cell>
          <cell r="L515">
            <v>46081</v>
          </cell>
          <cell r="M515">
            <v>47176</v>
          </cell>
          <cell r="N515" t="str">
            <v>3年</v>
          </cell>
          <cell r="O515" t="str">
            <v>已签</v>
          </cell>
          <cell r="P515" t="str">
            <v>已签</v>
          </cell>
          <cell r="Q515" t="str">
            <v>已签</v>
          </cell>
          <cell r="R515" t="str">
            <v>已签</v>
          </cell>
          <cell r="S515" t="str">
            <v>不缴</v>
          </cell>
        </row>
        <row r="515">
          <cell r="V515" t="str">
            <v>已签</v>
          </cell>
          <cell r="W515" t="str">
            <v>是</v>
          </cell>
          <cell r="X515" t="str">
            <v>在职</v>
          </cell>
        </row>
        <row r="515">
          <cell r="AD515" t="str">
            <v>男</v>
          </cell>
        </row>
        <row r="515">
          <cell r="AF515" t="str">
            <v>360502199807011337</v>
          </cell>
          <cell r="AG515" t="str">
            <v>江西新余</v>
          </cell>
          <cell r="AH515" t="str">
            <v>招商银行</v>
          </cell>
          <cell r="AI515" t="str">
            <v>6214832777104089</v>
          </cell>
        </row>
        <row r="515">
          <cell r="AK515">
            <v>18579090968</v>
          </cell>
        </row>
        <row r="516">
          <cell r="D516" t="str">
            <v>新余店敖强</v>
          </cell>
          <cell r="E516" t="str">
            <v>私教部</v>
          </cell>
          <cell r="F516" t="str">
            <v>私教</v>
          </cell>
          <cell r="G516">
            <v>46083</v>
          </cell>
          <cell r="H516" t="str">
            <v>全职</v>
          </cell>
        </row>
        <row r="516">
          <cell r="J516" t="str">
            <v>劳动合同</v>
          </cell>
          <cell r="K516" t="str">
            <v>人力</v>
          </cell>
          <cell r="L516">
            <v>46083</v>
          </cell>
          <cell r="M516">
            <v>47178</v>
          </cell>
        </row>
        <row r="516">
          <cell r="O516" t="str">
            <v>已签</v>
          </cell>
          <cell r="P516" t="str">
            <v>已签</v>
          </cell>
          <cell r="Q516" t="str">
            <v>已签</v>
          </cell>
          <cell r="R516" t="str">
            <v>未签</v>
          </cell>
          <cell r="S516" t="str">
            <v>不缴</v>
          </cell>
        </row>
        <row r="516">
          <cell r="W516" t="str">
            <v>是</v>
          </cell>
          <cell r="X516" t="str">
            <v>离职</v>
          </cell>
          <cell r="Y516">
            <v>46086</v>
          </cell>
        </row>
        <row r="516">
          <cell r="AD516" t="str">
            <v>男</v>
          </cell>
        </row>
        <row r="516">
          <cell r="AF516" t="str">
            <v>36050219861215363X</v>
          </cell>
          <cell r="AG516" t="str">
            <v>江西新余</v>
          </cell>
          <cell r="AH516" t="str">
            <v>招商银行</v>
          </cell>
          <cell r="AI516" t="str">
            <v>6214 8319 1279 1115</v>
          </cell>
        </row>
        <row r="516">
          <cell r="AK516">
            <v>13979042077</v>
          </cell>
        </row>
        <row r="517">
          <cell r="D517" t="str">
            <v>进贤吾悦店付力豪</v>
          </cell>
          <cell r="E517" t="str">
            <v>私教部</v>
          </cell>
          <cell r="F517" t="str">
            <v>私教</v>
          </cell>
          <cell r="G517">
            <v>46082</v>
          </cell>
          <cell r="H517" t="str">
            <v>全职</v>
          </cell>
        </row>
        <row r="517">
          <cell r="J517" t="str">
            <v>劳动合同</v>
          </cell>
          <cell r="K517" t="str">
            <v>人力</v>
          </cell>
          <cell r="L517">
            <v>46082</v>
          </cell>
          <cell r="M517">
            <v>47177</v>
          </cell>
          <cell r="N517" t="str">
            <v>3年</v>
          </cell>
          <cell r="O517" t="str">
            <v>已签</v>
          </cell>
          <cell r="P517" t="str">
            <v>已签</v>
          </cell>
          <cell r="Q517" t="str">
            <v>已签</v>
          </cell>
          <cell r="R517" t="str">
            <v>已签</v>
          </cell>
          <cell r="S517" t="str">
            <v>不缴</v>
          </cell>
        </row>
        <row r="517">
          <cell r="W517" t="str">
            <v>是</v>
          </cell>
          <cell r="X517" t="str">
            <v>离职</v>
          </cell>
          <cell r="Y517">
            <v>46190</v>
          </cell>
          <cell r="Z517" t="str">
            <v>已签</v>
          </cell>
          <cell r="AA517" t="str">
            <v>已签</v>
          </cell>
        </row>
        <row r="517">
          <cell r="AC517" t="str">
            <v>是</v>
          </cell>
          <cell r="AD517" t="str">
            <v>男</v>
          </cell>
        </row>
        <row r="517">
          <cell r="AF517" t="str">
            <v>360124200407025117</v>
          </cell>
          <cell r="AG517" t="str">
            <v>江西省南昌市进贤县张公镇党溪村委会付家村61号</v>
          </cell>
          <cell r="AH517" t="str">
            <v>中国工商银行进贤新城支行</v>
          </cell>
          <cell r="AI517" t="str">
            <v>6215581502013458013</v>
          </cell>
        </row>
        <row r="517">
          <cell r="AK517">
            <v>15970439298</v>
          </cell>
        </row>
        <row r="518">
          <cell r="D518" t="str">
            <v>宜春店张云飞</v>
          </cell>
          <cell r="E518" t="str">
            <v>会籍部</v>
          </cell>
          <cell r="F518" t="str">
            <v>会籍</v>
          </cell>
          <cell r="G518">
            <v>46084</v>
          </cell>
          <cell r="H518" t="str">
            <v>全职</v>
          </cell>
        </row>
        <row r="518">
          <cell r="J518" t="str">
            <v>劳动合同</v>
          </cell>
          <cell r="K518" t="str">
            <v>人力</v>
          </cell>
          <cell r="L518">
            <v>46084</v>
          </cell>
          <cell r="M518">
            <v>47179</v>
          </cell>
          <cell r="N518" t="str">
            <v>3年</v>
          </cell>
          <cell r="O518" t="str">
            <v>已签</v>
          </cell>
          <cell r="P518" t="str">
            <v>已签</v>
          </cell>
          <cell r="Q518" t="str">
            <v>已签</v>
          </cell>
        </row>
        <row r="518">
          <cell r="S518" t="str">
            <v>不缴</v>
          </cell>
        </row>
        <row r="518">
          <cell r="X518" t="str">
            <v>在职</v>
          </cell>
        </row>
        <row r="518">
          <cell r="AD518" t="str">
            <v>男</v>
          </cell>
        </row>
        <row r="518">
          <cell r="AF518" t="str">
            <v>360902200209122616</v>
          </cell>
          <cell r="AG518" t="str">
            <v>江西省宜春市袁州区寨下乡园岭村东岭组8号</v>
          </cell>
          <cell r="AH518" t="str">
            <v>招商银行</v>
          </cell>
          <cell r="AI518" t="str">
            <v>6214832773358796</v>
          </cell>
        </row>
        <row r="518">
          <cell r="AK518">
            <v>17879571275</v>
          </cell>
        </row>
        <row r="519">
          <cell r="D519" t="str">
            <v>宜春店吴静</v>
          </cell>
          <cell r="E519" t="str">
            <v>会籍部</v>
          </cell>
          <cell r="F519" t="str">
            <v>会籍</v>
          </cell>
          <cell r="G519">
            <v>46084</v>
          </cell>
          <cell r="H519" t="str">
            <v>全职</v>
          </cell>
        </row>
        <row r="519">
          <cell r="J519" t="str">
            <v>劳动合同</v>
          </cell>
          <cell r="K519" t="str">
            <v>人力</v>
          </cell>
          <cell r="L519">
            <v>46084</v>
          </cell>
          <cell r="M519">
            <v>47179</v>
          </cell>
          <cell r="N519" t="str">
            <v>3年</v>
          </cell>
          <cell r="O519" t="str">
            <v>已签</v>
          </cell>
          <cell r="P519" t="str">
            <v>已签</v>
          </cell>
        </row>
        <row r="519">
          <cell r="S519" t="str">
            <v>不缴</v>
          </cell>
        </row>
        <row r="519">
          <cell r="W519" t="str">
            <v>是</v>
          </cell>
          <cell r="X519" t="str">
            <v>离职</v>
          </cell>
          <cell r="Y519">
            <v>46116</v>
          </cell>
          <cell r="Z519" t="str">
            <v>已签</v>
          </cell>
          <cell r="AA519" t="str">
            <v>已签</v>
          </cell>
        </row>
        <row r="519">
          <cell r="AC519" t="str">
            <v>是</v>
          </cell>
          <cell r="AD519" t="str">
            <v>女</v>
          </cell>
        </row>
        <row r="519">
          <cell r="AF519" t="str">
            <v>360922200004180324</v>
          </cell>
          <cell r="AG519" t="str">
            <v>江西省宜春市万载县株潭镇获富村东背埚组8号</v>
          </cell>
          <cell r="AH519" t="str">
            <v>平安银行</v>
          </cell>
          <cell r="AI519" t="str">
            <v>6230580000424819220</v>
          </cell>
        </row>
        <row r="519">
          <cell r="AK519">
            <v>18296500418</v>
          </cell>
        </row>
        <row r="520">
          <cell r="D520" t="str">
            <v>宜春店刘玖豪</v>
          </cell>
          <cell r="E520" t="str">
            <v>会籍部</v>
          </cell>
          <cell r="F520" t="str">
            <v>会籍</v>
          </cell>
          <cell r="G520">
            <v>46083</v>
          </cell>
          <cell r="H520" t="str">
            <v>全职</v>
          </cell>
        </row>
        <row r="520">
          <cell r="J520" t="str">
            <v>劳动合同</v>
          </cell>
          <cell r="K520" t="str">
            <v>人力</v>
          </cell>
          <cell r="L520">
            <v>46083</v>
          </cell>
          <cell r="M520">
            <v>47178</v>
          </cell>
          <cell r="N520" t="str">
            <v>3年</v>
          </cell>
          <cell r="O520" t="str">
            <v>已签</v>
          </cell>
        </row>
        <row r="520">
          <cell r="Q520" t="str">
            <v>已签</v>
          </cell>
        </row>
        <row r="520">
          <cell r="S520" t="str">
            <v>不缴</v>
          </cell>
        </row>
        <row r="520">
          <cell r="W520" t="str">
            <v>是</v>
          </cell>
          <cell r="X520" t="str">
            <v>离职</v>
          </cell>
          <cell r="Y520">
            <v>46163</v>
          </cell>
          <cell r="Z520" t="str">
            <v>已签</v>
          </cell>
          <cell r="AA520" t="str">
            <v>已签</v>
          </cell>
        </row>
        <row r="520">
          <cell r="AC520" t="str">
            <v>是</v>
          </cell>
          <cell r="AD520" t="str">
            <v>男</v>
          </cell>
        </row>
        <row r="521">
          <cell r="D521" t="str">
            <v>新余二店陈雨璐</v>
          </cell>
          <cell r="E521" t="str">
            <v>会籍部</v>
          </cell>
          <cell r="F521" t="str">
            <v>会籍</v>
          </cell>
          <cell r="G521">
            <v>46085</v>
          </cell>
          <cell r="H521" t="str">
            <v>全职</v>
          </cell>
        </row>
        <row r="521">
          <cell r="J521" t="str">
            <v>劳动合同</v>
          </cell>
          <cell r="K521" t="str">
            <v>人力</v>
          </cell>
          <cell r="L521">
            <v>46085</v>
          </cell>
          <cell r="M521">
            <v>47180</v>
          </cell>
          <cell r="N521" t="str">
            <v>3年</v>
          </cell>
          <cell r="O521" t="str">
            <v>已签</v>
          </cell>
          <cell r="P521" t="str">
            <v>已签</v>
          </cell>
          <cell r="Q521" t="str">
            <v>已签</v>
          </cell>
          <cell r="R521" t="str">
            <v>已签</v>
          </cell>
          <cell r="S521" t="str">
            <v>不缴</v>
          </cell>
        </row>
        <row r="521">
          <cell r="W521" t="str">
            <v>是</v>
          </cell>
          <cell r="X521" t="str">
            <v>在职</v>
          </cell>
        </row>
        <row r="521">
          <cell r="AD521" t="str">
            <v>女</v>
          </cell>
        </row>
        <row r="521">
          <cell r="AF521" t="str">
            <v>360502200403147145</v>
          </cell>
          <cell r="AG521" t="str">
            <v>江西新余</v>
          </cell>
          <cell r="AH521" t="str">
            <v>农业银行</v>
          </cell>
          <cell r="AI521" t="str">
            <v>6230521770056772473</v>
          </cell>
        </row>
        <row r="521">
          <cell r="AK521">
            <v>18279055997</v>
          </cell>
        </row>
        <row r="522">
          <cell r="D522" t="str">
            <v>宜春店杨金峰</v>
          </cell>
          <cell r="E522" t="str">
            <v>会籍部</v>
          </cell>
          <cell r="F522" t="str">
            <v>会籍</v>
          </cell>
          <cell r="G522">
            <v>46085</v>
          </cell>
          <cell r="H522" t="str">
            <v>全职</v>
          </cell>
        </row>
        <row r="522">
          <cell r="K522" t="str">
            <v>人力</v>
          </cell>
        </row>
        <row r="522">
          <cell r="X522" t="str">
            <v>离职</v>
          </cell>
          <cell r="Y522">
            <v>46096</v>
          </cell>
          <cell r="Z522" t="str">
            <v>已签</v>
          </cell>
        </row>
        <row r="522">
          <cell r="AC522" t="str">
            <v>是</v>
          </cell>
          <cell r="AD522" t="str">
            <v>男</v>
          </cell>
        </row>
        <row r="522">
          <cell r="AF522" t="str">
            <v>360922200801164132</v>
          </cell>
          <cell r="AG522" t="str">
            <v>江西省宜春市万载县茭湖乡上丰村槽上组11号</v>
          </cell>
          <cell r="AH522" t="str">
            <v>中国银行</v>
          </cell>
          <cell r="AI522" t="str">
            <v>621560 6500023772554</v>
          </cell>
        </row>
        <row r="522">
          <cell r="AK522">
            <v>19195482037</v>
          </cell>
        </row>
        <row r="523">
          <cell r="D523" t="str">
            <v>宜春店蓝喻龙</v>
          </cell>
          <cell r="E523" t="str">
            <v>会籍部</v>
          </cell>
          <cell r="F523" t="str">
            <v>会籍</v>
          </cell>
          <cell r="G523">
            <v>46086</v>
          </cell>
          <cell r="H523" t="str">
            <v>全职</v>
          </cell>
        </row>
        <row r="523">
          <cell r="J523" t="str">
            <v>劳动合同</v>
          </cell>
          <cell r="K523" t="str">
            <v>人力</v>
          </cell>
          <cell r="L523">
            <v>46086</v>
          </cell>
          <cell r="M523">
            <v>47181</v>
          </cell>
          <cell r="N523" t="str">
            <v>3年</v>
          </cell>
          <cell r="O523" t="str">
            <v>已签</v>
          </cell>
          <cell r="P523" t="str">
            <v>已签</v>
          </cell>
          <cell r="Q523" t="str">
            <v>已签</v>
          </cell>
        </row>
        <row r="523">
          <cell r="S523" t="str">
            <v>不缴</v>
          </cell>
        </row>
        <row r="523">
          <cell r="W523" t="str">
            <v>是</v>
          </cell>
          <cell r="X523" t="str">
            <v>离职</v>
          </cell>
          <cell r="Y523">
            <v>46123</v>
          </cell>
          <cell r="Z523" t="str">
            <v>已签</v>
          </cell>
          <cell r="AA523" t="str">
            <v>已签</v>
          </cell>
        </row>
        <row r="523">
          <cell r="AC523" t="str">
            <v>是</v>
          </cell>
          <cell r="AD523" t="str">
            <v>男</v>
          </cell>
        </row>
        <row r="523">
          <cell r="AF523" t="str">
            <v>360922200801164132</v>
          </cell>
          <cell r="AG523" t="str">
            <v>江西省宜春市万载县茭湖乡上丰村槽上组11号</v>
          </cell>
          <cell r="AH523" t="str">
            <v>中国银行</v>
          </cell>
          <cell r="AI523" t="str">
            <v>621560 6500023772554</v>
          </cell>
        </row>
        <row r="523">
          <cell r="AK523">
            <v>19195482037</v>
          </cell>
        </row>
        <row r="524">
          <cell r="D524" t="str">
            <v>新余店刘晟</v>
          </cell>
          <cell r="E524" t="str">
            <v>私教部</v>
          </cell>
          <cell r="F524" t="str">
            <v>私教</v>
          </cell>
          <cell r="G524">
            <v>46085</v>
          </cell>
          <cell r="H524" t="str">
            <v>全职</v>
          </cell>
        </row>
        <row r="524">
          <cell r="J524" t="str">
            <v>劳动合同</v>
          </cell>
          <cell r="K524" t="str">
            <v>人力</v>
          </cell>
          <cell r="L524">
            <v>46085</v>
          </cell>
          <cell r="M524">
            <v>47180</v>
          </cell>
          <cell r="N524" t="str">
            <v>3年</v>
          </cell>
          <cell r="O524" t="str">
            <v>已签</v>
          </cell>
          <cell r="P524" t="str">
            <v>已签</v>
          </cell>
          <cell r="Q524" t="str">
            <v>已签</v>
          </cell>
          <cell r="R524" t="str">
            <v>已签</v>
          </cell>
          <cell r="S524" t="str">
            <v>不缴</v>
          </cell>
        </row>
        <row r="524">
          <cell r="W524" t="str">
            <v>是</v>
          </cell>
          <cell r="X524" t="str">
            <v>离职</v>
          </cell>
          <cell r="Y524">
            <v>46204</v>
          </cell>
        </row>
        <row r="524">
          <cell r="AD524" t="str">
            <v>女</v>
          </cell>
        </row>
        <row r="524">
          <cell r="AF524" t="str">
            <v>360502200407255645</v>
          </cell>
          <cell r="AG524" t="str">
            <v>江西新余</v>
          </cell>
          <cell r="AH524" t="str">
            <v>建设银行</v>
          </cell>
          <cell r="AI524" t="str">
            <v>6217003760175726413</v>
          </cell>
        </row>
        <row r="524">
          <cell r="AK524">
            <v>18779006354</v>
          </cell>
        </row>
        <row r="525">
          <cell r="D525" t="str">
            <v>民院店丁雯</v>
          </cell>
          <cell r="E525" t="str">
            <v>运营部</v>
          </cell>
          <cell r="F525" t="str">
            <v>前台</v>
          </cell>
          <cell r="G525">
            <v>46082</v>
          </cell>
          <cell r="H525" t="str">
            <v>全职</v>
          </cell>
        </row>
        <row r="525">
          <cell r="J525" t="str">
            <v>劳动合同</v>
          </cell>
          <cell r="K525" t="str">
            <v>人力</v>
          </cell>
          <cell r="L525">
            <v>46085</v>
          </cell>
          <cell r="M525">
            <v>47180</v>
          </cell>
          <cell r="N525" t="str">
            <v>3年</v>
          </cell>
          <cell r="O525" t="str">
            <v>已签</v>
          </cell>
          <cell r="P525" t="str">
            <v>已签</v>
          </cell>
          <cell r="Q525" t="str">
            <v>已签</v>
          </cell>
          <cell r="R525" t="str">
            <v>已签</v>
          </cell>
          <cell r="S525" t="str">
            <v>不缴</v>
          </cell>
        </row>
        <row r="525">
          <cell r="W525" t="str">
            <v>是</v>
          </cell>
          <cell r="X525" t="str">
            <v>离职</v>
          </cell>
          <cell r="Y525">
            <v>46143</v>
          </cell>
          <cell r="Z525" t="str">
            <v>已签</v>
          </cell>
          <cell r="AA525" t="str">
            <v>已签</v>
          </cell>
        </row>
        <row r="525">
          <cell r="AC525" t="str">
            <v>是</v>
          </cell>
          <cell r="AD525" t="str">
            <v>女</v>
          </cell>
        </row>
        <row r="525">
          <cell r="AF525" t="str">
            <v>420111200408095568</v>
          </cell>
        </row>
        <row r="525">
          <cell r="AH525" t="str">
            <v>中国银行</v>
          </cell>
          <cell r="AI525" t="str">
            <v>6217857600068354922</v>
          </cell>
        </row>
        <row r="525">
          <cell r="AK525">
            <v>13924643106</v>
          </cell>
        </row>
        <row r="526">
          <cell r="D526" t="str">
            <v>民院店夏婧</v>
          </cell>
          <cell r="E526" t="str">
            <v>运营部</v>
          </cell>
          <cell r="F526" t="str">
            <v>前台</v>
          </cell>
          <cell r="G526">
            <v>46082</v>
          </cell>
          <cell r="H526" t="str">
            <v>全职</v>
          </cell>
        </row>
        <row r="526">
          <cell r="J526" t="str">
            <v>劳动合同</v>
          </cell>
          <cell r="K526" t="str">
            <v>人力</v>
          </cell>
          <cell r="L526">
            <v>46085</v>
          </cell>
          <cell r="M526">
            <v>47180</v>
          </cell>
          <cell r="N526" t="str">
            <v>3年</v>
          </cell>
          <cell r="O526" t="str">
            <v>已签</v>
          </cell>
          <cell r="P526" t="str">
            <v>已签</v>
          </cell>
          <cell r="Q526" t="str">
            <v>已签</v>
          </cell>
          <cell r="R526" t="str">
            <v>已签</v>
          </cell>
          <cell r="S526" t="str">
            <v>不缴</v>
          </cell>
        </row>
        <row r="526">
          <cell r="W526" t="str">
            <v>是</v>
          </cell>
          <cell r="X526" t="str">
            <v>离职</v>
          </cell>
          <cell r="Y526">
            <v>46143</v>
          </cell>
        </row>
        <row r="526">
          <cell r="AD526" t="str">
            <v>女</v>
          </cell>
        </row>
        <row r="526">
          <cell r="AF526" t="str">
            <v>420106200202231623</v>
          </cell>
        </row>
        <row r="526">
          <cell r="AH526" t="str">
            <v>中国民生银行</v>
          </cell>
          <cell r="AI526" t="str">
            <v>6226220528775975</v>
          </cell>
        </row>
        <row r="526">
          <cell r="AK526">
            <v>13296635125</v>
          </cell>
        </row>
        <row r="527">
          <cell r="D527" t="str">
            <v>新力店肖翠</v>
          </cell>
          <cell r="E527" t="str">
            <v>会籍部</v>
          </cell>
          <cell r="F527" t="str">
            <v>会籍</v>
          </cell>
          <cell r="G527">
            <v>46085</v>
          </cell>
          <cell r="H527" t="str">
            <v>全职</v>
          </cell>
        </row>
        <row r="527">
          <cell r="J527" t="str">
            <v>劳动合同</v>
          </cell>
          <cell r="K527" t="str">
            <v>人力</v>
          </cell>
          <cell r="L527">
            <v>46085</v>
          </cell>
          <cell r="M527">
            <v>47180</v>
          </cell>
          <cell r="N527" t="str">
            <v>3年</v>
          </cell>
          <cell r="O527" t="str">
            <v>已签</v>
          </cell>
          <cell r="P527" t="str">
            <v>已签</v>
          </cell>
          <cell r="Q527" t="str">
            <v>已签</v>
          </cell>
          <cell r="R527" t="str">
            <v>已签</v>
          </cell>
          <cell r="S527" t="str">
            <v>不缴</v>
          </cell>
        </row>
        <row r="527">
          <cell r="W527" t="str">
            <v>是</v>
          </cell>
          <cell r="X527" t="str">
            <v>在职</v>
          </cell>
        </row>
        <row r="527">
          <cell r="AD527" t="str">
            <v>女</v>
          </cell>
        </row>
        <row r="527">
          <cell r="AF527" t="str">
            <v>360981200708274441</v>
          </cell>
        </row>
        <row r="527">
          <cell r="AH527" t="str">
            <v>中国工商银行</v>
          </cell>
          <cell r="AI527" t="str">
            <v>6222031502007633797</v>
          </cell>
        </row>
        <row r="527">
          <cell r="AK527">
            <v>18720098234</v>
          </cell>
        </row>
        <row r="528">
          <cell r="D528" t="str">
            <v>宿州吾悦店韩翠兰</v>
          </cell>
          <cell r="E528" t="str">
            <v>会籍部</v>
          </cell>
          <cell r="F528" t="str">
            <v>会籍</v>
          </cell>
          <cell r="G528">
            <v>46086</v>
          </cell>
          <cell r="H528" t="str">
            <v>全职</v>
          </cell>
        </row>
        <row r="528">
          <cell r="K528" t="str">
            <v>人力</v>
          </cell>
        </row>
        <row r="528">
          <cell r="X528" t="str">
            <v>离职</v>
          </cell>
          <cell r="Y528">
            <v>46088</v>
          </cell>
        </row>
        <row r="528">
          <cell r="AD528" t="str">
            <v>女</v>
          </cell>
        </row>
        <row r="528">
          <cell r="AF528" t="str">
            <v>342201198307050461</v>
          </cell>
          <cell r="AG528" t="str">
            <v>安徽省宿州市</v>
          </cell>
          <cell r="AH528" t="str">
            <v>中国建设银行</v>
          </cell>
          <cell r="AI528" t="str">
            <v>6217001740011309428</v>
          </cell>
        </row>
        <row r="528">
          <cell r="AK528">
            <v>13733089608</v>
          </cell>
        </row>
        <row r="529">
          <cell r="D529" t="str">
            <v>淮南吾悦店韩召君</v>
          </cell>
          <cell r="E529" t="str">
            <v>运营部</v>
          </cell>
          <cell r="F529" t="str">
            <v>店长</v>
          </cell>
          <cell r="G529">
            <v>46086</v>
          </cell>
          <cell r="H529" t="str">
            <v>全职</v>
          </cell>
        </row>
        <row r="529">
          <cell r="J529" t="str">
            <v>劳动合同</v>
          </cell>
          <cell r="K529" t="str">
            <v>人力</v>
          </cell>
          <cell r="L529">
            <v>46086</v>
          </cell>
          <cell r="M529">
            <v>47181</v>
          </cell>
          <cell r="N529" t="str">
            <v>3年</v>
          </cell>
          <cell r="O529" t="str">
            <v>已签</v>
          </cell>
          <cell r="P529" t="str">
            <v>已签</v>
          </cell>
          <cell r="Q529" t="str">
            <v>已签</v>
          </cell>
        </row>
        <row r="529">
          <cell r="S529" t="str">
            <v>不缴</v>
          </cell>
        </row>
        <row r="529">
          <cell r="W529" t="str">
            <v>是</v>
          </cell>
          <cell r="X529" t="str">
            <v>在职</v>
          </cell>
        </row>
        <row r="529">
          <cell r="AD529" t="str">
            <v>男</v>
          </cell>
        </row>
        <row r="529">
          <cell r="AF529" t="str">
            <v>342201198506070414</v>
          </cell>
          <cell r="AG529" t="str">
            <v>安徽</v>
          </cell>
          <cell r="AH529" t="str">
            <v>中国建设银行</v>
          </cell>
          <cell r="AI529" t="str">
            <v>6217001740017070560</v>
          </cell>
        </row>
        <row r="529">
          <cell r="AK529">
            <v>13955704373</v>
          </cell>
        </row>
        <row r="530">
          <cell r="D530" t="str">
            <v>蚌埠银泰店王梦蝶</v>
          </cell>
          <cell r="E530" t="str">
            <v>运营部</v>
          </cell>
          <cell r="F530" t="str">
            <v>前台</v>
          </cell>
          <cell r="G530">
            <v>46085</v>
          </cell>
          <cell r="H530" t="str">
            <v>全职</v>
          </cell>
        </row>
        <row r="530">
          <cell r="J530" t="str">
            <v>劳动合同</v>
          </cell>
          <cell r="K530" t="str">
            <v>人力</v>
          </cell>
          <cell r="L530">
            <v>46087</v>
          </cell>
          <cell r="M530">
            <v>47182</v>
          </cell>
          <cell r="N530" t="str">
            <v>3年</v>
          </cell>
          <cell r="O530" t="str">
            <v>已签</v>
          </cell>
          <cell r="P530" t="str">
            <v>已签</v>
          </cell>
          <cell r="Q530" t="str">
            <v>已签</v>
          </cell>
          <cell r="R530" t="str">
            <v>已签</v>
          </cell>
          <cell r="S530" t="str">
            <v>不缴</v>
          </cell>
        </row>
        <row r="530">
          <cell r="V530" t="str">
            <v>已签</v>
          </cell>
          <cell r="W530" t="str">
            <v>是</v>
          </cell>
          <cell r="X530" t="str">
            <v>在职</v>
          </cell>
        </row>
        <row r="530">
          <cell r="AD530" t="str">
            <v>女</v>
          </cell>
        </row>
        <row r="530">
          <cell r="AF530" t="str">
            <v>340321199903303123</v>
          </cell>
        </row>
        <row r="530">
          <cell r="AH530" t="str">
            <v>农业银行农行上海曹行支行</v>
          </cell>
          <cell r="AI530" t="str">
            <v>6228480038802258277</v>
          </cell>
        </row>
        <row r="530">
          <cell r="AK530">
            <v>15021243059</v>
          </cell>
        </row>
        <row r="531">
          <cell r="D531" t="str">
            <v>新余二店周永萍</v>
          </cell>
          <cell r="E531" t="str">
            <v>泳教部</v>
          </cell>
          <cell r="F531" t="str">
            <v>泳教</v>
          </cell>
          <cell r="G531">
            <v>46086</v>
          </cell>
          <cell r="H531" t="str">
            <v>全职</v>
          </cell>
        </row>
        <row r="531">
          <cell r="J531" t="str">
            <v>劳动合同</v>
          </cell>
          <cell r="K531" t="str">
            <v>人力</v>
          </cell>
          <cell r="L531">
            <v>46086</v>
          </cell>
          <cell r="M531">
            <v>47181</v>
          </cell>
          <cell r="N531" t="str">
            <v>3年</v>
          </cell>
          <cell r="O531" t="str">
            <v>已签</v>
          </cell>
          <cell r="P531" t="str">
            <v>已签</v>
          </cell>
          <cell r="Q531" t="str">
            <v>已签</v>
          </cell>
          <cell r="R531" t="str">
            <v>已签</v>
          </cell>
          <cell r="S531" t="str">
            <v>不缴</v>
          </cell>
        </row>
        <row r="531">
          <cell r="W531" t="str">
            <v>是</v>
          </cell>
          <cell r="X531" t="str">
            <v>离职</v>
          </cell>
          <cell r="Y531">
            <v>46129</v>
          </cell>
          <cell r="Z531" t="str">
            <v>已签</v>
          </cell>
          <cell r="AA531" t="str">
            <v>已签</v>
          </cell>
        </row>
        <row r="531">
          <cell r="AC531" t="str">
            <v>是</v>
          </cell>
          <cell r="AD531" t="str">
            <v>男</v>
          </cell>
        </row>
        <row r="531">
          <cell r="AF531" t="str">
            <v>36050219780602281x</v>
          </cell>
          <cell r="AG531" t="str">
            <v>江西新余</v>
          </cell>
          <cell r="AH531" t="str">
            <v>建设银行</v>
          </cell>
          <cell r="AI531" t="str">
            <v>6227001935190397512</v>
          </cell>
        </row>
        <row r="531">
          <cell r="AK531">
            <v>18759203016</v>
          </cell>
        </row>
        <row r="532">
          <cell r="D532" t="str">
            <v>新余二店彭玲玲</v>
          </cell>
          <cell r="E532" t="str">
            <v>会籍部</v>
          </cell>
          <cell r="F532" t="str">
            <v>会籍</v>
          </cell>
          <cell r="G532">
            <v>46086</v>
          </cell>
          <cell r="H532" t="str">
            <v>全职</v>
          </cell>
        </row>
        <row r="532">
          <cell r="J532" t="str">
            <v>劳动合同</v>
          </cell>
          <cell r="K532" t="str">
            <v>人力</v>
          </cell>
          <cell r="L532">
            <v>46086</v>
          </cell>
          <cell r="M532">
            <v>47181</v>
          </cell>
          <cell r="N532" t="str">
            <v>3年</v>
          </cell>
          <cell r="O532" t="str">
            <v>已签</v>
          </cell>
          <cell r="P532" t="str">
            <v>已签</v>
          </cell>
          <cell r="Q532" t="str">
            <v>已签</v>
          </cell>
          <cell r="R532" t="str">
            <v>已签</v>
          </cell>
          <cell r="S532" t="str">
            <v>不缴</v>
          </cell>
        </row>
        <row r="532">
          <cell r="W532" t="str">
            <v>是</v>
          </cell>
          <cell r="X532" t="str">
            <v>离职</v>
          </cell>
          <cell r="Y532">
            <v>46096</v>
          </cell>
        </row>
        <row r="532">
          <cell r="AD532" t="str">
            <v>女</v>
          </cell>
        </row>
        <row r="532">
          <cell r="AF532" t="str">
            <v>360502198007065623</v>
          </cell>
          <cell r="AG532" t="str">
            <v>江西新余</v>
          </cell>
          <cell r="AH532" t="str">
            <v>工商银行</v>
          </cell>
          <cell r="AI532" t="str">
            <v>6212261505000282928</v>
          </cell>
        </row>
        <row r="532">
          <cell r="AK532">
            <v>18179015360</v>
          </cell>
        </row>
        <row r="533">
          <cell r="D533" t="str">
            <v>进贤吾悦店刘文强</v>
          </cell>
          <cell r="E533" t="str">
            <v>泳教部</v>
          </cell>
          <cell r="F533" t="str">
            <v>泳教</v>
          </cell>
          <cell r="G533">
            <v>46086</v>
          </cell>
          <cell r="H533" t="str">
            <v>全职</v>
          </cell>
        </row>
        <row r="533">
          <cell r="J533" t="str">
            <v>劳动合同</v>
          </cell>
          <cell r="K533" t="str">
            <v>人力</v>
          </cell>
          <cell r="L533">
            <v>46086</v>
          </cell>
          <cell r="M533">
            <v>47181</v>
          </cell>
          <cell r="N533" t="str">
            <v>3年</v>
          </cell>
          <cell r="O533" t="str">
            <v>已签</v>
          </cell>
          <cell r="P533" t="str">
            <v>已签</v>
          </cell>
          <cell r="Q533" t="str">
            <v>已签</v>
          </cell>
          <cell r="R533" t="str">
            <v>已签</v>
          </cell>
          <cell r="S533" t="str">
            <v>不缴</v>
          </cell>
        </row>
        <row r="533">
          <cell r="V533" t="str">
            <v>已签</v>
          </cell>
          <cell r="W533" t="str">
            <v>是</v>
          </cell>
          <cell r="X533" t="str">
            <v>离职</v>
          </cell>
          <cell r="Y533">
            <v>46204</v>
          </cell>
        </row>
        <row r="533">
          <cell r="AD533" t="str">
            <v>男</v>
          </cell>
        </row>
        <row r="533">
          <cell r="AF533" t="str">
            <v>360825200509090213</v>
          </cell>
          <cell r="AG533" t="str">
            <v>江西省吉安市永丰县佐龙乡罗富村塘头自然村177号</v>
          </cell>
          <cell r="AH533" t="str">
            <v>招商银行绍兴城东支行</v>
          </cell>
          <cell r="AI533" t="str">
            <v>6214835634925802</v>
          </cell>
        </row>
        <row r="533">
          <cell r="AK533" t="str">
            <v>17807960384</v>
          </cell>
        </row>
        <row r="534">
          <cell r="D534" t="str">
            <v>新余店何静</v>
          </cell>
          <cell r="E534" t="str">
            <v>会籍部</v>
          </cell>
          <cell r="F534" t="str">
            <v>会籍</v>
          </cell>
          <cell r="G534">
            <v>46086</v>
          </cell>
          <cell r="H534" t="str">
            <v>全职</v>
          </cell>
        </row>
        <row r="534">
          <cell r="K534" t="str">
            <v>人力</v>
          </cell>
        </row>
        <row r="534">
          <cell r="O534" t="str">
            <v>已签</v>
          </cell>
          <cell r="P534" t="str">
            <v>已签</v>
          </cell>
          <cell r="Q534" t="str">
            <v>已签</v>
          </cell>
          <cell r="R534" t="str">
            <v>未签</v>
          </cell>
          <cell r="S534" t="str">
            <v>不缴</v>
          </cell>
        </row>
        <row r="534">
          <cell r="W534" t="str">
            <v>是</v>
          </cell>
          <cell r="X534" t="str">
            <v>离职</v>
          </cell>
          <cell r="Y534">
            <v>46096</v>
          </cell>
          <cell r="Z534" t="str">
            <v>已签</v>
          </cell>
          <cell r="AA534" t="str">
            <v>已签</v>
          </cell>
        </row>
        <row r="534">
          <cell r="AC534" t="str">
            <v>是</v>
          </cell>
          <cell r="AD534" t="str">
            <v>女</v>
          </cell>
        </row>
        <row r="534">
          <cell r="AF534" t="str">
            <v>360502200401281626</v>
          </cell>
          <cell r="AG534" t="str">
            <v>江西新余</v>
          </cell>
          <cell r="AH534" t="str">
            <v>工商银行</v>
          </cell>
          <cell r="AI534" t="str">
            <v>6222031502007285853</v>
          </cell>
        </row>
        <row r="534">
          <cell r="AK534">
            <v>15279079673</v>
          </cell>
        </row>
        <row r="535">
          <cell r="D535" t="str">
            <v>新余店龚文清</v>
          </cell>
          <cell r="E535" t="str">
            <v>会籍部</v>
          </cell>
          <cell r="F535" t="str">
            <v>会籍</v>
          </cell>
          <cell r="G535">
            <v>46086</v>
          </cell>
          <cell r="H535" t="str">
            <v>全职</v>
          </cell>
        </row>
        <row r="535">
          <cell r="J535" t="str">
            <v>劳动合同</v>
          </cell>
          <cell r="K535" t="str">
            <v>人力</v>
          </cell>
          <cell r="L535">
            <v>46100</v>
          </cell>
          <cell r="M535">
            <v>47195</v>
          </cell>
          <cell r="N535" t="str">
            <v>3年</v>
          </cell>
          <cell r="O535" t="str">
            <v>已签</v>
          </cell>
          <cell r="P535" t="str">
            <v>已签</v>
          </cell>
          <cell r="Q535" t="str">
            <v>已签</v>
          </cell>
          <cell r="R535" t="str">
            <v>已签</v>
          </cell>
          <cell r="S535" t="str">
            <v>不缴</v>
          </cell>
        </row>
        <row r="535">
          <cell r="W535" t="str">
            <v>是</v>
          </cell>
          <cell r="X535" t="str">
            <v>离职</v>
          </cell>
          <cell r="Y535">
            <v>46188</v>
          </cell>
        </row>
        <row r="535">
          <cell r="AD535" t="str">
            <v>男</v>
          </cell>
        </row>
        <row r="535">
          <cell r="AF535" t="str">
            <v>360502200412247113</v>
          </cell>
          <cell r="AG535" t="str">
            <v>江西新余</v>
          </cell>
          <cell r="AH535" t="str">
            <v>农业银行</v>
          </cell>
          <cell r="AI535" t="str">
            <v>6228481767100820979</v>
          </cell>
        </row>
        <row r="535">
          <cell r="AK535">
            <v>19047900360</v>
          </cell>
        </row>
        <row r="536">
          <cell r="D536" t="str">
            <v>新余店傅子豪</v>
          </cell>
          <cell r="E536" t="str">
            <v>会籍部</v>
          </cell>
          <cell r="F536" t="str">
            <v>会籍</v>
          </cell>
          <cell r="G536">
            <v>46086</v>
          </cell>
          <cell r="H536" t="str">
            <v>全职</v>
          </cell>
        </row>
        <row r="536">
          <cell r="K536" t="str">
            <v>人力</v>
          </cell>
        </row>
        <row r="536">
          <cell r="O536" t="str">
            <v>已签</v>
          </cell>
          <cell r="P536" t="str">
            <v>已签</v>
          </cell>
          <cell r="Q536" t="str">
            <v>已签</v>
          </cell>
          <cell r="R536" t="str">
            <v>已签</v>
          </cell>
          <cell r="S536" t="str">
            <v>不缴</v>
          </cell>
        </row>
        <row r="536">
          <cell r="W536" t="str">
            <v>是</v>
          </cell>
          <cell r="X536" t="str">
            <v>离职</v>
          </cell>
          <cell r="Y536">
            <v>46098</v>
          </cell>
          <cell r="Z536" t="str">
            <v>已签</v>
          </cell>
          <cell r="AA536" t="str">
            <v>已签</v>
          </cell>
        </row>
        <row r="536">
          <cell r="AC536" t="str">
            <v>是</v>
          </cell>
          <cell r="AD536" t="str">
            <v>男</v>
          </cell>
        </row>
        <row r="536">
          <cell r="AF536" t="str">
            <v>360502200010280033</v>
          </cell>
          <cell r="AG536" t="str">
            <v>江西新余</v>
          </cell>
          <cell r="AH536" t="str">
            <v>工商银行</v>
          </cell>
          <cell r="AI536" t="str">
            <v>6215581505001395881</v>
          </cell>
        </row>
        <row r="536">
          <cell r="AK536">
            <v>15347900486</v>
          </cell>
        </row>
        <row r="537">
          <cell r="D537" t="str">
            <v>财富中心店陈小凤</v>
          </cell>
          <cell r="E537" t="str">
            <v>会籍部</v>
          </cell>
          <cell r="F537" t="str">
            <v>会籍</v>
          </cell>
          <cell r="G537">
            <v>46086</v>
          </cell>
          <cell r="H537" t="str">
            <v>全职</v>
          </cell>
        </row>
        <row r="537">
          <cell r="J537" t="str">
            <v>劳动合同</v>
          </cell>
          <cell r="K537" t="str">
            <v>人力</v>
          </cell>
          <cell r="L537">
            <v>46093</v>
          </cell>
          <cell r="M537">
            <v>47188</v>
          </cell>
          <cell r="N537" t="str">
            <v>3年</v>
          </cell>
          <cell r="O537" t="str">
            <v>已签</v>
          </cell>
          <cell r="P537" t="str">
            <v>已签</v>
          </cell>
          <cell r="Q537" t="str">
            <v>已签</v>
          </cell>
          <cell r="R537" t="str">
            <v>已签</v>
          </cell>
          <cell r="S537" t="str">
            <v>不缴</v>
          </cell>
        </row>
        <row r="537">
          <cell r="W537" t="str">
            <v>是</v>
          </cell>
          <cell r="X537" t="str">
            <v>离职</v>
          </cell>
          <cell r="Y537">
            <v>46177</v>
          </cell>
          <cell r="Z537" t="str">
            <v>已签</v>
          </cell>
          <cell r="AA537" t="str">
            <v>已签</v>
          </cell>
        </row>
        <row r="537">
          <cell r="AC537" t="str">
            <v>是</v>
          </cell>
          <cell r="AD537" t="str">
            <v>女</v>
          </cell>
        </row>
        <row r="537">
          <cell r="AF537" t="str">
            <v>360902200704025223</v>
          </cell>
          <cell r="AG537" t="str">
            <v>江西省宜春市袁州区新田乡光村高塘组4号</v>
          </cell>
          <cell r="AH537" t="str">
            <v>建设银行</v>
          </cell>
          <cell r="AI537" t="str">
            <v>6217002100017854001</v>
          </cell>
        </row>
        <row r="537">
          <cell r="AK537">
            <v>13507053466</v>
          </cell>
        </row>
        <row r="538">
          <cell r="D538" t="str">
            <v>荆州二店谭鹏</v>
          </cell>
          <cell r="E538" t="str">
            <v>泳教部</v>
          </cell>
          <cell r="F538" t="str">
            <v>泳教</v>
          </cell>
          <cell r="G538">
            <v>46087</v>
          </cell>
          <cell r="H538" t="str">
            <v>全职</v>
          </cell>
        </row>
        <row r="538">
          <cell r="J538" t="str">
            <v>劳动合同</v>
          </cell>
          <cell r="K538" t="str">
            <v>人力</v>
          </cell>
          <cell r="L538">
            <v>46087</v>
          </cell>
          <cell r="M538">
            <v>47182</v>
          </cell>
          <cell r="N538" t="str">
            <v>3年</v>
          </cell>
          <cell r="O538" t="str">
            <v>已签</v>
          </cell>
          <cell r="P538" t="str">
            <v>已签</v>
          </cell>
          <cell r="Q538" t="str">
            <v>已签</v>
          </cell>
          <cell r="R538" t="str">
            <v>未签</v>
          </cell>
          <cell r="S538" t="str">
            <v>不缴</v>
          </cell>
        </row>
        <row r="538">
          <cell r="W538" t="str">
            <v>是</v>
          </cell>
          <cell r="X538" t="str">
            <v>在职</v>
          </cell>
        </row>
        <row r="538">
          <cell r="AD538" t="str">
            <v>男</v>
          </cell>
        </row>
        <row r="538">
          <cell r="AF538" t="str">
            <v>422801200302182417</v>
          </cell>
        </row>
        <row r="538">
          <cell r="AH538" t="str">
            <v>招商银行武汉江岸支行</v>
          </cell>
          <cell r="AI538" t="str">
            <v>6214832752810866</v>
          </cell>
        </row>
        <row r="538">
          <cell r="AK538">
            <v>15572109760</v>
          </cell>
        </row>
        <row r="539">
          <cell r="D539" t="str">
            <v>蚌埠银泰店谢震威</v>
          </cell>
          <cell r="E539" t="str">
            <v>泳教部</v>
          </cell>
          <cell r="F539" t="str">
            <v>泳教主管</v>
          </cell>
          <cell r="G539">
            <v>46087</v>
          </cell>
          <cell r="H539" t="str">
            <v>全职</v>
          </cell>
        </row>
        <row r="539">
          <cell r="J539" t="str">
            <v>劳动合同</v>
          </cell>
          <cell r="K539" t="str">
            <v>人力</v>
          </cell>
          <cell r="L539">
            <v>46087</v>
          </cell>
          <cell r="M539">
            <v>47182</v>
          </cell>
          <cell r="N539" t="str">
            <v>3年</v>
          </cell>
          <cell r="O539" t="str">
            <v>已签</v>
          </cell>
          <cell r="P539" t="str">
            <v>已签</v>
          </cell>
          <cell r="Q539" t="str">
            <v>已签</v>
          </cell>
          <cell r="R539" t="str">
            <v>已签</v>
          </cell>
          <cell r="S539" t="str">
            <v>不缴</v>
          </cell>
        </row>
        <row r="539">
          <cell r="V539" t="str">
            <v>已签</v>
          </cell>
          <cell r="W539" t="str">
            <v>是</v>
          </cell>
          <cell r="X539" t="str">
            <v>在职</v>
          </cell>
        </row>
        <row r="539">
          <cell r="AD539" t="str">
            <v>男</v>
          </cell>
        </row>
        <row r="539">
          <cell r="AF539" t="str">
            <v>340621199808143236</v>
          </cell>
        </row>
        <row r="539">
          <cell r="AH539" t="str">
            <v>淮北农村商业银行股份有限公司南黎支行</v>
          </cell>
          <cell r="AI539" t="str">
            <v>6217788301900891239</v>
          </cell>
        </row>
        <row r="539">
          <cell r="AK539">
            <v>15756166520</v>
          </cell>
        </row>
        <row r="540">
          <cell r="D540" t="str">
            <v>蚌埠银泰店张磊</v>
          </cell>
          <cell r="E540" t="str">
            <v>泳教部</v>
          </cell>
          <cell r="F540" t="str">
            <v>泳教</v>
          </cell>
          <cell r="G540">
            <v>46085</v>
          </cell>
          <cell r="H540" t="str">
            <v>全职</v>
          </cell>
        </row>
        <row r="540">
          <cell r="J540" t="str">
            <v>劳动合同</v>
          </cell>
          <cell r="K540" t="str">
            <v>人力</v>
          </cell>
          <cell r="L540">
            <v>46085</v>
          </cell>
          <cell r="M540">
            <v>47180</v>
          </cell>
          <cell r="N540" t="str">
            <v>3年</v>
          </cell>
          <cell r="O540" t="str">
            <v>已签</v>
          </cell>
          <cell r="P540" t="str">
            <v>已签</v>
          </cell>
          <cell r="Q540" t="str">
            <v>已签</v>
          </cell>
          <cell r="R540" t="str">
            <v>已签</v>
          </cell>
          <cell r="S540" t="str">
            <v>不缴</v>
          </cell>
        </row>
        <row r="540">
          <cell r="W540" t="str">
            <v>是</v>
          </cell>
          <cell r="X540" t="str">
            <v>离职</v>
          </cell>
          <cell r="Y540">
            <v>45738</v>
          </cell>
          <cell r="Z540" t="str">
            <v>已签</v>
          </cell>
          <cell r="AA540" t="str">
            <v>已签</v>
          </cell>
        </row>
        <row r="540">
          <cell r="AC540" t="str">
            <v>是</v>
          </cell>
          <cell r="AD540" t="str">
            <v>男</v>
          </cell>
        </row>
        <row r="540">
          <cell r="AF540" t="str">
            <v>342224199210161156</v>
          </cell>
        </row>
        <row r="540">
          <cell r="AH540" t="str">
            <v>建设银行灵璧解放中路支行</v>
          </cell>
          <cell r="AI540" t="str">
            <v>6215340300709430624</v>
          </cell>
        </row>
        <row r="540">
          <cell r="AK540">
            <v>15262349964</v>
          </cell>
        </row>
        <row r="541">
          <cell r="D541" t="str">
            <v>民院店周桂珍</v>
          </cell>
          <cell r="E541" t="str">
            <v>运营部</v>
          </cell>
          <cell r="F541" t="str">
            <v>保洁</v>
          </cell>
          <cell r="G541">
            <v>46082</v>
          </cell>
          <cell r="H541" t="str">
            <v>全职</v>
          </cell>
        </row>
        <row r="541">
          <cell r="K541" t="str">
            <v>人力</v>
          </cell>
        </row>
        <row r="541">
          <cell r="O541" t="str">
            <v>已签</v>
          </cell>
          <cell r="P541" t="str">
            <v>已签</v>
          </cell>
          <cell r="Q541" t="str">
            <v>已签</v>
          </cell>
          <cell r="R541" t="str">
            <v>已签</v>
          </cell>
          <cell r="S541" t="str">
            <v>不缴</v>
          </cell>
        </row>
        <row r="541">
          <cell r="W541" t="str">
            <v>是</v>
          </cell>
          <cell r="X541" t="str">
            <v>离职</v>
          </cell>
          <cell r="Y541">
            <v>46137</v>
          </cell>
          <cell r="Z541" t="str">
            <v>已签</v>
          </cell>
          <cell r="AA541" t="str">
            <v>已签</v>
          </cell>
        </row>
        <row r="541">
          <cell r="AC541" t="str">
            <v>是</v>
          </cell>
          <cell r="AD541" t="str">
            <v>女</v>
          </cell>
        </row>
        <row r="541">
          <cell r="AF541" t="str">
            <v>422124195910043923</v>
          </cell>
        </row>
        <row r="541">
          <cell r="AH541" t="str">
            <v>中国建设银行</v>
          </cell>
          <cell r="AI541" t="str">
            <v>6217002870101217253</v>
          </cell>
        </row>
        <row r="541">
          <cell r="AK541">
            <v>13296579119</v>
          </cell>
        </row>
        <row r="542">
          <cell r="D542" t="str">
            <v>高新吾悦店温俊辉</v>
          </cell>
          <cell r="E542" t="str">
            <v>私教部</v>
          </cell>
          <cell r="F542" t="str">
            <v>私教</v>
          </cell>
          <cell r="G542">
            <v>46089</v>
          </cell>
          <cell r="H542" t="str">
            <v>全职</v>
          </cell>
        </row>
        <row r="542">
          <cell r="K542" t="str">
            <v>人力</v>
          </cell>
        </row>
        <row r="542">
          <cell r="O542" t="str">
            <v>已签</v>
          </cell>
          <cell r="P542" t="str">
            <v>已签</v>
          </cell>
          <cell r="Q542" t="str">
            <v>已签</v>
          </cell>
        </row>
        <row r="542">
          <cell r="S542" t="str">
            <v>不缴</v>
          </cell>
        </row>
        <row r="542">
          <cell r="W542" t="str">
            <v>是</v>
          </cell>
          <cell r="X542" t="str">
            <v>离职</v>
          </cell>
          <cell r="Y542">
            <v>46090</v>
          </cell>
        </row>
        <row r="542">
          <cell r="AD542" t="str">
            <v>男</v>
          </cell>
        </row>
        <row r="542">
          <cell r="AF542" t="str">
            <v>360730200406241731</v>
          </cell>
          <cell r="AG542" t="str">
            <v>江西赣州</v>
          </cell>
          <cell r="AH542" t="str">
            <v>中国农业银行</v>
          </cell>
          <cell r="AI542" t="str">
            <v>6230523470041152372</v>
          </cell>
        </row>
        <row r="542">
          <cell r="AK542">
            <v>15879799584</v>
          </cell>
        </row>
        <row r="543">
          <cell r="D543" t="str">
            <v>高新吾悦店谢子钰</v>
          </cell>
          <cell r="E543" t="str">
            <v>运营部</v>
          </cell>
          <cell r="F543" t="str">
            <v>前台</v>
          </cell>
          <cell r="G543">
            <v>46085</v>
          </cell>
          <cell r="H543" t="str">
            <v>全职</v>
          </cell>
        </row>
        <row r="543">
          <cell r="J543" t="str">
            <v>劳动合同</v>
          </cell>
          <cell r="K543" t="str">
            <v>人力</v>
          </cell>
          <cell r="L543">
            <v>46085</v>
          </cell>
          <cell r="M543">
            <v>47180</v>
          </cell>
          <cell r="N543" t="str">
            <v>3年</v>
          </cell>
          <cell r="O543" t="str">
            <v>已签</v>
          </cell>
          <cell r="P543" t="str">
            <v>已签</v>
          </cell>
          <cell r="Q543" t="str">
            <v>已签</v>
          </cell>
          <cell r="R543" t="str">
            <v>已签</v>
          </cell>
          <cell r="S543" t="str">
            <v>不缴</v>
          </cell>
        </row>
        <row r="543">
          <cell r="W543" t="str">
            <v>是</v>
          </cell>
          <cell r="X543" t="str">
            <v>在职</v>
          </cell>
        </row>
        <row r="543">
          <cell r="AD543" t="str">
            <v>女</v>
          </cell>
        </row>
        <row r="543">
          <cell r="AF543" t="str">
            <v>360111200811202523</v>
          </cell>
          <cell r="AG543" t="str">
            <v>江西南昌</v>
          </cell>
          <cell r="AH543" t="str">
            <v>工商银行</v>
          </cell>
          <cell r="AI543" t="str">
            <v>6215581507007225336(艾欣雨代收）</v>
          </cell>
        </row>
        <row r="543">
          <cell r="AK543">
            <v>19917936736</v>
          </cell>
        </row>
        <row r="544">
          <cell r="D544" t="str">
            <v>蚌埠吾悦店朱文娟</v>
          </cell>
          <cell r="E544" t="str">
            <v>会籍部</v>
          </cell>
          <cell r="F544" t="str">
            <v>会籍</v>
          </cell>
          <cell r="G544">
            <v>46081</v>
          </cell>
          <cell r="H544" t="str">
            <v>全职</v>
          </cell>
        </row>
        <row r="544">
          <cell r="J544" t="str">
            <v>劳动合同</v>
          </cell>
          <cell r="K544" t="str">
            <v>人力</v>
          </cell>
          <cell r="L544">
            <v>46082</v>
          </cell>
          <cell r="M544">
            <v>47177</v>
          </cell>
          <cell r="N544" t="str">
            <v>3年</v>
          </cell>
          <cell r="O544" t="str">
            <v>已签</v>
          </cell>
          <cell r="P544" t="str">
            <v>已签</v>
          </cell>
          <cell r="Q544" t="str">
            <v>已签</v>
          </cell>
          <cell r="R544" t="str">
            <v>已签</v>
          </cell>
          <cell r="S544" t="str">
            <v>不缴</v>
          </cell>
        </row>
        <row r="544">
          <cell r="W544" t="str">
            <v>是</v>
          </cell>
          <cell r="X544" t="str">
            <v>离职</v>
          </cell>
          <cell r="Y544">
            <v>46118</v>
          </cell>
        </row>
        <row r="544">
          <cell r="AD544" t="str">
            <v>女</v>
          </cell>
        </row>
        <row r="544">
          <cell r="AF544" t="str">
            <v>340321199612088646</v>
          </cell>
          <cell r="AG544" t="str">
            <v>安徽省蚌埠市</v>
          </cell>
        </row>
        <row r="545">
          <cell r="D545" t="str">
            <v>宜春店李欣艳</v>
          </cell>
          <cell r="E545" t="str">
            <v>运营部</v>
          </cell>
          <cell r="F545" t="str">
            <v>前台</v>
          </cell>
          <cell r="G545">
            <v>46088</v>
          </cell>
          <cell r="H545" t="str">
            <v>全职</v>
          </cell>
        </row>
        <row r="545">
          <cell r="K545" t="str">
            <v>人力</v>
          </cell>
        </row>
        <row r="545">
          <cell r="X545" t="str">
            <v>离职</v>
          </cell>
          <cell r="Y545">
            <v>46094</v>
          </cell>
        </row>
        <row r="545">
          <cell r="AD545" t="str">
            <v>女</v>
          </cell>
        </row>
        <row r="545">
          <cell r="AF545" t="str">
            <v>36090220060830402X</v>
          </cell>
          <cell r="AG545" t="str">
            <v>江西省宜春市袁州区天台镇流田村上水组6号</v>
          </cell>
          <cell r="AH545" t="str">
            <v>中国工商银行</v>
          </cell>
          <cell r="AI545" t="str">
            <v>621558 1102014324809</v>
          </cell>
        </row>
        <row r="545">
          <cell r="AK545">
            <v>15180039764</v>
          </cell>
        </row>
        <row r="546">
          <cell r="D546" t="str">
            <v>宜春店邓玉萍</v>
          </cell>
          <cell r="E546" t="str">
            <v>运营部</v>
          </cell>
          <cell r="F546" t="str">
            <v>前台</v>
          </cell>
          <cell r="G546">
            <v>46089</v>
          </cell>
          <cell r="H546" t="str">
            <v>全职</v>
          </cell>
        </row>
        <row r="546">
          <cell r="J546" t="str">
            <v>劳动合同</v>
          </cell>
          <cell r="K546" t="str">
            <v>人力</v>
          </cell>
          <cell r="L546">
            <v>46089</v>
          </cell>
          <cell r="M546">
            <v>47184</v>
          </cell>
          <cell r="N546" t="str">
            <v>3年</v>
          </cell>
          <cell r="O546" t="str">
            <v>已签</v>
          </cell>
          <cell r="P546" t="str">
            <v>已签</v>
          </cell>
          <cell r="Q546" t="str">
            <v>已签</v>
          </cell>
        </row>
        <row r="546">
          <cell r="S546" t="str">
            <v>不缴</v>
          </cell>
        </row>
        <row r="546">
          <cell r="W546" t="str">
            <v>是</v>
          </cell>
          <cell r="X546" t="str">
            <v>离职</v>
          </cell>
          <cell r="Y546">
            <v>46148</v>
          </cell>
          <cell r="Z546" t="str">
            <v>已签</v>
          </cell>
          <cell r="AA546" t="str">
            <v>已签</v>
          </cell>
        </row>
        <row r="546">
          <cell r="AC546" t="str">
            <v>是</v>
          </cell>
          <cell r="AD546" t="str">
            <v>女</v>
          </cell>
        </row>
        <row r="546">
          <cell r="AF546" t="str">
            <v>360902200801164049</v>
          </cell>
          <cell r="AG546" t="str">
            <v>江西省宜春市袁州区天台镇会塘村新屋组31号</v>
          </cell>
          <cell r="AH546" t="str">
            <v>中国建设银行</v>
          </cell>
          <cell r="AI546" t="str">
            <v>6217002100018148791</v>
          </cell>
        </row>
        <row r="546">
          <cell r="AK546">
            <v>18162235526</v>
          </cell>
        </row>
        <row r="547">
          <cell r="D547" t="str">
            <v>新余二店杨其进</v>
          </cell>
          <cell r="E547" t="str">
            <v>泳教部</v>
          </cell>
          <cell r="F547" t="str">
            <v>救生员</v>
          </cell>
          <cell r="G547">
            <v>46090</v>
          </cell>
          <cell r="H547" t="str">
            <v>全职</v>
          </cell>
        </row>
        <row r="547">
          <cell r="J547" t="str">
            <v>劳动合同</v>
          </cell>
          <cell r="K547" t="str">
            <v>人力</v>
          </cell>
          <cell r="L547">
            <v>46090</v>
          </cell>
          <cell r="M547">
            <v>47185</v>
          </cell>
          <cell r="N547" t="str">
            <v>3年</v>
          </cell>
          <cell r="O547" t="str">
            <v>已签</v>
          </cell>
          <cell r="P547" t="str">
            <v>已签</v>
          </cell>
          <cell r="Q547" t="str">
            <v>已签</v>
          </cell>
          <cell r="R547" t="str">
            <v>已签</v>
          </cell>
          <cell r="S547" t="str">
            <v>不缴</v>
          </cell>
        </row>
        <row r="547">
          <cell r="W547" t="str">
            <v>是</v>
          </cell>
          <cell r="X547" t="str">
            <v>在职</v>
          </cell>
        </row>
        <row r="547">
          <cell r="AD547" t="str">
            <v>男</v>
          </cell>
        </row>
        <row r="547">
          <cell r="AF547" t="str">
            <v>360281197204135912</v>
          </cell>
          <cell r="AG547" t="str">
            <v>江西</v>
          </cell>
          <cell r="AH547" t="str">
            <v>工商银行</v>
          </cell>
          <cell r="AI547" t="str">
            <v>6127211505001620043</v>
          </cell>
        </row>
        <row r="547">
          <cell r="AK547">
            <v>13807909649</v>
          </cell>
        </row>
        <row r="548">
          <cell r="D548" t="str">
            <v>新余二店刘嘉俊</v>
          </cell>
          <cell r="E548" t="str">
            <v>泳教部</v>
          </cell>
          <cell r="F548" t="str">
            <v>泳教</v>
          </cell>
          <cell r="G548">
            <v>46091</v>
          </cell>
          <cell r="H548" t="str">
            <v>全职</v>
          </cell>
        </row>
        <row r="548">
          <cell r="J548" t="str">
            <v>劳动合同</v>
          </cell>
          <cell r="K548" t="str">
            <v>人力</v>
          </cell>
          <cell r="L548">
            <v>46091</v>
          </cell>
          <cell r="M548">
            <v>47186</v>
          </cell>
          <cell r="N548" t="str">
            <v>3年</v>
          </cell>
          <cell r="O548" t="str">
            <v>已签</v>
          </cell>
          <cell r="P548" t="str">
            <v>已签</v>
          </cell>
          <cell r="Q548" t="str">
            <v>已签</v>
          </cell>
          <cell r="R548" t="str">
            <v>已签</v>
          </cell>
          <cell r="S548" t="str">
            <v>不缴</v>
          </cell>
        </row>
        <row r="548">
          <cell r="W548" t="str">
            <v>是</v>
          </cell>
          <cell r="X548" t="str">
            <v>离职</v>
          </cell>
          <cell r="Y548">
            <v>46096</v>
          </cell>
        </row>
        <row r="548">
          <cell r="AD548" t="str">
            <v>男</v>
          </cell>
        </row>
        <row r="548">
          <cell r="AF548" t="str">
            <v>360502199905311616</v>
          </cell>
          <cell r="AG548" t="str">
            <v>江西新余</v>
          </cell>
          <cell r="AH548" t="str">
            <v>农业银行</v>
          </cell>
          <cell r="AI548" t="str">
            <v>6228481768719945579</v>
          </cell>
        </row>
        <row r="548">
          <cell r="AK548">
            <v>15279077220</v>
          </cell>
        </row>
        <row r="549">
          <cell r="D549" t="str">
            <v>新余二店李炳开</v>
          </cell>
          <cell r="E549" t="str">
            <v>泳教部</v>
          </cell>
          <cell r="F549" t="str">
            <v>泳教</v>
          </cell>
          <cell r="G549">
            <v>46091</v>
          </cell>
          <cell r="H549" t="str">
            <v>全职</v>
          </cell>
        </row>
        <row r="549">
          <cell r="J549" t="str">
            <v>劳动合同</v>
          </cell>
          <cell r="K549" t="str">
            <v>人力</v>
          </cell>
          <cell r="L549">
            <v>46091</v>
          </cell>
          <cell r="M549">
            <v>47186</v>
          </cell>
          <cell r="N549" t="str">
            <v>3年</v>
          </cell>
          <cell r="O549" t="str">
            <v>已签</v>
          </cell>
          <cell r="P549" t="str">
            <v>已签</v>
          </cell>
          <cell r="Q549" t="str">
            <v>已签</v>
          </cell>
          <cell r="R549" t="str">
            <v>已签</v>
          </cell>
          <cell r="S549" t="str">
            <v>不缴</v>
          </cell>
        </row>
        <row r="549">
          <cell r="W549" t="str">
            <v>是</v>
          </cell>
          <cell r="X549" t="str">
            <v>在职</v>
          </cell>
        </row>
        <row r="549">
          <cell r="AD549" t="str">
            <v>男</v>
          </cell>
        </row>
        <row r="549">
          <cell r="AF549" t="str">
            <v>522634200206114414</v>
          </cell>
          <cell r="AG549" t="str">
            <v>贵州</v>
          </cell>
          <cell r="AH549" t="str">
            <v>农业银行</v>
          </cell>
          <cell r="AI549" t="str">
            <v>6228231769000098774</v>
          </cell>
        </row>
        <row r="549">
          <cell r="AK549">
            <v>13017424552</v>
          </cell>
        </row>
        <row r="550">
          <cell r="D550" t="str">
            <v>财富中心店黄媛婷</v>
          </cell>
          <cell r="E550" t="str">
            <v>会籍部</v>
          </cell>
          <cell r="F550" t="str">
            <v>会籍</v>
          </cell>
          <cell r="G550">
            <v>46091</v>
          </cell>
          <cell r="H550" t="str">
            <v>全职</v>
          </cell>
        </row>
        <row r="550">
          <cell r="J550" t="str">
            <v>劳动合同</v>
          </cell>
          <cell r="K550" t="str">
            <v>人力</v>
          </cell>
          <cell r="L550">
            <v>46098</v>
          </cell>
          <cell r="M550">
            <v>47193</v>
          </cell>
          <cell r="N550" t="str">
            <v>3年</v>
          </cell>
          <cell r="O550" t="str">
            <v>已签</v>
          </cell>
          <cell r="P550" t="str">
            <v>已签</v>
          </cell>
          <cell r="Q550" t="str">
            <v>已签</v>
          </cell>
          <cell r="R550" t="str">
            <v>已签</v>
          </cell>
          <cell r="S550" t="str">
            <v>不缴</v>
          </cell>
        </row>
        <row r="550">
          <cell r="W550" t="str">
            <v>是</v>
          </cell>
          <cell r="X550" t="str">
            <v>在职</v>
          </cell>
        </row>
        <row r="550">
          <cell r="AD550" t="str">
            <v>女</v>
          </cell>
        </row>
        <row r="550">
          <cell r="AF550" t="str">
            <v>362429200506183647</v>
          </cell>
        </row>
        <row r="550">
          <cell r="AH550" t="str">
            <v>建设银行</v>
          </cell>
          <cell r="AI550" t="str">
            <v>6215340300306711616</v>
          </cell>
        </row>
        <row r="550">
          <cell r="AK550">
            <v>17879597391</v>
          </cell>
        </row>
        <row r="551">
          <cell r="D551" t="str">
            <v>财富中心店黄弘磊</v>
          </cell>
          <cell r="E551" t="str">
            <v>会籍部</v>
          </cell>
          <cell r="F551" t="str">
            <v>会籍</v>
          </cell>
          <cell r="G551">
            <v>46091</v>
          </cell>
          <cell r="H551" t="str">
            <v>全职</v>
          </cell>
        </row>
        <row r="551">
          <cell r="K551" t="str">
            <v>人力</v>
          </cell>
        </row>
        <row r="551">
          <cell r="X551" t="str">
            <v>离职</v>
          </cell>
          <cell r="Y551">
            <v>46092</v>
          </cell>
        </row>
        <row r="551">
          <cell r="AD551" t="str">
            <v>男</v>
          </cell>
        </row>
        <row r="551">
          <cell r="AF551" t="str">
            <v>360902200503044012</v>
          </cell>
        </row>
        <row r="551">
          <cell r="AH551" t="str">
            <v>中国工商银行</v>
          </cell>
          <cell r="AI551" t="str">
            <v>6222031508007359945</v>
          </cell>
        </row>
        <row r="551">
          <cell r="AK551">
            <v>19807043267</v>
          </cell>
        </row>
        <row r="552">
          <cell r="D552" t="str">
            <v>财富中心店周奕武</v>
          </cell>
          <cell r="E552" t="str">
            <v>会籍部</v>
          </cell>
          <cell r="F552" t="str">
            <v>会籍</v>
          </cell>
          <cell r="G552">
            <v>46091</v>
          </cell>
          <cell r="H552" t="str">
            <v>全职</v>
          </cell>
        </row>
        <row r="552">
          <cell r="K552" t="str">
            <v>人力</v>
          </cell>
        </row>
        <row r="552">
          <cell r="X552" t="str">
            <v>离职</v>
          </cell>
          <cell r="Y552">
            <v>46092</v>
          </cell>
        </row>
        <row r="552">
          <cell r="AD552" t="str">
            <v>男</v>
          </cell>
        </row>
        <row r="552">
          <cell r="AF552" t="str">
            <v>362201200502026014</v>
          </cell>
        </row>
        <row r="552">
          <cell r="AH552" t="str">
            <v>中国工商银行</v>
          </cell>
          <cell r="AI552" t="str">
            <v>6222031508006505357</v>
          </cell>
        </row>
        <row r="552">
          <cell r="AK552">
            <v>13507956286</v>
          </cell>
        </row>
        <row r="553">
          <cell r="D553" t="str">
            <v>新余店张方文静</v>
          </cell>
          <cell r="E553" t="str">
            <v>私教部</v>
          </cell>
          <cell r="F553" t="str">
            <v>私教</v>
          </cell>
          <cell r="G553">
            <v>46087</v>
          </cell>
          <cell r="H553" t="str">
            <v>全职</v>
          </cell>
        </row>
        <row r="553">
          <cell r="J553" t="str">
            <v>劳动合同</v>
          </cell>
          <cell r="K553" t="str">
            <v>人力</v>
          </cell>
          <cell r="L553">
            <v>46087</v>
          </cell>
          <cell r="M553">
            <v>47182</v>
          </cell>
          <cell r="N553" t="str">
            <v>3年</v>
          </cell>
          <cell r="O553" t="str">
            <v>已签</v>
          </cell>
          <cell r="P553" t="str">
            <v>已签</v>
          </cell>
          <cell r="Q553" t="str">
            <v>已签</v>
          </cell>
          <cell r="R553" t="str">
            <v>已签</v>
          </cell>
          <cell r="S553" t="str">
            <v>不缴</v>
          </cell>
        </row>
        <row r="553">
          <cell r="W553" t="str">
            <v>是</v>
          </cell>
          <cell r="X553" t="str">
            <v>离职</v>
          </cell>
          <cell r="Y553">
            <v>46141</v>
          </cell>
          <cell r="Z553" t="str">
            <v>已签</v>
          </cell>
          <cell r="AA553" t="str">
            <v>已签</v>
          </cell>
        </row>
        <row r="553">
          <cell r="AC553" t="str">
            <v>是</v>
          </cell>
          <cell r="AD553" t="str">
            <v>女</v>
          </cell>
        </row>
        <row r="553">
          <cell r="AF553" t="str">
            <v>36050220051227862x</v>
          </cell>
          <cell r="AG553" t="str">
            <v>江西新余</v>
          </cell>
          <cell r="AH553" t="str">
            <v>建设银行</v>
          </cell>
          <cell r="AI553" t="str">
            <v>6217002060005487653</v>
          </cell>
        </row>
        <row r="553">
          <cell r="AK553">
            <v>18879083379</v>
          </cell>
        </row>
        <row r="554">
          <cell r="D554" t="str">
            <v>新余店祝晨宇</v>
          </cell>
          <cell r="E554" t="str">
            <v>私教部</v>
          </cell>
          <cell r="F554" t="str">
            <v>私教</v>
          </cell>
          <cell r="G554">
            <v>46087</v>
          </cell>
          <cell r="H554" t="str">
            <v>全职</v>
          </cell>
        </row>
        <row r="554">
          <cell r="J554" t="str">
            <v>劳动合同</v>
          </cell>
          <cell r="K554" t="str">
            <v>人力</v>
          </cell>
          <cell r="L554">
            <v>46087</v>
          </cell>
          <cell r="M554">
            <v>47182</v>
          </cell>
          <cell r="N554" t="str">
            <v>3年</v>
          </cell>
          <cell r="O554" t="str">
            <v>已签</v>
          </cell>
          <cell r="P554" t="str">
            <v>已签</v>
          </cell>
          <cell r="Q554" t="str">
            <v>已签</v>
          </cell>
          <cell r="R554" t="str">
            <v>已签</v>
          </cell>
          <cell r="S554" t="str">
            <v>不缴</v>
          </cell>
        </row>
        <row r="554">
          <cell r="W554" t="str">
            <v>是</v>
          </cell>
          <cell r="X554" t="str">
            <v>离职</v>
          </cell>
          <cell r="Y554">
            <v>46141</v>
          </cell>
          <cell r="Z554" t="str">
            <v>已签</v>
          </cell>
          <cell r="AA554" t="str">
            <v>已签</v>
          </cell>
        </row>
        <row r="554">
          <cell r="AC554" t="str">
            <v>是</v>
          </cell>
          <cell r="AD554" t="str">
            <v>男</v>
          </cell>
        </row>
        <row r="554">
          <cell r="AF554" t="str">
            <v>362301200508205019</v>
          </cell>
          <cell r="AG554" t="str">
            <v>江西上饶</v>
          </cell>
          <cell r="AH554" t="str">
            <v>农业银行</v>
          </cell>
          <cell r="AI554" t="str">
            <v> 6230 52177005 8336 376</v>
          </cell>
        </row>
        <row r="554">
          <cell r="AK554">
            <v>17879316230</v>
          </cell>
        </row>
        <row r="555">
          <cell r="D555" t="str">
            <v>新余店黄嘉晟</v>
          </cell>
          <cell r="E555" t="str">
            <v>泳教部</v>
          </cell>
          <cell r="F555" t="str">
            <v>泳教 </v>
          </cell>
          <cell r="G555">
            <v>46092</v>
          </cell>
          <cell r="H555" t="str">
            <v>全职</v>
          </cell>
        </row>
        <row r="555">
          <cell r="J555" t="str">
            <v>劳动合同</v>
          </cell>
          <cell r="K555" t="str">
            <v>人力</v>
          </cell>
          <cell r="L555">
            <v>46092</v>
          </cell>
          <cell r="M555">
            <v>47187</v>
          </cell>
          <cell r="N555" t="str">
            <v>3年</v>
          </cell>
          <cell r="O555" t="str">
            <v>已签</v>
          </cell>
          <cell r="P555" t="str">
            <v>已签</v>
          </cell>
          <cell r="Q555" t="str">
            <v>已签</v>
          </cell>
          <cell r="R555" t="str">
            <v>已签</v>
          </cell>
          <cell r="S555" t="str">
            <v>不缴</v>
          </cell>
        </row>
        <row r="555">
          <cell r="W555" t="str">
            <v>是</v>
          </cell>
          <cell r="X555" t="str">
            <v>在职</v>
          </cell>
        </row>
        <row r="555">
          <cell r="AD555" t="str">
            <v>男</v>
          </cell>
        </row>
        <row r="555">
          <cell r="AF555" t="str">
            <v>360502200307060437</v>
          </cell>
          <cell r="AG555" t="str">
            <v>江西新余</v>
          </cell>
          <cell r="AH555" t="str">
            <v>工商银行</v>
          </cell>
          <cell r="AI555" t="str">
            <v>6222 0315 0500 0156 260</v>
          </cell>
        </row>
        <row r="555">
          <cell r="AK555">
            <v>13979079972</v>
          </cell>
        </row>
        <row r="556">
          <cell r="D556" t="str">
            <v>新余店陶海</v>
          </cell>
          <cell r="E556" t="str">
            <v>泳教部</v>
          </cell>
          <cell r="F556" t="str">
            <v>救生员</v>
          </cell>
          <cell r="G556">
            <v>46092</v>
          </cell>
          <cell r="H556" t="str">
            <v>全职</v>
          </cell>
        </row>
        <row r="556">
          <cell r="J556" t="str">
            <v>劳动合同</v>
          </cell>
          <cell r="K556" t="str">
            <v>人力</v>
          </cell>
          <cell r="L556">
            <v>46092</v>
          </cell>
          <cell r="M556">
            <v>47187</v>
          </cell>
          <cell r="N556" t="str">
            <v>3年</v>
          </cell>
          <cell r="O556" t="str">
            <v>已签</v>
          </cell>
          <cell r="P556" t="str">
            <v>已签</v>
          </cell>
          <cell r="Q556" t="str">
            <v>已签</v>
          </cell>
          <cell r="R556" t="str">
            <v>已签</v>
          </cell>
          <cell r="S556" t="str">
            <v>不缴</v>
          </cell>
        </row>
        <row r="556">
          <cell r="W556" t="str">
            <v>是</v>
          </cell>
          <cell r="X556" t="str">
            <v>离职</v>
          </cell>
          <cell r="Y556">
            <v>46143</v>
          </cell>
          <cell r="Z556" t="str">
            <v>已签</v>
          </cell>
          <cell r="AA556" t="str">
            <v>已签</v>
          </cell>
        </row>
        <row r="556">
          <cell r="AC556" t="str">
            <v>是</v>
          </cell>
          <cell r="AD556" t="str">
            <v>男</v>
          </cell>
        </row>
        <row r="556">
          <cell r="AF556" t="str">
            <v>360121200312204412</v>
          </cell>
          <cell r="AG556" t="str">
            <v>江西新余</v>
          </cell>
          <cell r="AH556" t="str">
            <v>工商银行</v>
          </cell>
          <cell r="AI556" t="str">
            <v>6222031505001466544</v>
          </cell>
        </row>
        <row r="556">
          <cell r="AK556">
            <v>15083640302</v>
          </cell>
        </row>
        <row r="557">
          <cell r="D557" t="str">
            <v>华农店简安珍</v>
          </cell>
          <cell r="E557" t="str">
            <v>运营部</v>
          </cell>
          <cell r="F557" t="str">
            <v>前台</v>
          </cell>
          <cell r="G557">
            <v>46090</v>
          </cell>
          <cell r="H557" t="str">
            <v>全职</v>
          </cell>
        </row>
        <row r="557">
          <cell r="J557" t="str">
            <v>劳动合同</v>
          </cell>
          <cell r="K557" t="str">
            <v>人力</v>
          </cell>
          <cell r="L557">
            <v>46090</v>
          </cell>
          <cell r="M557">
            <v>47185</v>
          </cell>
          <cell r="N557" t="str">
            <v>3年</v>
          </cell>
          <cell r="O557" t="str">
            <v>已签</v>
          </cell>
          <cell r="P557" t="str">
            <v>已签</v>
          </cell>
        </row>
        <row r="557">
          <cell r="R557" t="str">
            <v>已签</v>
          </cell>
        </row>
        <row r="557">
          <cell r="W557" t="str">
            <v>是</v>
          </cell>
          <cell r="X557" t="str">
            <v>在职</v>
          </cell>
        </row>
        <row r="557">
          <cell r="AD557" t="str">
            <v>女</v>
          </cell>
        </row>
        <row r="557">
          <cell r="AF557" t="str">
            <v>532627200211250929</v>
          </cell>
        </row>
        <row r="557">
          <cell r="AH557" t="str">
            <v>建设银行</v>
          </cell>
          <cell r="AI557" t="str">
            <v>6217003920009205873</v>
          </cell>
        </row>
        <row r="557">
          <cell r="AK557">
            <v>15390887764</v>
          </cell>
        </row>
        <row r="558">
          <cell r="D558" t="str">
            <v>新力店孔凌锋</v>
          </cell>
          <cell r="E558" t="str">
            <v>会籍部</v>
          </cell>
          <cell r="F558" t="str">
            <v>会籍</v>
          </cell>
          <cell r="G558">
            <v>46091</v>
          </cell>
          <cell r="H558" t="str">
            <v>全职</v>
          </cell>
        </row>
        <row r="558">
          <cell r="J558" t="str">
            <v>劳动合同</v>
          </cell>
          <cell r="K558" t="str">
            <v>人力</v>
          </cell>
          <cell r="L558">
            <v>46091</v>
          </cell>
          <cell r="M558">
            <v>47186</v>
          </cell>
          <cell r="N558" t="str">
            <v>3年</v>
          </cell>
          <cell r="O558" t="str">
            <v>已签</v>
          </cell>
          <cell r="P558" t="str">
            <v>已签</v>
          </cell>
          <cell r="Q558" t="str">
            <v>已签</v>
          </cell>
          <cell r="R558" t="str">
            <v>已签</v>
          </cell>
          <cell r="S558" t="str">
            <v>不缴</v>
          </cell>
        </row>
        <row r="558">
          <cell r="W558" t="str">
            <v>是</v>
          </cell>
          <cell r="X558" t="str">
            <v>离职</v>
          </cell>
          <cell r="Y558">
            <v>46104</v>
          </cell>
          <cell r="Z558" t="str">
            <v>已签</v>
          </cell>
          <cell r="AA558" t="str">
            <v>已签</v>
          </cell>
        </row>
        <row r="558">
          <cell r="AC558" t="str">
            <v>是</v>
          </cell>
          <cell r="AD558" t="str">
            <v>男</v>
          </cell>
        </row>
        <row r="558">
          <cell r="AF558" t="str">
            <v>360981200912262835</v>
          </cell>
        </row>
        <row r="558">
          <cell r="AH558" t="str">
            <v>招商银行</v>
          </cell>
          <cell r="AI558" t="str">
            <v>6214833386823713</v>
          </cell>
        </row>
        <row r="558">
          <cell r="AK558">
            <v>18146649067</v>
          </cell>
        </row>
        <row r="559">
          <cell r="D559" t="str">
            <v>高新吾悦店梁宏宇</v>
          </cell>
          <cell r="E559" t="str">
            <v>泳教部</v>
          </cell>
          <cell r="F559" t="str">
            <v>泳教</v>
          </cell>
          <cell r="G559">
            <v>46082</v>
          </cell>
          <cell r="H559" t="str">
            <v>全职</v>
          </cell>
        </row>
        <row r="559">
          <cell r="J559" t="str">
            <v>劳动合同</v>
          </cell>
          <cell r="K559" t="str">
            <v>人力</v>
          </cell>
          <cell r="L559">
            <v>46082</v>
          </cell>
          <cell r="M559">
            <v>47177</v>
          </cell>
          <cell r="N559" t="str">
            <v>3年</v>
          </cell>
          <cell r="O559" t="str">
            <v>已签</v>
          </cell>
          <cell r="P559" t="str">
            <v>已签</v>
          </cell>
          <cell r="Q559" t="str">
            <v>已签</v>
          </cell>
        </row>
        <row r="559">
          <cell r="S559" t="str">
            <v>不缴</v>
          </cell>
        </row>
        <row r="559">
          <cell r="W559" t="str">
            <v>是</v>
          </cell>
          <cell r="X559" t="str">
            <v>在职</v>
          </cell>
        </row>
        <row r="559">
          <cell r="AD559" t="str">
            <v>男</v>
          </cell>
        </row>
        <row r="559">
          <cell r="AF559" t="str">
            <v>360122200603310916</v>
          </cell>
          <cell r="AG559" t="str">
            <v>江西省南昌市新建区西山镇</v>
          </cell>
          <cell r="AH559" t="str">
            <v>招商银行</v>
          </cell>
          <cell r="AI559" t="str">
            <v>6214 8333 8197 4719</v>
          </cell>
        </row>
        <row r="559">
          <cell r="AK559">
            <v>18379151653</v>
          </cell>
        </row>
        <row r="560">
          <cell r="D560" t="str">
            <v>旭辉店李翔</v>
          </cell>
          <cell r="E560" t="str">
            <v>会籍部</v>
          </cell>
          <cell r="F560" t="str">
            <v>会籍主管</v>
          </cell>
          <cell r="G560">
            <v>46092</v>
          </cell>
          <cell r="H560" t="str">
            <v>全职</v>
          </cell>
        </row>
        <row r="560">
          <cell r="J560" t="str">
            <v>劳动合同</v>
          </cell>
          <cell r="K560" t="str">
            <v>人力</v>
          </cell>
          <cell r="L560">
            <v>46092</v>
          </cell>
          <cell r="M560">
            <v>47187</v>
          </cell>
          <cell r="N560" t="str">
            <v>3年</v>
          </cell>
          <cell r="O560" t="str">
            <v>已签</v>
          </cell>
          <cell r="P560" t="str">
            <v>已签</v>
          </cell>
          <cell r="Q560" t="str">
            <v>已签</v>
          </cell>
          <cell r="R560" t="str">
            <v>已签</v>
          </cell>
          <cell r="S560" t="str">
            <v>不缴</v>
          </cell>
        </row>
        <row r="560">
          <cell r="W560" t="str">
            <v>是</v>
          </cell>
          <cell r="X560" t="str">
            <v>在职</v>
          </cell>
        </row>
        <row r="560">
          <cell r="AD560" t="str">
            <v>男</v>
          </cell>
        </row>
        <row r="560">
          <cell r="AF560" t="str">
            <v>36012119900824123X</v>
          </cell>
        </row>
        <row r="560">
          <cell r="AH560" t="str">
            <v>中国工商银行</v>
          </cell>
          <cell r="AI560" t="str">
            <v>6212261202022667142</v>
          </cell>
        </row>
        <row r="560">
          <cell r="AK560">
            <v>13870050050</v>
          </cell>
        </row>
        <row r="561">
          <cell r="D561" t="str">
            <v>杨家湾王平</v>
          </cell>
          <cell r="E561" t="str">
            <v>泳教部</v>
          </cell>
          <cell r="F561" t="str">
            <v>救生员</v>
          </cell>
          <cell r="G561">
            <v>46087</v>
          </cell>
          <cell r="H561" t="str">
            <v>全职</v>
          </cell>
        </row>
        <row r="561">
          <cell r="J561" t="str">
            <v>劳动合同</v>
          </cell>
          <cell r="K561" t="str">
            <v>人力</v>
          </cell>
          <cell r="L561">
            <v>46087</v>
          </cell>
          <cell r="M561">
            <v>47182</v>
          </cell>
          <cell r="N561" t="str">
            <v>3年</v>
          </cell>
          <cell r="O561" t="str">
            <v>已签</v>
          </cell>
          <cell r="P561" t="str">
            <v>已签</v>
          </cell>
          <cell r="Q561" t="str">
            <v>已签</v>
          </cell>
          <cell r="R561" t="str">
            <v>已签</v>
          </cell>
          <cell r="S561" t="str">
            <v>不缴</v>
          </cell>
        </row>
        <row r="561">
          <cell r="W561" t="str">
            <v>是</v>
          </cell>
          <cell r="X561" t="str">
            <v>在职</v>
          </cell>
        </row>
        <row r="561">
          <cell r="AD561" t="str">
            <v>男</v>
          </cell>
        </row>
        <row r="561">
          <cell r="AF561" t="str">
            <v>429001196609193114</v>
          </cell>
        </row>
        <row r="561">
          <cell r="AH561" t="str">
            <v>招商银行</v>
          </cell>
          <cell r="AI561" t="str">
            <v>6214832746511315</v>
          </cell>
        </row>
        <row r="561">
          <cell r="AK561">
            <v>15807172540</v>
          </cell>
        </row>
        <row r="562">
          <cell r="D562" t="str">
            <v>高新吾悦店宋亚其</v>
          </cell>
          <cell r="E562" t="str">
            <v>会籍部</v>
          </cell>
          <cell r="F562" t="str">
            <v>会籍</v>
          </cell>
          <cell r="G562">
            <v>46092</v>
          </cell>
          <cell r="H562" t="str">
            <v>全职</v>
          </cell>
        </row>
        <row r="562">
          <cell r="J562" t="str">
            <v>劳动合同</v>
          </cell>
          <cell r="K562" t="str">
            <v>人力</v>
          </cell>
          <cell r="L562">
            <v>46082</v>
          </cell>
          <cell r="M562">
            <v>47177</v>
          </cell>
          <cell r="N562" t="str">
            <v>3年</v>
          </cell>
          <cell r="O562" t="str">
            <v>已签</v>
          </cell>
          <cell r="P562" t="str">
            <v>已签</v>
          </cell>
          <cell r="Q562" t="str">
            <v>已签</v>
          </cell>
        </row>
        <row r="562">
          <cell r="S562" t="str">
            <v>不缴</v>
          </cell>
        </row>
        <row r="562">
          <cell r="W562" t="str">
            <v>是</v>
          </cell>
          <cell r="X562" t="str">
            <v>离职</v>
          </cell>
          <cell r="Y562">
            <v>46135</v>
          </cell>
          <cell r="Z562" t="str">
            <v>已签</v>
          </cell>
          <cell r="AA562" t="str">
            <v>已签</v>
          </cell>
        </row>
        <row r="562">
          <cell r="AC562" t="str">
            <v>是</v>
          </cell>
          <cell r="AD562" t="str">
            <v>男</v>
          </cell>
        </row>
        <row r="562">
          <cell r="AF562" t="str">
            <v>360124200311163910</v>
          </cell>
          <cell r="AG562" t="str">
            <v>江西南昌</v>
          </cell>
          <cell r="AH562" t="str">
            <v>中国工商银行</v>
          </cell>
          <cell r="AI562" t="str">
            <v>6222031502007139399</v>
          </cell>
        </row>
        <row r="562">
          <cell r="AK562">
            <v>18720965693</v>
          </cell>
        </row>
        <row r="563">
          <cell r="D563" t="str">
            <v>宿州吾悦店彭玥</v>
          </cell>
          <cell r="E563" t="str">
            <v>运营部</v>
          </cell>
          <cell r="F563" t="str">
            <v>前台</v>
          </cell>
          <cell r="G563">
            <v>46093</v>
          </cell>
          <cell r="H563" t="str">
            <v>全职</v>
          </cell>
        </row>
        <row r="563">
          <cell r="K563" t="str">
            <v>人力</v>
          </cell>
        </row>
        <row r="563">
          <cell r="X563" t="str">
            <v>离职</v>
          </cell>
          <cell r="Y563">
            <v>46095</v>
          </cell>
        </row>
        <row r="563">
          <cell r="AD563" t="str">
            <v>女</v>
          </cell>
        </row>
        <row r="563">
          <cell r="AF563" t="str">
            <v>340602200306210028</v>
          </cell>
          <cell r="AG563" t="str">
            <v>安徽省宿州市</v>
          </cell>
          <cell r="AH563" t="str">
            <v>中国建设银行</v>
          </cell>
          <cell r="AI563" t="str">
            <v>6217001630071079765</v>
          </cell>
        </row>
        <row r="563">
          <cell r="AK563">
            <v>15155920680</v>
          </cell>
        </row>
        <row r="564">
          <cell r="D564" t="str">
            <v>财富中心店谢嘉欣</v>
          </cell>
          <cell r="E564" t="str">
            <v>会籍部</v>
          </cell>
          <cell r="F564" t="str">
            <v>会籍</v>
          </cell>
          <cell r="G564">
            <v>46094</v>
          </cell>
          <cell r="H564" t="str">
            <v>全职</v>
          </cell>
        </row>
        <row r="564">
          <cell r="K564" t="str">
            <v>人力</v>
          </cell>
        </row>
        <row r="564">
          <cell r="X564" t="str">
            <v>离职</v>
          </cell>
          <cell r="Y564">
            <v>46096</v>
          </cell>
        </row>
        <row r="564">
          <cell r="AD564" t="str">
            <v>女</v>
          </cell>
        </row>
        <row r="565">
          <cell r="D565" t="str">
            <v>钟祥店刘双</v>
          </cell>
          <cell r="E565" t="str">
            <v>泳教部</v>
          </cell>
          <cell r="F565" t="str">
            <v>泳教</v>
          </cell>
          <cell r="G565">
            <v>46174</v>
          </cell>
          <cell r="H565" t="str">
            <v>兼职</v>
          </cell>
        </row>
        <row r="565">
          <cell r="K565" t="str">
            <v>人力</v>
          </cell>
        </row>
        <row r="565">
          <cell r="N565" t="str">
            <v>3年</v>
          </cell>
        </row>
        <row r="565">
          <cell r="W565" t="str">
            <v>是</v>
          </cell>
          <cell r="X565" t="str">
            <v>在职</v>
          </cell>
        </row>
        <row r="565">
          <cell r="AD565" t="str">
            <v>女</v>
          </cell>
        </row>
        <row r="565">
          <cell r="AF565" t="str">
            <v>42088119900822051x</v>
          </cell>
        </row>
        <row r="565">
          <cell r="AH565" t="str">
            <v>建设银行</v>
          </cell>
          <cell r="AI565" t="str">
            <v>6217001270031537402</v>
          </cell>
        </row>
        <row r="565">
          <cell r="AK565">
            <v>18672462040</v>
          </cell>
        </row>
        <row r="566">
          <cell r="D566" t="str">
            <v>高新吾悦店滕家辉</v>
          </cell>
          <cell r="E566" t="str">
            <v>会籍部</v>
          </cell>
          <cell r="F566" t="str">
            <v>会籍</v>
          </cell>
          <cell r="G566">
            <v>46095</v>
          </cell>
          <cell r="H566" t="str">
            <v>全职</v>
          </cell>
        </row>
        <row r="566">
          <cell r="J566" t="str">
            <v>劳动合同</v>
          </cell>
          <cell r="K566" t="str">
            <v>人力</v>
          </cell>
          <cell r="L566">
            <v>46095</v>
          </cell>
          <cell r="M566">
            <v>47190</v>
          </cell>
          <cell r="N566" t="str">
            <v>3年</v>
          </cell>
          <cell r="O566" t="str">
            <v>已签</v>
          </cell>
          <cell r="P566" t="str">
            <v>已签</v>
          </cell>
          <cell r="Q566" t="str">
            <v>已签</v>
          </cell>
        </row>
        <row r="566">
          <cell r="S566" t="str">
            <v>不缴</v>
          </cell>
        </row>
        <row r="566">
          <cell r="W566" t="str">
            <v>是</v>
          </cell>
          <cell r="X566" t="str">
            <v>在职</v>
          </cell>
        </row>
        <row r="566">
          <cell r="AD566" t="str">
            <v>男</v>
          </cell>
        </row>
        <row r="566">
          <cell r="AF566" t="str">
            <v>360121199903131918</v>
          </cell>
          <cell r="AG566" t="str">
            <v>江西南昌</v>
          </cell>
          <cell r="AH566" t="str">
            <v>招商银行</v>
          </cell>
          <cell r="AI566" t="str">
            <v>6214 8379 4722 2976</v>
          </cell>
        </row>
        <row r="567">
          <cell r="D567" t="str">
            <v>新力店王海乐</v>
          </cell>
          <cell r="E567" t="str">
            <v>会籍部</v>
          </cell>
          <cell r="F567" t="str">
            <v>会籍经理</v>
          </cell>
          <cell r="G567">
            <v>46088</v>
          </cell>
          <cell r="H567" t="str">
            <v>全职</v>
          </cell>
        </row>
        <row r="567">
          <cell r="J567" t="str">
            <v>劳动合同</v>
          </cell>
          <cell r="K567" t="str">
            <v>人力</v>
          </cell>
          <cell r="L567">
            <v>46088</v>
          </cell>
          <cell r="M567">
            <v>47183</v>
          </cell>
          <cell r="N567" t="str">
            <v>3年</v>
          </cell>
          <cell r="O567" t="str">
            <v>已签</v>
          </cell>
          <cell r="P567" t="str">
            <v>已签</v>
          </cell>
          <cell r="Q567" t="str">
            <v>已签</v>
          </cell>
          <cell r="R567" t="str">
            <v>已签</v>
          </cell>
          <cell r="S567" t="str">
            <v>不缴</v>
          </cell>
        </row>
        <row r="567">
          <cell r="W567" t="str">
            <v>是</v>
          </cell>
          <cell r="X567" t="str">
            <v>在职</v>
          </cell>
        </row>
        <row r="567">
          <cell r="AD567" t="str">
            <v>男</v>
          </cell>
        </row>
        <row r="567">
          <cell r="AF567" t="str">
            <v>361025200411144110</v>
          </cell>
        </row>
        <row r="567">
          <cell r="AH567" t="str">
            <v>中国银行</v>
          </cell>
          <cell r="AI567" t="str">
            <v>6217906500055215691</v>
          </cell>
        </row>
        <row r="567">
          <cell r="AK567">
            <v>15807043119</v>
          </cell>
        </row>
        <row r="568">
          <cell r="D568" t="str">
            <v>瑶湖店林子萱</v>
          </cell>
          <cell r="E568" t="str">
            <v>泳教部</v>
          </cell>
          <cell r="F568" t="str">
            <v>泳教</v>
          </cell>
          <cell r="G568">
            <v>46095</v>
          </cell>
          <cell r="H568" t="str">
            <v>兼职</v>
          </cell>
        </row>
        <row r="568">
          <cell r="J568" t="str">
            <v>兼职合同</v>
          </cell>
          <cell r="K568" t="str">
            <v>人力</v>
          </cell>
          <cell r="L568">
            <v>46095</v>
          </cell>
          <cell r="M568">
            <v>46459</v>
          </cell>
          <cell r="N568" t="str">
            <v>1年</v>
          </cell>
          <cell r="O568" t="str">
            <v>已签</v>
          </cell>
          <cell r="P568" t="str">
            <v>已签</v>
          </cell>
          <cell r="Q568" t="str">
            <v>已签</v>
          </cell>
          <cell r="R568" t="str">
            <v>已签</v>
          </cell>
          <cell r="S568" t="str">
            <v>不缴</v>
          </cell>
        </row>
        <row r="568">
          <cell r="W568" t="str">
            <v>是</v>
          </cell>
          <cell r="X568" t="str">
            <v>在职</v>
          </cell>
        </row>
        <row r="568">
          <cell r="AD568" t="str">
            <v>女</v>
          </cell>
        </row>
        <row r="568">
          <cell r="AF568" t="str">
            <v>361124200602196043</v>
          </cell>
        </row>
        <row r="568">
          <cell r="AH568" t="str">
            <v>中国农业银行</v>
          </cell>
          <cell r="AI568" t="str">
            <v>6230520920107289875</v>
          </cell>
        </row>
        <row r="568">
          <cell r="AK568">
            <v>15270341648</v>
          </cell>
        </row>
        <row r="569">
          <cell r="D569" t="str">
            <v>新力店熊鑫</v>
          </cell>
          <cell r="E569" t="str">
            <v>会籍部</v>
          </cell>
          <cell r="F569" t="str">
            <v>会籍</v>
          </cell>
          <cell r="G569">
            <v>46096</v>
          </cell>
          <cell r="H569" t="str">
            <v>全职</v>
          </cell>
        </row>
        <row r="569">
          <cell r="K569" t="str">
            <v>人力</v>
          </cell>
        </row>
        <row r="569">
          <cell r="X569" t="str">
            <v>离职</v>
          </cell>
          <cell r="Y569">
            <v>46125</v>
          </cell>
          <cell r="Z569" t="str">
            <v>已签</v>
          </cell>
          <cell r="AA569" t="str">
            <v>已签</v>
          </cell>
        </row>
        <row r="569">
          <cell r="AC569" t="str">
            <v>是</v>
          </cell>
          <cell r="AD569" t="str">
            <v>男</v>
          </cell>
        </row>
        <row r="569">
          <cell r="AF569" t="str">
            <v>36012120090920751x</v>
          </cell>
        </row>
        <row r="569">
          <cell r="AH569" t="str">
            <v>中国工商银行</v>
          </cell>
          <cell r="AI569" t="str">
            <v>6212251502001682547</v>
          </cell>
        </row>
        <row r="569">
          <cell r="AK569">
            <v>18379996462</v>
          </cell>
        </row>
        <row r="570">
          <cell r="D570" t="str">
            <v>新力店邹盛付</v>
          </cell>
          <cell r="E570" t="str">
            <v>泳教部</v>
          </cell>
          <cell r="F570" t="str">
            <v>救生员</v>
          </cell>
          <cell r="G570">
            <v>46097</v>
          </cell>
          <cell r="H570" t="str">
            <v>全职</v>
          </cell>
        </row>
        <row r="570">
          <cell r="J570" t="str">
            <v>劳动合同</v>
          </cell>
          <cell r="K570" t="str">
            <v>人力</v>
          </cell>
          <cell r="L570">
            <v>46097</v>
          </cell>
          <cell r="M570">
            <v>47192</v>
          </cell>
          <cell r="N570" t="str">
            <v>3年</v>
          </cell>
          <cell r="O570" t="str">
            <v>已签</v>
          </cell>
          <cell r="P570" t="str">
            <v>已签</v>
          </cell>
          <cell r="Q570" t="str">
            <v>已签</v>
          </cell>
          <cell r="R570" t="str">
            <v>已签</v>
          </cell>
          <cell r="S570" t="str">
            <v>不缴</v>
          </cell>
        </row>
        <row r="570">
          <cell r="W570" t="str">
            <v>否</v>
          </cell>
          <cell r="X570" t="str">
            <v>离职</v>
          </cell>
          <cell r="Y570">
            <v>46126</v>
          </cell>
          <cell r="Z570" t="str">
            <v>已签</v>
          </cell>
          <cell r="AA570" t="str">
            <v>已签</v>
          </cell>
        </row>
        <row r="570">
          <cell r="AC570" t="str">
            <v>是</v>
          </cell>
          <cell r="AD570" t="str">
            <v>男</v>
          </cell>
        </row>
        <row r="570">
          <cell r="AF570" t="str">
            <v>360423196602183218</v>
          </cell>
        </row>
        <row r="570">
          <cell r="AH570" t="str">
            <v>农村信用社</v>
          </cell>
          <cell r="AI570" t="str">
            <v>6226820010800643282</v>
          </cell>
        </row>
        <row r="570">
          <cell r="AK570">
            <v>13479279778</v>
          </cell>
        </row>
        <row r="571">
          <cell r="D571" t="str">
            <v>宿州吾悦店李婷</v>
          </cell>
          <cell r="E571" t="str">
            <v>运营部</v>
          </cell>
          <cell r="F571" t="str">
            <v>前台</v>
          </cell>
          <cell r="G571">
            <v>46097</v>
          </cell>
          <cell r="H571" t="str">
            <v>全职</v>
          </cell>
        </row>
        <row r="571">
          <cell r="K571" t="str">
            <v>人力</v>
          </cell>
        </row>
        <row r="571">
          <cell r="X571" t="str">
            <v>离职</v>
          </cell>
          <cell r="Y571">
            <v>46098</v>
          </cell>
        </row>
        <row r="571">
          <cell r="AD571" t="str">
            <v>女</v>
          </cell>
        </row>
        <row r="571">
          <cell r="AF571" t="str">
            <v>340021199312164842</v>
          </cell>
          <cell r="AG571" t="str">
            <v>安徽省淮北市</v>
          </cell>
          <cell r="AH571" t="str">
            <v>中国建设银行</v>
          </cell>
          <cell r="AI571" t="str">
            <v>6217001740013539071</v>
          </cell>
        </row>
        <row r="571">
          <cell r="AK571">
            <v>19855979016</v>
          </cell>
        </row>
        <row r="572">
          <cell r="D572" t="str">
            <v>杨家湾龚玮</v>
          </cell>
          <cell r="E572" t="str">
            <v>运营部</v>
          </cell>
          <cell r="F572" t="str">
            <v>前台</v>
          </cell>
          <cell r="G572">
            <v>46094</v>
          </cell>
          <cell r="H572" t="str">
            <v>全职</v>
          </cell>
        </row>
        <row r="572">
          <cell r="J572" t="str">
            <v>劳动合同</v>
          </cell>
          <cell r="K572" t="str">
            <v>人力</v>
          </cell>
          <cell r="L572">
            <v>46094</v>
          </cell>
          <cell r="M572">
            <v>47189</v>
          </cell>
          <cell r="N572" t="str">
            <v>3年</v>
          </cell>
          <cell r="O572" t="str">
            <v>已签</v>
          </cell>
          <cell r="P572" t="str">
            <v>已签</v>
          </cell>
          <cell r="Q572" t="str">
            <v>已签</v>
          </cell>
          <cell r="R572" t="str">
            <v>已签</v>
          </cell>
          <cell r="S572" t="str">
            <v>不缴</v>
          </cell>
        </row>
        <row r="572">
          <cell r="W572" t="str">
            <v>是</v>
          </cell>
          <cell r="X572" t="str">
            <v>在职</v>
          </cell>
        </row>
        <row r="572">
          <cell r="AD572" t="str">
            <v>女</v>
          </cell>
        </row>
        <row r="572">
          <cell r="AF572" t="str">
            <v>520424200008219826</v>
          </cell>
        </row>
        <row r="572">
          <cell r="AH572" t="str">
            <v>招商银行武汉积玉桥支行</v>
          </cell>
          <cell r="AI572" t="str">
            <v>6214832777146429</v>
          </cell>
        </row>
        <row r="572">
          <cell r="AK572">
            <v>15271807400</v>
          </cell>
        </row>
        <row r="573">
          <cell r="D573" t="str">
            <v>财富中心店唐磊</v>
          </cell>
          <cell r="E573" t="str">
            <v>私教部</v>
          </cell>
          <cell r="F573" t="str">
            <v>私教</v>
          </cell>
          <cell r="G573">
            <v>46097</v>
          </cell>
          <cell r="H573" t="str">
            <v>全职</v>
          </cell>
        </row>
        <row r="573">
          <cell r="K573" t="str">
            <v>人力</v>
          </cell>
        </row>
        <row r="573">
          <cell r="X573" t="str">
            <v>离职</v>
          </cell>
          <cell r="Y573">
            <v>46101</v>
          </cell>
        </row>
        <row r="573">
          <cell r="AD573" t="str">
            <v>男</v>
          </cell>
        </row>
        <row r="573">
          <cell r="AF573" t="str">
            <v>431103199905010032</v>
          </cell>
        </row>
        <row r="573">
          <cell r="AH573" t="str">
            <v>建设银行</v>
          </cell>
          <cell r="AI573" t="str">
            <v>6217002100010557304</v>
          </cell>
        </row>
        <row r="573">
          <cell r="AK573">
            <v>17707959923</v>
          </cell>
        </row>
        <row r="574">
          <cell r="D574" t="str">
            <v>杨家湾李思宇</v>
          </cell>
          <cell r="E574" t="str">
            <v>运营部</v>
          </cell>
          <cell r="F574" t="str">
            <v>前台/主播</v>
          </cell>
          <cell r="G574">
            <v>46095</v>
          </cell>
          <cell r="H574" t="str">
            <v>全职</v>
          </cell>
        </row>
        <row r="574">
          <cell r="J574" t="str">
            <v>劳动合同</v>
          </cell>
          <cell r="K574" t="str">
            <v>人力</v>
          </cell>
          <cell r="L574">
            <v>46095</v>
          </cell>
          <cell r="M574">
            <v>47190</v>
          </cell>
          <cell r="N574" t="str">
            <v>3年</v>
          </cell>
          <cell r="O574" t="str">
            <v>已签</v>
          </cell>
          <cell r="P574" t="str">
            <v>已签</v>
          </cell>
          <cell r="Q574" t="str">
            <v>已签</v>
          </cell>
          <cell r="R574" t="str">
            <v>已签</v>
          </cell>
          <cell r="S574" t="str">
            <v>不缴</v>
          </cell>
        </row>
        <row r="574">
          <cell r="W574" t="str">
            <v>是</v>
          </cell>
          <cell r="X574" t="str">
            <v>离职</v>
          </cell>
          <cell r="Y574">
            <v>46113</v>
          </cell>
        </row>
        <row r="574">
          <cell r="AD574" t="str">
            <v>女</v>
          </cell>
        </row>
        <row r="574">
          <cell r="AF574" t="str">
            <v>420902200701178124</v>
          </cell>
        </row>
        <row r="574">
          <cell r="AH574" t="str">
            <v>武汉空港支行</v>
          </cell>
          <cell r="AI574" t="str">
            <v>6222033202019341251</v>
          </cell>
        </row>
        <row r="574">
          <cell r="AK574">
            <v>13476839194</v>
          </cell>
        </row>
        <row r="575">
          <cell r="D575" t="str">
            <v>总部赖洋欢</v>
          </cell>
          <cell r="E575" t="str">
            <v>人事部</v>
          </cell>
          <cell r="F575" t="str">
            <v>人事经理</v>
          </cell>
          <cell r="G575">
            <v>46086</v>
          </cell>
          <cell r="H575" t="str">
            <v>全职</v>
          </cell>
        </row>
        <row r="575">
          <cell r="J575" t="str">
            <v>劳动合同</v>
          </cell>
          <cell r="K575" t="str">
            <v>山道</v>
          </cell>
          <cell r="L575">
            <v>46086</v>
          </cell>
          <cell r="M575">
            <v>47181</v>
          </cell>
          <cell r="N575" t="str">
            <v>3年</v>
          </cell>
          <cell r="O575" t="str">
            <v>已签</v>
          </cell>
          <cell r="P575" t="str">
            <v>已签</v>
          </cell>
          <cell r="Q575" t="str">
            <v>已签</v>
          </cell>
          <cell r="R575" t="str">
            <v>已签</v>
          </cell>
          <cell r="S575" t="str">
            <v>最低</v>
          </cell>
        </row>
        <row r="575">
          <cell r="W575" t="str">
            <v>是</v>
          </cell>
          <cell r="X575" t="str">
            <v>在职</v>
          </cell>
        </row>
        <row r="575">
          <cell r="AD575" t="str">
            <v>男</v>
          </cell>
        </row>
        <row r="575">
          <cell r="AF575" t="str">
            <v>36010219881118201x</v>
          </cell>
        </row>
        <row r="575">
          <cell r="AH575" t="str">
            <v>中国农业银行</v>
          </cell>
          <cell r="AI575" t="str">
            <v>6228480927106847373</v>
          </cell>
        </row>
        <row r="575">
          <cell r="AK575">
            <v>13330107567</v>
          </cell>
        </row>
        <row r="576">
          <cell r="D576" t="str">
            <v>旭辉店赵雨欣</v>
          </cell>
          <cell r="E576" t="str">
            <v>运营部</v>
          </cell>
          <cell r="F576" t="str">
            <v>前台</v>
          </cell>
          <cell r="G576">
            <v>46087</v>
          </cell>
          <cell r="H576" t="str">
            <v>全职</v>
          </cell>
        </row>
        <row r="576">
          <cell r="J576" t="str">
            <v>劳动合同</v>
          </cell>
          <cell r="K576" t="str">
            <v>人力</v>
          </cell>
          <cell r="L576">
            <v>46087</v>
          </cell>
          <cell r="M576">
            <v>47182</v>
          </cell>
          <cell r="N576" t="str">
            <v>3年</v>
          </cell>
          <cell r="O576" t="str">
            <v>已签</v>
          </cell>
          <cell r="P576" t="str">
            <v>已签</v>
          </cell>
          <cell r="Q576" t="str">
            <v>已签</v>
          </cell>
          <cell r="R576" t="str">
            <v>已签</v>
          </cell>
          <cell r="S576" t="str">
            <v>不缴</v>
          </cell>
        </row>
        <row r="576">
          <cell r="W576" t="str">
            <v>是</v>
          </cell>
          <cell r="X576" t="str">
            <v>在职</v>
          </cell>
        </row>
        <row r="576">
          <cell r="AD576" t="str">
            <v>女</v>
          </cell>
        </row>
        <row r="577">
          <cell r="D577" t="str">
            <v>宜春店陈浩清</v>
          </cell>
          <cell r="E577" t="str">
            <v>运营部</v>
          </cell>
          <cell r="F577" t="str">
            <v>前台</v>
          </cell>
          <cell r="G577">
            <v>46095</v>
          </cell>
          <cell r="H577" t="str">
            <v>全职</v>
          </cell>
        </row>
        <row r="577">
          <cell r="J577" t="str">
            <v>劳动合同</v>
          </cell>
          <cell r="K577" t="str">
            <v>人力</v>
          </cell>
          <cell r="L577">
            <v>46095</v>
          </cell>
          <cell r="M577">
            <v>47190</v>
          </cell>
          <cell r="N577" t="str">
            <v>3年</v>
          </cell>
          <cell r="O577" t="str">
            <v>已签</v>
          </cell>
          <cell r="P577" t="str">
            <v>已签</v>
          </cell>
          <cell r="Q577" t="str">
            <v>已签</v>
          </cell>
        </row>
        <row r="577">
          <cell r="S577" t="str">
            <v>不缴</v>
          </cell>
        </row>
        <row r="577">
          <cell r="W577" t="str">
            <v>是</v>
          </cell>
          <cell r="X577" t="str">
            <v>离职</v>
          </cell>
          <cell r="Y577">
            <v>46116</v>
          </cell>
          <cell r="Z577" t="str">
            <v>已签</v>
          </cell>
          <cell r="AA577" t="str">
            <v>已签</v>
          </cell>
        </row>
        <row r="577">
          <cell r="AC577" t="str">
            <v>是</v>
          </cell>
          <cell r="AD577" t="str">
            <v>女</v>
          </cell>
        </row>
        <row r="578">
          <cell r="D578" t="str">
            <v>淮南吾悦店许子恒</v>
          </cell>
          <cell r="E578" t="str">
            <v>会籍部</v>
          </cell>
          <cell r="F578" t="str">
            <v>会籍</v>
          </cell>
          <cell r="G578">
            <v>46098</v>
          </cell>
          <cell r="H578" t="str">
            <v>全职</v>
          </cell>
        </row>
        <row r="578">
          <cell r="J578" t="str">
            <v>劳动合同</v>
          </cell>
          <cell r="K578" t="str">
            <v>人力</v>
          </cell>
          <cell r="L578">
            <v>46098</v>
          </cell>
          <cell r="M578">
            <v>47193</v>
          </cell>
          <cell r="N578" t="str">
            <v>3年</v>
          </cell>
          <cell r="O578" t="str">
            <v>已签</v>
          </cell>
          <cell r="P578" t="str">
            <v>已签</v>
          </cell>
          <cell r="Q578" t="str">
            <v>已签</v>
          </cell>
          <cell r="R578" t="str">
            <v>已签</v>
          </cell>
          <cell r="S578" t="str">
            <v>不缴</v>
          </cell>
        </row>
        <row r="578">
          <cell r="W578" t="str">
            <v>是</v>
          </cell>
          <cell r="X578" t="str">
            <v>离职</v>
          </cell>
          <cell r="Y578">
            <v>46140</v>
          </cell>
          <cell r="Z578" t="str">
            <v>已签</v>
          </cell>
          <cell r="AA578" t="str">
            <v>已签</v>
          </cell>
        </row>
        <row r="578">
          <cell r="AC578" t="str">
            <v>是</v>
          </cell>
          <cell r="AD578" t="str">
            <v>男</v>
          </cell>
        </row>
        <row r="578">
          <cell r="AF578" t="str">
            <v>340602200912112831</v>
          </cell>
          <cell r="AG578" t="str">
            <v>淮南</v>
          </cell>
          <cell r="AH578" t="str">
            <v>招商银行</v>
          </cell>
          <cell r="AI578" t="str">
            <v>6214835542259419</v>
          </cell>
        </row>
        <row r="578">
          <cell r="AK578">
            <v>19955443825</v>
          </cell>
        </row>
        <row r="579">
          <cell r="D579" t="str">
            <v>杨家湾常珈铭</v>
          </cell>
          <cell r="E579" t="str">
            <v>泳教部</v>
          </cell>
          <cell r="F579" t="str">
            <v>泳教</v>
          </cell>
          <cell r="G579">
            <v>46086</v>
          </cell>
          <cell r="H579" t="str">
            <v>全职</v>
          </cell>
        </row>
        <row r="579">
          <cell r="J579" t="str">
            <v>劳动合同</v>
          </cell>
          <cell r="K579" t="str">
            <v>人力</v>
          </cell>
          <cell r="L579">
            <v>46086</v>
          </cell>
          <cell r="M579">
            <v>47181</v>
          </cell>
          <cell r="N579" t="str">
            <v>3年</v>
          </cell>
          <cell r="O579" t="str">
            <v>已签</v>
          </cell>
          <cell r="P579" t="str">
            <v>已签</v>
          </cell>
          <cell r="Q579" t="str">
            <v>已签</v>
          </cell>
          <cell r="R579" t="str">
            <v>已签</v>
          </cell>
          <cell r="S579" t="str">
            <v>不缴</v>
          </cell>
        </row>
        <row r="579">
          <cell r="W579" t="str">
            <v>是</v>
          </cell>
          <cell r="X579" t="str">
            <v>在职</v>
          </cell>
        </row>
        <row r="579">
          <cell r="AD579" t="str">
            <v>男</v>
          </cell>
        </row>
        <row r="579">
          <cell r="AF579" t="str">
            <v>420321200209232113</v>
          </cell>
        </row>
        <row r="579">
          <cell r="AH579" t="str">
            <v>招商银行十堰东岳支行</v>
          </cell>
          <cell r="AI579" t="str">
            <v>6214 8371 9632 8441 </v>
          </cell>
        </row>
        <row r="579">
          <cell r="AK579">
            <v>15671912115</v>
          </cell>
        </row>
        <row r="580">
          <cell r="D580" t="str">
            <v>淮南吾悦店刘少辉</v>
          </cell>
          <cell r="E580" t="str">
            <v>会籍部</v>
          </cell>
          <cell r="F580" t="str">
            <v>会籍</v>
          </cell>
          <cell r="G580">
            <v>46101</v>
          </cell>
          <cell r="H580" t="str">
            <v>全职</v>
          </cell>
        </row>
        <row r="580">
          <cell r="J580" t="str">
            <v>劳动合同</v>
          </cell>
          <cell r="K580" t="str">
            <v>人力</v>
          </cell>
          <cell r="L580">
            <v>46101</v>
          </cell>
          <cell r="M580">
            <v>47196</v>
          </cell>
          <cell r="N580" t="str">
            <v>3年</v>
          </cell>
          <cell r="O580" t="str">
            <v>已签</v>
          </cell>
          <cell r="P580" t="str">
            <v>已签</v>
          </cell>
          <cell r="Q580" t="str">
            <v>已签</v>
          </cell>
          <cell r="R580" t="str">
            <v>已签</v>
          </cell>
          <cell r="S580" t="str">
            <v>不缴</v>
          </cell>
        </row>
        <row r="580">
          <cell r="W580" t="str">
            <v>是</v>
          </cell>
          <cell r="X580" t="str">
            <v>离职</v>
          </cell>
          <cell r="Y580">
            <v>46140</v>
          </cell>
          <cell r="Z580" t="str">
            <v>已签</v>
          </cell>
          <cell r="AA580" t="str">
            <v>已签</v>
          </cell>
        </row>
        <row r="580">
          <cell r="AC580" t="str">
            <v>是</v>
          </cell>
          <cell r="AD580" t="str">
            <v>男</v>
          </cell>
        </row>
        <row r="580">
          <cell r="AF580" t="str">
            <v>340406199912073018</v>
          </cell>
          <cell r="AG580" t="str">
            <v>淮南</v>
          </cell>
          <cell r="AH580" t="str">
            <v>招商银行</v>
          </cell>
          <cell r="AI580" t="str">
            <v>6214835543146482</v>
          </cell>
        </row>
        <row r="580">
          <cell r="AK580">
            <v>15240043745</v>
          </cell>
        </row>
        <row r="581">
          <cell r="D581" t="str">
            <v>宿州吾悦店赵丽</v>
          </cell>
          <cell r="E581" t="str">
            <v>运营部</v>
          </cell>
          <cell r="F581" t="str">
            <v>前台</v>
          </cell>
          <cell r="G581">
            <v>46101</v>
          </cell>
          <cell r="H581" t="str">
            <v>全职</v>
          </cell>
        </row>
        <row r="581">
          <cell r="J581" t="str">
            <v>劳动合同</v>
          </cell>
          <cell r="K581" t="str">
            <v>人力</v>
          </cell>
          <cell r="L581">
            <v>46101</v>
          </cell>
          <cell r="M581">
            <v>47196</v>
          </cell>
          <cell r="N581" t="str">
            <v>3年</v>
          </cell>
          <cell r="O581" t="str">
            <v>已签</v>
          </cell>
          <cell r="P581" t="str">
            <v>已签</v>
          </cell>
          <cell r="Q581" t="str">
            <v>已签</v>
          </cell>
          <cell r="R581" t="str">
            <v>已签</v>
          </cell>
          <cell r="S581" t="str">
            <v>不缴</v>
          </cell>
        </row>
        <row r="581">
          <cell r="W581" t="str">
            <v>是</v>
          </cell>
          <cell r="X581" t="str">
            <v>离职</v>
          </cell>
          <cell r="Y581">
            <v>46174</v>
          </cell>
          <cell r="Z581" t="str">
            <v>已签</v>
          </cell>
          <cell r="AA581" t="str">
            <v>已签</v>
          </cell>
        </row>
        <row r="581">
          <cell r="AC581" t="str">
            <v>是</v>
          </cell>
          <cell r="AD581" t="str">
            <v>女</v>
          </cell>
        </row>
        <row r="581">
          <cell r="AF581" t="str">
            <v>341302200308232823</v>
          </cell>
          <cell r="AG581" t="str">
            <v>安徽省宿州市</v>
          </cell>
          <cell r="AH581" t="str">
            <v>中国邮政储蓄银行</v>
          </cell>
          <cell r="AI581" t="str">
            <v>6221803740001041330</v>
          </cell>
        </row>
        <row r="581">
          <cell r="AK581">
            <v>15240079764</v>
          </cell>
        </row>
        <row r="582">
          <cell r="D582" t="str">
            <v>新力店赖宇航</v>
          </cell>
          <cell r="E582" t="str">
            <v>泳教部</v>
          </cell>
          <cell r="F582" t="str">
            <v>泳教</v>
          </cell>
          <cell r="G582">
            <v>46102</v>
          </cell>
          <cell r="H582" t="str">
            <v>兼职</v>
          </cell>
        </row>
        <row r="582">
          <cell r="K582" t="str">
            <v>人力</v>
          </cell>
        </row>
        <row r="582">
          <cell r="O582" t="str">
            <v>已签</v>
          </cell>
          <cell r="P582" t="str">
            <v>已签</v>
          </cell>
          <cell r="Q582" t="str">
            <v>已签</v>
          </cell>
          <cell r="R582" t="str">
            <v>已签</v>
          </cell>
          <cell r="S582" t="str">
            <v>不缴</v>
          </cell>
        </row>
        <row r="582">
          <cell r="W582" t="str">
            <v>否</v>
          </cell>
          <cell r="X582" t="str">
            <v>离职</v>
          </cell>
          <cell r="Y582">
            <v>46135</v>
          </cell>
          <cell r="Z582" t="str">
            <v>已签</v>
          </cell>
          <cell r="AA582" t="str">
            <v>已签</v>
          </cell>
        </row>
        <row r="582">
          <cell r="AC582" t="str">
            <v>是</v>
          </cell>
          <cell r="AD582" t="str">
            <v>男</v>
          </cell>
        </row>
        <row r="582">
          <cell r="AF582" t="str">
            <v>360313200310110018</v>
          </cell>
        </row>
        <row r="582">
          <cell r="AH582" t="str">
            <v>中国建设银行</v>
          </cell>
          <cell r="AI582" t="str">
            <v>6214672050001226615</v>
          </cell>
        </row>
        <row r="582">
          <cell r="AK582">
            <v>18879965970</v>
          </cell>
        </row>
        <row r="583">
          <cell r="D583" t="str">
            <v>新余二店邹雨珎</v>
          </cell>
          <cell r="E583" t="str">
            <v>运营部</v>
          </cell>
          <cell r="F583" t="str">
            <v>前台</v>
          </cell>
          <cell r="G583">
            <v>46099</v>
          </cell>
          <cell r="H583" t="str">
            <v>全职</v>
          </cell>
        </row>
        <row r="583">
          <cell r="J583" t="str">
            <v>劳动合同</v>
          </cell>
          <cell r="K583" t="str">
            <v>人力</v>
          </cell>
          <cell r="L583">
            <v>46099</v>
          </cell>
          <cell r="M583">
            <v>47194</v>
          </cell>
          <cell r="N583" t="str">
            <v>3年</v>
          </cell>
          <cell r="O583" t="str">
            <v>已签</v>
          </cell>
          <cell r="P583" t="str">
            <v>已签</v>
          </cell>
          <cell r="Q583" t="str">
            <v>已签</v>
          </cell>
          <cell r="R583" t="str">
            <v>已签</v>
          </cell>
          <cell r="S583" t="str">
            <v>不缴</v>
          </cell>
        </row>
        <row r="583">
          <cell r="W583" t="str">
            <v>是</v>
          </cell>
          <cell r="X583" t="str">
            <v>离职</v>
          </cell>
          <cell r="Y583">
            <v>46117</v>
          </cell>
          <cell r="Z583" t="str">
            <v>已签</v>
          </cell>
          <cell r="AA583" t="str">
            <v>已签</v>
          </cell>
        </row>
        <row r="583">
          <cell r="AC583" t="str">
            <v>是</v>
          </cell>
          <cell r="AD583" t="str">
            <v>女</v>
          </cell>
        </row>
        <row r="583">
          <cell r="AF583" t="str">
            <v>362203200411256829</v>
          </cell>
          <cell r="AG583" t="str">
            <v>江西樟树</v>
          </cell>
          <cell r="AH583" t="str">
            <v>农商银行</v>
          </cell>
          <cell r="AI583" t="str">
            <v>622682 2200231459964</v>
          </cell>
        </row>
        <row r="583">
          <cell r="AK583">
            <v>18079048651</v>
          </cell>
        </row>
        <row r="584">
          <cell r="D584" t="str">
            <v>蚌埠银泰店黄少聪</v>
          </cell>
          <cell r="E584" t="str">
            <v>私教部</v>
          </cell>
          <cell r="F584" t="str">
            <v>私教</v>
          </cell>
          <cell r="G584">
            <v>46102</v>
          </cell>
          <cell r="H584" t="str">
            <v>全职</v>
          </cell>
        </row>
        <row r="584">
          <cell r="J584" t="str">
            <v>劳动合同</v>
          </cell>
          <cell r="K584" t="str">
            <v>人力</v>
          </cell>
          <cell r="L584">
            <v>46102</v>
          </cell>
          <cell r="M584">
            <v>47197</v>
          </cell>
          <cell r="N584" t="str">
            <v>3年</v>
          </cell>
          <cell r="O584" t="str">
            <v>已签</v>
          </cell>
          <cell r="P584" t="str">
            <v>已签</v>
          </cell>
          <cell r="Q584" t="str">
            <v>已签</v>
          </cell>
          <cell r="R584" t="str">
            <v>已签</v>
          </cell>
          <cell r="S584" t="str">
            <v>不缴</v>
          </cell>
        </row>
        <row r="584">
          <cell r="W584" t="str">
            <v>是</v>
          </cell>
          <cell r="X584" t="str">
            <v>离职</v>
          </cell>
          <cell r="Y584">
            <v>45740</v>
          </cell>
        </row>
        <row r="584">
          <cell r="AD584" t="str">
            <v>男</v>
          </cell>
        </row>
        <row r="584">
          <cell r="AF584" t="str">
            <v>340321200201193092</v>
          </cell>
        </row>
        <row r="584">
          <cell r="AH584" t="str">
            <v>蚌埠淮河支行营业室</v>
          </cell>
          <cell r="AI584" t="str">
            <v>6228480677105330976</v>
          </cell>
        </row>
        <row r="584">
          <cell r="AK584">
            <v>13075571359</v>
          </cell>
        </row>
        <row r="585">
          <cell r="D585" t="str">
            <v>荆州店王源鑫</v>
          </cell>
          <cell r="E585" t="str">
            <v>私教部</v>
          </cell>
          <cell r="F585" t="str">
            <v>私教</v>
          </cell>
          <cell r="G585">
            <v>46102</v>
          </cell>
          <cell r="H585" t="str">
            <v>全职</v>
          </cell>
        </row>
        <row r="585">
          <cell r="J585" t="str">
            <v>劳动合同</v>
          </cell>
          <cell r="K585" t="str">
            <v>人力</v>
          </cell>
          <cell r="L585">
            <v>46102</v>
          </cell>
          <cell r="M585">
            <v>47197</v>
          </cell>
          <cell r="N585" t="str">
            <v>3年</v>
          </cell>
          <cell r="O585" t="str">
            <v>已签</v>
          </cell>
          <cell r="P585" t="str">
            <v>已签</v>
          </cell>
          <cell r="Q585" t="str">
            <v>已签</v>
          </cell>
        </row>
        <row r="585">
          <cell r="S585" t="str">
            <v>不缴</v>
          </cell>
        </row>
        <row r="585">
          <cell r="W585" t="str">
            <v>是</v>
          </cell>
          <cell r="X585" t="str">
            <v>离职</v>
          </cell>
          <cell r="Y585">
            <v>46186</v>
          </cell>
        </row>
        <row r="585">
          <cell r="AD585" t="str">
            <v>男</v>
          </cell>
        </row>
        <row r="585">
          <cell r="AF585" t="str">
            <v>37068520040521651x</v>
          </cell>
        </row>
        <row r="585">
          <cell r="AH585" t="str">
            <v>中国银行</v>
          </cell>
          <cell r="AI585" t="str">
            <v>6216637607000175124</v>
          </cell>
        </row>
        <row r="585">
          <cell r="AK585">
            <v>15684076367</v>
          </cell>
        </row>
        <row r="586">
          <cell r="D586" t="str">
            <v>宜春店李涛</v>
          </cell>
          <cell r="E586" t="str">
            <v>私教部</v>
          </cell>
          <cell r="F586" t="str">
            <v>私教</v>
          </cell>
          <cell r="G586">
            <v>46102</v>
          </cell>
          <cell r="H586" t="str">
            <v>全职</v>
          </cell>
        </row>
        <row r="586">
          <cell r="K586" t="str">
            <v>人力</v>
          </cell>
        </row>
        <row r="586">
          <cell r="X586" t="str">
            <v>离职</v>
          </cell>
          <cell r="Y586">
            <v>46105</v>
          </cell>
        </row>
        <row r="586">
          <cell r="AD586" t="str">
            <v>男</v>
          </cell>
        </row>
        <row r="586">
          <cell r="AF586" t="str">
            <v>36092220020520293X</v>
          </cell>
          <cell r="AG586" t="str">
            <v>江西省宜春市万载县黄茅镇大土村梅湾组15号</v>
          </cell>
          <cell r="AH586" t="str">
            <v>中国建设银行</v>
          </cell>
          <cell r="AI586" t="str">
            <v>6217 0021 0001 2877 627</v>
          </cell>
        </row>
        <row r="586">
          <cell r="AK586">
            <v>19179576497</v>
          </cell>
        </row>
        <row r="587">
          <cell r="D587" t="str">
            <v>宜春店易新梅</v>
          </cell>
          <cell r="E587" t="str">
            <v>会籍部</v>
          </cell>
          <cell r="F587" t="str">
            <v>会籍</v>
          </cell>
          <cell r="G587">
            <v>46100</v>
          </cell>
          <cell r="H587" t="str">
            <v>全职</v>
          </cell>
        </row>
        <row r="587">
          <cell r="J587" t="str">
            <v>劳动合同</v>
          </cell>
          <cell r="K587" t="str">
            <v>人力</v>
          </cell>
          <cell r="L587">
            <v>46100</v>
          </cell>
          <cell r="M587">
            <v>47195</v>
          </cell>
          <cell r="N587" t="str">
            <v>3年</v>
          </cell>
          <cell r="O587" t="str">
            <v>已签</v>
          </cell>
          <cell r="P587" t="str">
            <v>已签</v>
          </cell>
          <cell r="Q587" t="str">
            <v>已签</v>
          </cell>
        </row>
        <row r="587">
          <cell r="S587" t="str">
            <v>不缴</v>
          </cell>
        </row>
        <row r="587">
          <cell r="W587" t="str">
            <v>是</v>
          </cell>
          <cell r="X587" t="str">
            <v>离职</v>
          </cell>
          <cell r="Y587">
            <v>46164</v>
          </cell>
          <cell r="Z587" t="str">
            <v>已签</v>
          </cell>
          <cell r="AA587" t="str">
            <v>已签</v>
          </cell>
        </row>
        <row r="587">
          <cell r="AC587" t="str">
            <v>是</v>
          </cell>
          <cell r="AD587" t="str">
            <v>女</v>
          </cell>
        </row>
        <row r="587">
          <cell r="AF587" t="str">
            <v>362201199105055449</v>
          </cell>
          <cell r="AG587" t="str">
            <v>江西省宜春市袁州区竹亭乡銮坑村石岸组67号</v>
          </cell>
          <cell r="AH587" t="str">
            <v>中国农业银行</v>
          </cell>
          <cell r="AI587" t="str">
            <v>621336 2329904931373</v>
          </cell>
        </row>
        <row r="587">
          <cell r="AK587">
            <v>15985189501</v>
          </cell>
        </row>
        <row r="588">
          <cell r="D588" t="str">
            <v>总部胡千</v>
          </cell>
          <cell r="E588" t="str">
            <v>财务部</v>
          </cell>
          <cell r="F588" t="str">
            <v>会计</v>
          </cell>
          <cell r="G588">
            <v>46105</v>
          </cell>
          <cell r="H588" t="str">
            <v>全职</v>
          </cell>
        </row>
        <row r="588">
          <cell r="J588" t="str">
            <v>劳动合同</v>
          </cell>
          <cell r="K588" t="str">
            <v>山道</v>
          </cell>
          <cell r="L588">
            <v>46105</v>
          </cell>
          <cell r="M588">
            <v>47200</v>
          </cell>
          <cell r="N588" t="str">
            <v>3年</v>
          </cell>
          <cell r="O588" t="str">
            <v>已签</v>
          </cell>
          <cell r="P588" t="str">
            <v>已签</v>
          </cell>
          <cell r="Q588" t="str">
            <v>已签</v>
          </cell>
          <cell r="R588" t="str">
            <v>已签</v>
          </cell>
          <cell r="S588" t="str">
            <v>最低</v>
          </cell>
        </row>
        <row r="588">
          <cell r="W588" t="str">
            <v>是</v>
          </cell>
          <cell r="X588" t="str">
            <v>在职</v>
          </cell>
        </row>
        <row r="588">
          <cell r="AD588" t="str">
            <v>女</v>
          </cell>
        </row>
        <row r="588">
          <cell r="AF588" t="str">
            <v>429004200010042983</v>
          </cell>
          <cell r="AG588" t="str">
            <v>湖北省仙桃市</v>
          </cell>
          <cell r="AH588" t="str">
            <v>招商银行武汉江岸支行</v>
          </cell>
          <cell r="AI588" t="str">
            <v>6214832759551299</v>
          </cell>
        </row>
        <row r="588">
          <cell r="AK588">
            <v>13277477679</v>
          </cell>
        </row>
        <row r="589">
          <cell r="D589" t="str">
            <v>民院店黄梓恒</v>
          </cell>
          <cell r="E589" t="str">
            <v>私教部</v>
          </cell>
          <cell r="F589" t="str">
            <v>私教</v>
          </cell>
          <cell r="G589">
            <v>46092</v>
          </cell>
          <cell r="H589" t="str">
            <v>全职</v>
          </cell>
        </row>
        <row r="589">
          <cell r="J589" t="str">
            <v>劳动合同</v>
          </cell>
          <cell r="K589" t="str">
            <v>人力</v>
          </cell>
          <cell r="L589">
            <v>46092</v>
          </cell>
          <cell r="M589">
            <v>47187</v>
          </cell>
          <cell r="N589" t="str">
            <v>3年</v>
          </cell>
          <cell r="O589" t="str">
            <v>已签</v>
          </cell>
          <cell r="P589" t="str">
            <v>已签</v>
          </cell>
          <cell r="Q589" t="str">
            <v>已签</v>
          </cell>
          <cell r="R589" t="str">
            <v>已签</v>
          </cell>
          <cell r="S589" t="str">
            <v>不缴</v>
          </cell>
          <cell r="T589">
            <v>1000</v>
          </cell>
        </row>
        <row r="589">
          <cell r="W589" t="str">
            <v>是</v>
          </cell>
          <cell r="X589" t="str">
            <v>在职</v>
          </cell>
        </row>
        <row r="589">
          <cell r="AD589" t="str">
            <v>男</v>
          </cell>
        </row>
        <row r="589">
          <cell r="AF589" t="str">
            <v>420984200308238914</v>
          </cell>
        </row>
        <row r="589">
          <cell r="AH589" t="str">
            <v>招商银行</v>
          </cell>
          <cell r="AI589" t="str">
            <v>6214832782808401</v>
          </cell>
        </row>
        <row r="589">
          <cell r="AK589">
            <v>18838171744</v>
          </cell>
        </row>
        <row r="590">
          <cell r="D590" t="str">
            <v>民院店龚响</v>
          </cell>
          <cell r="E590" t="str">
            <v>私教部</v>
          </cell>
          <cell r="F590" t="str">
            <v>私教</v>
          </cell>
          <cell r="G590">
            <v>46204</v>
          </cell>
          <cell r="H590" t="str">
            <v>兼职</v>
          </cell>
        </row>
        <row r="590">
          <cell r="J590" t="str">
            <v>兼职合同</v>
          </cell>
          <cell r="K590" t="str">
            <v>人力</v>
          </cell>
          <cell r="L590">
            <v>46204</v>
          </cell>
          <cell r="M590">
            <v>46568</v>
          </cell>
          <cell r="N590" t="str">
            <v>1年</v>
          </cell>
        </row>
        <row r="590">
          <cell r="R590" t="str">
            <v>已签</v>
          </cell>
        </row>
        <row r="590">
          <cell r="T590">
            <v>1000</v>
          </cell>
        </row>
        <row r="590">
          <cell r="V590" t="str">
            <v>已签</v>
          </cell>
        </row>
        <row r="590">
          <cell r="X590" t="str">
            <v>在职</v>
          </cell>
        </row>
        <row r="590">
          <cell r="AD590" t="str">
            <v>男</v>
          </cell>
        </row>
        <row r="590">
          <cell r="AF590" t="str">
            <v>421181200211182318</v>
          </cell>
        </row>
        <row r="590">
          <cell r="AH590" t="str">
            <v>中国工商银行</v>
          </cell>
          <cell r="AI590" t="str">
            <v>6215593202040087903</v>
          </cell>
        </row>
        <row r="590">
          <cell r="AK590">
            <v>18772417033</v>
          </cell>
        </row>
        <row r="591">
          <cell r="D591" t="str">
            <v>钟祥店李征岗</v>
          </cell>
          <cell r="E591" t="str">
            <v>泳教部</v>
          </cell>
          <cell r="F591" t="str">
            <v>泳教</v>
          </cell>
          <cell r="G591">
            <v>46100</v>
          </cell>
          <cell r="H591" t="str">
            <v>兼职</v>
          </cell>
        </row>
        <row r="591">
          <cell r="J591" t="str">
            <v>兼职合同</v>
          </cell>
          <cell r="K591" t="str">
            <v>门店</v>
          </cell>
          <cell r="L591">
            <v>46100</v>
          </cell>
          <cell r="M591">
            <v>46464</v>
          </cell>
          <cell r="N591" t="str">
            <v>1年</v>
          </cell>
          <cell r="O591" t="str">
            <v>已签</v>
          </cell>
          <cell r="P591" t="str">
            <v>已签</v>
          </cell>
          <cell r="Q591" t="str">
            <v>已签</v>
          </cell>
          <cell r="R591" t="str">
            <v>已签</v>
          </cell>
          <cell r="S591" t="str">
            <v>不缴</v>
          </cell>
        </row>
        <row r="591">
          <cell r="W591" t="str">
            <v>是</v>
          </cell>
          <cell r="X591" t="str">
            <v>在职</v>
          </cell>
        </row>
        <row r="591">
          <cell r="AD591" t="str">
            <v>男</v>
          </cell>
        </row>
        <row r="591">
          <cell r="AF591" t="str">
            <v>420881199001246215</v>
          </cell>
        </row>
        <row r="591">
          <cell r="AH591" t="str">
            <v>中信银行</v>
          </cell>
          <cell r="AI591" t="str">
            <v>6217731504620499</v>
          </cell>
        </row>
        <row r="591">
          <cell r="AK591">
            <v>18671992167</v>
          </cell>
        </row>
        <row r="592">
          <cell r="D592" t="str">
            <v>蚌埠银泰店马涵</v>
          </cell>
          <cell r="E592" t="str">
            <v>会籍部</v>
          </cell>
          <cell r="F592" t="str">
            <v>会籍</v>
          </cell>
          <cell r="G592">
            <v>46090</v>
          </cell>
          <cell r="H592" t="str">
            <v>全职</v>
          </cell>
        </row>
        <row r="592">
          <cell r="J592" t="str">
            <v>劳动合同</v>
          </cell>
          <cell r="K592" t="str">
            <v>人力</v>
          </cell>
          <cell r="L592">
            <v>46090</v>
          </cell>
          <cell r="M592">
            <v>47185</v>
          </cell>
          <cell r="N592" t="str">
            <v>3年</v>
          </cell>
          <cell r="O592" t="str">
            <v>已签</v>
          </cell>
          <cell r="P592" t="str">
            <v>已签</v>
          </cell>
          <cell r="Q592" t="str">
            <v>已签</v>
          </cell>
          <cell r="R592" t="str">
            <v>已签</v>
          </cell>
          <cell r="S592" t="str">
            <v>不缴</v>
          </cell>
        </row>
        <row r="592">
          <cell r="W592" t="str">
            <v>是</v>
          </cell>
          <cell r="X592" t="str">
            <v>离职</v>
          </cell>
          <cell r="Y592">
            <v>46143</v>
          </cell>
          <cell r="Z592" t="str">
            <v>已签</v>
          </cell>
          <cell r="AA592" t="str">
            <v>已签</v>
          </cell>
        </row>
        <row r="592">
          <cell r="AC592" t="str">
            <v>是</v>
          </cell>
          <cell r="AD592" t="str">
            <v>男</v>
          </cell>
        </row>
        <row r="592">
          <cell r="AF592" t="str">
            <v>340322200402200814</v>
          </cell>
        </row>
        <row r="592">
          <cell r="AH592" t="str">
            <v>中国工商银行蚌埠五河支行营业室</v>
          </cell>
          <cell r="AI592" t="str">
            <v>6222031303002388770</v>
          </cell>
        </row>
        <row r="592">
          <cell r="AK592">
            <v>18160811362</v>
          </cell>
        </row>
        <row r="593">
          <cell r="D593" t="str">
            <v>高新吾悦店吕俊强</v>
          </cell>
          <cell r="E593" t="str">
            <v>会籍部</v>
          </cell>
          <cell r="F593" t="str">
            <v>会籍经理</v>
          </cell>
          <cell r="G593">
            <v>46107</v>
          </cell>
          <cell r="H593" t="str">
            <v>全职</v>
          </cell>
        </row>
        <row r="593">
          <cell r="J593" t="str">
            <v>劳动合同</v>
          </cell>
          <cell r="K593" t="str">
            <v>人力</v>
          </cell>
          <cell r="L593">
            <v>46107</v>
          </cell>
          <cell r="M593">
            <v>47202</v>
          </cell>
          <cell r="N593" t="str">
            <v>3年</v>
          </cell>
          <cell r="O593" t="str">
            <v>已签</v>
          </cell>
          <cell r="P593" t="str">
            <v>已签</v>
          </cell>
          <cell r="Q593" t="str">
            <v>已签</v>
          </cell>
        </row>
        <row r="593">
          <cell r="S593" t="str">
            <v>不缴</v>
          </cell>
        </row>
        <row r="593">
          <cell r="W593" t="str">
            <v>是</v>
          </cell>
          <cell r="X593" t="str">
            <v>在职</v>
          </cell>
        </row>
        <row r="593">
          <cell r="AD593" t="str">
            <v>男</v>
          </cell>
        </row>
        <row r="593">
          <cell r="AF593" t="str">
            <v>362322199805172459</v>
          </cell>
          <cell r="AG593" t="str">
            <v>江西上饶</v>
          </cell>
          <cell r="AH593" t="str">
            <v>中国工商银行</v>
          </cell>
          <cell r="AI593" t="str">
            <v>6222031502001517780</v>
          </cell>
        </row>
        <row r="593">
          <cell r="AK593">
            <v>13755733994</v>
          </cell>
        </row>
        <row r="594">
          <cell r="D594" t="str">
            <v>高新吾悦店李想</v>
          </cell>
          <cell r="E594" t="str">
            <v>私教部</v>
          </cell>
          <cell r="F594" t="str">
            <v>私教</v>
          </cell>
          <cell r="G594">
            <v>46107</v>
          </cell>
          <cell r="H594" t="str">
            <v>全职</v>
          </cell>
        </row>
        <row r="594">
          <cell r="J594" t="str">
            <v>劳动合同</v>
          </cell>
          <cell r="K594" t="str">
            <v>人力</v>
          </cell>
          <cell r="L594">
            <v>46107</v>
          </cell>
          <cell r="M594">
            <v>47202</v>
          </cell>
          <cell r="N594" t="str">
            <v>3年</v>
          </cell>
          <cell r="O594" t="str">
            <v>已签</v>
          </cell>
          <cell r="P594" t="str">
            <v>已签</v>
          </cell>
          <cell r="Q594" t="str">
            <v>已签</v>
          </cell>
        </row>
        <row r="594">
          <cell r="S594" t="str">
            <v>不缴</v>
          </cell>
        </row>
        <row r="594">
          <cell r="W594" t="str">
            <v>是</v>
          </cell>
          <cell r="X594" t="str">
            <v>离职</v>
          </cell>
          <cell r="Y594">
            <v>46181</v>
          </cell>
        </row>
        <row r="594">
          <cell r="AD594" t="str">
            <v>男</v>
          </cell>
        </row>
        <row r="594">
          <cell r="AF594" t="str">
            <v>360426200506284033</v>
          </cell>
          <cell r="AG594" t="str">
            <v>江西省九江市</v>
          </cell>
          <cell r="AH594" t="str">
            <v>中国农业银行</v>
          </cell>
          <cell r="AI594" t="str">
            <v>6228230929038324375</v>
          </cell>
        </row>
        <row r="595">
          <cell r="D595" t="str">
            <v>新余店肖康平</v>
          </cell>
          <cell r="E595" t="str">
            <v>会籍部</v>
          </cell>
          <cell r="F595" t="str">
            <v>会籍</v>
          </cell>
          <cell r="G595">
            <v>46108</v>
          </cell>
          <cell r="H595" t="str">
            <v>全职</v>
          </cell>
        </row>
        <row r="595">
          <cell r="K595" t="str">
            <v>人力</v>
          </cell>
        </row>
        <row r="595">
          <cell r="O595" t="str">
            <v>已签</v>
          </cell>
          <cell r="P595" t="str">
            <v>已签</v>
          </cell>
          <cell r="Q595" t="str">
            <v>已签</v>
          </cell>
          <cell r="R595" t="str">
            <v>已签</v>
          </cell>
          <cell r="S595" t="str">
            <v>不缴</v>
          </cell>
        </row>
        <row r="595">
          <cell r="W595" t="str">
            <v>是</v>
          </cell>
          <cell r="X595" t="str">
            <v>离职</v>
          </cell>
          <cell r="Y595">
            <v>46110</v>
          </cell>
        </row>
        <row r="595">
          <cell r="AD595" t="str">
            <v>男</v>
          </cell>
        </row>
        <row r="595">
          <cell r="AF595" t="str">
            <v>360982200704236831</v>
          </cell>
          <cell r="AG595" t="str">
            <v>江西新余</v>
          </cell>
          <cell r="AH595" t="str">
            <v>工商银行</v>
          </cell>
          <cell r="AI595" t="str">
            <v>6222031505001760649</v>
          </cell>
        </row>
        <row r="595">
          <cell r="AK595">
            <v>13257066369</v>
          </cell>
        </row>
        <row r="596">
          <cell r="D596" t="str">
            <v>新余店梁泽远</v>
          </cell>
          <cell r="E596" t="str">
            <v>会籍部</v>
          </cell>
          <cell r="F596" t="str">
            <v>会籍</v>
          </cell>
          <cell r="G596">
            <v>46108</v>
          </cell>
          <cell r="H596" t="str">
            <v>全职</v>
          </cell>
        </row>
        <row r="596">
          <cell r="K596" t="str">
            <v>人力</v>
          </cell>
        </row>
        <row r="596">
          <cell r="O596" t="str">
            <v>已签</v>
          </cell>
          <cell r="P596" t="str">
            <v>已签</v>
          </cell>
          <cell r="Q596" t="str">
            <v>已签</v>
          </cell>
          <cell r="R596" t="str">
            <v>已签</v>
          </cell>
          <cell r="S596" t="str">
            <v>不缴</v>
          </cell>
        </row>
        <row r="596">
          <cell r="W596" t="str">
            <v>是</v>
          </cell>
          <cell r="X596" t="str">
            <v>离职</v>
          </cell>
          <cell r="Y596">
            <v>46110</v>
          </cell>
        </row>
        <row r="596">
          <cell r="AD596" t="str">
            <v>男</v>
          </cell>
        </row>
        <row r="596">
          <cell r="AF596" t="str">
            <v>36098320070328351x</v>
          </cell>
          <cell r="AG596" t="str">
            <v>江西新余</v>
          </cell>
          <cell r="AH596" t="str">
            <v>工商银行</v>
          </cell>
          <cell r="AI596" t="str">
            <v>6222031505001761597</v>
          </cell>
        </row>
        <row r="596">
          <cell r="AK596">
            <v>15397906190</v>
          </cell>
        </row>
        <row r="597">
          <cell r="D597" t="str">
            <v>新余二店刘佳慧</v>
          </cell>
          <cell r="E597" t="str">
            <v>泳教部</v>
          </cell>
          <cell r="F597" t="str">
            <v>泳教</v>
          </cell>
          <cell r="G597">
            <v>46107</v>
          </cell>
          <cell r="H597" t="str">
            <v>兼职</v>
          </cell>
        </row>
        <row r="597">
          <cell r="J597" t="str">
            <v>兼职合同</v>
          </cell>
          <cell r="K597" t="str">
            <v>人力</v>
          </cell>
          <cell r="L597">
            <v>46107</v>
          </cell>
          <cell r="M597">
            <v>46471</v>
          </cell>
          <cell r="N597" t="str">
            <v>1年</v>
          </cell>
          <cell r="O597" t="str">
            <v>已签</v>
          </cell>
          <cell r="P597" t="str">
            <v>已签</v>
          </cell>
          <cell r="Q597" t="str">
            <v>已签</v>
          </cell>
          <cell r="R597" t="str">
            <v>已签</v>
          </cell>
          <cell r="S597" t="str">
            <v>不缴</v>
          </cell>
        </row>
        <row r="597">
          <cell r="W597" t="str">
            <v>是</v>
          </cell>
          <cell r="X597" t="str">
            <v>在职</v>
          </cell>
        </row>
        <row r="597">
          <cell r="AD597" t="str">
            <v>女</v>
          </cell>
        </row>
        <row r="597">
          <cell r="AF597" t="str">
            <v>360502200211080089</v>
          </cell>
          <cell r="AG597" t="str">
            <v>江西新余</v>
          </cell>
          <cell r="AH597" t="str">
            <v>农业银行</v>
          </cell>
          <cell r="AI597" t="str">
            <v>6228480059846838379</v>
          </cell>
        </row>
        <row r="597">
          <cell r="AK597">
            <v>13979068845</v>
          </cell>
        </row>
        <row r="598">
          <cell r="D598" t="str">
            <v>宜春店李玉剑</v>
          </cell>
          <cell r="E598" t="str">
            <v>私教部</v>
          </cell>
          <cell r="F598" t="str">
            <v>私教</v>
          </cell>
          <cell r="G598">
            <v>46103</v>
          </cell>
          <cell r="H598" t="str">
            <v>全职</v>
          </cell>
        </row>
        <row r="598">
          <cell r="J598" t="str">
            <v>劳动合同</v>
          </cell>
          <cell r="K598" t="str">
            <v>人力</v>
          </cell>
          <cell r="L598">
            <v>46103</v>
          </cell>
          <cell r="M598">
            <v>47198</v>
          </cell>
          <cell r="N598" t="str">
            <v>3年</v>
          </cell>
          <cell r="O598" t="str">
            <v>已签</v>
          </cell>
          <cell r="P598" t="str">
            <v>已签</v>
          </cell>
          <cell r="Q598" t="str">
            <v>已签</v>
          </cell>
        </row>
        <row r="598">
          <cell r="S598" t="str">
            <v>不缴</v>
          </cell>
        </row>
        <row r="598">
          <cell r="W598" t="str">
            <v>是</v>
          </cell>
          <cell r="X598" t="str">
            <v>在职</v>
          </cell>
        </row>
        <row r="598">
          <cell r="AD598" t="str">
            <v>男</v>
          </cell>
        </row>
        <row r="598">
          <cell r="AF598" t="str">
            <v>362201199406120451</v>
          </cell>
          <cell r="AG598" t="str">
            <v>江西省宜春市袁州区中山中路37号</v>
          </cell>
          <cell r="AH598" t="str">
            <v>中国工商银行</v>
          </cell>
          <cell r="AI598" t="str">
            <v>621226 1508003004158</v>
          </cell>
        </row>
        <row r="598">
          <cell r="AK598">
            <v>13026285588</v>
          </cell>
        </row>
        <row r="599">
          <cell r="D599" t="str">
            <v>蚌埠银泰店黄顺顺</v>
          </cell>
          <cell r="E599" t="str">
            <v>私教部</v>
          </cell>
          <cell r="F599" t="str">
            <v>私教</v>
          </cell>
          <cell r="G599">
            <v>46110</v>
          </cell>
          <cell r="H599" t="str">
            <v>全职</v>
          </cell>
        </row>
        <row r="599">
          <cell r="J599" t="str">
            <v>劳动合同</v>
          </cell>
          <cell r="K599" t="str">
            <v>人力</v>
          </cell>
          <cell r="L599">
            <v>46110</v>
          </cell>
          <cell r="M599">
            <v>47205</v>
          </cell>
          <cell r="N599" t="str">
            <v>3年</v>
          </cell>
          <cell r="O599" t="str">
            <v>已签</v>
          </cell>
          <cell r="P599" t="str">
            <v>已签</v>
          </cell>
          <cell r="Q599" t="str">
            <v>已签</v>
          </cell>
          <cell r="R599" t="str">
            <v>已签</v>
          </cell>
          <cell r="S599" t="str">
            <v>不缴</v>
          </cell>
        </row>
        <row r="599">
          <cell r="W599" t="str">
            <v>是</v>
          </cell>
          <cell r="X599" t="str">
            <v>在职</v>
          </cell>
        </row>
        <row r="599">
          <cell r="AD599" t="str">
            <v>男</v>
          </cell>
        </row>
        <row r="600">
          <cell r="D600" t="str">
            <v>蚌埠银泰店张建成</v>
          </cell>
          <cell r="E600" t="str">
            <v>泳教部</v>
          </cell>
          <cell r="F600" t="str">
            <v>泳教</v>
          </cell>
          <cell r="G600">
            <v>46109</v>
          </cell>
          <cell r="H600" t="str">
            <v>全职</v>
          </cell>
        </row>
        <row r="600">
          <cell r="J600" t="str">
            <v>劳动合同</v>
          </cell>
          <cell r="K600" t="str">
            <v>人力</v>
          </cell>
          <cell r="L600">
            <v>46112</v>
          </cell>
          <cell r="M600">
            <v>47207</v>
          </cell>
          <cell r="N600" t="str">
            <v>3年</v>
          </cell>
          <cell r="O600" t="str">
            <v>已签</v>
          </cell>
          <cell r="P600" t="str">
            <v>已签</v>
          </cell>
          <cell r="Q600" t="str">
            <v>已签</v>
          </cell>
          <cell r="R600" t="str">
            <v>已签</v>
          </cell>
          <cell r="S600" t="str">
            <v>不缴</v>
          </cell>
        </row>
        <row r="600">
          <cell r="W600" t="str">
            <v>是</v>
          </cell>
          <cell r="X600" t="str">
            <v>在职</v>
          </cell>
        </row>
        <row r="600">
          <cell r="AD600" t="str">
            <v>男</v>
          </cell>
        </row>
        <row r="601">
          <cell r="D601" t="str">
            <v>财富中心店袁文君</v>
          </cell>
          <cell r="E601" t="str">
            <v>运营部</v>
          </cell>
          <cell r="F601" t="str">
            <v>前台主管</v>
          </cell>
          <cell r="G601">
            <v>46106</v>
          </cell>
          <cell r="H601" t="str">
            <v>全职</v>
          </cell>
        </row>
        <row r="601">
          <cell r="J601" t="str">
            <v>劳动合同</v>
          </cell>
          <cell r="K601" t="str">
            <v>人力</v>
          </cell>
          <cell r="L601">
            <v>46106</v>
          </cell>
          <cell r="M601">
            <v>47201</v>
          </cell>
          <cell r="N601" t="str">
            <v>3年</v>
          </cell>
          <cell r="O601" t="str">
            <v>已签</v>
          </cell>
          <cell r="P601" t="str">
            <v>已签</v>
          </cell>
          <cell r="Q601" t="str">
            <v>已签</v>
          </cell>
          <cell r="R601" t="str">
            <v>已签</v>
          </cell>
          <cell r="S601" t="str">
            <v>不缴</v>
          </cell>
        </row>
        <row r="601">
          <cell r="W601" t="str">
            <v>是</v>
          </cell>
          <cell r="X601" t="str">
            <v>离职</v>
          </cell>
          <cell r="Y601">
            <v>46117</v>
          </cell>
          <cell r="Z601" t="str">
            <v>已签</v>
          </cell>
          <cell r="AA601" t="str">
            <v>已签</v>
          </cell>
        </row>
        <row r="601">
          <cell r="AC601" t="str">
            <v>是</v>
          </cell>
          <cell r="AD601" t="str">
            <v>女</v>
          </cell>
        </row>
        <row r="601">
          <cell r="AF601" t="str">
            <v>430525200009020069</v>
          </cell>
          <cell r="AG601" t="str">
            <v>湖南省邵阳市洞口县</v>
          </cell>
          <cell r="AH601" t="str">
            <v>建设银行</v>
          </cell>
          <cell r="AI601" t="str">
            <v>6236692390000431975</v>
          </cell>
        </row>
        <row r="601">
          <cell r="AK601">
            <v>18207024230</v>
          </cell>
        </row>
        <row r="602">
          <cell r="D602" t="str">
            <v>新力店斯景成</v>
          </cell>
          <cell r="E602" t="str">
            <v>会籍部</v>
          </cell>
          <cell r="F602" t="str">
            <v>会籍</v>
          </cell>
          <cell r="G602">
            <v>46112</v>
          </cell>
          <cell r="H602" t="str">
            <v>全职</v>
          </cell>
        </row>
        <row r="602">
          <cell r="J602" t="str">
            <v>劳动合同</v>
          </cell>
          <cell r="K602" t="str">
            <v>人力</v>
          </cell>
          <cell r="L602">
            <v>46113</v>
          </cell>
          <cell r="M602">
            <v>47208</v>
          </cell>
          <cell r="N602" t="str">
            <v>3年</v>
          </cell>
          <cell r="O602" t="str">
            <v>已签</v>
          </cell>
          <cell r="P602" t="str">
            <v>已签</v>
          </cell>
          <cell r="Q602" t="str">
            <v>已签</v>
          </cell>
          <cell r="R602" t="str">
            <v>已签</v>
          </cell>
          <cell r="S602" t="str">
            <v>不缴</v>
          </cell>
        </row>
        <row r="602">
          <cell r="W602" t="str">
            <v>是</v>
          </cell>
          <cell r="X602" t="str">
            <v>离职</v>
          </cell>
          <cell r="Y602">
            <v>46177</v>
          </cell>
        </row>
        <row r="602">
          <cell r="AD602" t="str">
            <v>男</v>
          </cell>
        </row>
        <row r="602">
          <cell r="AF602" t="str">
            <v>330702200412246757</v>
          </cell>
        </row>
        <row r="602">
          <cell r="AH602" t="str">
            <v>中国建设银行</v>
          </cell>
          <cell r="AI602" t="str">
            <v>6215340301517012901</v>
          </cell>
        </row>
        <row r="602">
          <cell r="AK602">
            <v>18989410109</v>
          </cell>
        </row>
        <row r="603">
          <cell r="D603" t="str">
            <v>淮北吾悦店陈赛</v>
          </cell>
          <cell r="E603" t="str">
            <v>泳教部</v>
          </cell>
          <cell r="F603" t="str">
            <v>泳教</v>
          </cell>
          <cell r="G603">
            <v>46110</v>
          </cell>
          <cell r="H603" t="str">
            <v>全职</v>
          </cell>
        </row>
        <row r="603">
          <cell r="J603" t="str">
            <v>劳动合同</v>
          </cell>
          <cell r="K603" t="str">
            <v>人力</v>
          </cell>
          <cell r="L603">
            <v>46110</v>
          </cell>
          <cell r="M603">
            <v>47205</v>
          </cell>
          <cell r="N603" t="str">
            <v>3年</v>
          </cell>
          <cell r="O603" t="str">
            <v>已签</v>
          </cell>
          <cell r="P603" t="str">
            <v>已签</v>
          </cell>
          <cell r="Q603" t="str">
            <v>已签</v>
          </cell>
          <cell r="R603" t="str">
            <v>已签</v>
          </cell>
          <cell r="S603" t="str">
            <v>不缴</v>
          </cell>
        </row>
        <row r="603">
          <cell r="W603" t="str">
            <v>是</v>
          </cell>
          <cell r="X603" t="str">
            <v>在职</v>
          </cell>
        </row>
        <row r="603">
          <cell r="AD603" t="str">
            <v>男</v>
          </cell>
        </row>
        <row r="603">
          <cell r="AF603" t="str">
            <v>340621200602032819</v>
          </cell>
          <cell r="AG603" t="str">
            <v>安徽</v>
          </cell>
          <cell r="AH603" t="str">
            <v>招商银行杭州钱塘支行</v>
          </cell>
          <cell r="AI603" t="str">
            <v>6214833471206477</v>
          </cell>
        </row>
        <row r="603">
          <cell r="AK603">
            <v>17356127536</v>
          </cell>
        </row>
        <row r="604">
          <cell r="D604" t="str">
            <v>高新吾悦店熊狮武</v>
          </cell>
          <cell r="E604" t="str">
            <v>会籍部</v>
          </cell>
          <cell r="F604" t="str">
            <v>会籍经理</v>
          </cell>
          <cell r="G604">
            <v>46101</v>
          </cell>
          <cell r="H604" t="str">
            <v>全职</v>
          </cell>
        </row>
        <row r="604">
          <cell r="K604" t="str">
            <v>人力</v>
          </cell>
        </row>
        <row r="604">
          <cell r="O604" t="str">
            <v>已签</v>
          </cell>
          <cell r="P604" t="str">
            <v>已签</v>
          </cell>
          <cell r="Q604" t="str">
            <v>已签</v>
          </cell>
        </row>
        <row r="604">
          <cell r="S604" t="str">
            <v>不缴</v>
          </cell>
        </row>
        <row r="604">
          <cell r="W604" t="str">
            <v>是</v>
          </cell>
          <cell r="X604" t="str">
            <v>离职</v>
          </cell>
          <cell r="Y604">
            <v>46113</v>
          </cell>
          <cell r="Z604" t="str">
            <v>已签</v>
          </cell>
          <cell r="AA604" t="str">
            <v>已签</v>
          </cell>
        </row>
        <row r="604">
          <cell r="AC604" t="str">
            <v>是</v>
          </cell>
          <cell r="AD604" t="str">
            <v>男</v>
          </cell>
        </row>
        <row r="604">
          <cell r="AF604" t="str">
            <v>362228199705124612</v>
          </cell>
          <cell r="AG604" t="str">
            <v>江西高安</v>
          </cell>
          <cell r="AH604" t="str">
            <v>中国工商银行</v>
          </cell>
          <cell r="AI604" t="str">
            <v>6222031502000951725</v>
          </cell>
        </row>
        <row r="604">
          <cell r="AK604">
            <v>17370056543</v>
          </cell>
        </row>
        <row r="605">
          <cell r="D605" t="str">
            <v>宜春店骆星臻</v>
          </cell>
          <cell r="E605" t="str">
            <v>会籍部</v>
          </cell>
          <cell r="F605" t="str">
            <v>会籍</v>
          </cell>
          <cell r="G605">
            <v>46113</v>
          </cell>
          <cell r="H605" t="str">
            <v>全职</v>
          </cell>
        </row>
        <row r="605">
          <cell r="K605" t="str">
            <v>人力</v>
          </cell>
          <cell r="L605">
            <v>46130</v>
          </cell>
          <cell r="M605">
            <v>47225</v>
          </cell>
          <cell r="N605" t="str">
            <v>3年</v>
          </cell>
          <cell r="O605" t="str">
            <v>已签</v>
          </cell>
        </row>
        <row r="605">
          <cell r="S605" t="str">
            <v>不缴</v>
          </cell>
        </row>
        <row r="605">
          <cell r="X605" t="str">
            <v>离职</v>
          </cell>
          <cell r="Y605">
            <v>46142</v>
          </cell>
          <cell r="Z605" t="str">
            <v>已签</v>
          </cell>
          <cell r="AA605" t="str">
            <v>已签</v>
          </cell>
        </row>
        <row r="605">
          <cell r="AC605" t="str">
            <v>是</v>
          </cell>
          <cell r="AD605" t="str">
            <v>男</v>
          </cell>
        </row>
        <row r="606">
          <cell r="D606" t="str">
            <v>蚌埠吾悦店周凯乐</v>
          </cell>
          <cell r="E606" t="str">
            <v>泳教部</v>
          </cell>
          <cell r="F606" t="str">
            <v>泳教</v>
          </cell>
          <cell r="G606">
            <v>46194</v>
          </cell>
          <cell r="H606" t="str">
            <v>兼职</v>
          </cell>
        </row>
        <row r="606">
          <cell r="K606" t="str">
            <v>人力</v>
          </cell>
        </row>
        <row r="606">
          <cell r="W606" t="str">
            <v>是</v>
          </cell>
          <cell r="X606" t="str">
            <v>在职</v>
          </cell>
        </row>
        <row r="606">
          <cell r="AD606" t="str">
            <v>男</v>
          </cell>
        </row>
        <row r="606">
          <cell r="AF606" t="str">
            <v>340321200108182495</v>
          </cell>
          <cell r="AG606" t="str">
            <v>安徽省蚌埠市</v>
          </cell>
          <cell r="AH606" t="str">
            <v>中国农业银行</v>
          </cell>
          <cell r="AI606" t="str">
            <v>6230520670020162077</v>
          </cell>
        </row>
        <row r="606">
          <cell r="AK606">
            <v>18715261682</v>
          </cell>
        </row>
        <row r="607">
          <cell r="D607" t="str">
            <v>宿州吾悦店韩君翔</v>
          </cell>
          <cell r="E607" t="str">
            <v>私教部</v>
          </cell>
          <cell r="F607" t="str">
            <v>私教</v>
          </cell>
          <cell r="G607">
            <v>46115</v>
          </cell>
          <cell r="H607" t="str">
            <v>全职</v>
          </cell>
        </row>
        <row r="607">
          <cell r="J607" t="str">
            <v>劳动合同</v>
          </cell>
          <cell r="K607" t="str">
            <v>人力</v>
          </cell>
          <cell r="L607">
            <v>46115</v>
          </cell>
          <cell r="M607">
            <v>47210</v>
          </cell>
          <cell r="N607" t="str">
            <v>3年</v>
          </cell>
          <cell r="O607" t="str">
            <v>已签</v>
          </cell>
          <cell r="P607" t="str">
            <v>已签</v>
          </cell>
          <cell r="Q607" t="str">
            <v>已签</v>
          </cell>
          <cell r="R607" t="str">
            <v>已签</v>
          </cell>
          <cell r="S607" t="str">
            <v>不缴</v>
          </cell>
        </row>
        <row r="607">
          <cell r="W607" t="str">
            <v>是</v>
          </cell>
          <cell r="X607" t="str">
            <v>离职</v>
          </cell>
          <cell r="Y607">
            <v>46124</v>
          </cell>
          <cell r="Z607" t="str">
            <v>已签</v>
          </cell>
          <cell r="AA607" t="str">
            <v>已签</v>
          </cell>
        </row>
        <row r="607">
          <cell r="AC607" t="str">
            <v>是</v>
          </cell>
          <cell r="AD607" t="str">
            <v>男</v>
          </cell>
        </row>
        <row r="607">
          <cell r="AF607" t="str">
            <v>341302200202181853</v>
          </cell>
          <cell r="AG607" t="str">
            <v>安徽省宿州市</v>
          </cell>
        </row>
        <row r="607">
          <cell r="AK607">
            <v>18133787079</v>
          </cell>
        </row>
        <row r="608">
          <cell r="D608" t="str">
            <v>瑶湖店闵奇伟</v>
          </cell>
          <cell r="E608" t="str">
            <v>私教部</v>
          </cell>
          <cell r="F608" t="str">
            <v>私教</v>
          </cell>
          <cell r="G608">
            <v>46113</v>
          </cell>
          <cell r="H608" t="str">
            <v>全职</v>
          </cell>
        </row>
        <row r="608">
          <cell r="J608" t="str">
            <v>劳动合同</v>
          </cell>
          <cell r="K608" t="str">
            <v>人力</v>
          </cell>
          <cell r="L608">
            <v>46113</v>
          </cell>
          <cell r="M608">
            <v>47208</v>
          </cell>
          <cell r="N608" t="str">
            <v>3年</v>
          </cell>
          <cell r="O608" t="str">
            <v>已签</v>
          </cell>
          <cell r="P608" t="str">
            <v>已签</v>
          </cell>
          <cell r="Q608" t="str">
            <v>已签</v>
          </cell>
          <cell r="R608" t="str">
            <v>已签</v>
          </cell>
          <cell r="S608" t="str">
            <v>不缴</v>
          </cell>
        </row>
        <row r="608">
          <cell r="W608" t="str">
            <v>是</v>
          </cell>
          <cell r="X608" t="str">
            <v>在职</v>
          </cell>
        </row>
        <row r="608">
          <cell r="AD608" t="str">
            <v>男</v>
          </cell>
        </row>
        <row r="608">
          <cell r="AF608" t="str">
            <v>360121199603293157</v>
          </cell>
        </row>
        <row r="608">
          <cell r="AH608" t="str">
            <v>招商银行</v>
          </cell>
          <cell r="AI608" t="str">
            <v>6214857805203983</v>
          </cell>
        </row>
        <row r="608">
          <cell r="AK608">
            <v>18179182226</v>
          </cell>
        </row>
        <row r="609">
          <cell r="D609" t="str">
            <v>瑶湖店张家宝</v>
          </cell>
          <cell r="E609" t="str">
            <v>泳教部</v>
          </cell>
          <cell r="F609" t="str">
            <v>泳教</v>
          </cell>
          <cell r="G609">
            <v>46113</v>
          </cell>
          <cell r="H609" t="str">
            <v>全职</v>
          </cell>
        </row>
        <row r="609">
          <cell r="J609" t="str">
            <v>劳动合同</v>
          </cell>
          <cell r="K609" t="str">
            <v>人力</v>
          </cell>
          <cell r="L609">
            <v>46113</v>
          </cell>
          <cell r="M609">
            <v>47208</v>
          </cell>
          <cell r="N609" t="str">
            <v>3年</v>
          </cell>
          <cell r="O609" t="str">
            <v>已签</v>
          </cell>
          <cell r="P609" t="str">
            <v>已签</v>
          </cell>
          <cell r="Q609" t="str">
            <v>已签</v>
          </cell>
          <cell r="R609" t="str">
            <v>已签</v>
          </cell>
          <cell r="S609" t="str">
            <v>不缴</v>
          </cell>
        </row>
        <row r="609">
          <cell r="W609" t="str">
            <v>是</v>
          </cell>
          <cell r="X609" t="str">
            <v>离职</v>
          </cell>
          <cell r="Y609">
            <v>46195</v>
          </cell>
        </row>
        <row r="609">
          <cell r="AD609" t="str">
            <v>男</v>
          </cell>
        </row>
        <row r="609">
          <cell r="AF609" t="str">
            <v>230623200507011638</v>
          </cell>
        </row>
        <row r="609">
          <cell r="AH609" t="str">
            <v>上饶银行</v>
          </cell>
          <cell r="AI609" t="str">
            <v>6214169110280742</v>
          </cell>
        </row>
        <row r="609">
          <cell r="AK609">
            <v>18545755160</v>
          </cell>
        </row>
        <row r="610">
          <cell r="D610" t="str">
            <v>瑶湖店梅燕平</v>
          </cell>
          <cell r="E610" t="str">
            <v>泳教部</v>
          </cell>
          <cell r="F610" t="str">
            <v>兼职泳教</v>
          </cell>
          <cell r="G610">
            <v>46114</v>
          </cell>
          <cell r="H610" t="str">
            <v>兼职</v>
          </cell>
        </row>
        <row r="610">
          <cell r="J610" t="str">
            <v>兼职合同</v>
          </cell>
          <cell r="K610" t="str">
            <v>人力</v>
          </cell>
          <cell r="L610">
            <v>46114</v>
          </cell>
          <cell r="M610">
            <v>46478</v>
          </cell>
          <cell r="N610" t="str">
            <v>1年</v>
          </cell>
          <cell r="O610" t="str">
            <v>已签</v>
          </cell>
          <cell r="P610" t="str">
            <v>已签</v>
          </cell>
          <cell r="Q610" t="str">
            <v>已签</v>
          </cell>
          <cell r="R610" t="str">
            <v>已签</v>
          </cell>
          <cell r="S610" t="str">
            <v>不缴</v>
          </cell>
        </row>
        <row r="610">
          <cell r="W610" t="str">
            <v>是</v>
          </cell>
          <cell r="X610" t="str">
            <v>离职</v>
          </cell>
          <cell r="Y610">
            <v>46205</v>
          </cell>
        </row>
        <row r="610">
          <cell r="AD610" t="str">
            <v>女</v>
          </cell>
        </row>
        <row r="610">
          <cell r="AF610" t="str">
            <v>360722200504240046</v>
          </cell>
        </row>
        <row r="610">
          <cell r="AH610" t="str">
            <v>中国工商银行</v>
          </cell>
          <cell r="AI610" t="str">
            <v>6217211510005648693</v>
          </cell>
        </row>
        <row r="610">
          <cell r="AK610">
            <v>17879738969</v>
          </cell>
        </row>
        <row r="611">
          <cell r="D611" t="str">
            <v>民院店王文会</v>
          </cell>
          <cell r="E611" t="str">
            <v>运营部</v>
          </cell>
          <cell r="F611" t="str">
            <v>保洁</v>
          </cell>
          <cell r="G611">
            <v>46113</v>
          </cell>
          <cell r="H611" t="str">
            <v>全职</v>
          </cell>
        </row>
        <row r="611">
          <cell r="J611" t="str">
            <v>劳动合同</v>
          </cell>
          <cell r="K611" t="str">
            <v>人力</v>
          </cell>
          <cell r="L611">
            <v>46113</v>
          </cell>
          <cell r="M611">
            <v>47208</v>
          </cell>
          <cell r="N611" t="str">
            <v>3年</v>
          </cell>
        </row>
        <row r="611">
          <cell r="W611" t="str">
            <v>是</v>
          </cell>
          <cell r="X611" t="str">
            <v>在职</v>
          </cell>
        </row>
        <row r="611">
          <cell r="AD611" t="str">
            <v>女</v>
          </cell>
        </row>
        <row r="611">
          <cell r="AF611" t="str">
            <v>420621195910245126</v>
          </cell>
        </row>
        <row r="611">
          <cell r="AH611" t="str">
            <v>中国招商银行</v>
          </cell>
          <cell r="AI611" t="str">
            <v>6214833374175167</v>
          </cell>
        </row>
        <row r="611">
          <cell r="AK611">
            <v>18971536452</v>
          </cell>
        </row>
        <row r="612">
          <cell r="D612" t="str">
            <v>蚌埠吾悦店曹泽</v>
          </cell>
          <cell r="E612" t="str">
            <v>会籍部</v>
          </cell>
          <cell r="F612" t="str">
            <v>会籍</v>
          </cell>
          <cell r="G612">
            <v>46118</v>
          </cell>
          <cell r="H612" t="str">
            <v>全职</v>
          </cell>
        </row>
        <row r="612">
          <cell r="J612" t="str">
            <v>劳动合同</v>
          </cell>
          <cell r="K612" t="str">
            <v>人力</v>
          </cell>
          <cell r="L612">
            <v>46118</v>
          </cell>
          <cell r="M612">
            <v>47213</v>
          </cell>
          <cell r="N612" t="str">
            <v>3年</v>
          </cell>
          <cell r="O612" t="str">
            <v>已签</v>
          </cell>
          <cell r="P612" t="str">
            <v>已签</v>
          </cell>
          <cell r="Q612" t="str">
            <v>已签</v>
          </cell>
          <cell r="R612" t="str">
            <v>已签</v>
          </cell>
          <cell r="S612" t="str">
            <v>不缴</v>
          </cell>
        </row>
        <row r="612">
          <cell r="W612" t="str">
            <v>是</v>
          </cell>
          <cell r="X612" t="str">
            <v>在职</v>
          </cell>
        </row>
        <row r="612">
          <cell r="AD612" t="str">
            <v>男</v>
          </cell>
        </row>
        <row r="612">
          <cell r="AF612" t="str">
            <v>340323200404246919</v>
          </cell>
          <cell r="AG612" t="str">
            <v>安徽省蚌埠市</v>
          </cell>
          <cell r="AH612" t="str">
            <v>工商银行</v>
          </cell>
          <cell r="AI612" t="str">
            <v>6222031303006022490</v>
          </cell>
        </row>
        <row r="612">
          <cell r="AK612">
            <v>19556139314</v>
          </cell>
        </row>
        <row r="613">
          <cell r="D613" t="str">
            <v>高新吾悦店吴坚乐</v>
          </cell>
          <cell r="E613" t="str">
            <v>会籍部</v>
          </cell>
          <cell r="F613" t="str">
            <v>会籍</v>
          </cell>
          <cell r="G613">
            <v>46120</v>
          </cell>
          <cell r="H613" t="str">
            <v>全职</v>
          </cell>
        </row>
        <row r="613">
          <cell r="J613" t="str">
            <v>劳动合同</v>
          </cell>
          <cell r="K613" t="str">
            <v>人力</v>
          </cell>
          <cell r="L613">
            <v>46120</v>
          </cell>
          <cell r="M613">
            <v>47215</v>
          </cell>
        </row>
        <row r="613">
          <cell r="O613" t="str">
            <v>已签</v>
          </cell>
          <cell r="P613" t="str">
            <v>已签</v>
          </cell>
          <cell r="Q613" t="str">
            <v>已签</v>
          </cell>
          <cell r="R613" t="str">
            <v>已签</v>
          </cell>
          <cell r="S613" t="str">
            <v>不缴</v>
          </cell>
        </row>
        <row r="613">
          <cell r="W613" t="str">
            <v>是</v>
          </cell>
          <cell r="X613" t="str">
            <v>离职</v>
          </cell>
          <cell r="Y613">
            <v>46159</v>
          </cell>
          <cell r="Z613" t="str">
            <v>已签</v>
          </cell>
          <cell r="AA613" t="str">
            <v>已签</v>
          </cell>
        </row>
        <row r="613">
          <cell r="AC613" t="str">
            <v>是</v>
          </cell>
          <cell r="AD613" t="str">
            <v>男</v>
          </cell>
        </row>
        <row r="613">
          <cell r="AF613" t="str">
            <v>361130200608061219</v>
          </cell>
          <cell r="AG613" t="str">
            <v>江西上饶</v>
          </cell>
          <cell r="AH613" t="str">
            <v>中国银行</v>
          </cell>
          <cell r="AI613" t="str">
            <v>6217906500046718423</v>
          </cell>
        </row>
        <row r="613">
          <cell r="AK613">
            <v>18779307237</v>
          </cell>
        </row>
        <row r="614">
          <cell r="D614" t="str">
            <v>进贤吾悦店方甜</v>
          </cell>
          <cell r="E614" t="str">
            <v>私教部</v>
          </cell>
          <cell r="F614" t="str">
            <v>私教</v>
          </cell>
          <cell r="G614">
            <v>46121</v>
          </cell>
          <cell r="H614" t="str">
            <v>全职</v>
          </cell>
        </row>
        <row r="614">
          <cell r="K614" t="str">
            <v>人力</v>
          </cell>
        </row>
        <row r="614">
          <cell r="O614" t="str">
            <v>已签</v>
          </cell>
          <cell r="P614" t="str">
            <v>已签</v>
          </cell>
          <cell r="Q614" t="str">
            <v>已签</v>
          </cell>
        </row>
        <row r="614">
          <cell r="S614" t="str">
            <v>不缴</v>
          </cell>
        </row>
        <row r="614">
          <cell r="W614" t="str">
            <v>是</v>
          </cell>
          <cell r="X614" t="str">
            <v>离职</v>
          </cell>
          <cell r="Y614">
            <v>46150</v>
          </cell>
          <cell r="Z614" t="str">
            <v>已签</v>
          </cell>
          <cell r="AA614" t="str">
            <v>已签</v>
          </cell>
        </row>
        <row r="614">
          <cell r="AC614" t="str">
            <v>是</v>
          </cell>
          <cell r="AD614" t="str">
            <v>女</v>
          </cell>
        </row>
        <row r="614">
          <cell r="AF614" t="str">
            <v>421127199303230862</v>
          </cell>
          <cell r="AG614" t="str">
            <v>湖北省黄梅县小池镇朱楼村二组</v>
          </cell>
          <cell r="AH614" t="str">
            <v>兴业银行杭州搞新支行</v>
          </cell>
          <cell r="AI614" t="str">
            <v>622908353140873016</v>
          </cell>
        </row>
        <row r="614">
          <cell r="AK614">
            <v>17637404617</v>
          </cell>
        </row>
        <row r="615">
          <cell r="D615" t="str">
            <v>蚌埠银泰店张鑫杰</v>
          </cell>
          <cell r="E615" t="str">
            <v>会籍部</v>
          </cell>
          <cell r="F615" t="str">
            <v>会籍</v>
          </cell>
          <cell r="G615">
            <v>46124</v>
          </cell>
          <cell r="H615" t="str">
            <v>全职</v>
          </cell>
        </row>
        <row r="615">
          <cell r="J615" t="str">
            <v>劳动合同</v>
          </cell>
          <cell r="K615" t="str">
            <v>人力</v>
          </cell>
          <cell r="L615">
            <v>46124</v>
          </cell>
          <cell r="M615">
            <v>47219</v>
          </cell>
          <cell r="N615" t="str">
            <v>3年</v>
          </cell>
          <cell r="O615" t="str">
            <v>已签</v>
          </cell>
          <cell r="P615" t="str">
            <v>已签</v>
          </cell>
          <cell r="Q615" t="str">
            <v>已签</v>
          </cell>
          <cell r="R615" t="str">
            <v>已签</v>
          </cell>
          <cell r="S615" t="str">
            <v>不缴</v>
          </cell>
        </row>
        <row r="615">
          <cell r="W615" t="str">
            <v>是</v>
          </cell>
          <cell r="X615" t="str">
            <v>离职</v>
          </cell>
          <cell r="Y615">
            <v>46153</v>
          </cell>
          <cell r="Z615" t="str">
            <v>已签</v>
          </cell>
          <cell r="AA615" t="str">
            <v>已签</v>
          </cell>
        </row>
        <row r="615">
          <cell r="AC615" t="str">
            <v>是</v>
          </cell>
          <cell r="AD615" t="str">
            <v>男</v>
          </cell>
        </row>
        <row r="615">
          <cell r="AF615" t="str">
            <v>410221200502176512</v>
          </cell>
        </row>
        <row r="615">
          <cell r="AH615" t="str">
            <v>建设银行</v>
          </cell>
          <cell r="AI615" t="str">
            <v>6217002020092770460</v>
          </cell>
        </row>
        <row r="615">
          <cell r="AK615">
            <v>18836866156</v>
          </cell>
        </row>
        <row r="616">
          <cell r="D616" t="str">
            <v>淮南吾悦店周茂斌</v>
          </cell>
          <cell r="E616" t="str">
            <v>泳教部</v>
          </cell>
          <cell r="F616" t="str">
            <v>救生员</v>
          </cell>
          <cell r="G616">
            <v>46124</v>
          </cell>
          <cell r="H616" t="str">
            <v>兼职</v>
          </cell>
        </row>
        <row r="616">
          <cell r="J616" t="str">
            <v>兼职合同</v>
          </cell>
          <cell r="K616" t="str">
            <v>人力</v>
          </cell>
          <cell r="L616">
            <v>46124</v>
          </cell>
          <cell r="M616">
            <v>46488</v>
          </cell>
          <cell r="N616" t="str">
            <v>1年</v>
          </cell>
          <cell r="O616" t="str">
            <v>已签</v>
          </cell>
          <cell r="P616" t="str">
            <v>已签</v>
          </cell>
          <cell r="Q616" t="str">
            <v>已签</v>
          </cell>
          <cell r="R616" t="str">
            <v>已签</v>
          </cell>
          <cell r="S616" t="str">
            <v>不缴</v>
          </cell>
        </row>
        <row r="616">
          <cell r="W616" t="str">
            <v>是</v>
          </cell>
          <cell r="X616" t="str">
            <v>离职</v>
          </cell>
          <cell r="Y616">
            <v>46204</v>
          </cell>
        </row>
        <row r="616">
          <cell r="AD616" t="str">
            <v>男</v>
          </cell>
        </row>
        <row r="616">
          <cell r="AF616" t="str">
            <v>340402197202271613</v>
          </cell>
          <cell r="AG616" t="str">
            <v>淮南</v>
          </cell>
          <cell r="AH616" t="str">
            <v>建设银行</v>
          </cell>
          <cell r="AI616" t="str">
            <v>6217001660000287346</v>
          </cell>
        </row>
        <row r="616">
          <cell r="AK616">
            <v>15256715888</v>
          </cell>
        </row>
        <row r="617">
          <cell r="D617" t="str">
            <v>宿州吾悦店张文轩</v>
          </cell>
          <cell r="E617" t="str">
            <v>泳教部</v>
          </cell>
          <cell r="F617" t="str">
            <v>泳教</v>
          </cell>
          <cell r="G617">
            <v>46124</v>
          </cell>
          <cell r="H617" t="str">
            <v>兼职</v>
          </cell>
        </row>
        <row r="617">
          <cell r="J617" t="str">
            <v>兼职合同</v>
          </cell>
          <cell r="K617" t="str">
            <v>人力</v>
          </cell>
          <cell r="L617">
            <v>46124</v>
          </cell>
          <cell r="M617">
            <v>46488</v>
          </cell>
          <cell r="N617" t="str">
            <v>1年</v>
          </cell>
          <cell r="O617" t="str">
            <v>已签</v>
          </cell>
          <cell r="P617" t="str">
            <v>已签</v>
          </cell>
          <cell r="Q617" t="str">
            <v>已签</v>
          </cell>
          <cell r="R617" t="str">
            <v>已签</v>
          </cell>
          <cell r="S617" t="str">
            <v>不缴</v>
          </cell>
        </row>
        <row r="617">
          <cell r="W617" t="str">
            <v>是</v>
          </cell>
          <cell r="X617" t="str">
            <v>离职</v>
          </cell>
          <cell r="Y617">
            <v>46197</v>
          </cell>
        </row>
        <row r="617">
          <cell r="AD617" t="str">
            <v>女</v>
          </cell>
        </row>
        <row r="617">
          <cell r="AF617" t="str">
            <v>341322200303210444</v>
          </cell>
          <cell r="AG617" t="str">
            <v>安徽省宿州市</v>
          </cell>
          <cell r="AH617" t="str">
            <v>中国建设银行</v>
          </cell>
          <cell r="AI617" t="str">
            <v>6236681670000545921</v>
          </cell>
        </row>
        <row r="617">
          <cell r="AK617">
            <v>18709800900</v>
          </cell>
        </row>
        <row r="618">
          <cell r="D618" t="str">
            <v>新力店胡张鸿</v>
          </cell>
          <cell r="E618" t="str">
            <v>泳教部</v>
          </cell>
          <cell r="F618" t="str">
            <v>泳教</v>
          </cell>
          <cell r="G618">
            <v>46125</v>
          </cell>
          <cell r="H618" t="str">
            <v>兼职</v>
          </cell>
        </row>
        <row r="618">
          <cell r="J618" t="str">
            <v>兼职合同</v>
          </cell>
          <cell r="K618" t="str">
            <v>人力</v>
          </cell>
          <cell r="L618">
            <v>46125</v>
          </cell>
          <cell r="M618">
            <v>46489</v>
          </cell>
          <cell r="N618" t="str">
            <v>1年</v>
          </cell>
          <cell r="O618" t="str">
            <v>已签</v>
          </cell>
          <cell r="P618" t="str">
            <v>已签</v>
          </cell>
          <cell r="Q618" t="str">
            <v>已签</v>
          </cell>
        </row>
        <row r="618">
          <cell r="W618" t="str">
            <v>是</v>
          </cell>
          <cell r="X618" t="str">
            <v>在职</v>
          </cell>
        </row>
        <row r="618">
          <cell r="AD618" t="str">
            <v>男</v>
          </cell>
        </row>
        <row r="618">
          <cell r="AF618" t="str">
            <v>360881200506030515</v>
          </cell>
        </row>
        <row r="618">
          <cell r="AH618" t="str">
            <v>工商银行</v>
          </cell>
          <cell r="AI618" t="str">
            <v>6215581509005746693</v>
          </cell>
        </row>
        <row r="618">
          <cell r="AK618">
            <v>18058302408</v>
          </cell>
        </row>
        <row r="619">
          <cell r="D619" t="str">
            <v>新余店周欣妍</v>
          </cell>
          <cell r="E619" t="str">
            <v>会籍部</v>
          </cell>
          <cell r="F619" t="str">
            <v>会籍</v>
          </cell>
          <cell r="G619">
            <v>46126</v>
          </cell>
          <cell r="H619" t="str">
            <v>全职</v>
          </cell>
        </row>
        <row r="619">
          <cell r="K619" t="str">
            <v>人力</v>
          </cell>
        </row>
        <row r="619">
          <cell r="O619" t="str">
            <v>已签</v>
          </cell>
          <cell r="P619" t="str">
            <v>已签</v>
          </cell>
          <cell r="Q619" t="str">
            <v>已签</v>
          </cell>
          <cell r="R619" t="str">
            <v>已签</v>
          </cell>
          <cell r="S619" t="str">
            <v>不缴</v>
          </cell>
        </row>
        <row r="619">
          <cell r="W619" t="str">
            <v>是</v>
          </cell>
          <cell r="X619" t="str">
            <v>离职</v>
          </cell>
          <cell r="Y619">
            <v>46134</v>
          </cell>
          <cell r="Z619" t="str">
            <v>已签</v>
          </cell>
          <cell r="AA619" t="str">
            <v>已签</v>
          </cell>
        </row>
        <row r="619">
          <cell r="AC619" t="str">
            <v>是</v>
          </cell>
          <cell r="AD619" t="str">
            <v>女</v>
          </cell>
        </row>
        <row r="619">
          <cell r="AF619" t="str">
            <v>360502200807150420</v>
          </cell>
          <cell r="AG619" t="str">
            <v>江西新余</v>
          </cell>
        </row>
        <row r="619">
          <cell r="AK619">
            <v>18879094465</v>
          </cell>
        </row>
        <row r="620">
          <cell r="D620" t="str">
            <v>进贤吾悦店焦志杰</v>
          </cell>
          <cell r="E620" t="str">
            <v>私教部</v>
          </cell>
          <cell r="F620" t="str">
            <v>私教</v>
          </cell>
          <cell r="G620">
            <v>46125</v>
          </cell>
          <cell r="H620" t="str">
            <v>全职</v>
          </cell>
        </row>
        <row r="620">
          <cell r="J620" t="str">
            <v>劳动合同</v>
          </cell>
          <cell r="K620" t="str">
            <v>人力</v>
          </cell>
          <cell r="L620">
            <v>46125</v>
          </cell>
          <cell r="M620">
            <v>46490</v>
          </cell>
          <cell r="N620" t="str">
            <v>1年</v>
          </cell>
          <cell r="O620" t="str">
            <v>已签</v>
          </cell>
          <cell r="P620" t="str">
            <v>已签</v>
          </cell>
          <cell r="Q620" t="str">
            <v>已签</v>
          </cell>
          <cell r="R620" t="str">
            <v>已签</v>
          </cell>
          <cell r="S620" t="str">
            <v>不缴</v>
          </cell>
        </row>
        <row r="620">
          <cell r="W620" t="str">
            <v>是</v>
          </cell>
          <cell r="X620" t="str">
            <v>离职</v>
          </cell>
          <cell r="Y620">
            <v>46174</v>
          </cell>
        </row>
        <row r="620">
          <cell r="AD620" t="str">
            <v>男</v>
          </cell>
        </row>
        <row r="620">
          <cell r="AF620" t="str">
            <v>360124200510292416</v>
          </cell>
          <cell r="AG620" t="str">
            <v>江西省南昌市进贤县民和镇雁鱼塘路3号2栋2单元801室</v>
          </cell>
          <cell r="AH620" t="str">
            <v>中国工商银行进贤支行营业厅</v>
          </cell>
          <cell r="AI620" t="str">
            <v>6222031502005038981</v>
          </cell>
        </row>
        <row r="620">
          <cell r="AK620">
            <v>17816506195</v>
          </cell>
        </row>
        <row r="621">
          <cell r="D621" t="str">
            <v>新余店郭子捷</v>
          </cell>
          <cell r="E621" t="str">
            <v>会籍部</v>
          </cell>
          <cell r="F621" t="str">
            <v>会籍</v>
          </cell>
          <cell r="G621">
            <v>46127</v>
          </cell>
          <cell r="H621" t="str">
            <v>全职</v>
          </cell>
        </row>
        <row r="621">
          <cell r="K621" t="str">
            <v>人力</v>
          </cell>
        </row>
        <row r="621">
          <cell r="O621" t="str">
            <v>已签</v>
          </cell>
          <cell r="P621" t="str">
            <v>已签</v>
          </cell>
          <cell r="Q621" t="str">
            <v>已签</v>
          </cell>
          <cell r="R621" t="str">
            <v>已签</v>
          </cell>
          <cell r="S621" t="str">
            <v>不缴</v>
          </cell>
        </row>
        <row r="621">
          <cell r="W621" t="str">
            <v>是</v>
          </cell>
          <cell r="X621" t="str">
            <v>离职</v>
          </cell>
          <cell r="Y621">
            <v>46137</v>
          </cell>
          <cell r="Z621" t="str">
            <v>已签</v>
          </cell>
          <cell r="AA621" t="str">
            <v>已签</v>
          </cell>
        </row>
        <row r="621">
          <cell r="AC621" t="str">
            <v>是</v>
          </cell>
          <cell r="AD621" t="str">
            <v>男</v>
          </cell>
        </row>
        <row r="621">
          <cell r="AF621" t="str">
            <v>360521200809140014</v>
          </cell>
          <cell r="AG621" t="str">
            <v>江西新余</v>
          </cell>
        </row>
        <row r="621">
          <cell r="AK621">
            <v>15679068315</v>
          </cell>
        </row>
        <row r="622">
          <cell r="D622" t="str">
            <v>宿州吾悦店董鸿博</v>
          </cell>
          <cell r="E622" t="str">
            <v>泳教部</v>
          </cell>
          <cell r="F622" t="str">
            <v>泳教</v>
          </cell>
          <cell r="G622">
            <v>46129</v>
          </cell>
          <cell r="H622" t="str">
            <v>全职</v>
          </cell>
        </row>
        <row r="622">
          <cell r="J622" t="str">
            <v>劳动合同</v>
          </cell>
          <cell r="K622" t="str">
            <v>人力</v>
          </cell>
          <cell r="L622">
            <v>46129</v>
          </cell>
          <cell r="M622">
            <v>47224</v>
          </cell>
          <cell r="N622" t="str">
            <v>3年</v>
          </cell>
          <cell r="O622" t="str">
            <v>已签</v>
          </cell>
          <cell r="P622" t="str">
            <v>已签</v>
          </cell>
          <cell r="Q622" t="str">
            <v>已签</v>
          </cell>
          <cell r="R622" t="str">
            <v>已签</v>
          </cell>
          <cell r="S622" t="str">
            <v>不缴</v>
          </cell>
        </row>
        <row r="622">
          <cell r="W622" t="str">
            <v>是</v>
          </cell>
          <cell r="X622" t="str">
            <v>离职</v>
          </cell>
          <cell r="Y622">
            <v>46137</v>
          </cell>
          <cell r="Z622" t="str">
            <v>已签</v>
          </cell>
          <cell r="AA622" t="str">
            <v>已签</v>
          </cell>
        </row>
        <row r="622">
          <cell r="AC622" t="str">
            <v>是</v>
          </cell>
          <cell r="AD622" t="str">
            <v>男</v>
          </cell>
        </row>
        <row r="622">
          <cell r="AF622" t="str">
            <v>341302200310304435</v>
          </cell>
          <cell r="AG622" t="str">
            <v>安徽省宿州市</v>
          </cell>
          <cell r="AH622" t="str">
            <v>中国农业银行</v>
          </cell>
          <cell r="AI622" t="str">
            <v>6230523160040654979</v>
          </cell>
        </row>
        <row r="622">
          <cell r="AK622">
            <v>15398253590</v>
          </cell>
        </row>
        <row r="623">
          <cell r="D623" t="str">
            <v>瑶湖店周志敏</v>
          </cell>
          <cell r="E623" t="str">
            <v>会籍部</v>
          </cell>
          <cell r="F623" t="str">
            <v>会籍</v>
          </cell>
          <cell r="G623">
            <v>46127</v>
          </cell>
          <cell r="H623" t="str">
            <v>全职</v>
          </cell>
        </row>
        <row r="623">
          <cell r="K623" t="str">
            <v>人力</v>
          </cell>
        </row>
        <row r="623">
          <cell r="O623" t="str">
            <v>已签</v>
          </cell>
          <cell r="P623" t="str">
            <v>已签</v>
          </cell>
          <cell r="Q623" t="str">
            <v>已签</v>
          </cell>
          <cell r="R623" t="str">
            <v>已签</v>
          </cell>
          <cell r="S623" t="str">
            <v>不缴</v>
          </cell>
        </row>
        <row r="623">
          <cell r="X623" t="str">
            <v>离职</v>
          </cell>
          <cell r="Y623">
            <v>46133</v>
          </cell>
        </row>
        <row r="623">
          <cell r="AD623" t="str">
            <v>男</v>
          </cell>
        </row>
        <row r="623">
          <cell r="AF623" t="str">
            <v>362527200304020551</v>
          </cell>
        </row>
        <row r="623">
          <cell r="AH623" t="str">
            <v>北京银行</v>
          </cell>
          <cell r="AI623" t="str">
            <v>6214680220548133</v>
          </cell>
        </row>
        <row r="623">
          <cell r="AK623">
            <v>13290043264</v>
          </cell>
        </row>
        <row r="624">
          <cell r="D624" t="str">
            <v>民院店陈江丽</v>
          </cell>
          <cell r="E624" t="str">
            <v>会籍部</v>
          </cell>
          <cell r="F624" t="str">
            <v>会籍</v>
          </cell>
          <cell r="G624">
            <v>46127</v>
          </cell>
          <cell r="H624" t="str">
            <v>全职</v>
          </cell>
        </row>
        <row r="624">
          <cell r="J624" t="str">
            <v>劳动合同</v>
          </cell>
          <cell r="K624" t="str">
            <v>人力</v>
          </cell>
          <cell r="L624">
            <v>46129</v>
          </cell>
          <cell r="M624">
            <v>47224</v>
          </cell>
          <cell r="N624" t="str">
            <v>3年</v>
          </cell>
          <cell r="O624" t="str">
            <v>已签</v>
          </cell>
          <cell r="P624" t="str">
            <v>已签</v>
          </cell>
          <cell r="Q624" t="str">
            <v>已签</v>
          </cell>
          <cell r="R624" t="str">
            <v>已签</v>
          </cell>
          <cell r="S624" t="str">
            <v>不缴</v>
          </cell>
        </row>
        <row r="624">
          <cell r="W624" t="str">
            <v>是</v>
          </cell>
          <cell r="X624" t="str">
            <v>在职</v>
          </cell>
        </row>
        <row r="624">
          <cell r="AD624" t="str">
            <v>女</v>
          </cell>
        </row>
        <row r="624">
          <cell r="AF624" t="str">
            <v>36427199806090821</v>
          </cell>
        </row>
        <row r="624">
          <cell r="AH624" t="str">
            <v>农商银行</v>
          </cell>
          <cell r="AI624" t="str">
            <v>6226822011500428055</v>
          </cell>
        </row>
        <row r="624">
          <cell r="AK624">
            <v>18879265373</v>
          </cell>
        </row>
        <row r="625">
          <cell r="D625" t="str">
            <v>蚌埠吾悦店朱家安</v>
          </cell>
          <cell r="E625" t="str">
            <v>泳教部</v>
          </cell>
          <cell r="F625" t="str">
            <v>泳教</v>
          </cell>
          <cell r="G625">
            <v>46127</v>
          </cell>
          <cell r="H625" t="str">
            <v>全职</v>
          </cell>
        </row>
        <row r="625">
          <cell r="J625" t="str">
            <v>劳动合同</v>
          </cell>
          <cell r="K625" t="str">
            <v>人力</v>
          </cell>
          <cell r="L625">
            <v>46127</v>
          </cell>
          <cell r="M625">
            <v>47222</v>
          </cell>
          <cell r="N625" t="str">
            <v>3年</v>
          </cell>
          <cell r="O625" t="str">
            <v>已签</v>
          </cell>
          <cell r="P625" t="str">
            <v>已签</v>
          </cell>
          <cell r="Q625" t="str">
            <v>已签</v>
          </cell>
          <cell r="R625" t="str">
            <v>已签</v>
          </cell>
          <cell r="S625" t="str">
            <v>不缴</v>
          </cell>
        </row>
        <row r="625">
          <cell r="W625" t="str">
            <v>是</v>
          </cell>
          <cell r="X625" t="str">
            <v>离职</v>
          </cell>
          <cell r="Y625">
            <v>46142</v>
          </cell>
        </row>
        <row r="625">
          <cell r="AD625" t="str">
            <v>男</v>
          </cell>
        </row>
        <row r="625">
          <cell r="AF625" t="str">
            <v>3406212003011908130</v>
          </cell>
          <cell r="AG625" t="str">
            <v>安徽省蚌埠市</v>
          </cell>
          <cell r="AH625" t="str">
            <v>中国银行</v>
          </cell>
          <cell r="AI625" t="str">
            <v>62166606300017495589</v>
          </cell>
        </row>
        <row r="625">
          <cell r="AK625">
            <v>18656140985</v>
          </cell>
        </row>
        <row r="626">
          <cell r="D626" t="str">
            <v>旭辉店黄佳</v>
          </cell>
          <cell r="E626" t="str">
            <v>运营部</v>
          </cell>
          <cell r="F626" t="str">
            <v>前台</v>
          </cell>
          <cell r="G626">
            <v>46122</v>
          </cell>
          <cell r="H626" t="str">
            <v>全职</v>
          </cell>
        </row>
        <row r="626">
          <cell r="J626" t="str">
            <v>劳动合同</v>
          </cell>
          <cell r="K626" t="str">
            <v>人力</v>
          </cell>
          <cell r="L626">
            <v>46122</v>
          </cell>
          <cell r="M626">
            <v>47217</v>
          </cell>
          <cell r="N626" t="str">
            <v>3年</v>
          </cell>
          <cell r="O626" t="str">
            <v>已签</v>
          </cell>
          <cell r="P626" t="str">
            <v>已签</v>
          </cell>
          <cell r="Q626" t="str">
            <v>已签</v>
          </cell>
          <cell r="R626" t="str">
            <v>已签</v>
          </cell>
          <cell r="S626" t="str">
            <v>不缴</v>
          </cell>
        </row>
        <row r="626">
          <cell r="W626" t="str">
            <v>是</v>
          </cell>
          <cell r="X626" t="str">
            <v>在职</v>
          </cell>
        </row>
        <row r="626">
          <cell r="AD626" t="str">
            <v>女</v>
          </cell>
        </row>
        <row r="626">
          <cell r="AF626" t="str">
            <v>361024200501276022</v>
          </cell>
          <cell r="AG626" t="str">
            <v>江西省抚州市</v>
          </cell>
          <cell r="AH626" t="str">
            <v>邮储银行</v>
          </cell>
          <cell r="AI626" t="str">
            <v>6221804210001655165</v>
          </cell>
        </row>
        <row r="626">
          <cell r="AK626">
            <v>15797713639</v>
          </cell>
        </row>
        <row r="627">
          <cell r="D627" t="str">
            <v>旭辉店张健康</v>
          </cell>
          <cell r="E627" t="str">
            <v>私教部</v>
          </cell>
          <cell r="F627" t="str">
            <v>私教经理</v>
          </cell>
          <cell r="G627">
            <v>46120</v>
          </cell>
          <cell r="H627" t="str">
            <v>全职</v>
          </cell>
        </row>
        <row r="627">
          <cell r="J627" t="str">
            <v>劳动合同</v>
          </cell>
          <cell r="K627" t="str">
            <v>人力</v>
          </cell>
          <cell r="L627">
            <v>46120</v>
          </cell>
          <cell r="M627">
            <v>47215</v>
          </cell>
          <cell r="N627" t="str">
            <v>3年</v>
          </cell>
          <cell r="O627" t="str">
            <v>已签</v>
          </cell>
          <cell r="P627" t="str">
            <v>已签</v>
          </cell>
          <cell r="Q627" t="str">
            <v>已签</v>
          </cell>
          <cell r="R627" t="str">
            <v>已签</v>
          </cell>
          <cell r="S627" t="str">
            <v>不缴</v>
          </cell>
        </row>
        <row r="627">
          <cell r="U627" t="str">
            <v>已签</v>
          </cell>
        </row>
        <row r="627">
          <cell r="W627" t="str">
            <v>是</v>
          </cell>
          <cell r="X627" t="str">
            <v>在职</v>
          </cell>
        </row>
        <row r="627">
          <cell r="AD627" t="str">
            <v>男</v>
          </cell>
        </row>
        <row r="627">
          <cell r="AF627" t="str">
            <v>230606199611125617</v>
          </cell>
          <cell r="AG627" t="str">
            <v>黑龙江省大庆市</v>
          </cell>
          <cell r="AH627" t="str">
            <v>交通银行</v>
          </cell>
          <cell r="AI627" t="str">
            <v>6222620670004535690</v>
          </cell>
        </row>
        <row r="627">
          <cell r="AK627">
            <v>15557121120</v>
          </cell>
        </row>
        <row r="628">
          <cell r="D628" t="str">
            <v>旭辉店王殿华</v>
          </cell>
          <cell r="E628" t="str">
            <v>泳教部</v>
          </cell>
          <cell r="F628" t="str">
            <v>泳教</v>
          </cell>
          <cell r="G628">
            <v>46121</v>
          </cell>
          <cell r="H628" t="str">
            <v>全职</v>
          </cell>
        </row>
        <row r="628">
          <cell r="J628" t="str">
            <v>劳动合同</v>
          </cell>
          <cell r="K628" t="str">
            <v>人力</v>
          </cell>
          <cell r="L628">
            <v>46121</v>
          </cell>
          <cell r="M628">
            <v>47216</v>
          </cell>
          <cell r="N628" t="str">
            <v>3年</v>
          </cell>
          <cell r="O628" t="str">
            <v>已签</v>
          </cell>
          <cell r="P628" t="str">
            <v>已签</v>
          </cell>
          <cell r="Q628" t="str">
            <v>已签</v>
          </cell>
          <cell r="R628" t="str">
            <v>已签</v>
          </cell>
          <cell r="S628" t="str">
            <v>不缴</v>
          </cell>
        </row>
        <row r="628">
          <cell r="W628" t="str">
            <v>是</v>
          </cell>
          <cell r="X628" t="str">
            <v>在职</v>
          </cell>
        </row>
        <row r="628">
          <cell r="AD628" t="str">
            <v>男</v>
          </cell>
        </row>
        <row r="628">
          <cell r="AF628" t="str">
            <v>36010520001114281X</v>
          </cell>
          <cell r="AG628" t="str">
            <v>江西省南昌市</v>
          </cell>
          <cell r="AH628" t="str">
            <v>工商银行</v>
          </cell>
          <cell r="AI628" t="str">
            <v>6212 2615 0300 1702 739</v>
          </cell>
        </row>
        <row r="628">
          <cell r="AK628">
            <v>13647094073</v>
          </cell>
        </row>
        <row r="629">
          <cell r="D629" t="str">
            <v>旭辉店王丰</v>
          </cell>
          <cell r="E629" t="str">
            <v>泳教部</v>
          </cell>
          <cell r="F629" t="str">
            <v>泳教</v>
          </cell>
          <cell r="G629">
            <v>46121</v>
          </cell>
          <cell r="H629" t="str">
            <v>全职</v>
          </cell>
        </row>
        <row r="629">
          <cell r="J629" t="str">
            <v>劳动合同</v>
          </cell>
          <cell r="K629" t="str">
            <v>人力</v>
          </cell>
          <cell r="L629">
            <v>46121</v>
          </cell>
          <cell r="M629">
            <v>47216</v>
          </cell>
          <cell r="N629" t="str">
            <v>3年</v>
          </cell>
          <cell r="O629" t="str">
            <v>已签</v>
          </cell>
          <cell r="P629" t="str">
            <v>已签</v>
          </cell>
          <cell r="Q629" t="str">
            <v>已签</v>
          </cell>
          <cell r="R629" t="str">
            <v>已签</v>
          </cell>
          <cell r="S629" t="str">
            <v>不缴</v>
          </cell>
        </row>
        <row r="629">
          <cell r="W629" t="str">
            <v>是</v>
          </cell>
          <cell r="X629" t="str">
            <v>在职</v>
          </cell>
        </row>
        <row r="629">
          <cell r="AD629" t="str">
            <v>男</v>
          </cell>
        </row>
        <row r="629">
          <cell r="AF629" t="str">
            <v>360428200503041012</v>
          </cell>
          <cell r="AG629" t="str">
            <v>江西省南昌市</v>
          </cell>
          <cell r="AH629" t="str">
            <v>中国工商银行</v>
          </cell>
          <cell r="AI629" t="str">
            <v>6215581502012192035</v>
          </cell>
        </row>
        <row r="629">
          <cell r="AK629">
            <v>18979161470</v>
          </cell>
        </row>
        <row r="630">
          <cell r="D630" t="str">
            <v>旭辉店汪苏洋</v>
          </cell>
          <cell r="E630" t="str">
            <v>私教部</v>
          </cell>
          <cell r="F630" t="str">
            <v>私教</v>
          </cell>
          <cell r="G630">
            <v>46121</v>
          </cell>
          <cell r="H630" t="str">
            <v>全职</v>
          </cell>
        </row>
        <row r="630">
          <cell r="J630" t="str">
            <v>劳动合同</v>
          </cell>
          <cell r="K630" t="str">
            <v>人力</v>
          </cell>
          <cell r="L630">
            <v>46121</v>
          </cell>
          <cell r="M630">
            <v>47216</v>
          </cell>
          <cell r="N630" t="str">
            <v>3年</v>
          </cell>
          <cell r="O630" t="str">
            <v>已签</v>
          </cell>
          <cell r="P630" t="str">
            <v>已签</v>
          </cell>
          <cell r="Q630" t="str">
            <v>已签</v>
          </cell>
          <cell r="R630" t="str">
            <v>已签</v>
          </cell>
          <cell r="S630" t="str">
            <v>不缴</v>
          </cell>
        </row>
        <row r="630">
          <cell r="W630" t="str">
            <v>是</v>
          </cell>
          <cell r="X630" t="str">
            <v>离职</v>
          </cell>
          <cell r="Y630">
            <v>46144</v>
          </cell>
          <cell r="Z630" t="str">
            <v>已签</v>
          </cell>
          <cell r="AA630" t="str">
            <v>已签</v>
          </cell>
        </row>
        <row r="630">
          <cell r="AC630" t="str">
            <v>是</v>
          </cell>
          <cell r="AD630" t="str">
            <v>男</v>
          </cell>
        </row>
        <row r="630">
          <cell r="AF630" t="str">
            <v>360222200410260516</v>
          </cell>
          <cell r="AG630" t="str">
            <v>江西省景德镇</v>
          </cell>
          <cell r="AH630" t="str">
            <v>中国建设银行股份有限公司南昌昌北支行</v>
          </cell>
          <cell r="AI630" t="str">
            <v>6217002020092056225</v>
          </cell>
        </row>
        <row r="630">
          <cell r="AK630">
            <v>17779896754</v>
          </cell>
        </row>
        <row r="631">
          <cell r="D631" t="str">
            <v>旭辉店何智洋</v>
          </cell>
          <cell r="E631" t="str">
            <v>私教部</v>
          </cell>
          <cell r="F631" t="str">
            <v>私教</v>
          </cell>
          <cell r="G631">
            <v>46125</v>
          </cell>
          <cell r="H631" t="str">
            <v>全职</v>
          </cell>
        </row>
        <row r="631">
          <cell r="J631" t="str">
            <v>劳动合同</v>
          </cell>
          <cell r="K631" t="str">
            <v>人力</v>
          </cell>
          <cell r="L631">
            <v>46125</v>
          </cell>
          <cell r="M631">
            <v>47220</v>
          </cell>
          <cell r="N631" t="str">
            <v>3年</v>
          </cell>
          <cell r="O631" t="str">
            <v>已签</v>
          </cell>
          <cell r="P631" t="str">
            <v>已签</v>
          </cell>
          <cell r="Q631" t="str">
            <v>已签</v>
          </cell>
          <cell r="R631" t="str">
            <v>已签</v>
          </cell>
          <cell r="S631" t="str">
            <v>不缴</v>
          </cell>
        </row>
        <row r="631">
          <cell r="W631" t="str">
            <v>是</v>
          </cell>
          <cell r="X631" t="str">
            <v>在职</v>
          </cell>
        </row>
        <row r="631">
          <cell r="AD631" t="str">
            <v>男</v>
          </cell>
        </row>
        <row r="631">
          <cell r="AF631" t="str">
            <v>360122200312123918</v>
          </cell>
          <cell r="AG631" t="str">
            <v>江西省南昌市</v>
          </cell>
          <cell r="AH631" t="str">
            <v>广发银行</v>
          </cell>
          <cell r="AI631" t="str">
            <v>6225685622000660183</v>
          </cell>
        </row>
        <row r="631">
          <cell r="AK631">
            <v>17370043515</v>
          </cell>
        </row>
        <row r="632">
          <cell r="D632" t="str">
            <v>旭辉店曹梦雪</v>
          </cell>
          <cell r="E632" t="str">
            <v>运营部</v>
          </cell>
          <cell r="F632" t="str">
            <v>前台</v>
          </cell>
          <cell r="G632">
            <v>46127</v>
          </cell>
          <cell r="H632" t="str">
            <v>全职</v>
          </cell>
        </row>
        <row r="632">
          <cell r="K632" t="str">
            <v>人力</v>
          </cell>
        </row>
        <row r="632">
          <cell r="O632" t="str">
            <v>已签</v>
          </cell>
          <cell r="P632" t="str">
            <v>已签</v>
          </cell>
          <cell r="Q632" t="str">
            <v>已签</v>
          </cell>
          <cell r="R632" t="str">
            <v>已签</v>
          </cell>
          <cell r="S632" t="str">
            <v>不缴</v>
          </cell>
        </row>
        <row r="632">
          <cell r="W632" t="str">
            <v>是</v>
          </cell>
          <cell r="X632" t="str">
            <v>离职</v>
          </cell>
          <cell r="Y632">
            <v>46127</v>
          </cell>
        </row>
        <row r="632">
          <cell r="AD632" t="str">
            <v>女</v>
          </cell>
        </row>
        <row r="632">
          <cell r="AF632" t="str">
            <v>360481199910090440</v>
          </cell>
          <cell r="AG632" t="str">
            <v>江西省九江市</v>
          </cell>
          <cell r="AH632" t="str">
            <v>建行银行</v>
          </cell>
          <cell r="AI632" t="str">
            <v>6217002020062580675</v>
          </cell>
        </row>
        <row r="632">
          <cell r="AK632">
            <v>15070906670</v>
          </cell>
        </row>
        <row r="633">
          <cell r="D633" t="str">
            <v>旭辉店胡敏娟</v>
          </cell>
          <cell r="E633" t="str">
            <v>运营部</v>
          </cell>
          <cell r="F633" t="str">
            <v>保洁</v>
          </cell>
          <cell r="G633">
            <v>46110</v>
          </cell>
          <cell r="H633" t="str">
            <v>全职</v>
          </cell>
        </row>
        <row r="633">
          <cell r="J633" t="str">
            <v>劳动合同</v>
          </cell>
          <cell r="K633" t="str">
            <v>人力</v>
          </cell>
          <cell r="L633">
            <v>46110</v>
          </cell>
          <cell r="M633">
            <v>47205</v>
          </cell>
          <cell r="N633" t="str">
            <v>3年</v>
          </cell>
          <cell r="O633" t="str">
            <v>已签</v>
          </cell>
          <cell r="P633" t="str">
            <v>已签</v>
          </cell>
          <cell r="Q633" t="str">
            <v>已签</v>
          </cell>
          <cell r="R633" t="str">
            <v>已签</v>
          </cell>
          <cell r="S633" t="str">
            <v>不缴</v>
          </cell>
        </row>
        <row r="633">
          <cell r="W633" t="str">
            <v>是</v>
          </cell>
          <cell r="X633" t="str">
            <v>在职</v>
          </cell>
        </row>
        <row r="633">
          <cell r="AD633" t="str">
            <v>女</v>
          </cell>
        </row>
        <row r="633">
          <cell r="AF633" t="str">
            <v>360111197508270027</v>
          </cell>
          <cell r="AG633" t="str">
            <v>江西省南昌市</v>
          </cell>
          <cell r="AH633" t="str">
            <v>中国工商银行</v>
          </cell>
          <cell r="AI633" t="str">
            <v>6212261502001156532</v>
          </cell>
        </row>
        <row r="633">
          <cell r="AK633">
            <v>15070906670</v>
          </cell>
        </row>
        <row r="634">
          <cell r="D634" t="str">
            <v>旭辉店邹鑫</v>
          </cell>
          <cell r="E634" t="str">
            <v>泳教部</v>
          </cell>
          <cell r="F634" t="str">
            <v>泳教</v>
          </cell>
          <cell r="G634">
            <v>46130</v>
          </cell>
          <cell r="H634" t="str">
            <v>全职</v>
          </cell>
        </row>
        <row r="634">
          <cell r="J634" t="str">
            <v>劳动合同</v>
          </cell>
          <cell r="K634" t="str">
            <v>人力</v>
          </cell>
          <cell r="L634">
            <v>46130</v>
          </cell>
          <cell r="M634">
            <v>47225</v>
          </cell>
          <cell r="N634" t="str">
            <v>3年</v>
          </cell>
          <cell r="O634" t="str">
            <v>已签</v>
          </cell>
          <cell r="P634" t="str">
            <v>已签</v>
          </cell>
          <cell r="Q634" t="str">
            <v>已签</v>
          </cell>
          <cell r="R634" t="str">
            <v>已签</v>
          </cell>
          <cell r="S634" t="str">
            <v>不缴</v>
          </cell>
        </row>
        <row r="634">
          <cell r="W634" t="str">
            <v>是</v>
          </cell>
          <cell r="X634" t="str">
            <v>在职</v>
          </cell>
        </row>
        <row r="634">
          <cell r="AD634" t="str">
            <v>男</v>
          </cell>
        </row>
        <row r="634">
          <cell r="AF634" t="str">
            <v>430721200305171676</v>
          </cell>
          <cell r="AG634" t="str">
            <v>湖南省安乡县</v>
          </cell>
          <cell r="AH634" t="str">
            <v>中国农业银行</v>
          </cell>
          <cell r="AI634" t="str">
            <v>6230523160055091778</v>
          </cell>
        </row>
        <row r="634">
          <cell r="AK634">
            <v>18792177361</v>
          </cell>
        </row>
        <row r="635">
          <cell r="D635" t="str">
            <v>旭辉店刘智轩</v>
          </cell>
          <cell r="E635" t="str">
            <v>会籍部</v>
          </cell>
          <cell r="F635" t="str">
            <v>会籍</v>
          </cell>
          <cell r="G635">
            <v>46129</v>
          </cell>
          <cell r="H635" t="str">
            <v>全职</v>
          </cell>
        </row>
        <row r="635">
          <cell r="J635" t="str">
            <v>劳动合同</v>
          </cell>
          <cell r="K635" t="str">
            <v>人力</v>
          </cell>
          <cell r="L635">
            <v>46131</v>
          </cell>
          <cell r="M635">
            <v>47226</v>
          </cell>
          <cell r="N635" t="str">
            <v>3年</v>
          </cell>
          <cell r="O635" t="str">
            <v>已签</v>
          </cell>
          <cell r="P635" t="str">
            <v>已签</v>
          </cell>
          <cell r="Q635" t="str">
            <v>已签</v>
          </cell>
          <cell r="R635" t="str">
            <v>已签</v>
          </cell>
          <cell r="S635" t="str">
            <v>不缴</v>
          </cell>
        </row>
        <row r="635">
          <cell r="W635" t="str">
            <v>是</v>
          </cell>
          <cell r="X635" t="str">
            <v>在职</v>
          </cell>
        </row>
        <row r="635">
          <cell r="AD635" t="str">
            <v>男</v>
          </cell>
        </row>
        <row r="635">
          <cell r="AF635" t="str">
            <v>360123200803262417</v>
          </cell>
          <cell r="AG635" t="str">
            <v>江西省南昌市</v>
          </cell>
          <cell r="AH635" t="str">
            <v>招商银行</v>
          </cell>
          <cell r="AI635" t="str">
            <v>6214833387427621</v>
          </cell>
        </row>
        <row r="635">
          <cell r="AK635">
            <v>18317915852</v>
          </cell>
        </row>
        <row r="636">
          <cell r="D636" t="str">
            <v>旭辉店蒋天浩</v>
          </cell>
          <cell r="E636" t="str">
            <v>泳教部</v>
          </cell>
          <cell r="F636" t="str">
            <v>泳教</v>
          </cell>
          <cell r="G636">
            <v>46204</v>
          </cell>
          <cell r="H636" t="str">
            <v>兼职</v>
          </cell>
        </row>
        <row r="636">
          <cell r="W636" t="str">
            <v>是</v>
          </cell>
          <cell r="X636" t="str">
            <v>在职</v>
          </cell>
        </row>
        <row r="636">
          <cell r="AD636" t="str">
            <v>男</v>
          </cell>
        </row>
        <row r="636">
          <cell r="AF636" t="str">
            <v>3601001200209047513</v>
          </cell>
          <cell r="AG636" t="str">
            <v>江西省南昌市</v>
          </cell>
          <cell r="AH636" t="str">
            <v>工商银行</v>
          </cell>
          <cell r="AI636" t="str">
            <v>6215581502012279253</v>
          </cell>
        </row>
        <row r="636">
          <cell r="AK636">
            <v>18507089605</v>
          </cell>
        </row>
        <row r="637">
          <cell r="D637" t="str">
            <v>旭辉店曹雪连</v>
          </cell>
          <cell r="E637" t="str">
            <v>运营部</v>
          </cell>
          <cell r="F637" t="str">
            <v>保洁</v>
          </cell>
          <cell r="G637">
            <v>46127</v>
          </cell>
          <cell r="H637" t="str">
            <v>全职</v>
          </cell>
        </row>
        <row r="637">
          <cell r="J637" t="str">
            <v>劳动合同</v>
          </cell>
          <cell r="K637" t="str">
            <v>人力</v>
          </cell>
          <cell r="L637">
            <v>46127</v>
          </cell>
          <cell r="M637">
            <v>47222</v>
          </cell>
          <cell r="N637" t="str">
            <v>3年</v>
          </cell>
          <cell r="O637" t="str">
            <v>已签</v>
          </cell>
          <cell r="P637" t="str">
            <v>已签</v>
          </cell>
          <cell r="Q637" t="str">
            <v>已签</v>
          </cell>
          <cell r="R637" t="str">
            <v>已签</v>
          </cell>
          <cell r="S637" t="str">
            <v>不缴</v>
          </cell>
        </row>
        <row r="637">
          <cell r="W637" t="str">
            <v>是</v>
          </cell>
          <cell r="X637" t="str">
            <v>离职</v>
          </cell>
          <cell r="Y637">
            <v>46203</v>
          </cell>
        </row>
        <row r="637">
          <cell r="AD637" t="str">
            <v>女</v>
          </cell>
        </row>
        <row r="637">
          <cell r="AF637" t="str">
            <v>360428197105102583</v>
          </cell>
          <cell r="AG637" t="str">
            <v>江西省南昌市</v>
          </cell>
          <cell r="AH637" t="str">
            <v>建行银行</v>
          </cell>
          <cell r="AI637" t="str">
            <v>6217001850017775736</v>
          </cell>
        </row>
        <row r="637">
          <cell r="AK637">
            <v>15970617013</v>
          </cell>
        </row>
        <row r="638">
          <cell r="D638" t="str">
            <v>旭辉店任思骞</v>
          </cell>
          <cell r="E638" t="str">
            <v>会籍部</v>
          </cell>
          <cell r="F638" t="str">
            <v>会籍</v>
          </cell>
          <cell r="G638">
            <v>46130</v>
          </cell>
          <cell r="H638" t="str">
            <v>全职</v>
          </cell>
        </row>
        <row r="638">
          <cell r="J638" t="str">
            <v>劳动合同</v>
          </cell>
          <cell r="K638" t="str">
            <v>人力</v>
          </cell>
          <cell r="L638">
            <v>46130</v>
          </cell>
          <cell r="M638">
            <v>47225</v>
          </cell>
          <cell r="N638" t="str">
            <v>3年</v>
          </cell>
        </row>
        <row r="638">
          <cell r="P638" t="str">
            <v>已签</v>
          </cell>
          <cell r="Q638" t="str">
            <v>已签</v>
          </cell>
          <cell r="R638" t="str">
            <v>已签</v>
          </cell>
          <cell r="S638" t="str">
            <v>不缴</v>
          </cell>
        </row>
        <row r="638">
          <cell r="W638" t="str">
            <v>是</v>
          </cell>
          <cell r="X638" t="str">
            <v>离职</v>
          </cell>
          <cell r="Y638">
            <v>46186</v>
          </cell>
        </row>
        <row r="638">
          <cell r="AD638" t="str">
            <v>男</v>
          </cell>
        </row>
        <row r="638">
          <cell r="AF638" t="str">
            <v>360101200712269017</v>
          </cell>
          <cell r="AG638" t="str">
            <v>江西省南昌市</v>
          </cell>
          <cell r="AH638" t="str">
            <v>招商银行</v>
          </cell>
          <cell r="AI638" t="str">
            <v>6214833387140299</v>
          </cell>
        </row>
        <row r="638">
          <cell r="AK638">
            <v>18879147213</v>
          </cell>
        </row>
        <row r="639">
          <cell r="D639" t="str">
            <v>旭辉店吕小双</v>
          </cell>
          <cell r="E639" t="str">
            <v>会籍部</v>
          </cell>
          <cell r="F639" t="str">
            <v>前台</v>
          </cell>
          <cell r="G639">
            <v>46130</v>
          </cell>
          <cell r="H639" t="str">
            <v>全职</v>
          </cell>
        </row>
        <row r="639">
          <cell r="K639" t="str">
            <v>人力</v>
          </cell>
        </row>
        <row r="639">
          <cell r="X639" t="str">
            <v>离职</v>
          </cell>
          <cell r="Y639">
            <v>46141</v>
          </cell>
        </row>
        <row r="639">
          <cell r="AD639" t="str">
            <v>女</v>
          </cell>
        </row>
        <row r="639">
          <cell r="AF639" t="str">
            <v>360101200202026023</v>
          </cell>
          <cell r="AG639" t="str">
            <v>江西省南昌市</v>
          </cell>
          <cell r="AH639" t="str">
            <v>农业银行</v>
          </cell>
          <cell r="AI639" t="str">
            <v>6230520920109708674</v>
          </cell>
        </row>
        <row r="639">
          <cell r="AK639">
            <v>13077948121</v>
          </cell>
        </row>
        <row r="640">
          <cell r="D640" t="str">
            <v>荆州店陈晓云</v>
          </cell>
          <cell r="E640" t="str">
            <v>私教部</v>
          </cell>
          <cell r="F640" t="str">
            <v>私教</v>
          </cell>
          <cell r="G640">
            <v>46132</v>
          </cell>
          <cell r="H640" t="str">
            <v>全职</v>
          </cell>
        </row>
        <row r="640">
          <cell r="J640" t="str">
            <v>劳动合同</v>
          </cell>
          <cell r="K640" t="str">
            <v>人力</v>
          </cell>
          <cell r="L640">
            <v>46132</v>
          </cell>
          <cell r="M640">
            <v>47227</v>
          </cell>
          <cell r="N640" t="str">
            <v>3年</v>
          </cell>
          <cell r="O640" t="str">
            <v>已签</v>
          </cell>
          <cell r="P640" t="str">
            <v>已签</v>
          </cell>
          <cell r="Q640" t="str">
            <v>已签</v>
          </cell>
          <cell r="R640" t="str">
            <v>已签</v>
          </cell>
          <cell r="S640" t="str">
            <v>不缴</v>
          </cell>
        </row>
        <row r="640">
          <cell r="W640" t="str">
            <v>是</v>
          </cell>
          <cell r="X640" t="str">
            <v>在职</v>
          </cell>
        </row>
        <row r="640">
          <cell r="AD640" t="str">
            <v>男</v>
          </cell>
        </row>
        <row r="640">
          <cell r="AF640" t="str">
            <v>500236200310175650</v>
          </cell>
        </row>
        <row r="640">
          <cell r="AK640">
            <v>19164097537</v>
          </cell>
        </row>
        <row r="641">
          <cell r="D641" t="str">
            <v>进贤吾悦店徐阳阳</v>
          </cell>
          <cell r="E641" t="str">
            <v>会籍部</v>
          </cell>
          <cell r="F641" t="str">
            <v>会籍</v>
          </cell>
          <cell r="G641">
            <v>46130</v>
          </cell>
          <cell r="H641" t="str">
            <v>兼职</v>
          </cell>
        </row>
        <row r="641">
          <cell r="J641" t="str">
            <v>兼职合同</v>
          </cell>
          <cell r="K641" t="str">
            <v>人力</v>
          </cell>
          <cell r="L641">
            <v>46130</v>
          </cell>
          <cell r="M641">
            <v>46251</v>
          </cell>
          <cell r="N641" t="str">
            <v>4个月</v>
          </cell>
          <cell r="O641" t="str">
            <v>已签</v>
          </cell>
          <cell r="P641" t="str">
            <v>已签</v>
          </cell>
          <cell r="Q641" t="str">
            <v>已签</v>
          </cell>
        </row>
        <row r="641">
          <cell r="S641" t="str">
            <v>不缴</v>
          </cell>
        </row>
        <row r="641">
          <cell r="W641" t="str">
            <v>是</v>
          </cell>
          <cell r="X641" t="str">
            <v>在职</v>
          </cell>
        </row>
        <row r="641">
          <cell r="AF641" t="str">
            <v>422828200509012925</v>
          </cell>
          <cell r="AG641" t="str">
            <v>江西省南昌市进贤县三阳集乡赵埠村委会陶思模村096号附2号</v>
          </cell>
          <cell r="AH641" t="str">
            <v>中国银行进贤县文化宫支行</v>
          </cell>
          <cell r="AI641" t="str">
            <v>6217906500055072498</v>
          </cell>
        </row>
        <row r="641">
          <cell r="AK641">
            <v>18074805330</v>
          </cell>
        </row>
        <row r="642">
          <cell r="D642" t="str">
            <v>旭辉店孙浴钊</v>
          </cell>
          <cell r="E642" t="str">
            <v>私教部</v>
          </cell>
          <cell r="F642" t="str">
            <v>私教</v>
          </cell>
          <cell r="G642">
            <v>46131</v>
          </cell>
          <cell r="H642" t="str">
            <v>全职</v>
          </cell>
        </row>
        <row r="642">
          <cell r="J642" t="str">
            <v>劳动合同</v>
          </cell>
          <cell r="K642" t="str">
            <v>人力</v>
          </cell>
          <cell r="L642">
            <v>46135</v>
          </cell>
          <cell r="M642">
            <v>47230</v>
          </cell>
          <cell r="N642" t="str">
            <v>3年</v>
          </cell>
          <cell r="O642" t="str">
            <v>已签</v>
          </cell>
          <cell r="P642" t="str">
            <v>已签</v>
          </cell>
          <cell r="Q642" t="str">
            <v>已签</v>
          </cell>
          <cell r="R642" t="str">
            <v>已签</v>
          </cell>
          <cell r="S642" t="str">
            <v>不缴</v>
          </cell>
        </row>
        <row r="642">
          <cell r="W642" t="str">
            <v>是</v>
          </cell>
          <cell r="X642" t="str">
            <v>离职</v>
          </cell>
          <cell r="Y642">
            <v>46186</v>
          </cell>
        </row>
        <row r="642">
          <cell r="AD642" t="str">
            <v>男</v>
          </cell>
        </row>
        <row r="642">
          <cell r="AF642" t="str">
            <v>360902200610150218</v>
          </cell>
          <cell r="AG642" t="str">
            <v>江西省宜春市</v>
          </cell>
          <cell r="AH642" t="str">
            <v>北京银行</v>
          </cell>
          <cell r="AI642" t="str">
            <v>6214686620217500</v>
          </cell>
        </row>
        <row r="642">
          <cell r="AK642">
            <v>15581015087</v>
          </cell>
        </row>
        <row r="643">
          <cell r="D643" t="str">
            <v>宿州吾悦店昌蓓蓓</v>
          </cell>
          <cell r="E643" t="str">
            <v>会籍部</v>
          </cell>
          <cell r="F643" t="str">
            <v>会籍</v>
          </cell>
          <cell r="G643">
            <v>46132</v>
          </cell>
          <cell r="H643" t="str">
            <v>全职</v>
          </cell>
        </row>
        <row r="643">
          <cell r="K643" t="str">
            <v>人力</v>
          </cell>
        </row>
        <row r="643">
          <cell r="X643" t="str">
            <v>离职</v>
          </cell>
          <cell r="Y643">
            <v>46144</v>
          </cell>
          <cell r="Z643" t="str">
            <v>已签</v>
          </cell>
          <cell r="AA643" t="str">
            <v>已签</v>
          </cell>
        </row>
        <row r="643">
          <cell r="AC643" t="str">
            <v>是</v>
          </cell>
          <cell r="AD643" t="str">
            <v>女</v>
          </cell>
        </row>
        <row r="643">
          <cell r="AF643" t="str">
            <v>341302200810297948</v>
          </cell>
          <cell r="AG643" t="str">
            <v>安徽省宿州市</v>
          </cell>
          <cell r="AH643" t="str">
            <v>中国农业银行</v>
          </cell>
          <cell r="AI643" t="str">
            <v>6228273166441657871</v>
          </cell>
        </row>
        <row r="643">
          <cell r="AK643">
            <v>17355752370</v>
          </cell>
        </row>
        <row r="644">
          <cell r="D644" t="str">
            <v>宿州吾悦店赵思雨</v>
          </cell>
          <cell r="E644" t="str">
            <v>会籍部</v>
          </cell>
          <cell r="F644" t="str">
            <v>会籍</v>
          </cell>
          <cell r="G644">
            <v>46132</v>
          </cell>
          <cell r="H644" t="str">
            <v>全职</v>
          </cell>
        </row>
        <row r="644">
          <cell r="K644" t="str">
            <v>人力</v>
          </cell>
        </row>
        <row r="644">
          <cell r="X644" t="str">
            <v>离职</v>
          </cell>
          <cell r="Y644">
            <v>46144</v>
          </cell>
          <cell r="Z644" t="str">
            <v>已签</v>
          </cell>
          <cell r="AA644" t="str">
            <v>已签</v>
          </cell>
        </row>
        <row r="644">
          <cell r="AC644" t="str">
            <v>是</v>
          </cell>
          <cell r="AD644" t="str">
            <v>女</v>
          </cell>
        </row>
        <row r="644">
          <cell r="AF644" t="str">
            <v>341202200809027721</v>
          </cell>
          <cell r="AG644" t="str">
            <v>安徽省宿州市</v>
          </cell>
          <cell r="AH644" t="str">
            <v>农村信用社联合社
（宿州农村商业银行）</v>
          </cell>
          <cell r="AI644" t="str">
            <v>6217788304602727347</v>
          </cell>
        </row>
        <row r="644">
          <cell r="AK644">
            <v>19856059135</v>
          </cell>
        </row>
        <row r="645">
          <cell r="D645" t="str">
            <v>宿州吾悦店刘宇皓</v>
          </cell>
          <cell r="E645" t="str">
            <v>会籍部</v>
          </cell>
          <cell r="F645" t="str">
            <v>会籍</v>
          </cell>
          <cell r="G645">
            <v>46132</v>
          </cell>
          <cell r="H645" t="str">
            <v>全职</v>
          </cell>
        </row>
        <row r="645">
          <cell r="K645" t="str">
            <v>人力</v>
          </cell>
        </row>
        <row r="645">
          <cell r="X645" t="str">
            <v>离职</v>
          </cell>
          <cell r="Y645">
            <v>46136</v>
          </cell>
        </row>
        <row r="645">
          <cell r="AD645" t="str">
            <v>男</v>
          </cell>
        </row>
        <row r="645">
          <cell r="AG645" t="str">
            <v>安徽省宿州市</v>
          </cell>
          <cell r="AH645" t="str">
            <v>中国邮政储蓄银行</v>
          </cell>
          <cell r="AI645" t="str">
            <v>6217993740011422080</v>
          </cell>
        </row>
        <row r="645">
          <cell r="AK645">
            <v>19155736992</v>
          </cell>
        </row>
        <row r="646">
          <cell r="D646" t="str">
            <v>旭辉店万文慧</v>
          </cell>
          <cell r="E646" t="str">
            <v>私教部</v>
          </cell>
          <cell r="F646" t="str">
            <v>私教</v>
          </cell>
          <cell r="G646">
            <v>46132</v>
          </cell>
          <cell r="H646" t="str">
            <v>全职</v>
          </cell>
        </row>
        <row r="646">
          <cell r="K646" t="str">
            <v>人力</v>
          </cell>
        </row>
        <row r="646">
          <cell r="X646" t="str">
            <v>离职</v>
          </cell>
          <cell r="Y646" t="str">
            <v>20264/20</v>
          </cell>
        </row>
        <row r="646">
          <cell r="AD646" t="str">
            <v>女</v>
          </cell>
        </row>
        <row r="646">
          <cell r="AF646" t="str">
            <v>360122200403204529</v>
          </cell>
          <cell r="AG646" t="str">
            <v>江西省南昌市</v>
          </cell>
          <cell r="AH646" t="str">
            <v>招商银行</v>
          </cell>
          <cell r="AI646" t="str">
            <v>6214830377806921</v>
          </cell>
        </row>
        <row r="646">
          <cell r="AK646">
            <v>15079150762</v>
          </cell>
        </row>
        <row r="647">
          <cell r="D647" t="str">
            <v>阜阳宝龙店徐欢欢</v>
          </cell>
          <cell r="E647" t="str">
            <v>运营</v>
          </cell>
          <cell r="F647" t="str">
            <v>前台</v>
          </cell>
          <cell r="G647">
            <v>46085</v>
          </cell>
          <cell r="H647" t="str">
            <v>全职</v>
          </cell>
        </row>
        <row r="647">
          <cell r="K647" t="str">
            <v>人力</v>
          </cell>
        </row>
        <row r="647">
          <cell r="X647" t="str">
            <v>离职</v>
          </cell>
          <cell r="Y647">
            <v>46167</v>
          </cell>
        </row>
        <row r="647">
          <cell r="AD647" t="str">
            <v>女</v>
          </cell>
        </row>
        <row r="647">
          <cell r="AF647" t="str">
            <v>341221200307207320</v>
          </cell>
        </row>
        <row r="647">
          <cell r="AH647" t="str">
            <v>中国工商银行</v>
          </cell>
          <cell r="AI647" t="str">
            <v>6217211311002213429</v>
          </cell>
        </row>
        <row r="647">
          <cell r="AK647">
            <v>18368091893</v>
          </cell>
        </row>
        <row r="648">
          <cell r="D648" t="str">
            <v>阜阳宝龙店贾琳</v>
          </cell>
          <cell r="E648" t="str">
            <v>运营</v>
          </cell>
          <cell r="F648" t="str">
            <v>前台</v>
          </cell>
          <cell r="G648">
            <v>46085</v>
          </cell>
          <cell r="H648" t="str">
            <v>全职</v>
          </cell>
        </row>
        <row r="648">
          <cell r="K648" t="str">
            <v>人力</v>
          </cell>
        </row>
        <row r="648">
          <cell r="X648" t="str">
            <v>离职</v>
          </cell>
          <cell r="Y648">
            <v>46147</v>
          </cell>
        </row>
        <row r="648">
          <cell r="AD648" t="str">
            <v>女</v>
          </cell>
        </row>
        <row r="648">
          <cell r="AF648" t="str">
            <v>341281198912214648</v>
          </cell>
        </row>
        <row r="648">
          <cell r="AH648" t="str">
            <v>农行阜阳颍东支行</v>
          </cell>
          <cell r="AI648" t="str">
            <v>6217788364451040093</v>
          </cell>
        </row>
        <row r="648">
          <cell r="AK648">
            <v>15077918851</v>
          </cell>
        </row>
        <row r="649">
          <cell r="D649" t="str">
            <v>阜阳宝龙店杨华</v>
          </cell>
          <cell r="E649" t="str">
            <v>运营</v>
          </cell>
          <cell r="F649" t="str">
            <v>保洁</v>
          </cell>
          <cell r="G649">
            <v>46131</v>
          </cell>
          <cell r="H649" t="str">
            <v>全职</v>
          </cell>
        </row>
        <row r="649">
          <cell r="K649" t="str">
            <v>人力</v>
          </cell>
        </row>
        <row r="649">
          <cell r="X649" t="str">
            <v>离职</v>
          </cell>
          <cell r="Y649">
            <v>46143</v>
          </cell>
        </row>
        <row r="649">
          <cell r="AD649" t="str">
            <v>女</v>
          </cell>
        </row>
        <row r="650">
          <cell r="D650" t="str">
            <v>蚌埠吾悦店王欣悦</v>
          </cell>
          <cell r="E650" t="str">
            <v>泳教部</v>
          </cell>
          <cell r="F650" t="str">
            <v>泳教</v>
          </cell>
          <cell r="G650">
            <v>46174</v>
          </cell>
          <cell r="H650" t="str">
            <v>兼职</v>
          </cell>
        </row>
        <row r="650">
          <cell r="X650" t="str">
            <v>在职</v>
          </cell>
        </row>
        <row r="650">
          <cell r="AD650" t="str">
            <v>女</v>
          </cell>
        </row>
        <row r="650">
          <cell r="AF650" t="str">
            <v>34030220050401024x</v>
          </cell>
          <cell r="AG650" t="str">
            <v>安徽省蚌埠市</v>
          </cell>
          <cell r="AH650" t="str">
            <v>中国工商银行</v>
          </cell>
          <cell r="AI650" t="str">
            <v>622203 1302015576876</v>
          </cell>
        </row>
        <row r="650">
          <cell r="AK650">
            <v>17201602086</v>
          </cell>
        </row>
        <row r="651">
          <cell r="D651" t="str">
            <v>总部曾曼佳</v>
          </cell>
          <cell r="E651" t="str">
            <v>财务部</v>
          </cell>
          <cell r="F651" t="str">
            <v>财务助理</v>
          </cell>
          <cell r="G651">
            <v>46139</v>
          </cell>
          <cell r="H651" t="str">
            <v>全职</v>
          </cell>
        </row>
        <row r="651">
          <cell r="K651" t="str">
            <v>山道</v>
          </cell>
        </row>
        <row r="651">
          <cell r="X651" t="str">
            <v>离职</v>
          </cell>
          <cell r="Y651">
            <v>46142</v>
          </cell>
          <cell r="Z651" t="str">
            <v>已签</v>
          </cell>
          <cell r="AA651" t="str">
            <v>已签</v>
          </cell>
        </row>
        <row r="651">
          <cell r="AC651" t="str">
            <v>是</v>
          </cell>
          <cell r="AD651" t="str">
            <v>女</v>
          </cell>
        </row>
        <row r="651">
          <cell r="AF651" t="str">
            <v>420606200411011026</v>
          </cell>
          <cell r="AG651" t="str">
            <v>湖北襄阳</v>
          </cell>
          <cell r="AH651" t="str">
            <v>中国工商银行</v>
          </cell>
          <cell r="AI651" t="str">
            <v>6222033202009923985</v>
          </cell>
        </row>
        <row r="651">
          <cell r="AK651">
            <v>19986447613</v>
          </cell>
        </row>
        <row r="652">
          <cell r="D652" t="str">
            <v>进贤吾悦店胡晴梅</v>
          </cell>
          <cell r="E652" t="str">
            <v>会籍部</v>
          </cell>
          <cell r="F652" t="str">
            <v>会籍</v>
          </cell>
          <cell r="G652">
            <v>46134</v>
          </cell>
          <cell r="H652" t="str">
            <v>兼职</v>
          </cell>
        </row>
        <row r="652">
          <cell r="J652" t="str">
            <v>兼职合同</v>
          </cell>
          <cell r="K652" t="str">
            <v>人力</v>
          </cell>
          <cell r="L652">
            <v>46134</v>
          </cell>
          <cell r="M652">
            <v>46255</v>
          </cell>
          <cell r="N652" t="str">
            <v>4个月</v>
          </cell>
          <cell r="O652" t="str">
            <v>已签</v>
          </cell>
          <cell r="P652" t="str">
            <v>已签</v>
          </cell>
          <cell r="Q652" t="str">
            <v>已签</v>
          </cell>
          <cell r="R652" t="str">
            <v>已签</v>
          </cell>
          <cell r="S652" t="str">
            <v>不缴</v>
          </cell>
        </row>
        <row r="652">
          <cell r="W652" t="str">
            <v>是</v>
          </cell>
          <cell r="X652" t="str">
            <v>在职</v>
          </cell>
        </row>
        <row r="652">
          <cell r="AD652" t="str">
            <v>女</v>
          </cell>
        </row>
        <row r="652">
          <cell r="AF652" t="str">
            <v>360124200311255145</v>
          </cell>
          <cell r="AG652" t="str">
            <v>江西省南昌市进贤县张公镇邵窝村委会横岭胡家村11号</v>
          </cell>
          <cell r="AH652" t="str">
            <v>南昌进贤支行营业厅</v>
          </cell>
          <cell r="AI652" t="str">
            <v>6215581502012323861</v>
          </cell>
        </row>
        <row r="652">
          <cell r="AK652">
            <v>15970463246</v>
          </cell>
        </row>
        <row r="653">
          <cell r="D653" t="str">
            <v>旭辉店杨龙</v>
          </cell>
          <cell r="E653" t="str">
            <v>私教部</v>
          </cell>
          <cell r="F653" t="str">
            <v>私教</v>
          </cell>
          <cell r="G653">
            <v>46137</v>
          </cell>
          <cell r="H653" t="str">
            <v>全职</v>
          </cell>
        </row>
        <row r="653">
          <cell r="J653" t="str">
            <v>劳动合同</v>
          </cell>
          <cell r="K653" t="str">
            <v>人力</v>
          </cell>
          <cell r="L653">
            <v>46137</v>
          </cell>
          <cell r="M653">
            <v>47232</v>
          </cell>
          <cell r="N653" t="str">
            <v>3年</v>
          </cell>
          <cell r="O653" t="str">
            <v>已签</v>
          </cell>
          <cell r="P653" t="str">
            <v>已签</v>
          </cell>
          <cell r="Q653" t="str">
            <v>已签</v>
          </cell>
          <cell r="R653" t="str">
            <v>已签</v>
          </cell>
          <cell r="S653" t="str">
            <v>不缴</v>
          </cell>
        </row>
        <row r="653">
          <cell r="W653" t="str">
            <v>是</v>
          </cell>
          <cell r="X653" t="str">
            <v>在职</v>
          </cell>
        </row>
        <row r="653">
          <cell r="AD653" t="str">
            <v>男</v>
          </cell>
        </row>
        <row r="653">
          <cell r="AF653" t="str">
            <v>361123200405121716</v>
          </cell>
          <cell r="AG653" t="str">
            <v>江西省上饶市</v>
          </cell>
          <cell r="AH653" t="str">
            <v>农业银行</v>
          </cell>
          <cell r="AI653" t="str">
            <v>6230520920094724371</v>
          </cell>
        </row>
        <row r="653">
          <cell r="AK653">
            <v>18720305261</v>
          </cell>
        </row>
        <row r="654">
          <cell r="D654" t="str">
            <v>宿州吾悦店曹宇乐</v>
          </cell>
          <cell r="E654" t="str">
            <v>会籍部</v>
          </cell>
          <cell r="F654" t="str">
            <v>会籍</v>
          </cell>
          <cell r="G654">
            <v>46134</v>
          </cell>
          <cell r="H654" t="str">
            <v>全职</v>
          </cell>
        </row>
        <row r="654">
          <cell r="K654" t="str">
            <v>人力</v>
          </cell>
        </row>
        <row r="654">
          <cell r="X654" t="str">
            <v>离职</v>
          </cell>
          <cell r="Y654">
            <v>46137</v>
          </cell>
        </row>
        <row r="654">
          <cell r="AD654" t="str">
            <v>男</v>
          </cell>
        </row>
        <row r="655">
          <cell r="D655" t="str">
            <v>宜春店潘旭瑾</v>
          </cell>
          <cell r="E655" t="str">
            <v>运营部</v>
          </cell>
          <cell r="F655" t="str">
            <v>前台主管</v>
          </cell>
          <cell r="G655">
            <v>46137</v>
          </cell>
          <cell r="H655" t="str">
            <v>全职</v>
          </cell>
        </row>
        <row r="655">
          <cell r="J655" t="str">
            <v>劳动合同</v>
          </cell>
          <cell r="K655" t="str">
            <v>人力</v>
          </cell>
          <cell r="L655">
            <v>46137</v>
          </cell>
          <cell r="M655">
            <v>47232</v>
          </cell>
          <cell r="N655" t="str">
            <v>3年</v>
          </cell>
          <cell r="O655" t="str">
            <v>已签</v>
          </cell>
          <cell r="P655" t="str">
            <v>已签</v>
          </cell>
          <cell r="Q655" t="str">
            <v>已签</v>
          </cell>
          <cell r="R655" t="str">
            <v>已签</v>
          </cell>
          <cell r="S655" t="str">
            <v>不缴</v>
          </cell>
        </row>
        <row r="655">
          <cell r="W655" t="str">
            <v>是</v>
          </cell>
          <cell r="X655" t="str">
            <v>在职</v>
          </cell>
        </row>
        <row r="655">
          <cell r="AD655" t="str">
            <v>女</v>
          </cell>
        </row>
        <row r="655">
          <cell r="AF655" t="str">
            <v>36220120031104122X</v>
          </cell>
          <cell r="AG655" t="str">
            <v>江西省宜春市袁州区锦绣大道176号景福花园12栋1单元401室</v>
          </cell>
          <cell r="AH655" t="str">
            <v>中国工商银行</v>
          </cell>
          <cell r="AI655" t="str">
            <v>6222031508007141103</v>
          </cell>
        </row>
        <row r="655">
          <cell r="AK655">
            <v>15770546960</v>
          </cell>
        </row>
        <row r="656">
          <cell r="D656" t="str">
            <v>高新吾悦店王泽宇</v>
          </cell>
          <cell r="E656" t="str">
            <v>泳教部</v>
          </cell>
          <cell r="F656" t="str">
            <v>兼职泳教</v>
          </cell>
          <cell r="G656">
            <v>46139</v>
          </cell>
          <cell r="H656" t="str">
            <v>兼职</v>
          </cell>
        </row>
        <row r="656">
          <cell r="J656" t="str">
            <v>兼职合同</v>
          </cell>
          <cell r="K656" t="str">
            <v>人力</v>
          </cell>
          <cell r="L656">
            <v>46139</v>
          </cell>
          <cell r="M656">
            <v>46503</v>
          </cell>
          <cell r="N656" t="str">
            <v>1年</v>
          </cell>
          <cell r="O656" t="str">
            <v>已签</v>
          </cell>
          <cell r="P656" t="str">
            <v>已签</v>
          </cell>
          <cell r="Q656" t="str">
            <v>已签</v>
          </cell>
          <cell r="R656" t="str">
            <v>已签</v>
          </cell>
          <cell r="S656" t="str">
            <v>不缴</v>
          </cell>
        </row>
        <row r="656">
          <cell r="W656" t="str">
            <v>是</v>
          </cell>
          <cell r="X656" t="str">
            <v>离职</v>
          </cell>
          <cell r="Y656">
            <v>46175</v>
          </cell>
          <cell r="Z656" t="str">
            <v>已签</v>
          </cell>
          <cell r="AA656" t="str">
            <v>已签</v>
          </cell>
        </row>
        <row r="656">
          <cell r="AC656" t="str">
            <v>是</v>
          </cell>
          <cell r="AD656" t="str">
            <v>男</v>
          </cell>
        </row>
        <row r="656">
          <cell r="AF656" t="str">
            <v>410804200707300034</v>
          </cell>
          <cell r="AG656" t="str">
            <v>河南焦作</v>
          </cell>
          <cell r="AH656" t="str">
            <v> 河南农商银行 </v>
          </cell>
          <cell r="AI656" t="str">
            <v>623059429000603571</v>
          </cell>
        </row>
        <row r="656">
          <cell r="AK656">
            <v>15639177133</v>
          </cell>
        </row>
        <row r="657">
          <cell r="D657" t="str">
            <v>阜阳宝龙店汤文霞</v>
          </cell>
          <cell r="E657" t="str">
            <v>私教部</v>
          </cell>
          <cell r="F657" t="str">
            <v>私教</v>
          </cell>
          <cell r="G657">
            <v>46139</v>
          </cell>
          <cell r="H657" t="str">
            <v>全职</v>
          </cell>
        </row>
        <row r="657">
          <cell r="K657" t="str">
            <v>人力</v>
          </cell>
        </row>
        <row r="657">
          <cell r="X657" t="str">
            <v>离职</v>
          </cell>
          <cell r="Y657">
            <v>46143</v>
          </cell>
        </row>
        <row r="657">
          <cell r="AD657" t="str">
            <v>女</v>
          </cell>
        </row>
        <row r="657">
          <cell r="AF657" t="str">
            <v>412727199405131242</v>
          </cell>
        </row>
        <row r="657">
          <cell r="AH657" t="str">
            <v>阜阳颍泉农村商业银行股份有限公司清河路支行</v>
          </cell>
          <cell r="AI657" t="str">
            <v>6217788313802718048</v>
          </cell>
        </row>
        <row r="657">
          <cell r="AK657">
            <v>15856889121</v>
          </cell>
        </row>
        <row r="658">
          <cell r="D658" t="str">
            <v>新余二店陶波文</v>
          </cell>
          <cell r="E658" t="str">
            <v>泳教部</v>
          </cell>
          <cell r="F658" t="str">
            <v>泳教</v>
          </cell>
          <cell r="G658">
            <v>46140</v>
          </cell>
          <cell r="H658" t="str">
            <v>兼职</v>
          </cell>
        </row>
        <row r="658">
          <cell r="J658" t="str">
            <v>劳动合同</v>
          </cell>
          <cell r="K658" t="str">
            <v>人力</v>
          </cell>
          <cell r="L658">
            <v>46140</v>
          </cell>
          <cell r="M658">
            <v>47235</v>
          </cell>
          <cell r="N658" t="str">
            <v>3年</v>
          </cell>
          <cell r="O658" t="str">
            <v>已签</v>
          </cell>
          <cell r="P658" t="str">
            <v>已签</v>
          </cell>
          <cell r="Q658" t="str">
            <v>已签</v>
          </cell>
          <cell r="R658" t="str">
            <v>已签</v>
          </cell>
          <cell r="S658" t="str">
            <v>不缴</v>
          </cell>
        </row>
        <row r="658">
          <cell r="W658" t="str">
            <v>是</v>
          </cell>
          <cell r="X658" t="str">
            <v>在职</v>
          </cell>
        </row>
        <row r="658">
          <cell r="AD658" t="str">
            <v>男</v>
          </cell>
        </row>
        <row r="658">
          <cell r="AF658" t="str">
            <v>360502199905175618</v>
          </cell>
          <cell r="AG658" t="str">
            <v>江西新余</v>
          </cell>
          <cell r="AH658" t="str">
            <v>建设银行</v>
          </cell>
          <cell r="AI658" t="str">
            <v>6217002060002410351</v>
          </cell>
        </row>
        <row r="658">
          <cell r="AK658">
            <v>13979005274</v>
          </cell>
        </row>
        <row r="659">
          <cell r="D659" t="str">
            <v>旭辉店林家靖</v>
          </cell>
          <cell r="E659" t="str">
            <v>私教部</v>
          </cell>
          <cell r="F659" t="str">
            <v>私教</v>
          </cell>
          <cell r="G659">
            <v>46138</v>
          </cell>
          <cell r="H659" t="str">
            <v>全职</v>
          </cell>
        </row>
        <row r="659">
          <cell r="J659" t="str">
            <v>劳动合同</v>
          </cell>
          <cell r="K659" t="str">
            <v>人力</v>
          </cell>
          <cell r="L659">
            <v>46138</v>
          </cell>
          <cell r="M659">
            <v>47233</v>
          </cell>
          <cell r="N659" t="str">
            <v>3年</v>
          </cell>
          <cell r="O659" t="str">
            <v>已签</v>
          </cell>
          <cell r="P659" t="str">
            <v>已签</v>
          </cell>
          <cell r="Q659" t="str">
            <v>已签</v>
          </cell>
          <cell r="R659" t="str">
            <v>已签</v>
          </cell>
          <cell r="S659" t="str">
            <v>不缴</v>
          </cell>
        </row>
        <row r="659">
          <cell r="W659" t="str">
            <v>是</v>
          </cell>
          <cell r="X659" t="str">
            <v>离职</v>
          </cell>
          <cell r="Y659">
            <v>46174</v>
          </cell>
        </row>
        <row r="659">
          <cell r="AD659" t="str">
            <v>男</v>
          </cell>
        </row>
        <row r="659">
          <cell r="AF659" t="str">
            <v>350104200401061718</v>
          </cell>
          <cell r="AG659" t="str">
            <v>福建福州</v>
          </cell>
          <cell r="AH659" t="str">
            <v>建设银行</v>
          </cell>
          <cell r="AI659" t="str">
            <v>6214672020010574313</v>
          </cell>
        </row>
        <row r="659">
          <cell r="AK659">
            <v>18059087605</v>
          </cell>
        </row>
        <row r="660">
          <cell r="D660" t="str">
            <v>瑶湖店付令香</v>
          </cell>
          <cell r="E660" t="str">
            <v>运营部</v>
          </cell>
          <cell r="F660" t="str">
            <v>保洁</v>
          </cell>
          <cell r="G660">
            <v>46137</v>
          </cell>
          <cell r="H660" t="str">
            <v>全职</v>
          </cell>
        </row>
        <row r="660">
          <cell r="J660" t="str">
            <v>劳动合同</v>
          </cell>
          <cell r="K660" t="str">
            <v>人力</v>
          </cell>
          <cell r="L660">
            <v>46137</v>
          </cell>
          <cell r="M660">
            <v>47232</v>
          </cell>
          <cell r="N660" t="str">
            <v>3年</v>
          </cell>
          <cell r="O660" t="str">
            <v>已签</v>
          </cell>
          <cell r="P660" t="str">
            <v>已签</v>
          </cell>
          <cell r="Q660" t="str">
            <v>已签</v>
          </cell>
          <cell r="R660" t="str">
            <v>已签</v>
          </cell>
          <cell r="S660" t="str">
            <v>不缴</v>
          </cell>
        </row>
        <row r="660">
          <cell r="W660" t="str">
            <v>是</v>
          </cell>
          <cell r="X660" t="str">
            <v>在职</v>
          </cell>
        </row>
        <row r="660">
          <cell r="AD660" t="str">
            <v>女</v>
          </cell>
        </row>
        <row r="660">
          <cell r="AF660" t="str">
            <v>360121197105152440</v>
          </cell>
        </row>
        <row r="660">
          <cell r="AH660" t="str">
            <v>兴业银行</v>
          </cell>
          <cell r="AI660" t="str">
            <v>622908503096688608</v>
          </cell>
        </row>
        <row r="660">
          <cell r="AK660">
            <v>18296146067</v>
          </cell>
        </row>
        <row r="661">
          <cell r="D661" t="str">
            <v>新力店漆金菊</v>
          </cell>
          <cell r="E661" t="str">
            <v>运营部</v>
          </cell>
          <cell r="F661" t="str">
            <v>保洁</v>
          </cell>
          <cell r="G661">
            <v>46140</v>
          </cell>
          <cell r="H661" t="str">
            <v>全职</v>
          </cell>
        </row>
        <row r="661">
          <cell r="J661" t="str">
            <v>劳动合同</v>
          </cell>
          <cell r="K661" t="str">
            <v>人力</v>
          </cell>
          <cell r="L661">
            <v>46140</v>
          </cell>
          <cell r="M661">
            <v>47235</v>
          </cell>
          <cell r="N661" t="str">
            <v>3年</v>
          </cell>
          <cell r="O661" t="str">
            <v>已签</v>
          </cell>
          <cell r="P661" t="str">
            <v>已签</v>
          </cell>
          <cell r="Q661" t="str">
            <v>已签</v>
          </cell>
          <cell r="R661" t="str">
            <v>已签</v>
          </cell>
          <cell r="S661" t="str">
            <v>不缴</v>
          </cell>
        </row>
        <row r="661">
          <cell r="W661" t="str">
            <v>是</v>
          </cell>
          <cell r="X661" t="str">
            <v>在职</v>
          </cell>
        </row>
        <row r="661">
          <cell r="AD661" t="str">
            <v>女</v>
          </cell>
        </row>
        <row r="661">
          <cell r="AF661" t="str">
            <v>360121196104145228</v>
          </cell>
        </row>
        <row r="662">
          <cell r="D662" t="str">
            <v>财富中心店易海林</v>
          </cell>
          <cell r="E662" t="str">
            <v>私教部</v>
          </cell>
          <cell r="F662" t="str">
            <v>私教</v>
          </cell>
          <cell r="G662">
            <v>46140</v>
          </cell>
          <cell r="H662" t="str">
            <v>全职</v>
          </cell>
        </row>
        <row r="662">
          <cell r="K662" t="str">
            <v>人力</v>
          </cell>
        </row>
        <row r="662">
          <cell r="O662" t="str">
            <v>已签</v>
          </cell>
          <cell r="P662" t="str">
            <v>已签</v>
          </cell>
          <cell r="Q662" t="str">
            <v>已签</v>
          </cell>
        </row>
        <row r="662">
          <cell r="S662" t="str">
            <v>不缴</v>
          </cell>
        </row>
        <row r="662">
          <cell r="X662" t="str">
            <v>离职</v>
          </cell>
          <cell r="Y662">
            <v>46149</v>
          </cell>
          <cell r="Z662" t="str">
            <v>已签</v>
          </cell>
          <cell r="AA662" t="str">
            <v>已签</v>
          </cell>
        </row>
        <row r="662">
          <cell r="AC662" t="str">
            <v>是</v>
          </cell>
          <cell r="AD662" t="str">
            <v>男</v>
          </cell>
        </row>
        <row r="662">
          <cell r="AF662" t="str">
            <v>362201199601105011</v>
          </cell>
        </row>
        <row r="662">
          <cell r="AH662" t="str">
            <v>建设银行</v>
          </cell>
          <cell r="AI662" t="str">
            <v>6217002100013323779</v>
          </cell>
        </row>
        <row r="662">
          <cell r="AK662">
            <v>15079537798</v>
          </cell>
        </row>
        <row r="663">
          <cell r="D663" t="str">
            <v>杨家湾闵佳宇</v>
          </cell>
          <cell r="E663" t="str">
            <v>运营部</v>
          </cell>
          <cell r="F663" t="str">
            <v>前台</v>
          </cell>
          <cell r="G663">
            <v>46139</v>
          </cell>
          <cell r="H663" t="str">
            <v>全职</v>
          </cell>
        </row>
        <row r="663">
          <cell r="J663" t="str">
            <v>劳动合同</v>
          </cell>
          <cell r="K663" t="str">
            <v>人力</v>
          </cell>
          <cell r="L663">
            <v>46141</v>
          </cell>
          <cell r="M663">
            <v>47236</v>
          </cell>
          <cell r="N663" t="str">
            <v>3年</v>
          </cell>
          <cell r="O663" t="str">
            <v>已签</v>
          </cell>
        </row>
        <row r="663">
          <cell r="X663" t="str">
            <v>在职</v>
          </cell>
        </row>
        <row r="663">
          <cell r="AD663" t="str">
            <v>女</v>
          </cell>
        </row>
        <row r="663">
          <cell r="AF663" t="str">
            <v>420504200012275747</v>
          </cell>
        </row>
        <row r="663">
          <cell r="AH663" t="str">
            <v>中国银行宜昌长江广场支行</v>
          </cell>
          <cell r="AI663" t="str">
            <v>6216607600006674345</v>
          </cell>
        </row>
        <row r="663">
          <cell r="AK663">
            <v>18527309082</v>
          </cell>
        </row>
        <row r="664">
          <cell r="D664" t="str">
            <v>旭辉店易涵</v>
          </cell>
          <cell r="E664" t="str">
            <v>会籍部</v>
          </cell>
          <cell r="F664" t="str">
            <v>会籍</v>
          </cell>
          <cell r="G664">
            <v>46141</v>
          </cell>
          <cell r="H664" t="str">
            <v>全职</v>
          </cell>
        </row>
        <row r="664">
          <cell r="J664" t="str">
            <v>劳动合同</v>
          </cell>
          <cell r="K664" t="str">
            <v>人力</v>
          </cell>
          <cell r="L664">
            <v>46141</v>
          </cell>
          <cell r="M664">
            <v>47236</v>
          </cell>
          <cell r="N664" t="str">
            <v>3年</v>
          </cell>
          <cell r="O664" t="str">
            <v>已签</v>
          </cell>
          <cell r="P664" t="str">
            <v>已签</v>
          </cell>
          <cell r="Q664" t="str">
            <v>已签</v>
          </cell>
          <cell r="R664" t="str">
            <v>已签</v>
          </cell>
          <cell r="S664" t="str">
            <v>不缴</v>
          </cell>
        </row>
        <row r="664">
          <cell r="W664" t="str">
            <v>是</v>
          </cell>
          <cell r="X664" t="str">
            <v>在职</v>
          </cell>
        </row>
        <row r="664">
          <cell r="AD664" t="str">
            <v>女</v>
          </cell>
        </row>
        <row r="664">
          <cell r="AF664" t="str">
            <v>360702199908030642</v>
          </cell>
          <cell r="AG664" t="str">
            <v>江西省南昌市</v>
          </cell>
          <cell r="AH664" t="str">
            <v>工商银行</v>
          </cell>
          <cell r="AI664" t="str">
            <v>6222031502006900866</v>
          </cell>
        </row>
        <row r="664">
          <cell r="AK664">
            <v>18079158978</v>
          </cell>
        </row>
        <row r="665">
          <cell r="D665" t="str">
            <v>新力店乔治</v>
          </cell>
          <cell r="E665" t="str">
            <v>会籍部</v>
          </cell>
          <cell r="F665" t="str">
            <v>会籍</v>
          </cell>
          <cell r="G665">
            <v>46141</v>
          </cell>
          <cell r="H665" t="str">
            <v>全职</v>
          </cell>
        </row>
        <row r="665">
          <cell r="J665" t="str">
            <v>劳动合同</v>
          </cell>
          <cell r="K665" t="str">
            <v>人力</v>
          </cell>
          <cell r="L665">
            <v>46141</v>
          </cell>
          <cell r="M665">
            <v>47236</v>
          </cell>
          <cell r="N665" t="str">
            <v>3年</v>
          </cell>
          <cell r="O665" t="str">
            <v>已签</v>
          </cell>
          <cell r="P665" t="str">
            <v>已签</v>
          </cell>
          <cell r="Q665" t="str">
            <v>已签</v>
          </cell>
          <cell r="R665" t="str">
            <v>已签</v>
          </cell>
          <cell r="S665" t="str">
            <v>不缴</v>
          </cell>
        </row>
        <row r="665">
          <cell r="W665" t="str">
            <v>是</v>
          </cell>
          <cell r="X665" t="str">
            <v>在职</v>
          </cell>
        </row>
        <row r="665">
          <cell r="AD665" t="str">
            <v>男</v>
          </cell>
        </row>
        <row r="665">
          <cell r="AF665" t="str">
            <v>411726200112065251</v>
          </cell>
        </row>
        <row r="665">
          <cell r="AH665" t="str">
            <v>中国邮政储蓄银行</v>
          </cell>
          <cell r="AI665" t="str">
            <v>6217994910168061341</v>
          </cell>
        </row>
        <row r="665">
          <cell r="AK665">
            <v>16639619332</v>
          </cell>
        </row>
        <row r="666">
          <cell r="D666" t="str">
            <v>新余店喻雯慧</v>
          </cell>
          <cell r="E666" t="str">
            <v>会籍部</v>
          </cell>
          <cell r="F666" t="str">
            <v>会籍</v>
          </cell>
          <cell r="G666">
            <v>46143</v>
          </cell>
          <cell r="H666" t="str">
            <v>全职</v>
          </cell>
        </row>
        <row r="666">
          <cell r="J666" t="str">
            <v>劳动合同</v>
          </cell>
          <cell r="K666" t="str">
            <v>人力</v>
          </cell>
          <cell r="L666">
            <v>46170</v>
          </cell>
          <cell r="M666">
            <v>47265</v>
          </cell>
          <cell r="N666" t="str">
            <v>3年</v>
          </cell>
          <cell r="O666" t="str">
            <v>已签</v>
          </cell>
          <cell r="P666" t="str">
            <v>已签</v>
          </cell>
          <cell r="Q666" t="str">
            <v>已签</v>
          </cell>
          <cell r="R666" t="str">
            <v>已签</v>
          </cell>
          <cell r="S666" t="str">
            <v>不缴</v>
          </cell>
        </row>
        <row r="666">
          <cell r="W666" t="str">
            <v>是</v>
          </cell>
          <cell r="X666" t="str">
            <v>在职</v>
          </cell>
        </row>
        <row r="666">
          <cell r="AD666" t="str">
            <v>女</v>
          </cell>
        </row>
        <row r="666">
          <cell r="AF666" t="str">
            <v>360502200207132229</v>
          </cell>
          <cell r="AG666" t="str">
            <v>江西新余</v>
          </cell>
          <cell r="AH666" t="str">
            <v>农商银行</v>
          </cell>
          <cell r="AI666" t="str">
            <v>6226822200197732941</v>
          </cell>
        </row>
        <row r="666">
          <cell r="AK666">
            <v>15907985631</v>
          </cell>
        </row>
        <row r="667">
          <cell r="D667" t="str">
            <v>新余店简毅斌</v>
          </cell>
          <cell r="E667" t="str">
            <v>会籍部</v>
          </cell>
          <cell r="F667" t="str">
            <v>会籍</v>
          </cell>
          <cell r="G667">
            <v>46143</v>
          </cell>
          <cell r="H667" t="str">
            <v>全职</v>
          </cell>
        </row>
        <row r="667">
          <cell r="K667" t="str">
            <v>人力</v>
          </cell>
        </row>
        <row r="667">
          <cell r="O667" t="str">
            <v>已签</v>
          </cell>
          <cell r="P667" t="str">
            <v>已签</v>
          </cell>
          <cell r="Q667" t="str">
            <v>已签</v>
          </cell>
          <cell r="R667" t="str">
            <v>已签</v>
          </cell>
          <cell r="S667" t="str">
            <v>不缴</v>
          </cell>
        </row>
        <row r="667">
          <cell r="W667" t="str">
            <v>是</v>
          </cell>
          <cell r="X667" t="str">
            <v>离职</v>
          </cell>
          <cell r="Y667">
            <v>46144</v>
          </cell>
        </row>
        <row r="667">
          <cell r="AD667" t="str">
            <v>男</v>
          </cell>
        </row>
        <row r="667">
          <cell r="AF667" t="str">
            <v>360502200612214658</v>
          </cell>
          <cell r="AG667" t="str">
            <v>江西新余</v>
          </cell>
        </row>
        <row r="667">
          <cell r="AK667">
            <v>18296205453</v>
          </cell>
        </row>
        <row r="668">
          <cell r="D668" t="str">
            <v>新余店何英杰</v>
          </cell>
          <cell r="E668" t="str">
            <v>会籍部</v>
          </cell>
          <cell r="F668" t="str">
            <v>会籍</v>
          </cell>
          <cell r="G668">
            <v>46143</v>
          </cell>
          <cell r="H668" t="str">
            <v>全职</v>
          </cell>
        </row>
        <row r="668">
          <cell r="K668" t="str">
            <v>人力</v>
          </cell>
        </row>
        <row r="668">
          <cell r="O668" t="str">
            <v>已签</v>
          </cell>
          <cell r="P668" t="str">
            <v>已签</v>
          </cell>
          <cell r="Q668" t="str">
            <v>已签</v>
          </cell>
          <cell r="R668" t="str">
            <v>已签</v>
          </cell>
          <cell r="S668" t="str">
            <v>不缴</v>
          </cell>
        </row>
        <row r="668">
          <cell r="W668" t="str">
            <v>是</v>
          </cell>
          <cell r="X668" t="str">
            <v>离职</v>
          </cell>
          <cell r="Y668">
            <v>46144</v>
          </cell>
        </row>
        <row r="668">
          <cell r="AD668" t="str">
            <v>男</v>
          </cell>
        </row>
        <row r="668">
          <cell r="AF668" t="str">
            <v>360981200608225714</v>
          </cell>
          <cell r="AG668" t="str">
            <v>江西新余</v>
          </cell>
          <cell r="AH668" t="str">
            <v>工商银行</v>
          </cell>
          <cell r="AI668" t="str">
            <v>6222031509005619553</v>
          </cell>
        </row>
        <row r="668">
          <cell r="AK668">
            <v>13426670783</v>
          </cell>
        </row>
        <row r="669">
          <cell r="D669" t="str">
            <v>新余二店刘飞飞</v>
          </cell>
          <cell r="E669" t="str">
            <v>泳教部</v>
          </cell>
          <cell r="F669" t="str">
            <v>泳教</v>
          </cell>
          <cell r="G669">
            <v>46144</v>
          </cell>
          <cell r="H669" t="str">
            <v>兼职</v>
          </cell>
        </row>
        <row r="669">
          <cell r="K669" t="str">
            <v>人力</v>
          </cell>
        </row>
        <row r="669">
          <cell r="O669" t="str">
            <v>已签</v>
          </cell>
          <cell r="P669" t="str">
            <v>已签</v>
          </cell>
          <cell r="Q669" t="str">
            <v>已签</v>
          </cell>
          <cell r="R669" t="str">
            <v>已签</v>
          </cell>
          <cell r="S669" t="str">
            <v>不缴</v>
          </cell>
        </row>
        <row r="669">
          <cell r="W669" t="str">
            <v>是</v>
          </cell>
          <cell r="X669" t="str">
            <v>离职</v>
          </cell>
          <cell r="Y669">
            <v>46150</v>
          </cell>
          <cell r="Z669" t="str">
            <v>已签</v>
          </cell>
          <cell r="AA669" t="str">
            <v>已签</v>
          </cell>
        </row>
        <row r="669">
          <cell r="AC669" t="str">
            <v>是</v>
          </cell>
          <cell r="AD669" t="str">
            <v>男</v>
          </cell>
        </row>
        <row r="669">
          <cell r="AF669" t="str">
            <v>36050220021209401x</v>
          </cell>
          <cell r="AG669" t="str">
            <v>江西新余</v>
          </cell>
          <cell r="AH669" t="str">
            <v>工商银行</v>
          </cell>
          <cell r="AI669" t="str">
            <v>6212261503003390400</v>
          </cell>
        </row>
        <row r="669">
          <cell r="AK669">
            <v>15279074851</v>
          </cell>
        </row>
        <row r="670">
          <cell r="D670" t="str">
            <v>阜阳宝龙店司甜甜</v>
          </cell>
          <cell r="E670" t="str">
            <v>会籍部</v>
          </cell>
          <cell r="F670" t="str">
            <v>会籍</v>
          </cell>
          <cell r="G670">
            <v>46139</v>
          </cell>
          <cell r="H670" t="str">
            <v>全职</v>
          </cell>
        </row>
        <row r="670">
          <cell r="J670" t="str">
            <v>劳动合同</v>
          </cell>
          <cell r="K670" t="str">
            <v>人力</v>
          </cell>
          <cell r="L670">
            <v>46139</v>
          </cell>
          <cell r="M670">
            <v>47234</v>
          </cell>
          <cell r="N670" t="str">
            <v>3年</v>
          </cell>
          <cell r="O670" t="str">
            <v>已签</v>
          </cell>
          <cell r="P670" t="str">
            <v>已签</v>
          </cell>
          <cell r="Q670" t="str">
            <v>已签</v>
          </cell>
          <cell r="R670" t="str">
            <v>已签</v>
          </cell>
          <cell r="S670" t="str">
            <v>不缴</v>
          </cell>
        </row>
        <row r="670">
          <cell r="W670" t="str">
            <v>是</v>
          </cell>
          <cell r="X670" t="str">
            <v>在职</v>
          </cell>
        </row>
        <row r="670">
          <cell r="AD670" t="str">
            <v>女</v>
          </cell>
        </row>
        <row r="670">
          <cell r="AF670" t="str">
            <v>411324199102025280</v>
          </cell>
        </row>
        <row r="670">
          <cell r="AH670" t="str">
            <v>建设银行</v>
          </cell>
          <cell r="AI670" t="str">
            <v>6215340300701327356</v>
          </cell>
        </row>
        <row r="670">
          <cell r="AK670">
            <v>15956849825</v>
          </cell>
        </row>
        <row r="671">
          <cell r="D671" t="str">
            <v>阜阳宝龙店郭艳芳</v>
          </cell>
          <cell r="E671" t="str">
            <v>运营部</v>
          </cell>
          <cell r="F671" t="str">
            <v>保洁</v>
          </cell>
          <cell r="G671">
            <v>46128</v>
          </cell>
          <cell r="H671" t="str">
            <v>全职</v>
          </cell>
        </row>
        <row r="671">
          <cell r="K671" t="str">
            <v>人力</v>
          </cell>
        </row>
        <row r="671">
          <cell r="X671" t="str">
            <v>离职</v>
          </cell>
          <cell r="Y671">
            <v>46143</v>
          </cell>
        </row>
        <row r="671">
          <cell r="AD671" t="str">
            <v>女</v>
          </cell>
        </row>
        <row r="672">
          <cell r="D672" t="str">
            <v>阜阳宝龙店季冰雪</v>
          </cell>
          <cell r="E672" t="str">
            <v>会籍部</v>
          </cell>
          <cell r="F672" t="str">
            <v>会籍</v>
          </cell>
          <cell r="G672">
            <v>46139</v>
          </cell>
          <cell r="H672" t="str">
            <v>全职</v>
          </cell>
        </row>
        <row r="672">
          <cell r="J672" t="str">
            <v>劳动合同</v>
          </cell>
          <cell r="K672" t="str">
            <v>人力</v>
          </cell>
          <cell r="L672">
            <v>46090</v>
          </cell>
          <cell r="M672">
            <v>47185</v>
          </cell>
          <cell r="N672" t="str">
            <v>3年</v>
          </cell>
          <cell r="O672" t="str">
            <v>已签</v>
          </cell>
          <cell r="P672" t="str">
            <v>已签</v>
          </cell>
          <cell r="Q672" t="str">
            <v>已签</v>
          </cell>
          <cell r="R672" t="str">
            <v>已签</v>
          </cell>
          <cell r="S672" t="str">
            <v>不缴</v>
          </cell>
        </row>
        <row r="672">
          <cell r="W672" t="str">
            <v>是</v>
          </cell>
          <cell r="X672" t="str">
            <v>在职</v>
          </cell>
        </row>
        <row r="672">
          <cell r="AD672" t="str">
            <v>女</v>
          </cell>
        </row>
        <row r="672">
          <cell r="AF672" t="str">
            <v>341225200206104926</v>
          </cell>
        </row>
        <row r="672">
          <cell r="AH672" t="str">
            <v>中国建设银行</v>
          </cell>
          <cell r="AI672" t="str">
            <v>6217001630065531938</v>
          </cell>
        </row>
        <row r="672">
          <cell r="AK672">
            <v>17201802740</v>
          </cell>
        </row>
        <row r="673">
          <cell r="D673" t="str">
            <v>阜阳宝龙店沈世贤</v>
          </cell>
          <cell r="E673" t="str">
            <v>会籍部</v>
          </cell>
          <cell r="F673" t="str">
            <v>会籍</v>
          </cell>
          <cell r="G673">
            <v>46139</v>
          </cell>
          <cell r="H673" t="str">
            <v>全职</v>
          </cell>
        </row>
        <row r="673">
          <cell r="J673" t="str">
            <v>劳动合同</v>
          </cell>
          <cell r="K673" t="str">
            <v>人力</v>
          </cell>
          <cell r="L673">
            <v>46139</v>
          </cell>
          <cell r="M673">
            <v>47234</v>
          </cell>
          <cell r="N673" t="str">
            <v>3年</v>
          </cell>
          <cell r="O673" t="str">
            <v>已签</v>
          </cell>
          <cell r="P673" t="str">
            <v>已签</v>
          </cell>
          <cell r="Q673" t="str">
            <v>已签</v>
          </cell>
        </row>
        <row r="673">
          <cell r="S673" t="str">
            <v>不缴</v>
          </cell>
        </row>
        <row r="673">
          <cell r="W673" t="str">
            <v>是</v>
          </cell>
          <cell r="X673" t="str">
            <v>在职</v>
          </cell>
        </row>
        <row r="673">
          <cell r="AD673" t="str">
            <v>男</v>
          </cell>
        </row>
        <row r="673">
          <cell r="AF673" t="str">
            <v>421023200601050418</v>
          </cell>
        </row>
        <row r="673">
          <cell r="AH673" t="str">
            <v>中国工商银行</v>
          </cell>
          <cell r="AI673" t="str">
            <v>6215591813007136715</v>
          </cell>
        </row>
        <row r="673">
          <cell r="AK673">
            <v>18086360195</v>
          </cell>
        </row>
        <row r="674">
          <cell r="D674" t="str">
            <v>阜阳宝龙店韩文壮</v>
          </cell>
          <cell r="E674" t="str">
            <v>会籍部</v>
          </cell>
          <cell r="F674" t="str">
            <v>会籍</v>
          </cell>
          <cell r="G674">
            <v>46139</v>
          </cell>
          <cell r="H674" t="str">
            <v>全职</v>
          </cell>
        </row>
        <row r="674">
          <cell r="J674" t="str">
            <v>劳动合同</v>
          </cell>
          <cell r="K674" t="str">
            <v>人力</v>
          </cell>
          <cell r="L674">
            <v>46139</v>
          </cell>
          <cell r="M674">
            <v>47234</v>
          </cell>
          <cell r="N674" t="str">
            <v>3年</v>
          </cell>
          <cell r="O674" t="str">
            <v>已签</v>
          </cell>
          <cell r="P674" t="str">
            <v>已签</v>
          </cell>
          <cell r="Q674" t="str">
            <v>已签</v>
          </cell>
          <cell r="R674" t="str">
            <v>已签</v>
          </cell>
          <cell r="S674" t="str">
            <v>不缴</v>
          </cell>
        </row>
        <row r="674">
          <cell r="W674" t="str">
            <v>是</v>
          </cell>
          <cell r="X674" t="str">
            <v>在职</v>
          </cell>
        </row>
        <row r="674">
          <cell r="AD674" t="str">
            <v>男</v>
          </cell>
        </row>
        <row r="674">
          <cell r="AF674" t="str">
            <v>341226200409191552</v>
          </cell>
        </row>
        <row r="674">
          <cell r="AH674" t="str">
            <v>中国工商银行</v>
          </cell>
          <cell r="AI674" t="str">
            <v>6212251105003181086</v>
          </cell>
        </row>
        <row r="674">
          <cell r="AK674">
            <v>13866254942</v>
          </cell>
        </row>
        <row r="675">
          <cell r="D675" t="str">
            <v>阜阳宝龙店郭明宇</v>
          </cell>
          <cell r="E675" t="str">
            <v>会籍部</v>
          </cell>
          <cell r="F675" t="str">
            <v>会籍</v>
          </cell>
          <cell r="G675">
            <v>46139</v>
          </cell>
          <cell r="H675" t="str">
            <v>全职</v>
          </cell>
        </row>
        <row r="675">
          <cell r="J675" t="str">
            <v>劳动合同</v>
          </cell>
          <cell r="K675" t="str">
            <v>人力</v>
          </cell>
          <cell r="L675">
            <v>46139</v>
          </cell>
          <cell r="M675">
            <v>47234</v>
          </cell>
          <cell r="N675" t="str">
            <v>3年</v>
          </cell>
          <cell r="O675" t="str">
            <v>已签</v>
          </cell>
          <cell r="P675" t="str">
            <v>已签</v>
          </cell>
          <cell r="Q675" t="str">
            <v>已签</v>
          </cell>
          <cell r="R675" t="str">
            <v>已签</v>
          </cell>
          <cell r="S675" t="str">
            <v>不缴</v>
          </cell>
        </row>
        <row r="675">
          <cell r="X675" t="str">
            <v>在职</v>
          </cell>
        </row>
        <row r="675">
          <cell r="AD675" t="str">
            <v>男</v>
          </cell>
        </row>
        <row r="675">
          <cell r="AF675" t="str">
            <v>341222200402014216</v>
          </cell>
        </row>
        <row r="675">
          <cell r="AH675" t="str">
            <v>中国邮政</v>
          </cell>
          <cell r="AI675" t="str">
            <v>6221803720002775730</v>
          </cell>
        </row>
        <row r="675">
          <cell r="AK675">
            <v>17555856086</v>
          </cell>
        </row>
        <row r="676">
          <cell r="D676" t="str">
            <v>阜阳宝龙店许梦元</v>
          </cell>
          <cell r="E676" t="str">
            <v>会籍部</v>
          </cell>
          <cell r="F676" t="str">
            <v>会籍</v>
          </cell>
          <cell r="G676">
            <v>46086</v>
          </cell>
          <cell r="H676" t="str">
            <v>全职</v>
          </cell>
        </row>
        <row r="676">
          <cell r="J676" t="str">
            <v>兼职协议</v>
          </cell>
          <cell r="K676" t="str">
            <v>人力</v>
          </cell>
          <cell r="L676">
            <v>46086</v>
          </cell>
          <cell r="M676">
            <v>46450</v>
          </cell>
          <cell r="N676" t="str">
            <v>1年</v>
          </cell>
          <cell r="O676" t="str">
            <v>已签</v>
          </cell>
          <cell r="P676" t="str">
            <v>已签</v>
          </cell>
        </row>
        <row r="676">
          <cell r="X676" t="str">
            <v>离职</v>
          </cell>
          <cell r="Y676">
            <v>46143</v>
          </cell>
        </row>
        <row r="676">
          <cell r="AD676" t="str">
            <v>男</v>
          </cell>
        </row>
        <row r="676">
          <cell r="AF676" t="str">
            <v>420684198712246012</v>
          </cell>
        </row>
        <row r="676">
          <cell r="AH676" t="str">
            <v>武汉招商银行</v>
          </cell>
          <cell r="AI676" t="str">
            <v>6214832773574939</v>
          </cell>
        </row>
        <row r="676">
          <cell r="AK676">
            <v>13037193998</v>
          </cell>
        </row>
        <row r="677">
          <cell r="D677" t="str">
            <v>阜阳宝龙店李想龙</v>
          </cell>
          <cell r="E677" t="str">
            <v>私教部</v>
          </cell>
          <cell r="F677" t="str">
            <v>私教</v>
          </cell>
          <cell r="G677">
            <v>46126</v>
          </cell>
          <cell r="H677" t="str">
            <v>全职</v>
          </cell>
        </row>
        <row r="677">
          <cell r="J677" t="str">
            <v>劳动合同</v>
          </cell>
          <cell r="K677" t="str">
            <v>人力</v>
          </cell>
          <cell r="L677">
            <v>46134</v>
          </cell>
          <cell r="M677">
            <v>47229</v>
          </cell>
          <cell r="N677" t="str">
            <v>3年</v>
          </cell>
          <cell r="O677" t="str">
            <v>已签</v>
          </cell>
          <cell r="P677" t="str">
            <v>已签</v>
          </cell>
          <cell r="Q677" t="str">
            <v>已签</v>
          </cell>
          <cell r="R677" t="str">
            <v>已签</v>
          </cell>
          <cell r="S677" t="str">
            <v>不缴</v>
          </cell>
        </row>
        <row r="677">
          <cell r="W677" t="str">
            <v>是</v>
          </cell>
          <cell r="X677" t="str">
            <v>在职</v>
          </cell>
        </row>
        <row r="677">
          <cell r="AD677" t="str">
            <v>男</v>
          </cell>
        </row>
        <row r="677">
          <cell r="AF677" t="str">
            <v>341203200011112215</v>
          </cell>
        </row>
        <row r="677">
          <cell r="AH677" t="str">
            <v>中国工商银行</v>
          </cell>
          <cell r="AI677" t="str">
            <v>6212263901019906904</v>
          </cell>
        </row>
        <row r="677">
          <cell r="AK677">
            <v>18368460520</v>
          </cell>
        </row>
        <row r="678">
          <cell r="D678" t="str">
            <v>阜阳宝龙店郝军强</v>
          </cell>
          <cell r="E678" t="str">
            <v>私教部</v>
          </cell>
          <cell r="F678" t="str">
            <v>私教</v>
          </cell>
          <cell r="G678">
            <v>46126</v>
          </cell>
          <cell r="H678" t="str">
            <v>全职</v>
          </cell>
        </row>
        <row r="678">
          <cell r="J678" t="str">
            <v>劳动合同</v>
          </cell>
          <cell r="K678" t="str">
            <v>人力</v>
          </cell>
          <cell r="L678">
            <v>46134</v>
          </cell>
          <cell r="M678">
            <v>47229</v>
          </cell>
          <cell r="N678" t="str">
            <v>3年</v>
          </cell>
          <cell r="O678" t="str">
            <v>已签</v>
          </cell>
          <cell r="P678" t="str">
            <v>已签</v>
          </cell>
          <cell r="Q678" t="str">
            <v>已签</v>
          </cell>
          <cell r="R678" t="str">
            <v>已签</v>
          </cell>
          <cell r="S678" t="str">
            <v>不缴</v>
          </cell>
        </row>
        <row r="678">
          <cell r="W678" t="str">
            <v>是</v>
          </cell>
          <cell r="X678" t="str">
            <v>在职</v>
          </cell>
        </row>
        <row r="678">
          <cell r="AD678" t="str">
            <v>男</v>
          </cell>
        </row>
        <row r="678">
          <cell r="AF678" t="str">
            <v>341202200211202112</v>
          </cell>
        </row>
        <row r="678">
          <cell r="AH678" t="str">
            <v>阜阳文峰支行，中国工商银行</v>
          </cell>
          <cell r="AI678" t="str">
            <v>6222031311001721909</v>
          </cell>
        </row>
        <row r="678">
          <cell r="AK678">
            <v>19156819448</v>
          </cell>
        </row>
        <row r="679">
          <cell r="D679" t="str">
            <v>阜阳宝龙店柯基银</v>
          </cell>
          <cell r="E679" t="str">
            <v>私教部</v>
          </cell>
          <cell r="F679" t="str">
            <v>私教</v>
          </cell>
          <cell r="G679">
            <v>46139</v>
          </cell>
          <cell r="H679" t="str">
            <v>全职</v>
          </cell>
        </row>
        <row r="679">
          <cell r="J679" t="str">
            <v>劳动合同</v>
          </cell>
          <cell r="K679" t="str">
            <v>人力</v>
          </cell>
          <cell r="L679">
            <v>46139</v>
          </cell>
          <cell r="M679">
            <v>47234</v>
          </cell>
          <cell r="N679" t="str">
            <v>3年</v>
          </cell>
          <cell r="O679" t="str">
            <v>已签</v>
          </cell>
          <cell r="P679" t="str">
            <v>已签</v>
          </cell>
          <cell r="Q679" t="str">
            <v>已签</v>
          </cell>
        </row>
        <row r="679">
          <cell r="S679" t="str">
            <v>不缴</v>
          </cell>
        </row>
        <row r="679">
          <cell r="W679" t="str">
            <v>是</v>
          </cell>
          <cell r="X679" t="str">
            <v>在职</v>
          </cell>
        </row>
        <row r="679">
          <cell r="AD679" t="str">
            <v>男</v>
          </cell>
        </row>
        <row r="679">
          <cell r="AF679" t="str">
            <v>420324200412162754</v>
          </cell>
        </row>
        <row r="679">
          <cell r="AH679" t="str">
            <v>招商银行</v>
          </cell>
          <cell r="AI679" t="str">
            <v>6214832773684183</v>
          </cell>
        </row>
        <row r="679">
          <cell r="AK679">
            <v>19217264103</v>
          </cell>
        </row>
        <row r="680">
          <cell r="D680" t="str">
            <v>阜阳宝龙店成世奇</v>
          </cell>
          <cell r="E680" t="str">
            <v>私教部</v>
          </cell>
          <cell r="F680" t="str">
            <v>私教</v>
          </cell>
          <cell r="G680">
            <v>46134</v>
          </cell>
          <cell r="H680" t="str">
            <v>全职</v>
          </cell>
        </row>
        <row r="680">
          <cell r="J680" t="str">
            <v>劳动合同</v>
          </cell>
          <cell r="K680" t="str">
            <v>人力</v>
          </cell>
          <cell r="L680">
            <v>46134</v>
          </cell>
          <cell r="M680">
            <v>47229</v>
          </cell>
          <cell r="N680" t="str">
            <v>3年</v>
          </cell>
          <cell r="O680" t="str">
            <v>已签</v>
          </cell>
          <cell r="P680" t="str">
            <v>已签</v>
          </cell>
          <cell r="Q680" t="str">
            <v>已签</v>
          </cell>
          <cell r="R680" t="str">
            <v>已签</v>
          </cell>
          <cell r="S680" t="str">
            <v>不缴</v>
          </cell>
        </row>
        <row r="680">
          <cell r="W680" t="str">
            <v>是</v>
          </cell>
          <cell r="X680" t="str">
            <v>在职</v>
          </cell>
        </row>
        <row r="680">
          <cell r="AD680" t="str">
            <v>男</v>
          </cell>
        </row>
        <row r="680">
          <cell r="AF680" t="str">
            <v>421224199604135531</v>
          </cell>
        </row>
        <row r="680">
          <cell r="AH680" t="str">
            <v>招商银行苏州独墅湖支行</v>
          </cell>
          <cell r="AI680" t="str">
            <v>6214855127302582</v>
          </cell>
        </row>
        <row r="680">
          <cell r="AK680">
            <v>19571261008</v>
          </cell>
        </row>
        <row r="681">
          <cell r="D681" t="str">
            <v>阜阳宝龙店刘鸿波</v>
          </cell>
          <cell r="E681" t="str">
            <v>泳教部</v>
          </cell>
          <cell r="F681" t="str">
            <v>泳教主管</v>
          </cell>
          <cell r="G681">
            <v>46086</v>
          </cell>
          <cell r="H681" t="str">
            <v>全职</v>
          </cell>
        </row>
        <row r="681">
          <cell r="O681" t="str">
            <v>已签</v>
          </cell>
          <cell r="P681" t="str">
            <v>已签</v>
          </cell>
        </row>
        <row r="681">
          <cell r="X681" t="str">
            <v>在职</v>
          </cell>
        </row>
        <row r="681">
          <cell r="AD681" t="str">
            <v>男</v>
          </cell>
        </row>
        <row r="681">
          <cell r="AF681" t="str">
            <v>420525199804202817</v>
          </cell>
        </row>
        <row r="681">
          <cell r="AH681" t="str">
            <v>中信银行</v>
          </cell>
          <cell r="AI681" t="str">
            <v>6217731507148514</v>
          </cell>
        </row>
        <row r="681">
          <cell r="AK681">
            <v>15871468565</v>
          </cell>
        </row>
        <row r="682">
          <cell r="D682" t="str">
            <v>阜阳宝龙店瞿晟</v>
          </cell>
          <cell r="E682" t="str">
            <v>泳教部</v>
          </cell>
          <cell r="F682" t="str">
            <v>泳教</v>
          </cell>
          <cell r="G682">
            <v>46139</v>
          </cell>
          <cell r="H682" t="str">
            <v>全职</v>
          </cell>
        </row>
        <row r="682">
          <cell r="J682" t="str">
            <v>劳动合同</v>
          </cell>
          <cell r="K682" t="str">
            <v>人力</v>
          </cell>
          <cell r="L682">
            <v>46134</v>
          </cell>
          <cell r="M682">
            <v>47229</v>
          </cell>
          <cell r="N682" t="str">
            <v>3年</v>
          </cell>
          <cell r="O682" t="str">
            <v>已签</v>
          </cell>
          <cell r="P682" t="str">
            <v>已签</v>
          </cell>
          <cell r="Q682" t="str">
            <v>已签</v>
          </cell>
          <cell r="R682" t="str">
            <v>已签</v>
          </cell>
          <cell r="S682" t="str">
            <v>不缴</v>
          </cell>
        </row>
        <row r="682">
          <cell r="W682" t="str">
            <v>是</v>
          </cell>
          <cell r="X682" t="str">
            <v>在职</v>
          </cell>
        </row>
        <row r="682">
          <cell r="AD682" t="str">
            <v>男</v>
          </cell>
        </row>
        <row r="682">
          <cell r="AF682" t="str">
            <v>422802200302183918</v>
          </cell>
        </row>
        <row r="682">
          <cell r="AH682" t="str">
            <v>中国工商银行</v>
          </cell>
          <cell r="AI682" t="str">
            <v>6222031817001697477</v>
          </cell>
        </row>
        <row r="682">
          <cell r="AK682">
            <v>18995927238</v>
          </cell>
        </row>
        <row r="683">
          <cell r="D683" t="str">
            <v>阜阳宝龙店唐俊杰</v>
          </cell>
          <cell r="E683" t="str">
            <v>泳教部</v>
          </cell>
          <cell r="F683" t="str">
            <v>泳教</v>
          </cell>
          <cell r="G683">
            <v>46139</v>
          </cell>
          <cell r="H683" t="str">
            <v>全职</v>
          </cell>
        </row>
        <row r="683">
          <cell r="J683" t="str">
            <v>劳动合同</v>
          </cell>
          <cell r="K683" t="str">
            <v>人力</v>
          </cell>
          <cell r="L683">
            <v>46139</v>
          </cell>
          <cell r="M683">
            <v>47234</v>
          </cell>
          <cell r="N683" t="str">
            <v>3年</v>
          </cell>
          <cell r="O683" t="str">
            <v>已签</v>
          </cell>
          <cell r="P683" t="str">
            <v>已签</v>
          </cell>
          <cell r="Q683" t="str">
            <v>已签</v>
          </cell>
          <cell r="R683" t="str">
            <v>已签</v>
          </cell>
          <cell r="S683" t="str">
            <v>不缴</v>
          </cell>
        </row>
        <row r="683">
          <cell r="W683" t="str">
            <v>是</v>
          </cell>
          <cell r="X683" t="str">
            <v>在职</v>
          </cell>
        </row>
        <row r="683">
          <cell r="AD683" t="str">
            <v>男</v>
          </cell>
        </row>
        <row r="683">
          <cell r="AF683" t="str">
            <v>341225200405148331</v>
          </cell>
        </row>
        <row r="683">
          <cell r="AH683" t="str">
            <v>中国银行</v>
          </cell>
          <cell r="AI683" t="str">
            <v>6216606300011070156</v>
          </cell>
        </row>
        <row r="683">
          <cell r="AK683">
            <v>18762332781</v>
          </cell>
        </row>
        <row r="684">
          <cell r="D684" t="str">
            <v>阜阳宝龙店贾梦杰</v>
          </cell>
          <cell r="E684" t="str">
            <v>泳教部</v>
          </cell>
          <cell r="F684" t="str">
            <v>泳教</v>
          </cell>
          <cell r="G684">
            <v>46139</v>
          </cell>
          <cell r="H684" t="str">
            <v>全职</v>
          </cell>
        </row>
        <row r="684">
          <cell r="J684" t="str">
            <v>劳动合同</v>
          </cell>
          <cell r="K684" t="str">
            <v>人力</v>
          </cell>
          <cell r="L684">
            <v>46139</v>
          </cell>
          <cell r="M684">
            <v>47234</v>
          </cell>
          <cell r="N684" t="str">
            <v>3年</v>
          </cell>
          <cell r="O684" t="str">
            <v>已签</v>
          </cell>
          <cell r="P684" t="str">
            <v>已签</v>
          </cell>
          <cell r="Q684" t="str">
            <v>已签</v>
          </cell>
          <cell r="R684" t="str">
            <v>已签</v>
          </cell>
          <cell r="S684" t="str">
            <v>不缴</v>
          </cell>
        </row>
        <row r="684">
          <cell r="W684" t="str">
            <v>是</v>
          </cell>
          <cell r="X684" t="str">
            <v>在职</v>
          </cell>
        </row>
        <row r="684">
          <cell r="AD684" t="str">
            <v>男</v>
          </cell>
        </row>
        <row r="684">
          <cell r="AF684" t="str">
            <v>341202200403202512</v>
          </cell>
        </row>
        <row r="684">
          <cell r="AH684" t="str">
            <v>农行阜阳颖州支行</v>
          </cell>
          <cell r="AI684" t="str">
            <v>6228212299035058174</v>
          </cell>
        </row>
        <row r="684">
          <cell r="AK684">
            <v>17856747620</v>
          </cell>
        </row>
        <row r="685">
          <cell r="D685" t="str">
            <v>阜阳宝龙店李伟彬</v>
          </cell>
          <cell r="E685" t="str">
            <v>泳教部</v>
          </cell>
          <cell r="F685" t="str">
            <v>泳教</v>
          </cell>
          <cell r="G685">
            <v>46139</v>
          </cell>
          <cell r="H685" t="str">
            <v>全职</v>
          </cell>
        </row>
        <row r="685">
          <cell r="J685" t="str">
            <v>劳动合同</v>
          </cell>
          <cell r="K685" t="str">
            <v>人力</v>
          </cell>
          <cell r="L685">
            <v>46139</v>
          </cell>
          <cell r="M685">
            <v>47234</v>
          </cell>
          <cell r="N685" t="str">
            <v>3年</v>
          </cell>
          <cell r="O685" t="str">
            <v>已签</v>
          </cell>
          <cell r="P685" t="str">
            <v>已签</v>
          </cell>
          <cell r="Q685" t="str">
            <v>已签</v>
          </cell>
          <cell r="R685" t="str">
            <v>已签</v>
          </cell>
          <cell r="S685" t="str">
            <v>不缴</v>
          </cell>
        </row>
        <row r="685">
          <cell r="W685" t="str">
            <v>是</v>
          </cell>
          <cell r="X685" t="str">
            <v>在职</v>
          </cell>
        </row>
        <row r="685">
          <cell r="AD685" t="str">
            <v>男</v>
          </cell>
        </row>
        <row r="685">
          <cell r="AF685" t="str">
            <v>341623200305253731</v>
          </cell>
        </row>
        <row r="685">
          <cell r="AH685" t="str">
            <v>中国工商银行</v>
          </cell>
          <cell r="AI685" t="str">
            <v>6222031102014451133</v>
          </cell>
        </row>
        <row r="685">
          <cell r="AK685">
            <v>19969789821</v>
          </cell>
        </row>
        <row r="686">
          <cell r="D686" t="str">
            <v>阜阳宝龙店易成龙</v>
          </cell>
          <cell r="E686" t="str">
            <v>泳教部</v>
          </cell>
          <cell r="F686" t="str">
            <v>泳教</v>
          </cell>
          <cell r="G686">
            <v>46139</v>
          </cell>
          <cell r="H686" t="str">
            <v>全职</v>
          </cell>
        </row>
        <row r="686">
          <cell r="J686" t="str">
            <v>劳动合同</v>
          </cell>
          <cell r="K686" t="str">
            <v>人力</v>
          </cell>
          <cell r="L686">
            <v>46100</v>
          </cell>
          <cell r="M686">
            <v>47195</v>
          </cell>
          <cell r="N686" t="str">
            <v>3年</v>
          </cell>
          <cell r="O686" t="str">
            <v>已签</v>
          </cell>
          <cell r="P686" t="str">
            <v>已签</v>
          </cell>
          <cell r="Q686" t="str">
            <v>已签</v>
          </cell>
          <cell r="R686" t="str">
            <v>已签</v>
          </cell>
          <cell r="S686" t="str">
            <v>不缴</v>
          </cell>
        </row>
        <row r="686">
          <cell r="W686" t="str">
            <v>是</v>
          </cell>
          <cell r="X686" t="str">
            <v>离职</v>
          </cell>
          <cell r="Y686">
            <v>46180</v>
          </cell>
        </row>
        <row r="686">
          <cell r="AD686" t="str">
            <v>男</v>
          </cell>
        </row>
        <row r="686">
          <cell r="AF686" t="str">
            <v>341125200310143794</v>
          </cell>
        </row>
        <row r="686">
          <cell r="AH686" t="str">
            <v>建设银行</v>
          </cell>
          <cell r="AI686" t="str">
            <v>6215340300720493320</v>
          </cell>
        </row>
        <row r="686">
          <cell r="AK686">
            <v>14790067852</v>
          </cell>
        </row>
        <row r="687">
          <cell r="D687" t="str">
            <v>阜阳宝龙店王永明</v>
          </cell>
          <cell r="E687" t="str">
            <v>运营部</v>
          </cell>
          <cell r="F687" t="str">
            <v>保洁</v>
          </cell>
          <cell r="G687">
            <v>46145</v>
          </cell>
          <cell r="H687" t="str">
            <v>全职</v>
          </cell>
        </row>
        <row r="687">
          <cell r="K687" t="str">
            <v>人力</v>
          </cell>
        </row>
        <row r="687">
          <cell r="X687" t="str">
            <v>在职</v>
          </cell>
        </row>
        <row r="687">
          <cell r="AD687" t="str">
            <v>男</v>
          </cell>
        </row>
        <row r="687">
          <cell r="AF687" t="str">
            <v>34120219670405151x</v>
          </cell>
        </row>
        <row r="687">
          <cell r="AH687" t="str">
            <v>中国农业银行</v>
          </cell>
          <cell r="AI687" t="str">
            <v>6008232299012733373</v>
          </cell>
        </row>
        <row r="687">
          <cell r="AK687">
            <v>13966808644</v>
          </cell>
        </row>
        <row r="688">
          <cell r="D688" t="str">
            <v>阜阳宝龙店高文静</v>
          </cell>
          <cell r="E688" t="str">
            <v>运营部</v>
          </cell>
          <cell r="F688" t="str">
            <v>前台</v>
          </cell>
          <cell r="G688">
            <v>46169</v>
          </cell>
          <cell r="H688" t="str">
            <v>全职</v>
          </cell>
        </row>
        <row r="688">
          <cell r="X688" t="str">
            <v>在职</v>
          </cell>
        </row>
        <row r="688">
          <cell r="AD688" t="str">
            <v>女</v>
          </cell>
        </row>
        <row r="689">
          <cell r="D689" t="str">
            <v>阜阳宝龙店杨秀兰</v>
          </cell>
          <cell r="E689" t="str">
            <v>运营部</v>
          </cell>
          <cell r="F689" t="str">
            <v>保洁</v>
          </cell>
          <cell r="G689">
            <v>46145</v>
          </cell>
          <cell r="H689" t="str">
            <v>全职</v>
          </cell>
        </row>
        <row r="689">
          <cell r="K689" t="str">
            <v>人力</v>
          </cell>
        </row>
        <row r="689">
          <cell r="X689" t="str">
            <v>在职</v>
          </cell>
        </row>
        <row r="689">
          <cell r="AD689" t="str">
            <v>女</v>
          </cell>
        </row>
        <row r="689">
          <cell r="AF689" t="str">
            <v>34212119630409032X</v>
          </cell>
        </row>
        <row r="689">
          <cell r="AK689">
            <v>15856849205</v>
          </cell>
        </row>
        <row r="690">
          <cell r="D690" t="str">
            <v>瑶湖店吴宇鸿</v>
          </cell>
          <cell r="E690" t="str">
            <v>泳教部</v>
          </cell>
          <cell r="F690" t="str">
            <v>兼职泳教</v>
          </cell>
          <cell r="G690">
            <v>46146</v>
          </cell>
          <cell r="H690" t="str">
            <v>兼职</v>
          </cell>
        </row>
        <row r="690">
          <cell r="J690" t="str">
            <v>兼职合同</v>
          </cell>
          <cell r="K690" t="str">
            <v>人力</v>
          </cell>
          <cell r="L690">
            <v>46146</v>
          </cell>
          <cell r="M690">
            <v>46510</v>
          </cell>
          <cell r="N690" t="str">
            <v>1年</v>
          </cell>
          <cell r="O690" t="str">
            <v>已签</v>
          </cell>
          <cell r="P690" t="str">
            <v>已签</v>
          </cell>
          <cell r="Q690" t="str">
            <v>已签</v>
          </cell>
          <cell r="R690" t="str">
            <v>已签</v>
          </cell>
          <cell r="S690" t="str">
            <v>不缴</v>
          </cell>
        </row>
        <row r="690">
          <cell r="W690" t="str">
            <v>是</v>
          </cell>
          <cell r="X690" t="str">
            <v>在职</v>
          </cell>
        </row>
        <row r="690">
          <cell r="AD690" t="str">
            <v>女</v>
          </cell>
        </row>
        <row r="690">
          <cell r="AF690" t="str">
            <v>440802200512252223</v>
          </cell>
        </row>
        <row r="690">
          <cell r="AH690" t="str">
            <v>中国工商银行</v>
          </cell>
          <cell r="AI690" t="str">
            <v>6217212015009457959</v>
          </cell>
        </row>
        <row r="690">
          <cell r="AK690">
            <v>18174014905</v>
          </cell>
        </row>
        <row r="691">
          <cell r="D691" t="str">
            <v>新余店宋文智</v>
          </cell>
          <cell r="E691" t="str">
            <v>会籍部</v>
          </cell>
          <cell r="F691" t="str">
            <v>会籍</v>
          </cell>
          <cell r="G691">
            <v>46146</v>
          </cell>
          <cell r="H691" t="str">
            <v>全职</v>
          </cell>
        </row>
        <row r="691">
          <cell r="K691" t="str">
            <v>人力</v>
          </cell>
        </row>
        <row r="691">
          <cell r="O691" t="str">
            <v>已签</v>
          </cell>
          <cell r="P691" t="str">
            <v>已签</v>
          </cell>
          <cell r="Q691" t="str">
            <v>已签</v>
          </cell>
          <cell r="R691" t="str">
            <v>已签</v>
          </cell>
          <cell r="S691" t="str">
            <v>不缴</v>
          </cell>
        </row>
        <row r="691">
          <cell r="W691" t="str">
            <v>是</v>
          </cell>
          <cell r="X691" t="str">
            <v>离职</v>
          </cell>
          <cell r="Y691">
            <v>46150</v>
          </cell>
        </row>
        <row r="691">
          <cell r="AD691" t="str">
            <v>男</v>
          </cell>
        </row>
        <row r="691">
          <cell r="AF691" t="str">
            <v>360502200806042217</v>
          </cell>
          <cell r="AG691" t="str">
            <v>江西新余</v>
          </cell>
          <cell r="AH691" t="str">
            <v>中国银行</v>
          </cell>
          <cell r="AI691" t="str">
            <v>6216606500023329660</v>
          </cell>
        </row>
        <row r="691">
          <cell r="AK691">
            <v>15779580293</v>
          </cell>
        </row>
        <row r="692">
          <cell r="D692" t="str">
            <v>钟祥店邓榜富</v>
          </cell>
          <cell r="E692" t="str">
            <v>泳教部</v>
          </cell>
          <cell r="F692" t="str">
            <v>泳教</v>
          </cell>
          <cell r="G692">
            <v>46146</v>
          </cell>
          <cell r="H692" t="str">
            <v>全职</v>
          </cell>
        </row>
        <row r="692">
          <cell r="J692" t="str">
            <v>劳动合同</v>
          </cell>
          <cell r="K692" t="str">
            <v>人力</v>
          </cell>
          <cell r="L692">
            <v>46146</v>
          </cell>
          <cell r="M692">
            <v>47241</v>
          </cell>
          <cell r="N692" t="str">
            <v>3年</v>
          </cell>
          <cell r="O692" t="str">
            <v>已签</v>
          </cell>
          <cell r="P692" t="str">
            <v>已签</v>
          </cell>
          <cell r="Q692" t="str">
            <v>已签</v>
          </cell>
          <cell r="R692" t="str">
            <v>已签</v>
          </cell>
          <cell r="S692" t="str">
            <v>不缴</v>
          </cell>
        </row>
        <row r="692">
          <cell r="W692" t="str">
            <v>是</v>
          </cell>
          <cell r="X692" t="str">
            <v>在职</v>
          </cell>
        </row>
        <row r="692">
          <cell r="AD692" t="str">
            <v>男</v>
          </cell>
        </row>
        <row r="692">
          <cell r="AF692" t="str">
            <v>360732200010065113</v>
          </cell>
        </row>
        <row r="692">
          <cell r="AH692" t="str">
            <v>农商银行</v>
          </cell>
          <cell r="AI692" t="str">
            <v>6226822200296426221</v>
          </cell>
        </row>
        <row r="692">
          <cell r="AK692">
            <v>19990230047</v>
          </cell>
        </row>
        <row r="693">
          <cell r="D693" t="str">
            <v>旭辉店余亚林</v>
          </cell>
          <cell r="E693" t="str">
            <v>运营部</v>
          </cell>
          <cell r="F693" t="str">
            <v>前台</v>
          </cell>
          <cell r="G693">
            <v>46119</v>
          </cell>
          <cell r="H693" t="str">
            <v>全职</v>
          </cell>
        </row>
        <row r="693">
          <cell r="K693" t="str">
            <v>人力</v>
          </cell>
        </row>
        <row r="693">
          <cell r="X693" t="str">
            <v>离职</v>
          </cell>
          <cell r="Y693">
            <v>46120</v>
          </cell>
        </row>
        <row r="693">
          <cell r="AD693" t="str">
            <v>女</v>
          </cell>
        </row>
        <row r="693">
          <cell r="AH693" t="str">
            <v>九江银行</v>
          </cell>
          <cell r="AI693" t="str">
            <v>6231465700000054195</v>
          </cell>
        </row>
        <row r="693">
          <cell r="AK693">
            <v>15270222451</v>
          </cell>
        </row>
        <row r="694">
          <cell r="D694" t="str">
            <v>新力店雷卫民</v>
          </cell>
          <cell r="E694" t="str">
            <v>会籍部</v>
          </cell>
          <cell r="F694" t="str">
            <v>会籍</v>
          </cell>
          <cell r="G694">
            <v>46149</v>
          </cell>
          <cell r="H694" t="str">
            <v>全职</v>
          </cell>
        </row>
        <row r="694">
          <cell r="J694" t="str">
            <v>劳动合同</v>
          </cell>
          <cell r="K694" t="str">
            <v>人力</v>
          </cell>
          <cell r="L694">
            <v>46149</v>
          </cell>
          <cell r="M694">
            <v>47244</v>
          </cell>
          <cell r="N694" t="str">
            <v>3年</v>
          </cell>
          <cell r="O694" t="str">
            <v>已签</v>
          </cell>
          <cell r="P694" t="str">
            <v>已签</v>
          </cell>
          <cell r="Q694" t="str">
            <v>已签</v>
          </cell>
          <cell r="R694" t="str">
            <v>已签</v>
          </cell>
          <cell r="S694" t="str">
            <v>不缴</v>
          </cell>
        </row>
        <row r="694">
          <cell r="W694" t="str">
            <v>是</v>
          </cell>
          <cell r="X694" t="str">
            <v>离职</v>
          </cell>
          <cell r="Y694">
            <v>46177</v>
          </cell>
        </row>
        <row r="694">
          <cell r="AD694" t="str">
            <v>男</v>
          </cell>
        </row>
        <row r="694">
          <cell r="AF694" t="str">
            <v>362204199803144333</v>
          </cell>
        </row>
        <row r="694">
          <cell r="AH694" t="str">
            <v>中国农业银行</v>
          </cell>
          <cell r="AI694" t="str">
            <v>6228480397111168373</v>
          </cell>
        </row>
        <row r="694">
          <cell r="AK694">
            <v>17307005743</v>
          </cell>
        </row>
        <row r="695">
          <cell r="D695" t="str">
            <v>宜春店黄隆</v>
          </cell>
          <cell r="E695" t="str">
            <v>泳教部</v>
          </cell>
          <cell r="F695" t="str">
            <v>泳教</v>
          </cell>
          <cell r="G695">
            <v>46148</v>
          </cell>
          <cell r="H695" t="str">
            <v>全职</v>
          </cell>
        </row>
        <row r="695">
          <cell r="K695" t="str">
            <v>人力</v>
          </cell>
        </row>
        <row r="695">
          <cell r="R695" t="str">
            <v>已签</v>
          </cell>
        </row>
        <row r="695">
          <cell r="X695" t="str">
            <v>离职</v>
          </cell>
          <cell r="Y695">
            <v>46155</v>
          </cell>
          <cell r="Z695" t="str">
            <v>已签</v>
          </cell>
          <cell r="AA695" t="str">
            <v>已签</v>
          </cell>
        </row>
        <row r="695">
          <cell r="AC695" t="str">
            <v>是</v>
          </cell>
          <cell r="AD695" t="str">
            <v>男</v>
          </cell>
        </row>
        <row r="695">
          <cell r="AF695" t="str">
            <v>362201197701245012</v>
          </cell>
          <cell r="AG695" t="str">
            <v>江西省宜春市袁州区湖田乡湖田村大路上村民小组23号</v>
          </cell>
          <cell r="AH695" t="str">
            <v>中国工商银行</v>
          </cell>
          <cell r="AI695" t="str">
            <v>6222031508008765330</v>
          </cell>
        </row>
        <row r="695">
          <cell r="AK695">
            <v>13184685539</v>
          </cell>
        </row>
        <row r="696">
          <cell r="D696" t="str">
            <v>新力店饶泽方</v>
          </cell>
          <cell r="E696" t="str">
            <v>会籍部</v>
          </cell>
          <cell r="F696" t="str">
            <v>会籍主管</v>
          </cell>
          <cell r="G696">
            <v>46150</v>
          </cell>
          <cell r="H696" t="str">
            <v>全职</v>
          </cell>
        </row>
        <row r="696">
          <cell r="J696" t="str">
            <v>劳动合同</v>
          </cell>
          <cell r="K696" t="str">
            <v>人力</v>
          </cell>
          <cell r="L696">
            <v>46150</v>
          </cell>
          <cell r="M696">
            <v>47245</v>
          </cell>
          <cell r="N696" t="str">
            <v>3年</v>
          </cell>
          <cell r="O696" t="str">
            <v>已签</v>
          </cell>
          <cell r="P696" t="str">
            <v>已签</v>
          </cell>
          <cell r="Q696" t="str">
            <v>已签</v>
          </cell>
          <cell r="R696" t="str">
            <v>已签</v>
          </cell>
          <cell r="S696" t="str">
            <v>不缴</v>
          </cell>
        </row>
        <row r="696">
          <cell r="W696" t="str">
            <v>是</v>
          </cell>
          <cell r="X696" t="str">
            <v>离职</v>
          </cell>
          <cell r="Y696">
            <v>46151</v>
          </cell>
        </row>
        <row r="696">
          <cell r="AD696" t="str">
            <v>男</v>
          </cell>
        </row>
        <row r="696">
          <cell r="AF696" t="str">
            <v>362329198702173053</v>
          </cell>
        </row>
        <row r="697">
          <cell r="D697" t="str">
            <v>蚌埠银泰店钮家宝</v>
          </cell>
          <cell r="E697" t="str">
            <v>会籍部</v>
          </cell>
          <cell r="F697" t="str">
            <v>会籍</v>
          </cell>
          <cell r="G697">
            <v>46149</v>
          </cell>
          <cell r="H697" t="str">
            <v>全职</v>
          </cell>
        </row>
        <row r="697">
          <cell r="J697" t="str">
            <v>劳动合同</v>
          </cell>
          <cell r="K697" t="str">
            <v>人力</v>
          </cell>
          <cell r="L697">
            <v>46149</v>
          </cell>
          <cell r="M697">
            <v>47244</v>
          </cell>
          <cell r="N697" t="str">
            <v>3年</v>
          </cell>
          <cell r="O697" t="str">
            <v>已签</v>
          </cell>
          <cell r="P697" t="str">
            <v>已签</v>
          </cell>
          <cell r="Q697" t="str">
            <v>已签</v>
          </cell>
          <cell r="R697" t="str">
            <v>已签</v>
          </cell>
          <cell r="S697" t="str">
            <v>不缴</v>
          </cell>
        </row>
        <row r="697">
          <cell r="W697" t="str">
            <v>是</v>
          </cell>
          <cell r="X697" t="str">
            <v>离职</v>
          </cell>
          <cell r="Y697">
            <v>46182</v>
          </cell>
          <cell r="Z697" t="str">
            <v>已签</v>
          </cell>
          <cell r="AA697" t="str">
            <v>已签</v>
          </cell>
        </row>
        <row r="697">
          <cell r="AC697" t="str">
            <v>是</v>
          </cell>
          <cell r="AD697" t="str">
            <v>男</v>
          </cell>
        </row>
        <row r="697">
          <cell r="AF697" t="str">
            <v>340321199410165930</v>
          </cell>
          <cell r="AG697" t="str">
            <v>安徽省蚌埠市</v>
          </cell>
          <cell r="AH697" t="str">
            <v>浦发银行</v>
          </cell>
          <cell r="AI697" t="str">
            <v>6217920197511145</v>
          </cell>
        </row>
        <row r="697">
          <cell r="AK697">
            <v>13524864817</v>
          </cell>
        </row>
        <row r="698">
          <cell r="D698" t="str">
            <v>民院店潘芷悦</v>
          </cell>
          <cell r="E698" t="str">
            <v>运营部</v>
          </cell>
          <cell r="F698" t="str">
            <v>前台</v>
          </cell>
          <cell r="G698">
            <v>46143</v>
          </cell>
          <cell r="H698" t="str">
            <v>全职</v>
          </cell>
        </row>
        <row r="698">
          <cell r="J698" t="str">
            <v>实习协议</v>
          </cell>
          <cell r="K698" t="str">
            <v>人力</v>
          </cell>
          <cell r="L698">
            <v>46145</v>
          </cell>
          <cell r="M698">
            <v>46509</v>
          </cell>
          <cell r="N698" t="str">
            <v>1年</v>
          </cell>
          <cell r="O698" t="str">
            <v>已签</v>
          </cell>
          <cell r="P698" t="str">
            <v>已签</v>
          </cell>
          <cell r="Q698" t="str">
            <v>已签</v>
          </cell>
          <cell r="R698" t="str">
            <v>已签</v>
          </cell>
          <cell r="S698" t="str">
            <v>不缴</v>
          </cell>
        </row>
        <row r="698">
          <cell r="V698" t="str">
            <v>已签</v>
          </cell>
          <cell r="W698" t="str">
            <v>是</v>
          </cell>
          <cell r="X698" t="str">
            <v>在职</v>
          </cell>
        </row>
        <row r="698">
          <cell r="AD698" t="str">
            <v>女</v>
          </cell>
        </row>
        <row r="698">
          <cell r="AF698" t="str">
            <v>42102320070725284x</v>
          </cell>
        </row>
        <row r="698">
          <cell r="AH698" t="str">
            <v>中国工商银行</v>
          </cell>
          <cell r="AI698" t="str">
            <v>6222031813003783472</v>
          </cell>
        </row>
        <row r="698">
          <cell r="AK698">
            <v>19074277502</v>
          </cell>
        </row>
        <row r="699">
          <cell r="D699" t="str">
            <v>民院店朱钦</v>
          </cell>
          <cell r="E699" t="str">
            <v>运营部</v>
          </cell>
          <cell r="F699" t="str">
            <v>前台</v>
          </cell>
          <cell r="G699">
            <v>46143</v>
          </cell>
          <cell r="H699" t="str">
            <v>全职</v>
          </cell>
        </row>
        <row r="699">
          <cell r="J699" t="str">
            <v>实习协议</v>
          </cell>
          <cell r="K699" t="str">
            <v>人力</v>
          </cell>
          <cell r="L699">
            <v>46145</v>
          </cell>
          <cell r="M699">
            <v>46509</v>
          </cell>
          <cell r="N699" t="str">
            <v>1年</v>
          </cell>
          <cell r="O699" t="str">
            <v>已签</v>
          </cell>
          <cell r="P699" t="str">
            <v>已签</v>
          </cell>
          <cell r="Q699" t="str">
            <v>已签</v>
          </cell>
          <cell r="R699" t="str">
            <v>已签</v>
          </cell>
          <cell r="S699" t="str">
            <v>不缴</v>
          </cell>
        </row>
        <row r="699">
          <cell r="W699" t="str">
            <v>是</v>
          </cell>
          <cell r="X699" t="str">
            <v>离职</v>
          </cell>
          <cell r="Y699">
            <v>46157</v>
          </cell>
          <cell r="Z699" t="str">
            <v>已签</v>
          </cell>
          <cell r="AA699" t="str">
            <v>已签</v>
          </cell>
        </row>
        <row r="699">
          <cell r="AC699" t="str">
            <v>是</v>
          </cell>
          <cell r="AD699" t="str">
            <v>女</v>
          </cell>
        </row>
        <row r="699">
          <cell r="AF699" t="str">
            <v>421125200511195224</v>
          </cell>
        </row>
        <row r="699">
          <cell r="AH699" t="str">
            <v>中国农业银行</v>
          </cell>
          <cell r="AI699" t="str">
            <v>6228480057102518677</v>
          </cell>
        </row>
        <row r="699">
          <cell r="AK699">
            <v>18327768132</v>
          </cell>
        </row>
        <row r="700">
          <cell r="D700" t="str">
            <v>蚌埠银泰店陈子阳</v>
          </cell>
          <cell r="E700" t="str">
            <v>泳教部</v>
          </cell>
          <cell r="F700" t="str">
            <v>泳教</v>
          </cell>
          <cell r="G700">
            <v>46150</v>
          </cell>
          <cell r="H700" t="str">
            <v>全职</v>
          </cell>
        </row>
        <row r="700">
          <cell r="J700" t="str">
            <v>劳动合同</v>
          </cell>
          <cell r="K700" t="str">
            <v>人力</v>
          </cell>
          <cell r="L700">
            <v>46150</v>
          </cell>
          <cell r="M700">
            <v>47245</v>
          </cell>
          <cell r="N700" t="str">
            <v>3年</v>
          </cell>
          <cell r="O700" t="str">
            <v>已签</v>
          </cell>
        </row>
        <row r="700">
          <cell r="Q700" t="str">
            <v>已签</v>
          </cell>
          <cell r="R700" t="str">
            <v>已签</v>
          </cell>
          <cell r="S700" t="str">
            <v>不缴</v>
          </cell>
        </row>
        <row r="700">
          <cell r="W700" t="str">
            <v>是</v>
          </cell>
          <cell r="X700" t="str">
            <v>在职</v>
          </cell>
        </row>
        <row r="700">
          <cell r="AD700" t="str">
            <v>男</v>
          </cell>
        </row>
        <row r="701">
          <cell r="D701" t="str">
            <v>宜春店王佳琪</v>
          </cell>
          <cell r="E701" t="str">
            <v>运营部</v>
          </cell>
          <cell r="F701" t="str">
            <v>前台</v>
          </cell>
          <cell r="G701">
            <v>46151</v>
          </cell>
          <cell r="H701" t="str">
            <v>全职</v>
          </cell>
        </row>
        <row r="701">
          <cell r="K701" t="str">
            <v>人力</v>
          </cell>
        </row>
        <row r="701">
          <cell r="R701" t="str">
            <v>已签</v>
          </cell>
        </row>
        <row r="701">
          <cell r="X701" t="str">
            <v>离职</v>
          </cell>
          <cell r="Y701">
            <v>46177</v>
          </cell>
          <cell r="Z701" t="str">
            <v>已签</v>
          </cell>
          <cell r="AA701" t="str">
            <v>已签</v>
          </cell>
        </row>
        <row r="701">
          <cell r="AC701" t="str">
            <v>是</v>
          </cell>
          <cell r="AD701" t="str">
            <v>女</v>
          </cell>
        </row>
        <row r="701">
          <cell r="AF701" t="str">
            <v>360922200504110365</v>
          </cell>
          <cell r="AG701" t="str">
            <v>江西省宜春市万载县株潭镇丰林村蜈蚣塘组3号</v>
          </cell>
          <cell r="AH701" t="str">
            <v>中国农业银行</v>
          </cell>
          <cell r="AI701" t="str">
            <v>6230522320049652272</v>
          </cell>
        </row>
        <row r="701">
          <cell r="AK701">
            <v>18720651427</v>
          </cell>
        </row>
        <row r="702">
          <cell r="D702" t="str">
            <v>荆州二店熊铭铭</v>
          </cell>
          <cell r="E702" t="str">
            <v>私教部</v>
          </cell>
          <cell r="F702" t="str">
            <v>私教</v>
          </cell>
          <cell r="G702">
            <v>46154</v>
          </cell>
          <cell r="H702" t="str">
            <v>全职</v>
          </cell>
        </row>
        <row r="702">
          <cell r="K702" t="str">
            <v>人力</v>
          </cell>
        </row>
        <row r="702">
          <cell r="X702" t="str">
            <v>离职</v>
          </cell>
          <cell r="Y702">
            <v>46155</v>
          </cell>
        </row>
        <row r="702">
          <cell r="AD702" t="str">
            <v>女</v>
          </cell>
        </row>
        <row r="702">
          <cell r="AF702" t="str">
            <v>429001199412187865</v>
          </cell>
        </row>
        <row r="702">
          <cell r="AH702" t="str">
            <v>中国工商银行随州南郊分行</v>
          </cell>
          <cell r="AI702" t="str">
            <v>6215581805002114897</v>
          </cell>
        </row>
        <row r="702">
          <cell r="AK702">
            <v>18120587142</v>
          </cell>
        </row>
        <row r="703">
          <cell r="D703" t="str">
            <v>蚌埠吾悦店梵禄</v>
          </cell>
          <cell r="E703" t="str">
            <v>会籍部</v>
          </cell>
          <cell r="F703" t="str">
            <v>会籍</v>
          </cell>
          <cell r="G703" t="str">
            <v>202/5/12</v>
          </cell>
          <cell r="H703" t="str">
            <v>全职</v>
          </cell>
        </row>
        <row r="703">
          <cell r="K703" t="str">
            <v>人力</v>
          </cell>
        </row>
        <row r="703">
          <cell r="X703" t="str">
            <v>离职</v>
          </cell>
          <cell r="Y703">
            <v>46156</v>
          </cell>
        </row>
        <row r="703">
          <cell r="AD703" t="str">
            <v>男</v>
          </cell>
        </row>
        <row r="704">
          <cell r="D704" t="str">
            <v>蚌埠吾悦店周乾</v>
          </cell>
          <cell r="E704" t="str">
            <v>会籍部</v>
          </cell>
          <cell r="F704" t="str">
            <v>会籍</v>
          </cell>
          <cell r="G704" t="str">
            <v>202/5/13</v>
          </cell>
          <cell r="H704" t="str">
            <v>全职</v>
          </cell>
        </row>
        <row r="704">
          <cell r="K704" t="str">
            <v>人力</v>
          </cell>
        </row>
        <row r="704">
          <cell r="X704" t="str">
            <v>离职</v>
          </cell>
          <cell r="Y704">
            <v>46156</v>
          </cell>
        </row>
        <row r="704">
          <cell r="AD704" t="str">
            <v>男</v>
          </cell>
        </row>
        <row r="705">
          <cell r="D705" t="str">
            <v>新余店张思琦</v>
          </cell>
          <cell r="E705" t="str">
            <v>会籍部</v>
          </cell>
          <cell r="F705" t="str">
            <v>会籍</v>
          </cell>
          <cell r="G705">
            <v>45791</v>
          </cell>
          <cell r="H705" t="str">
            <v>全职</v>
          </cell>
        </row>
        <row r="705">
          <cell r="J705" t="str">
            <v>劳动合同</v>
          </cell>
          <cell r="K705" t="str">
            <v>人力</v>
          </cell>
          <cell r="L705">
            <v>46170</v>
          </cell>
          <cell r="M705">
            <v>47265</v>
          </cell>
          <cell r="N705" t="str">
            <v>3年</v>
          </cell>
        </row>
        <row r="705">
          <cell r="X705" t="str">
            <v>离职</v>
          </cell>
          <cell r="Y705">
            <v>46173</v>
          </cell>
        </row>
        <row r="705">
          <cell r="AD705" t="str">
            <v>女</v>
          </cell>
        </row>
        <row r="705">
          <cell r="AF705" t="str">
            <v>360502200303013326</v>
          </cell>
          <cell r="AG705" t="str">
            <v>江西新余</v>
          </cell>
          <cell r="AH705" t="str">
            <v>农商银行</v>
          </cell>
          <cell r="AI705" t="str">
            <v>6226825521000028509</v>
          </cell>
        </row>
        <row r="705">
          <cell r="AK705">
            <v>19880330619</v>
          </cell>
        </row>
        <row r="706">
          <cell r="D706" t="str">
            <v>宜春店彭伟博</v>
          </cell>
          <cell r="E706" t="str">
            <v>私教部</v>
          </cell>
          <cell r="F706" t="str">
            <v>私教</v>
          </cell>
          <cell r="G706">
            <v>46150</v>
          </cell>
          <cell r="H706" t="str">
            <v>全职</v>
          </cell>
        </row>
        <row r="706">
          <cell r="J706" t="str">
            <v>劳动合同</v>
          </cell>
          <cell r="K706" t="str">
            <v>人力</v>
          </cell>
          <cell r="L706">
            <v>46150</v>
          </cell>
          <cell r="M706">
            <v>47245</v>
          </cell>
          <cell r="N706" t="str">
            <v>3年</v>
          </cell>
          <cell r="O706" t="str">
            <v>已签</v>
          </cell>
          <cell r="P706" t="str">
            <v>已签</v>
          </cell>
          <cell r="Q706" t="str">
            <v>已签</v>
          </cell>
          <cell r="R706" t="str">
            <v>已签</v>
          </cell>
          <cell r="S706" t="str">
            <v>不缴</v>
          </cell>
        </row>
        <row r="706">
          <cell r="V706" t="str">
            <v>已签</v>
          </cell>
        </row>
        <row r="706">
          <cell r="X706" t="str">
            <v>离职</v>
          </cell>
          <cell r="Y706">
            <v>46170</v>
          </cell>
          <cell r="Z706" t="str">
            <v>已签</v>
          </cell>
          <cell r="AA706" t="str">
            <v>已签</v>
          </cell>
        </row>
        <row r="706">
          <cell r="AC706" t="str">
            <v>是</v>
          </cell>
          <cell r="AD706" t="str">
            <v>男</v>
          </cell>
        </row>
        <row r="706">
          <cell r="AF706" t="str">
            <v>6222031508007849739</v>
          </cell>
          <cell r="AG706" t="str">
            <v>江西省宜春市袁州区洪塘镇井江村大双园组48号</v>
          </cell>
          <cell r="AH706" t="str">
            <v>中国工商银行</v>
          </cell>
          <cell r="AI706" t="str">
            <v>6222031508007849739</v>
          </cell>
        </row>
        <row r="706">
          <cell r="AK706">
            <v>13037192751</v>
          </cell>
        </row>
        <row r="707">
          <cell r="D707" t="str">
            <v>宜春店李黎媛</v>
          </cell>
          <cell r="E707" t="str">
            <v>运营部</v>
          </cell>
          <cell r="F707" t="str">
            <v>运营前台</v>
          </cell>
          <cell r="G707">
            <v>46153</v>
          </cell>
          <cell r="H707" t="str">
            <v>全职</v>
          </cell>
        </row>
        <row r="707">
          <cell r="J707" t="str">
            <v>劳动合同</v>
          </cell>
          <cell r="K707" t="str">
            <v>人力</v>
          </cell>
          <cell r="L707">
            <v>46153</v>
          </cell>
          <cell r="M707">
            <v>47248</v>
          </cell>
          <cell r="N707" t="str">
            <v>3年</v>
          </cell>
          <cell r="O707" t="str">
            <v>已签</v>
          </cell>
          <cell r="P707" t="str">
            <v>已签</v>
          </cell>
          <cell r="Q707" t="str">
            <v>已签</v>
          </cell>
          <cell r="R707" t="str">
            <v>已签</v>
          </cell>
          <cell r="S707" t="str">
            <v>不缴</v>
          </cell>
        </row>
        <row r="707">
          <cell r="X707" t="str">
            <v>离职</v>
          </cell>
          <cell r="Y707">
            <v>46186</v>
          </cell>
        </row>
        <row r="707">
          <cell r="AD707" t="str">
            <v>女</v>
          </cell>
        </row>
        <row r="707">
          <cell r="AF707" t="str">
            <v>341226200409162129</v>
          </cell>
          <cell r="AG707" t="str">
            <v>安徽省阜阳市颍上县新集镇腰楼村苏老庄36号</v>
          </cell>
          <cell r="AH707" t="str">
            <v>中国建设银行</v>
          </cell>
          <cell r="AI707" t="str">
            <v>6217004220087170472</v>
          </cell>
        </row>
        <row r="707">
          <cell r="AK707">
            <v>15538091602</v>
          </cell>
        </row>
        <row r="708">
          <cell r="D708" t="str">
            <v>高新吾悦店许涵晶</v>
          </cell>
          <cell r="E708" t="str">
            <v>泳教部</v>
          </cell>
          <cell r="F708" t="str">
            <v>兼职泳教</v>
          </cell>
          <cell r="G708">
            <v>46156</v>
          </cell>
          <cell r="H708" t="str">
            <v>兼职</v>
          </cell>
        </row>
        <row r="708">
          <cell r="J708" t="str">
            <v>兼职合同</v>
          </cell>
          <cell r="K708" t="str">
            <v>人力</v>
          </cell>
          <cell r="L708">
            <v>46156</v>
          </cell>
          <cell r="M708">
            <v>46520</v>
          </cell>
          <cell r="N708" t="str">
            <v>1年</v>
          </cell>
          <cell r="O708" t="str">
            <v>已签</v>
          </cell>
          <cell r="P708" t="str">
            <v>已签</v>
          </cell>
          <cell r="Q708" t="str">
            <v>已签</v>
          </cell>
          <cell r="R708" t="str">
            <v>已签</v>
          </cell>
          <cell r="S708" t="str">
            <v>不缴</v>
          </cell>
        </row>
        <row r="708">
          <cell r="W708" t="str">
            <v>是</v>
          </cell>
          <cell r="X708" t="str">
            <v>在职</v>
          </cell>
        </row>
        <row r="708">
          <cell r="AD708" t="str">
            <v>女</v>
          </cell>
        </row>
        <row r="708">
          <cell r="AF708" t="str">
            <v>36073520060312144X</v>
          </cell>
          <cell r="AG708" t="str">
            <v>江西赣州</v>
          </cell>
          <cell r="AH708" t="str">
            <v>江西农商联合银行</v>
          </cell>
          <cell r="AI708" t="str">
            <v>6226 8222 0024 0788 171</v>
          </cell>
        </row>
        <row r="709">
          <cell r="D709" t="str">
            <v>蚌埠吾悦店郑庆哲</v>
          </cell>
          <cell r="E709" t="str">
            <v>会籍部</v>
          </cell>
          <cell r="F709" t="str">
            <v>会籍</v>
          </cell>
          <cell r="G709">
            <v>46157</v>
          </cell>
          <cell r="H709" t="str">
            <v>全职</v>
          </cell>
        </row>
        <row r="709">
          <cell r="J709" t="str">
            <v>劳动合同</v>
          </cell>
          <cell r="K709" t="str">
            <v>人力</v>
          </cell>
          <cell r="L709">
            <v>46157</v>
          </cell>
          <cell r="M709">
            <v>47252</v>
          </cell>
          <cell r="N709" t="str">
            <v>3年</v>
          </cell>
          <cell r="O709" t="str">
            <v>已签</v>
          </cell>
          <cell r="P709" t="str">
            <v>已签</v>
          </cell>
          <cell r="Q709" t="str">
            <v>已签</v>
          </cell>
          <cell r="R709" t="str">
            <v>已签</v>
          </cell>
          <cell r="S709" t="str">
            <v>不缴</v>
          </cell>
        </row>
        <row r="709">
          <cell r="W709" t="str">
            <v>是</v>
          </cell>
          <cell r="X709" t="str">
            <v>离职</v>
          </cell>
          <cell r="Y709">
            <v>46187</v>
          </cell>
        </row>
        <row r="709">
          <cell r="AD709" t="str">
            <v>男</v>
          </cell>
        </row>
        <row r="710">
          <cell r="D710" t="str">
            <v>蚌埠吾悦店雷炎培</v>
          </cell>
          <cell r="E710" t="str">
            <v>会籍部</v>
          </cell>
          <cell r="F710" t="str">
            <v>会籍</v>
          </cell>
          <cell r="G710">
            <v>46157</v>
          </cell>
          <cell r="H710" t="str">
            <v>全职</v>
          </cell>
        </row>
        <row r="710">
          <cell r="K710" t="str">
            <v>人力</v>
          </cell>
        </row>
        <row r="710">
          <cell r="X710" t="str">
            <v>离职</v>
          </cell>
          <cell r="Y710">
            <v>46159</v>
          </cell>
        </row>
        <row r="710">
          <cell r="AD710" t="str">
            <v>男</v>
          </cell>
        </row>
        <row r="711">
          <cell r="D711" t="str">
            <v>蚌埠吾悦店徐海锋</v>
          </cell>
          <cell r="E711" t="str">
            <v>会籍部</v>
          </cell>
          <cell r="F711" t="str">
            <v>会籍</v>
          </cell>
          <cell r="G711">
            <v>46157</v>
          </cell>
          <cell r="H711" t="str">
            <v>全职</v>
          </cell>
        </row>
        <row r="711">
          <cell r="K711" t="str">
            <v>人力</v>
          </cell>
        </row>
        <row r="711">
          <cell r="X711" t="str">
            <v>离职</v>
          </cell>
          <cell r="Y711">
            <v>46159</v>
          </cell>
        </row>
        <row r="711">
          <cell r="AD711" t="str">
            <v>男</v>
          </cell>
        </row>
        <row r="712">
          <cell r="D712" t="str">
            <v>蚌埠吾悦店陈雨凡</v>
          </cell>
          <cell r="E712" t="str">
            <v>会籍部</v>
          </cell>
          <cell r="F712" t="str">
            <v>会籍</v>
          </cell>
          <cell r="G712">
            <v>46157</v>
          </cell>
          <cell r="H712" t="str">
            <v>全职</v>
          </cell>
        </row>
        <row r="712">
          <cell r="K712" t="str">
            <v>人力</v>
          </cell>
        </row>
        <row r="712">
          <cell r="X712" t="str">
            <v>离职</v>
          </cell>
          <cell r="Y712">
            <v>46159</v>
          </cell>
        </row>
        <row r="712">
          <cell r="AD712" t="str">
            <v>男</v>
          </cell>
        </row>
        <row r="713">
          <cell r="D713" t="str">
            <v>宿州吾悦店张婉婷</v>
          </cell>
          <cell r="E713" t="str">
            <v>泳教部</v>
          </cell>
          <cell r="F713" t="str">
            <v>兼职泳教</v>
          </cell>
          <cell r="G713">
            <v>46158</v>
          </cell>
          <cell r="H713" t="str">
            <v>兼职</v>
          </cell>
        </row>
        <row r="713">
          <cell r="J713" t="str">
            <v>兼职合同</v>
          </cell>
          <cell r="K713" t="str">
            <v>人力</v>
          </cell>
          <cell r="L713">
            <v>46158</v>
          </cell>
          <cell r="M713">
            <v>46522</v>
          </cell>
          <cell r="N713" t="str">
            <v>1年</v>
          </cell>
          <cell r="O713" t="str">
            <v>已签</v>
          </cell>
          <cell r="P713" t="str">
            <v>已签</v>
          </cell>
          <cell r="Q713" t="str">
            <v>已签</v>
          </cell>
          <cell r="R713" t="str">
            <v>已签</v>
          </cell>
          <cell r="S713" t="str">
            <v>不缴</v>
          </cell>
        </row>
        <row r="713">
          <cell r="W713" t="str">
            <v>是</v>
          </cell>
          <cell r="X713" t="str">
            <v>在职</v>
          </cell>
        </row>
        <row r="713">
          <cell r="AD713" t="str">
            <v>女</v>
          </cell>
        </row>
        <row r="713">
          <cell r="AF713" t="str">
            <v>342201199806244767</v>
          </cell>
          <cell r="AG713" t="str">
            <v>安徽省宿州市</v>
          </cell>
          <cell r="AH713" t="str">
            <v>中国农业银行</v>
          </cell>
          <cell r="AI713" t="str">
            <v>6230523160047046872</v>
          </cell>
        </row>
        <row r="713">
          <cell r="AK713">
            <v>15956000805</v>
          </cell>
        </row>
        <row r="714">
          <cell r="D714" t="str">
            <v>新余店刘新宇</v>
          </cell>
          <cell r="E714" t="str">
            <v>会籍部</v>
          </cell>
          <cell r="F714" t="str">
            <v>会籍</v>
          </cell>
          <cell r="G714">
            <v>46158</v>
          </cell>
          <cell r="H714" t="str">
            <v>全职</v>
          </cell>
        </row>
        <row r="714">
          <cell r="J714" t="str">
            <v>劳动合同</v>
          </cell>
          <cell r="K714" t="str">
            <v>人力</v>
          </cell>
          <cell r="L714">
            <v>46170</v>
          </cell>
          <cell r="M714">
            <v>47265</v>
          </cell>
          <cell r="N714" t="str">
            <v>3年</v>
          </cell>
        </row>
        <row r="714">
          <cell r="X714" t="str">
            <v>离职</v>
          </cell>
          <cell r="Y714">
            <v>46204</v>
          </cell>
        </row>
        <row r="714">
          <cell r="AD714" t="str">
            <v>男</v>
          </cell>
        </row>
        <row r="714">
          <cell r="AF714" t="str">
            <v>340825200511280231</v>
          </cell>
          <cell r="AG714" t="str">
            <v>江西新余</v>
          </cell>
          <cell r="AH714" t="str">
            <v>农业银行</v>
          </cell>
          <cell r="AI714" t="str">
            <v>6230521760014467373</v>
          </cell>
        </row>
        <row r="714">
          <cell r="AK714">
            <v>15279002725</v>
          </cell>
        </row>
        <row r="715">
          <cell r="D715" t="str">
            <v>宜春店刘镇涛</v>
          </cell>
          <cell r="E715" t="str">
            <v>私教部</v>
          </cell>
          <cell r="F715" t="str">
            <v>私教</v>
          </cell>
          <cell r="G715">
            <v>46158</v>
          </cell>
          <cell r="H715" t="str">
            <v>全职</v>
          </cell>
        </row>
        <row r="715">
          <cell r="J715" t="str">
            <v>劳动合同</v>
          </cell>
          <cell r="K715" t="str">
            <v>人力</v>
          </cell>
          <cell r="L715">
            <v>46158</v>
          </cell>
          <cell r="M715">
            <v>47253</v>
          </cell>
          <cell r="N715" t="str">
            <v>3年</v>
          </cell>
          <cell r="O715" t="str">
            <v>已签</v>
          </cell>
          <cell r="P715" t="str">
            <v>已签</v>
          </cell>
          <cell r="Q715" t="str">
            <v>已签</v>
          </cell>
          <cell r="R715" t="str">
            <v>已签</v>
          </cell>
          <cell r="S715" t="str">
            <v>不缴</v>
          </cell>
        </row>
        <row r="715">
          <cell r="X715" t="str">
            <v>在职</v>
          </cell>
        </row>
        <row r="715">
          <cell r="AD715" t="str">
            <v>男</v>
          </cell>
        </row>
        <row r="715">
          <cell r="AF715" t="str">
            <v>362201200312165013</v>
          </cell>
          <cell r="AG715" t="str">
            <v>江西省宜春市袁州区湖田乡一寺村张家村民小组29号</v>
          </cell>
          <cell r="AH715" t="str">
            <v>中国工商银行</v>
          </cell>
          <cell r="AI715" t="str">
            <v>6222031508001240125</v>
          </cell>
        </row>
        <row r="715">
          <cell r="AK715">
            <v>18879505674</v>
          </cell>
        </row>
        <row r="716">
          <cell r="D716" t="str">
            <v>蚌埠吾悦店李浩然</v>
          </cell>
          <cell r="E716" t="str">
            <v>泳教部</v>
          </cell>
          <cell r="F716" t="str">
            <v>救生员</v>
          </cell>
          <cell r="G716">
            <v>46158</v>
          </cell>
          <cell r="H716" t="str">
            <v>全职</v>
          </cell>
        </row>
        <row r="716">
          <cell r="J716" t="str">
            <v>劳动合同</v>
          </cell>
          <cell r="K716" t="str">
            <v>人力</v>
          </cell>
          <cell r="L716">
            <v>46158</v>
          </cell>
          <cell r="M716">
            <v>47253</v>
          </cell>
          <cell r="N716" t="str">
            <v>3年</v>
          </cell>
          <cell r="O716" t="str">
            <v>已签</v>
          </cell>
          <cell r="P716" t="str">
            <v>已签</v>
          </cell>
          <cell r="Q716" t="str">
            <v>已签</v>
          </cell>
          <cell r="R716" t="str">
            <v>已签</v>
          </cell>
          <cell r="S716" t="str">
            <v>不缴</v>
          </cell>
        </row>
        <row r="716">
          <cell r="W716" t="str">
            <v>是</v>
          </cell>
          <cell r="X716" t="str">
            <v>离职</v>
          </cell>
          <cell r="Y716">
            <v>46203</v>
          </cell>
        </row>
        <row r="716">
          <cell r="AD716" t="str">
            <v>男</v>
          </cell>
        </row>
        <row r="717">
          <cell r="D717" t="str">
            <v>淮南吾悦店熊静茹</v>
          </cell>
          <cell r="E717" t="str">
            <v>会籍部</v>
          </cell>
          <cell r="F717" t="str">
            <v>会籍</v>
          </cell>
          <cell r="G717">
            <v>46155</v>
          </cell>
          <cell r="H717" t="str">
            <v>全职</v>
          </cell>
        </row>
        <row r="717">
          <cell r="J717" t="str">
            <v>劳动合同</v>
          </cell>
          <cell r="K717" t="str">
            <v>人力</v>
          </cell>
          <cell r="L717">
            <v>46155</v>
          </cell>
          <cell r="M717">
            <v>47250</v>
          </cell>
          <cell r="N717" t="str">
            <v>3年</v>
          </cell>
          <cell r="O717" t="str">
            <v>已签</v>
          </cell>
          <cell r="P717" t="str">
            <v>已签</v>
          </cell>
          <cell r="Q717" t="str">
            <v>已签</v>
          </cell>
          <cell r="R717" t="str">
            <v>已签</v>
          </cell>
          <cell r="S717" t="str">
            <v>不缴</v>
          </cell>
        </row>
        <row r="717">
          <cell r="W717" t="str">
            <v>是</v>
          </cell>
          <cell r="X717" t="str">
            <v>在职</v>
          </cell>
        </row>
        <row r="717">
          <cell r="AD717" t="str">
            <v>女</v>
          </cell>
        </row>
        <row r="717">
          <cell r="AF717" t="str">
            <v>340403199402191621</v>
          </cell>
          <cell r="AG717" t="str">
            <v>淮南</v>
          </cell>
          <cell r="AH717" t="str">
            <v>中国工商银行</v>
          </cell>
          <cell r="AI717" t="str">
            <v>6222081304001645425（朱燕）</v>
          </cell>
        </row>
        <row r="717">
          <cell r="AK717">
            <v>15655461271</v>
          </cell>
        </row>
        <row r="718">
          <cell r="D718" t="str">
            <v>淮南吾悦店徐珺</v>
          </cell>
          <cell r="E718" t="str">
            <v>私教部</v>
          </cell>
          <cell r="F718" t="str">
            <v>教练</v>
          </cell>
          <cell r="G718">
            <v>46153</v>
          </cell>
          <cell r="H718" t="str">
            <v>全职</v>
          </cell>
        </row>
        <row r="718">
          <cell r="J718" t="str">
            <v>劳动合同</v>
          </cell>
          <cell r="K718" t="str">
            <v>人力</v>
          </cell>
          <cell r="L718">
            <v>46153</v>
          </cell>
          <cell r="M718">
            <v>47248</v>
          </cell>
          <cell r="N718" t="str">
            <v>3年</v>
          </cell>
          <cell r="O718" t="str">
            <v>已签</v>
          </cell>
          <cell r="P718" t="str">
            <v>已签</v>
          </cell>
          <cell r="Q718" t="str">
            <v>已签</v>
          </cell>
          <cell r="R718" t="str">
            <v>已签</v>
          </cell>
          <cell r="S718" t="str">
            <v>不缴</v>
          </cell>
        </row>
        <row r="718">
          <cell r="W718" t="str">
            <v>是</v>
          </cell>
          <cell r="X718" t="str">
            <v>离职</v>
          </cell>
          <cell r="Y718">
            <v>46182</v>
          </cell>
        </row>
        <row r="718">
          <cell r="AD718" t="str">
            <v>男</v>
          </cell>
        </row>
        <row r="718">
          <cell r="AF718" t="str">
            <v>340403197412151210</v>
          </cell>
          <cell r="AG718" t="str">
            <v>淮南</v>
          </cell>
          <cell r="AH718" t="str">
            <v>徽商银行</v>
          </cell>
          <cell r="AI718" t="str">
            <v>6217751018001103933</v>
          </cell>
        </row>
        <row r="718">
          <cell r="AK718">
            <v>13155412718</v>
          </cell>
        </row>
        <row r="719">
          <cell r="D719" t="str">
            <v>旭辉店吴梓康</v>
          </cell>
          <cell r="E719" t="str">
            <v>私教部</v>
          </cell>
          <cell r="F719" t="str">
            <v>私教</v>
          </cell>
          <cell r="G719">
            <v>46159</v>
          </cell>
          <cell r="H719" t="str">
            <v>全职</v>
          </cell>
        </row>
        <row r="719">
          <cell r="K719" t="str">
            <v>人力</v>
          </cell>
        </row>
        <row r="719">
          <cell r="X719" t="str">
            <v>离职</v>
          </cell>
          <cell r="Y719">
            <v>46161</v>
          </cell>
        </row>
        <row r="719">
          <cell r="AD719" t="str">
            <v>男</v>
          </cell>
        </row>
        <row r="719">
          <cell r="AF719" t="str">
            <v>362330200404213091</v>
          </cell>
          <cell r="AG719" t="str">
            <v>江西省上饶市</v>
          </cell>
          <cell r="AH719" t="str">
            <v>温州经济技术开发区支行</v>
          </cell>
          <cell r="AI719" t="str">
            <v>6214 8343 6877 1615</v>
          </cell>
        </row>
        <row r="719">
          <cell r="AK719">
            <v>15579287152</v>
          </cell>
        </row>
        <row r="720">
          <cell r="D720" t="str">
            <v>新余二店吴华娟</v>
          </cell>
          <cell r="E720" t="str">
            <v>会籍部</v>
          </cell>
          <cell r="F720" t="str">
            <v>会籍</v>
          </cell>
          <cell r="G720">
            <v>46159</v>
          </cell>
          <cell r="H720" t="str">
            <v>全职</v>
          </cell>
        </row>
        <row r="720">
          <cell r="J720" t="str">
            <v>劳动合同</v>
          </cell>
          <cell r="K720" t="str">
            <v>人力</v>
          </cell>
          <cell r="L720">
            <v>46170</v>
          </cell>
          <cell r="M720">
            <v>47265</v>
          </cell>
          <cell r="N720" t="str">
            <v>3年</v>
          </cell>
        </row>
        <row r="720">
          <cell r="X720" t="str">
            <v>在职</v>
          </cell>
        </row>
        <row r="720">
          <cell r="AD720" t="str">
            <v>女</v>
          </cell>
        </row>
        <row r="720">
          <cell r="AF720" t="str">
            <v>360825200508310042</v>
          </cell>
          <cell r="AG720" t="str">
            <v>江西新余</v>
          </cell>
          <cell r="AH720" t="str">
            <v>工商银行</v>
          </cell>
          <cell r="AI720" t="str">
            <v>6217211509005390892</v>
          </cell>
        </row>
        <row r="720">
          <cell r="AK720">
            <v>15397869313</v>
          </cell>
        </row>
        <row r="721">
          <cell r="D721" t="str">
            <v>阜阳宝龙店李晶晶</v>
          </cell>
          <cell r="E721" t="str">
            <v>会籍部</v>
          </cell>
          <cell r="F721" t="str">
            <v>会籍</v>
          </cell>
          <cell r="G721">
            <v>46139</v>
          </cell>
          <cell r="H721" t="str">
            <v>全职</v>
          </cell>
        </row>
        <row r="721">
          <cell r="J721" t="str">
            <v>劳动合同</v>
          </cell>
          <cell r="K721" t="str">
            <v>人力</v>
          </cell>
          <cell r="L721">
            <v>46139</v>
          </cell>
          <cell r="M721">
            <v>47234</v>
          </cell>
          <cell r="N721" t="str">
            <v>3年</v>
          </cell>
          <cell r="O721" t="str">
            <v>已签</v>
          </cell>
          <cell r="P721" t="str">
            <v>已签</v>
          </cell>
          <cell r="Q721" t="str">
            <v>已签</v>
          </cell>
          <cell r="R721" t="str">
            <v>已签</v>
          </cell>
          <cell r="S721" t="str">
            <v>不缴</v>
          </cell>
        </row>
        <row r="721">
          <cell r="W721" t="str">
            <v>是</v>
          </cell>
          <cell r="X721" t="str">
            <v>在职</v>
          </cell>
        </row>
        <row r="721">
          <cell r="AD721" t="str">
            <v>女</v>
          </cell>
        </row>
        <row r="721">
          <cell r="AF721" t="str">
            <v>341225200712197926</v>
          </cell>
        </row>
        <row r="721">
          <cell r="AH721" t="str">
            <v>中国银行</v>
          </cell>
          <cell r="AI721" t="str">
            <v>6212836306001181920</v>
          </cell>
        </row>
        <row r="721">
          <cell r="AK721">
            <v>17556872693</v>
          </cell>
        </row>
        <row r="722">
          <cell r="D722" t="str">
            <v>阜阳宝龙店赵蓉</v>
          </cell>
          <cell r="E722" t="str">
            <v>泳教部</v>
          </cell>
          <cell r="F722" t="str">
            <v>泳教</v>
          </cell>
          <cell r="G722">
            <v>46157</v>
          </cell>
          <cell r="H722" t="str">
            <v>全职</v>
          </cell>
        </row>
        <row r="722">
          <cell r="K722" t="str">
            <v>人力</v>
          </cell>
        </row>
        <row r="722">
          <cell r="X722" t="str">
            <v>在职</v>
          </cell>
        </row>
        <row r="722">
          <cell r="AD722" t="str">
            <v>女</v>
          </cell>
        </row>
        <row r="723">
          <cell r="D723" t="str">
            <v>阜阳宝龙店胡晴</v>
          </cell>
          <cell r="E723" t="str">
            <v>运营部</v>
          </cell>
          <cell r="F723" t="str">
            <v>前台</v>
          </cell>
          <cell r="G723">
            <v>46160</v>
          </cell>
          <cell r="H723" t="str">
            <v>全职</v>
          </cell>
        </row>
        <row r="723">
          <cell r="K723" t="str">
            <v>人力</v>
          </cell>
        </row>
        <row r="723">
          <cell r="X723" t="str">
            <v>离职</v>
          </cell>
          <cell r="Y723">
            <v>46163</v>
          </cell>
        </row>
        <row r="723">
          <cell r="AD723" t="str">
            <v>女</v>
          </cell>
        </row>
        <row r="723">
          <cell r="AF723" t="str">
            <v>341226199909061521</v>
          </cell>
        </row>
        <row r="724">
          <cell r="D724" t="str">
            <v>阜阳宝龙店王雯雯</v>
          </cell>
          <cell r="E724" t="str">
            <v>运营部</v>
          </cell>
          <cell r="F724" t="str">
            <v>前台</v>
          </cell>
          <cell r="G724">
            <v>46160</v>
          </cell>
          <cell r="H724" t="str">
            <v>全职</v>
          </cell>
        </row>
        <row r="724">
          <cell r="K724" t="str">
            <v>人力</v>
          </cell>
        </row>
        <row r="724">
          <cell r="X724" t="str">
            <v>离职</v>
          </cell>
          <cell r="Y724">
            <v>46164</v>
          </cell>
        </row>
        <row r="724">
          <cell r="AD724" t="str">
            <v>女</v>
          </cell>
        </row>
        <row r="724">
          <cell r="AF724" t="str">
            <v>341225200205197745</v>
          </cell>
        </row>
        <row r="725">
          <cell r="D725" t="str">
            <v>民院店李兴阳</v>
          </cell>
          <cell r="E725" t="str">
            <v>会籍部</v>
          </cell>
          <cell r="F725" t="str">
            <v>会籍</v>
          </cell>
          <cell r="G725">
            <v>46158</v>
          </cell>
          <cell r="H725" t="str">
            <v>全职</v>
          </cell>
        </row>
        <row r="725">
          <cell r="J725" t="str">
            <v>实习协议</v>
          </cell>
          <cell r="K725" t="str">
            <v>人力</v>
          </cell>
          <cell r="L725">
            <v>46158</v>
          </cell>
          <cell r="M725">
            <v>46522</v>
          </cell>
          <cell r="N725" t="str">
            <v>1年</v>
          </cell>
          <cell r="O725" t="str">
            <v>已签</v>
          </cell>
          <cell r="P725" t="str">
            <v>已签</v>
          </cell>
          <cell r="Q725" t="str">
            <v>已签</v>
          </cell>
          <cell r="R725" t="str">
            <v>已签</v>
          </cell>
          <cell r="S725" t="str">
            <v>不缴</v>
          </cell>
        </row>
        <row r="725">
          <cell r="W725" t="str">
            <v>是</v>
          </cell>
          <cell r="X725" t="str">
            <v>在职</v>
          </cell>
        </row>
        <row r="725">
          <cell r="AD725" t="str">
            <v>男</v>
          </cell>
        </row>
        <row r="725">
          <cell r="AF725" t="str">
            <v>420606200605035034</v>
          </cell>
        </row>
        <row r="725">
          <cell r="AH725" t="str">
            <v>中国工商银行</v>
          </cell>
          <cell r="AI725" t="str">
            <v>6222031804001451139</v>
          </cell>
        </row>
        <row r="725">
          <cell r="AK725">
            <v>18602773435</v>
          </cell>
        </row>
        <row r="726">
          <cell r="D726" t="str">
            <v>民院店邱志杰</v>
          </cell>
          <cell r="E726" t="str">
            <v>会籍部</v>
          </cell>
          <cell r="F726" t="str">
            <v>会籍</v>
          </cell>
          <cell r="G726">
            <v>46158</v>
          </cell>
          <cell r="H726" t="str">
            <v>全职</v>
          </cell>
        </row>
        <row r="726">
          <cell r="J726" t="str">
            <v>实习协议</v>
          </cell>
          <cell r="K726" t="str">
            <v>人力</v>
          </cell>
          <cell r="L726">
            <v>46158</v>
          </cell>
          <cell r="M726">
            <v>46522</v>
          </cell>
          <cell r="N726" t="str">
            <v>1年</v>
          </cell>
          <cell r="O726" t="str">
            <v>已签</v>
          </cell>
          <cell r="P726" t="str">
            <v>已签</v>
          </cell>
          <cell r="Q726" t="str">
            <v>已签</v>
          </cell>
          <cell r="R726" t="str">
            <v>已签</v>
          </cell>
          <cell r="S726" t="str">
            <v>不缴</v>
          </cell>
        </row>
        <row r="726">
          <cell r="W726" t="str">
            <v>是</v>
          </cell>
          <cell r="X726" t="str">
            <v>在职</v>
          </cell>
        </row>
        <row r="726">
          <cell r="AD726" t="str">
            <v>男</v>
          </cell>
        </row>
        <row r="726">
          <cell r="AF726" t="str">
            <v>421125200509060099</v>
          </cell>
        </row>
        <row r="726">
          <cell r="AH726" t="str">
            <v>中国工商银行</v>
          </cell>
          <cell r="AI726" t="str">
            <v>6222031814002843291</v>
          </cell>
        </row>
        <row r="726">
          <cell r="AK726">
            <v>17364223239</v>
          </cell>
        </row>
        <row r="727">
          <cell r="D727" t="str">
            <v>荆州二店肖博林</v>
          </cell>
          <cell r="E727" t="str">
            <v>泳教部</v>
          </cell>
          <cell r="F727" t="str">
            <v>泳教</v>
          </cell>
          <cell r="G727">
            <v>46155</v>
          </cell>
          <cell r="H727" t="str">
            <v>全职</v>
          </cell>
        </row>
        <row r="727">
          <cell r="J727" t="str">
            <v>兼职合同</v>
          </cell>
          <cell r="K727" t="str">
            <v>人力</v>
          </cell>
          <cell r="L727">
            <v>46155</v>
          </cell>
          <cell r="M727">
            <v>46519</v>
          </cell>
          <cell r="N727" t="str">
            <v>1年</v>
          </cell>
          <cell r="O727" t="str">
            <v>已签</v>
          </cell>
          <cell r="P727" t="str">
            <v>已签</v>
          </cell>
          <cell r="Q727" t="str">
            <v>已签</v>
          </cell>
        </row>
        <row r="727">
          <cell r="S727" t="str">
            <v>不缴</v>
          </cell>
        </row>
        <row r="727">
          <cell r="W727" t="str">
            <v>是</v>
          </cell>
          <cell r="X727" t="str">
            <v>在职</v>
          </cell>
        </row>
        <row r="727">
          <cell r="AD727" t="str">
            <v>男</v>
          </cell>
        </row>
        <row r="727">
          <cell r="AF727" t="str">
            <v>421003200209111014</v>
          </cell>
        </row>
        <row r="727">
          <cell r="AH727" t="str">
            <v>平安银行</v>
          </cell>
          <cell r="AI727" t="str">
            <v>6230580000165748232</v>
          </cell>
        </row>
        <row r="727">
          <cell r="AK727">
            <v>18627240682</v>
          </cell>
        </row>
        <row r="728">
          <cell r="D728" t="str">
            <v>蚌埠银泰店刘生</v>
          </cell>
          <cell r="E728" t="str">
            <v>泳教部</v>
          </cell>
          <cell r="F728" t="str">
            <v>泳教</v>
          </cell>
          <cell r="G728">
            <v>46160</v>
          </cell>
          <cell r="H728" t="str">
            <v>全职</v>
          </cell>
        </row>
        <row r="728">
          <cell r="J728" t="str">
            <v>劳动合同</v>
          </cell>
          <cell r="K728" t="str">
            <v>人力</v>
          </cell>
          <cell r="L728">
            <v>46160</v>
          </cell>
          <cell r="M728">
            <v>47255</v>
          </cell>
        </row>
        <row r="728">
          <cell r="O728" t="str">
            <v>已签</v>
          </cell>
          <cell r="P728" t="str">
            <v>已签</v>
          </cell>
          <cell r="Q728" t="str">
            <v>已签</v>
          </cell>
          <cell r="R728" t="str">
            <v>已签</v>
          </cell>
          <cell r="S728" t="str">
            <v>不缴</v>
          </cell>
        </row>
        <row r="728">
          <cell r="W728" t="str">
            <v>是</v>
          </cell>
          <cell r="X728" t="str">
            <v>在职</v>
          </cell>
        </row>
        <row r="728">
          <cell r="AD728" t="str">
            <v>男</v>
          </cell>
        </row>
        <row r="728">
          <cell r="AF728" t="str">
            <v>340321200104062138</v>
          </cell>
        </row>
        <row r="728">
          <cell r="AK728">
            <v>15055623148</v>
          </cell>
        </row>
        <row r="729">
          <cell r="D729" t="str">
            <v>蚌埠银泰店王高举</v>
          </cell>
          <cell r="E729" t="str">
            <v>泳教部</v>
          </cell>
          <cell r="F729" t="str">
            <v>泳教</v>
          </cell>
          <cell r="G729">
            <v>46160</v>
          </cell>
          <cell r="H729" t="str">
            <v>全职</v>
          </cell>
        </row>
        <row r="729">
          <cell r="J729" t="str">
            <v>劳动合同</v>
          </cell>
          <cell r="K729" t="str">
            <v>人力</v>
          </cell>
          <cell r="L729">
            <v>46160</v>
          </cell>
          <cell r="M729">
            <v>47255</v>
          </cell>
          <cell r="N729" t="str">
            <v>3年</v>
          </cell>
          <cell r="O729" t="str">
            <v>已签</v>
          </cell>
          <cell r="P729" t="str">
            <v>已签</v>
          </cell>
          <cell r="Q729" t="str">
            <v>已签</v>
          </cell>
          <cell r="R729" t="str">
            <v>已签</v>
          </cell>
          <cell r="S729" t="str">
            <v>不缴</v>
          </cell>
        </row>
        <row r="729">
          <cell r="W729" t="str">
            <v>是</v>
          </cell>
          <cell r="X729" t="str">
            <v>在职</v>
          </cell>
        </row>
        <row r="729">
          <cell r="AD729" t="str">
            <v>男</v>
          </cell>
        </row>
        <row r="729">
          <cell r="AF729" t="str">
            <v>341221199812036811</v>
          </cell>
        </row>
        <row r="729">
          <cell r="AK729">
            <v>16655264741</v>
          </cell>
        </row>
        <row r="730">
          <cell r="D730" t="str">
            <v>蚌埠吾悦店李彬</v>
          </cell>
          <cell r="E730" t="str">
            <v>泳教部</v>
          </cell>
          <cell r="F730" t="str">
            <v>泳教主管</v>
          </cell>
          <cell r="G730">
            <v>46160</v>
          </cell>
          <cell r="H730" t="str">
            <v>全职</v>
          </cell>
        </row>
        <row r="730">
          <cell r="J730" t="str">
            <v>劳动合同</v>
          </cell>
          <cell r="K730" t="str">
            <v>人力</v>
          </cell>
          <cell r="L730">
            <v>46160</v>
          </cell>
          <cell r="M730">
            <v>47255</v>
          </cell>
          <cell r="N730" t="str">
            <v>3年</v>
          </cell>
          <cell r="O730" t="str">
            <v>已签</v>
          </cell>
          <cell r="P730" t="str">
            <v>已签</v>
          </cell>
          <cell r="Q730" t="str">
            <v>已签</v>
          </cell>
          <cell r="R730" t="str">
            <v>已签</v>
          </cell>
          <cell r="S730" t="str">
            <v>不缴</v>
          </cell>
        </row>
        <row r="730">
          <cell r="W730" t="str">
            <v>是</v>
          </cell>
          <cell r="X730" t="str">
            <v>在职</v>
          </cell>
        </row>
        <row r="730">
          <cell r="AD730" t="str">
            <v>男</v>
          </cell>
        </row>
        <row r="730">
          <cell r="AF730" t="str">
            <v>340321199910036238</v>
          </cell>
          <cell r="AG730" t="str">
            <v>安徽省蚌埠市怀远县徐圩乡陆湖村朱郢组23号</v>
          </cell>
          <cell r="AH730" t="str">
            <v>芜湖分行营业部</v>
          </cell>
          <cell r="AI730" t="str">
            <v>6214 8355 3714 6357</v>
          </cell>
        </row>
        <row r="730">
          <cell r="AK730">
            <v>15050227449</v>
          </cell>
        </row>
        <row r="731">
          <cell r="D731" t="str">
            <v>高新吾悦店陈天皓</v>
          </cell>
          <cell r="E731" t="str">
            <v>会籍部</v>
          </cell>
          <cell r="F731" t="str">
            <v>会籍</v>
          </cell>
          <cell r="G731">
            <v>46159</v>
          </cell>
          <cell r="H731" t="str">
            <v>全职</v>
          </cell>
        </row>
        <row r="731">
          <cell r="J731" t="str">
            <v>劳动合同</v>
          </cell>
          <cell r="K731" t="str">
            <v>人力</v>
          </cell>
          <cell r="L731">
            <v>46159</v>
          </cell>
          <cell r="M731">
            <v>47254</v>
          </cell>
          <cell r="N731" t="str">
            <v>3年</v>
          </cell>
          <cell r="O731" t="str">
            <v>已签</v>
          </cell>
          <cell r="P731" t="str">
            <v>已签</v>
          </cell>
          <cell r="Q731" t="str">
            <v>已签</v>
          </cell>
          <cell r="R731" t="str">
            <v>已签</v>
          </cell>
          <cell r="S731" t="str">
            <v>不缴</v>
          </cell>
        </row>
        <row r="731">
          <cell r="W731" t="str">
            <v>是</v>
          </cell>
          <cell r="X731" t="str">
            <v>离职</v>
          </cell>
          <cell r="Y731">
            <v>46174</v>
          </cell>
          <cell r="Z731" t="str">
            <v>已签</v>
          </cell>
          <cell r="AA731" t="str">
            <v>已签</v>
          </cell>
        </row>
        <row r="731">
          <cell r="AC731" t="str">
            <v>是</v>
          </cell>
          <cell r="AD731" t="str">
            <v>男</v>
          </cell>
        </row>
        <row r="731">
          <cell r="AF731" t="str">
            <v>360401200511082412</v>
          </cell>
          <cell r="AG731" t="str">
            <v>江西九江</v>
          </cell>
          <cell r="AH731" t="str">
            <v>中国建设银行</v>
          </cell>
          <cell r="AI731" t="str">
            <v>6215 3403 0030 4845 861</v>
          </cell>
        </row>
        <row r="731">
          <cell r="AK731">
            <v>18379201596</v>
          </cell>
        </row>
        <row r="732">
          <cell r="D732" t="str">
            <v>宿州吾悦店熊天磊</v>
          </cell>
          <cell r="E732" t="str">
            <v>泳教部</v>
          </cell>
          <cell r="F732" t="str">
            <v>泳教</v>
          </cell>
          <cell r="G732">
            <v>46161</v>
          </cell>
          <cell r="H732" t="str">
            <v>全职</v>
          </cell>
        </row>
        <row r="732">
          <cell r="K732" t="str">
            <v>人力</v>
          </cell>
        </row>
        <row r="732">
          <cell r="O732" t="str">
            <v>已签</v>
          </cell>
          <cell r="P732" t="str">
            <v>已签</v>
          </cell>
          <cell r="Q732" t="str">
            <v>已签</v>
          </cell>
          <cell r="R732" t="str">
            <v>已签</v>
          </cell>
          <cell r="S732" t="str">
            <v>不缴</v>
          </cell>
        </row>
        <row r="732">
          <cell r="W732" t="str">
            <v>是</v>
          </cell>
          <cell r="X732" t="str">
            <v>离职</v>
          </cell>
          <cell r="Y732">
            <v>46162</v>
          </cell>
        </row>
        <row r="732">
          <cell r="AD732" t="str">
            <v>男</v>
          </cell>
        </row>
        <row r="732">
          <cell r="AF732" t="str">
            <v>341302200306246738</v>
          </cell>
        </row>
        <row r="732">
          <cell r="AK732">
            <v>13095574823</v>
          </cell>
        </row>
        <row r="733">
          <cell r="D733" t="str">
            <v>瑶湖店杨琪</v>
          </cell>
          <cell r="E733" t="str">
            <v>运营部</v>
          </cell>
          <cell r="F733" t="str">
            <v>前台</v>
          </cell>
          <cell r="G733">
            <v>46159</v>
          </cell>
          <cell r="H733" t="str">
            <v>全职</v>
          </cell>
        </row>
        <row r="733">
          <cell r="J733" t="str">
            <v>劳动合同</v>
          </cell>
          <cell r="K733" t="str">
            <v>人力</v>
          </cell>
          <cell r="L733">
            <v>46159</v>
          </cell>
          <cell r="M733">
            <v>47254</v>
          </cell>
          <cell r="N733" t="str">
            <v>3年</v>
          </cell>
          <cell r="O733" t="str">
            <v>已签</v>
          </cell>
          <cell r="P733" t="str">
            <v>已签</v>
          </cell>
          <cell r="Q733" t="str">
            <v>已签</v>
          </cell>
          <cell r="R733" t="str">
            <v>已签</v>
          </cell>
          <cell r="S733" t="str">
            <v>不缴</v>
          </cell>
        </row>
        <row r="733">
          <cell r="W733" t="str">
            <v>是</v>
          </cell>
          <cell r="X733" t="str">
            <v>在职</v>
          </cell>
        </row>
        <row r="733">
          <cell r="AD733" t="str">
            <v>女</v>
          </cell>
        </row>
        <row r="733">
          <cell r="AF733" t="str">
            <v>360121200512048821</v>
          </cell>
        </row>
        <row r="733">
          <cell r="AH733" t="str">
            <v>招商银行</v>
          </cell>
          <cell r="AI733" t="str">
            <v>6214830591956866</v>
          </cell>
        </row>
        <row r="733">
          <cell r="AK733">
            <v>13247847218</v>
          </cell>
        </row>
        <row r="734">
          <cell r="D734" t="str">
            <v>财富中心店程浩</v>
          </cell>
          <cell r="E734" t="str">
            <v>会籍部</v>
          </cell>
          <cell r="F734" t="str">
            <v>会籍</v>
          </cell>
          <cell r="G734">
            <v>46161</v>
          </cell>
          <cell r="H734" t="str">
            <v>全职</v>
          </cell>
        </row>
        <row r="734">
          <cell r="K734" t="str">
            <v>人力</v>
          </cell>
        </row>
        <row r="734">
          <cell r="O734" t="str">
            <v>已签</v>
          </cell>
          <cell r="P734" t="str">
            <v>已签</v>
          </cell>
          <cell r="Q734" t="str">
            <v>已签</v>
          </cell>
        </row>
        <row r="734">
          <cell r="S734" t="str">
            <v>不缴</v>
          </cell>
        </row>
        <row r="734">
          <cell r="X734" t="str">
            <v>离职</v>
          </cell>
          <cell r="Y734">
            <v>46168</v>
          </cell>
          <cell r="Z734" t="str">
            <v>已签</v>
          </cell>
          <cell r="AA734" t="str">
            <v>已签</v>
          </cell>
        </row>
        <row r="734">
          <cell r="AC734" t="str">
            <v>是</v>
          </cell>
          <cell r="AD734" t="str">
            <v>男</v>
          </cell>
        </row>
        <row r="734">
          <cell r="AF734" t="str">
            <v>362201200309223817</v>
          </cell>
        </row>
        <row r="734">
          <cell r="AH734" t="str">
            <v>中国工商银行</v>
          </cell>
          <cell r="AI734" t="str">
            <v>6222032010018031323</v>
          </cell>
        </row>
        <row r="734">
          <cell r="AK734">
            <v>13970565262</v>
          </cell>
        </row>
        <row r="735">
          <cell r="D735" t="str">
            <v>瑶湖店张轩</v>
          </cell>
          <cell r="E735" t="str">
            <v>运营部</v>
          </cell>
          <cell r="F735" t="str">
            <v>前台</v>
          </cell>
          <cell r="G735">
            <v>46160</v>
          </cell>
          <cell r="H735" t="str">
            <v>全职</v>
          </cell>
        </row>
        <row r="735">
          <cell r="J735" t="str">
            <v>劳动合同</v>
          </cell>
          <cell r="K735" t="str">
            <v>人力</v>
          </cell>
          <cell r="L735">
            <v>46160</v>
          </cell>
          <cell r="M735">
            <v>47255</v>
          </cell>
          <cell r="N735" t="str">
            <v>3年</v>
          </cell>
          <cell r="O735" t="str">
            <v>已签</v>
          </cell>
          <cell r="P735" t="str">
            <v>已签</v>
          </cell>
          <cell r="Q735" t="str">
            <v>已签</v>
          </cell>
          <cell r="R735" t="str">
            <v>已签</v>
          </cell>
          <cell r="S735" t="str">
            <v>不缴</v>
          </cell>
        </row>
        <row r="735">
          <cell r="W735" t="str">
            <v>是</v>
          </cell>
          <cell r="X735" t="str">
            <v>在职</v>
          </cell>
        </row>
        <row r="735">
          <cell r="AD735" t="str">
            <v>女</v>
          </cell>
        </row>
        <row r="735">
          <cell r="AF735" t="str">
            <v>360121200602282929</v>
          </cell>
        </row>
        <row r="735">
          <cell r="AH735" t="str">
            <v>中国工商银行</v>
          </cell>
          <cell r="AI735" t="str">
            <v>6222031502001448234</v>
          </cell>
        </row>
        <row r="735">
          <cell r="AK735">
            <v>18270917730</v>
          </cell>
        </row>
        <row r="736">
          <cell r="D736" t="str">
            <v>蚌埠银泰店黄广学</v>
          </cell>
          <cell r="E736" t="str">
            <v>运营部</v>
          </cell>
          <cell r="F736" t="str">
            <v>保洁</v>
          </cell>
          <cell r="G736">
            <v>46162</v>
          </cell>
          <cell r="H736" t="str">
            <v>全职</v>
          </cell>
        </row>
        <row r="736">
          <cell r="J736" t="str">
            <v>劳动合同</v>
          </cell>
          <cell r="K736" t="str">
            <v>人力</v>
          </cell>
          <cell r="L736">
            <v>46162</v>
          </cell>
          <cell r="M736">
            <v>47257</v>
          </cell>
          <cell r="N736" t="str">
            <v>3年</v>
          </cell>
          <cell r="O736" t="str">
            <v>已签</v>
          </cell>
          <cell r="P736" t="str">
            <v>已签</v>
          </cell>
          <cell r="Q736" t="str">
            <v>已签</v>
          </cell>
          <cell r="R736" t="str">
            <v>已签</v>
          </cell>
          <cell r="S736" t="str">
            <v>不缴</v>
          </cell>
        </row>
        <row r="736">
          <cell r="W736" t="str">
            <v>是</v>
          </cell>
          <cell r="X736" t="str">
            <v>离职</v>
          </cell>
          <cell r="Y736">
            <v>46176</v>
          </cell>
          <cell r="Z736" t="str">
            <v>已签</v>
          </cell>
          <cell r="AA736" t="str">
            <v>已签</v>
          </cell>
        </row>
        <row r="736">
          <cell r="AC736" t="str">
            <v>是</v>
          </cell>
          <cell r="AD736" t="str">
            <v>男</v>
          </cell>
        </row>
        <row r="737">
          <cell r="D737" t="str">
            <v>淮南吾悦店张丹</v>
          </cell>
          <cell r="E737" t="str">
            <v>运营部</v>
          </cell>
          <cell r="F737" t="str">
            <v>前台</v>
          </cell>
          <cell r="G737">
            <v>46161</v>
          </cell>
          <cell r="H737" t="str">
            <v>全职</v>
          </cell>
        </row>
        <row r="737">
          <cell r="K737" t="str">
            <v>人力</v>
          </cell>
        </row>
        <row r="737">
          <cell r="X737" t="str">
            <v>离职</v>
          </cell>
          <cell r="Y737">
            <v>46163</v>
          </cell>
        </row>
        <row r="737">
          <cell r="AD737" t="str">
            <v>女</v>
          </cell>
        </row>
        <row r="737">
          <cell r="AF737" t="str">
            <v>340825200409254547</v>
          </cell>
          <cell r="AG737" t="str">
            <v>淮南</v>
          </cell>
          <cell r="AH737" t="str">
            <v>农业银行</v>
          </cell>
          <cell r="AI737" t="str">
            <v>6228212013401738271</v>
          </cell>
        </row>
        <row r="737">
          <cell r="AK737">
            <v>19855405020</v>
          </cell>
        </row>
        <row r="738">
          <cell r="D738" t="str">
            <v>阜阳宝龙店黄彪</v>
          </cell>
          <cell r="E738" t="str">
            <v>运营部</v>
          </cell>
          <cell r="F738" t="str">
            <v>店长</v>
          </cell>
          <cell r="G738">
            <v>46161</v>
          </cell>
          <cell r="H738" t="str">
            <v>全职</v>
          </cell>
        </row>
        <row r="738">
          <cell r="K738" t="str">
            <v>人力</v>
          </cell>
        </row>
        <row r="738">
          <cell r="X738" t="str">
            <v>在职</v>
          </cell>
        </row>
        <row r="738">
          <cell r="AD738" t="str">
            <v>男</v>
          </cell>
        </row>
        <row r="738">
          <cell r="AF738" t="str">
            <v>311221198804106619</v>
          </cell>
        </row>
        <row r="738">
          <cell r="AK738">
            <v>13814095057</v>
          </cell>
        </row>
        <row r="739">
          <cell r="D739" t="str">
            <v>新力店刘文辉</v>
          </cell>
          <cell r="E739" t="str">
            <v>泳教部</v>
          </cell>
          <cell r="F739" t="str">
            <v>泳教</v>
          </cell>
          <cell r="G739">
            <v>46163</v>
          </cell>
          <cell r="H739" t="str">
            <v>全职</v>
          </cell>
        </row>
        <row r="739">
          <cell r="J739" t="str">
            <v>劳动合同</v>
          </cell>
          <cell r="K739" t="str">
            <v>人力</v>
          </cell>
          <cell r="L739">
            <v>46163</v>
          </cell>
          <cell r="M739">
            <v>47258</v>
          </cell>
          <cell r="N739" t="str">
            <v>3年</v>
          </cell>
          <cell r="O739" t="str">
            <v>已签</v>
          </cell>
          <cell r="P739" t="str">
            <v>已签</v>
          </cell>
          <cell r="Q739" t="str">
            <v>已签</v>
          </cell>
          <cell r="R739" t="str">
            <v>已签</v>
          </cell>
          <cell r="S739" t="str">
            <v>不缴</v>
          </cell>
        </row>
        <row r="739">
          <cell r="W739" t="str">
            <v>是</v>
          </cell>
          <cell r="X739" t="str">
            <v>离职</v>
          </cell>
          <cell r="Y739">
            <v>46164</v>
          </cell>
          <cell r="Z739" t="str">
            <v>已签</v>
          </cell>
          <cell r="AA739" t="str">
            <v>已签</v>
          </cell>
        </row>
        <row r="739">
          <cell r="AC739" t="str">
            <v>是</v>
          </cell>
          <cell r="AD739" t="str">
            <v>男</v>
          </cell>
        </row>
        <row r="739">
          <cell r="AF739" t="str">
            <v>36078120011226361x</v>
          </cell>
        </row>
        <row r="739">
          <cell r="AH739" t="str">
            <v>中国农业银行</v>
          </cell>
          <cell r="AI739" t="str">
            <v>6230520920059093978</v>
          </cell>
        </row>
        <row r="739">
          <cell r="AK739">
            <v>15985707841</v>
          </cell>
        </row>
        <row r="740">
          <cell r="D740" t="str">
            <v>宿州吾悦店邵俊杰</v>
          </cell>
          <cell r="E740" t="str">
            <v>泳教部</v>
          </cell>
          <cell r="F740" t="str">
            <v>泳教</v>
          </cell>
          <cell r="G740">
            <v>46164</v>
          </cell>
          <cell r="H740" t="str">
            <v>全职</v>
          </cell>
        </row>
        <row r="740">
          <cell r="J740" t="str">
            <v>劳动合同</v>
          </cell>
          <cell r="K740" t="str">
            <v>人力</v>
          </cell>
          <cell r="L740">
            <v>46164</v>
          </cell>
          <cell r="M740">
            <v>47259</v>
          </cell>
          <cell r="N740" t="str">
            <v>3年</v>
          </cell>
          <cell r="O740" t="str">
            <v>已签</v>
          </cell>
          <cell r="P740" t="str">
            <v>已签</v>
          </cell>
          <cell r="Q740" t="str">
            <v>已签</v>
          </cell>
          <cell r="R740" t="str">
            <v>已签</v>
          </cell>
          <cell r="S740" t="str">
            <v>不缴</v>
          </cell>
        </row>
        <row r="740">
          <cell r="W740" t="str">
            <v>是</v>
          </cell>
          <cell r="X740" t="str">
            <v>在职</v>
          </cell>
        </row>
        <row r="740">
          <cell r="AD740" t="str">
            <v>男</v>
          </cell>
        </row>
        <row r="740">
          <cell r="AF740" t="str">
            <v>341302200305289015</v>
          </cell>
        </row>
        <row r="740">
          <cell r="AK740">
            <v>19155716815</v>
          </cell>
        </row>
        <row r="741">
          <cell r="D741" t="str">
            <v>旭辉店任奕轩</v>
          </cell>
          <cell r="E741" t="str">
            <v>会籍部</v>
          </cell>
          <cell r="F741" t="str">
            <v>会籍</v>
          </cell>
          <cell r="G741">
            <v>46133</v>
          </cell>
          <cell r="H741" t="str">
            <v>全职</v>
          </cell>
        </row>
        <row r="741">
          <cell r="J741" t="str">
            <v>劳动合同</v>
          </cell>
          <cell r="K741" t="str">
            <v>人力</v>
          </cell>
          <cell r="L741">
            <v>46133</v>
          </cell>
          <cell r="M741">
            <v>47228</v>
          </cell>
          <cell r="N741" t="str">
            <v>3年</v>
          </cell>
          <cell r="O741" t="str">
            <v>已签</v>
          </cell>
          <cell r="P741" t="str">
            <v>已签</v>
          </cell>
          <cell r="Q741" t="str">
            <v>已签</v>
          </cell>
          <cell r="R741" t="str">
            <v>已签</v>
          </cell>
          <cell r="S741" t="str">
            <v>不缴</v>
          </cell>
        </row>
        <row r="741">
          <cell r="W741" t="str">
            <v>是</v>
          </cell>
          <cell r="X741" t="str">
            <v>离职</v>
          </cell>
          <cell r="Y741">
            <v>46184</v>
          </cell>
        </row>
        <row r="741">
          <cell r="AD741" t="str">
            <v>男</v>
          </cell>
        </row>
        <row r="741">
          <cell r="AF741" t="str">
            <v>36010120070814801X</v>
          </cell>
          <cell r="AG741" t="str">
            <v>江西省南昌市</v>
          </cell>
          <cell r="AH741" t="str">
            <v>平安银行</v>
          </cell>
          <cell r="AI741" t="str">
            <v>6230580000417748873</v>
          </cell>
        </row>
        <row r="741">
          <cell r="AK741">
            <v>18046714286</v>
          </cell>
        </row>
        <row r="742">
          <cell r="D742" t="str">
            <v>总部沈晓男</v>
          </cell>
          <cell r="E742" t="str">
            <v>财务部</v>
          </cell>
          <cell r="F742" t="str">
            <v>财务助理</v>
          </cell>
          <cell r="G742">
            <v>46153</v>
          </cell>
          <cell r="H742" t="str">
            <v>全职</v>
          </cell>
        </row>
        <row r="742">
          <cell r="L742">
            <v>46168</v>
          </cell>
          <cell r="M742">
            <v>46532</v>
          </cell>
          <cell r="N742" t="str">
            <v>1年</v>
          </cell>
          <cell r="O742" t="str">
            <v>已签</v>
          </cell>
          <cell r="P742" t="str">
            <v>已签</v>
          </cell>
          <cell r="Q742" t="str">
            <v>已签</v>
          </cell>
          <cell r="R742" t="str">
            <v>已签</v>
          </cell>
          <cell r="S742" t="str">
            <v>不缴</v>
          </cell>
        </row>
        <row r="742">
          <cell r="W742" t="str">
            <v>是</v>
          </cell>
          <cell r="X742" t="str">
            <v>离职</v>
          </cell>
          <cell r="Y742">
            <v>46183</v>
          </cell>
          <cell r="Z742" t="str">
            <v>已签</v>
          </cell>
          <cell r="AA742" t="str">
            <v>已签</v>
          </cell>
        </row>
        <row r="742">
          <cell r="AC742" t="str">
            <v>是</v>
          </cell>
          <cell r="AD742" t="str">
            <v>女</v>
          </cell>
        </row>
        <row r="742">
          <cell r="AF742" t="str">
            <v>420521200508274728</v>
          </cell>
          <cell r="AG742" t="str">
            <v>湖北襄阳</v>
          </cell>
          <cell r="AH742" t="str">
            <v>中国光大银行</v>
          </cell>
          <cell r="AI742" t="str">
            <v>6226621411615519</v>
          </cell>
        </row>
        <row r="742">
          <cell r="AK742">
            <v>15090854516</v>
          </cell>
        </row>
        <row r="743">
          <cell r="D743" t="str">
            <v>新力店罗冬成</v>
          </cell>
          <cell r="E743" t="str">
            <v>会籍部</v>
          </cell>
          <cell r="F743" t="str">
            <v>会籍</v>
          </cell>
          <cell r="G743">
            <v>46164</v>
          </cell>
          <cell r="H743" t="str">
            <v>全职</v>
          </cell>
        </row>
        <row r="743">
          <cell r="K743" t="str">
            <v>人力</v>
          </cell>
        </row>
        <row r="743">
          <cell r="X743" t="str">
            <v>离职</v>
          </cell>
          <cell r="Y743">
            <v>46176</v>
          </cell>
        </row>
        <row r="743">
          <cell r="AD743" t="str">
            <v>男</v>
          </cell>
        </row>
        <row r="743">
          <cell r="AF743" t="str">
            <v>360121199910211414</v>
          </cell>
        </row>
        <row r="743">
          <cell r="AH743" t="str">
            <v>招商银行</v>
          </cell>
          <cell r="AI743" t="str">
            <v>6214837948991298</v>
          </cell>
        </row>
        <row r="743">
          <cell r="AK743">
            <v>19179126414</v>
          </cell>
        </row>
        <row r="744">
          <cell r="D744" t="str">
            <v>淮北吾悦店马子豪</v>
          </cell>
          <cell r="E744" t="str">
            <v>私教部</v>
          </cell>
          <cell r="F744" t="str">
            <v>私教</v>
          </cell>
          <cell r="G744">
            <v>46162</v>
          </cell>
          <cell r="H744" t="str">
            <v>全职</v>
          </cell>
        </row>
        <row r="744">
          <cell r="J744" t="str">
            <v>劳动合同</v>
          </cell>
          <cell r="K744" t="str">
            <v>人力</v>
          </cell>
          <cell r="L744">
            <v>46162</v>
          </cell>
          <cell r="M744">
            <v>47257</v>
          </cell>
          <cell r="N744" t="str">
            <v>3年</v>
          </cell>
          <cell r="O744" t="str">
            <v>已签</v>
          </cell>
          <cell r="P744" t="str">
            <v>已签</v>
          </cell>
          <cell r="Q744" t="str">
            <v>已签</v>
          </cell>
        </row>
        <row r="744">
          <cell r="S744" t="str">
            <v>不缴</v>
          </cell>
        </row>
        <row r="744">
          <cell r="X744" t="str">
            <v>在职</v>
          </cell>
        </row>
        <row r="744">
          <cell r="AD744" t="str">
            <v>男</v>
          </cell>
        </row>
        <row r="744">
          <cell r="AF744" t="str">
            <v>341126200201231214</v>
          </cell>
          <cell r="AG744" t="str">
            <v>安徽</v>
          </cell>
          <cell r="AH744" t="str">
            <v>中国工商银行合肥新站区支行</v>
          </cell>
          <cell r="AI744" t="str">
            <v>6212261302025217984</v>
          </cell>
        </row>
        <row r="744">
          <cell r="AK744">
            <v>15212196255</v>
          </cell>
        </row>
        <row r="745">
          <cell r="D745" t="str">
            <v>阜阳宝龙店郭雪倩</v>
          </cell>
          <cell r="E745" t="str">
            <v>运营部</v>
          </cell>
          <cell r="F745" t="str">
            <v>前台</v>
          </cell>
          <cell r="G745">
            <v>46164</v>
          </cell>
          <cell r="H745" t="str">
            <v>全职</v>
          </cell>
        </row>
        <row r="745">
          <cell r="K745" t="str">
            <v>人力</v>
          </cell>
        </row>
        <row r="745">
          <cell r="X745" t="str">
            <v>离职</v>
          </cell>
        </row>
        <row r="745">
          <cell r="AD745" t="str">
            <v>女</v>
          </cell>
        </row>
        <row r="745">
          <cell r="AF745" t="str">
            <v>341202200310115524</v>
          </cell>
        </row>
        <row r="745">
          <cell r="AH745" t="str">
            <v>中国建设银行</v>
          </cell>
          <cell r="AI745" t="str">
            <v>6217001730021348904</v>
          </cell>
        </row>
        <row r="745">
          <cell r="AK745">
            <v>13855800834</v>
          </cell>
        </row>
        <row r="746">
          <cell r="D746" t="str">
            <v>阜阳宝龙店刘郡铭</v>
          </cell>
          <cell r="E746" t="str">
            <v>运营部</v>
          </cell>
          <cell r="F746" t="str">
            <v>前台主管</v>
          </cell>
          <cell r="G746">
            <v>46166</v>
          </cell>
          <cell r="H746" t="str">
            <v>全职</v>
          </cell>
        </row>
        <row r="746">
          <cell r="K746" t="str">
            <v>人力</v>
          </cell>
        </row>
        <row r="746">
          <cell r="X746" t="str">
            <v>离职</v>
          </cell>
          <cell r="Y746">
            <v>46167</v>
          </cell>
        </row>
        <row r="746">
          <cell r="AD746" t="str">
            <v>女</v>
          </cell>
        </row>
        <row r="746">
          <cell r="AF746" t="str">
            <v>230522199512211960</v>
          </cell>
        </row>
        <row r="746">
          <cell r="AK746">
            <v>18157823144</v>
          </cell>
        </row>
        <row r="747">
          <cell r="D747" t="str">
            <v>瑶湖店钟松松</v>
          </cell>
          <cell r="E747" t="str">
            <v>泳教部</v>
          </cell>
          <cell r="F747" t="str">
            <v>泳教</v>
          </cell>
          <cell r="G747">
            <v>46167</v>
          </cell>
          <cell r="H747" t="str">
            <v>全职</v>
          </cell>
        </row>
        <row r="747">
          <cell r="J747" t="str">
            <v>劳动合同</v>
          </cell>
          <cell r="K747" t="str">
            <v>人力</v>
          </cell>
          <cell r="L747">
            <v>46167</v>
          </cell>
          <cell r="M747">
            <v>47262</v>
          </cell>
          <cell r="N747" t="str">
            <v>3年</v>
          </cell>
          <cell r="O747" t="str">
            <v>已签</v>
          </cell>
          <cell r="P747" t="str">
            <v>已签</v>
          </cell>
          <cell r="Q747" t="str">
            <v>已签</v>
          </cell>
          <cell r="R747" t="str">
            <v>已签</v>
          </cell>
          <cell r="S747" t="str">
            <v>不缴</v>
          </cell>
        </row>
        <row r="747">
          <cell r="W747" t="str">
            <v>是</v>
          </cell>
          <cell r="X747" t="str">
            <v>在职</v>
          </cell>
        </row>
        <row r="747">
          <cell r="AD747" t="str">
            <v>男</v>
          </cell>
        </row>
        <row r="747">
          <cell r="AF747" t="str">
            <v>360781200211123639</v>
          </cell>
        </row>
        <row r="747">
          <cell r="AH747" t="str">
            <v>中国建设银行</v>
          </cell>
          <cell r="AI747" t="str">
            <v>6217002020087185385</v>
          </cell>
        </row>
        <row r="747">
          <cell r="AK747">
            <v>19284600969</v>
          </cell>
        </row>
        <row r="748">
          <cell r="D748" t="str">
            <v>新余店黄怡康</v>
          </cell>
          <cell r="E748" t="str">
            <v>会籍部</v>
          </cell>
          <cell r="F748" t="str">
            <v>会籍</v>
          </cell>
          <cell r="G748">
            <v>46166</v>
          </cell>
          <cell r="H748" t="str">
            <v>兼职</v>
          </cell>
        </row>
        <row r="748">
          <cell r="J748" t="str">
            <v>兼职合同</v>
          </cell>
          <cell r="K748" t="str">
            <v>人力</v>
          </cell>
          <cell r="L748">
            <v>46166</v>
          </cell>
          <cell r="M748">
            <v>46258</v>
          </cell>
          <cell r="N748" t="str">
            <v>3个月</v>
          </cell>
          <cell r="O748" t="str">
            <v>已签</v>
          </cell>
          <cell r="P748" t="str">
            <v>已签</v>
          </cell>
          <cell r="Q748" t="str">
            <v>已签</v>
          </cell>
          <cell r="R748" t="str">
            <v>已签</v>
          </cell>
          <cell r="S748" t="str">
            <v>不缴</v>
          </cell>
        </row>
        <row r="748">
          <cell r="W748" t="str">
            <v>是</v>
          </cell>
          <cell r="X748" t="str">
            <v>离职</v>
          </cell>
          <cell r="Y748">
            <v>46172</v>
          </cell>
        </row>
        <row r="748">
          <cell r="AD748" t="str">
            <v>女</v>
          </cell>
        </row>
        <row r="748">
          <cell r="AF748" t="str">
            <v>360502200408169028</v>
          </cell>
          <cell r="AG748" t="str">
            <v>江西萍乡</v>
          </cell>
        </row>
        <row r="748">
          <cell r="AK748">
            <v>18979030921</v>
          </cell>
        </row>
        <row r="749">
          <cell r="D749" t="str">
            <v>淮南吾悦店孟婷</v>
          </cell>
          <cell r="E749" t="str">
            <v>会籍部</v>
          </cell>
          <cell r="F749" t="str">
            <v>会籍</v>
          </cell>
          <cell r="G749">
            <v>46164</v>
          </cell>
          <cell r="H749" t="str">
            <v>全职</v>
          </cell>
        </row>
        <row r="749">
          <cell r="J749" t="str">
            <v>劳动合同</v>
          </cell>
          <cell r="K749" t="str">
            <v>人力</v>
          </cell>
          <cell r="L749">
            <v>46164</v>
          </cell>
          <cell r="M749">
            <v>47259</v>
          </cell>
          <cell r="N749" t="str">
            <v>3年</v>
          </cell>
          <cell r="O749" t="str">
            <v>已签</v>
          </cell>
          <cell r="P749" t="str">
            <v>已签</v>
          </cell>
          <cell r="Q749" t="str">
            <v>已签</v>
          </cell>
          <cell r="R749" t="str">
            <v>已签</v>
          </cell>
          <cell r="S749" t="str">
            <v>不缴</v>
          </cell>
        </row>
        <row r="749">
          <cell r="X749" t="str">
            <v>在职</v>
          </cell>
        </row>
        <row r="749">
          <cell r="AD749" t="str">
            <v>女</v>
          </cell>
        </row>
        <row r="749">
          <cell r="AF749" t="str">
            <v>342222198612240044</v>
          </cell>
          <cell r="AG749" t="str">
            <v>淮南</v>
          </cell>
          <cell r="AH749" t="str">
            <v>招商银行</v>
          </cell>
          <cell r="AI749" t="str">
            <v>6214835541780142</v>
          </cell>
        </row>
        <row r="749">
          <cell r="AK749">
            <v>19155421520</v>
          </cell>
        </row>
        <row r="750">
          <cell r="D750" t="str">
            <v>瑶湖店胡佳慧</v>
          </cell>
          <cell r="E750" t="str">
            <v>泳教部</v>
          </cell>
          <cell r="F750" t="str">
            <v>兼职泳教</v>
          </cell>
          <cell r="G750">
            <v>46159</v>
          </cell>
          <cell r="H750" t="str">
            <v>兼职</v>
          </cell>
        </row>
        <row r="750">
          <cell r="K750" t="str">
            <v>人力</v>
          </cell>
        </row>
        <row r="750">
          <cell r="X750" t="str">
            <v>在职</v>
          </cell>
        </row>
        <row r="750">
          <cell r="AD750" t="str">
            <v>女</v>
          </cell>
        </row>
        <row r="750">
          <cell r="AF750" t="str">
            <v>36030220040705202X</v>
          </cell>
        </row>
        <row r="750">
          <cell r="AH750" t="str">
            <v>中国工商银行</v>
          </cell>
          <cell r="AI750" t="str">
            <v>6222031504001542651</v>
          </cell>
        </row>
        <row r="750">
          <cell r="AK750">
            <v>18279994780</v>
          </cell>
        </row>
        <row r="751">
          <cell r="D751" t="str">
            <v>新余二店郭佳欣</v>
          </cell>
          <cell r="E751" t="str">
            <v>运营部</v>
          </cell>
          <cell r="F751" t="str">
            <v>前台</v>
          </cell>
          <cell r="G751">
            <v>46166</v>
          </cell>
          <cell r="H751" t="str">
            <v>全职</v>
          </cell>
        </row>
        <row r="751">
          <cell r="J751" t="str">
            <v>劳动合同</v>
          </cell>
          <cell r="K751" t="str">
            <v>人力</v>
          </cell>
          <cell r="L751">
            <v>46168</v>
          </cell>
          <cell r="M751">
            <v>47263</v>
          </cell>
          <cell r="N751" t="str">
            <v>3年</v>
          </cell>
          <cell r="O751" t="str">
            <v>已签</v>
          </cell>
          <cell r="P751" t="str">
            <v>已签</v>
          </cell>
          <cell r="Q751" t="str">
            <v>已签</v>
          </cell>
          <cell r="R751" t="str">
            <v>已签</v>
          </cell>
          <cell r="S751" t="str">
            <v>不缴</v>
          </cell>
        </row>
        <row r="751">
          <cell r="W751" t="str">
            <v>是</v>
          </cell>
          <cell r="X751" t="str">
            <v>离职</v>
          </cell>
          <cell r="Y751">
            <v>46206</v>
          </cell>
        </row>
        <row r="751">
          <cell r="AD751" t="str">
            <v>女</v>
          </cell>
        </row>
        <row r="751">
          <cell r="AF751" t="str">
            <v>360502200411228922</v>
          </cell>
          <cell r="AG751" t="str">
            <v>江西新余</v>
          </cell>
          <cell r="AH751" t="str">
            <v>农业银行</v>
          </cell>
          <cell r="AI751" t="str">
            <v>6212822322504243972</v>
          </cell>
        </row>
        <row r="751">
          <cell r="AK751">
            <v>18879034158</v>
          </cell>
        </row>
        <row r="752">
          <cell r="D752" t="str">
            <v>钟祥店周九菊</v>
          </cell>
          <cell r="E752" t="str">
            <v>运营前台</v>
          </cell>
          <cell r="F752" t="str">
            <v>前台</v>
          </cell>
          <cell r="G752">
            <v>46168</v>
          </cell>
          <cell r="H752" t="str">
            <v>全职</v>
          </cell>
        </row>
        <row r="752">
          <cell r="J752" t="str">
            <v>劳动合同</v>
          </cell>
          <cell r="K752" t="str">
            <v>人力</v>
          </cell>
          <cell r="L752">
            <v>46168</v>
          </cell>
          <cell r="M752">
            <v>47263</v>
          </cell>
          <cell r="N752" t="str">
            <v>3年</v>
          </cell>
          <cell r="O752" t="str">
            <v>已签</v>
          </cell>
          <cell r="P752" t="str">
            <v>已签</v>
          </cell>
          <cell r="Q752" t="str">
            <v>已签</v>
          </cell>
          <cell r="R752" t="str">
            <v>已签</v>
          </cell>
          <cell r="S752" t="str">
            <v>不缴</v>
          </cell>
        </row>
        <row r="752">
          <cell r="W752" t="str">
            <v>是</v>
          </cell>
          <cell r="X752" t="str">
            <v>在职</v>
          </cell>
        </row>
        <row r="752">
          <cell r="AD752" t="str">
            <v>女</v>
          </cell>
        </row>
        <row r="752">
          <cell r="AF752" t="str">
            <v>420881198709162928</v>
          </cell>
          <cell r="AG752" t="str">
            <v>磷矿镇</v>
          </cell>
          <cell r="AH752" t="str">
            <v>建设银行</v>
          </cell>
          <cell r="AI752" t="str">
            <v>6217002700006613449</v>
          </cell>
        </row>
        <row r="752">
          <cell r="AK752">
            <v>17371196507</v>
          </cell>
        </row>
        <row r="753">
          <cell r="D753" t="str">
            <v>宿州吾悦店马莹莹</v>
          </cell>
          <cell r="E753" t="str">
            <v>泳教部</v>
          </cell>
          <cell r="F753" t="str">
            <v>泳教</v>
          </cell>
          <cell r="G753">
            <v>46132</v>
          </cell>
          <cell r="H753" t="str">
            <v>兼职</v>
          </cell>
        </row>
        <row r="753">
          <cell r="J753" t="str">
            <v>兼职合同</v>
          </cell>
          <cell r="K753" t="str">
            <v>人力</v>
          </cell>
          <cell r="L753">
            <v>46132</v>
          </cell>
          <cell r="M753">
            <v>46496</v>
          </cell>
          <cell r="N753" t="str">
            <v>1年</v>
          </cell>
          <cell r="O753" t="str">
            <v>已签</v>
          </cell>
          <cell r="P753" t="str">
            <v>已签</v>
          </cell>
          <cell r="Q753" t="str">
            <v>已签</v>
          </cell>
          <cell r="R753" t="str">
            <v>已签</v>
          </cell>
          <cell r="S753" t="str">
            <v>不缴</v>
          </cell>
        </row>
        <row r="753">
          <cell r="W753" t="str">
            <v>是</v>
          </cell>
          <cell r="X753" t="str">
            <v>在职</v>
          </cell>
        </row>
        <row r="753">
          <cell r="AD753" t="str">
            <v>女</v>
          </cell>
        </row>
        <row r="753">
          <cell r="AF753" t="str">
            <v>34222419920311188x</v>
          </cell>
          <cell r="AG753" t="str">
            <v>安徽省宿州市</v>
          </cell>
          <cell r="AH753" t="str">
            <v>中国农业银行</v>
          </cell>
          <cell r="AI753" t="str">
            <v>6213363169930913378</v>
          </cell>
        </row>
        <row r="753">
          <cell r="AK753">
            <v>18130669519</v>
          </cell>
        </row>
        <row r="754">
          <cell r="D754" t="str">
            <v>蚌埠吾悦店李响</v>
          </cell>
          <cell r="E754" t="str">
            <v>泳教部</v>
          </cell>
          <cell r="F754" t="str">
            <v>泳教</v>
          </cell>
          <cell r="G754">
            <v>46113</v>
          </cell>
          <cell r="H754" t="str">
            <v>兼职</v>
          </cell>
        </row>
        <row r="754">
          <cell r="J754" t="str">
            <v>兼职合同</v>
          </cell>
          <cell r="K754" t="str">
            <v>人力</v>
          </cell>
          <cell r="L754">
            <v>46113</v>
          </cell>
          <cell r="M754">
            <v>46477</v>
          </cell>
          <cell r="N754" t="str">
            <v>1年</v>
          </cell>
          <cell r="O754" t="str">
            <v>已签</v>
          </cell>
          <cell r="P754" t="str">
            <v>已签</v>
          </cell>
          <cell r="Q754" t="str">
            <v>已签</v>
          </cell>
          <cell r="R754" t="str">
            <v>已签</v>
          </cell>
          <cell r="S754" t="str">
            <v>不缴</v>
          </cell>
        </row>
        <row r="754">
          <cell r="W754" t="str">
            <v>是</v>
          </cell>
          <cell r="X754" t="str">
            <v>在职</v>
          </cell>
        </row>
        <row r="754">
          <cell r="AD754" t="str">
            <v>男</v>
          </cell>
        </row>
        <row r="754">
          <cell r="AF754" t="str">
            <v>34030219860130002X</v>
          </cell>
        </row>
        <row r="755">
          <cell r="D755" t="str">
            <v>新力店徐伟</v>
          </cell>
          <cell r="E755" t="str">
            <v>泳教部</v>
          </cell>
          <cell r="F755" t="str">
            <v>泳教</v>
          </cell>
          <cell r="G755">
            <v>46168</v>
          </cell>
          <cell r="H755" t="str">
            <v>全职</v>
          </cell>
        </row>
        <row r="755">
          <cell r="K755" t="str">
            <v>人力</v>
          </cell>
          <cell r="L755">
            <v>46168</v>
          </cell>
          <cell r="M755">
            <v>47263</v>
          </cell>
          <cell r="N755" t="str">
            <v>3年</v>
          </cell>
          <cell r="O755" t="str">
            <v>已签</v>
          </cell>
          <cell r="P755" t="str">
            <v>已签</v>
          </cell>
          <cell r="Q755" t="str">
            <v>已签</v>
          </cell>
          <cell r="R755" t="str">
            <v>已签</v>
          </cell>
        </row>
        <row r="755">
          <cell r="X755" t="str">
            <v>在职</v>
          </cell>
        </row>
        <row r="755">
          <cell r="AD755" t="str">
            <v>男</v>
          </cell>
        </row>
        <row r="755">
          <cell r="AF755" t="str">
            <v>360724199811041570</v>
          </cell>
        </row>
        <row r="755">
          <cell r="AH755" t="str">
            <v>招商银行</v>
          </cell>
          <cell r="AI755" t="str">
            <v>3214853380361023</v>
          </cell>
        </row>
        <row r="755">
          <cell r="AK755">
            <v>18024594622</v>
          </cell>
        </row>
        <row r="756">
          <cell r="D756" t="str">
            <v>荆州二店易江平</v>
          </cell>
          <cell r="E756" t="str">
            <v>泳教部</v>
          </cell>
          <cell r="F756" t="str">
            <v>兼职泳教</v>
          </cell>
          <cell r="G756">
            <v>46169</v>
          </cell>
          <cell r="H756" t="str">
            <v>兼职</v>
          </cell>
        </row>
        <row r="756">
          <cell r="K756" t="str">
            <v>人力</v>
          </cell>
        </row>
        <row r="756">
          <cell r="X756" t="str">
            <v>离职</v>
          </cell>
          <cell r="Y756">
            <v>46170</v>
          </cell>
        </row>
        <row r="756">
          <cell r="AD756" t="str">
            <v>男</v>
          </cell>
        </row>
        <row r="757">
          <cell r="D757" t="str">
            <v>民院店宁祖能</v>
          </cell>
          <cell r="E757" t="str">
            <v>泳教部</v>
          </cell>
          <cell r="F757" t="str">
            <v>兼职泳教</v>
          </cell>
          <cell r="G757">
            <v>46169</v>
          </cell>
          <cell r="H757" t="str">
            <v>兼职</v>
          </cell>
        </row>
        <row r="757">
          <cell r="J757" t="str">
            <v>兼职合同</v>
          </cell>
          <cell r="K757" t="str">
            <v>人力</v>
          </cell>
          <cell r="L757">
            <v>46169</v>
          </cell>
          <cell r="M757">
            <v>46533</v>
          </cell>
          <cell r="N757" t="str">
            <v>1年</v>
          </cell>
          <cell r="O757" t="str">
            <v>已签</v>
          </cell>
          <cell r="P757" t="str">
            <v>已签</v>
          </cell>
          <cell r="Q757" t="str">
            <v>已签</v>
          </cell>
        </row>
        <row r="757">
          <cell r="S757" t="str">
            <v>不缴</v>
          </cell>
        </row>
        <row r="757">
          <cell r="X757" t="str">
            <v>在职</v>
          </cell>
        </row>
        <row r="757">
          <cell r="AD757" t="str">
            <v>男</v>
          </cell>
        </row>
        <row r="757">
          <cell r="AF757" t="str">
            <v>421023200801265237</v>
          </cell>
        </row>
        <row r="757">
          <cell r="AH757" t="str">
            <v>中国银行</v>
          </cell>
          <cell r="AI757" t="str">
            <v>6216633000005745436</v>
          </cell>
        </row>
        <row r="757">
          <cell r="AK757">
            <v>13797292561</v>
          </cell>
        </row>
        <row r="758">
          <cell r="D758" t="str">
            <v>民院店孙杨</v>
          </cell>
          <cell r="E758" t="str">
            <v>泳教部</v>
          </cell>
          <cell r="F758" t="str">
            <v>兼职泳教</v>
          </cell>
          <cell r="G758">
            <v>46169</v>
          </cell>
          <cell r="H758" t="str">
            <v>兼职</v>
          </cell>
        </row>
        <row r="758">
          <cell r="J758" t="str">
            <v>兼职合同</v>
          </cell>
          <cell r="K758" t="str">
            <v>人力</v>
          </cell>
          <cell r="L758">
            <v>46169</v>
          </cell>
          <cell r="M758">
            <v>46533</v>
          </cell>
          <cell r="N758" t="str">
            <v>1年</v>
          </cell>
          <cell r="O758" t="str">
            <v>已签</v>
          </cell>
          <cell r="P758" t="str">
            <v>已签</v>
          </cell>
          <cell r="Q758" t="str">
            <v>已签</v>
          </cell>
          <cell r="R758" t="str">
            <v>已签</v>
          </cell>
          <cell r="S758" t="str">
            <v>不缴</v>
          </cell>
        </row>
        <row r="758">
          <cell r="W758" t="str">
            <v>是</v>
          </cell>
          <cell r="X758" t="str">
            <v>在职</v>
          </cell>
        </row>
        <row r="758">
          <cell r="AD758" t="str">
            <v>男</v>
          </cell>
        </row>
        <row r="758">
          <cell r="AF758" t="str">
            <v>421126200707118112</v>
          </cell>
        </row>
        <row r="758">
          <cell r="AH758" t="str">
            <v>中国银行</v>
          </cell>
          <cell r="AI758" t="str">
            <v>6216633000005745428</v>
          </cell>
        </row>
        <row r="758">
          <cell r="AK758">
            <v>18371377677</v>
          </cell>
        </row>
        <row r="759">
          <cell r="D759" t="str">
            <v>民院店曾维榜</v>
          </cell>
          <cell r="E759" t="str">
            <v>泳教部</v>
          </cell>
          <cell r="F759" t="str">
            <v>兼职泳教</v>
          </cell>
          <cell r="G759">
            <v>46169</v>
          </cell>
          <cell r="H759" t="str">
            <v>兼职</v>
          </cell>
        </row>
        <row r="759">
          <cell r="J759" t="str">
            <v>兼职合同</v>
          </cell>
          <cell r="K759" t="str">
            <v>人力</v>
          </cell>
          <cell r="L759">
            <v>46169</v>
          </cell>
          <cell r="M759">
            <v>46533</v>
          </cell>
          <cell r="N759" t="str">
            <v>1年</v>
          </cell>
          <cell r="O759" t="str">
            <v>已签</v>
          </cell>
          <cell r="P759" t="str">
            <v>已签</v>
          </cell>
          <cell r="Q759" t="str">
            <v>已签</v>
          </cell>
          <cell r="R759" t="str">
            <v>已签</v>
          </cell>
          <cell r="S759" t="str">
            <v>不缴</v>
          </cell>
        </row>
        <row r="759">
          <cell r="X759" t="str">
            <v>在职</v>
          </cell>
        </row>
        <row r="759">
          <cell r="AD759" t="str">
            <v>男</v>
          </cell>
        </row>
        <row r="759">
          <cell r="AF759" t="str">
            <v>421083200701194239</v>
          </cell>
        </row>
        <row r="759">
          <cell r="AH759" t="str">
            <v>中国银行</v>
          </cell>
          <cell r="AI759" t="str">
            <v>6216633000005744330</v>
          </cell>
        </row>
        <row r="759">
          <cell r="AK759">
            <v>18071293359</v>
          </cell>
        </row>
        <row r="760">
          <cell r="D760" t="str">
            <v>民院店陈伊明</v>
          </cell>
          <cell r="E760" t="str">
            <v>泳教部</v>
          </cell>
          <cell r="F760" t="str">
            <v>兼职泳教</v>
          </cell>
          <cell r="G760">
            <v>46169</v>
          </cell>
          <cell r="H760" t="str">
            <v>兼职</v>
          </cell>
        </row>
        <row r="760">
          <cell r="J760" t="str">
            <v>兼职合同</v>
          </cell>
          <cell r="K760" t="str">
            <v>人力</v>
          </cell>
          <cell r="L760">
            <v>46169</v>
          </cell>
          <cell r="M760">
            <v>46533</v>
          </cell>
          <cell r="N760" t="str">
            <v>1年</v>
          </cell>
          <cell r="O760" t="str">
            <v>已签</v>
          </cell>
          <cell r="P760" t="str">
            <v>已签</v>
          </cell>
          <cell r="Q760" t="str">
            <v>已签</v>
          </cell>
          <cell r="R760" t="str">
            <v>已签</v>
          </cell>
          <cell r="S760" t="str">
            <v>不缴</v>
          </cell>
        </row>
        <row r="760">
          <cell r="W760" t="str">
            <v>是</v>
          </cell>
          <cell r="X760" t="str">
            <v>在职</v>
          </cell>
        </row>
        <row r="760">
          <cell r="AD760" t="str">
            <v>男</v>
          </cell>
        </row>
        <row r="760">
          <cell r="AF760" t="str">
            <v>350122200702060156</v>
          </cell>
        </row>
        <row r="760">
          <cell r="AH760" t="str">
            <v>中国工商银行</v>
          </cell>
          <cell r="AI760" t="str">
            <v>6222033202020938558</v>
          </cell>
        </row>
        <row r="760">
          <cell r="AK760">
            <v>18942910857</v>
          </cell>
        </row>
        <row r="761">
          <cell r="D761" t="str">
            <v>民院店白梓航</v>
          </cell>
          <cell r="E761" t="str">
            <v>泳教部</v>
          </cell>
          <cell r="F761" t="str">
            <v>兼职泳教</v>
          </cell>
          <cell r="G761">
            <v>46169</v>
          </cell>
          <cell r="H761" t="str">
            <v>兼职</v>
          </cell>
        </row>
        <row r="761">
          <cell r="J761" t="str">
            <v>兼职合同</v>
          </cell>
          <cell r="K761" t="str">
            <v>人力</v>
          </cell>
          <cell r="L761">
            <v>46169</v>
          </cell>
          <cell r="M761">
            <v>46533</v>
          </cell>
          <cell r="N761" t="str">
            <v>1年</v>
          </cell>
          <cell r="O761" t="str">
            <v>已签</v>
          </cell>
          <cell r="P761" t="str">
            <v>已签</v>
          </cell>
          <cell r="Q761" t="str">
            <v>已签</v>
          </cell>
        </row>
        <row r="761">
          <cell r="S761" t="str">
            <v>不缴</v>
          </cell>
        </row>
        <row r="761">
          <cell r="X761" t="str">
            <v>在职</v>
          </cell>
        </row>
        <row r="761">
          <cell r="AD761" t="str">
            <v>男</v>
          </cell>
        </row>
        <row r="761">
          <cell r="AF761" t="str">
            <v>421083200608120411</v>
          </cell>
        </row>
        <row r="761">
          <cell r="AH761" t="str">
            <v>中国邮政储蓄银行</v>
          </cell>
          <cell r="AI761" t="str">
            <v>6221805840009919624</v>
          </cell>
        </row>
        <row r="761">
          <cell r="AK761">
            <v>18727442163</v>
          </cell>
        </row>
        <row r="762">
          <cell r="D762" t="str">
            <v>民院店童博</v>
          </cell>
          <cell r="E762" t="str">
            <v>泳教部</v>
          </cell>
          <cell r="F762" t="str">
            <v>兼职泳教</v>
          </cell>
          <cell r="G762">
            <v>46169</v>
          </cell>
          <cell r="H762" t="str">
            <v>兼职</v>
          </cell>
        </row>
        <row r="762">
          <cell r="J762" t="str">
            <v>兼职合同</v>
          </cell>
          <cell r="K762" t="str">
            <v>人力</v>
          </cell>
          <cell r="L762">
            <v>46169</v>
          </cell>
          <cell r="M762">
            <v>46533</v>
          </cell>
          <cell r="N762" t="str">
            <v>1年</v>
          </cell>
          <cell r="O762" t="str">
            <v>已签</v>
          </cell>
          <cell r="P762" t="str">
            <v>已签</v>
          </cell>
          <cell r="Q762" t="str">
            <v>已签</v>
          </cell>
          <cell r="R762" t="str">
            <v>已签</v>
          </cell>
          <cell r="S762" t="str">
            <v>不缴</v>
          </cell>
        </row>
        <row r="762">
          <cell r="X762" t="str">
            <v>在职</v>
          </cell>
        </row>
        <row r="762">
          <cell r="AD762" t="str">
            <v>男</v>
          </cell>
        </row>
        <row r="762">
          <cell r="AF762" t="str">
            <v>421126200704260818</v>
          </cell>
        </row>
        <row r="762">
          <cell r="AH762" t="str">
            <v>中国建设银行</v>
          </cell>
          <cell r="AI762" t="str">
            <v>6217002730015928900</v>
          </cell>
        </row>
        <row r="762">
          <cell r="AK762">
            <v>15072724573</v>
          </cell>
        </row>
        <row r="763">
          <cell r="D763" t="str">
            <v>民院店曾袖林</v>
          </cell>
          <cell r="E763" t="str">
            <v>泳教部</v>
          </cell>
          <cell r="F763" t="str">
            <v>兼职泳教</v>
          </cell>
          <cell r="G763">
            <v>46169</v>
          </cell>
          <cell r="H763" t="str">
            <v>兼职</v>
          </cell>
        </row>
        <row r="763">
          <cell r="J763" t="str">
            <v>兼职合同</v>
          </cell>
          <cell r="K763" t="str">
            <v>人力</v>
          </cell>
          <cell r="L763">
            <v>46169</v>
          </cell>
          <cell r="M763">
            <v>46533</v>
          </cell>
          <cell r="N763" t="str">
            <v>1年</v>
          </cell>
          <cell r="O763" t="str">
            <v>已签</v>
          </cell>
          <cell r="P763" t="str">
            <v>已签</v>
          </cell>
          <cell r="Q763" t="str">
            <v>已签</v>
          </cell>
        </row>
        <row r="763">
          <cell r="S763" t="str">
            <v>不缴</v>
          </cell>
        </row>
        <row r="763">
          <cell r="X763" t="str">
            <v>在职</v>
          </cell>
        </row>
        <row r="763">
          <cell r="AD763" t="str">
            <v>男</v>
          </cell>
        </row>
        <row r="763">
          <cell r="AF763" t="str">
            <v>421126200708301410</v>
          </cell>
        </row>
        <row r="763">
          <cell r="AH763" t="str">
            <v>东莞农村商业银行</v>
          </cell>
          <cell r="AI763" t="str">
            <v>6230388800021618774</v>
          </cell>
        </row>
        <row r="763">
          <cell r="AK763">
            <v>15271567336</v>
          </cell>
        </row>
        <row r="764">
          <cell r="D764" t="str">
            <v>杨家湾袁羽萱</v>
          </cell>
          <cell r="E764" t="str">
            <v>泳教部</v>
          </cell>
          <cell r="F764" t="str">
            <v>兼职泳教</v>
          </cell>
          <cell r="G764">
            <v>46170</v>
          </cell>
          <cell r="H764" t="str">
            <v>兼职</v>
          </cell>
        </row>
        <row r="764">
          <cell r="J764" t="str">
            <v>兼职合同</v>
          </cell>
          <cell r="K764" t="str">
            <v>人力</v>
          </cell>
          <cell r="L764">
            <v>46170</v>
          </cell>
          <cell r="M764">
            <v>46534</v>
          </cell>
          <cell r="N764" t="str">
            <v>1年</v>
          </cell>
          <cell r="O764" t="str">
            <v>已签</v>
          </cell>
          <cell r="P764" t="str">
            <v>已签</v>
          </cell>
          <cell r="Q764" t="str">
            <v>已签</v>
          </cell>
          <cell r="R764" t="str">
            <v>已签</v>
          </cell>
          <cell r="S764" t="str">
            <v>不缴</v>
          </cell>
        </row>
        <row r="764">
          <cell r="W764" t="str">
            <v>是</v>
          </cell>
          <cell r="X764" t="str">
            <v>在职</v>
          </cell>
        </row>
        <row r="764">
          <cell r="AD764" t="str">
            <v>女</v>
          </cell>
        </row>
        <row r="764">
          <cell r="AF764" t="str">
            <v>421381200601278121</v>
          </cell>
        </row>
        <row r="764">
          <cell r="AH764" t="str">
            <v> 邮储银行</v>
          </cell>
          <cell r="AI764" t="str">
            <v>6215825200002604301</v>
          </cell>
        </row>
        <row r="764">
          <cell r="AK764">
            <v>13872858175</v>
          </cell>
        </row>
        <row r="765">
          <cell r="D765" t="str">
            <v>新余二店孔紫阳</v>
          </cell>
          <cell r="E765" t="str">
            <v>泳教部</v>
          </cell>
          <cell r="F765" t="str">
            <v>泳教</v>
          </cell>
          <cell r="G765">
            <v>46170</v>
          </cell>
          <cell r="H765" t="str">
            <v>兼职</v>
          </cell>
        </row>
        <row r="765">
          <cell r="J765" t="str">
            <v>兼职合同</v>
          </cell>
          <cell r="K765" t="str">
            <v>人力</v>
          </cell>
          <cell r="L765">
            <v>46170</v>
          </cell>
          <cell r="M765">
            <v>46534</v>
          </cell>
          <cell r="N765" t="str">
            <v>1年</v>
          </cell>
          <cell r="O765" t="str">
            <v>已签</v>
          </cell>
          <cell r="P765" t="str">
            <v>已签</v>
          </cell>
          <cell r="Q765" t="str">
            <v>已签</v>
          </cell>
          <cell r="R765" t="str">
            <v>已签</v>
          </cell>
          <cell r="S765" t="str">
            <v>不缴</v>
          </cell>
        </row>
        <row r="765">
          <cell r="W765" t="str">
            <v>是</v>
          </cell>
          <cell r="X765" t="str">
            <v>在职</v>
          </cell>
        </row>
        <row r="765">
          <cell r="AD765" t="str">
            <v>男</v>
          </cell>
        </row>
        <row r="765">
          <cell r="AF765" t="str">
            <v>360681200309024211</v>
          </cell>
          <cell r="AG765" t="str">
            <v>江西新余</v>
          </cell>
          <cell r="AH765" t="str">
            <v>工商银行</v>
          </cell>
          <cell r="AI765" t="str">
            <v>6127211506002641061</v>
          </cell>
        </row>
        <row r="765">
          <cell r="AK765">
            <v>18395220703</v>
          </cell>
        </row>
        <row r="766">
          <cell r="D766" t="str">
            <v>财富中心店杨名扬</v>
          </cell>
          <cell r="E766" t="str">
            <v>私教部</v>
          </cell>
          <cell r="F766" t="str">
            <v>私教</v>
          </cell>
          <cell r="G766">
            <v>46171</v>
          </cell>
          <cell r="H766" t="str">
            <v>全职</v>
          </cell>
        </row>
        <row r="766">
          <cell r="K766" t="str">
            <v>人力</v>
          </cell>
        </row>
        <row r="766">
          <cell r="O766" t="str">
            <v>已签</v>
          </cell>
          <cell r="P766" t="str">
            <v>已签</v>
          </cell>
          <cell r="Q766" t="str">
            <v>已签</v>
          </cell>
        </row>
        <row r="766">
          <cell r="S766" t="str">
            <v>不缴</v>
          </cell>
        </row>
        <row r="766">
          <cell r="V766" t="str">
            <v>已签</v>
          </cell>
          <cell r="W766" t="str">
            <v>是</v>
          </cell>
          <cell r="X766" t="str">
            <v>在职</v>
          </cell>
        </row>
        <row r="766">
          <cell r="AD766" t="str">
            <v>男</v>
          </cell>
        </row>
        <row r="766">
          <cell r="AF766" t="str">
            <v>130206200306150912</v>
          </cell>
        </row>
        <row r="766">
          <cell r="AH766" t="str">
            <v>中国银行</v>
          </cell>
          <cell r="AI766" t="str">
            <v>6213326500013604532</v>
          </cell>
        </row>
        <row r="766">
          <cell r="AK766">
            <v>17713120205</v>
          </cell>
        </row>
        <row r="767">
          <cell r="D767" t="str">
            <v>新余店简佳和</v>
          </cell>
          <cell r="E767" t="str">
            <v>会籍部</v>
          </cell>
          <cell r="F767" t="str">
            <v>会籍</v>
          </cell>
          <cell r="G767">
            <v>46172</v>
          </cell>
          <cell r="H767" t="str">
            <v>全职</v>
          </cell>
        </row>
        <row r="767">
          <cell r="K767" t="str">
            <v>人力</v>
          </cell>
        </row>
        <row r="767">
          <cell r="X767" t="str">
            <v>离职</v>
          </cell>
          <cell r="Y767">
            <v>46179</v>
          </cell>
        </row>
        <row r="767">
          <cell r="AD767" t="str">
            <v>女</v>
          </cell>
        </row>
        <row r="767">
          <cell r="AF767" t="str">
            <v>360502200712224677</v>
          </cell>
          <cell r="AG767" t="str">
            <v>江西新余</v>
          </cell>
        </row>
        <row r="767">
          <cell r="AK767">
            <v>19120815846</v>
          </cell>
        </row>
        <row r="768">
          <cell r="D768" t="str">
            <v>旭辉店周小兰</v>
          </cell>
          <cell r="E768" t="str">
            <v>私教部</v>
          </cell>
          <cell r="F768" t="str">
            <v>私教</v>
          </cell>
          <cell r="G768">
            <v>46171</v>
          </cell>
          <cell r="H768" t="str">
            <v>全职</v>
          </cell>
        </row>
        <row r="768">
          <cell r="J768" t="str">
            <v>劳动合同</v>
          </cell>
          <cell r="K768" t="str">
            <v>人力</v>
          </cell>
          <cell r="L768">
            <v>46174</v>
          </cell>
          <cell r="M768">
            <v>47269</v>
          </cell>
          <cell r="N768" t="str">
            <v>3年</v>
          </cell>
          <cell r="O768" t="str">
            <v>已签</v>
          </cell>
          <cell r="P768" t="str">
            <v>已签</v>
          </cell>
          <cell r="Q768" t="str">
            <v>已签</v>
          </cell>
          <cell r="R768" t="str">
            <v>已签</v>
          </cell>
          <cell r="S768" t="str">
            <v>不缴</v>
          </cell>
        </row>
        <row r="768">
          <cell r="W768" t="str">
            <v>是</v>
          </cell>
          <cell r="X768" t="str">
            <v>在职</v>
          </cell>
        </row>
        <row r="768">
          <cell r="AD768" t="str">
            <v>女</v>
          </cell>
        </row>
        <row r="768">
          <cell r="AF768" t="str">
            <v>36012220020126366x</v>
          </cell>
          <cell r="AG768" t="str">
            <v>江西省南昌市</v>
          </cell>
          <cell r="AH768" t="str">
            <v>工商银行</v>
          </cell>
          <cell r="AI768" t="str">
            <v>6212251502001298716</v>
          </cell>
        </row>
        <row r="768">
          <cell r="AK768">
            <v>18720900916</v>
          </cell>
        </row>
        <row r="769">
          <cell r="D769" t="str">
            <v>宜春店涂嘉欣</v>
          </cell>
          <cell r="E769" t="str">
            <v>运营部</v>
          </cell>
          <cell r="F769" t="str">
            <v>前台</v>
          </cell>
          <cell r="G769">
            <v>46171</v>
          </cell>
          <cell r="H769" t="str">
            <v>全职</v>
          </cell>
        </row>
        <row r="769">
          <cell r="J769" t="str">
            <v>劳动合同</v>
          </cell>
          <cell r="K769" t="str">
            <v>人力</v>
          </cell>
          <cell r="L769">
            <v>46171</v>
          </cell>
          <cell r="M769">
            <v>47266</v>
          </cell>
          <cell r="N769" t="str">
            <v>3年</v>
          </cell>
          <cell r="O769" t="str">
            <v>已签</v>
          </cell>
          <cell r="P769" t="str">
            <v>已签</v>
          </cell>
        </row>
        <row r="769">
          <cell r="R769" t="str">
            <v>已签</v>
          </cell>
          <cell r="S769" t="str">
            <v>不缴</v>
          </cell>
        </row>
        <row r="769">
          <cell r="X769" t="str">
            <v>在职</v>
          </cell>
        </row>
        <row r="769">
          <cell r="AD769" t="str">
            <v>女</v>
          </cell>
        </row>
        <row r="769">
          <cell r="AF769" t="str">
            <v>360902200403101229</v>
          </cell>
          <cell r="AG769" t="str">
            <v>江西省宜春市袁州区明月南路339号17栋1单元303</v>
          </cell>
          <cell r="AH769" t="str">
            <v>中国农业银行</v>
          </cell>
          <cell r="AI769" t="str">
            <v>6230520920094629570</v>
          </cell>
        </row>
        <row r="769">
          <cell r="AK769">
            <v>15179588576</v>
          </cell>
        </row>
        <row r="770">
          <cell r="D770" t="str">
            <v>高新吾悦店袁宝锋</v>
          </cell>
          <cell r="E770" t="str">
            <v>泳教部</v>
          </cell>
          <cell r="F770" t="str">
            <v>兼职泳教</v>
          </cell>
          <cell r="G770">
            <v>46173</v>
          </cell>
          <cell r="H770" t="str">
            <v>兼职</v>
          </cell>
        </row>
        <row r="770">
          <cell r="J770" t="str">
            <v>兼职合同</v>
          </cell>
          <cell r="K770" t="str">
            <v>人力</v>
          </cell>
          <cell r="L770">
            <v>46173</v>
          </cell>
          <cell r="M770">
            <v>46537</v>
          </cell>
          <cell r="N770" t="str">
            <v>1年</v>
          </cell>
          <cell r="O770" t="str">
            <v>已签</v>
          </cell>
          <cell r="P770" t="str">
            <v>已签</v>
          </cell>
          <cell r="Q770" t="str">
            <v>已签</v>
          </cell>
          <cell r="R770" t="str">
            <v>已签</v>
          </cell>
          <cell r="S770" t="str">
            <v>不缴</v>
          </cell>
        </row>
        <row r="770">
          <cell r="W770" t="str">
            <v>是</v>
          </cell>
          <cell r="X770" t="str">
            <v>离职</v>
          </cell>
          <cell r="Y770">
            <v>46209</v>
          </cell>
        </row>
        <row r="770">
          <cell r="AD770" t="str">
            <v>男</v>
          </cell>
        </row>
        <row r="770">
          <cell r="AF770" t="str">
            <v>360729200409233715</v>
          </cell>
          <cell r="AG770" t="str">
            <v>江西赣州</v>
          </cell>
          <cell r="AH770" t="str">
            <v>中国建设银行</v>
          </cell>
          <cell r="AI770" t="str">
            <v>621467 2120003947409</v>
          </cell>
        </row>
        <row r="770">
          <cell r="AK770">
            <v>18720798331</v>
          </cell>
        </row>
        <row r="771">
          <cell r="D771" t="str">
            <v>宜春店晏美秀</v>
          </cell>
          <cell r="E771" t="str">
            <v>运营部</v>
          </cell>
          <cell r="F771" t="str">
            <v>保洁</v>
          </cell>
          <cell r="G771">
            <v>46171</v>
          </cell>
          <cell r="H771" t="str">
            <v>全职</v>
          </cell>
        </row>
        <row r="771">
          <cell r="K771" t="str">
            <v>人力</v>
          </cell>
        </row>
        <row r="771">
          <cell r="O771" t="str">
            <v>已签</v>
          </cell>
          <cell r="P771" t="str">
            <v>已签</v>
          </cell>
          <cell r="Q771" t="str">
            <v>已签</v>
          </cell>
          <cell r="R771" t="str">
            <v>已签</v>
          </cell>
          <cell r="S771" t="str">
            <v>不缴</v>
          </cell>
        </row>
        <row r="771">
          <cell r="X771" t="str">
            <v>在职</v>
          </cell>
        </row>
        <row r="771">
          <cell r="AD771" t="str">
            <v>女</v>
          </cell>
        </row>
        <row r="771">
          <cell r="AF771" t="str">
            <v>36220119740312364X</v>
          </cell>
          <cell r="AG771" t="str">
            <v>江西省宜春市袁州区辽市乡上西村大窝组24号</v>
          </cell>
          <cell r="AH771" t="str">
            <v>中国工商银行</v>
          </cell>
          <cell r="AI771" t="str">
            <v>6215581508005702094</v>
          </cell>
        </row>
        <row r="771">
          <cell r="AK771">
            <v>15909476112</v>
          </cell>
        </row>
        <row r="772">
          <cell r="D772" t="str">
            <v>新余店张宇萱</v>
          </cell>
          <cell r="E772" t="str">
            <v>运营部</v>
          </cell>
          <cell r="F772" t="str">
            <v>前台</v>
          </cell>
          <cell r="G772">
            <v>46174</v>
          </cell>
          <cell r="H772" t="str">
            <v>全职</v>
          </cell>
        </row>
        <row r="772">
          <cell r="K772" t="str">
            <v>人力</v>
          </cell>
        </row>
        <row r="772">
          <cell r="X772" t="str">
            <v>离职</v>
          </cell>
          <cell r="Y772">
            <v>46178</v>
          </cell>
        </row>
        <row r="772">
          <cell r="AD772" t="str">
            <v>女</v>
          </cell>
        </row>
        <row r="772">
          <cell r="AF772" t="str">
            <v>362423200411134529</v>
          </cell>
          <cell r="AG772" t="str">
            <v>江西新余</v>
          </cell>
          <cell r="AH772" t="str">
            <v>建设银行</v>
          </cell>
        </row>
        <row r="772">
          <cell r="AK772">
            <v>15707905172</v>
          </cell>
        </row>
        <row r="773">
          <cell r="D773" t="str">
            <v>钟祥店陈定好</v>
          </cell>
          <cell r="E773" t="str">
            <v>运营部</v>
          </cell>
          <cell r="F773" t="str">
            <v>保洁</v>
          </cell>
          <cell r="G773">
            <v>46174</v>
          </cell>
          <cell r="H773" t="str">
            <v>全职</v>
          </cell>
        </row>
        <row r="773">
          <cell r="J773" t="str">
            <v>劳动合同</v>
          </cell>
          <cell r="K773" t="str">
            <v>人力</v>
          </cell>
          <cell r="L773">
            <v>46174</v>
          </cell>
          <cell r="M773">
            <v>47269</v>
          </cell>
          <cell r="N773" t="str">
            <v>3年</v>
          </cell>
          <cell r="O773" t="str">
            <v>已签</v>
          </cell>
          <cell r="P773" t="str">
            <v>已签</v>
          </cell>
          <cell r="Q773" t="str">
            <v>已签</v>
          </cell>
          <cell r="R773" t="str">
            <v>已签</v>
          </cell>
          <cell r="S773" t="str">
            <v>不缴</v>
          </cell>
        </row>
        <row r="773">
          <cell r="W773" t="str">
            <v>是</v>
          </cell>
          <cell r="X773" t="str">
            <v>在职</v>
          </cell>
        </row>
        <row r="773">
          <cell r="AD773" t="str">
            <v>男</v>
          </cell>
        </row>
        <row r="773">
          <cell r="AF773" t="str">
            <v>422431196307121450</v>
          </cell>
        </row>
        <row r="774">
          <cell r="D774" t="str">
            <v>宿州吾悦店娄健秋</v>
          </cell>
          <cell r="E774" t="str">
            <v>运营部</v>
          </cell>
          <cell r="F774" t="str">
            <v>前台</v>
          </cell>
          <cell r="G774">
            <v>46174</v>
          </cell>
          <cell r="H774" t="str">
            <v>全职</v>
          </cell>
        </row>
        <row r="774">
          <cell r="K774" t="str">
            <v>人力</v>
          </cell>
        </row>
        <row r="774">
          <cell r="O774" t="str">
            <v>已签</v>
          </cell>
          <cell r="P774" t="str">
            <v>已签</v>
          </cell>
          <cell r="Q774" t="str">
            <v>已签</v>
          </cell>
          <cell r="R774" t="str">
            <v>已签</v>
          </cell>
          <cell r="S774" t="str">
            <v>不缴</v>
          </cell>
        </row>
        <row r="774">
          <cell r="W774" t="str">
            <v>否</v>
          </cell>
          <cell r="X774" t="str">
            <v>在职</v>
          </cell>
        </row>
        <row r="774">
          <cell r="AD774" t="str">
            <v>女</v>
          </cell>
        </row>
        <row r="774">
          <cell r="AF774" t="str">
            <v>341302200309020224</v>
          </cell>
          <cell r="AG774" t="str">
            <v>安徽省宿州市</v>
          </cell>
          <cell r="AH774" t="str">
            <v>中国农业银行</v>
          </cell>
          <cell r="AI774" t="str">
            <v>6230523160058446672</v>
          </cell>
        </row>
        <row r="774">
          <cell r="AK774">
            <v>13733076618</v>
          </cell>
        </row>
        <row r="775">
          <cell r="D775" t="str">
            <v>荆州二店赵亚星</v>
          </cell>
          <cell r="E775" t="str">
            <v>私教部</v>
          </cell>
          <cell r="F775" t="str">
            <v>私教</v>
          </cell>
          <cell r="G775">
            <v>46174</v>
          </cell>
          <cell r="H775" t="str">
            <v>全职</v>
          </cell>
        </row>
        <row r="775">
          <cell r="J775" t="str">
            <v>劳动合同</v>
          </cell>
          <cell r="K775" t="str">
            <v>人力</v>
          </cell>
          <cell r="L775">
            <v>46174</v>
          </cell>
          <cell r="M775">
            <v>47269</v>
          </cell>
          <cell r="N775" t="str">
            <v>3年</v>
          </cell>
          <cell r="O775" t="str">
            <v>已签</v>
          </cell>
          <cell r="P775" t="str">
            <v>已签</v>
          </cell>
          <cell r="Q775" t="str">
            <v>已签</v>
          </cell>
          <cell r="R775" t="str">
            <v>未签</v>
          </cell>
          <cell r="S775" t="str">
            <v>不缴</v>
          </cell>
        </row>
        <row r="775">
          <cell r="W775" t="str">
            <v>是</v>
          </cell>
          <cell r="X775" t="str">
            <v>在职</v>
          </cell>
        </row>
        <row r="775">
          <cell r="AD775" t="str">
            <v>女</v>
          </cell>
        </row>
        <row r="775">
          <cell r="AF775" t="str">
            <v>421003200411061022</v>
          </cell>
        </row>
        <row r="775">
          <cell r="AH775" t="str">
            <v>中国银行</v>
          </cell>
          <cell r="AI775" t="str">
            <v>6217857600071702661</v>
          </cell>
        </row>
        <row r="775">
          <cell r="AK775">
            <v>19071313665</v>
          </cell>
        </row>
        <row r="776">
          <cell r="D776" t="str">
            <v>淮北吾悦店张浩磊</v>
          </cell>
          <cell r="E776" t="str">
            <v>泳教部</v>
          </cell>
          <cell r="F776" t="str">
            <v>泳教</v>
          </cell>
          <cell r="G776">
            <v>46174</v>
          </cell>
          <cell r="H776" t="str">
            <v>全职</v>
          </cell>
        </row>
        <row r="776">
          <cell r="J776" t="str">
            <v>劳动合同</v>
          </cell>
          <cell r="K776" t="str">
            <v>人力</v>
          </cell>
          <cell r="L776">
            <v>46174</v>
          </cell>
          <cell r="M776">
            <v>47269</v>
          </cell>
          <cell r="N776" t="str">
            <v>3年</v>
          </cell>
          <cell r="O776" t="str">
            <v>已签</v>
          </cell>
          <cell r="P776" t="str">
            <v>已签</v>
          </cell>
          <cell r="Q776" t="str">
            <v>已签</v>
          </cell>
        </row>
        <row r="776">
          <cell r="S776" t="str">
            <v>不缴</v>
          </cell>
        </row>
        <row r="776">
          <cell r="W776" t="str">
            <v>是</v>
          </cell>
          <cell r="X776" t="str">
            <v>在职</v>
          </cell>
        </row>
        <row r="776">
          <cell r="AD776" t="str">
            <v>男</v>
          </cell>
        </row>
        <row r="776">
          <cell r="AF776" t="str">
            <v>34062120060309443x</v>
          </cell>
          <cell r="AG776" t="str">
            <v>安徽</v>
          </cell>
          <cell r="AH776" t="str">
            <v>中国银行</v>
          </cell>
          <cell r="AI776" t="str">
            <v>6217896300002024094</v>
          </cell>
        </row>
        <row r="776">
          <cell r="AK776">
            <v>15756087690</v>
          </cell>
        </row>
        <row r="777">
          <cell r="D777" t="str">
            <v>荆州二店崔涛</v>
          </cell>
          <cell r="E777" t="str">
            <v>泳教部</v>
          </cell>
          <cell r="F777" t="str">
            <v>兼职泳教</v>
          </cell>
          <cell r="G777">
            <v>46176</v>
          </cell>
          <cell r="H777" t="str">
            <v>兼职</v>
          </cell>
        </row>
        <row r="777">
          <cell r="K777" t="str">
            <v>人力</v>
          </cell>
        </row>
        <row r="777">
          <cell r="X777" t="str">
            <v>在职</v>
          </cell>
        </row>
        <row r="777">
          <cell r="AD777" t="str">
            <v>男</v>
          </cell>
        </row>
        <row r="777">
          <cell r="AF777" t="str">
            <v>420323200201073114</v>
          </cell>
        </row>
        <row r="777">
          <cell r="AH777" t="str">
            <v>招商银行</v>
          </cell>
          <cell r="AI777" t="str">
            <v>6214833376864933</v>
          </cell>
        </row>
        <row r="777">
          <cell r="AK777">
            <v>13317298650</v>
          </cell>
        </row>
        <row r="778">
          <cell r="D778" t="str">
            <v>阜阳宝龙店程嘉雯</v>
          </cell>
          <cell r="E778" t="str">
            <v>运营部</v>
          </cell>
          <cell r="F778" t="str">
            <v>前台</v>
          </cell>
          <cell r="G778">
            <v>46177</v>
          </cell>
          <cell r="H778" t="str">
            <v>全职</v>
          </cell>
        </row>
        <row r="778">
          <cell r="K778" t="str">
            <v>人力</v>
          </cell>
        </row>
        <row r="778">
          <cell r="X778" t="str">
            <v>在职</v>
          </cell>
        </row>
        <row r="778">
          <cell r="AD778" t="str">
            <v>女</v>
          </cell>
        </row>
        <row r="779">
          <cell r="D779" t="str">
            <v>新余二店陈英剑</v>
          </cell>
          <cell r="E779" t="str">
            <v>私教部</v>
          </cell>
          <cell r="F779" t="str">
            <v>私教</v>
          </cell>
          <cell r="G779">
            <v>46177</v>
          </cell>
          <cell r="H779" t="str">
            <v>全职</v>
          </cell>
        </row>
        <row r="779">
          <cell r="K779" t="str">
            <v>人力</v>
          </cell>
        </row>
        <row r="779">
          <cell r="X779" t="str">
            <v>在职</v>
          </cell>
        </row>
        <row r="779">
          <cell r="AD779" t="str">
            <v>男</v>
          </cell>
        </row>
        <row r="779">
          <cell r="AF779" t="str">
            <v>360502200205264615</v>
          </cell>
          <cell r="AG779" t="str">
            <v>江西新余</v>
          </cell>
          <cell r="AH779" t="str">
            <v>工商银行</v>
          </cell>
          <cell r="AI779" t="str">
            <v>6212261505001875118</v>
          </cell>
        </row>
        <row r="779">
          <cell r="AK779">
            <v>19155083693</v>
          </cell>
        </row>
        <row r="780">
          <cell r="D780" t="str">
            <v>蚌埠银泰店李桂胜</v>
          </cell>
          <cell r="E780" t="str">
            <v>运营部</v>
          </cell>
          <cell r="F780" t="str">
            <v>保洁</v>
          </cell>
          <cell r="G780">
            <v>46177</v>
          </cell>
          <cell r="H780" t="str">
            <v>全职</v>
          </cell>
        </row>
        <row r="780">
          <cell r="J780" t="str">
            <v>劳动合同</v>
          </cell>
          <cell r="K780" t="str">
            <v>人力</v>
          </cell>
          <cell r="L780">
            <v>46177</v>
          </cell>
          <cell r="M780">
            <v>47272</v>
          </cell>
          <cell r="N780" t="str">
            <v>3年</v>
          </cell>
          <cell r="O780" t="str">
            <v>已签</v>
          </cell>
          <cell r="P780" t="str">
            <v>已签</v>
          </cell>
          <cell r="Q780" t="str">
            <v>已签</v>
          </cell>
          <cell r="R780" t="str">
            <v>已签</v>
          </cell>
          <cell r="S780" t="str">
            <v>不缴</v>
          </cell>
        </row>
        <row r="780">
          <cell r="W780" t="str">
            <v>是</v>
          </cell>
          <cell r="X780" t="str">
            <v>在职</v>
          </cell>
        </row>
        <row r="780">
          <cell r="AD780" t="str">
            <v>女</v>
          </cell>
        </row>
        <row r="780">
          <cell r="AF780" t="str">
            <v>34030419670310041x</v>
          </cell>
        </row>
        <row r="780">
          <cell r="AH780" t="str">
            <v>安徽农村信用社（安徽农村商业银行）</v>
          </cell>
          <cell r="AI780" t="str">
            <v>621778 83611519 23602</v>
          </cell>
        </row>
        <row r="780">
          <cell r="AK780">
            <v>13956398152</v>
          </cell>
        </row>
        <row r="781">
          <cell r="D781" t="str">
            <v>民院店曾庆爽</v>
          </cell>
          <cell r="E781" t="str">
            <v>私教部</v>
          </cell>
          <cell r="F781" t="str">
            <v>私教</v>
          </cell>
          <cell r="G781">
            <v>46168</v>
          </cell>
          <cell r="H781" t="str">
            <v>全职</v>
          </cell>
        </row>
        <row r="781">
          <cell r="J781" t="str">
            <v>劳动合同</v>
          </cell>
          <cell r="K781" t="str">
            <v>人力</v>
          </cell>
          <cell r="L781">
            <v>46168</v>
          </cell>
          <cell r="M781">
            <v>47263</v>
          </cell>
          <cell r="N781" t="str">
            <v>3年</v>
          </cell>
          <cell r="O781" t="str">
            <v>已签</v>
          </cell>
          <cell r="P781" t="str">
            <v>已签</v>
          </cell>
          <cell r="Q781" t="str">
            <v>已签</v>
          </cell>
          <cell r="R781" t="str">
            <v>已签</v>
          </cell>
          <cell r="S781" t="str">
            <v>不缴</v>
          </cell>
        </row>
        <row r="781">
          <cell r="X781" t="str">
            <v>在职</v>
          </cell>
        </row>
        <row r="781">
          <cell r="AD781" t="str">
            <v>男</v>
          </cell>
        </row>
        <row r="781">
          <cell r="AF781" t="str">
            <v>420921199708244212</v>
          </cell>
        </row>
        <row r="781">
          <cell r="AH781" t="str">
            <v>交通银行</v>
          </cell>
          <cell r="AI781" t="str">
            <v>6222620610031151936</v>
          </cell>
        </row>
        <row r="781">
          <cell r="AK781">
            <v>18137818586</v>
          </cell>
        </row>
        <row r="782">
          <cell r="D782" t="str">
            <v>阜阳宝龙店盛思茹</v>
          </cell>
          <cell r="E782" t="str">
            <v>运营部</v>
          </cell>
          <cell r="F782" t="str">
            <v>前台</v>
          </cell>
          <cell r="G782">
            <v>46178</v>
          </cell>
          <cell r="H782" t="str">
            <v>全职</v>
          </cell>
        </row>
        <row r="782">
          <cell r="K782" t="str">
            <v>人力</v>
          </cell>
        </row>
        <row r="782">
          <cell r="X782" t="str">
            <v>在职</v>
          </cell>
        </row>
        <row r="782">
          <cell r="AD782" t="str">
            <v>女</v>
          </cell>
        </row>
        <row r="782">
          <cell r="AF782" t="str">
            <v>341202200409272562</v>
          </cell>
        </row>
        <row r="782">
          <cell r="AH782" t="str">
            <v>中国建设银行</v>
          </cell>
          <cell r="AI782" t="str">
            <v>6215340300707467214</v>
          </cell>
        </row>
        <row r="782">
          <cell r="AK782">
            <v>17355879790</v>
          </cell>
        </row>
        <row r="783">
          <cell r="D783" t="str">
            <v>杨家湾吕书翔</v>
          </cell>
          <cell r="E783" t="str">
            <v>泳教部</v>
          </cell>
          <cell r="F783" t="str">
            <v>兼职泳教</v>
          </cell>
          <cell r="G783">
            <v>46177</v>
          </cell>
          <cell r="H783" t="str">
            <v>兼职</v>
          </cell>
        </row>
        <row r="783">
          <cell r="J783" t="str">
            <v>兼职合同</v>
          </cell>
          <cell r="K783" t="str">
            <v>人力</v>
          </cell>
          <cell r="L783">
            <v>46179</v>
          </cell>
          <cell r="M783">
            <v>46543</v>
          </cell>
          <cell r="N783" t="str">
            <v>1年</v>
          </cell>
        </row>
        <row r="783">
          <cell r="X783" t="str">
            <v>在职</v>
          </cell>
        </row>
        <row r="783">
          <cell r="AD783" t="str">
            <v>男</v>
          </cell>
        </row>
        <row r="783">
          <cell r="AF783" t="str">
            <v>420881200604225857</v>
          </cell>
        </row>
        <row r="783">
          <cell r="AH783" t="str">
            <v>建设银行</v>
          </cell>
          <cell r="AI783" t="str">
            <v>6222031809003302776</v>
          </cell>
        </row>
        <row r="783">
          <cell r="AK783">
            <v>17786210786</v>
          </cell>
        </row>
        <row r="784">
          <cell r="D784" t="str">
            <v>杨家湾张殷杰</v>
          </cell>
          <cell r="E784" t="str">
            <v>泳教部</v>
          </cell>
          <cell r="F784" t="str">
            <v>兼职泳教</v>
          </cell>
          <cell r="G784">
            <v>46177</v>
          </cell>
          <cell r="H784" t="str">
            <v>兼职</v>
          </cell>
        </row>
        <row r="784">
          <cell r="K784" t="str">
            <v>人力</v>
          </cell>
        </row>
        <row r="784">
          <cell r="X784" t="str">
            <v>在职</v>
          </cell>
        </row>
        <row r="784">
          <cell r="AD784" t="str">
            <v>男</v>
          </cell>
        </row>
        <row r="784">
          <cell r="AF784" t="str">
            <v>420682200308093031</v>
          </cell>
        </row>
        <row r="784">
          <cell r="AH784" t="str">
            <v>中国农业银行</v>
          </cell>
          <cell r="AI784" t="str">
            <v>6228480759820081074</v>
          </cell>
        </row>
        <row r="784">
          <cell r="AK784">
            <v>15072220633</v>
          </cell>
        </row>
        <row r="785">
          <cell r="D785" t="str">
            <v>宜春店黄晨曦</v>
          </cell>
          <cell r="E785" t="str">
            <v>泳教部</v>
          </cell>
          <cell r="F785" t="str">
            <v>兼职泳教</v>
          </cell>
          <cell r="G785">
            <v>46166</v>
          </cell>
          <cell r="H785" t="str">
            <v>兼职</v>
          </cell>
        </row>
        <row r="785">
          <cell r="J785" t="str">
            <v>兼职合同</v>
          </cell>
          <cell r="K785" t="str">
            <v>人力</v>
          </cell>
          <cell r="L785">
            <v>46166</v>
          </cell>
          <cell r="M785">
            <v>46530</v>
          </cell>
          <cell r="N785" t="str">
            <v>1年</v>
          </cell>
          <cell r="O785" t="str">
            <v>已签</v>
          </cell>
          <cell r="P785" t="str">
            <v>已签</v>
          </cell>
          <cell r="Q785" t="str">
            <v>已签</v>
          </cell>
          <cell r="R785" t="str">
            <v>已签</v>
          </cell>
          <cell r="S785" t="str">
            <v>不缴</v>
          </cell>
        </row>
        <row r="785">
          <cell r="X785" t="str">
            <v>离职</v>
          </cell>
          <cell r="Y785">
            <v>46204</v>
          </cell>
        </row>
        <row r="785">
          <cell r="AD785" t="str">
            <v>女</v>
          </cell>
        </row>
        <row r="785">
          <cell r="AF785" t="str">
            <v>360902200505310224</v>
          </cell>
          <cell r="AG785" t="str">
            <v>江西省宜春市袁州区坛前路264号3栋2单元301室</v>
          </cell>
          <cell r="AH785" t="str">
            <v>中国工商银行</v>
          </cell>
          <cell r="AI785" t="str">
            <v>622203 1508006902414
</v>
          </cell>
        </row>
        <row r="785">
          <cell r="AK785">
            <v>13617952400</v>
          </cell>
        </row>
        <row r="786">
          <cell r="D786" t="str">
            <v>蚌埠吾悦店高梓尧</v>
          </cell>
          <cell r="E786" t="str">
            <v>会籍部</v>
          </cell>
          <cell r="F786" t="str">
            <v>会籍</v>
          </cell>
          <cell r="G786">
            <v>46178</v>
          </cell>
          <cell r="H786" t="str">
            <v>全职</v>
          </cell>
        </row>
        <row r="786">
          <cell r="J786" t="str">
            <v>劳动合同</v>
          </cell>
          <cell r="K786" t="str">
            <v>人力</v>
          </cell>
          <cell r="L786">
            <v>46178</v>
          </cell>
          <cell r="M786">
            <v>47273</v>
          </cell>
          <cell r="N786" t="str">
            <v>3年</v>
          </cell>
        </row>
        <row r="786">
          <cell r="X786" t="str">
            <v>离职</v>
          </cell>
          <cell r="Y786">
            <v>46189</v>
          </cell>
        </row>
        <row r="786">
          <cell r="AD786" t="str">
            <v>男</v>
          </cell>
        </row>
        <row r="786">
          <cell r="AF786" t="str">
            <v>340311199712290814</v>
          </cell>
        </row>
        <row r="786">
          <cell r="AH786" t="str">
            <v>交通银行</v>
          </cell>
          <cell r="AI786" t="str">
            <v>6222620280002656108</v>
          </cell>
        </row>
        <row r="786">
          <cell r="AK786">
            <v>17856370212</v>
          </cell>
        </row>
        <row r="787">
          <cell r="D787" t="str">
            <v>高新吾悦店杨东凯</v>
          </cell>
          <cell r="E787" t="str">
            <v>会籍部</v>
          </cell>
          <cell r="F787" t="str">
            <v>会籍</v>
          </cell>
          <cell r="G787">
            <v>46178</v>
          </cell>
          <cell r="H787" t="str">
            <v>全职</v>
          </cell>
        </row>
        <row r="787">
          <cell r="J787" t="str">
            <v>劳动合同</v>
          </cell>
          <cell r="K787" t="str">
            <v>人力</v>
          </cell>
          <cell r="L787">
            <v>46178</v>
          </cell>
          <cell r="M787">
            <v>47273</v>
          </cell>
          <cell r="N787" t="str">
            <v>3年</v>
          </cell>
          <cell r="O787" t="str">
            <v>已签</v>
          </cell>
          <cell r="P787" t="str">
            <v>已签</v>
          </cell>
          <cell r="Q787" t="str">
            <v>已签</v>
          </cell>
          <cell r="R787" t="str">
            <v>已签</v>
          </cell>
          <cell r="S787" t="str">
            <v>不缴</v>
          </cell>
        </row>
        <row r="787">
          <cell r="X787" t="str">
            <v>离职</v>
          </cell>
          <cell r="Y787">
            <v>46180</v>
          </cell>
        </row>
        <row r="787">
          <cell r="AD787" t="str">
            <v>男</v>
          </cell>
        </row>
        <row r="787">
          <cell r="AF787" t="str">
            <v>360104199702021038</v>
          </cell>
          <cell r="AG787" t="str">
            <v>江西省南昌</v>
          </cell>
          <cell r="AH787" t="str">
            <v>中国建设银行</v>
          </cell>
          <cell r="AI787" t="str">
            <v>6217 0020 2008 9092 365</v>
          </cell>
        </row>
        <row r="787">
          <cell r="AK787">
            <v>15387913344</v>
          </cell>
        </row>
        <row r="788">
          <cell r="D788" t="str">
            <v>旭辉店郭平凯</v>
          </cell>
          <cell r="E788" t="str">
            <v>泳教部</v>
          </cell>
          <cell r="F788" t="str">
            <v>兼职泳教</v>
          </cell>
          <cell r="G788">
            <v>46179</v>
          </cell>
          <cell r="H788" t="str">
            <v>兼职</v>
          </cell>
        </row>
        <row r="788">
          <cell r="K788" t="str">
            <v>人力</v>
          </cell>
        </row>
        <row r="788">
          <cell r="X788" t="str">
            <v>离职</v>
          </cell>
          <cell r="Y788">
            <v>46181</v>
          </cell>
        </row>
        <row r="788">
          <cell r="AD788" t="str">
            <v>男</v>
          </cell>
        </row>
        <row r="788">
          <cell r="AF788" t="str">
            <v>360733200501282733</v>
          </cell>
          <cell r="AG788" t="str">
            <v>江西省赣州市</v>
          </cell>
          <cell r="AH788" t="str">
            <v>中国农业银行会昌县支行</v>
          </cell>
          <cell r="AI788" t="str">
            <v>6230523470078589876</v>
          </cell>
        </row>
        <row r="788">
          <cell r="AK788">
            <v>18942329566</v>
          </cell>
        </row>
        <row r="789">
          <cell r="D789" t="str">
            <v>宜春店江羽</v>
          </cell>
          <cell r="E789" t="str">
            <v>运营部</v>
          </cell>
          <cell r="F789" t="str">
            <v>前台</v>
          </cell>
          <cell r="G789">
            <v>46174</v>
          </cell>
          <cell r="H789" t="str">
            <v>全职</v>
          </cell>
        </row>
        <row r="789">
          <cell r="K789" t="str">
            <v>人力</v>
          </cell>
        </row>
        <row r="789">
          <cell r="O789" t="str">
            <v>已签</v>
          </cell>
          <cell r="P789" t="str">
            <v>已签</v>
          </cell>
          <cell r="Q789" t="str">
            <v>已签</v>
          </cell>
          <cell r="R789" t="str">
            <v>已签</v>
          </cell>
          <cell r="S789" t="str">
            <v>不缴</v>
          </cell>
        </row>
        <row r="789">
          <cell r="X789" t="str">
            <v>在职</v>
          </cell>
        </row>
        <row r="789">
          <cell r="AD789" t="str">
            <v>女</v>
          </cell>
        </row>
        <row r="789">
          <cell r="AF789" t="str">
            <v>36220120000626462X</v>
          </cell>
          <cell r="AG789" t="str">
            <v>江西省宜春市袁州区楠木乡盘田村盘田组35号</v>
          </cell>
          <cell r="AH789" t="str">
            <v>中国工商银行</v>
          </cell>
          <cell r="AI789" t="str">
            <v>622203 1508008040528</v>
          </cell>
        </row>
        <row r="789">
          <cell r="AK789">
            <v>19970033217</v>
          </cell>
        </row>
        <row r="790">
          <cell r="D790" t="str">
            <v>宜春店谭雨婧</v>
          </cell>
          <cell r="E790" t="str">
            <v>会籍部</v>
          </cell>
          <cell r="F790" t="str">
            <v>会籍</v>
          </cell>
          <cell r="G790">
            <v>46176</v>
          </cell>
          <cell r="H790" t="str">
            <v>全职</v>
          </cell>
        </row>
        <row r="790">
          <cell r="K790" t="str">
            <v>人力</v>
          </cell>
        </row>
        <row r="790">
          <cell r="O790" t="str">
            <v>已签</v>
          </cell>
          <cell r="P790" t="str">
            <v>已签</v>
          </cell>
          <cell r="Q790" t="str">
            <v>已签</v>
          </cell>
          <cell r="R790" t="str">
            <v>已签</v>
          </cell>
          <cell r="S790" t="str">
            <v>不缴</v>
          </cell>
        </row>
        <row r="790">
          <cell r="X790" t="str">
            <v>离职</v>
          </cell>
          <cell r="Y790">
            <v>46179</v>
          </cell>
          <cell r="Z790" t="str">
            <v>已签</v>
          </cell>
          <cell r="AA790" t="str">
            <v>已签</v>
          </cell>
        </row>
        <row r="790">
          <cell r="AC790" t="str">
            <v>是</v>
          </cell>
          <cell r="AD790" t="str">
            <v>女</v>
          </cell>
        </row>
        <row r="790">
          <cell r="AF790" t="str">
            <v>362201200311270241</v>
          </cell>
          <cell r="AG790" t="str">
            <v>江西省宜春市袁州区宜春南路136号14栋1单元1704室</v>
          </cell>
          <cell r="AH790" t="str">
            <v>招商银行</v>
          </cell>
          <cell r="AI790" t="str">
            <v>6214853380675927</v>
          </cell>
        </row>
        <row r="790">
          <cell r="AK790">
            <v>13617959121</v>
          </cell>
        </row>
        <row r="791">
          <cell r="D791" t="str">
            <v>宿州吾悦店刘子檬</v>
          </cell>
          <cell r="E791" t="str">
            <v>运营部</v>
          </cell>
          <cell r="F791" t="str">
            <v>前台</v>
          </cell>
          <cell r="G791">
            <v>46181</v>
          </cell>
          <cell r="H791" t="str">
            <v>全职</v>
          </cell>
        </row>
        <row r="791">
          <cell r="K791" t="str">
            <v>人力</v>
          </cell>
        </row>
        <row r="791">
          <cell r="O791" t="str">
            <v>已签</v>
          </cell>
          <cell r="P791" t="str">
            <v>已签</v>
          </cell>
          <cell r="Q791" t="str">
            <v>已签</v>
          </cell>
          <cell r="R791" t="str">
            <v>已签</v>
          </cell>
          <cell r="S791" t="str">
            <v>不缴</v>
          </cell>
        </row>
        <row r="791">
          <cell r="W791" t="str">
            <v>否</v>
          </cell>
          <cell r="X791" t="str">
            <v>在职</v>
          </cell>
        </row>
        <row r="791">
          <cell r="AD791" t="str">
            <v>女</v>
          </cell>
        </row>
        <row r="791">
          <cell r="AF791" t="str">
            <v>341302200303081229</v>
          </cell>
          <cell r="AG791" t="str">
            <v>安徽省宿州市</v>
          </cell>
          <cell r="AH791" t="str">
            <v>中国工商银行</v>
          </cell>
          <cell r="AI791" t="str">
            <v>6222031312003259013</v>
          </cell>
        </row>
        <row r="791">
          <cell r="AK791">
            <v>18895499552</v>
          </cell>
        </row>
        <row r="792">
          <cell r="D792" t="str">
            <v>杨家湾朱金宇</v>
          </cell>
          <cell r="E792" t="str">
            <v>泳教部</v>
          </cell>
          <cell r="F792" t="str">
            <v>泳教</v>
          </cell>
          <cell r="G792">
            <v>46178</v>
          </cell>
          <cell r="H792" t="str">
            <v>全职</v>
          </cell>
        </row>
        <row r="792">
          <cell r="J792" t="str">
            <v>劳动合同</v>
          </cell>
          <cell r="K792" t="str">
            <v>人力</v>
          </cell>
          <cell r="L792">
            <v>46178</v>
          </cell>
          <cell r="M792">
            <v>47273</v>
          </cell>
          <cell r="N792" t="str">
            <v>3年</v>
          </cell>
          <cell r="O792" t="str">
            <v>已签</v>
          </cell>
        </row>
        <row r="792">
          <cell r="X792" t="str">
            <v>在职</v>
          </cell>
        </row>
        <row r="792">
          <cell r="AD792" t="str">
            <v>男</v>
          </cell>
        </row>
        <row r="792">
          <cell r="AF792" t="str">
            <v>422828200604291512</v>
          </cell>
        </row>
        <row r="792">
          <cell r="AH792" t="str">
            <v>恩施恩施支行</v>
          </cell>
          <cell r="AI792" t="str">
            <v>6215581817003752211</v>
          </cell>
        </row>
        <row r="792">
          <cell r="AK792">
            <v>13125138699</v>
          </cell>
        </row>
        <row r="793">
          <cell r="D793" t="str">
            <v>阜阳宝龙店桂豪杰</v>
          </cell>
          <cell r="E793" t="str">
            <v>泳教部</v>
          </cell>
          <cell r="F793" t="str">
            <v>救生员</v>
          </cell>
          <cell r="G793">
            <v>46181</v>
          </cell>
          <cell r="H793" t="str">
            <v>全职</v>
          </cell>
        </row>
        <row r="793">
          <cell r="K793" t="str">
            <v>人力</v>
          </cell>
        </row>
        <row r="793">
          <cell r="X793" t="str">
            <v>离职</v>
          </cell>
          <cell r="Y793">
            <v>46182</v>
          </cell>
        </row>
        <row r="793">
          <cell r="AD793" t="str">
            <v>男</v>
          </cell>
        </row>
        <row r="793">
          <cell r="AF793" t="str">
            <v>341282200508309019</v>
          </cell>
        </row>
        <row r="793">
          <cell r="AK793">
            <v>19156672178</v>
          </cell>
        </row>
        <row r="794">
          <cell r="D794" t="str">
            <v>新余店陈雅婷</v>
          </cell>
          <cell r="E794" t="str">
            <v>运营部</v>
          </cell>
          <cell r="F794" t="str">
            <v>前台</v>
          </cell>
          <cell r="G794">
            <v>46181</v>
          </cell>
          <cell r="H794" t="str">
            <v>全职</v>
          </cell>
        </row>
        <row r="794">
          <cell r="K794" t="str">
            <v>人力</v>
          </cell>
        </row>
        <row r="794">
          <cell r="X794" t="str">
            <v>离职</v>
          </cell>
          <cell r="Y794">
            <v>46183</v>
          </cell>
        </row>
        <row r="794">
          <cell r="AD794" t="str">
            <v>女</v>
          </cell>
        </row>
        <row r="794">
          <cell r="AF794" t="str">
            <v>360982200507211221</v>
          </cell>
          <cell r="AG794" t="str">
            <v>江西樟树</v>
          </cell>
          <cell r="AH794" t="str">
            <v>工商银行</v>
          </cell>
          <cell r="AI794" t="str">
            <v>6222031508003480844</v>
          </cell>
        </row>
        <row r="794">
          <cell r="AK794">
            <v>15707956162</v>
          </cell>
        </row>
        <row r="795">
          <cell r="D795" t="str">
            <v>蚌埠银泰店顾帅帅</v>
          </cell>
          <cell r="E795" t="str">
            <v>会籍部</v>
          </cell>
          <cell r="F795" t="str">
            <v>会籍</v>
          </cell>
          <cell r="G795">
            <v>46182</v>
          </cell>
          <cell r="H795" t="str">
            <v>全职</v>
          </cell>
        </row>
        <row r="795">
          <cell r="J795" t="str">
            <v>劳动合同</v>
          </cell>
          <cell r="K795" t="str">
            <v>人力</v>
          </cell>
          <cell r="L795">
            <v>46182</v>
          </cell>
          <cell r="M795">
            <v>47277</v>
          </cell>
          <cell r="N795" t="str">
            <v>3年</v>
          </cell>
          <cell r="O795" t="str">
            <v>已签</v>
          </cell>
          <cell r="P795" t="str">
            <v>已签</v>
          </cell>
          <cell r="Q795" t="str">
            <v>已签</v>
          </cell>
          <cell r="R795" t="str">
            <v>已签</v>
          </cell>
          <cell r="S795" t="str">
            <v>不缴</v>
          </cell>
        </row>
        <row r="795">
          <cell r="W795" t="str">
            <v>是</v>
          </cell>
          <cell r="X795" t="str">
            <v>在职</v>
          </cell>
        </row>
        <row r="795">
          <cell r="AD795" t="str">
            <v>男</v>
          </cell>
        </row>
        <row r="795">
          <cell r="AF795" t="str">
            <v>340321200507210836</v>
          </cell>
        </row>
        <row r="795">
          <cell r="AH795" t="str">
            <v>中国农业银行</v>
          </cell>
          <cell r="AI795" t="str">
            <v>6230523160060611479</v>
          </cell>
        </row>
        <row r="795">
          <cell r="AK795">
            <v>15556190914</v>
          </cell>
        </row>
        <row r="796">
          <cell r="D796" t="str">
            <v>财富中心店吴喜军</v>
          </cell>
          <cell r="E796" t="str">
            <v>泳教部</v>
          </cell>
          <cell r="F796" t="str">
            <v>兼职泳教</v>
          </cell>
          <cell r="G796">
            <v>46181</v>
          </cell>
          <cell r="H796" t="str">
            <v>兼职</v>
          </cell>
        </row>
        <row r="796">
          <cell r="K796" t="str">
            <v>人力</v>
          </cell>
        </row>
        <row r="796">
          <cell r="X796" t="str">
            <v>在职</v>
          </cell>
        </row>
        <row r="796">
          <cell r="AD796" t="str">
            <v>男</v>
          </cell>
        </row>
        <row r="796">
          <cell r="AF796" t="str">
            <v>360902200312084814</v>
          </cell>
        </row>
        <row r="796">
          <cell r="AH796" t="str">
            <v>中国建设银行</v>
          </cell>
          <cell r="AI796" t="str">
            <v>6217002060006350652</v>
          </cell>
        </row>
        <row r="796">
          <cell r="AK796">
            <v>17740589941</v>
          </cell>
        </row>
        <row r="797">
          <cell r="D797" t="str">
            <v>淮南吾悦店王欣怡</v>
          </cell>
          <cell r="E797" t="str">
            <v>泳教部</v>
          </cell>
          <cell r="F797" t="str">
            <v>兼职泳教</v>
          </cell>
          <cell r="G797">
            <v>46182</v>
          </cell>
          <cell r="H797" t="str">
            <v>兼职</v>
          </cell>
        </row>
        <row r="797">
          <cell r="K797" t="str">
            <v>人力</v>
          </cell>
        </row>
        <row r="797">
          <cell r="X797" t="str">
            <v>离职</v>
          </cell>
          <cell r="Y797">
            <v>46204</v>
          </cell>
        </row>
        <row r="797">
          <cell r="AD797" t="str">
            <v>女</v>
          </cell>
        </row>
        <row r="797">
          <cell r="AF797" t="str">
            <v>341021200412174000</v>
          </cell>
          <cell r="AG797" t="str">
            <v>淮南</v>
          </cell>
          <cell r="AH797" t="str">
            <v>农业银行</v>
          </cell>
          <cell r="AI797" t="str">
            <v>6228 2120 1340 1155 575</v>
          </cell>
        </row>
        <row r="797">
          <cell r="AK797">
            <v>13235530132</v>
          </cell>
        </row>
        <row r="798">
          <cell r="D798" t="str">
            <v>荆州店邓松</v>
          </cell>
          <cell r="E798" t="str">
            <v>泳教部</v>
          </cell>
          <cell r="F798" t="str">
            <v>兼职泳教</v>
          </cell>
          <cell r="G798">
            <v>46182</v>
          </cell>
          <cell r="H798" t="str">
            <v>兼职</v>
          </cell>
        </row>
        <row r="798">
          <cell r="K798" t="str">
            <v>人力</v>
          </cell>
        </row>
        <row r="798">
          <cell r="X798" t="str">
            <v>在职</v>
          </cell>
        </row>
        <row r="798">
          <cell r="AD798" t="str">
            <v>男</v>
          </cell>
        </row>
        <row r="798">
          <cell r="AF798" t="str">
            <v>422802199708133018</v>
          </cell>
        </row>
        <row r="798">
          <cell r="AH798" t="str">
            <v>光大银行</v>
          </cell>
          <cell r="AI798" t="str">
            <v>6226681401409919</v>
          </cell>
        </row>
        <row r="798">
          <cell r="AK798">
            <v>13260601396</v>
          </cell>
        </row>
        <row r="799">
          <cell r="D799" t="str">
            <v>财富中心店黄晓露</v>
          </cell>
          <cell r="E799" t="str">
            <v>私教部</v>
          </cell>
          <cell r="F799" t="str">
            <v>私教</v>
          </cell>
          <cell r="G799">
            <v>46182</v>
          </cell>
          <cell r="H799" t="str">
            <v>全职</v>
          </cell>
        </row>
        <row r="799">
          <cell r="J799" t="str">
            <v>劳动合同</v>
          </cell>
          <cell r="K799" t="str">
            <v>人力</v>
          </cell>
          <cell r="L799">
            <v>46182</v>
          </cell>
          <cell r="M799">
            <v>47277</v>
          </cell>
          <cell r="N799" t="str">
            <v>3年</v>
          </cell>
          <cell r="O799" t="str">
            <v>已签</v>
          </cell>
          <cell r="P799" t="str">
            <v>已签</v>
          </cell>
          <cell r="Q799" t="str">
            <v>已签</v>
          </cell>
        </row>
        <row r="799">
          <cell r="S799" t="str">
            <v>不缴</v>
          </cell>
        </row>
        <row r="799">
          <cell r="V799" t="str">
            <v>已签</v>
          </cell>
          <cell r="W799" t="str">
            <v>是</v>
          </cell>
          <cell r="X799" t="str">
            <v>在职</v>
          </cell>
        </row>
        <row r="799">
          <cell r="AD799" t="str">
            <v>女</v>
          </cell>
        </row>
        <row r="799">
          <cell r="AF799" t="str">
            <v>360902200405104423</v>
          </cell>
        </row>
        <row r="799">
          <cell r="AH799" t="str">
            <v>九江银行</v>
          </cell>
          <cell r="AI799" t="str">
            <v>6231460000014945024</v>
          </cell>
        </row>
        <row r="799">
          <cell r="AK799">
            <v>13979544403</v>
          </cell>
        </row>
        <row r="800">
          <cell r="D800" t="str">
            <v>民院店刘家宇</v>
          </cell>
          <cell r="E800" t="str">
            <v>泳教部</v>
          </cell>
          <cell r="F800" t="str">
            <v>兼职泳教</v>
          </cell>
          <cell r="G800">
            <v>46182</v>
          </cell>
          <cell r="H800" t="str">
            <v>兼职</v>
          </cell>
        </row>
        <row r="800">
          <cell r="J800" t="str">
            <v>兼职合同</v>
          </cell>
          <cell r="K800" t="str">
            <v>人力</v>
          </cell>
          <cell r="L800">
            <v>46182</v>
          </cell>
          <cell r="M800">
            <v>46546</v>
          </cell>
          <cell r="N800" t="str">
            <v>1年</v>
          </cell>
          <cell r="O800" t="str">
            <v>已签</v>
          </cell>
          <cell r="P800" t="str">
            <v>已签</v>
          </cell>
          <cell r="Q800" t="str">
            <v>已签</v>
          </cell>
          <cell r="R800" t="str">
            <v>已签</v>
          </cell>
          <cell r="S800" t="str">
            <v>不缴</v>
          </cell>
        </row>
        <row r="800">
          <cell r="X800" t="str">
            <v>在职</v>
          </cell>
        </row>
        <row r="800">
          <cell r="AD800" t="str">
            <v>男</v>
          </cell>
        </row>
        <row r="800">
          <cell r="AF800" t="str">
            <v>421083200705095916</v>
          </cell>
        </row>
        <row r="800">
          <cell r="AH800" t="str">
            <v>中国农业银行</v>
          </cell>
          <cell r="AI800" t="str">
            <v>6228480057155145576</v>
          </cell>
        </row>
        <row r="800">
          <cell r="AK800">
            <v>19571075850</v>
          </cell>
        </row>
        <row r="801">
          <cell r="D801" t="str">
            <v>宿州吾悦店闵紫俊</v>
          </cell>
          <cell r="E801" t="str">
            <v>会籍部</v>
          </cell>
          <cell r="F801" t="str">
            <v>会籍</v>
          </cell>
          <cell r="G801">
            <v>46182</v>
          </cell>
          <cell r="H801" t="str">
            <v>全职</v>
          </cell>
        </row>
        <row r="801">
          <cell r="K801" t="str">
            <v>人力</v>
          </cell>
        </row>
        <row r="801">
          <cell r="O801" t="str">
            <v>已签</v>
          </cell>
          <cell r="P801" t="str">
            <v>已签</v>
          </cell>
          <cell r="Q801" t="str">
            <v>已签</v>
          </cell>
          <cell r="R801" t="str">
            <v>已签</v>
          </cell>
          <cell r="S801" t="str">
            <v>不缴</v>
          </cell>
        </row>
        <row r="801">
          <cell r="W801" t="str">
            <v>否</v>
          </cell>
          <cell r="X801" t="str">
            <v>在职</v>
          </cell>
        </row>
        <row r="801">
          <cell r="AD801" t="str">
            <v>女</v>
          </cell>
        </row>
        <row r="801">
          <cell r="AF801" t="str">
            <v>341302200502252449</v>
          </cell>
          <cell r="AG801" t="str">
            <v>安徽省宿州市</v>
          </cell>
          <cell r="AH801" t="str">
            <v>中国建设银行</v>
          </cell>
          <cell r="AI801" t="str">
            <v>6215340300720145250</v>
          </cell>
        </row>
        <row r="801">
          <cell r="AK801">
            <v>18326970451</v>
          </cell>
        </row>
        <row r="802">
          <cell r="D802" t="str">
            <v>宿州吾悦店代悦</v>
          </cell>
          <cell r="E802" t="str">
            <v>私教部</v>
          </cell>
          <cell r="F802" t="str">
            <v>私教</v>
          </cell>
          <cell r="G802">
            <v>46182</v>
          </cell>
          <cell r="H802" t="str">
            <v>全职</v>
          </cell>
        </row>
        <row r="802">
          <cell r="K802" t="str">
            <v>人力</v>
          </cell>
        </row>
        <row r="802">
          <cell r="X802" t="str">
            <v>离职</v>
          </cell>
          <cell r="Y802">
            <v>46186</v>
          </cell>
        </row>
        <row r="802">
          <cell r="AD802" t="str">
            <v>女</v>
          </cell>
        </row>
        <row r="802">
          <cell r="AF802" t="str">
            <v>341302200601292024</v>
          </cell>
          <cell r="AG802" t="str">
            <v>安徽省宿州市</v>
          </cell>
          <cell r="AH802" t="str">
            <v>中国银行</v>
          </cell>
          <cell r="AI802" t="str">
            <v>6216606300018630523</v>
          </cell>
        </row>
        <row r="802">
          <cell r="AK802">
            <v>19355705926</v>
          </cell>
        </row>
        <row r="803">
          <cell r="D803" t="str">
            <v>宿州吾悦店李慧妍</v>
          </cell>
          <cell r="E803" t="str">
            <v>会籍部</v>
          </cell>
          <cell r="F803" t="str">
            <v>会籍</v>
          </cell>
          <cell r="G803">
            <v>46178</v>
          </cell>
          <cell r="H803" t="str">
            <v>全职</v>
          </cell>
        </row>
        <row r="803">
          <cell r="K803" t="str">
            <v>人力</v>
          </cell>
        </row>
        <row r="803">
          <cell r="X803" t="str">
            <v>在职</v>
          </cell>
        </row>
        <row r="803">
          <cell r="AD803" t="str">
            <v>女</v>
          </cell>
        </row>
        <row r="803">
          <cell r="AF803" t="str">
            <v>341302200909134145</v>
          </cell>
          <cell r="AG803" t="str">
            <v>安徽省宿州市</v>
          </cell>
          <cell r="AH803" t="str">
            <v>中国工商银行</v>
          </cell>
          <cell r="AI803" t="str">
            <v>6217211203012202312</v>
          </cell>
        </row>
        <row r="803">
          <cell r="AK803">
            <v>13221120449</v>
          </cell>
        </row>
        <row r="804">
          <cell r="D804" t="str">
            <v>宿州吾悦店田可凡</v>
          </cell>
          <cell r="E804" t="str">
            <v>私教部</v>
          </cell>
          <cell r="F804" t="str">
            <v>私教</v>
          </cell>
          <cell r="G804">
            <v>46201</v>
          </cell>
          <cell r="H804" t="str">
            <v>全职</v>
          </cell>
        </row>
        <row r="804">
          <cell r="K804" t="str">
            <v>人力</v>
          </cell>
        </row>
        <row r="804">
          <cell r="X804" t="str">
            <v>在职</v>
          </cell>
        </row>
        <row r="804">
          <cell r="AD804" t="str">
            <v>男</v>
          </cell>
        </row>
        <row r="804">
          <cell r="AF804" t="str">
            <v>34060320050426121X</v>
          </cell>
        </row>
        <row r="804">
          <cell r="AK804">
            <v>17756173063</v>
          </cell>
        </row>
        <row r="805">
          <cell r="D805" t="str">
            <v>宿州吾悦店王宇慧</v>
          </cell>
          <cell r="E805" t="str">
            <v>私教部</v>
          </cell>
          <cell r="F805" t="str">
            <v>私教</v>
          </cell>
          <cell r="G805">
            <v>46201</v>
          </cell>
          <cell r="H805" t="str">
            <v>全职</v>
          </cell>
        </row>
        <row r="805">
          <cell r="K805" t="str">
            <v>人力</v>
          </cell>
        </row>
        <row r="805">
          <cell r="X805" t="str">
            <v>在职</v>
          </cell>
        </row>
        <row r="805">
          <cell r="AD805" t="str">
            <v>女</v>
          </cell>
        </row>
        <row r="805">
          <cell r="AF805" t="str">
            <v>34130220041105042X</v>
          </cell>
        </row>
        <row r="805">
          <cell r="AK805">
            <v>18734027693</v>
          </cell>
        </row>
        <row r="806">
          <cell r="D806" t="str">
            <v>新余店胡嘉欣</v>
          </cell>
          <cell r="E806" t="str">
            <v>运营部</v>
          </cell>
          <cell r="F806" t="str">
            <v>前台</v>
          </cell>
          <cell r="G806">
            <v>46183</v>
          </cell>
          <cell r="H806" t="str">
            <v>全职</v>
          </cell>
        </row>
        <row r="806">
          <cell r="K806" t="str">
            <v>人力</v>
          </cell>
        </row>
        <row r="806">
          <cell r="X806" t="str">
            <v>离职</v>
          </cell>
          <cell r="Y806">
            <v>46210</v>
          </cell>
        </row>
        <row r="806">
          <cell r="AD806" t="str">
            <v>女</v>
          </cell>
        </row>
        <row r="806">
          <cell r="AF806" t="str">
            <v>360502200502202226</v>
          </cell>
          <cell r="AG806" t="str">
            <v>江西新余</v>
          </cell>
          <cell r="AH806" t="str">
            <v>工商银行</v>
          </cell>
          <cell r="AI806" t="str">
            <v>6212261502015378569</v>
          </cell>
        </row>
        <row r="806">
          <cell r="AK806">
            <v>17752758410</v>
          </cell>
        </row>
        <row r="807">
          <cell r="D807" t="str">
            <v>宜春店谌国辉</v>
          </cell>
          <cell r="E807" t="str">
            <v>泳教部</v>
          </cell>
          <cell r="F807" t="str">
            <v>泳教</v>
          </cell>
          <cell r="G807">
            <v>46181</v>
          </cell>
          <cell r="H807" t="str">
            <v>全职</v>
          </cell>
        </row>
        <row r="807">
          <cell r="K807" t="str">
            <v>人力</v>
          </cell>
        </row>
        <row r="807">
          <cell r="X807" t="str">
            <v>在职</v>
          </cell>
        </row>
        <row r="807">
          <cell r="AD807" t="str">
            <v>男</v>
          </cell>
        </row>
        <row r="807">
          <cell r="AF807" t="str">
            <v>362201200302105439</v>
          </cell>
          <cell r="AG807" t="str">
            <v>江西省宜春市袁州区西村镇蝉塘村中街组45号</v>
          </cell>
          <cell r="AH807" t="str">
            <v>招商银行</v>
          </cell>
          <cell r="AI807" t="str">
            <v>6214832773358838</v>
          </cell>
        </row>
        <row r="807">
          <cell r="AK807">
            <v>18807055653</v>
          </cell>
        </row>
        <row r="808">
          <cell r="D808" t="str">
            <v>蚌埠银泰店蔡龙飞</v>
          </cell>
          <cell r="E808" t="str">
            <v>会籍部</v>
          </cell>
          <cell r="F808" t="str">
            <v>会籍</v>
          </cell>
          <cell r="G808">
            <v>46183</v>
          </cell>
          <cell r="H808" t="str">
            <v>全职</v>
          </cell>
        </row>
        <row r="808">
          <cell r="K808" t="str">
            <v>人力</v>
          </cell>
        </row>
        <row r="808">
          <cell r="X808" t="str">
            <v>离职</v>
          </cell>
          <cell r="Y808">
            <v>46185</v>
          </cell>
        </row>
        <row r="808">
          <cell r="AD808" t="str">
            <v>男</v>
          </cell>
        </row>
        <row r="808">
          <cell r="AF808" t="str">
            <v>340321199303101253</v>
          </cell>
        </row>
        <row r="808">
          <cell r="AH808" t="str">
            <v>招商银行芜湖分行营业部</v>
          </cell>
          <cell r="AI808" t="str">
            <v>李彬代收 6214835537146357</v>
          </cell>
        </row>
        <row r="808">
          <cell r="AK808">
            <v>15212111106</v>
          </cell>
        </row>
        <row r="809">
          <cell r="D809" t="str">
            <v>蚌埠吾悦店周宏伟</v>
          </cell>
          <cell r="E809" t="str">
            <v>会籍部</v>
          </cell>
          <cell r="F809" t="str">
            <v>会籍</v>
          </cell>
          <cell r="G809">
            <v>46183</v>
          </cell>
          <cell r="H809" t="str">
            <v>全职</v>
          </cell>
        </row>
        <row r="809">
          <cell r="K809" t="str">
            <v>人力</v>
          </cell>
        </row>
        <row r="809">
          <cell r="X809" t="str">
            <v>离职</v>
          </cell>
          <cell r="Y809">
            <v>46202</v>
          </cell>
        </row>
        <row r="809">
          <cell r="AD809" t="str">
            <v>男</v>
          </cell>
        </row>
        <row r="809">
          <cell r="AF809" t="str">
            <v>340304200805092018</v>
          </cell>
          <cell r="AG809" t="str">
            <v>安徽省蚌埠市</v>
          </cell>
          <cell r="AH809" t="str">
            <v>中国建设银行</v>
          </cell>
          <cell r="AI809" t="str">
            <v>6214671640002344168</v>
          </cell>
        </row>
        <row r="809">
          <cell r="AK809">
            <v>18105521125</v>
          </cell>
        </row>
        <row r="810">
          <cell r="D810" t="str">
            <v>高新吾悦店冯波</v>
          </cell>
          <cell r="E810" t="str">
            <v>泳教部</v>
          </cell>
          <cell r="F810" t="str">
            <v>泳教</v>
          </cell>
          <cell r="G810">
            <v>46183</v>
          </cell>
          <cell r="H810" t="str">
            <v>全职</v>
          </cell>
        </row>
        <row r="810">
          <cell r="K810" t="str">
            <v>人力</v>
          </cell>
        </row>
        <row r="810">
          <cell r="X810" t="str">
            <v>离职</v>
          </cell>
          <cell r="Y810">
            <v>46188</v>
          </cell>
        </row>
        <row r="810">
          <cell r="AD810" t="str">
            <v>男</v>
          </cell>
        </row>
        <row r="810">
          <cell r="AF810" t="str">
            <v>360321199912185513</v>
          </cell>
          <cell r="AG810" t="str">
            <v>江西萍乡</v>
          </cell>
          <cell r="AH810" t="str">
            <v>招商银行</v>
          </cell>
          <cell r="AI810" t="str">
            <v>6214 8326 3879 5216</v>
          </cell>
        </row>
        <row r="810">
          <cell r="AK810">
            <v>15083882326</v>
          </cell>
        </row>
        <row r="811">
          <cell r="D811" t="str">
            <v>宜春店龙亮</v>
          </cell>
          <cell r="E811" t="str">
            <v>运营部</v>
          </cell>
          <cell r="F811" t="str">
            <v>水电安装维修</v>
          </cell>
          <cell r="G811">
            <v>46184</v>
          </cell>
          <cell r="H811" t="str">
            <v>兼职</v>
          </cell>
        </row>
        <row r="811">
          <cell r="K811" t="str">
            <v>人力</v>
          </cell>
        </row>
        <row r="811">
          <cell r="X811" t="str">
            <v>在职</v>
          </cell>
        </row>
        <row r="811">
          <cell r="AD811" t="str">
            <v>男</v>
          </cell>
        </row>
        <row r="811">
          <cell r="AF811" t="str">
            <v>362227198611182511</v>
          </cell>
          <cell r="AG811" t="str">
            <v>江西省宜春市万载县岭东乡柴田村9组02号</v>
          </cell>
          <cell r="AH811" t="str">
            <v>中国农业银行</v>
          </cell>
          <cell r="AI811" t="str">
            <v>622848 2328746218075</v>
          </cell>
        </row>
        <row r="811">
          <cell r="AK811">
            <v>18779571258</v>
          </cell>
        </row>
        <row r="812">
          <cell r="D812" t="str">
            <v>荆州店颜爽</v>
          </cell>
          <cell r="E812" t="str">
            <v>泳教部</v>
          </cell>
          <cell r="F812" t="str">
            <v>救生员</v>
          </cell>
          <cell r="G812">
            <v>46184</v>
          </cell>
          <cell r="H812" t="str">
            <v>全职</v>
          </cell>
        </row>
        <row r="812">
          <cell r="K812" t="str">
            <v>人力</v>
          </cell>
        </row>
        <row r="812">
          <cell r="X812" t="str">
            <v>在职</v>
          </cell>
        </row>
        <row r="812">
          <cell r="AD812" t="str">
            <v>男</v>
          </cell>
        </row>
        <row r="812">
          <cell r="AF812" t="str">
            <v>422826200311274011</v>
          </cell>
        </row>
        <row r="812">
          <cell r="AI812" t="str">
            <v>6222021817004037186</v>
          </cell>
        </row>
        <row r="812">
          <cell r="AK812">
            <v>18695012499</v>
          </cell>
        </row>
        <row r="813">
          <cell r="D813" t="str">
            <v>高新吾悦店杨仁鑫</v>
          </cell>
          <cell r="E813" t="str">
            <v>私教部</v>
          </cell>
          <cell r="F813" t="str">
            <v>私教</v>
          </cell>
          <cell r="G813">
            <v>46184</v>
          </cell>
          <cell r="H813" t="str">
            <v>全职</v>
          </cell>
        </row>
        <row r="813">
          <cell r="K813" t="str">
            <v>人力</v>
          </cell>
        </row>
        <row r="813">
          <cell r="X813" t="str">
            <v>离职</v>
          </cell>
          <cell r="Y813">
            <v>46202</v>
          </cell>
        </row>
        <row r="813">
          <cell r="AD813" t="str">
            <v>男</v>
          </cell>
        </row>
        <row r="813">
          <cell r="AF813" t="str">
            <v>360781200509282915</v>
          </cell>
          <cell r="AG813" t="str">
            <v>江西瑞金</v>
          </cell>
          <cell r="AH813" t="str">
            <v>中国银行</v>
          </cell>
          <cell r="AI813" t="str">
            <v>623573 6200016482401</v>
          </cell>
        </row>
        <row r="814">
          <cell r="D814" t="str">
            <v>民院店郭银珍</v>
          </cell>
          <cell r="E814" t="str">
            <v>运营部</v>
          </cell>
          <cell r="F814" t="str">
            <v>前台</v>
          </cell>
          <cell r="G814">
            <v>46184</v>
          </cell>
          <cell r="H814" t="str">
            <v>全职</v>
          </cell>
        </row>
        <row r="814">
          <cell r="K814" t="str">
            <v>人力</v>
          </cell>
        </row>
        <row r="814">
          <cell r="O814" t="str">
            <v>已签</v>
          </cell>
          <cell r="P814" t="str">
            <v>已签</v>
          </cell>
          <cell r="Q814" t="str">
            <v>已签</v>
          </cell>
          <cell r="R814" t="str">
            <v>已签</v>
          </cell>
          <cell r="S814" t="str">
            <v>不缴</v>
          </cell>
        </row>
        <row r="814">
          <cell r="V814" t="str">
            <v>已签</v>
          </cell>
        </row>
        <row r="814">
          <cell r="X814" t="str">
            <v>离职</v>
          </cell>
          <cell r="Y814">
            <v>46205</v>
          </cell>
          <cell r="Z814" t="str">
            <v>已签</v>
          </cell>
          <cell r="AA814" t="str">
            <v>已签</v>
          </cell>
        </row>
        <row r="814">
          <cell r="AC814" t="str">
            <v>是</v>
          </cell>
          <cell r="AD814" t="str">
            <v>女</v>
          </cell>
        </row>
        <row r="814">
          <cell r="AF814" t="str">
            <v>522428200101090489</v>
          </cell>
        </row>
        <row r="814">
          <cell r="AH814" t="str">
            <v>中国邮政储蓄银行</v>
          </cell>
          <cell r="AI814" t="str">
            <v>62117997090016726127</v>
          </cell>
        </row>
        <row r="814">
          <cell r="AK814">
            <v>15795840797</v>
          </cell>
        </row>
        <row r="815">
          <cell r="D815" t="str">
            <v>财富中心店孙蓝祎</v>
          </cell>
          <cell r="E815" t="str">
            <v>会籍部</v>
          </cell>
          <cell r="F815" t="str">
            <v>会籍</v>
          </cell>
          <cell r="G815">
            <v>46185</v>
          </cell>
          <cell r="H815" t="str">
            <v>兼职</v>
          </cell>
        </row>
        <row r="815">
          <cell r="K815" t="str">
            <v>人力</v>
          </cell>
        </row>
        <row r="815">
          <cell r="O815" t="str">
            <v>已签</v>
          </cell>
          <cell r="P815" t="str">
            <v>已签</v>
          </cell>
          <cell r="Q815" t="str">
            <v>已签</v>
          </cell>
        </row>
        <row r="815">
          <cell r="S815" t="str">
            <v>不缴</v>
          </cell>
        </row>
        <row r="815">
          <cell r="X815" t="str">
            <v>离职</v>
          </cell>
          <cell r="Y815">
            <v>46194</v>
          </cell>
          <cell r="Z815" t="str">
            <v>已签</v>
          </cell>
          <cell r="AA815" t="str">
            <v>已签</v>
          </cell>
        </row>
        <row r="815">
          <cell r="AC815" t="str">
            <v>是</v>
          </cell>
          <cell r="AD815" t="str">
            <v>女</v>
          </cell>
        </row>
        <row r="815">
          <cell r="AF815" t="str">
            <v>360923200602282626</v>
          </cell>
        </row>
        <row r="815">
          <cell r="AH815" t="str">
            <v>中国工商银行</v>
          </cell>
          <cell r="AI815" t="str">
            <v>6222031503002625564</v>
          </cell>
        </row>
        <row r="815">
          <cell r="AK815">
            <v>18870517738</v>
          </cell>
        </row>
        <row r="816">
          <cell r="D816" t="str">
            <v>财富中心店周紫璇</v>
          </cell>
          <cell r="E816" t="str">
            <v>运营部</v>
          </cell>
          <cell r="F816" t="str">
            <v>前台</v>
          </cell>
          <cell r="G816">
            <v>46185</v>
          </cell>
          <cell r="H816" t="str">
            <v>兼职</v>
          </cell>
        </row>
        <row r="816">
          <cell r="J816" t="str">
            <v>兼职协议</v>
          </cell>
          <cell r="K816" t="str">
            <v>人力</v>
          </cell>
          <cell r="L816">
            <v>46185</v>
          </cell>
          <cell r="M816">
            <v>46246</v>
          </cell>
          <cell r="N816" t="str">
            <v>2个月</v>
          </cell>
          <cell r="O816" t="str">
            <v>已签</v>
          </cell>
          <cell r="P816" t="str">
            <v>已签</v>
          </cell>
          <cell r="Q816" t="str">
            <v>已签</v>
          </cell>
        </row>
        <row r="816">
          <cell r="S816" t="str">
            <v>不缴</v>
          </cell>
        </row>
        <row r="816">
          <cell r="X816" t="str">
            <v>离职</v>
          </cell>
          <cell r="Y816">
            <v>46189</v>
          </cell>
          <cell r="Z816" t="str">
            <v>已签</v>
          </cell>
          <cell r="AA816" t="str">
            <v>已签</v>
          </cell>
        </row>
        <row r="816">
          <cell r="AC816" t="str">
            <v>是</v>
          </cell>
          <cell r="AD816" t="str">
            <v>女</v>
          </cell>
        </row>
        <row r="816">
          <cell r="AF816" t="str">
            <v>360902200808225449</v>
          </cell>
        </row>
        <row r="816">
          <cell r="AH816" t="str">
            <v>九江银行</v>
          </cell>
          <cell r="AI816" t="str">
            <v>6231460000014930612</v>
          </cell>
        </row>
        <row r="816">
          <cell r="AK816">
            <v>18046851344</v>
          </cell>
        </row>
        <row r="817">
          <cell r="D817" t="str">
            <v>财富中心店赵恩仪</v>
          </cell>
          <cell r="E817" t="str">
            <v>运营部</v>
          </cell>
          <cell r="F817" t="str">
            <v>前台主管</v>
          </cell>
          <cell r="G817">
            <v>46186</v>
          </cell>
          <cell r="H817" t="str">
            <v>全职</v>
          </cell>
        </row>
        <row r="817">
          <cell r="J817" t="str">
            <v>劳动合同</v>
          </cell>
          <cell r="K817" t="str">
            <v>人力</v>
          </cell>
          <cell r="L817">
            <v>46186</v>
          </cell>
          <cell r="M817">
            <v>47281</v>
          </cell>
          <cell r="N817" t="str">
            <v>3年</v>
          </cell>
          <cell r="O817" t="str">
            <v>已签</v>
          </cell>
          <cell r="P817" t="str">
            <v>已签</v>
          </cell>
          <cell r="Q817" t="str">
            <v>已签</v>
          </cell>
        </row>
        <row r="817">
          <cell r="S817" t="str">
            <v>不缴</v>
          </cell>
        </row>
        <row r="817">
          <cell r="V817" t="str">
            <v>已签</v>
          </cell>
          <cell r="W817" t="str">
            <v>是</v>
          </cell>
          <cell r="X817" t="str">
            <v>在职</v>
          </cell>
        </row>
        <row r="817">
          <cell r="AD817" t="str">
            <v>女</v>
          </cell>
        </row>
        <row r="817">
          <cell r="AF817" t="str">
            <v>362201198808100248</v>
          </cell>
        </row>
        <row r="817">
          <cell r="AH817" t="str">
            <v>建设银行</v>
          </cell>
          <cell r="AI817" t="str">
            <v>6217002100007674211</v>
          </cell>
        </row>
        <row r="817">
          <cell r="AK817">
            <v>18107058888</v>
          </cell>
        </row>
        <row r="818">
          <cell r="D818" t="str">
            <v>宜春店周梓涵</v>
          </cell>
          <cell r="E818" t="str">
            <v>会籍部</v>
          </cell>
          <cell r="F818" t="str">
            <v>会籍</v>
          </cell>
          <cell r="G818">
            <v>46185</v>
          </cell>
          <cell r="H818" t="str">
            <v>兼职</v>
          </cell>
        </row>
        <row r="818">
          <cell r="K818" t="str">
            <v>人力</v>
          </cell>
        </row>
        <row r="818">
          <cell r="X818" t="str">
            <v>离职</v>
          </cell>
          <cell r="Y818">
            <v>46188</v>
          </cell>
        </row>
        <row r="818">
          <cell r="AD818" t="str">
            <v>女</v>
          </cell>
        </row>
        <row r="818">
          <cell r="AF818" t="str">
            <v>360902200807025023</v>
          </cell>
          <cell r="AG818" t="str">
            <v>江西省宜春市袁州区凤凰街道岐山村古江村民小组14号</v>
          </cell>
          <cell r="AH818" t="str">
            <v>兴业银行</v>
          </cell>
          <cell r="AI818" t="str">
            <v>622908503053599368</v>
          </cell>
        </row>
        <row r="818">
          <cell r="AK818">
            <v>17779561314</v>
          </cell>
        </row>
        <row r="819">
          <cell r="D819" t="str">
            <v>民院店田皓宇</v>
          </cell>
          <cell r="E819" t="str">
            <v>泳教部</v>
          </cell>
          <cell r="F819" t="str">
            <v>泳教</v>
          </cell>
          <cell r="G819">
            <v>46185</v>
          </cell>
          <cell r="H819" t="str">
            <v>兼职</v>
          </cell>
        </row>
        <row r="819">
          <cell r="J819" t="str">
            <v>兼职合同</v>
          </cell>
          <cell r="K819" t="str">
            <v>人力</v>
          </cell>
          <cell r="L819">
            <v>46185</v>
          </cell>
          <cell r="M819">
            <v>46549</v>
          </cell>
          <cell r="N819" t="str">
            <v>1年</v>
          </cell>
          <cell r="O819" t="str">
            <v>已签</v>
          </cell>
          <cell r="P819" t="str">
            <v>已签</v>
          </cell>
          <cell r="Q819" t="str">
            <v>已签</v>
          </cell>
          <cell r="R819" t="str">
            <v>已签</v>
          </cell>
          <cell r="S819" t="str">
            <v>不缴</v>
          </cell>
        </row>
        <row r="819">
          <cell r="X819" t="str">
            <v>在职</v>
          </cell>
        </row>
        <row r="819">
          <cell r="AD819" t="str">
            <v>男</v>
          </cell>
        </row>
        <row r="819">
          <cell r="AF819" t="str">
            <v>420881200701185412</v>
          </cell>
        </row>
        <row r="819">
          <cell r="AH819" t="str">
            <v>中国农业银行</v>
          </cell>
          <cell r="AI819" t="str">
            <v>6228480057142589878</v>
          </cell>
        </row>
        <row r="819">
          <cell r="AK819">
            <v>18672189159</v>
          </cell>
        </row>
        <row r="820">
          <cell r="D820" t="str">
            <v>财富中心店邹健坤</v>
          </cell>
          <cell r="E820" t="str">
            <v>泳教部</v>
          </cell>
          <cell r="F820" t="str">
            <v>安全员</v>
          </cell>
          <cell r="G820">
            <v>46186</v>
          </cell>
          <cell r="H820" t="str">
            <v>兼职</v>
          </cell>
        </row>
        <row r="820">
          <cell r="J820" t="str">
            <v>兼职合同</v>
          </cell>
          <cell r="K820" t="str">
            <v>人力</v>
          </cell>
          <cell r="L820">
            <v>46186</v>
          </cell>
          <cell r="M820">
            <v>46247</v>
          </cell>
          <cell r="N820" t="str">
            <v>2个月</v>
          </cell>
          <cell r="O820" t="str">
            <v>已签</v>
          </cell>
          <cell r="P820" t="str">
            <v>已签</v>
          </cell>
          <cell r="Q820" t="str">
            <v>已签</v>
          </cell>
        </row>
        <row r="820">
          <cell r="S820" t="str">
            <v>不缴</v>
          </cell>
        </row>
        <row r="820">
          <cell r="X820" t="str">
            <v>离职</v>
          </cell>
          <cell r="Y820">
            <v>46204</v>
          </cell>
        </row>
        <row r="820">
          <cell r="AD820" t="str">
            <v>男</v>
          </cell>
        </row>
        <row r="820">
          <cell r="AF820" t="str">
            <v>360902200806124011</v>
          </cell>
        </row>
        <row r="820">
          <cell r="AH820" t="str">
            <v>中国工商银行</v>
          </cell>
          <cell r="AI820" t="str">
            <v>6222031508009205450</v>
          </cell>
        </row>
        <row r="820">
          <cell r="AK820">
            <v>19079598404</v>
          </cell>
        </row>
        <row r="821">
          <cell r="D821" t="str">
            <v>财富中心店肖君翼</v>
          </cell>
          <cell r="E821" t="str">
            <v>私教部</v>
          </cell>
          <cell r="F821" t="str">
            <v>私教</v>
          </cell>
          <cell r="G821">
            <v>46188</v>
          </cell>
          <cell r="H821" t="str">
            <v>全职</v>
          </cell>
        </row>
        <row r="821">
          <cell r="J821" t="str">
            <v>劳动合同</v>
          </cell>
          <cell r="K821" t="str">
            <v>人力</v>
          </cell>
          <cell r="L821">
            <v>46188</v>
          </cell>
          <cell r="M821">
            <v>47283</v>
          </cell>
          <cell r="N821" t="str">
            <v>3年</v>
          </cell>
          <cell r="O821" t="str">
            <v>已签</v>
          </cell>
          <cell r="P821" t="str">
            <v>已签</v>
          </cell>
          <cell r="Q821" t="str">
            <v>已签</v>
          </cell>
        </row>
        <row r="821">
          <cell r="S821" t="str">
            <v>不缴</v>
          </cell>
        </row>
        <row r="821">
          <cell r="V821" t="str">
            <v>已签</v>
          </cell>
          <cell r="W821" t="str">
            <v>是</v>
          </cell>
          <cell r="X821" t="str">
            <v>在职</v>
          </cell>
        </row>
        <row r="821">
          <cell r="AD821" t="str">
            <v>男</v>
          </cell>
        </row>
        <row r="821">
          <cell r="AF821" t="str">
            <v>440509200312215610</v>
          </cell>
        </row>
        <row r="821">
          <cell r="AH821" t="str">
            <v>中国工商银行</v>
          </cell>
          <cell r="AI821" t="str">
            <v>6222033202008796929</v>
          </cell>
        </row>
        <row r="821">
          <cell r="AK821">
            <v>13670374757</v>
          </cell>
        </row>
        <row r="822">
          <cell r="D822" t="str">
            <v>财富中心店邹钰濂</v>
          </cell>
          <cell r="E822" t="str">
            <v>运营部</v>
          </cell>
          <cell r="F822" t="str">
            <v>前台</v>
          </cell>
          <cell r="G822">
            <v>46192</v>
          </cell>
          <cell r="H822" t="str">
            <v>全职</v>
          </cell>
        </row>
        <row r="822">
          <cell r="J822" t="str">
            <v>劳动合同</v>
          </cell>
          <cell r="K822" t="str">
            <v>人力</v>
          </cell>
          <cell r="L822">
            <v>46192</v>
          </cell>
          <cell r="M822">
            <v>47287</v>
          </cell>
          <cell r="N822" t="str">
            <v>3年</v>
          </cell>
          <cell r="O822" t="str">
            <v>已签</v>
          </cell>
          <cell r="P822" t="str">
            <v>已签</v>
          </cell>
          <cell r="Q822" t="str">
            <v>已签</v>
          </cell>
        </row>
        <row r="822">
          <cell r="S822" t="str">
            <v>不缴</v>
          </cell>
        </row>
        <row r="822">
          <cell r="V822" t="str">
            <v>已签</v>
          </cell>
          <cell r="W822" t="str">
            <v>是</v>
          </cell>
          <cell r="X822" t="str">
            <v>在职</v>
          </cell>
        </row>
        <row r="822">
          <cell r="AD822" t="str">
            <v>女</v>
          </cell>
        </row>
        <row r="822">
          <cell r="AF822" t="str">
            <v>360421200011306622</v>
          </cell>
        </row>
        <row r="822">
          <cell r="AH822" t="str">
            <v>中国银行</v>
          </cell>
          <cell r="AI822" t="str">
            <v>6235756500005063988</v>
          </cell>
        </row>
        <row r="822">
          <cell r="AK822">
            <v>13979160671</v>
          </cell>
        </row>
        <row r="823">
          <cell r="D823" t="str">
            <v>财富中心店孙御祥</v>
          </cell>
          <cell r="E823" t="str">
            <v>会籍部</v>
          </cell>
          <cell r="F823" t="str">
            <v>会籍</v>
          </cell>
          <cell r="G823">
            <v>46193</v>
          </cell>
          <cell r="H823" t="str">
            <v>兼职</v>
          </cell>
        </row>
        <row r="823">
          <cell r="K823" t="str">
            <v>人力</v>
          </cell>
        </row>
        <row r="823">
          <cell r="X823" t="str">
            <v>在职</v>
          </cell>
        </row>
        <row r="823">
          <cell r="AD823" t="str">
            <v>男</v>
          </cell>
        </row>
        <row r="823">
          <cell r="AF823" t="str">
            <v>360902200912222213</v>
          </cell>
        </row>
        <row r="823">
          <cell r="AH823" t="str">
            <v>中国工商银行</v>
          </cell>
          <cell r="AI823" t="str">
            <v>6222031508005879944</v>
          </cell>
        </row>
        <row r="823">
          <cell r="AK823">
            <v>19970585131</v>
          </cell>
        </row>
        <row r="824">
          <cell r="D824" t="str">
            <v>新余二店李胜</v>
          </cell>
          <cell r="E824" t="str">
            <v>泳教部</v>
          </cell>
          <cell r="F824" t="str">
            <v>泳教</v>
          </cell>
          <cell r="G824">
            <v>46181</v>
          </cell>
          <cell r="H824" t="str">
            <v>全职</v>
          </cell>
        </row>
        <row r="824">
          <cell r="K824" t="str">
            <v>人力</v>
          </cell>
        </row>
        <row r="824">
          <cell r="X824" t="str">
            <v>在职</v>
          </cell>
        </row>
        <row r="824">
          <cell r="AD824" t="str">
            <v>男</v>
          </cell>
        </row>
        <row r="824">
          <cell r="AF824" t="str">
            <v>360733200105291611</v>
          </cell>
          <cell r="AG824" t="str">
            <v>江西赣州</v>
          </cell>
          <cell r="AH824" t="str">
            <v>建设银行</v>
          </cell>
          <cell r="AI824" t="str">
            <v>6217002120019053824</v>
          </cell>
        </row>
        <row r="824">
          <cell r="AK824">
            <v>18279775403</v>
          </cell>
        </row>
        <row r="825">
          <cell r="D825" t="str">
            <v>新余二店曾繁伟</v>
          </cell>
          <cell r="E825" t="str">
            <v>泳教部</v>
          </cell>
          <cell r="F825" t="str">
            <v>泳教</v>
          </cell>
          <cell r="G825">
            <v>46176</v>
          </cell>
          <cell r="H825" t="str">
            <v>兼职</v>
          </cell>
        </row>
        <row r="825">
          <cell r="K825" t="str">
            <v>人力</v>
          </cell>
        </row>
        <row r="825">
          <cell r="X825" t="str">
            <v>离职</v>
          </cell>
          <cell r="Y825">
            <v>46206</v>
          </cell>
        </row>
        <row r="825">
          <cell r="AD825" t="str">
            <v>男</v>
          </cell>
        </row>
        <row r="825">
          <cell r="AF825" t="str">
            <v>360426200708262916</v>
          </cell>
          <cell r="AG825" t="str">
            <v>江西九江</v>
          </cell>
          <cell r="AH825" t="str">
            <v>建设银行</v>
          </cell>
          <cell r="AI825" t="str">
            <v>6217002060006733774</v>
          </cell>
        </row>
        <row r="825">
          <cell r="AK825">
            <v>18070651525</v>
          </cell>
        </row>
        <row r="826">
          <cell r="D826" t="str">
            <v>新余二店程俊华</v>
          </cell>
          <cell r="E826" t="str">
            <v>泳教部</v>
          </cell>
          <cell r="F826" t="str">
            <v>泳教</v>
          </cell>
          <cell r="G826">
            <v>46180</v>
          </cell>
          <cell r="H826" t="str">
            <v>兼职</v>
          </cell>
        </row>
        <row r="826">
          <cell r="K826" t="str">
            <v>人力</v>
          </cell>
        </row>
        <row r="826">
          <cell r="X826" t="str">
            <v>在职</v>
          </cell>
        </row>
        <row r="826">
          <cell r="AD826" t="str">
            <v>男</v>
          </cell>
        </row>
        <row r="826">
          <cell r="AF826" t="str">
            <v>36028120051025501x</v>
          </cell>
          <cell r="AG826" t="str">
            <v>江西乐平</v>
          </cell>
          <cell r="AH826" t="str">
            <v>建设银行</v>
          </cell>
          <cell r="AI826" t="str">
            <v>6217002060006733758</v>
          </cell>
        </row>
        <row r="826">
          <cell r="AK826">
            <v>15179813318</v>
          </cell>
        </row>
        <row r="827">
          <cell r="D827" t="str">
            <v>新余二店华凯</v>
          </cell>
          <cell r="E827" t="str">
            <v>泳教部</v>
          </cell>
          <cell r="F827" t="str">
            <v>泳教</v>
          </cell>
          <cell r="G827">
            <v>46180</v>
          </cell>
          <cell r="H827" t="str">
            <v>兼职</v>
          </cell>
        </row>
        <row r="827">
          <cell r="K827" t="str">
            <v>人力</v>
          </cell>
        </row>
        <row r="827">
          <cell r="X827" t="str">
            <v>在职</v>
          </cell>
        </row>
        <row r="827">
          <cell r="AD827" t="str">
            <v>男</v>
          </cell>
        </row>
        <row r="827">
          <cell r="AF827" t="str">
            <v>361024200409234815</v>
          </cell>
          <cell r="AG827" t="str">
            <v>江西抚州</v>
          </cell>
          <cell r="AH827" t="str">
            <v>工商银行</v>
          </cell>
          <cell r="AI827" t="str">
            <v>6222031511002859299</v>
          </cell>
        </row>
        <row r="827">
          <cell r="AK827">
            <v>18379408136</v>
          </cell>
        </row>
        <row r="828">
          <cell r="D828" t="str">
            <v>新余二店黄梓豪</v>
          </cell>
          <cell r="E828" t="str">
            <v>泳教部</v>
          </cell>
          <cell r="F828" t="str">
            <v>泳教</v>
          </cell>
          <cell r="G828">
            <v>46180</v>
          </cell>
          <cell r="H828" t="str">
            <v>兼职</v>
          </cell>
        </row>
        <row r="828">
          <cell r="K828" t="str">
            <v>人力</v>
          </cell>
        </row>
        <row r="828">
          <cell r="X828" t="str">
            <v>在职</v>
          </cell>
        </row>
        <row r="828">
          <cell r="AD828" t="str">
            <v>男</v>
          </cell>
        </row>
        <row r="828">
          <cell r="AF828" t="str">
            <v>360521200703208017</v>
          </cell>
          <cell r="AG828" t="str">
            <v>江西新余</v>
          </cell>
          <cell r="AH828" t="str">
            <v>农业银行</v>
          </cell>
          <cell r="AI828" t="str">
            <v>6230521760015372176</v>
          </cell>
        </row>
        <row r="828">
          <cell r="AK828">
            <v>13006283252</v>
          </cell>
        </row>
        <row r="829">
          <cell r="D829" t="str">
            <v>新余二店蔡庆波</v>
          </cell>
          <cell r="E829" t="str">
            <v>泳教部</v>
          </cell>
          <cell r="F829" t="str">
            <v>泳教</v>
          </cell>
          <cell r="G829">
            <v>46180</v>
          </cell>
          <cell r="H829" t="str">
            <v>兼职</v>
          </cell>
        </row>
        <row r="829">
          <cell r="K829" t="str">
            <v>人力</v>
          </cell>
        </row>
        <row r="829">
          <cell r="X829" t="str">
            <v>在职</v>
          </cell>
        </row>
        <row r="829">
          <cell r="AD829" t="str">
            <v>男</v>
          </cell>
        </row>
        <row r="829">
          <cell r="AF829" t="str">
            <v>450803200701057556</v>
          </cell>
          <cell r="AG829" t="str">
            <v>广西贵港</v>
          </cell>
          <cell r="AH829" t="str">
            <v>工商银行</v>
          </cell>
          <cell r="AI829" t="str">
            <v>6222032116006531800</v>
          </cell>
        </row>
        <row r="829">
          <cell r="AK829">
            <v>17377585795</v>
          </cell>
        </row>
        <row r="830">
          <cell r="D830" t="str">
            <v>新余二店肖恩祈</v>
          </cell>
          <cell r="E830" t="str">
            <v>泳教部</v>
          </cell>
          <cell r="F830" t="str">
            <v>泳教</v>
          </cell>
          <cell r="G830">
            <v>46180</v>
          </cell>
          <cell r="H830" t="str">
            <v>兼职</v>
          </cell>
        </row>
        <row r="830">
          <cell r="K830" t="str">
            <v>人力</v>
          </cell>
        </row>
        <row r="830">
          <cell r="X830" t="str">
            <v>在职</v>
          </cell>
        </row>
        <row r="830">
          <cell r="AD830" t="str">
            <v>男</v>
          </cell>
        </row>
        <row r="830">
          <cell r="AF830" t="str">
            <v>36073120060209013x</v>
          </cell>
          <cell r="AG830" t="str">
            <v>江西赣州</v>
          </cell>
          <cell r="AH830" t="str">
            <v>建设银行</v>
          </cell>
          <cell r="AI830" t="str">
            <v>6217002060006732834</v>
          </cell>
        </row>
        <row r="830">
          <cell r="AK830">
            <v>19219786607</v>
          </cell>
        </row>
        <row r="831">
          <cell r="D831" t="str">
            <v>新余二店陈杰</v>
          </cell>
          <cell r="E831" t="str">
            <v>泳教部</v>
          </cell>
          <cell r="F831" t="str">
            <v>泳教</v>
          </cell>
          <cell r="G831">
            <v>46184</v>
          </cell>
          <cell r="H831" t="str">
            <v>兼职</v>
          </cell>
        </row>
        <row r="831">
          <cell r="K831" t="str">
            <v>人力</v>
          </cell>
        </row>
        <row r="831">
          <cell r="X831" t="str">
            <v>在职</v>
          </cell>
        </row>
        <row r="831">
          <cell r="AD831" t="str">
            <v>男</v>
          </cell>
        </row>
        <row r="831">
          <cell r="AF831" t="str">
            <v>361128200612087532</v>
          </cell>
          <cell r="AG831" t="str">
            <v>江西上饶</v>
          </cell>
          <cell r="AH831" t="str">
            <v>建设银行</v>
          </cell>
          <cell r="AI831" t="str">
            <v>6217002060006733261</v>
          </cell>
        </row>
        <row r="831">
          <cell r="AK831">
            <v>18870319772</v>
          </cell>
        </row>
        <row r="832">
          <cell r="D832" t="str">
            <v>新余二店谢谱鑫</v>
          </cell>
          <cell r="E832" t="str">
            <v>泳教部</v>
          </cell>
          <cell r="F832" t="str">
            <v>泳教</v>
          </cell>
          <cell r="G832">
            <v>46185</v>
          </cell>
          <cell r="H832" t="str">
            <v>兼职</v>
          </cell>
        </row>
        <row r="832">
          <cell r="K832" t="str">
            <v>人力</v>
          </cell>
        </row>
        <row r="832">
          <cell r="X832" t="str">
            <v>在职</v>
          </cell>
        </row>
        <row r="832">
          <cell r="AD832" t="str">
            <v>男</v>
          </cell>
        </row>
        <row r="832">
          <cell r="AF832" t="str">
            <v>360731200408241459</v>
          </cell>
          <cell r="AG832" t="str">
            <v>江西赣州</v>
          </cell>
          <cell r="AH832" t="str">
            <v>邮政银行</v>
          </cell>
          <cell r="AI832" t="str">
            <v>6215824280000215988</v>
          </cell>
        </row>
        <row r="832">
          <cell r="AK832">
            <v>19219788474</v>
          </cell>
        </row>
        <row r="833">
          <cell r="D833" t="str">
            <v>旭辉店汤京洋</v>
          </cell>
          <cell r="E833" t="str">
            <v>泳教部</v>
          </cell>
          <cell r="F833" t="str">
            <v>救生员</v>
          </cell>
          <cell r="G833">
            <v>46186</v>
          </cell>
          <cell r="H833" t="str">
            <v>全职</v>
          </cell>
        </row>
        <row r="833">
          <cell r="K833" t="str">
            <v>人力</v>
          </cell>
        </row>
        <row r="833">
          <cell r="X833" t="str">
            <v>在职</v>
          </cell>
        </row>
        <row r="833">
          <cell r="AD833" t="str">
            <v>男</v>
          </cell>
        </row>
        <row r="833">
          <cell r="AF833" t="str">
            <v>361127200712231136</v>
          </cell>
          <cell r="AG833" t="str">
            <v>上饶余干</v>
          </cell>
        </row>
        <row r="833">
          <cell r="AI833" t="str">
            <v>招商银行</v>
          </cell>
          <cell r="AJ833" t="str">
            <v>6214833387427621（发朋友刘智轩银行卡</v>
          </cell>
          <cell r="AK833">
            <v>15797826220</v>
          </cell>
        </row>
        <row r="834">
          <cell r="D834" t="str">
            <v>荆州店涂盼</v>
          </cell>
          <cell r="E834" t="str">
            <v>泳教部</v>
          </cell>
          <cell r="F834" t="str">
            <v>泳教</v>
          </cell>
          <cell r="G834">
            <v>46188</v>
          </cell>
          <cell r="H834" t="str">
            <v>兼职</v>
          </cell>
        </row>
        <row r="834">
          <cell r="K834" t="str">
            <v>人力</v>
          </cell>
        </row>
        <row r="834">
          <cell r="X834" t="str">
            <v>在职</v>
          </cell>
        </row>
        <row r="834">
          <cell r="AD834" t="str">
            <v>男</v>
          </cell>
        </row>
        <row r="834">
          <cell r="AF834" t="str">
            <v>422825200208181435</v>
          </cell>
        </row>
        <row r="834">
          <cell r="AH834" t="str">
            <v>招商银行</v>
          </cell>
          <cell r="AI834" t="str">
            <v>6214833372891963</v>
          </cell>
        </row>
        <row r="834">
          <cell r="AK834">
            <v>15527832967</v>
          </cell>
        </row>
        <row r="835">
          <cell r="D835" t="str">
            <v>钟祥店林郭敏建</v>
          </cell>
          <cell r="E835" t="str">
            <v>会籍部</v>
          </cell>
          <cell r="F835" t="str">
            <v>会籍</v>
          </cell>
          <cell r="G835">
            <v>46182</v>
          </cell>
          <cell r="H835" t="str">
            <v>全职</v>
          </cell>
        </row>
        <row r="835">
          <cell r="K835" t="str">
            <v>人力</v>
          </cell>
        </row>
        <row r="835">
          <cell r="W835" t="str">
            <v>是</v>
          </cell>
          <cell r="X835" t="str">
            <v>在职</v>
          </cell>
        </row>
        <row r="835">
          <cell r="AD835" t="str">
            <v>男</v>
          </cell>
        </row>
        <row r="835">
          <cell r="AF835" t="str">
            <v>420881200508202110</v>
          </cell>
        </row>
        <row r="835">
          <cell r="AH835" t="str">
            <v>中国农业银行</v>
          </cell>
          <cell r="AI835" t="str">
            <v>6228481609769825974</v>
          </cell>
        </row>
        <row r="835">
          <cell r="AK835">
            <v>13986995532</v>
          </cell>
        </row>
        <row r="836">
          <cell r="D836" t="str">
            <v>高新吾悦店李佳豪</v>
          </cell>
          <cell r="E836" t="str">
            <v>会籍部</v>
          </cell>
          <cell r="F836" t="str">
            <v>会籍</v>
          </cell>
          <cell r="G836">
            <v>46189</v>
          </cell>
          <cell r="H836" t="str">
            <v>全职</v>
          </cell>
        </row>
        <row r="836">
          <cell r="K836" t="str">
            <v>人力</v>
          </cell>
        </row>
        <row r="836">
          <cell r="X836" t="str">
            <v>在职</v>
          </cell>
        </row>
        <row r="836">
          <cell r="AD836" t="str">
            <v>男</v>
          </cell>
        </row>
        <row r="836">
          <cell r="AF836" t="str">
            <v>360121200801263974</v>
          </cell>
          <cell r="AG836" t="str">
            <v>江西南昌</v>
          </cell>
          <cell r="AH836" t="str">
            <v>中国建设银行</v>
          </cell>
          <cell r="AI836" t="str">
            <v>6217 0020 2009 7264 923</v>
          </cell>
        </row>
        <row r="836">
          <cell r="AK836">
            <v>18170813891</v>
          </cell>
        </row>
        <row r="837">
          <cell r="D837" t="str">
            <v>新余店赖可欣</v>
          </cell>
          <cell r="E837" t="str">
            <v>会籍部</v>
          </cell>
          <cell r="F837" t="str">
            <v>会籍</v>
          </cell>
          <cell r="G837">
            <v>46189</v>
          </cell>
          <cell r="H837" t="str">
            <v>全职</v>
          </cell>
        </row>
        <row r="837">
          <cell r="K837" t="str">
            <v>人力</v>
          </cell>
        </row>
        <row r="837">
          <cell r="X837" t="str">
            <v>离职</v>
          </cell>
          <cell r="Y837">
            <v>46190</v>
          </cell>
        </row>
        <row r="837">
          <cell r="AD837" t="str">
            <v>女</v>
          </cell>
        </row>
        <row r="837">
          <cell r="AF837" t="str">
            <v>36050220080313364x</v>
          </cell>
          <cell r="AG837" t="str">
            <v>江西新余</v>
          </cell>
        </row>
        <row r="837">
          <cell r="AK837">
            <v>15180041902</v>
          </cell>
        </row>
        <row r="838">
          <cell r="D838" t="str">
            <v>旭辉店赵子诺</v>
          </cell>
          <cell r="E838" t="str">
            <v>会籍部</v>
          </cell>
          <cell r="F838" t="str">
            <v>会籍</v>
          </cell>
          <cell r="G838">
            <v>46189</v>
          </cell>
          <cell r="H838" t="str">
            <v>全职</v>
          </cell>
        </row>
        <row r="838">
          <cell r="K838" t="str">
            <v>人力</v>
          </cell>
        </row>
        <row r="838">
          <cell r="X838" t="str">
            <v>在职</v>
          </cell>
        </row>
        <row r="838">
          <cell r="AD838" t="str">
            <v>女</v>
          </cell>
        </row>
        <row r="838">
          <cell r="AF838" t="str">
            <v>36012220080306430X</v>
          </cell>
          <cell r="AG838" t="str">
            <v>江西省南昌市</v>
          </cell>
          <cell r="AH838" t="str">
            <v>招商银行</v>
          </cell>
          <cell r="AI838" t="str">
            <v>  6214 8303 7876 033</v>
          </cell>
        </row>
        <row r="838">
          <cell r="AK838">
            <v>15270893056</v>
          </cell>
        </row>
        <row r="839">
          <cell r="D839" t="str">
            <v>新力店刘源</v>
          </cell>
          <cell r="E839" t="str">
            <v>会籍部</v>
          </cell>
          <cell r="F839" t="str">
            <v>会籍</v>
          </cell>
          <cell r="G839">
            <v>46189</v>
          </cell>
          <cell r="H839" t="str">
            <v>全职</v>
          </cell>
        </row>
        <row r="839">
          <cell r="K839" t="str">
            <v>人力</v>
          </cell>
        </row>
        <row r="839">
          <cell r="X839" t="str">
            <v>离职</v>
          </cell>
          <cell r="Y839">
            <v>45843</v>
          </cell>
        </row>
        <row r="839">
          <cell r="AD839" t="str">
            <v>男</v>
          </cell>
        </row>
        <row r="839">
          <cell r="AF839" t="str">
            <v>412822200203180838</v>
          </cell>
        </row>
        <row r="839">
          <cell r="AH839" t="str">
            <v>中国工商银行</v>
          </cell>
          <cell r="AI839" t="str">
            <v>6222031813005212546</v>
          </cell>
        </row>
        <row r="839">
          <cell r="AK839">
            <v>17760227690</v>
          </cell>
        </row>
        <row r="840">
          <cell r="D840" t="str">
            <v>杨家湾谢月菲</v>
          </cell>
          <cell r="E840" t="str">
            <v>运营部</v>
          </cell>
          <cell r="F840" t="str">
            <v>前台</v>
          </cell>
          <cell r="G840">
            <v>46187</v>
          </cell>
          <cell r="H840" t="str">
            <v>全职</v>
          </cell>
        </row>
        <row r="840">
          <cell r="J840" t="str">
            <v>劳动合同</v>
          </cell>
          <cell r="K840" t="str">
            <v>人力</v>
          </cell>
          <cell r="L840">
            <v>46178</v>
          </cell>
          <cell r="M840">
            <v>47273</v>
          </cell>
          <cell r="N840" t="str">
            <v>3年</v>
          </cell>
          <cell r="O840" t="str">
            <v>已签</v>
          </cell>
        </row>
        <row r="840">
          <cell r="X840" t="str">
            <v>在职</v>
          </cell>
        </row>
        <row r="840">
          <cell r="AD840" t="str">
            <v>女</v>
          </cell>
        </row>
        <row r="840">
          <cell r="AF840" t="str">
            <v>420527200801053869</v>
          </cell>
        </row>
        <row r="840">
          <cell r="AH840" t="str">
            <v>招商银行</v>
          </cell>
          <cell r="AI840" t="str">
            <v>6214832785206892</v>
          </cell>
        </row>
        <row r="840">
          <cell r="AK840">
            <v>15572305361</v>
          </cell>
        </row>
        <row r="841">
          <cell r="D841" t="str">
            <v>新力店熊诗妍</v>
          </cell>
          <cell r="E841" t="str">
            <v>泳教部</v>
          </cell>
          <cell r="F841" t="str">
            <v>兼职泳教</v>
          </cell>
          <cell r="G841">
            <v>46184</v>
          </cell>
          <cell r="H841" t="str">
            <v>兼职</v>
          </cell>
        </row>
        <row r="841">
          <cell r="K841" t="str">
            <v>人力</v>
          </cell>
        </row>
        <row r="841">
          <cell r="X841" t="str">
            <v>在职</v>
          </cell>
        </row>
        <row r="841">
          <cell r="AD841" t="str">
            <v>女</v>
          </cell>
        </row>
        <row r="841">
          <cell r="AF841" t="str">
            <v>360103200504254147</v>
          </cell>
        </row>
        <row r="841">
          <cell r="AH841" t="str">
            <v>江西银行</v>
          </cell>
          <cell r="AI841" t="str">
            <v>6222752400080870</v>
          </cell>
        </row>
        <row r="841">
          <cell r="AK841">
            <v>18172822267</v>
          </cell>
        </row>
        <row r="842">
          <cell r="D842" t="str">
            <v>新力店邹罗锋</v>
          </cell>
          <cell r="E842" t="str">
            <v>会籍部</v>
          </cell>
          <cell r="F842" t="str">
            <v>会籍</v>
          </cell>
          <cell r="G842">
            <v>46190</v>
          </cell>
          <cell r="H842" t="str">
            <v>全职</v>
          </cell>
        </row>
        <row r="842">
          <cell r="K842" t="str">
            <v>人力</v>
          </cell>
        </row>
        <row r="842">
          <cell r="X842" t="str">
            <v>离职</v>
          </cell>
          <cell r="Y842">
            <v>46194</v>
          </cell>
        </row>
        <row r="842">
          <cell r="AD842" t="str">
            <v>男</v>
          </cell>
        </row>
        <row r="842">
          <cell r="AF842" t="str">
            <v>360423200304144017</v>
          </cell>
        </row>
        <row r="842">
          <cell r="AH842" t="str">
            <v>中国工商银行</v>
          </cell>
          <cell r="AI842" t="str">
            <v>6222031507002148964</v>
          </cell>
        </row>
        <row r="842">
          <cell r="AK842">
            <v>18170427823</v>
          </cell>
        </row>
        <row r="843">
          <cell r="D843" t="str">
            <v>新力店罗志贤</v>
          </cell>
          <cell r="E843" t="str">
            <v>会籍部</v>
          </cell>
          <cell r="F843" t="str">
            <v>会籍</v>
          </cell>
          <cell r="G843">
            <v>46190</v>
          </cell>
          <cell r="H843" t="str">
            <v>全职</v>
          </cell>
        </row>
        <row r="843">
          <cell r="J843" t="str">
            <v>劳动合同</v>
          </cell>
          <cell r="K843" t="str">
            <v>人力</v>
          </cell>
          <cell r="L843">
            <v>46190</v>
          </cell>
          <cell r="M843">
            <v>47285</v>
          </cell>
          <cell r="N843" t="str">
            <v>3年</v>
          </cell>
          <cell r="O843" t="str">
            <v>已签</v>
          </cell>
          <cell r="P843" t="str">
            <v>已签</v>
          </cell>
          <cell r="Q843" t="str">
            <v>已签</v>
          </cell>
          <cell r="R843" t="str">
            <v>已签</v>
          </cell>
          <cell r="S843" t="str">
            <v>不缴</v>
          </cell>
        </row>
        <row r="843">
          <cell r="W843" t="str">
            <v>是</v>
          </cell>
          <cell r="X843" t="str">
            <v>离职</v>
          </cell>
          <cell r="Y843">
            <v>46191</v>
          </cell>
        </row>
        <row r="843">
          <cell r="AD843" t="str">
            <v>男</v>
          </cell>
        </row>
        <row r="844">
          <cell r="D844" t="str">
            <v>蚌埠吾悦店杨敏</v>
          </cell>
          <cell r="E844" t="str">
            <v>泳教部</v>
          </cell>
          <cell r="F844" t="str">
            <v>兼职泳教</v>
          </cell>
          <cell r="G844">
            <v>46191</v>
          </cell>
          <cell r="H844" t="str">
            <v>兼职</v>
          </cell>
        </row>
        <row r="844">
          <cell r="K844" t="str">
            <v>人力</v>
          </cell>
        </row>
        <row r="844">
          <cell r="X844" t="str">
            <v>在职</v>
          </cell>
        </row>
        <row r="844">
          <cell r="AD844" t="str">
            <v>女</v>
          </cell>
        </row>
        <row r="844">
          <cell r="AF844" t="str">
            <v>511025200106245108</v>
          </cell>
          <cell r="AG844" t="str">
            <v>安徽省蚌埠市</v>
          </cell>
          <cell r="AH844" t="str">
            <v>中国农业银行</v>
          </cell>
          <cell r="AI844" t="str">
            <v>6230520210013807074</v>
          </cell>
        </row>
        <row r="844">
          <cell r="AK844">
            <v>13990560574</v>
          </cell>
        </row>
        <row r="845">
          <cell r="D845" t="str">
            <v>阜阳宝龙店王帅帅</v>
          </cell>
          <cell r="E845" t="str">
            <v>泳教部</v>
          </cell>
          <cell r="F845" t="str">
            <v>兼职泳教</v>
          </cell>
          <cell r="G845">
            <v>46191</v>
          </cell>
          <cell r="H845" t="str">
            <v>兼职</v>
          </cell>
        </row>
        <row r="845">
          <cell r="K845" t="str">
            <v>人力</v>
          </cell>
        </row>
        <row r="845">
          <cell r="X845" t="str">
            <v>在职</v>
          </cell>
        </row>
        <row r="845">
          <cell r="AD845" t="str">
            <v>男</v>
          </cell>
        </row>
        <row r="845">
          <cell r="AF845" t="str">
            <v>31221199608142270</v>
          </cell>
        </row>
        <row r="845">
          <cell r="AH845" t="str">
            <v>中国建设银行</v>
          </cell>
          <cell r="AI845" t="str">
            <v>6217001730022267749</v>
          </cell>
        </row>
        <row r="845">
          <cell r="AK845">
            <v>15555975056</v>
          </cell>
        </row>
        <row r="846">
          <cell r="D846" t="str">
            <v>新力店宋子健</v>
          </cell>
          <cell r="E846" t="str">
            <v>会籍部</v>
          </cell>
          <cell r="F846" t="str">
            <v>会籍</v>
          </cell>
          <cell r="G846">
            <v>46191</v>
          </cell>
          <cell r="H846" t="str">
            <v>全职</v>
          </cell>
        </row>
        <row r="846">
          <cell r="K846" t="str">
            <v>人力</v>
          </cell>
        </row>
        <row r="846">
          <cell r="X846" t="str">
            <v>在职</v>
          </cell>
        </row>
        <row r="846">
          <cell r="AD846" t="str">
            <v>男</v>
          </cell>
        </row>
        <row r="846">
          <cell r="AF846" t="str">
            <v>360602200302151538</v>
          </cell>
        </row>
        <row r="846">
          <cell r="AH846" t="str">
            <v>招商银行</v>
          </cell>
          <cell r="AI846" t="str">
            <v>6214837945771248</v>
          </cell>
        </row>
        <row r="846">
          <cell r="AK846">
            <v>15879922042</v>
          </cell>
        </row>
        <row r="847">
          <cell r="D847" t="str">
            <v>旭辉店夏雨凡</v>
          </cell>
          <cell r="E847" t="str">
            <v>会籍部</v>
          </cell>
          <cell r="F847" t="str">
            <v>会籍</v>
          </cell>
          <cell r="G847">
            <v>46191</v>
          </cell>
          <cell r="H847" t="str">
            <v>全职</v>
          </cell>
        </row>
        <row r="847">
          <cell r="K847" t="str">
            <v>人力</v>
          </cell>
        </row>
        <row r="847">
          <cell r="X847" t="str">
            <v>在职</v>
          </cell>
        </row>
        <row r="847">
          <cell r="AD847" t="str">
            <v>女</v>
          </cell>
        </row>
        <row r="847">
          <cell r="AF847" t="str">
            <v>360101200807157528</v>
          </cell>
          <cell r="AG847" t="str">
            <v>江西省南昌市</v>
          </cell>
          <cell r="AH847" t="str">
            <v>招商银行</v>
          </cell>
          <cell r="AI847" t="str">
            <v>6214833387429478</v>
          </cell>
        </row>
        <row r="847">
          <cell r="AK847">
            <v>18970932400</v>
          </cell>
        </row>
        <row r="848">
          <cell r="D848" t="str">
            <v>蚌埠吾悦店何爽</v>
          </cell>
          <cell r="E848" t="str">
            <v>泳教部</v>
          </cell>
          <cell r="F848" t="str">
            <v>会籍/泳教</v>
          </cell>
          <cell r="G848">
            <v>46190</v>
          </cell>
          <cell r="H848" t="str">
            <v>全职</v>
          </cell>
        </row>
        <row r="848">
          <cell r="K848" t="str">
            <v>人力</v>
          </cell>
        </row>
        <row r="848">
          <cell r="X848" t="str">
            <v>在职</v>
          </cell>
        </row>
        <row r="848">
          <cell r="AD848" t="str">
            <v>男</v>
          </cell>
        </row>
        <row r="848">
          <cell r="AF848" t="str">
            <v>340321200303092479</v>
          </cell>
          <cell r="AG848" t="str">
            <v>安徽省怀远县</v>
          </cell>
          <cell r="AH848" t="str">
            <v>中国农业银行</v>
          </cell>
          <cell r="AI848" t="str">
            <v>6230520670025983576</v>
          </cell>
        </row>
        <row r="848">
          <cell r="AK848">
            <v>15955279270</v>
          </cell>
        </row>
        <row r="849">
          <cell r="D849" t="str">
            <v>民院店吴宜锦</v>
          </cell>
          <cell r="E849" t="str">
            <v>泳教部</v>
          </cell>
          <cell r="F849" t="str">
            <v>泳教</v>
          </cell>
          <cell r="G849">
            <v>46191</v>
          </cell>
          <cell r="H849" t="str">
            <v>兼职</v>
          </cell>
        </row>
        <row r="849">
          <cell r="J849" t="str">
            <v>兼职协议</v>
          </cell>
          <cell r="K849" t="str">
            <v>人力</v>
          </cell>
          <cell r="L849">
            <v>46191</v>
          </cell>
          <cell r="M849">
            <v>46555</v>
          </cell>
          <cell r="N849" t="str">
            <v>1年</v>
          </cell>
          <cell r="O849" t="str">
            <v>已签</v>
          </cell>
          <cell r="P849" t="str">
            <v>已签</v>
          </cell>
          <cell r="Q849" t="str">
            <v>已签</v>
          </cell>
          <cell r="R849" t="str">
            <v>已签</v>
          </cell>
          <cell r="S849" t="str">
            <v>不缴</v>
          </cell>
        </row>
        <row r="849">
          <cell r="W849" t="str">
            <v>是</v>
          </cell>
          <cell r="X849" t="str">
            <v>在职</v>
          </cell>
        </row>
        <row r="849">
          <cell r="AD849" t="str">
            <v>男</v>
          </cell>
        </row>
        <row r="849">
          <cell r="AF849" t="str">
            <v>421126200707070817</v>
          </cell>
        </row>
        <row r="849">
          <cell r="AH849" t="str">
            <v>中国银行</v>
          </cell>
          <cell r="AI849" t="str">
            <v>6216633000005762522</v>
          </cell>
        </row>
        <row r="849">
          <cell r="AK849">
            <v>19217273053</v>
          </cell>
        </row>
        <row r="850">
          <cell r="D850" t="str">
            <v>新余店丁佳明</v>
          </cell>
          <cell r="E850" t="str">
            <v>会籍部</v>
          </cell>
          <cell r="F850" t="str">
            <v>会籍</v>
          </cell>
          <cell r="G850">
            <v>46192</v>
          </cell>
          <cell r="H850" t="str">
            <v>全职</v>
          </cell>
        </row>
        <row r="850">
          <cell r="K850" t="str">
            <v>人力</v>
          </cell>
        </row>
        <row r="850">
          <cell r="X850" t="str">
            <v>离职</v>
          </cell>
          <cell r="Y850">
            <v>46194</v>
          </cell>
        </row>
        <row r="850">
          <cell r="AD850" t="str">
            <v>男</v>
          </cell>
        </row>
        <row r="850">
          <cell r="AF850" t="str">
            <v>360502200707290434</v>
          </cell>
          <cell r="AG850" t="str">
            <v>江西新余</v>
          </cell>
        </row>
        <row r="850">
          <cell r="AK850">
            <v>15207909938</v>
          </cell>
        </row>
        <row r="851">
          <cell r="D851" t="str">
            <v>进贤吾悦店熊韵悦</v>
          </cell>
          <cell r="E851" t="str">
            <v>会籍部</v>
          </cell>
          <cell r="F851" t="str">
            <v>会籍</v>
          </cell>
          <cell r="G851">
            <v>46190</v>
          </cell>
          <cell r="H851" t="str">
            <v>兼职</v>
          </cell>
        </row>
        <row r="851">
          <cell r="J851" t="str">
            <v>兼职合同</v>
          </cell>
          <cell r="K851" t="str">
            <v>人力</v>
          </cell>
          <cell r="L851">
            <v>46190</v>
          </cell>
          <cell r="M851">
            <v>46259</v>
          </cell>
          <cell r="N851" t="str">
            <v>2个月</v>
          </cell>
          <cell r="O851" t="str">
            <v>已签</v>
          </cell>
          <cell r="P851" t="str">
            <v>已签</v>
          </cell>
          <cell r="Q851" t="str">
            <v>已签</v>
          </cell>
          <cell r="R851" t="str">
            <v>已签</v>
          </cell>
          <cell r="S851" t="str">
            <v>不缴</v>
          </cell>
        </row>
        <row r="851">
          <cell r="W851" t="str">
            <v>是</v>
          </cell>
          <cell r="X851" t="str">
            <v>在职</v>
          </cell>
        </row>
        <row r="851">
          <cell r="AD851" t="str">
            <v>女</v>
          </cell>
        </row>
        <row r="851">
          <cell r="AF851" t="str">
            <v>360124200810263027</v>
          </cell>
          <cell r="AG851" t="str">
            <v>江西省南昌市进贤县钟陵乡田南村委下田村18号</v>
          </cell>
          <cell r="AH851" t="str">
            <v>中国工商银行进贤新城支行</v>
          </cell>
          <cell r="AI851" t="str">
            <v>6217211502014590966</v>
          </cell>
        </row>
        <row r="851">
          <cell r="AK851">
            <v>15579119258</v>
          </cell>
        </row>
        <row r="852">
          <cell r="D852" t="str">
            <v>阜阳宝龙店袁会至</v>
          </cell>
          <cell r="E852" t="str">
            <v>泳教部</v>
          </cell>
          <cell r="F852" t="str">
            <v>兼职泳教</v>
          </cell>
          <cell r="G852">
            <v>46193</v>
          </cell>
          <cell r="H852" t="str">
            <v>兼职</v>
          </cell>
        </row>
        <row r="852">
          <cell r="K852" t="str">
            <v>人力</v>
          </cell>
        </row>
        <row r="852">
          <cell r="X852" t="str">
            <v>在职</v>
          </cell>
        </row>
        <row r="852">
          <cell r="AD852" t="str">
            <v>男</v>
          </cell>
        </row>
        <row r="852">
          <cell r="AF852" t="str">
            <v>341324200211173618</v>
          </cell>
        </row>
        <row r="852">
          <cell r="AH852" t="str">
            <v>邮储银行</v>
          </cell>
          <cell r="AI852" t="str">
            <v>6217993740018465462</v>
          </cell>
        </row>
        <row r="852">
          <cell r="AK852">
            <v>18298063857</v>
          </cell>
        </row>
        <row r="853">
          <cell r="D853" t="str">
            <v>进贤吾悦店潘佳佳</v>
          </cell>
          <cell r="E853" t="str">
            <v>私教部</v>
          </cell>
          <cell r="F853" t="str">
            <v>私教</v>
          </cell>
          <cell r="G853">
            <v>46191</v>
          </cell>
          <cell r="H853" t="str">
            <v>兼职</v>
          </cell>
        </row>
        <row r="853">
          <cell r="J853" t="str">
            <v>兼职合同</v>
          </cell>
          <cell r="K853" t="str">
            <v>人力</v>
          </cell>
          <cell r="L853">
            <v>46191</v>
          </cell>
          <cell r="M853">
            <v>46282</v>
          </cell>
          <cell r="N853" t="str">
            <v>3个月</v>
          </cell>
          <cell r="O853" t="str">
            <v>已签</v>
          </cell>
          <cell r="P853" t="str">
            <v>已签</v>
          </cell>
          <cell r="Q853" t="str">
            <v>已签</v>
          </cell>
          <cell r="R853" t="str">
            <v>已签</v>
          </cell>
          <cell r="S853" t="str">
            <v>不缴</v>
          </cell>
        </row>
        <row r="853">
          <cell r="V853" t="str">
            <v>已签</v>
          </cell>
          <cell r="W853" t="str">
            <v>是</v>
          </cell>
          <cell r="X853" t="str">
            <v>在职</v>
          </cell>
        </row>
        <row r="853">
          <cell r="AD853" t="str">
            <v>女</v>
          </cell>
        </row>
        <row r="853">
          <cell r="AF853" t="str">
            <v>360124200601293924</v>
          </cell>
          <cell r="AG853" t="str">
            <v>江西省南昌市进贤县衙前乡罗家村委会罗家村59号</v>
          </cell>
          <cell r="AH853" t="str">
            <v>中国建设银行进贤中山路支行</v>
          </cell>
          <cell r="AI853" t="str">
            <v>6236682020003425342</v>
          </cell>
        </row>
        <row r="853">
          <cell r="AK853">
            <v>18807086751</v>
          </cell>
        </row>
        <row r="854">
          <cell r="D854" t="str">
            <v>高新吾悦店袁情馨</v>
          </cell>
          <cell r="E854" t="str">
            <v>运营部</v>
          </cell>
          <cell r="F854" t="str">
            <v>前台 </v>
          </cell>
          <cell r="G854">
            <v>46193</v>
          </cell>
          <cell r="H854" t="str">
            <v>全职</v>
          </cell>
        </row>
        <row r="854">
          <cell r="K854" t="str">
            <v>人力</v>
          </cell>
        </row>
        <row r="854">
          <cell r="X854" t="str">
            <v>在职</v>
          </cell>
        </row>
        <row r="854">
          <cell r="AD854" t="str">
            <v>女</v>
          </cell>
        </row>
        <row r="854">
          <cell r="AF854" t="str">
            <v>360521200402090043</v>
          </cell>
          <cell r="AG854" t="str">
            <v>江西新余</v>
          </cell>
          <cell r="AH854" t="str">
            <v>中国农业银行</v>
          </cell>
          <cell r="AI854" t="str">
            <v>623052 1760010042279</v>
          </cell>
        </row>
        <row r="854">
          <cell r="AK854">
            <v>15180052726</v>
          </cell>
        </row>
        <row r="855">
          <cell r="D855" t="str">
            <v>民院店熊睿玲</v>
          </cell>
          <cell r="E855" t="str">
            <v>运营部</v>
          </cell>
          <cell r="F855" t="str">
            <v>前台</v>
          </cell>
          <cell r="G855">
            <v>46190</v>
          </cell>
          <cell r="H855" t="str">
            <v>全职</v>
          </cell>
        </row>
        <row r="855">
          <cell r="J855" t="str">
            <v>实习协议</v>
          </cell>
          <cell r="K855" t="str">
            <v>人力</v>
          </cell>
          <cell r="L855">
            <v>46190</v>
          </cell>
          <cell r="M855">
            <v>46554</v>
          </cell>
          <cell r="N855" t="str">
            <v>1年</v>
          </cell>
          <cell r="O855" t="str">
            <v>已签</v>
          </cell>
          <cell r="P855" t="str">
            <v>已签</v>
          </cell>
          <cell r="Q855" t="str">
            <v>已签</v>
          </cell>
        </row>
        <row r="855">
          <cell r="S855" t="str">
            <v>不缴</v>
          </cell>
        </row>
        <row r="855">
          <cell r="V855" t="str">
            <v>已签</v>
          </cell>
        </row>
        <row r="855">
          <cell r="X855" t="str">
            <v>在职</v>
          </cell>
        </row>
        <row r="855">
          <cell r="AD855" t="str">
            <v>女</v>
          </cell>
        </row>
        <row r="855">
          <cell r="AF855" t="str">
            <v>420682200604173028</v>
          </cell>
        </row>
        <row r="855">
          <cell r="AH855" t="str">
            <v>中国工商银行</v>
          </cell>
          <cell r="AI855" t="str">
            <v>6222033202017509347</v>
          </cell>
        </row>
        <row r="855">
          <cell r="AK855">
            <v>13329870832</v>
          </cell>
        </row>
        <row r="856">
          <cell r="D856" t="str">
            <v>民院店官清华</v>
          </cell>
          <cell r="E856" t="str">
            <v>会籍部</v>
          </cell>
          <cell r="F856" t="str">
            <v>会籍</v>
          </cell>
          <cell r="G856">
            <v>46193</v>
          </cell>
          <cell r="H856" t="str">
            <v>全职</v>
          </cell>
        </row>
        <row r="856">
          <cell r="K856" t="str">
            <v>人力</v>
          </cell>
        </row>
        <row r="856">
          <cell r="O856" t="str">
            <v>已签</v>
          </cell>
          <cell r="P856" t="str">
            <v>已签</v>
          </cell>
          <cell r="Q856" t="str">
            <v>已签</v>
          </cell>
          <cell r="R856" t="str">
            <v>已签</v>
          </cell>
          <cell r="S856" t="str">
            <v>不缴</v>
          </cell>
        </row>
        <row r="856">
          <cell r="X856" t="str">
            <v>离职</v>
          </cell>
          <cell r="Y856">
            <v>46194</v>
          </cell>
          <cell r="Z856" t="str">
            <v>已签</v>
          </cell>
          <cell r="AA856" t="str">
            <v>已签</v>
          </cell>
        </row>
        <row r="856">
          <cell r="AC856" t="str">
            <v>是</v>
          </cell>
          <cell r="AD856" t="str">
            <v>男</v>
          </cell>
        </row>
        <row r="856">
          <cell r="AF856" t="str">
            <v>430603200211145057</v>
          </cell>
        </row>
        <row r="856">
          <cell r="AH856" t="str">
            <v>中国工商银行</v>
          </cell>
          <cell r="AI856" t="str">
            <v>6222031907001326340</v>
          </cell>
        </row>
        <row r="856">
          <cell r="AK856">
            <v>15675875980</v>
          </cell>
        </row>
        <row r="857">
          <cell r="D857" t="str">
            <v>荆州二店刘加成</v>
          </cell>
          <cell r="E857" t="str">
            <v>泳教部</v>
          </cell>
          <cell r="F857" t="str">
            <v>兼职教练</v>
          </cell>
          <cell r="G857">
            <v>46193</v>
          </cell>
          <cell r="H857" t="str">
            <v>兼职</v>
          </cell>
        </row>
        <row r="857">
          <cell r="K857" t="str">
            <v>人力</v>
          </cell>
        </row>
        <row r="857">
          <cell r="X857" t="str">
            <v>在职</v>
          </cell>
        </row>
        <row r="857">
          <cell r="AD857" t="str">
            <v>男</v>
          </cell>
        </row>
        <row r="857">
          <cell r="AF857" t="str">
            <v>511602200203107995</v>
          </cell>
        </row>
        <row r="857">
          <cell r="AH857" t="str">
            <v>中国建设银行</v>
          </cell>
          <cell r="AI857" t="str">
            <v>6217002740033330534</v>
          </cell>
        </row>
        <row r="857">
          <cell r="AK857">
            <v>18384515105</v>
          </cell>
        </row>
        <row r="858">
          <cell r="D858" t="str">
            <v>蚌埠吾悦店刘浩天</v>
          </cell>
          <cell r="E858" t="str">
            <v>会籍部</v>
          </cell>
          <cell r="F858" t="str">
            <v>会籍</v>
          </cell>
          <cell r="G858">
            <v>46160</v>
          </cell>
          <cell r="H858" t="str">
            <v>全职</v>
          </cell>
        </row>
        <row r="858">
          <cell r="J858" t="str">
            <v>劳动合同</v>
          </cell>
          <cell r="K858" t="str">
            <v>人力</v>
          </cell>
          <cell r="L858">
            <v>46160</v>
          </cell>
          <cell r="M858">
            <v>47255</v>
          </cell>
          <cell r="N858" t="str">
            <v>3年</v>
          </cell>
          <cell r="O858" t="str">
            <v>已签</v>
          </cell>
          <cell r="P858" t="str">
            <v>已签</v>
          </cell>
          <cell r="Q858" t="str">
            <v>已签</v>
          </cell>
          <cell r="R858" t="str">
            <v>已签</v>
          </cell>
          <cell r="S858" t="str">
            <v>不缴</v>
          </cell>
        </row>
        <row r="858">
          <cell r="W858" t="str">
            <v>是</v>
          </cell>
          <cell r="X858" t="str">
            <v>在职</v>
          </cell>
        </row>
        <row r="858">
          <cell r="AD858" t="str">
            <v>男</v>
          </cell>
        </row>
        <row r="858">
          <cell r="AF858" t="str">
            <v>340321200410162532</v>
          </cell>
          <cell r="AG858" t="str">
            <v>安徽省怀远县</v>
          </cell>
          <cell r="AH858" t="str">
            <v>中国农业银行</v>
          </cell>
          <cell r="AI858" t="str">
            <v>6228480679230235575</v>
          </cell>
        </row>
        <row r="858">
          <cell r="AK858">
            <v>18055208755</v>
          </cell>
        </row>
        <row r="859">
          <cell r="D859" t="str">
            <v>新力店金达飞</v>
          </cell>
          <cell r="E859" t="str">
            <v>私教部</v>
          </cell>
          <cell r="F859" t="str">
            <v>私教</v>
          </cell>
          <cell r="G859">
            <v>46194</v>
          </cell>
          <cell r="H859" t="str">
            <v>全职</v>
          </cell>
        </row>
        <row r="859">
          <cell r="K859" t="str">
            <v>人力</v>
          </cell>
        </row>
        <row r="859">
          <cell r="X859" t="str">
            <v>在职</v>
          </cell>
        </row>
        <row r="859">
          <cell r="AD859" t="str">
            <v>男</v>
          </cell>
        </row>
        <row r="859">
          <cell r="AF859" t="str">
            <v>362330199612191194</v>
          </cell>
        </row>
        <row r="859">
          <cell r="AH859" t="str">
            <v>工商银行</v>
          </cell>
          <cell r="AI859" t="str">
            <v>6212263602116733254</v>
          </cell>
        </row>
        <row r="859">
          <cell r="AK859">
            <v>15180404854</v>
          </cell>
        </row>
        <row r="860">
          <cell r="D860" t="str">
            <v>新余店李欣怡</v>
          </cell>
          <cell r="E860" t="str">
            <v>会籍部</v>
          </cell>
          <cell r="F860" t="str">
            <v>会籍</v>
          </cell>
          <cell r="G860">
            <v>46194</v>
          </cell>
          <cell r="H860" t="str">
            <v>全职</v>
          </cell>
        </row>
        <row r="860">
          <cell r="K860" t="str">
            <v>人力</v>
          </cell>
        </row>
        <row r="860">
          <cell r="X860" t="str">
            <v>离职</v>
          </cell>
          <cell r="Y860">
            <v>46197</v>
          </cell>
        </row>
        <row r="860">
          <cell r="AD860" t="str">
            <v>女</v>
          </cell>
        </row>
        <row r="860">
          <cell r="AF860" t="str">
            <v>360502200810141621</v>
          </cell>
          <cell r="AG860" t="str">
            <v>江西新余</v>
          </cell>
        </row>
        <row r="860">
          <cell r="AK860">
            <v>17607903079</v>
          </cell>
        </row>
        <row r="861">
          <cell r="D861" t="str">
            <v>新余店汤茹意</v>
          </cell>
          <cell r="E861" t="str">
            <v>会籍部</v>
          </cell>
          <cell r="F861" t="str">
            <v>会籍</v>
          </cell>
          <cell r="G861">
            <v>46194</v>
          </cell>
          <cell r="H861" t="str">
            <v>全职</v>
          </cell>
        </row>
        <row r="861">
          <cell r="K861" t="str">
            <v>人力</v>
          </cell>
        </row>
        <row r="861">
          <cell r="X861" t="str">
            <v>在职</v>
          </cell>
        </row>
        <row r="861">
          <cell r="AD861" t="str">
            <v>女</v>
          </cell>
        </row>
        <row r="861">
          <cell r="AF861" t="str">
            <v>430181200406080101</v>
          </cell>
          <cell r="AG861" t="str">
            <v>江西新余</v>
          </cell>
        </row>
        <row r="861">
          <cell r="AK861">
            <v>18273152971</v>
          </cell>
        </row>
        <row r="862">
          <cell r="D862" t="str">
            <v>财富中心店刘佳欣</v>
          </cell>
          <cell r="E862" t="str">
            <v>会籍部</v>
          </cell>
          <cell r="F862" t="str">
            <v>兼职会籍</v>
          </cell>
          <cell r="G862">
            <v>46195</v>
          </cell>
          <cell r="H862" t="str">
            <v>兼职</v>
          </cell>
        </row>
        <row r="862">
          <cell r="K862" t="str">
            <v>人力</v>
          </cell>
        </row>
        <row r="862">
          <cell r="X862" t="str">
            <v>离职</v>
          </cell>
          <cell r="Y862">
            <v>46199</v>
          </cell>
          <cell r="Z862" t="str">
            <v>已签</v>
          </cell>
          <cell r="AA862" t="str">
            <v>已签</v>
          </cell>
        </row>
        <row r="862">
          <cell r="AC862" t="str">
            <v>是</v>
          </cell>
          <cell r="AD862" t="str">
            <v>女</v>
          </cell>
        </row>
        <row r="862">
          <cell r="AF862" t="str">
            <v>360922200706030064</v>
          </cell>
        </row>
        <row r="862">
          <cell r="AH862" t="str">
            <v>中国工商银行</v>
          </cell>
          <cell r="AI862" t="str">
            <v>6217211508005757191</v>
          </cell>
        </row>
        <row r="862">
          <cell r="AK862">
            <v>15279544409</v>
          </cell>
        </row>
        <row r="863">
          <cell r="D863" t="str">
            <v>宜春店张如意</v>
          </cell>
          <cell r="E863" t="str">
            <v>会籍部</v>
          </cell>
          <cell r="F863" t="str">
            <v>兼职会籍</v>
          </cell>
          <cell r="G863">
            <v>46187</v>
          </cell>
          <cell r="H863" t="str">
            <v>兼职</v>
          </cell>
        </row>
        <row r="863">
          <cell r="K863" t="str">
            <v>人力</v>
          </cell>
        </row>
        <row r="863">
          <cell r="X863" t="str">
            <v>离职</v>
          </cell>
          <cell r="Y863">
            <v>46202</v>
          </cell>
        </row>
        <row r="863">
          <cell r="AD863" t="str">
            <v>女</v>
          </cell>
        </row>
        <row r="863">
          <cell r="AF863" t="str">
            <v>360281200709135226</v>
          </cell>
          <cell r="AG863" t="str">
            <v>江西省乐平市洺口镇张家村14号</v>
          </cell>
          <cell r="AH863" t="str">
            <v>中国银行</v>
          </cell>
          <cell r="AI863" t="str">
            <v>621332 6500011830667</v>
          </cell>
        </row>
        <row r="863">
          <cell r="AK863">
            <v>13479801913</v>
          </cell>
        </row>
        <row r="864">
          <cell r="D864" t="str">
            <v>宜春店刘玉清</v>
          </cell>
          <cell r="E864" t="str">
            <v>会籍部</v>
          </cell>
          <cell r="F864" t="str">
            <v>兼职会籍</v>
          </cell>
          <cell r="G864">
            <v>46188</v>
          </cell>
          <cell r="H864" t="str">
            <v>兼职</v>
          </cell>
        </row>
        <row r="864">
          <cell r="K864" t="str">
            <v>人力</v>
          </cell>
        </row>
        <row r="864">
          <cell r="X864" t="str">
            <v>在职</v>
          </cell>
        </row>
        <row r="864">
          <cell r="AD864" t="str">
            <v>女</v>
          </cell>
        </row>
        <row r="864">
          <cell r="AF864" t="str">
            <v>360902200806036222</v>
          </cell>
          <cell r="AG864" t="str">
            <v>江西省宜春市袁州区温汤镇军背村官庄组6号</v>
          </cell>
          <cell r="AH864" t="str">
            <v>江西省农村信用社</v>
          </cell>
          <cell r="AI864" t="str">
            <v>622682 2200262904383</v>
          </cell>
        </row>
        <row r="864">
          <cell r="AK864">
            <v>13766414081</v>
          </cell>
        </row>
        <row r="865">
          <cell r="D865" t="str">
            <v>新力店万颂波</v>
          </cell>
          <cell r="E865" t="str">
            <v>泳教部</v>
          </cell>
          <cell r="F865" t="str">
            <v>泳教</v>
          </cell>
          <cell r="G865">
            <v>46195</v>
          </cell>
          <cell r="H865" t="str">
            <v>全职</v>
          </cell>
        </row>
        <row r="865">
          <cell r="K865" t="str">
            <v>人力</v>
          </cell>
        </row>
        <row r="865">
          <cell r="X865" t="str">
            <v>离职</v>
          </cell>
          <cell r="Y865">
            <v>46196</v>
          </cell>
        </row>
        <row r="865">
          <cell r="AD865" t="str">
            <v>男</v>
          </cell>
        </row>
        <row r="865">
          <cell r="AF865" t="str">
            <v>36010119920920603x</v>
          </cell>
        </row>
        <row r="865">
          <cell r="AK865">
            <v>18679162997</v>
          </cell>
        </row>
        <row r="866">
          <cell r="D866" t="str">
            <v>阜阳宝龙店马俊豪</v>
          </cell>
          <cell r="E866" t="str">
            <v>泳教部</v>
          </cell>
          <cell r="F866" t="str">
            <v>兼职泳教</v>
          </cell>
          <cell r="G866">
            <v>46196</v>
          </cell>
          <cell r="H866" t="str">
            <v>兼职</v>
          </cell>
        </row>
        <row r="866">
          <cell r="K866" t="str">
            <v>人力</v>
          </cell>
        </row>
        <row r="866">
          <cell r="X866" t="str">
            <v>在职</v>
          </cell>
        </row>
        <row r="866">
          <cell r="AD866" t="str">
            <v>男</v>
          </cell>
        </row>
        <row r="866">
          <cell r="AF866" t="str">
            <v>341202200509232736</v>
          </cell>
        </row>
        <row r="866">
          <cell r="AH866" t="str">
            <v>农业银行</v>
          </cell>
          <cell r="AI866" t="str">
            <v>6228482297102528775</v>
          </cell>
        </row>
        <row r="866">
          <cell r="AK866">
            <v>19276451349</v>
          </cell>
        </row>
        <row r="867">
          <cell r="D867" t="str">
            <v>蚌埠银泰店刘新宇</v>
          </cell>
          <cell r="E867" t="str">
            <v>私教部</v>
          </cell>
          <cell r="F867" t="str">
            <v>私教</v>
          </cell>
          <cell r="G867">
            <v>46194</v>
          </cell>
          <cell r="H867" t="str">
            <v>全职</v>
          </cell>
        </row>
        <row r="867">
          <cell r="J867" t="str">
            <v>劳动合同</v>
          </cell>
          <cell r="K867" t="str">
            <v>人力</v>
          </cell>
          <cell r="L867">
            <v>46194</v>
          </cell>
          <cell r="M867">
            <v>47289</v>
          </cell>
          <cell r="N867" t="str">
            <v>3年</v>
          </cell>
          <cell r="O867" t="str">
            <v>已签</v>
          </cell>
          <cell r="P867" t="str">
            <v>已签</v>
          </cell>
          <cell r="Q867" t="str">
            <v>已签</v>
          </cell>
          <cell r="R867" t="str">
            <v>已签</v>
          </cell>
          <cell r="S867" t="str">
            <v>不缴</v>
          </cell>
        </row>
        <row r="867">
          <cell r="W867" t="str">
            <v>是</v>
          </cell>
          <cell r="X867" t="str">
            <v>在职</v>
          </cell>
        </row>
        <row r="867">
          <cell r="AD867" t="str">
            <v>男</v>
          </cell>
        </row>
        <row r="867">
          <cell r="AF867" t="str">
            <v>340311200302210610</v>
          </cell>
        </row>
        <row r="867">
          <cell r="AK867">
            <v>15212105261</v>
          </cell>
        </row>
        <row r="868">
          <cell r="D868" t="str">
            <v>财富中心店蒋丽帆</v>
          </cell>
          <cell r="E868" t="str">
            <v>会籍部</v>
          </cell>
          <cell r="F868" t="str">
            <v>兼职会籍</v>
          </cell>
          <cell r="G868">
            <v>46196</v>
          </cell>
          <cell r="H868" t="str">
            <v>兼职</v>
          </cell>
        </row>
        <row r="868">
          <cell r="K868" t="str">
            <v>人力</v>
          </cell>
        </row>
        <row r="868">
          <cell r="X868" t="str">
            <v>在职</v>
          </cell>
        </row>
        <row r="868">
          <cell r="AD868" t="str">
            <v>女</v>
          </cell>
        </row>
        <row r="868">
          <cell r="AF868" t="str">
            <v>360902200401264622</v>
          </cell>
        </row>
        <row r="869">
          <cell r="D869" t="str">
            <v>新余二店胡锦辉</v>
          </cell>
          <cell r="E869" t="str">
            <v>会籍部</v>
          </cell>
          <cell r="F869" t="str">
            <v>会籍</v>
          </cell>
          <cell r="G869">
            <v>46196</v>
          </cell>
          <cell r="H869" t="str">
            <v>全职</v>
          </cell>
        </row>
        <row r="869">
          <cell r="K869" t="str">
            <v>人力</v>
          </cell>
        </row>
        <row r="869">
          <cell r="X869" t="str">
            <v>在职</v>
          </cell>
        </row>
        <row r="869">
          <cell r="AD869" t="str">
            <v>男</v>
          </cell>
        </row>
        <row r="869">
          <cell r="AF869" t="str">
            <v>360502200912258919</v>
          </cell>
          <cell r="AG869" t="str">
            <v>江西新余</v>
          </cell>
        </row>
        <row r="869">
          <cell r="AK869">
            <v>18179035163</v>
          </cell>
        </row>
        <row r="870">
          <cell r="D870" t="str">
            <v>新余店黄世爵</v>
          </cell>
          <cell r="E870" t="str">
            <v>会籍部</v>
          </cell>
          <cell r="F870" t="str">
            <v>会籍</v>
          </cell>
          <cell r="G870">
            <v>46196</v>
          </cell>
          <cell r="H870" t="str">
            <v>全职</v>
          </cell>
        </row>
        <row r="870">
          <cell r="K870" t="str">
            <v>人力</v>
          </cell>
        </row>
        <row r="870">
          <cell r="X870" t="str">
            <v>离职</v>
          </cell>
          <cell r="Y870">
            <v>46200</v>
          </cell>
        </row>
        <row r="870">
          <cell r="AD870" t="str">
            <v>女</v>
          </cell>
        </row>
        <row r="870">
          <cell r="AF870" t="str">
            <v>360502200307081626</v>
          </cell>
          <cell r="AG870" t="str">
            <v>江西新余</v>
          </cell>
        </row>
        <row r="870">
          <cell r="AK870">
            <v>13517908948</v>
          </cell>
        </row>
        <row r="871">
          <cell r="D871" t="str">
            <v>新余店胡宇辉</v>
          </cell>
          <cell r="E871" t="str">
            <v>会籍部</v>
          </cell>
          <cell r="F871" t="str">
            <v>会籍</v>
          </cell>
          <cell r="G871">
            <v>46196</v>
          </cell>
          <cell r="H871" t="str">
            <v>全职</v>
          </cell>
        </row>
        <row r="871">
          <cell r="K871" t="str">
            <v>人力</v>
          </cell>
        </row>
        <row r="871">
          <cell r="X871" t="str">
            <v>离职</v>
          </cell>
          <cell r="Y871">
            <v>46200</v>
          </cell>
        </row>
        <row r="871">
          <cell r="AD871" t="str">
            <v>男</v>
          </cell>
        </row>
        <row r="871">
          <cell r="AF871" t="str">
            <v>360502200802056814</v>
          </cell>
          <cell r="AG871" t="str">
            <v>江西新余</v>
          </cell>
        </row>
        <row r="871">
          <cell r="AK871">
            <v>19079023736</v>
          </cell>
        </row>
        <row r="872">
          <cell r="D872" t="str">
            <v>新余店习誉峰</v>
          </cell>
          <cell r="E872" t="str">
            <v>会籍部</v>
          </cell>
          <cell r="F872" t="str">
            <v>会籍</v>
          </cell>
          <cell r="G872">
            <v>46196</v>
          </cell>
          <cell r="H872" t="str">
            <v>全职</v>
          </cell>
        </row>
        <row r="872">
          <cell r="K872" t="str">
            <v>人力</v>
          </cell>
        </row>
        <row r="872">
          <cell r="X872" t="str">
            <v>离职</v>
          </cell>
          <cell r="Y872">
            <v>46200</v>
          </cell>
        </row>
        <row r="872">
          <cell r="AD872" t="str">
            <v>女</v>
          </cell>
        </row>
        <row r="872">
          <cell r="AF872" t="str">
            <v>360502200808163610</v>
          </cell>
          <cell r="AG872" t="str">
            <v>江西新余</v>
          </cell>
        </row>
        <row r="872">
          <cell r="AK872">
            <v>19079019596</v>
          </cell>
        </row>
        <row r="873">
          <cell r="D873" t="str">
            <v>新余店肖莲英</v>
          </cell>
          <cell r="E873" t="str">
            <v>运营部</v>
          </cell>
          <cell r="F873" t="str">
            <v>保洁</v>
          </cell>
          <cell r="G873">
            <v>46197</v>
          </cell>
          <cell r="H873" t="str">
            <v>全职</v>
          </cell>
        </row>
        <row r="873">
          <cell r="K873" t="str">
            <v>人力</v>
          </cell>
        </row>
        <row r="873">
          <cell r="X873" t="str">
            <v>在职</v>
          </cell>
        </row>
        <row r="873">
          <cell r="AD873" t="str">
            <v>女</v>
          </cell>
        </row>
        <row r="873">
          <cell r="AF873" t="str">
            <v>360502196104042520</v>
          </cell>
          <cell r="AG873" t="str">
            <v>江西新余</v>
          </cell>
          <cell r="AH873" t="str">
            <v>农商银行</v>
          </cell>
          <cell r="AI873" t="str">
            <v>6226822021006296260</v>
          </cell>
        </row>
        <row r="873">
          <cell r="AK873">
            <v>13755707098</v>
          </cell>
        </row>
        <row r="874">
          <cell r="D874" t="str">
            <v>蚌埠吾悦店余超</v>
          </cell>
          <cell r="E874" t="str">
            <v>泳教部</v>
          </cell>
          <cell r="F874" t="str">
            <v>会籍/泳教</v>
          </cell>
          <cell r="G874">
            <v>46194</v>
          </cell>
          <cell r="H874" t="str">
            <v>全职</v>
          </cell>
        </row>
        <row r="874">
          <cell r="K874" t="str">
            <v>人力</v>
          </cell>
        </row>
        <row r="874">
          <cell r="X874" t="str">
            <v>在职</v>
          </cell>
        </row>
        <row r="874">
          <cell r="AD874" t="str">
            <v>男</v>
          </cell>
        </row>
        <row r="874">
          <cell r="AF874" t="str">
            <v>340323200312194939</v>
          </cell>
          <cell r="AG874" t="str">
            <v>安徽省蚌埠市</v>
          </cell>
          <cell r="AH874" t="str">
            <v>中国建设银行</v>
          </cell>
          <cell r="AI874" t="str">
            <v>6214671640000817405</v>
          </cell>
        </row>
        <row r="874">
          <cell r="AK874">
            <v>13485783520</v>
          </cell>
        </row>
        <row r="875">
          <cell r="D875" t="str">
            <v>淮南吾悦店李志成</v>
          </cell>
          <cell r="E875" t="str">
            <v>泳教部</v>
          </cell>
          <cell r="F875" t="str">
            <v>泳教</v>
          </cell>
          <cell r="G875">
            <v>46188</v>
          </cell>
          <cell r="H875" t="str">
            <v>全职</v>
          </cell>
        </row>
        <row r="875">
          <cell r="K875" t="str">
            <v>人力</v>
          </cell>
        </row>
        <row r="875">
          <cell r="X875" t="str">
            <v>离职</v>
          </cell>
          <cell r="Y875">
            <v>46209</v>
          </cell>
        </row>
        <row r="875">
          <cell r="AD875" t="str">
            <v>男</v>
          </cell>
        </row>
        <row r="875">
          <cell r="AF875" t="str">
            <v>34122620021205401X</v>
          </cell>
          <cell r="AG875" t="str">
            <v>淮南</v>
          </cell>
          <cell r="AH875" t="str">
            <v>农业银行</v>
          </cell>
          <cell r="AI875" t="str">
            <v>6230521990062778377</v>
          </cell>
        </row>
        <row r="875">
          <cell r="AK875">
            <v>19525586872</v>
          </cell>
        </row>
        <row r="876">
          <cell r="D876" t="str">
            <v>淮南吾悦店卜宇翔</v>
          </cell>
          <cell r="E876" t="str">
            <v>泳教部</v>
          </cell>
          <cell r="F876" t="str">
            <v>兼职泳教</v>
          </cell>
          <cell r="G876">
            <v>46189</v>
          </cell>
          <cell r="H876" t="str">
            <v>兼职</v>
          </cell>
        </row>
        <row r="876">
          <cell r="K876" t="str">
            <v>人力</v>
          </cell>
        </row>
        <row r="876">
          <cell r="X876" t="str">
            <v>在职</v>
          </cell>
        </row>
        <row r="876">
          <cell r="AD876" t="str">
            <v>男</v>
          </cell>
        </row>
        <row r="876">
          <cell r="AF876" t="str">
            <v>340403200408091838</v>
          </cell>
          <cell r="AG876" t="str">
            <v>淮南</v>
          </cell>
          <cell r="AH876" t="str">
            <v>工商银行</v>
          </cell>
          <cell r="AI876" t="str">
            <v>6212251306000858433</v>
          </cell>
        </row>
        <row r="876">
          <cell r="AK876">
            <v>18715368969</v>
          </cell>
        </row>
        <row r="877">
          <cell r="D877" t="str">
            <v>财富中心店江丽帆</v>
          </cell>
          <cell r="E877" t="str">
            <v>会籍部</v>
          </cell>
          <cell r="F877" t="str">
            <v>兼职会籍</v>
          </cell>
          <cell r="G877">
            <v>46196</v>
          </cell>
          <cell r="H877" t="str">
            <v>兼职</v>
          </cell>
        </row>
        <row r="877">
          <cell r="K877" t="str">
            <v>人力</v>
          </cell>
        </row>
        <row r="877">
          <cell r="X877" t="str">
            <v>在职</v>
          </cell>
        </row>
        <row r="877">
          <cell r="AD877" t="str">
            <v>女</v>
          </cell>
        </row>
        <row r="877">
          <cell r="AF877" t="str">
            <v>360902200401264622</v>
          </cell>
        </row>
        <row r="877">
          <cell r="AH877" t="str">
            <v>中国工商银行</v>
          </cell>
          <cell r="AI877" t="str">
            <v>6222037508006612443</v>
          </cell>
        </row>
        <row r="877">
          <cell r="AK877">
            <v>18317989750</v>
          </cell>
        </row>
        <row r="878">
          <cell r="D878" t="str">
            <v>财富中心店张益锟</v>
          </cell>
          <cell r="E878" t="str">
            <v>会籍部</v>
          </cell>
          <cell r="F878" t="str">
            <v>兼职泳教</v>
          </cell>
          <cell r="G878">
            <v>46198</v>
          </cell>
          <cell r="H878" t="str">
            <v>兼职</v>
          </cell>
        </row>
        <row r="878">
          <cell r="K878" t="str">
            <v>人力</v>
          </cell>
        </row>
        <row r="878">
          <cell r="X878" t="str">
            <v>在职</v>
          </cell>
        </row>
        <row r="878">
          <cell r="AD878" t="str">
            <v>男</v>
          </cell>
        </row>
        <row r="878">
          <cell r="AF878" t="str">
            <v>36220120040223043X</v>
          </cell>
        </row>
        <row r="878">
          <cell r="AH878" t="str">
            <v> </v>
          </cell>
        </row>
        <row r="878">
          <cell r="AK878">
            <v>13097050852</v>
          </cell>
        </row>
        <row r="879">
          <cell r="D879" t="str">
            <v>财富中心店彭卓</v>
          </cell>
          <cell r="E879" t="str">
            <v>会籍部</v>
          </cell>
          <cell r="F879" t="str">
            <v>私教</v>
          </cell>
          <cell r="G879">
            <v>46198</v>
          </cell>
          <cell r="H879" t="str">
            <v>全职</v>
          </cell>
        </row>
        <row r="879">
          <cell r="K879" t="str">
            <v>人力</v>
          </cell>
        </row>
        <row r="879">
          <cell r="V879" t="str">
            <v>已签</v>
          </cell>
          <cell r="W879" t="str">
            <v>是</v>
          </cell>
          <cell r="X879" t="str">
            <v>在职</v>
          </cell>
        </row>
        <row r="879">
          <cell r="AD879" t="str">
            <v>男</v>
          </cell>
        </row>
        <row r="879">
          <cell r="AF879" t="str">
            <v>3624291499903310034</v>
          </cell>
        </row>
        <row r="879">
          <cell r="AK879">
            <v>15652859891</v>
          </cell>
        </row>
        <row r="880">
          <cell r="D880" t="str">
            <v>瑶湖店钟文强</v>
          </cell>
          <cell r="E880" t="str">
            <v>泳教部</v>
          </cell>
          <cell r="F880" t="str">
            <v>兼职泳教</v>
          </cell>
          <cell r="G880">
            <v>46198</v>
          </cell>
          <cell r="H880" t="str">
            <v>兼职</v>
          </cell>
        </row>
        <row r="880">
          <cell r="K880" t="str">
            <v>人力</v>
          </cell>
        </row>
        <row r="880">
          <cell r="X880" t="str">
            <v>在职</v>
          </cell>
        </row>
        <row r="880">
          <cell r="AD880" t="str">
            <v>男</v>
          </cell>
        </row>
        <row r="880">
          <cell r="AF880" t="str">
            <v>360521200606041016</v>
          </cell>
        </row>
        <row r="880">
          <cell r="AH880" t="str">
            <v>中国农业银行</v>
          </cell>
          <cell r="AI880" t="str">
            <v>6230522320048861676</v>
          </cell>
        </row>
        <row r="880">
          <cell r="AK880">
            <v>19579859258</v>
          </cell>
        </row>
        <row r="881">
          <cell r="D881" t="str">
            <v>瑶湖店杨文涛</v>
          </cell>
          <cell r="E881" t="str">
            <v>泳教部</v>
          </cell>
          <cell r="F881" t="str">
            <v>兼职泳教</v>
          </cell>
          <cell r="G881">
            <v>46198</v>
          </cell>
          <cell r="H881" t="str">
            <v>兼职</v>
          </cell>
        </row>
        <row r="881">
          <cell r="K881" t="str">
            <v>人力</v>
          </cell>
        </row>
        <row r="881">
          <cell r="X881" t="str">
            <v>在职</v>
          </cell>
        </row>
        <row r="881">
          <cell r="AD881" t="str">
            <v>男</v>
          </cell>
        </row>
        <row r="881">
          <cell r="AF881" t="str">
            <v>36032320060305151X</v>
          </cell>
        </row>
        <row r="881">
          <cell r="AH881" t="str">
            <v>中国农业南昌京东支行</v>
          </cell>
          <cell r="AI881" t="str">
            <v>6230520920113842774</v>
          </cell>
        </row>
        <row r="881">
          <cell r="AK881">
            <v>13265859883</v>
          </cell>
        </row>
        <row r="882">
          <cell r="D882" t="str">
            <v>瑶湖店刘辉豪</v>
          </cell>
          <cell r="E882" t="str">
            <v>泳教部</v>
          </cell>
          <cell r="F882" t="str">
            <v>兼职泳教</v>
          </cell>
          <cell r="G882">
            <v>46198</v>
          </cell>
          <cell r="H882" t="str">
            <v>兼职</v>
          </cell>
        </row>
        <row r="882">
          <cell r="K882" t="str">
            <v>人力</v>
          </cell>
        </row>
        <row r="882">
          <cell r="X882" t="str">
            <v>在职</v>
          </cell>
        </row>
        <row r="882">
          <cell r="AD882" t="str">
            <v>男</v>
          </cell>
        </row>
        <row r="882">
          <cell r="AF882" t="str">
            <v>360730200410215034</v>
          </cell>
        </row>
        <row r="882">
          <cell r="AH882" t="str">
            <v>中国农业银行</v>
          </cell>
          <cell r="AI882" t="str">
            <v>6228270926150889772</v>
          </cell>
        </row>
        <row r="882">
          <cell r="AK882">
            <v>18370791131</v>
          </cell>
        </row>
        <row r="883">
          <cell r="D883" t="str">
            <v>旭辉店万晨宇</v>
          </cell>
          <cell r="E883" t="str">
            <v>私教部</v>
          </cell>
          <cell r="F883" t="str">
            <v>私教</v>
          </cell>
          <cell r="G883">
            <v>46198</v>
          </cell>
          <cell r="H883" t="str">
            <v>兼职</v>
          </cell>
        </row>
        <row r="883">
          <cell r="K883" t="str">
            <v>人力</v>
          </cell>
        </row>
        <row r="883">
          <cell r="X883" t="str">
            <v>在职</v>
          </cell>
        </row>
        <row r="883">
          <cell r="AD883" t="str">
            <v>男</v>
          </cell>
        </row>
        <row r="883">
          <cell r="AF883" t="str">
            <v>360122200505224213</v>
          </cell>
          <cell r="AG883" t="str">
            <v>江西省南昌市</v>
          </cell>
          <cell r="AH883" t="str">
            <v>中国银行</v>
          </cell>
          <cell r="AI883" t="str">
            <v>6217566500038371067</v>
          </cell>
        </row>
        <row r="883">
          <cell r="AK883">
            <v>13027236275</v>
          </cell>
        </row>
        <row r="884">
          <cell r="D884" t="str">
            <v>阜阳宝龙店刘虎子</v>
          </cell>
          <cell r="E884" t="str">
            <v>泳教部</v>
          </cell>
          <cell r="F884" t="str">
            <v>兼职泳教</v>
          </cell>
          <cell r="G884">
            <v>46199</v>
          </cell>
          <cell r="H884" t="str">
            <v>兼职</v>
          </cell>
        </row>
        <row r="884">
          <cell r="K884" t="str">
            <v>人力</v>
          </cell>
        </row>
        <row r="884">
          <cell r="X884" t="str">
            <v>在职</v>
          </cell>
        </row>
        <row r="884">
          <cell r="AD884" t="str">
            <v>男</v>
          </cell>
        </row>
        <row r="884">
          <cell r="AF884" t="str">
            <v>341202199805083514</v>
          </cell>
        </row>
        <row r="884">
          <cell r="AH884" t="str">
            <v>中国建设银行</v>
          </cell>
          <cell r="AI884" t="str">
            <v>6217001730010818388</v>
          </cell>
        </row>
        <row r="884">
          <cell r="AK884">
            <v>13855872008</v>
          </cell>
        </row>
        <row r="885">
          <cell r="D885" t="str">
            <v>财富中心店钟欣桐</v>
          </cell>
          <cell r="E885" t="str">
            <v>会籍部</v>
          </cell>
          <cell r="F885" t="str">
            <v>会籍</v>
          </cell>
          <cell r="G885">
            <v>46200</v>
          </cell>
          <cell r="H885" t="str">
            <v>全职</v>
          </cell>
        </row>
        <row r="885">
          <cell r="K885" t="str">
            <v>人力</v>
          </cell>
        </row>
        <row r="885">
          <cell r="X885" t="str">
            <v>在职</v>
          </cell>
        </row>
        <row r="885">
          <cell r="AD885" t="str">
            <v>女</v>
          </cell>
        </row>
        <row r="885">
          <cell r="AF885" t="str">
            <v>360323200809264043</v>
          </cell>
        </row>
        <row r="885">
          <cell r="AK885">
            <v>13257061508</v>
          </cell>
        </row>
        <row r="886">
          <cell r="D886" t="str">
            <v>旭辉店周子怡</v>
          </cell>
          <cell r="E886" t="str">
            <v>会籍部</v>
          </cell>
          <cell r="F886" t="str">
            <v>会籍</v>
          </cell>
          <cell r="G886">
            <v>46201</v>
          </cell>
          <cell r="H886" t="str">
            <v>全职</v>
          </cell>
        </row>
        <row r="886">
          <cell r="K886" t="str">
            <v>人力</v>
          </cell>
        </row>
        <row r="886">
          <cell r="X886" t="str">
            <v>在职</v>
          </cell>
        </row>
        <row r="886">
          <cell r="AD886" t="str">
            <v>女</v>
          </cell>
        </row>
        <row r="886">
          <cell r="AF886" t="str">
            <v>360124200311195445</v>
          </cell>
          <cell r="AG886" t="str">
            <v>江西南昌市进贤县</v>
          </cell>
          <cell r="AH886" t="str">
            <v>工商银行</v>
          </cell>
          <cell r="AI886" t="str">
            <v>6217231502005264775</v>
          </cell>
        </row>
        <row r="886">
          <cell r="AK886" t="str">
            <v>13970919260</v>
          </cell>
        </row>
        <row r="887">
          <cell r="D887" t="str">
            <v>钟祥店李林轩</v>
          </cell>
          <cell r="E887" t="str">
            <v>泳教部</v>
          </cell>
          <cell r="F887" t="str">
            <v>救生员</v>
          </cell>
          <cell r="G887">
            <v>46201</v>
          </cell>
          <cell r="H887" t="str">
            <v>全职</v>
          </cell>
        </row>
        <row r="887">
          <cell r="K887" t="str">
            <v>人力</v>
          </cell>
        </row>
        <row r="887">
          <cell r="X887" t="str">
            <v>在职</v>
          </cell>
        </row>
        <row r="887">
          <cell r="AD887" t="str">
            <v>男</v>
          </cell>
        </row>
        <row r="887">
          <cell r="AF887" t="str">
            <v>420881200509210016</v>
          </cell>
        </row>
        <row r="887">
          <cell r="AH887" t="str">
            <v>中国邮政</v>
          </cell>
          <cell r="AI887" t="str">
            <v>6221805200027036952</v>
          </cell>
        </row>
        <row r="887">
          <cell r="AK887">
            <v>13409606180</v>
          </cell>
        </row>
        <row r="888">
          <cell r="D888" t="str">
            <v>钟祥店杨浩东</v>
          </cell>
          <cell r="E888" t="str">
            <v>泳教部</v>
          </cell>
          <cell r="F888" t="str">
            <v>泳教</v>
          </cell>
          <cell r="G888">
            <v>45505</v>
          </cell>
          <cell r="H888" t="str">
            <v>全职</v>
          </cell>
        </row>
        <row r="888">
          <cell r="J888" t="str">
            <v>劳动合同</v>
          </cell>
        </row>
        <row r="888">
          <cell r="L888">
            <v>45505</v>
          </cell>
          <cell r="M888">
            <v>47331</v>
          </cell>
          <cell r="N888" t="str">
            <v>5年</v>
          </cell>
          <cell r="O888" t="str">
            <v>已签</v>
          </cell>
          <cell r="P888" t="str">
            <v>已签</v>
          </cell>
          <cell r="Q888" t="str">
            <v>已签</v>
          </cell>
          <cell r="R888" t="str">
            <v>已签</v>
          </cell>
          <cell r="S888" t="str">
            <v>不缴</v>
          </cell>
        </row>
        <row r="888">
          <cell r="W888" t="str">
            <v>是</v>
          </cell>
          <cell r="X888" t="str">
            <v>在职</v>
          </cell>
        </row>
        <row r="888">
          <cell r="AD888" t="str">
            <v>男</v>
          </cell>
          <cell r="AE888" t="str">
            <v>大学</v>
          </cell>
          <cell r="AF888" t="str">
            <v>420881199705268412</v>
          </cell>
        </row>
        <row r="889">
          <cell r="D889" t="str">
            <v>杨家湾杨美婷</v>
          </cell>
          <cell r="E889" t="str">
            <v>泳教部</v>
          </cell>
          <cell r="F889" t="str">
            <v>兼职泳教</v>
          </cell>
          <cell r="G889">
            <v>46201</v>
          </cell>
          <cell r="H889" t="str">
            <v>兼职</v>
          </cell>
        </row>
        <row r="889">
          <cell r="K889" t="str">
            <v>人力</v>
          </cell>
        </row>
        <row r="889">
          <cell r="X889" t="str">
            <v>在职</v>
          </cell>
        </row>
        <row r="889">
          <cell r="AD889" t="str">
            <v>女</v>
          </cell>
        </row>
        <row r="889">
          <cell r="AF889" t="str">
            <v>420222200612088722</v>
          </cell>
        </row>
        <row r="889">
          <cell r="AH889" t="str">
            <v>中国工商银行股份有限公司保康支行</v>
          </cell>
          <cell r="AI889" t="str">
            <v>6222031804001143637</v>
          </cell>
        </row>
        <row r="889">
          <cell r="AK889">
            <v>19908677186</v>
          </cell>
        </row>
        <row r="890">
          <cell r="D890" t="str">
            <v>杨家湾江文杰</v>
          </cell>
          <cell r="E890" t="str">
            <v>泳教部</v>
          </cell>
          <cell r="F890" t="str">
            <v>兼职泳教</v>
          </cell>
          <cell r="G890">
            <v>46201</v>
          </cell>
          <cell r="H890" t="str">
            <v>兼职</v>
          </cell>
        </row>
        <row r="890">
          <cell r="K890" t="str">
            <v>人力</v>
          </cell>
        </row>
        <row r="890">
          <cell r="X890" t="str">
            <v>在职</v>
          </cell>
        </row>
        <row r="890">
          <cell r="AD890" t="str">
            <v>男</v>
          </cell>
        </row>
        <row r="890">
          <cell r="AF890" t="str">
            <v>421126200612233118</v>
          </cell>
        </row>
        <row r="890">
          <cell r="AH890" t="str">
            <v>中国工商银行</v>
          </cell>
          <cell r="AI890" t="str">
            <v>6222033202019452058</v>
          </cell>
        </row>
        <row r="890">
          <cell r="AK890">
            <v>13409851585</v>
          </cell>
        </row>
        <row r="891">
          <cell r="D891" t="str">
            <v>淮南吾悦店陈婉茹</v>
          </cell>
          <cell r="E891" t="str">
            <v>会籍部</v>
          </cell>
          <cell r="F891" t="str">
            <v>会籍</v>
          </cell>
          <cell r="G891">
            <v>46199</v>
          </cell>
          <cell r="H891" t="str">
            <v>全职</v>
          </cell>
        </row>
        <row r="891">
          <cell r="K891" t="str">
            <v>人力</v>
          </cell>
        </row>
        <row r="891">
          <cell r="X891" t="str">
            <v>在职</v>
          </cell>
        </row>
        <row r="891">
          <cell r="AD891" t="str">
            <v>女</v>
          </cell>
        </row>
        <row r="891">
          <cell r="AF891" t="str">
            <v>340405200605240428</v>
          </cell>
          <cell r="AG891" t="str">
            <v>淮南</v>
          </cell>
          <cell r="AH891" t="str">
            <v>通商银行</v>
          </cell>
          <cell r="AI891" t="str">
            <v>6217 7883 6145 2564 246</v>
          </cell>
        </row>
        <row r="891">
          <cell r="AK891">
            <v>13295549095</v>
          </cell>
        </row>
        <row r="892">
          <cell r="D892" t="str">
            <v>淮南吾悦店金淑静</v>
          </cell>
          <cell r="E892" t="str">
            <v>私教部</v>
          </cell>
          <cell r="F892" t="str">
            <v>私教</v>
          </cell>
          <cell r="G892">
            <v>46199</v>
          </cell>
          <cell r="H892" t="str">
            <v>全职</v>
          </cell>
        </row>
        <row r="892">
          <cell r="K892" t="str">
            <v>人力</v>
          </cell>
        </row>
        <row r="892">
          <cell r="X892" t="str">
            <v>在职</v>
          </cell>
        </row>
        <row r="892">
          <cell r="AD892" t="str">
            <v>女</v>
          </cell>
        </row>
        <row r="892">
          <cell r="AF892" t="str">
            <v>622426200109184421</v>
          </cell>
          <cell r="AG892" t="str">
            <v>淮南</v>
          </cell>
          <cell r="AH892" t="str">
            <v>徽商银行</v>
          </cell>
          <cell r="AI892" t="str">
            <v>6217751118003766529</v>
          </cell>
        </row>
        <row r="892">
          <cell r="AK892">
            <v>17681282709</v>
          </cell>
        </row>
        <row r="893">
          <cell r="D893" t="str">
            <v>高新吾悦店肖承泓</v>
          </cell>
          <cell r="E893" t="str">
            <v>泳教部</v>
          </cell>
          <cell r="F893" t="str">
            <v>泳教</v>
          </cell>
          <cell r="G893">
            <v>46196</v>
          </cell>
          <cell r="H893" t="str">
            <v>全职</v>
          </cell>
        </row>
        <row r="893">
          <cell r="K893" t="str">
            <v>人力</v>
          </cell>
        </row>
        <row r="893">
          <cell r="X893" t="str">
            <v>在职</v>
          </cell>
        </row>
        <row r="893">
          <cell r="AD893" t="str">
            <v>男</v>
          </cell>
        </row>
        <row r="893">
          <cell r="AF893" t="str">
            <v>362428200504154635</v>
          </cell>
          <cell r="AG893" t="str">
            <v>江西吉安</v>
          </cell>
          <cell r="AH893" t="str">
            <v>农商银行</v>
          </cell>
          <cell r="AI893" t="str">
            <v>622682 2017902675490</v>
          </cell>
        </row>
        <row r="893">
          <cell r="AK893">
            <v>18720467172</v>
          </cell>
        </row>
        <row r="894">
          <cell r="D894" t="str">
            <v>高新吾悦店魏杰</v>
          </cell>
          <cell r="E894" t="str">
            <v>私教部</v>
          </cell>
          <cell r="F894" t="str">
            <v>私教</v>
          </cell>
          <cell r="G894">
            <v>46202</v>
          </cell>
          <cell r="H894" t="str">
            <v>全职</v>
          </cell>
        </row>
        <row r="894">
          <cell r="K894" t="str">
            <v>人力</v>
          </cell>
        </row>
        <row r="894">
          <cell r="X894" t="str">
            <v>在职</v>
          </cell>
        </row>
        <row r="894">
          <cell r="AD894" t="str">
            <v>男</v>
          </cell>
        </row>
        <row r="894">
          <cell r="AF894" t="str">
            <v>360730200006250313</v>
          </cell>
          <cell r="AG894" t="str">
            <v>江西赣州</v>
          </cell>
          <cell r="AH894" t="str">
            <v>中国建设银行</v>
          </cell>
          <cell r="AI894" t="str">
            <v>6217 0021 2002 0027 288</v>
          </cell>
        </row>
        <row r="894">
          <cell r="AK894">
            <v>18979090229</v>
          </cell>
        </row>
        <row r="895">
          <cell r="D895" t="str">
            <v>蚌埠吾悦店董玟</v>
          </cell>
          <cell r="E895" t="str">
            <v>泳教部</v>
          </cell>
          <cell r="F895" t="str">
            <v>兼职泳教</v>
          </cell>
          <cell r="G895">
            <v>46202</v>
          </cell>
          <cell r="H895" t="str">
            <v>兼职</v>
          </cell>
        </row>
        <row r="895">
          <cell r="K895" t="str">
            <v>人力</v>
          </cell>
        </row>
        <row r="895">
          <cell r="X895" t="str">
            <v>在职</v>
          </cell>
        </row>
        <row r="895">
          <cell r="AD895" t="str">
            <v>女</v>
          </cell>
        </row>
        <row r="895">
          <cell r="AF895" t="str">
            <v>341126200307163627</v>
          </cell>
          <cell r="AG895" t="str">
            <v>安徽省蚌埠市</v>
          </cell>
          <cell r="AH895" t="str">
            <v>招商银行</v>
          </cell>
          <cell r="AI895" t="str">
            <v>6214832773686428</v>
          </cell>
        </row>
        <row r="895">
          <cell r="AK895">
            <v>18455067918</v>
          </cell>
        </row>
        <row r="896">
          <cell r="D896" t="str">
            <v>旭辉店赖至君</v>
          </cell>
          <cell r="E896" t="str">
            <v>会籍部</v>
          </cell>
          <cell r="F896" t="str">
            <v>会籍</v>
          </cell>
          <cell r="G896">
            <v>46202</v>
          </cell>
          <cell r="H896" t="str">
            <v>全职</v>
          </cell>
        </row>
        <row r="896">
          <cell r="K896" t="str">
            <v>人力</v>
          </cell>
        </row>
        <row r="896">
          <cell r="X896" t="str">
            <v>离职</v>
          </cell>
          <cell r="Y896">
            <v>46202</v>
          </cell>
        </row>
        <row r="896">
          <cell r="AD896" t="str">
            <v>男</v>
          </cell>
        </row>
        <row r="896">
          <cell r="AF896" t="str">
            <v>360727200406272812</v>
          </cell>
          <cell r="AG896" t="str">
            <v>江西省赣州市</v>
          </cell>
          <cell r="AH896" t="str">
            <v>中国工商银行</v>
          </cell>
          <cell r="AI896" t="str">
            <v>6212261502015299880</v>
          </cell>
        </row>
        <row r="896">
          <cell r="AK896">
            <v>18214944651</v>
          </cell>
        </row>
        <row r="897">
          <cell r="D897" t="str">
            <v>旭辉店王清亮</v>
          </cell>
          <cell r="E897" t="str">
            <v>泳教部</v>
          </cell>
          <cell r="F897" t="str">
            <v>泳教</v>
          </cell>
          <cell r="G897">
            <v>46202</v>
          </cell>
          <cell r="H897" t="str">
            <v>全职</v>
          </cell>
        </row>
        <row r="897">
          <cell r="K897" t="str">
            <v>人力</v>
          </cell>
        </row>
        <row r="897">
          <cell r="X897" t="str">
            <v>在职</v>
          </cell>
        </row>
        <row r="897">
          <cell r="AD897" t="str">
            <v>男</v>
          </cell>
        </row>
        <row r="897">
          <cell r="AF897" t="str">
            <v>430181199906214852</v>
          </cell>
          <cell r="AG897" t="str">
            <v>湖南省浏阳市</v>
          </cell>
          <cell r="AH897" t="str">
            <v>中国银行</v>
          </cell>
          <cell r="AI897" t="str">
            <v>6235756500005710463</v>
          </cell>
        </row>
        <row r="897">
          <cell r="AK897">
            <v>15084745747</v>
          </cell>
        </row>
        <row r="898">
          <cell r="D898" t="str">
            <v>蚌埠吾悦店乔威</v>
          </cell>
          <cell r="E898" t="str">
            <v>泳教部</v>
          </cell>
          <cell r="F898" t="str">
            <v>兼职泳教</v>
          </cell>
          <cell r="G898">
            <v>46202</v>
          </cell>
          <cell r="H898" t="str">
            <v>兼职</v>
          </cell>
        </row>
        <row r="898">
          <cell r="K898" t="str">
            <v>人力</v>
          </cell>
        </row>
        <row r="898">
          <cell r="X898" t="str">
            <v>在职</v>
          </cell>
        </row>
        <row r="898">
          <cell r="AD898" t="str">
            <v>男</v>
          </cell>
        </row>
        <row r="898">
          <cell r="AF898" t="str">
            <v>340311200001110819</v>
          </cell>
          <cell r="AG898" t="str">
            <v>安徽省蚌埠市</v>
          </cell>
          <cell r="AH898" t="str">
            <v>中国建设银行</v>
          </cell>
          <cell r="AI898" t="str">
            <v>6215 3403 0170 0355935</v>
          </cell>
        </row>
        <row r="898">
          <cell r="AK898">
            <v>17718222789</v>
          </cell>
        </row>
        <row r="899">
          <cell r="D899" t="str">
            <v>宜春店何国瑞</v>
          </cell>
          <cell r="E899" t="str">
            <v>会籍部</v>
          </cell>
          <cell r="F899" t="str">
            <v>兼职会籍</v>
          </cell>
          <cell r="G899">
            <v>46193</v>
          </cell>
          <cell r="H899" t="str">
            <v>兼职</v>
          </cell>
        </row>
        <row r="899">
          <cell r="K899" t="str">
            <v>人力</v>
          </cell>
        </row>
        <row r="899">
          <cell r="X899" t="str">
            <v>在职</v>
          </cell>
        </row>
        <row r="899">
          <cell r="AD899" t="str">
            <v>男</v>
          </cell>
        </row>
        <row r="899">
          <cell r="AF899" t="str">
            <v>36090220080120301X</v>
          </cell>
          <cell r="AG899" t="str">
            <v>江西省宜春市袁州区洪塘镇大岭村中另组53号</v>
          </cell>
          <cell r="AH899" t="str">
            <v>交通银行</v>
          </cell>
          <cell r="AI899" t="str">
            <v>622262 3690002031895</v>
          </cell>
        </row>
        <row r="899">
          <cell r="AK899">
            <v>18370586264</v>
          </cell>
        </row>
        <row r="900">
          <cell r="D900" t="str">
            <v>宜春店习睿杰</v>
          </cell>
          <cell r="E900" t="str">
            <v>会籍部</v>
          </cell>
          <cell r="F900" t="str">
            <v>兼职会籍</v>
          </cell>
          <cell r="G900">
            <v>46193</v>
          </cell>
          <cell r="H900" t="str">
            <v>兼职</v>
          </cell>
        </row>
        <row r="900">
          <cell r="K900" t="str">
            <v>人力</v>
          </cell>
        </row>
        <row r="900">
          <cell r="X900" t="str">
            <v>离职</v>
          </cell>
          <cell r="Y900">
            <v>46193</v>
          </cell>
        </row>
        <row r="900">
          <cell r="AD900" t="str">
            <v>男</v>
          </cell>
        </row>
        <row r="900">
          <cell r="AF900" t="str">
            <v>360902200808082839</v>
          </cell>
          <cell r="AG900" t="str">
            <v>江西省宜春市袁州区三阳镇天井村泉桥组41号</v>
          </cell>
          <cell r="AH900" t="str">
            <v>中国农业银行</v>
          </cell>
          <cell r="AI900" t="str">
            <v>622848 2328738621773(卡主卢成)</v>
          </cell>
        </row>
        <row r="900">
          <cell r="AK900">
            <v>19970513650</v>
          </cell>
        </row>
        <row r="901">
          <cell r="D901" t="str">
            <v>荆州店闫俊文</v>
          </cell>
          <cell r="E901" t="str">
            <v>泳教部</v>
          </cell>
          <cell r="F901" t="str">
            <v>兼职泳教</v>
          </cell>
          <cell r="G901">
            <v>46203</v>
          </cell>
          <cell r="H901" t="str">
            <v>兼职</v>
          </cell>
        </row>
        <row r="901">
          <cell r="K901" t="str">
            <v>人力</v>
          </cell>
        </row>
        <row r="901">
          <cell r="X901" t="str">
            <v>离职</v>
          </cell>
          <cell r="Y901">
            <v>46206</v>
          </cell>
        </row>
        <row r="901">
          <cell r="AD901" t="str">
            <v>男</v>
          </cell>
        </row>
        <row r="901">
          <cell r="AF901" t="str">
            <v>42058319981125001x</v>
          </cell>
        </row>
        <row r="901">
          <cell r="AH901" t="str">
            <v>建设银行</v>
          </cell>
          <cell r="AI901" t="str">
            <v>6214671240002469550</v>
          </cell>
        </row>
        <row r="901">
          <cell r="AK901">
            <v>13098404110</v>
          </cell>
        </row>
        <row r="902">
          <cell r="D902" t="str">
            <v>蚌埠吾悦店胡羽泉</v>
          </cell>
          <cell r="E902" t="str">
            <v>泳教部</v>
          </cell>
          <cell r="F902" t="str">
            <v>兼职泳教</v>
          </cell>
          <cell r="G902">
            <v>46204</v>
          </cell>
          <cell r="H902" t="str">
            <v>兼职</v>
          </cell>
        </row>
        <row r="902">
          <cell r="K902" t="str">
            <v>人力</v>
          </cell>
        </row>
        <row r="902">
          <cell r="X902" t="str">
            <v>在职</v>
          </cell>
        </row>
        <row r="902">
          <cell r="AD902" t="str">
            <v>男</v>
          </cell>
        </row>
        <row r="902">
          <cell r="AF902" t="str">
            <v>340304200607050415</v>
          </cell>
          <cell r="AG902" t="str">
            <v>安徽省蚌埠市</v>
          </cell>
          <cell r="AH902" t="str">
            <v>交通银行</v>
          </cell>
          <cell r="AI902" t="str">
            <v>6222620280006112934</v>
          </cell>
        </row>
        <row r="902">
          <cell r="AK902">
            <v>18455208946</v>
          </cell>
        </row>
        <row r="903">
          <cell r="D903" t="str">
            <v>蚌埠吾悦店陈紫萱</v>
          </cell>
          <cell r="E903" t="str">
            <v>泳教部</v>
          </cell>
          <cell r="F903" t="str">
            <v>兼职泳教</v>
          </cell>
          <cell r="G903">
            <v>46204</v>
          </cell>
          <cell r="H903" t="str">
            <v>兼职</v>
          </cell>
        </row>
        <row r="903">
          <cell r="K903" t="str">
            <v>人力</v>
          </cell>
        </row>
        <row r="903">
          <cell r="X903" t="str">
            <v>在职</v>
          </cell>
        </row>
        <row r="903">
          <cell r="AD903" t="str">
            <v>男</v>
          </cell>
        </row>
        <row r="903">
          <cell r="AF903" t="str">
            <v>34118220050128022X</v>
          </cell>
          <cell r="AG903" t="str">
            <v>安徽省蚌埠市</v>
          </cell>
          <cell r="AH903" t="str">
            <v>工商银行</v>
          </cell>
          <cell r="AI903" t="str">
            <v>6222031303000251806</v>
          </cell>
        </row>
        <row r="903">
          <cell r="AK903">
            <v>13205505099</v>
          </cell>
        </row>
        <row r="904">
          <cell r="D904" t="str">
            <v>荆州二店石梓康</v>
          </cell>
          <cell r="E904" t="str">
            <v>泳教部</v>
          </cell>
          <cell r="F904" t="str">
            <v>兼职泳教</v>
          </cell>
          <cell r="G904">
            <v>46203</v>
          </cell>
          <cell r="H904" t="str">
            <v>兼职</v>
          </cell>
        </row>
        <row r="904">
          <cell r="K904" t="str">
            <v>人力</v>
          </cell>
        </row>
        <row r="904">
          <cell r="X904" t="str">
            <v>在职</v>
          </cell>
        </row>
        <row r="904">
          <cell r="AD904" t="str">
            <v>男</v>
          </cell>
        </row>
        <row r="904">
          <cell r="AF904" t="str">
            <v>420222200708050454</v>
          </cell>
        </row>
        <row r="904">
          <cell r="AH904" t="str">
            <v>中国工商银行</v>
          </cell>
          <cell r="AI904" t="str">
            <v>6222031813002889916</v>
          </cell>
        </row>
        <row r="904">
          <cell r="AK904">
            <v>17371419330</v>
          </cell>
        </row>
        <row r="905">
          <cell r="D905" t="str">
            <v>民院店王思怡</v>
          </cell>
          <cell r="E905" t="str">
            <v>运营部</v>
          </cell>
          <cell r="F905" t="str">
            <v>前台</v>
          </cell>
          <cell r="G905">
            <v>46197</v>
          </cell>
          <cell r="H905" t="str">
            <v>全职</v>
          </cell>
        </row>
        <row r="905">
          <cell r="K905" t="str">
            <v>人力</v>
          </cell>
        </row>
        <row r="905">
          <cell r="O905" t="str">
            <v>已签</v>
          </cell>
          <cell r="P905" t="str">
            <v>已签</v>
          </cell>
          <cell r="Q905" t="str">
            <v>已签</v>
          </cell>
        </row>
        <row r="905">
          <cell r="S905" t="str">
            <v>不缴</v>
          </cell>
        </row>
        <row r="905">
          <cell r="V905" t="str">
            <v>已签</v>
          </cell>
        </row>
        <row r="905">
          <cell r="X905" t="str">
            <v>在职</v>
          </cell>
        </row>
        <row r="905">
          <cell r="AD905" t="str">
            <v>女</v>
          </cell>
        </row>
        <row r="905">
          <cell r="AF905" t="str">
            <v>420902200603222021</v>
          </cell>
        </row>
        <row r="905">
          <cell r="AH905" t="str">
            <v>中国工商银行</v>
          </cell>
          <cell r="AI905" t="str">
            <v>6212263202027852887</v>
          </cell>
        </row>
        <row r="905">
          <cell r="AK905">
            <v>13635817553</v>
          </cell>
        </row>
        <row r="906">
          <cell r="D906" t="str">
            <v>民院店杨来</v>
          </cell>
          <cell r="E906" t="str">
            <v>会籍部</v>
          </cell>
          <cell r="F906" t="str">
            <v>会籍</v>
          </cell>
          <cell r="G906">
            <v>46200</v>
          </cell>
          <cell r="H906" t="str">
            <v>全职</v>
          </cell>
        </row>
        <row r="906">
          <cell r="K906" t="str">
            <v>人力</v>
          </cell>
        </row>
        <row r="906">
          <cell r="O906" t="str">
            <v>已签</v>
          </cell>
          <cell r="P906" t="str">
            <v>已签</v>
          </cell>
          <cell r="Q906" t="str">
            <v>已签</v>
          </cell>
        </row>
        <row r="906">
          <cell r="S906" t="str">
            <v>不缴</v>
          </cell>
        </row>
        <row r="906">
          <cell r="X906" t="str">
            <v>在职</v>
          </cell>
        </row>
        <row r="906">
          <cell r="AD906" t="str">
            <v>男</v>
          </cell>
        </row>
        <row r="906">
          <cell r="AF906" t="str">
            <v>422801200511083618</v>
          </cell>
        </row>
        <row r="906">
          <cell r="AH906" t="str">
            <v>中国工商银行</v>
          </cell>
          <cell r="AI906" t="str">
            <v>6222031817002788283</v>
          </cell>
        </row>
        <row r="906">
          <cell r="AK906">
            <v>13986843210</v>
          </cell>
        </row>
        <row r="907">
          <cell r="D907" t="str">
            <v>蚌埠吾悦店吴子莫</v>
          </cell>
          <cell r="E907" t="str">
            <v>泳教部</v>
          </cell>
          <cell r="F907" t="str">
            <v>兼职泳教</v>
          </cell>
          <cell r="G907">
            <v>46204</v>
          </cell>
          <cell r="H907" t="str">
            <v>兼职</v>
          </cell>
        </row>
        <row r="907">
          <cell r="K907" t="str">
            <v>人力</v>
          </cell>
        </row>
        <row r="907">
          <cell r="X907" t="str">
            <v>在职</v>
          </cell>
        </row>
        <row r="907">
          <cell r="AD907" t="str">
            <v>男</v>
          </cell>
        </row>
        <row r="907">
          <cell r="AF907" t="str">
            <v>340321199610102176</v>
          </cell>
          <cell r="AG907" t="str">
            <v>安徽省蚌埠市</v>
          </cell>
          <cell r="AH907" t="str">
            <v>农业银行</v>
          </cell>
          <cell r="AI907" t="str">
            <v>6228212599025335874</v>
          </cell>
        </row>
        <row r="907">
          <cell r="AK907">
            <v>18175088968</v>
          </cell>
        </row>
        <row r="908">
          <cell r="D908" t="str">
            <v>进贤吾悦店冯翔</v>
          </cell>
          <cell r="E908" t="str">
            <v>泳教部</v>
          </cell>
          <cell r="F908" t="str">
            <v>救生员</v>
          </cell>
          <cell r="G908">
            <v>46202</v>
          </cell>
          <cell r="H908" t="str">
            <v>全职</v>
          </cell>
        </row>
        <row r="908">
          <cell r="K908" t="str">
            <v>人力</v>
          </cell>
        </row>
        <row r="908">
          <cell r="X908" t="str">
            <v>在职</v>
          </cell>
        </row>
        <row r="908">
          <cell r="AD908" t="str">
            <v>男</v>
          </cell>
        </row>
        <row r="908">
          <cell r="AF908" t="str">
            <v>360124200702113611</v>
          </cell>
          <cell r="AG908" t="str">
            <v>江西省南昌市进贤县池溪乡欧溪村委会陈家村22号</v>
          </cell>
          <cell r="AH908" t="str">
            <v>中国银行进贤县文化宫支行</v>
          </cell>
          <cell r="AI908" t="str">
            <v>6216606500022845856</v>
          </cell>
        </row>
        <row r="908">
          <cell r="AK908">
            <v>13798899910</v>
          </cell>
        </row>
        <row r="909">
          <cell r="D909" t="str">
            <v>进贤吾悦店叶楠</v>
          </cell>
          <cell r="E909" t="str">
            <v>私教部</v>
          </cell>
          <cell r="F909" t="str">
            <v>私教</v>
          </cell>
          <cell r="G909">
            <v>46204</v>
          </cell>
          <cell r="H909" t="str">
            <v>全职</v>
          </cell>
        </row>
        <row r="909">
          <cell r="K909" t="str">
            <v>人力</v>
          </cell>
        </row>
        <row r="909">
          <cell r="X909" t="str">
            <v>在职</v>
          </cell>
        </row>
        <row r="909">
          <cell r="AD909" t="str">
            <v>男</v>
          </cell>
        </row>
        <row r="909">
          <cell r="AF909" t="str">
            <v>360727200308302811</v>
          </cell>
          <cell r="AG909" t="str">
            <v>江西省龙南市杨村镇垇下村井头小组27号附2号</v>
          </cell>
          <cell r="AH909" t="str">
            <v>建设银行江西分行</v>
          </cell>
          <cell r="AI909" t="str">
            <v>6217002020089939292</v>
          </cell>
        </row>
        <row r="909">
          <cell r="AK909">
            <v>18307974588</v>
          </cell>
        </row>
        <row r="910">
          <cell r="D910" t="str">
            <v>旭辉店袁雪英</v>
          </cell>
          <cell r="E910" t="str">
            <v>运营</v>
          </cell>
          <cell r="F910" t="str">
            <v>前台</v>
          </cell>
          <cell r="G910">
            <v>46204</v>
          </cell>
          <cell r="H910" t="str">
            <v>全职</v>
          </cell>
        </row>
        <row r="910">
          <cell r="K910" t="str">
            <v>人力</v>
          </cell>
        </row>
        <row r="910">
          <cell r="X910" t="str">
            <v>在职</v>
          </cell>
        </row>
        <row r="910">
          <cell r="AD910" t="str">
            <v>女</v>
          </cell>
        </row>
        <row r="910">
          <cell r="AF910" t="str">
            <v>360105199005252849</v>
          </cell>
          <cell r="AG910" t="str">
            <v>江西省南昌市</v>
          </cell>
          <cell r="AH910" t="str">
            <v>交通银行</v>
          </cell>
          <cell r="AI910" t="str">
            <v>6222620290008094881</v>
          </cell>
        </row>
        <row r="910">
          <cell r="AK910">
            <v>18279125026</v>
          </cell>
        </row>
        <row r="911">
          <cell r="D911" t="str">
            <v>阜阳宝龙店张敏娜</v>
          </cell>
          <cell r="E911" t="str">
            <v>私教部</v>
          </cell>
          <cell r="F911" t="str">
            <v>私教</v>
          </cell>
          <cell r="G911">
            <v>46204</v>
          </cell>
          <cell r="H911" t="str">
            <v>全职</v>
          </cell>
        </row>
        <row r="911">
          <cell r="K911" t="str">
            <v>人力</v>
          </cell>
        </row>
        <row r="911">
          <cell r="X911" t="str">
            <v>在职</v>
          </cell>
        </row>
        <row r="911">
          <cell r="AD911" t="str">
            <v>女</v>
          </cell>
        </row>
        <row r="911">
          <cell r="AK911">
            <v>17688619676</v>
          </cell>
        </row>
        <row r="912">
          <cell r="D912" t="str">
            <v>阜阳宝龙店李晨</v>
          </cell>
          <cell r="E912" t="str">
            <v>泳教部</v>
          </cell>
          <cell r="F912" t="str">
            <v>兼职泳教</v>
          </cell>
          <cell r="G912">
            <v>46203</v>
          </cell>
          <cell r="H912" t="str">
            <v>兼职</v>
          </cell>
        </row>
        <row r="912">
          <cell r="K912" t="str">
            <v>人力</v>
          </cell>
        </row>
        <row r="912">
          <cell r="X912" t="str">
            <v>在职</v>
          </cell>
        </row>
        <row r="912">
          <cell r="AD912" t="str">
            <v>男</v>
          </cell>
        </row>
        <row r="913">
          <cell r="D913" t="str">
            <v>财富中心店袁良伟</v>
          </cell>
          <cell r="E913" t="str">
            <v>泳教部</v>
          </cell>
          <cell r="F913" t="str">
            <v>安全员</v>
          </cell>
          <cell r="G913">
            <v>46203</v>
          </cell>
          <cell r="H913" t="str">
            <v>兼职</v>
          </cell>
        </row>
        <row r="913">
          <cell r="K913" t="str">
            <v>人力</v>
          </cell>
        </row>
        <row r="913">
          <cell r="X913" t="str">
            <v>在职</v>
          </cell>
        </row>
        <row r="913">
          <cell r="AD913" t="str">
            <v>男</v>
          </cell>
        </row>
        <row r="913">
          <cell r="AF913" t="str">
            <v>360902200708285217</v>
          </cell>
        </row>
        <row r="913">
          <cell r="AK913">
            <v>15770546166</v>
          </cell>
        </row>
        <row r="914">
          <cell r="D914" t="str">
            <v>财富中心店李宇晨</v>
          </cell>
          <cell r="E914" t="str">
            <v>泳教部</v>
          </cell>
          <cell r="F914" t="str">
            <v>安全员</v>
          </cell>
          <cell r="G914">
            <v>46203</v>
          </cell>
          <cell r="H914" t="str">
            <v>兼职</v>
          </cell>
        </row>
        <row r="914">
          <cell r="K914" t="str">
            <v>人力</v>
          </cell>
        </row>
        <row r="914">
          <cell r="X914" t="str">
            <v>在职</v>
          </cell>
        </row>
        <row r="914">
          <cell r="AD914" t="str">
            <v>男</v>
          </cell>
        </row>
        <row r="914">
          <cell r="AF914" t="str">
            <v>36092320094202636</v>
          </cell>
        </row>
        <row r="914">
          <cell r="AK914">
            <v>13014495917</v>
          </cell>
        </row>
        <row r="915">
          <cell r="D915" t="str">
            <v>旭辉店邹雨欣</v>
          </cell>
          <cell r="E915" t="str">
            <v>运营部</v>
          </cell>
          <cell r="F915" t="str">
            <v>前台</v>
          </cell>
          <cell r="G915">
            <v>46204</v>
          </cell>
          <cell r="H915" t="str">
            <v>全职</v>
          </cell>
        </row>
        <row r="915">
          <cell r="K915" t="str">
            <v>人力</v>
          </cell>
        </row>
        <row r="915">
          <cell r="X915" t="str">
            <v>在职</v>
          </cell>
        </row>
        <row r="915">
          <cell r="AD915" t="str">
            <v>女</v>
          </cell>
        </row>
        <row r="915">
          <cell r="AF915" t="str">
            <v>3610262005122282228</v>
          </cell>
          <cell r="AG915" t="str">
            <v>江西省抚州市</v>
          </cell>
          <cell r="AH915" t="str">
            <v>建设银行</v>
          </cell>
          <cell r="AI915" t="str">
            <v>6217002020096457742</v>
          </cell>
        </row>
        <row r="915">
          <cell r="AK915">
            <v>15158610694</v>
          </cell>
        </row>
        <row r="916">
          <cell r="D916" t="str">
            <v>旭辉店何嘉瑶 </v>
          </cell>
          <cell r="E916" t="str">
            <v>运营部</v>
          </cell>
          <cell r="F916" t="str">
            <v>前台</v>
          </cell>
          <cell r="G916">
            <v>46204</v>
          </cell>
          <cell r="H916" t="str">
            <v>全职</v>
          </cell>
        </row>
        <row r="916">
          <cell r="K916" t="str">
            <v>人力</v>
          </cell>
        </row>
        <row r="916">
          <cell r="X916" t="str">
            <v>在职</v>
          </cell>
        </row>
        <row r="916">
          <cell r="AD916" t="str">
            <v>女</v>
          </cell>
        </row>
        <row r="916">
          <cell r="AF916" t="str">
            <v>360730200512020940</v>
          </cell>
          <cell r="AG916" t="str">
            <v>江西省赣州市</v>
          </cell>
          <cell r="AH916" t="str">
            <v>中国工商银行</v>
          </cell>
          <cell r="AI916" t="str">
            <v>6222031510005870550</v>
          </cell>
        </row>
        <row r="916">
          <cell r="AK916">
            <v>17770783385</v>
          </cell>
        </row>
        <row r="917">
          <cell r="D917" t="str">
            <v>蚌埠吾悦店邵怡</v>
          </cell>
          <cell r="E917" t="str">
            <v>会籍部</v>
          </cell>
          <cell r="F917" t="str">
            <v>会籍泳教</v>
          </cell>
          <cell r="G917">
            <v>46204</v>
          </cell>
          <cell r="H917" t="str">
            <v>全职</v>
          </cell>
        </row>
        <row r="917">
          <cell r="K917" t="str">
            <v>人力</v>
          </cell>
        </row>
        <row r="917">
          <cell r="X917" t="str">
            <v>在职</v>
          </cell>
        </row>
        <row r="917">
          <cell r="AD917" t="str">
            <v>男</v>
          </cell>
        </row>
        <row r="917">
          <cell r="AF917" t="str">
            <v>340321200508126572</v>
          </cell>
          <cell r="AG917" t="str">
            <v>安徽省蚌埠市</v>
          </cell>
          <cell r="AH917" t="str">
            <v>招商银行</v>
          </cell>
          <cell r="AI917" t="str">
            <v>6214832776454782</v>
          </cell>
        </row>
        <row r="917">
          <cell r="AK917">
            <v>19215600959</v>
          </cell>
        </row>
        <row r="918">
          <cell r="D918" t="str">
            <v>蚌埠吾悦店邵云龙</v>
          </cell>
          <cell r="E918" t="str">
            <v>泳教部</v>
          </cell>
          <cell r="F918" t="str">
            <v>兼职泳教</v>
          </cell>
          <cell r="G918">
            <v>46204</v>
          </cell>
          <cell r="H918" t="str">
            <v>兼职</v>
          </cell>
        </row>
        <row r="918">
          <cell r="K918" t="str">
            <v>人力</v>
          </cell>
        </row>
        <row r="918">
          <cell r="X918" t="str">
            <v>在职</v>
          </cell>
        </row>
        <row r="918">
          <cell r="AD918" t="str">
            <v>男</v>
          </cell>
        </row>
        <row r="918">
          <cell r="AF918" t="str">
            <v>340321200111225935</v>
          </cell>
          <cell r="AG918" t="str">
            <v>安徽省蚌埠市</v>
          </cell>
          <cell r="AH918" t="str">
            <v>中国建设银行</v>
          </cell>
          <cell r="AI918" t="str">
            <v>6215340300704343913</v>
          </cell>
        </row>
        <row r="918">
          <cell r="AK918">
            <v>13695528913</v>
          </cell>
        </row>
        <row r="919">
          <cell r="D919" t="str">
            <v>蚌埠吾悦店马幼俊</v>
          </cell>
          <cell r="E919" t="str">
            <v>泳教部</v>
          </cell>
          <cell r="F919" t="str">
            <v>救生员</v>
          </cell>
          <cell r="G919">
            <v>46204</v>
          </cell>
          <cell r="H919" t="str">
            <v>全职</v>
          </cell>
        </row>
        <row r="919">
          <cell r="K919" t="str">
            <v>人力</v>
          </cell>
        </row>
        <row r="919">
          <cell r="X919" t="str">
            <v>在职</v>
          </cell>
        </row>
        <row r="919">
          <cell r="AD919" t="str">
            <v>男</v>
          </cell>
        </row>
        <row r="919">
          <cell r="AF919" t="str">
            <v>34030219591108041X</v>
          </cell>
          <cell r="AG919" t="str">
            <v>安徽省蚌埠市</v>
          </cell>
          <cell r="AH919" t="str">
            <v>中国农业银行</v>
          </cell>
          <cell r="AI919" t="str">
            <v>6228480678826854070</v>
          </cell>
        </row>
        <row r="920">
          <cell r="D920" t="str">
            <v>荆州二店宋雨青</v>
          </cell>
          <cell r="E920" t="str">
            <v>泳教部</v>
          </cell>
          <cell r="F920" t="str">
            <v>兼职泳教</v>
          </cell>
          <cell r="G920">
            <v>46205</v>
          </cell>
          <cell r="H920" t="str">
            <v>兼职</v>
          </cell>
        </row>
        <row r="920">
          <cell r="K920" t="str">
            <v>人力</v>
          </cell>
        </row>
        <row r="920">
          <cell r="X920" t="str">
            <v>在职</v>
          </cell>
        </row>
        <row r="920">
          <cell r="AD920" t="str">
            <v>女</v>
          </cell>
        </row>
        <row r="920">
          <cell r="AF920" t="str">
            <v>610330200304040023</v>
          </cell>
        </row>
        <row r="920">
          <cell r="AH920" t="str">
            <v>中国建设银行</v>
          </cell>
          <cell r="AI920" t="str">
            <v>6212844150000050599</v>
          </cell>
        </row>
        <row r="920">
          <cell r="AK920">
            <v>19507153900</v>
          </cell>
        </row>
        <row r="921">
          <cell r="D921" t="str">
            <v>荆州店张威</v>
          </cell>
          <cell r="E921" t="str">
            <v>私教部</v>
          </cell>
          <cell r="F921" t="str">
            <v>私教</v>
          </cell>
          <cell r="G921">
            <v>46205</v>
          </cell>
          <cell r="H921" t="str">
            <v>全职</v>
          </cell>
        </row>
        <row r="921">
          <cell r="K921" t="str">
            <v>人力</v>
          </cell>
        </row>
        <row r="921">
          <cell r="X921" t="str">
            <v>在职</v>
          </cell>
        </row>
        <row r="921">
          <cell r="AD921" t="str">
            <v>男</v>
          </cell>
        </row>
        <row r="921">
          <cell r="AF921" t="str">
            <v>“421023200212022413</v>
          </cell>
        </row>
        <row r="921">
          <cell r="AH921" t="str">
            <v>工商银行</v>
          </cell>
          <cell r="AI921" t="str">
            <v>6222031813002374802</v>
          </cell>
        </row>
        <row r="921">
          <cell r="AK921">
            <v>17771633903</v>
          </cell>
        </row>
        <row r="922">
          <cell r="D922" t="str">
            <v>旭辉店吕颖</v>
          </cell>
          <cell r="E922" t="str">
            <v>泳教部</v>
          </cell>
          <cell r="F922" t="str">
            <v>救生员</v>
          </cell>
          <cell r="G922">
            <v>46205</v>
          </cell>
          <cell r="H922" t="str">
            <v>全职</v>
          </cell>
        </row>
        <row r="922">
          <cell r="K922" t="str">
            <v>人力</v>
          </cell>
        </row>
        <row r="922">
          <cell r="X922" t="str">
            <v>在职</v>
          </cell>
        </row>
        <row r="922">
          <cell r="AD922" t="str">
            <v>男</v>
          </cell>
        </row>
        <row r="922">
          <cell r="AF922" t="str">
            <v>3602722200602124815</v>
          </cell>
          <cell r="AG922" t="str">
            <v>江西省赣州</v>
          </cell>
          <cell r="AH922" t="str">
            <v>江西农商联合银行储蓄卡</v>
          </cell>
          <cell r="AI922" t="str">
            <v>6226 8222 0030 2285 033</v>
          </cell>
        </row>
        <row r="922">
          <cell r="AK922" t="str">
            <v>19067853996</v>
          </cell>
        </row>
        <row r="923">
          <cell r="D923" t="str">
            <v>宜春店周可欣</v>
          </cell>
          <cell r="E923" t="str">
            <v>运营部</v>
          </cell>
          <cell r="F923" t="str">
            <v>运营前台</v>
          </cell>
          <cell r="G923">
            <v>46201</v>
          </cell>
          <cell r="H923" t="str">
            <v>兼职</v>
          </cell>
        </row>
        <row r="923">
          <cell r="K923" t="str">
            <v>人力</v>
          </cell>
        </row>
        <row r="923">
          <cell r="X923" t="str">
            <v>离职</v>
          </cell>
          <cell r="Y923">
            <v>46206</v>
          </cell>
        </row>
        <row r="923">
          <cell r="AD923" t="str">
            <v>女</v>
          </cell>
        </row>
        <row r="923">
          <cell r="AF923" t="str">
            <v>360902200612282847</v>
          </cell>
          <cell r="AG923" t="str">
            <v>江西省宜春市袁州区三阳镇彭坊村解放组10号</v>
          </cell>
          <cell r="AH923" t="str">
            <v>中国工商银行</v>
          </cell>
          <cell r="AI923" t="str">
            <v>622203 1508008696212</v>
          </cell>
        </row>
        <row r="923">
          <cell r="AK923">
            <v>15779562680</v>
          </cell>
        </row>
        <row r="924">
          <cell r="D924" t="str">
            <v>宜春店翁思悦</v>
          </cell>
          <cell r="E924" t="str">
            <v>运营部</v>
          </cell>
          <cell r="F924" t="str">
            <v>运营前台</v>
          </cell>
          <cell r="G924">
            <v>46202</v>
          </cell>
          <cell r="H924" t="str">
            <v>兼职</v>
          </cell>
        </row>
        <row r="924">
          <cell r="K924" t="str">
            <v>人力</v>
          </cell>
        </row>
        <row r="924">
          <cell r="X924" t="str">
            <v>离职</v>
          </cell>
          <cell r="Y924">
            <v>46208</v>
          </cell>
        </row>
        <row r="924">
          <cell r="AD924" t="str">
            <v>女</v>
          </cell>
        </row>
        <row r="924">
          <cell r="AF924" t="str">
            <v>360902200705155425</v>
          </cell>
          <cell r="AG924" t="str">
            <v>江西省宜春市袁州区西村镇国桥村梅家组41号</v>
          </cell>
          <cell r="AH924" t="str">
            <v>中国工商银行</v>
          </cell>
          <cell r="AI924" t="str">
            <v>622203 1508007033938</v>
          </cell>
        </row>
        <row r="924">
          <cell r="AK924">
            <v>18470511245</v>
          </cell>
        </row>
        <row r="925">
          <cell r="D925" t="str">
            <v>荆州店雷佳佳</v>
          </cell>
          <cell r="E925" t="str">
            <v>泳教部</v>
          </cell>
          <cell r="F925" t="str">
            <v>泳教</v>
          </cell>
          <cell r="G925">
            <v>46206</v>
          </cell>
          <cell r="H925" t="str">
            <v>全职</v>
          </cell>
        </row>
        <row r="925">
          <cell r="K925" t="str">
            <v>人力</v>
          </cell>
        </row>
        <row r="925">
          <cell r="X925" t="str">
            <v>在职</v>
          </cell>
        </row>
        <row r="925">
          <cell r="AD925" t="str">
            <v>女</v>
          </cell>
        </row>
        <row r="925">
          <cell r="AF925" t="str">
            <v>422801200508143827</v>
          </cell>
        </row>
        <row r="925">
          <cell r="AH925" t="str">
            <v>中国工商银行</v>
          </cell>
          <cell r="AI925" t="str">
            <v>6222033202016232776</v>
          </cell>
        </row>
        <row r="925">
          <cell r="AK925">
            <v>15707262615</v>
          </cell>
        </row>
        <row r="926">
          <cell r="D926" t="str">
            <v>荆州店钱奥第</v>
          </cell>
          <cell r="E926" t="str">
            <v>泳教部</v>
          </cell>
          <cell r="F926" t="str">
            <v>泳教</v>
          </cell>
          <cell r="G926">
            <v>46206</v>
          </cell>
          <cell r="H926" t="str">
            <v>兼职</v>
          </cell>
        </row>
        <row r="926">
          <cell r="K926" t="str">
            <v>人力</v>
          </cell>
        </row>
        <row r="926">
          <cell r="X926" t="str">
            <v>在职</v>
          </cell>
        </row>
        <row r="926">
          <cell r="AD926" t="str">
            <v>男</v>
          </cell>
        </row>
        <row r="926">
          <cell r="AF926" t="str">
            <v>420881200412301712</v>
          </cell>
        </row>
        <row r="926">
          <cell r="AH926" t="str">
            <v>招商银行</v>
          </cell>
          <cell r="AI926" t="str">
            <v>6214832768415155</v>
          </cell>
        </row>
        <row r="926">
          <cell r="AK926">
            <v>15908640537</v>
          </cell>
        </row>
        <row r="927">
          <cell r="D927" t="str">
            <v>新余店周子怡</v>
          </cell>
          <cell r="E927" t="str">
            <v>会籍部</v>
          </cell>
          <cell r="F927" t="str">
            <v>会籍</v>
          </cell>
          <cell r="G927">
            <v>46205</v>
          </cell>
          <cell r="H927" t="str">
            <v>全职</v>
          </cell>
        </row>
        <row r="927">
          <cell r="K927" t="str">
            <v>人力</v>
          </cell>
        </row>
        <row r="927">
          <cell r="X927" t="str">
            <v>离职</v>
          </cell>
          <cell r="Y927">
            <v>46211</v>
          </cell>
        </row>
        <row r="927">
          <cell r="AD927" t="str">
            <v>女</v>
          </cell>
        </row>
        <row r="927">
          <cell r="AF927" t="str">
            <v>360502200601240025</v>
          </cell>
          <cell r="AG927" t="str">
            <v>江西新余</v>
          </cell>
        </row>
        <row r="927">
          <cell r="AK927">
            <v>18007902921</v>
          </cell>
        </row>
        <row r="928">
          <cell r="D928" t="str">
            <v>新余店罗嘉龙</v>
          </cell>
          <cell r="E928" t="str">
            <v>会籍部</v>
          </cell>
          <cell r="F928" t="str">
            <v>会籍</v>
          </cell>
          <cell r="G928">
            <v>46205</v>
          </cell>
          <cell r="H928" t="str">
            <v>全职</v>
          </cell>
        </row>
        <row r="928">
          <cell r="K928" t="str">
            <v>人力</v>
          </cell>
        </row>
        <row r="928">
          <cell r="X928" t="str">
            <v>离职</v>
          </cell>
          <cell r="Y928">
            <v>46209</v>
          </cell>
        </row>
        <row r="928">
          <cell r="AD928" t="str">
            <v>男</v>
          </cell>
        </row>
        <row r="928">
          <cell r="AF928" t="str">
            <v>360502200607236051</v>
          </cell>
          <cell r="AG928" t="str">
            <v>江西新余</v>
          </cell>
        </row>
        <row r="928">
          <cell r="AK928">
            <v>15779595947</v>
          </cell>
        </row>
        <row r="929">
          <cell r="D929" t="str">
            <v>高新吾悦店罗楹</v>
          </cell>
          <cell r="E929" t="str">
            <v>私教部</v>
          </cell>
          <cell r="F929" t="str">
            <v>私教</v>
          </cell>
          <cell r="G929">
            <v>46205</v>
          </cell>
          <cell r="H929" t="str">
            <v>全职</v>
          </cell>
        </row>
        <row r="929">
          <cell r="K929" t="str">
            <v>人力</v>
          </cell>
        </row>
        <row r="929">
          <cell r="X929" t="str">
            <v>在职</v>
          </cell>
        </row>
        <row r="929">
          <cell r="AD929" t="str">
            <v>男</v>
          </cell>
        </row>
        <row r="929">
          <cell r="AF929" t="str">
            <v>360782200310266412</v>
          </cell>
          <cell r="AG929" t="str">
            <v>江西赣州</v>
          </cell>
          <cell r="AH929" t="str">
            <v>中国工商银行</v>
          </cell>
          <cell r="AI929" t="str">
            <v>621225 1502001205190</v>
          </cell>
        </row>
        <row r="929">
          <cell r="AK929">
            <v>15793953442</v>
          </cell>
        </row>
        <row r="930">
          <cell r="D930" t="str">
            <v>高新吾悦店张杨</v>
          </cell>
          <cell r="E930" t="str">
            <v>泳教部</v>
          </cell>
          <cell r="F930" t="str">
            <v>兼职泳教</v>
          </cell>
          <cell r="G930">
            <v>46205</v>
          </cell>
          <cell r="H930" t="str">
            <v>兼职</v>
          </cell>
        </row>
        <row r="930">
          <cell r="K930" t="str">
            <v>人力</v>
          </cell>
        </row>
        <row r="930">
          <cell r="X930" t="str">
            <v>在职</v>
          </cell>
        </row>
        <row r="930">
          <cell r="AD930" t="str">
            <v>男</v>
          </cell>
        </row>
        <row r="930">
          <cell r="AF930" t="str">
            <v>360622200605242635</v>
          </cell>
          <cell r="AG930" t="str">
            <v>江西鹰潭</v>
          </cell>
          <cell r="AH930" t="str">
            <v>中国农业银行</v>
          </cell>
          <cell r="AI930" t="str">
            <v>6230520920113821679</v>
          </cell>
        </row>
        <row r="930">
          <cell r="AK930">
            <v>18070016538</v>
          </cell>
        </row>
        <row r="931">
          <cell r="D931" t="str">
            <v>高新吾悦店邹裕</v>
          </cell>
          <cell r="E931" t="str">
            <v>泳教部</v>
          </cell>
          <cell r="F931" t="str">
            <v>兼职泳教</v>
          </cell>
          <cell r="G931">
            <v>46205</v>
          </cell>
          <cell r="H931" t="str">
            <v>兼职</v>
          </cell>
        </row>
        <row r="931">
          <cell r="K931" t="str">
            <v>人力</v>
          </cell>
        </row>
        <row r="931">
          <cell r="X931" t="str">
            <v>在职</v>
          </cell>
        </row>
        <row r="931">
          <cell r="AD931" t="str">
            <v>男</v>
          </cell>
        </row>
        <row r="931">
          <cell r="AF931" t="str">
            <v>360921200511140013</v>
          </cell>
          <cell r="AG931" t="str">
            <v>江西宜春</v>
          </cell>
          <cell r="AH931" t="str">
            <v>中国工商银行</v>
          </cell>
          <cell r="AI931" t="str">
            <v>621721 1508002960780</v>
          </cell>
        </row>
        <row r="931">
          <cell r="AK931">
            <v>18720674676</v>
          </cell>
        </row>
        <row r="932">
          <cell r="D932" t="str">
            <v>高新吾悦店杨贵飞</v>
          </cell>
          <cell r="E932" t="str">
            <v>泳教部</v>
          </cell>
          <cell r="F932" t="str">
            <v>兼职泳教</v>
          </cell>
          <cell r="G932">
            <v>46205</v>
          </cell>
          <cell r="H932" t="str">
            <v>兼职</v>
          </cell>
        </row>
        <row r="932">
          <cell r="K932" t="str">
            <v>人力</v>
          </cell>
        </row>
        <row r="932">
          <cell r="X932" t="str">
            <v>在职</v>
          </cell>
        </row>
        <row r="932">
          <cell r="AD932" t="str">
            <v>女</v>
          </cell>
        </row>
        <row r="932">
          <cell r="AF932" t="str">
            <v>360311200112110524</v>
          </cell>
          <cell r="AG932" t="str">
            <v>江西萍乡</v>
          </cell>
          <cell r="AH932" t="str">
            <v>建设银行</v>
          </cell>
          <cell r="AI932" t="str">
            <v>6236562020005100351</v>
          </cell>
        </row>
        <row r="932">
          <cell r="AK932">
            <v>18179848086</v>
          </cell>
        </row>
        <row r="933">
          <cell r="D933" t="str">
            <v>高新吾悦店王武</v>
          </cell>
          <cell r="E933" t="str">
            <v>私教部</v>
          </cell>
          <cell r="F933" t="str">
            <v>私教</v>
          </cell>
          <cell r="G933">
            <v>46206</v>
          </cell>
          <cell r="H933" t="str">
            <v>全职</v>
          </cell>
        </row>
        <row r="933">
          <cell r="K933" t="str">
            <v>人力</v>
          </cell>
        </row>
        <row r="933">
          <cell r="X933" t="str">
            <v>在职</v>
          </cell>
        </row>
        <row r="933">
          <cell r="AD933" t="str">
            <v>男</v>
          </cell>
        </row>
        <row r="933">
          <cell r="AF933" t="str">
            <v>362202199710270012</v>
          </cell>
          <cell r="AG933" t="str">
            <v>江西丰城</v>
          </cell>
          <cell r="AH933" t="str">
            <v>招商银行</v>
          </cell>
          <cell r="AI933" t="str">
            <v>62148333 8551 9981</v>
          </cell>
        </row>
        <row r="933">
          <cell r="AK933">
            <v>18279103521</v>
          </cell>
        </row>
        <row r="934">
          <cell r="D934" t="str">
            <v>高新吾悦店邓岩岩</v>
          </cell>
          <cell r="E934" t="str">
            <v>泳教部</v>
          </cell>
          <cell r="F934" t="str">
            <v>兼职泳教</v>
          </cell>
          <cell r="G934">
            <v>46205</v>
          </cell>
          <cell r="H934" t="str">
            <v>兼职</v>
          </cell>
        </row>
        <row r="934">
          <cell r="K934" t="str">
            <v>人力</v>
          </cell>
        </row>
        <row r="934">
          <cell r="X934" t="str">
            <v>在职</v>
          </cell>
        </row>
        <row r="934">
          <cell r="AD934" t="str">
            <v>男</v>
          </cell>
        </row>
        <row r="934">
          <cell r="AF934" t="str">
            <v>522123200310291510</v>
          </cell>
          <cell r="AG934" t="str">
            <v>贵州绥阳</v>
          </cell>
          <cell r="AH934" t="str">
            <v>中国工商银行</v>
          </cell>
          <cell r="AI934" t="str">
            <v>6212251110001710654</v>
          </cell>
        </row>
        <row r="934">
          <cell r="AK934">
            <v>18212136460</v>
          </cell>
        </row>
        <row r="935">
          <cell r="D935" t="str">
            <v>阜阳宝龙店贾盈盈</v>
          </cell>
          <cell r="E935" t="str">
            <v>泳教部</v>
          </cell>
          <cell r="F935" t="str">
            <v>游泳教练</v>
          </cell>
          <cell r="G935">
            <v>46206</v>
          </cell>
          <cell r="H935" t="str">
            <v>兼职</v>
          </cell>
        </row>
        <row r="935">
          <cell r="K935" t="str">
            <v>人力</v>
          </cell>
        </row>
        <row r="935">
          <cell r="X935" t="str">
            <v>在职</v>
          </cell>
        </row>
        <row r="935">
          <cell r="AD935" t="str">
            <v>女</v>
          </cell>
        </row>
        <row r="935">
          <cell r="AF935" t="str">
            <v>341202200609233525</v>
          </cell>
        </row>
        <row r="935">
          <cell r="AH935" t="str">
            <v>中国建设银行</v>
          </cell>
          <cell r="AI935" t="str">
            <v>621534030070202825547</v>
          </cell>
        </row>
        <row r="935">
          <cell r="AK935">
            <v>13855837392</v>
          </cell>
        </row>
        <row r="936">
          <cell r="D936" t="str">
            <v>淮南吾悦店李文芹</v>
          </cell>
          <cell r="E936" t="str">
            <v>运营部</v>
          </cell>
          <cell r="F936" t="str">
            <v>保洁</v>
          </cell>
          <cell r="G936">
            <v>46202</v>
          </cell>
          <cell r="H936" t="str">
            <v>全职</v>
          </cell>
        </row>
        <row r="936">
          <cell r="K936" t="str">
            <v>人力</v>
          </cell>
        </row>
        <row r="936">
          <cell r="X936" t="str">
            <v>在职</v>
          </cell>
        </row>
        <row r="936">
          <cell r="AD936" t="str">
            <v>女</v>
          </cell>
        </row>
        <row r="936">
          <cell r="AG936" t="str">
            <v>淮南</v>
          </cell>
        </row>
        <row r="937">
          <cell r="D937" t="str">
            <v>淮南吾悦店许加贺</v>
          </cell>
          <cell r="E937" t="str">
            <v>泳教部</v>
          </cell>
          <cell r="F937" t="str">
            <v>泳教</v>
          </cell>
          <cell r="G937">
            <v>46204</v>
          </cell>
          <cell r="H937" t="str">
            <v>在职</v>
          </cell>
        </row>
        <row r="937">
          <cell r="K937" t="str">
            <v>人力</v>
          </cell>
        </row>
        <row r="937">
          <cell r="X937" t="str">
            <v>在职</v>
          </cell>
        </row>
        <row r="937">
          <cell r="AD937" t="str">
            <v>男</v>
          </cell>
        </row>
        <row r="937">
          <cell r="AF937" t="str">
            <v>341322200407307216</v>
          </cell>
          <cell r="AG937" t="str">
            <v>淮南</v>
          </cell>
          <cell r="AH937" t="str">
            <v>工商银行</v>
          </cell>
          <cell r="AI937" t="str">
            <v>6212251106003020753</v>
          </cell>
        </row>
        <row r="937">
          <cell r="AK937">
            <v>18994943784</v>
          </cell>
        </row>
        <row r="938">
          <cell r="D938" t="str">
            <v>淮南吾悦店张文辉</v>
          </cell>
          <cell r="E938" t="str">
            <v>泳教部</v>
          </cell>
          <cell r="F938" t="str">
            <v>泳教</v>
          </cell>
          <cell r="G938">
            <v>46206</v>
          </cell>
          <cell r="H938" t="str">
            <v>兼职</v>
          </cell>
        </row>
        <row r="938">
          <cell r="K938" t="str">
            <v>人力</v>
          </cell>
        </row>
        <row r="938">
          <cell r="X938" t="str">
            <v>在职</v>
          </cell>
        </row>
        <row r="938">
          <cell r="AD938" t="str">
            <v>男</v>
          </cell>
        </row>
        <row r="938">
          <cell r="AF938" t="str">
            <v>340406200112063415</v>
          </cell>
          <cell r="AG938" t="str">
            <v>淮南</v>
          </cell>
          <cell r="AH938" t="str">
            <v>工商银行</v>
          </cell>
          <cell r="AI938" t="str">
            <v>6215 5813 0400 2245 646</v>
          </cell>
        </row>
        <row r="938">
          <cell r="AK938">
            <v>17364362027</v>
          </cell>
        </row>
        <row r="939">
          <cell r="D939" t="str">
            <v>民院店吴亚兰</v>
          </cell>
          <cell r="E939" t="str">
            <v>泳教部</v>
          </cell>
          <cell r="F939" t="str">
            <v>兼职泳教</v>
          </cell>
          <cell r="G939">
            <v>46193</v>
          </cell>
          <cell r="H939" t="str">
            <v>兼职</v>
          </cell>
        </row>
        <row r="939">
          <cell r="K939" t="str">
            <v>人力</v>
          </cell>
        </row>
        <row r="939">
          <cell r="X939" t="str">
            <v>在职</v>
          </cell>
        </row>
        <row r="939">
          <cell r="AD939" t="str">
            <v>女</v>
          </cell>
        </row>
        <row r="939">
          <cell r="AF939" t="str">
            <v>420116200511281782</v>
          </cell>
        </row>
        <row r="939">
          <cell r="AH939" t="str">
            <v>招商银行</v>
          </cell>
          <cell r="AI939" t="str">
            <v>6214833375451971</v>
          </cell>
        </row>
        <row r="939">
          <cell r="AK939">
            <v>18672352906</v>
          </cell>
        </row>
        <row r="940">
          <cell r="D940" t="str">
            <v>民院店罗智泉</v>
          </cell>
          <cell r="E940" t="str">
            <v>泳教部</v>
          </cell>
          <cell r="F940" t="str">
            <v>兼职泳教</v>
          </cell>
          <cell r="G940">
            <v>46182</v>
          </cell>
          <cell r="H940" t="str">
            <v>兼职</v>
          </cell>
        </row>
        <row r="940">
          <cell r="K940" t="str">
            <v>人力</v>
          </cell>
        </row>
        <row r="940">
          <cell r="X940" t="str">
            <v>在职</v>
          </cell>
        </row>
        <row r="940">
          <cell r="AD940" t="str">
            <v>男</v>
          </cell>
        </row>
        <row r="940">
          <cell r="AF940" t="str">
            <v>421181200706031335</v>
          </cell>
        </row>
        <row r="940">
          <cell r="AH940" t="str">
            <v>中国银行</v>
          </cell>
          <cell r="AI940" t="str">
            <v>6216633000005743290</v>
          </cell>
        </row>
        <row r="940">
          <cell r="AK940">
            <v>15629636341</v>
          </cell>
        </row>
        <row r="941">
          <cell r="D941" t="str">
            <v>新余店胡泉涌</v>
          </cell>
          <cell r="E941" t="str">
            <v>泳教部</v>
          </cell>
          <cell r="F941" t="str">
            <v>救生员</v>
          </cell>
          <cell r="G941">
            <v>46206</v>
          </cell>
          <cell r="H941" t="str">
            <v>暑假工</v>
          </cell>
        </row>
        <row r="941">
          <cell r="K941" t="str">
            <v>人力</v>
          </cell>
        </row>
        <row r="941">
          <cell r="X941" t="str">
            <v>在职</v>
          </cell>
        </row>
        <row r="941">
          <cell r="AD941" t="str">
            <v>男</v>
          </cell>
        </row>
        <row r="941">
          <cell r="AF941" t="str">
            <v>360502200509301614</v>
          </cell>
          <cell r="AG941" t="str">
            <v>江西新余</v>
          </cell>
          <cell r="AH941" t="str">
            <v>工商银行</v>
          </cell>
          <cell r="AI941" t="str">
            <v>6222031505001096796</v>
          </cell>
        </row>
        <row r="941">
          <cell r="AK941">
            <v>18397802335</v>
          </cell>
        </row>
        <row r="942">
          <cell r="D942" t="str">
            <v>新余店刘江毅</v>
          </cell>
          <cell r="E942" t="str">
            <v>私教部</v>
          </cell>
          <cell r="F942" t="str">
            <v>私教</v>
          </cell>
          <cell r="G942">
            <v>46206</v>
          </cell>
          <cell r="H942" t="str">
            <v>全职</v>
          </cell>
        </row>
        <row r="942">
          <cell r="K942" t="str">
            <v>人力</v>
          </cell>
        </row>
        <row r="942">
          <cell r="X942" t="str">
            <v>在职</v>
          </cell>
        </row>
        <row r="942">
          <cell r="AD942" t="str">
            <v>男</v>
          </cell>
        </row>
        <row r="942">
          <cell r="AF942" t="str">
            <v>360502200602135614</v>
          </cell>
          <cell r="AG942" t="str">
            <v>江西新余</v>
          </cell>
          <cell r="AH942" t="str">
            <v>工商银行</v>
          </cell>
          <cell r="AI942" t="str">
            <v>6222031505001993349</v>
          </cell>
        </row>
        <row r="942">
          <cell r="AK942">
            <v>19074086668</v>
          </cell>
        </row>
        <row r="943">
          <cell r="D943" t="str">
            <v>财富中心店陈宜坤</v>
          </cell>
          <cell r="E943" t="str">
            <v>泳教部</v>
          </cell>
          <cell r="F943" t="str">
            <v>游泳教练</v>
          </cell>
          <cell r="G943">
            <v>46206</v>
          </cell>
          <cell r="H943" t="str">
            <v>兼职</v>
          </cell>
        </row>
        <row r="943">
          <cell r="K943" t="str">
            <v>人力</v>
          </cell>
        </row>
        <row r="943">
          <cell r="X943" t="str">
            <v>在职</v>
          </cell>
        </row>
        <row r="943">
          <cell r="AD943" t="str">
            <v>男</v>
          </cell>
        </row>
        <row r="943">
          <cell r="AF943" t="str">
            <v>36220120040824041x</v>
          </cell>
        </row>
        <row r="943">
          <cell r="AH943" t="str">
            <v>招商银行</v>
          </cell>
          <cell r="AI943" t="str">
            <v>6214853380019605</v>
          </cell>
        </row>
        <row r="943">
          <cell r="AK943">
            <v>15107950664</v>
          </cell>
        </row>
        <row r="944">
          <cell r="D944" t="str">
            <v>财富中心店李蓬生</v>
          </cell>
          <cell r="E944" t="str">
            <v>泳教部</v>
          </cell>
          <cell r="F944" t="str">
            <v>游泳教练</v>
          </cell>
          <cell r="G944">
            <v>46206</v>
          </cell>
          <cell r="H944" t="str">
            <v>兼职</v>
          </cell>
        </row>
        <row r="944">
          <cell r="K944" t="str">
            <v>人力</v>
          </cell>
        </row>
        <row r="944">
          <cell r="X944" t="str">
            <v>在职</v>
          </cell>
        </row>
        <row r="944">
          <cell r="AD944" t="str">
            <v>男</v>
          </cell>
        </row>
        <row r="944">
          <cell r="AF944" t="str">
            <v>36721199212301212</v>
          </cell>
        </row>
        <row r="944">
          <cell r="AK944">
            <v>18879558455</v>
          </cell>
        </row>
        <row r="945">
          <cell r="D945" t="str">
            <v>宿州吾悦店张程欣</v>
          </cell>
          <cell r="E945" t="str">
            <v>泳教</v>
          </cell>
          <cell r="F945" t="str">
            <v>兼职泳教</v>
          </cell>
          <cell r="G945">
            <v>46205</v>
          </cell>
          <cell r="H945" t="str">
            <v>兼职</v>
          </cell>
        </row>
        <row r="945">
          <cell r="K945" t="str">
            <v>人力</v>
          </cell>
        </row>
        <row r="945">
          <cell r="X945" t="str">
            <v>在职</v>
          </cell>
        </row>
        <row r="945">
          <cell r="AD945" t="str">
            <v>男</v>
          </cell>
        </row>
        <row r="946">
          <cell r="D946" t="str">
            <v>宿州吾悦店武旭</v>
          </cell>
          <cell r="E946" t="str">
            <v>泳教</v>
          </cell>
          <cell r="F946" t="str">
            <v>兼职泳教</v>
          </cell>
          <cell r="G946">
            <v>46204</v>
          </cell>
          <cell r="H946" t="str">
            <v>兼职</v>
          </cell>
        </row>
        <row r="946">
          <cell r="K946" t="str">
            <v>人力</v>
          </cell>
        </row>
        <row r="946">
          <cell r="X946" t="str">
            <v>在职</v>
          </cell>
        </row>
        <row r="946">
          <cell r="AD946" t="str">
            <v>男</v>
          </cell>
        </row>
        <row r="947">
          <cell r="D947" t="str">
            <v>宿州吾悦店赵冉冉</v>
          </cell>
          <cell r="E947" t="str">
            <v>泳教</v>
          </cell>
          <cell r="F947" t="str">
            <v>兼职引导员</v>
          </cell>
          <cell r="G947">
            <v>46204</v>
          </cell>
          <cell r="H947" t="str">
            <v>兼职</v>
          </cell>
        </row>
        <row r="947">
          <cell r="K947" t="str">
            <v>人力</v>
          </cell>
        </row>
        <row r="947">
          <cell r="X947" t="str">
            <v>在职</v>
          </cell>
        </row>
        <row r="947">
          <cell r="AD947" t="str">
            <v>女</v>
          </cell>
        </row>
        <row r="947">
          <cell r="AK947">
            <v>18326975401</v>
          </cell>
        </row>
        <row r="948">
          <cell r="D948" t="str">
            <v>宿州吾悦店李梓畅</v>
          </cell>
          <cell r="E948" t="str">
            <v>泳教</v>
          </cell>
          <cell r="F948" t="str">
            <v>兼职引导员</v>
          </cell>
          <cell r="G948">
            <v>46204</v>
          </cell>
          <cell r="H948" t="str">
            <v>兼职</v>
          </cell>
        </row>
        <row r="948">
          <cell r="K948" t="str">
            <v>人力</v>
          </cell>
        </row>
        <row r="948">
          <cell r="X948" t="str">
            <v>在职</v>
          </cell>
        </row>
        <row r="948">
          <cell r="AD948" t="str">
            <v>男</v>
          </cell>
        </row>
        <row r="948">
          <cell r="AK948">
            <v>19276420289</v>
          </cell>
        </row>
        <row r="949">
          <cell r="D949" t="str">
            <v>宿州吾悦店冯一鸣</v>
          </cell>
          <cell r="E949" t="str">
            <v>泳教</v>
          </cell>
          <cell r="F949" t="str">
            <v>兼职救生员</v>
          </cell>
          <cell r="G949">
            <v>46205</v>
          </cell>
          <cell r="H949" t="str">
            <v>兼职</v>
          </cell>
        </row>
        <row r="949">
          <cell r="K949" t="str">
            <v>人力</v>
          </cell>
        </row>
        <row r="949">
          <cell r="X949" t="str">
            <v>在职</v>
          </cell>
        </row>
        <row r="949">
          <cell r="AD949" t="str">
            <v>男</v>
          </cell>
        </row>
        <row r="950">
          <cell r="D950" t="str">
            <v>宿州吾悦店沈昊冉</v>
          </cell>
          <cell r="E950" t="str">
            <v>泳教</v>
          </cell>
          <cell r="F950" t="str">
            <v>泳教+救生员</v>
          </cell>
          <cell r="G950">
            <v>46207</v>
          </cell>
          <cell r="H950" t="str">
            <v>兼职</v>
          </cell>
        </row>
        <row r="950">
          <cell r="K950" t="str">
            <v>人力</v>
          </cell>
        </row>
        <row r="950">
          <cell r="X950" t="str">
            <v>在职</v>
          </cell>
        </row>
        <row r="950">
          <cell r="AD950" t="str">
            <v>男</v>
          </cell>
        </row>
        <row r="950">
          <cell r="AK950">
            <v>13605574440</v>
          </cell>
        </row>
        <row r="951">
          <cell r="D951" t="str">
            <v>荆州店欧阳李澳</v>
          </cell>
          <cell r="E951" t="str">
            <v>泳教部</v>
          </cell>
          <cell r="F951" t="str">
            <v>泳教</v>
          </cell>
          <cell r="G951">
            <v>46207</v>
          </cell>
          <cell r="H951" t="str">
            <v>兼职</v>
          </cell>
        </row>
        <row r="951">
          <cell r="K951" t="str">
            <v>人力</v>
          </cell>
        </row>
        <row r="951">
          <cell r="X951" t="str">
            <v>在职</v>
          </cell>
        </row>
        <row r="951">
          <cell r="AD951" t="str">
            <v>男</v>
          </cell>
        </row>
        <row r="951">
          <cell r="AF951" t="str">
            <v>360430199911010916</v>
          </cell>
        </row>
        <row r="951">
          <cell r="AH951" t="str">
            <v>农业银行</v>
          </cell>
          <cell r="AI951" t="str">
            <v>6228480797100016477</v>
          </cell>
        </row>
        <row r="951">
          <cell r="AK951">
            <v>17687921962</v>
          </cell>
        </row>
        <row r="952">
          <cell r="D952" t="str">
            <v>荆州二店李正云</v>
          </cell>
          <cell r="E952" t="str">
            <v>泳教部</v>
          </cell>
          <cell r="F952" t="str">
            <v>救生员</v>
          </cell>
          <cell r="G952">
            <v>46207</v>
          </cell>
          <cell r="H952" t="str">
            <v>兼职</v>
          </cell>
        </row>
        <row r="952">
          <cell r="K952" t="str">
            <v>人力</v>
          </cell>
        </row>
        <row r="952">
          <cell r="X952" t="str">
            <v>在职</v>
          </cell>
        </row>
        <row r="952">
          <cell r="AD952" t="str">
            <v>男</v>
          </cell>
        </row>
        <row r="952">
          <cell r="AF952" t="str">
            <v>530625200708032914</v>
          </cell>
        </row>
        <row r="952">
          <cell r="AH952" t="str">
            <v>中国工商银行</v>
          </cell>
          <cell r="AI952" t="str">
            <v>6212812516000744043</v>
          </cell>
        </row>
        <row r="952">
          <cell r="AK952">
            <v>19116004058</v>
          </cell>
        </row>
        <row r="953">
          <cell r="D953" t="str">
            <v>财富中心店刘俊</v>
          </cell>
          <cell r="E953" t="str">
            <v>泳教部</v>
          </cell>
          <cell r="F953" t="str">
            <v>游泳教练</v>
          </cell>
          <cell r="G953">
            <v>46206</v>
          </cell>
          <cell r="H953" t="str">
            <v>兼职</v>
          </cell>
        </row>
        <row r="953">
          <cell r="K953" t="str">
            <v>人力</v>
          </cell>
        </row>
        <row r="953">
          <cell r="X953" t="str">
            <v>在职</v>
          </cell>
        </row>
        <row r="953">
          <cell r="AD953" t="str">
            <v>男</v>
          </cell>
        </row>
        <row r="953">
          <cell r="AF953" t="str">
            <v>362201200207121181x</v>
          </cell>
        </row>
        <row r="953">
          <cell r="AK953">
            <v>18460468254</v>
          </cell>
        </row>
        <row r="954">
          <cell r="D954" t="str">
            <v>财富中心店钟鸣远</v>
          </cell>
          <cell r="E954" t="str">
            <v>泳教部</v>
          </cell>
          <cell r="F954" t="str">
            <v>游泳教练</v>
          </cell>
          <cell r="G954">
            <v>46206</v>
          </cell>
          <cell r="H954" t="str">
            <v>兼职</v>
          </cell>
        </row>
        <row r="954">
          <cell r="K954" t="str">
            <v>人力</v>
          </cell>
        </row>
        <row r="954">
          <cell r="X954" t="str">
            <v>在职</v>
          </cell>
        </row>
        <row r="954">
          <cell r="AD954" t="str">
            <v>男</v>
          </cell>
        </row>
        <row r="954">
          <cell r="AK954">
            <v>15207952151</v>
          </cell>
        </row>
        <row r="955">
          <cell r="D955" t="str">
            <v>财富中心店张晏安</v>
          </cell>
          <cell r="E955" t="str">
            <v>私教部</v>
          </cell>
          <cell r="F955" t="str">
            <v>私教</v>
          </cell>
          <cell r="G955">
            <v>46206</v>
          </cell>
          <cell r="H955" t="str">
            <v>兼职</v>
          </cell>
        </row>
        <row r="955">
          <cell r="K955" t="str">
            <v>人力</v>
          </cell>
        </row>
        <row r="955">
          <cell r="X955" t="str">
            <v>在职</v>
          </cell>
        </row>
        <row r="955">
          <cell r="AD955" t="str">
            <v>男</v>
          </cell>
        </row>
        <row r="955">
          <cell r="AF955" t="str">
            <v>362201200304290252</v>
          </cell>
        </row>
        <row r="955">
          <cell r="AH955" t="str">
            <v>建设银行</v>
          </cell>
          <cell r="AI955" t="str">
            <v>6217002100017453648</v>
          </cell>
        </row>
        <row r="955">
          <cell r="AK955">
            <v>18979527191</v>
          </cell>
        </row>
        <row r="956">
          <cell r="D956" t="str">
            <v>财富中心店张永胜</v>
          </cell>
          <cell r="E956" t="str">
            <v>私教部</v>
          </cell>
          <cell r="F956" t="str">
            <v>私教</v>
          </cell>
          <cell r="G956">
            <v>46206</v>
          </cell>
          <cell r="H956" t="str">
            <v>兼职</v>
          </cell>
        </row>
        <row r="956">
          <cell r="K956" t="str">
            <v>人力</v>
          </cell>
        </row>
        <row r="956">
          <cell r="X956" t="str">
            <v>在职</v>
          </cell>
        </row>
        <row r="956">
          <cell r="AD956" t="str">
            <v>男</v>
          </cell>
        </row>
        <row r="956">
          <cell r="AF956" t="str">
            <v>362201200505061413</v>
          </cell>
        </row>
        <row r="956">
          <cell r="AH956" t="str">
            <v>建设银行</v>
          </cell>
          <cell r="AI956" t="str">
            <v>6217002100016718553</v>
          </cell>
        </row>
        <row r="956">
          <cell r="AK956">
            <v>15279599462</v>
          </cell>
        </row>
        <row r="957">
          <cell r="D957" t="str">
            <v>瑶湖店周润波</v>
          </cell>
          <cell r="E957" t="str">
            <v>泳教部</v>
          </cell>
          <cell r="F957" t="str">
            <v>兼职救生员</v>
          </cell>
          <cell r="G957">
            <v>46205</v>
          </cell>
          <cell r="H957" t="str">
            <v>兼职</v>
          </cell>
        </row>
        <row r="957">
          <cell r="K957" t="str">
            <v>人力</v>
          </cell>
        </row>
        <row r="957">
          <cell r="X957" t="str">
            <v>在职</v>
          </cell>
        </row>
        <row r="957">
          <cell r="AD957" t="str">
            <v>男</v>
          </cell>
        </row>
        <row r="957">
          <cell r="AF957" t="str">
            <v>361127200703280614</v>
          </cell>
        </row>
        <row r="957">
          <cell r="AK957">
            <v>15270308144</v>
          </cell>
        </row>
        <row r="958">
          <cell r="D958" t="str">
            <v>瑶湖店方胜</v>
          </cell>
          <cell r="E958" t="str">
            <v>泳教部</v>
          </cell>
          <cell r="F958" t="str">
            <v>兼职泳教</v>
          </cell>
          <cell r="G958">
            <v>46205</v>
          </cell>
          <cell r="H958" t="str">
            <v>兼职</v>
          </cell>
        </row>
        <row r="958">
          <cell r="K958" t="str">
            <v>人力</v>
          </cell>
        </row>
        <row r="958">
          <cell r="X958" t="str">
            <v>在职</v>
          </cell>
        </row>
        <row r="958">
          <cell r="AD958" t="str">
            <v>男</v>
          </cell>
        </row>
        <row r="958">
          <cell r="AF958" t="str">
            <v>362324200011171815</v>
          </cell>
        </row>
        <row r="958">
          <cell r="AH958" t="str">
            <v>九江银行</v>
          </cell>
          <cell r="AI958" t="str">
            <v>6231460000010573119</v>
          </cell>
        </row>
        <row r="958">
          <cell r="AK958">
            <v>15779855209</v>
          </cell>
        </row>
        <row r="959">
          <cell r="D959" t="str">
            <v>蚌埠吾悦店荣闯</v>
          </cell>
          <cell r="E959" t="str">
            <v>会籍部</v>
          </cell>
          <cell r="F959" t="str">
            <v>会籍</v>
          </cell>
          <cell r="G959">
            <v>46207</v>
          </cell>
          <cell r="H959" t="str">
            <v>全职</v>
          </cell>
        </row>
        <row r="959">
          <cell r="K959" t="str">
            <v>人力</v>
          </cell>
        </row>
        <row r="959">
          <cell r="X959" t="str">
            <v>在职</v>
          </cell>
        </row>
        <row r="959">
          <cell r="AD959" t="str">
            <v>男</v>
          </cell>
        </row>
        <row r="959">
          <cell r="AF959" t="str">
            <v>340321200411126533</v>
          </cell>
          <cell r="AG959" t="str">
            <v>安徽省蚌埠市</v>
          </cell>
          <cell r="AH959" t="str">
            <v>中国农业银行</v>
          </cell>
          <cell r="AI959" t="str">
            <v>6228230669073751377</v>
          </cell>
        </row>
        <row r="959">
          <cell r="AK959">
            <v>13695526081</v>
          </cell>
        </row>
        <row r="960">
          <cell r="D960" t="str">
            <v>荆州店吴紫妍</v>
          </cell>
          <cell r="E960" t="str">
            <v>泳教部</v>
          </cell>
          <cell r="F960" t="str">
            <v>兼职泳教</v>
          </cell>
          <cell r="G960">
            <v>46208</v>
          </cell>
          <cell r="H960" t="str">
            <v>兼职</v>
          </cell>
        </row>
        <row r="960">
          <cell r="K960" t="str">
            <v>人力</v>
          </cell>
        </row>
        <row r="960">
          <cell r="X960" t="str">
            <v>在职</v>
          </cell>
        </row>
        <row r="960">
          <cell r="AD960" t="str">
            <v>女</v>
          </cell>
        </row>
        <row r="960">
          <cell r="AF960" t="str">
            <v>42138120060305472X</v>
          </cell>
        </row>
        <row r="960">
          <cell r="AH960" t="str">
            <v>农业银行</v>
          </cell>
          <cell r="AI960" t="str">
            <v>6228480797106156970</v>
          </cell>
        </row>
        <row r="960">
          <cell r="AK960">
            <v>13545625667</v>
          </cell>
        </row>
        <row r="961">
          <cell r="D961" t="str">
            <v>新力店章歆阳</v>
          </cell>
          <cell r="E961" t="str">
            <v>会籍部</v>
          </cell>
          <cell r="F961" t="str">
            <v>会籍顾问</v>
          </cell>
          <cell r="G961">
            <v>46208</v>
          </cell>
          <cell r="H961" t="str">
            <v>全职</v>
          </cell>
        </row>
        <row r="961">
          <cell r="K961" t="str">
            <v>人力</v>
          </cell>
        </row>
        <row r="961">
          <cell r="X961" t="str">
            <v>在职</v>
          </cell>
        </row>
        <row r="961">
          <cell r="AD961" t="str">
            <v>男</v>
          </cell>
        </row>
        <row r="962">
          <cell r="D962" t="str">
            <v>荆州二店阮铖浚</v>
          </cell>
          <cell r="E962" t="str">
            <v>泳教部</v>
          </cell>
          <cell r="F962" t="str">
            <v>兼职泳教</v>
          </cell>
          <cell r="G962">
            <v>46208</v>
          </cell>
          <cell r="H962" t="str">
            <v>兼职</v>
          </cell>
        </row>
        <row r="962">
          <cell r="K962" t="str">
            <v>人力</v>
          </cell>
        </row>
        <row r="962">
          <cell r="X962" t="str">
            <v>在职</v>
          </cell>
        </row>
        <row r="962">
          <cell r="AD962" t="str">
            <v>男</v>
          </cell>
        </row>
        <row r="962">
          <cell r="AF962" t="str">
            <v>53262120001002031x</v>
          </cell>
        </row>
        <row r="962">
          <cell r="AH962" t="str">
            <v>中国建设银行</v>
          </cell>
          <cell r="AI962" t="str">
            <v>6214673920003437015</v>
          </cell>
        </row>
        <row r="962">
          <cell r="AK962">
            <v>19293294440</v>
          </cell>
        </row>
        <row r="963">
          <cell r="D963" t="str">
            <v>淮南吾悦店姚冠旭</v>
          </cell>
          <cell r="E963" t="str">
            <v>泳教部</v>
          </cell>
          <cell r="F963" t="str">
            <v>兼职泳教</v>
          </cell>
          <cell r="G963">
            <v>45840</v>
          </cell>
          <cell r="H963" t="str">
            <v>兼职</v>
          </cell>
        </row>
        <row r="963">
          <cell r="K963" t="str">
            <v>人力</v>
          </cell>
        </row>
        <row r="963">
          <cell r="X963" t="str">
            <v>在职</v>
          </cell>
        </row>
        <row r="963">
          <cell r="AD963" t="str">
            <v>男</v>
          </cell>
        </row>
        <row r="963">
          <cell r="AF963" t="str">
            <v>340403200508011217</v>
          </cell>
          <cell r="AG963" t="str">
            <v>淮南</v>
          </cell>
          <cell r="AH963" t="str">
            <v>农业银行</v>
          </cell>
          <cell r="AI963" t="str">
            <v>6228482017100662578</v>
          </cell>
        </row>
        <row r="963">
          <cell r="AK963">
            <v>19159560667</v>
          </cell>
        </row>
        <row r="964">
          <cell r="D964" t="str">
            <v>进贤吾悦店彭鹏</v>
          </cell>
          <cell r="E964" t="str">
            <v>泳教部</v>
          </cell>
          <cell r="F964" t="str">
            <v>泳教</v>
          </cell>
          <cell r="G964">
            <v>46207</v>
          </cell>
          <cell r="H964" t="str">
            <v>兼职</v>
          </cell>
        </row>
        <row r="964">
          <cell r="K964" t="str">
            <v>人力</v>
          </cell>
        </row>
        <row r="964">
          <cell r="X964" t="str">
            <v>在职</v>
          </cell>
        </row>
        <row r="964">
          <cell r="AD964" t="str">
            <v>男</v>
          </cell>
        </row>
        <row r="964">
          <cell r="AF964" t="str">
            <v>360124199901244811</v>
          </cell>
          <cell r="AG964" t="str">
            <v>江西省南昌市进贤县民和镇胜利南路666支路4组103号</v>
          </cell>
          <cell r="AH964" t="str">
            <v>中国建设银行进贤人民大道支行</v>
          </cell>
          <cell r="AI964" t="str">
            <v>6217002020060902996</v>
          </cell>
        </row>
        <row r="964">
          <cell r="AK964">
            <v>13607096797</v>
          </cell>
        </row>
        <row r="965">
          <cell r="D965" t="str">
            <v>进贤吾悦店刘景煊</v>
          </cell>
          <cell r="E965" t="str">
            <v>泳教部</v>
          </cell>
          <cell r="F965" t="str">
            <v>泳教</v>
          </cell>
          <cell r="G965">
            <v>46207</v>
          </cell>
          <cell r="H965" t="str">
            <v>兼职</v>
          </cell>
        </row>
        <row r="965">
          <cell r="K965" t="str">
            <v>人力</v>
          </cell>
        </row>
        <row r="965">
          <cell r="X965" t="str">
            <v>在职</v>
          </cell>
        </row>
        <row r="965">
          <cell r="AD965" t="str">
            <v>男</v>
          </cell>
        </row>
        <row r="965">
          <cell r="AF965" t="str">
            <v>360731199906160154</v>
          </cell>
          <cell r="AG965" t="str">
            <v>江西省赣州市于都县贡江镇麒麟园住宅区12号1单元102室</v>
          </cell>
          <cell r="AH965" t="str">
            <v>江西省赣州市于都县农村信用合作社</v>
          </cell>
          <cell r="AI965" t="str">
            <v>6226822014301629228严贱秀代收</v>
          </cell>
        </row>
        <row r="965">
          <cell r="AK965">
            <v>18296782976</v>
          </cell>
        </row>
        <row r="966">
          <cell r="D966" t="str">
            <v>蚌埠吾悦店张褚帆</v>
          </cell>
          <cell r="E966" t="str">
            <v>私教部</v>
          </cell>
          <cell r="F966" t="str">
            <v>私教</v>
          </cell>
          <cell r="G966">
            <v>46209</v>
          </cell>
          <cell r="H966" t="str">
            <v>全职</v>
          </cell>
        </row>
        <row r="966">
          <cell r="K966" t="str">
            <v>人力</v>
          </cell>
        </row>
        <row r="966">
          <cell r="X966" t="str">
            <v>在职</v>
          </cell>
        </row>
        <row r="966">
          <cell r="AD966" t="str">
            <v>男</v>
          </cell>
        </row>
        <row r="967">
          <cell r="D967" t="str">
            <v>新余店张涵青</v>
          </cell>
          <cell r="E967" t="str">
            <v>会籍部</v>
          </cell>
          <cell r="F967" t="str">
            <v>会籍</v>
          </cell>
          <cell r="G967">
            <v>46208</v>
          </cell>
          <cell r="H967" t="str">
            <v>全职</v>
          </cell>
        </row>
        <row r="967">
          <cell r="K967" t="str">
            <v>人力</v>
          </cell>
        </row>
        <row r="967">
          <cell r="X967" t="str">
            <v>在职</v>
          </cell>
        </row>
        <row r="967">
          <cell r="AD967" t="str">
            <v>女</v>
          </cell>
        </row>
        <row r="967">
          <cell r="AF967" t="str">
            <v>360502200611193322</v>
          </cell>
          <cell r="AG967" t="str">
            <v>江西新余</v>
          </cell>
        </row>
        <row r="967">
          <cell r="AK967">
            <v>18070043319</v>
          </cell>
        </row>
        <row r="968">
          <cell r="D968" t="str">
            <v>新余店沈佳琪</v>
          </cell>
          <cell r="E968" t="str">
            <v>会籍部</v>
          </cell>
          <cell r="F968" t="str">
            <v>会籍</v>
          </cell>
          <cell r="G968">
            <v>46209</v>
          </cell>
          <cell r="H968" t="str">
            <v>全职</v>
          </cell>
        </row>
        <row r="968">
          <cell r="K968" t="str">
            <v>人力</v>
          </cell>
        </row>
        <row r="968">
          <cell r="X968" t="str">
            <v>在职</v>
          </cell>
        </row>
        <row r="968">
          <cell r="AD968" t="str">
            <v>女</v>
          </cell>
        </row>
        <row r="968">
          <cell r="AF968" t="str">
            <v>360502200511123626</v>
          </cell>
          <cell r="AG968" t="str">
            <v>江西新余</v>
          </cell>
        </row>
        <row r="968">
          <cell r="AK968">
            <v>17779030739</v>
          </cell>
        </row>
        <row r="969">
          <cell r="D969" t="str">
            <v>蚌埠银泰店程致君</v>
          </cell>
          <cell r="E969" t="str">
            <v>泳教部</v>
          </cell>
          <cell r="F969" t="str">
            <v>兼职泳教</v>
          </cell>
          <cell r="G969">
            <v>46209</v>
          </cell>
          <cell r="H969" t="str">
            <v>兼职</v>
          </cell>
        </row>
        <row r="969">
          <cell r="K969" t="str">
            <v>人力</v>
          </cell>
        </row>
        <row r="969">
          <cell r="X969" t="str">
            <v>在职</v>
          </cell>
        </row>
        <row r="969">
          <cell r="AD969" t="str">
            <v>女</v>
          </cell>
        </row>
        <row r="969">
          <cell r="AF969" t="str">
            <v>340603200010261025</v>
          </cell>
        </row>
        <row r="969">
          <cell r="AH969" t="str">
            <v>农行</v>
          </cell>
          <cell r="AI969" t="str">
            <v>6216713170009948071</v>
          </cell>
        </row>
        <row r="969">
          <cell r="AK969">
            <v>18256171026</v>
          </cell>
        </row>
        <row r="970">
          <cell r="D970" t="str">
            <v>宜春店赵志凯</v>
          </cell>
          <cell r="E970" t="str">
            <v>私教部</v>
          </cell>
          <cell r="F970" t="str">
            <v>私教</v>
          </cell>
          <cell r="G970">
            <v>46207</v>
          </cell>
          <cell r="H970" t="str">
            <v>全职</v>
          </cell>
        </row>
        <row r="970">
          <cell r="K970" t="str">
            <v>人力</v>
          </cell>
        </row>
        <row r="970">
          <cell r="X970" t="str">
            <v>在职</v>
          </cell>
        </row>
        <row r="970">
          <cell r="AD970" t="str">
            <v>男</v>
          </cell>
        </row>
        <row r="970">
          <cell r="AF970" t="str">
            <v>360902200607185014</v>
          </cell>
          <cell r="AG970" t="str">
            <v>江西省宜春市袁州区湖田乡王华村赵家下村民小组26号</v>
          </cell>
          <cell r="AH970" t="str">
            <v>中国银行 </v>
          </cell>
          <cell r="AI970" t="str">
            <v>621790 0800009002575（卡主：黄锶铌）</v>
          </cell>
        </row>
        <row r="970">
          <cell r="AK970">
            <v>15079595546</v>
          </cell>
        </row>
        <row r="971">
          <cell r="D971" t="str">
            <v>宜春店徐可</v>
          </cell>
          <cell r="E971" t="str">
            <v>泳教部</v>
          </cell>
          <cell r="F971" t="str">
            <v>兼职泳教</v>
          </cell>
          <cell r="G971">
            <v>46207</v>
          </cell>
          <cell r="H971" t="str">
            <v>兼职</v>
          </cell>
        </row>
        <row r="971">
          <cell r="K971" t="str">
            <v>人力</v>
          </cell>
        </row>
        <row r="971">
          <cell r="X971" t="str">
            <v>在职</v>
          </cell>
        </row>
        <row r="971">
          <cell r="AD971" t="str">
            <v>男</v>
          </cell>
        </row>
        <row r="971">
          <cell r="AF971" t="str">
            <v>360902200603255054</v>
          </cell>
          <cell r="AG971" t="str">
            <v>江西省宜春市袁州区湖田乡王华村布查村民小组22号</v>
          </cell>
          <cell r="AH971" t="str">
            <v>中国建设银行</v>
          </cell>
          <cell r="AI971" t="str">
            <v>6217 0020 2009 3760 809</v>
          </cell>
        </row>
        <row r="971">
          <cell r="AK971">
            <v>19079573137</v>
          </cell>
        </row>
        <row r="972">
          <cell r="D972" t="str">
            <v>宜春店易玉琴</v>
          </cell>
          <cell r="E972" t="str">
            <v>泳教部</v>
          </cell>
          <cell r="F972" t="str">
            <v>兼职泳教</v>
          </cell>
          <cell r="G972">
            <v>46198</v>
          </cell>
          <cell r="H972" t="str">
            <v>兼职</v>
          </cell>
        </row>
        <row r="972">
          <cell r="K972" t="str">
            <v>人力</v>
          </cell>
        </row>
        <row r="972">
          <cell r="X972" t="str">
            <v>在职</v>
          </cell>
        </row>
        <row r="972">
          <cell r="AD972" t="str">
            <v>女</v>
          </cell>
        </row>
        <row r="972">
          <cell r="AF972" t="str">
            <v>360902200607113045</v>
          </cell>
          <cell r="AG972" t="str">
            <v>江西省宜春市袁州区洪塘镇田湾村桐树窝组</v>
          </cell>
          <cell r="AH972" t="str">
            <v>中国农业银行</v>
          </cell>
          <cell r="AI972" t="str">
            <v>622848 0027135549577</v>
          </cell>
        </row>
        <row r="972">
          <cell r="AK972">
            <v>19870512687</v>
          </cell>
        </row>
        <row r="973">
          <cell r="D973" t="str">
            <v>宜春店王荣浩</v>
          </cell>
          <cell r="E973" t="str">
            <v>泳教部</v>
          </cell>
          <cell r="F973" t="str">
            <v>安全员</v>
          </cell>
          <cell r="G973">
            <v>46206</v>
          </cell>
          <cell r="H973" t="str">
            <v>兼职</v>
          </cell>
        </row>
        <row r="973">
          <cell r="K973" t="str">
            <v>人力</v>
          </cell>
        </row>
        <row r="973">
          <cell r="X973" t="str">
            <v>在职</v>
          </cell>
        </row>
        <row r="973">
          <cell r="AD973" t="str">
            <v>男</v>
          </cell>
        </row>
        <row r="973">
          <cell r="AF973" t="str">
            <v>360902200707233634</v>
          </cell>
          <cell r="AG973" t="str">
            <v>江西省宜春市袁州区高士路760号1栋2单元701室</v>
          </cell>
          <cell r="AH973" t="str">
            <v>中国工商银行</v>
          </cell>
          <cell r="AI973" t="str">
            <v>622203 1507004434198</v>
          </cell>
        </row>
        <row r="973">
          <cell r="AK973">
            <v>18207956936</v>
          </cell>
        </row>
        <row r="974">
          <cell r="D974" t="str">
            <v>宜春店陈文星</v>
          </cell>
          <cell r="E974" t="str">
            <v>泳教部</v>
          </cell>
          <cell r="F974" t="str">
            <v>兼职泳教</v>
          </cell>
          <cell r="G974">
            <v>46207</v>
          </cell>
          <cell r="H974" t="str">
            <v>兼职</v>
          </cell>
        </row>
        <row r="974">
          <cell r="K974" t="str">
            <v>人力</v>
          </cell>
        </row>
        <row r="974">
          <cell r="X974" t="str">
            <v>在职</v>
          </cell>
        </row>
        <row r="974">
          <cell r="AD974" t="str">
            <v>男</v>
          </cell>
        </row>
        <row r="974">
          <cell r="AF974" t="str">
            <v>360829200601133613</v>
          </cell>
          <cell r="AG974" t="str">
            <v>江西省吉安市安福县章庄乡将坑村车田21号</v>
          </cell>
          <cell r="AH974" t="str">
            <v>中国工商银行</v>
          </cell>
          <cell r="AI974" t="str">
            <v>621721 1502013015924</v>
          </cell>
        </row>
        <row r="974">
          <cell r="AK974">
            <v>18270645438</v>
          </cell>
        </row>
        <row r="975">
          <cell r="D975" t="str">
            <v>宜春店张浩宇</v>
          </cell>
          <cell r="E975" t="str">
            <v>泳教部</v>
          </cell>
          <cell r="F975" t="str">
            <v>安全员</v>
          </cell>
          <cell r="G975">
            <v>46204</v>
          </cell>
          <cell r="H975" t="str">
            <v>兼职</v>
          </cell>
        </row>
        <row r="975">
          <cell r="K975" t="str">
            <v>人力</v>
          </cell>
        </row>
        <row r="975">
          <cell r="X975" t="str">
            <v>在职</v>
          </cell>
        </row>
        <row r="975">
          <cell r="AD975" t="str">
            <v>男</v>
          </cell>
        </row>
        <row r="975">
          <cell r="AF975" t="str">
            <v>360902200811095438</v>
          </cell>
          <cell r="AG975" t="str">
            <v>江西省宜春市袁州区西村镇社台村碓下组67号</v>
          </cell>
        </row>
        <row r="975">
          <cell r="AK975">
            <v>19211271377</v>
          </cell>
        </row>
        <row r="976">
          <cell r="D976" t="str">
            <v>宜春店乐祥俊</v>
          </cell>
          <cell r="E976" t="str">
            <v>泳教部</v>
          </cell>
          <cell r="F976" t="str">
            <v>兼职泳教</v>
          </cell>
          <cell r="G976">
            <v>46206</v>
          </cell>
          <cell r="H976" t="str">
            <v>兼职</v>
          </cell>
        </row>
        <row r="976">
          <cell r="K976" t="str">
            <v>人力</v>
          </cell>
        </row>
        <row r="976">
          <cell r="X976" t="str">
            <v>在职</v>
          </cell>
        </row>
        <row r="976">
          <cell r="AD976" t="str">
            <v>男</v>
          </cell>
        </row>
        <row r="976">
          <cell r="AF976" t="str">
            <v>360902200512095016</v>
          </cell>
          <cell r="AG976" t="str">
            <v>江西省宜春市袁州区湖田乡汗圹村新茶村民小组45号</v>
          </cell>
          <cell r="AH976" t="str">
            <v>中国工商银行</v>
          </cell>
          <cell r="AI976" t="str">
            <v>622203 1508006696412</v>
          </cell>
        </row>
        <row r="976">
          <cell r="AK976">
            <v>19907959558</v>
          </cell>
        </row>
        <row r="977">
          <cell r="D977" t="str">
            <v>宜春店赖泽恺</v>
          </cell>
          <cell r="E977" t="str">
            <v>泳教部</v>
          </cell>
          <cell r="F977" t="str">
            <v>兼职泳教</v>
          </cell>
          <cell r="G977">
            <v>46207</v>
          </cell>
          <cell r="H977" t="str">
            <v>兼职</v>
          </cell>
        </row>
        <row r="977">
          <cell r="K977" t="str">
            <v>人力</v>
          </cell>
        </row>
        <row r="977">
          <cell r="X977" t="str">
            <v>在职</v>
          </cell>
        </row>
        <row r="977">
          <cell r="AD977" t="str">
            <v>男</v>
          </cell>
        </row>
        <row r="977">
          <cell r="AF977" t="str">
            <v>360902200511065210</v>
          </cell>
          <cell r="AG977" t="str">
            <v>江西省宜春市袁州区新田乡龙源村赖家组53号</v>
          </cell>
          <cell r="AH977" t="str">
            <v>中国工商银行</v>
          </cell>
          <cell r="AI977" t="str">
            <v>6212251502001452727</v>
          </cell>
        </row>
        <row r="977">
          <cell r="AK977">
            <v>18270517935</v>
          </cell>
        </row>
        <row r="978">
          <cell r="D978" t="str">
            <v>宜春店易康林</v>
          </cell>
          <cell r="E978" t="str">
            <v>泳教部</v>
          </cell>
          <cell r="F978" t="str">
            <v>兼职泳教</v>
          </cell>
          <cell r="G978">
            <v>46207</v>
          </cell>
          <cell r="H978" t="str">
            <v>兼职</v>
          </cell>
        </row>
        <row r="978">
          <cell r="K978" t="str">
            <v>人力</v>
          </cell>
        </row>
        <row r="978">
          <cell r="X978" t="str">
            <v>在职</v>
          </cell>
        </row>
        <row r="978">
          <cell r="AD978" t="str">
            <v>男</v>
          </cell>
        </row>
        <row r="978">
          <cell r="AF978" t="str">
            <v>362201200107095431</v>
          </cell>
          <cell r="AG978" t="str">
            <v>江西省宜春市袁州区西村镇国桥村杨坞组16号</v>
          </cell>
          <cell r="AH978" t="str">
            <v>中国工商银行</v>
          </cell>
          <cell r="AI978" t="str">
            <v>6212261508006022207</v>
          </cell>
        </row>
        <row r="978">
          <cell r="AK978">
            <v>13677058344</v>
          </cell>
        </row>
        <row r="979">
          <cell r="D979" t="str">
            <v>宜春店胡雅星</v>
          </cell>
          <cell r="E979" t="str">
            <v>运营部</v>
          </cell>
          <cell r="F979" t="str">
            <v>运营前台</v>
          </cell>
          <cell r="G979">
            <v>46206</v>
          </cell>
          <cell r="H979" t="str">
            <v>兼职</v>
          </cell>
        </row>
        <row r="979">
          <cell r="K979" t="str">
            <v>人力</v>
          </cell>
        </row>
        <row r="979">
          <cell r="X979" t="str">
            <v>在职</v>
          </cell>
        </row>
        <row r="979">
          <cell r="AD979" t="str">
            <v>女</v>
          </cell>
        </row>
        <row r="979">
          <cell r="AF979" t="str">
            <v>360902200312206025</v>
          </cell>
          <cell r="AG979" t="str">
            <v>江西省宜春市袁州区新坊乡东墉村东云组16号</v>
          </cell>
          <cell r="AH979" t="str">
            <v>中国银行</v>
          </cell>
          <cell r="AI979" t="str">
            <v>621669 0800005969476</v>
          </cell>
        </row>
        <row r="979">
          <cell r="AK979">
            <v>18720627879</v>
          </cell>
        </row>
        <row r="980">
          <cell r="D980" t="str">
            <v>荆州店刘唯怡</v>
          </cell>
          <cell r="E980" t="str">
            <v>运营部</v>
          </cell>
          <cell r="F980" t="str">
            <v>前台</v>
          </cell>
          <cell r="G980">
            <v>46208</v>
          </cell>
          <cell r="H980" t="str">
            <v>兼职</v>
          </cell>
        </row>
        <row r="980">
          <cell r="K980" t="str">
            <v>人力</v>
          </cell>
        </row>
        <row r="980">
          <cell r="X980" t="str">
            <v>在职</v>
          </cell>
        </row>
        <row r="980">
          <cell r="AD980" t="str">
            <v>女</v>
          </cell>
        </row>
        <row r="980">
          <cell r="AF980" t="str">
            <v>421002200704214524</v>
          </cell>
        </row>
        <row r="980">
          <cell r="AH980" t="str">
            <v>建设银行</v>
          </cell>
          <cell r="AI980" t="str">
            <v>6217002660018864465</v>
          </cell>
        </row>
        <row r="980">
          <cell r="AK980">
            <v>15926590431</v>
          </cell>
        </row>
        <row r="981">
          <cell r="D981" t="str">
            <v>荆州二店王钰</v>
          </cell>
          <cell r="E981" t="str">
            <v>运营部</v>
          </cell>
          <cell r="F981" t="str">
            <v>前台</v>
          </cell>
          <cell r="G981">
            <v>46207</v>
          </cell>
          <cell r="H981" t="str">
            <v>兼职</v>
          </cell>
        </row>
        <row r="981">
          <cell r="K981" t="str">
            <v>人力</v>
          </cell>
        </row>
        <row r="981">
          <cell r="X981" t="str">
            <v>在职</v>
          </cell>
        </row>
        <row r="981">
          <cell r="AD981" t="str">
            <v>女</v>
          </cell>
        </row>
        <row r="982">
          <cell r="D982" t="str">
            <v>宿州吾悦店龙成俊</v>
          </cell>
          <cell r="E982" t="str">
            <v>泳教部</v>
          </cell>
          <cell r="F982" t="str">
            <v>兼职救生员</v>
          </cell>
          <cell r="G982">
            <v>46210</v>
          </cell>
          <cell r="H982" t="str">
            <v>兼职</v>
          </cell>
        </row>
        <row r="982">
          <cell r="K982" t="str">
            <v>人力</v>
          </cell>
        </row>
        <row r="982">
          <cell r="X982" t="str">
            <v>在职</v>
          </cell>
        </row>
        <row r="982">
          <cell r="AD982" t="str">
            <v>男</v>
          </cell>
        </row>
        <row r="983">
          <cell r="D983" t="str">
            <v>宿州吾悦店胡子鹏</v>
          </cell>
          <cell r="E983" t="str">
            <v>泳教部</v>
          </cell>
          <cell r="F983" t="str">
            <v>兼职救生员</v>
          </cell>
          <cell r="G983">
            <v>46210</v>
          </cell>
          <cell r="H983" t="str">
            <v>兼职</v>
          </cell>
        </row>
        <row r="983">
          <cell r="K983" t="str">
            <v>人力</v>
          </cell>
        </row>
        <row r="983">
          <cell r="X983" t="str">
            <v>在职</v>
          </cell>
        </row>
        <row r="983">
          <cell r="AD983" t="str">
            <v>男</v>
          </cell>
        </row>
        <row r="984">
          <cell r="D984" t="str">
            <v>财富中心店贺哲</v>
          </cell>
          <cell r="E984" t="str">
            <v>私教部</v>
          </cell>
          <cell r="F984" t="str">
            <v>私教</v>
          </cell>
          <cell r="G984">
            <v>46209</v>
          </cell>
          <cell r="H984" t="str">
            <v>全职</v>
          </cell>
        </row>
        <row r="984">
          <cell r="K984" t="str">
            <v>人力</v>
          </cell>
        </row>
        <row r="984">
          <cell r="X984" t="str">
            <v>在职</v>
          </cell>
        </row>
        <row r="984">
          <cell r="AD984" t="str">
            <v>男</v>
          </cell>
        </row>
        <row r="984">
          <cell r="AF984" t="str">
            <v>3603020010913203X</v>
          </cell>
        </row>
        <row r="985">
          <cell r="D985" t="str">
            <v>新力店胡洋洋</v>
          </cell>
          <cell r="E985" t="str">
            <v>泳教部</v>
          </cell>
          <cell r="F985" t="str">
            <v>游泳教练</v>
          </cell>
          <cell r="G985">
            <v>46209</v>
          </cell>
          <cell r="H985" t="str">
            <v>兼职</v>
          </cell>
        </row>
        <row r="985">
          <cell r="K985" t="str">
            <v>人力</v>
          </cell>
        </row>
        <row r="985">
          <cell r="X985" t="str">
            <v>在职</v>
          </cell>
        </row>
        <row r="985">
          <cell r="AD985" t="str">
            <v>男</v>
          </cell>
        </row>
        <row r="986">
          <cell r="D986" t="str">
            <v>新力店谢晋涛</v>
          </cell>
          <cell r="E986" t="str">
            <v>泳教部</v>
          </cell>
          <cell r="F986" t="str">
            <v>游泳教练</v>
          </cell>
          <cell r="G986">
            <v>46208</v>
          </cell>
          <cell r="H986" t="str">
            <v>兼职</v>
          </cell>
        </row>
        <row r="986">
          <cell r="K986" t="str">
            <v>人力</v>
          </cell>
        </row>
        <row r="986">
          <cell r="X986" t="str">
            <v>在职</v>
          </cell>
        </row>
        <row r="986">
          <cell r="AD986" t="str">
            <v>男</v>
          </cell>
        </row>
        <row r="987">
          <cell r="D987" t="str">
            <v>新力店邹园涛</v>
          </cell>
          <cell r="E987" t="str">
            <v>泳教部</v>
          </cell>
          <cell r="F987" t="str">
            <v>游泳教练</v>
          </cell>
          <cell r="G987">
            <v>46209</v>
          </cell>
          <cell r="H987" t="str">
            <v>兼职</v>
          </cell>
        </row>
        <row r="987">
          <cell r="K987" t="str">
            <v>人力</v>
          </cell>
        </row>
        <row r="987">
          <cell r="X987" t="str">
            <v>在职</v>
          </cell>
        </row>
        <row r="987">
          <cell r="AD987" t="str">
            <v>男</v>
          </cell>
        </row>
        <row r="988">
          <cell r="D988" t="str">
            <v>旭辉店汪恬</v>
          </cell>
          <cell r="E988" t="str">
            <v>泳教部</v>
          </cell>
          <cell r="F988" t="str">
            <v>泳教</v>
          </cell>
          <cell r="G988">
            <v>46204</v>
          </cell>
          <cell r="H988" t="str">
            <v>兼职</v>
          </cell>
        </row>
        <row r="988">
          <cell r="K988" t="str">
            <v>人力</v>
          </cell>
        </row>
        <row r="988">
          <cell r="X988" t="str">
            <v>在职</v>
          </cell>
        </row>
        <row r="988">
          <cell r="AD988" t="str">
            <v>女</v>
          </cell>
        </row>
        <row r="988">
          <cell r="AF988" t="str">
            <v>360922200512163846</v>
          </cell>
          <cell r="AG988" t="str">
            <v>江西省宜春市</v>
          </cell>
          <cell r="AH988" t="str">
            <v>邮政储蓄银行</v>
          </cell>
          <cell r="AI988" t="str">
            <v>6217994310014397249</v>
          </cell>
        </row>
        <row r="988">
          <cell r="AK988">
            <v>18322918498</v>
          </cell>
        </row>
        <row r="989">
          <cell r="D989" t="str">
            <v>旭辉店王翔</v>
          </cell>
          <cell r="E989" t="str">
            <v>私教部</v>
          </cell>
          <cell r="F989" t="str">
            <v>私教</v>
          </cell>
          <cell r="G989">
            <v>46208</v>
          </cell>
          <cell r="H989" t="str">
            <v>全职</v>
          </cell>
        </row>
        <row r="989">
          <cell r="K989" t="str">
            <v>人力</v>
          </cell>
        </row>
        <row r="989">
          <cell r="X989" t="str">
            <v>在职</v>
          </cell>
        </row>
        <row r="989">
          <cell r="AD989" t="str">
            <v>男</v>
          </cell>
        </row>
        <row r="989">
          <cell r="AF989" t="str">
            <v>360802200406224413 </v>
          </cell>
          <cell r="AG989" t="str">
            <v>江西省吉安市</v>
          </cell>
          <cell r="AH989" t="str">
            <v>中国建设银行股份有限公司共青城支行</v>
          </cell>
          <cell r="AI989" t="str">
            <v>6217002030016427212</v>
          </cell>
        </row>
        <row r="989">
          <cell r="AK989">
            <v>15374316497</v>
          </cell>
        </row>
        <row r="990">
          <cell r="D990" t="str">
            <v>蚌埠吾悦店纪语晨</v>
          </cell>
          <cell r="E990" t="str">
            <v>泳教部</v>
          </cell>
          <cell r="F990" t="str">
            <v>兼职泳教</v>
          </cell>
          <cell r="G990">
            <v>46209</v>
          </cell>
          <cell r="H990" t="str">
            <v>兼职</v>
          </cell>
        </row>
        <row r="990">
          <cell r="K990" t="str">
            <v>人力</v>
          </cell>
        </row>
        <row r="990">
          <cell r="X990" t="str">
            <v>在职</v>
          </cell>
        </row>
        <row r="990">
          <cell r="AD990" t="str">
            <v>女</v>
          </cell>
        </row>
        <row r="990">
          <cell r="AF990" t="str">
            <v>340340302200502281820</v>
          </cell>
          <cell r="AG990" t="str">
            <v>安徽省蚌埠市</v>
          </cell>
          <cell r="AH990" t="str">
            <v>交通银行</v>
          </cell>
          <cell r="AI990" t="str">
            <v>6222600280000125043</v>
          </cell>
        </row>
        <row r="990">
          <cell r="AK990">
            <v>18855238759</v>
          </cell>
        </row>
        <row r="991">
          <cell r="D991" t="str">
            <v>淮北吾悦店余越峰</v>
          </cell>
          <cell r="E991" t="str">
            <v>泳教部</v>
          </cell>
          <cell r="F991" t="str">
            <v>泳教</v>
          </cell>
          <cell r="G991">
            <v>46209</v>
          </cell>
          <cell r="H991" t="str">
            <v>兼职</v>
          </cell>
        </row>
        <row r="991">
          <cell r="K991" t="str">
            <v>人力</v>
          </cell>
        </row>
        <row r="991">
          <cell r="X991" t="str">
            <v>在职</v>
          </cell>
        </row>
        <row r="991">
          <cell r="AD991" t="str">
            <v>男</v>
          </cell>
        </row>
        <row r="991">
          <cell r="AF991" t="str">
            <v>340824200408083831</v>
          </cell>
          <cell r="AG991" t="str">
            <v>安徽</v>
          </cell>
          <cell r="AH991" t="str">
            <v>中国银行</v>
          </cell>
          <cell r="AI991" t="str">
            <v>6216636307000253861</v>
          </cell>
        </row>
        <row r="991">
          <cell r="AK991">
            <v>18755635328</v>
          </cell>
        </row>
        <row r="992">
          <cell r="D992" t="str">
            <v>淮北吾悦店石滨臣</v>
          </cell>
          <cell r="E992" t="str">
            <v>泳教部</v>
          </cell>
          <cell r="F992" t="str">
            <v>安全员</v>
          </cell>
          <cell r="G992">
            <v>46210</v>
          </cell>
          <cell r="H992" t="str">
            <v>全职</v>
          </cell>
        </row>
        <row r="992">
          <cell r="K992" t="str">
            <v>人力</v>
          </cell>
        </row>
        <row r="992">
          <cell r="X992" t="str">
            <v>在职</v>
          </cell>
        </row>
        <row r="992">
          <cell r="AD992" t="str">
            <v>男</v>
          </cell>
        </row>
        <row r="992">
          <cell r="AF992" t="str">
            <v>340602200707110618</v>
          </cell>
          <cell r="AG992" t="str">
            <v>安徽</v>
          </cell>
          <cell r="AH992" t="str">
            <v>中国工商银行</v>
          </cell>
          <cell r="AI992" t="str">
            <v>6215581305000321479</v>
          </cell>
        </row>
        <row r="992">
          <cell r="AK992">
            <v>13696603317</v>
          </cell>
        </row>
        <row r="993">
          <cell r="D993" t="str">
            <v>新余店李瑶</v>
          </cell>
          <cell r="E993" t="str">
            <v>运营部</v>
          </cell>
          <cell r="F993" t="str">
            <v>前台</v>
          </cell>
          <cell r="G993">
            <v>46210</v>
          </cell>
          <cell r="H993" t="str">
            <v>全职</v>
          </cell>
        </row>
        <row r="993">
          <cell r="K993" t="str">
            <v>人力</v>
          </cell>
        </row>
        <row r="993">
          <cell r="X993" t="str">
            <v>在职</v>
          </cell>
        </row>
        <row r="993">
          <cell r="AD993" t="str">
            <v>女</v>
          </cell>
        </row>
        <row r="993">
          <cell r="AF993" t="str">
            <v>360823200502143527</v>
          </cell>
          <cell r="AG993" t="str">
            <v>江西吉安</v>
          </cell>
          <cell r="AH993" t="str">
            <v>中国工商银行</v>
          </cell>
          <cell r="AI993" t="str">
            <v>6222031509001647566</v>
          </cell>
        </row>
        <row r="993">
          <cell r="AK993">
            <v>17879926304</v>
          </cell>
        </row>
        <row r="994">
          <cell r="D994" t="str">
            <v>瑶湖店肖慧琴</v>
          </cell>
          <cell r="E994" t="str">
            <v>会籍部</v>
          </cell>
          <cell r="F994" t="str">
            <v>兼职会籍</v>
          </cell>
          <cell r="G994">
            <v>46207</v>
          </cell>
          <cell r="H994" t="str">
            <v>兼职</v>
          </cell>
        </row>
        <row r="994">
          <cell r="K994" t="str">
            <v>人力</v>
          </cell>
        </row>
        <row r="994">
          <cell r="X994" t="str">
            <v>在职</v>
          </cell>
        </row>
        <row r="994">
          <cell r="AD994" t="str">
            <v>女</v>
          </cell>
        </row>
        <row r="994">
          <cell r="AF994" t="str">
            <v>362426200505093827</v>
          </cell>
        </row>
        <row r="994">
          <cell r="AH994" t="str">
            <v>招商银行</v>
          </cell>
          <cell r="AI994" t="str">
            <v>6214 8333 8588 9939</v>
          </cell>
        </row>
        <row r="994">
          <cell r="AK994">
            <v>18979602763</v>
          </cell>
        </row>
        <row r="995">
          <cell r="D995" t="str">
            <v>新力店吴嘉仪</v>
          </cell>
          <cell r="E995" t="str">
            <v>会籍部</v>
          </cell>
          <cell r="F995" t="str">
            <v>会籍</v>
          </cell>
          <cell r="G995">
            <v>46211</v>
          </cell>
          <cell r="H995" t="str">
            <v>全职</v>
          </cell>
        </row>
        <row r="995">
          <cell r="K995" t="str">
            <v>人力</v>
          </cell>
        </row>
        <row r="995">
          <cell r="X995" t="str">
            <v>在职</v>
          </cell>
        </row>
        <row r="995">
          <cell r="AD995" t="str">
            <v>女</v>
          </cell>
        </row>
        <row r="996">
          <cell r="D996" t="str">
            <v>进贤吾悦店黄阳一</v>
          </cell>
          <cell r="E996" t="str">
            <v>私教部</v>
          </cell>
          <cell r="F996" t="str">
            <v>私教</v>
          </cell>
          <cell r="G996">
            <v>46210</v>
          </cell>
          <cell r="H996" t="str">
            <v>兼职</v>
          </cell>
        </row>
        <row r="996">
          <cell r="K996" t="str">
            <v>人力</v>
          </cell>
        </row>
        <row r="996">
          <cell r="X996" t="str">
            <v>在职</v>
          </cell>
        </row>
        <row r="996">
          <cell r="AD996" t="str">
            <v>男</v>
          </cell>
        </row>
        <row r="996">
          <cell r="AF996" t="str">
            <v>360124200612284812</v>
          </cell>
          <cell r="AG996" t="str">
            <v>江西省南昌市进贤县民和镇山前村委会寺前村24号</v>
          </cell>
          <cell r="AH996" t="str">
            <v>招商武汉自贸区支行</v>
          </cell>
          <cell r="AI996" t="str">
            <v>6214832776455557</v>
          </cell>
        </row>
        <row r="996">
          <cell r="AK996">
            <v>15970675043</v>
          </cell>
        </row>
        <row r="997">
          <cell r="D997" t="str">
            <v>进贤吾悦店刘钰洋</v>
          </cell>
          <cell r="E997" t="str">
            <v>泳教部</v>
          </cell>
          <cell r="F997" t="str">
            <v>安全员</v>
          </cell>
          <cell r="G997">
            <v>46210</v>
          </cell>
          <cell r="H997" t="str">
            <v>兼职</v>
          </cell>
        </row>
        <row r="997">
          <cell r="K997" t="str">
            <v>人力</v>
          </cell>
        </row>
        <row r="997">
          <cell r="X997" t="str">
            <v>在职</v>
          </cell>
        </row>
        <row r="997">
          <cell r="AD997" t="str">
            <v>男</v>
          </cell>
        </row>
        <row r="997">
          <cell r="AF997" t="str">
            <v>360825200605050238</v>
          </cell>
          <cell r="AG997" t="str">
            <v>江西省吉安市永丰县佐龙乡罗富村塘头自然村87号</v>
          </cell>
          <cell r="AH997" t="str">
            <v>工商银行惠州惠阳淡水支行</v>
          </cell>
          <cell r="AI997" t="str">
            <v>6222032008019469732</v>
          </cell>
        </row>
        <row r="997">
          <cell r="AK997">
            <v>13397963556</v>
          </cell>
        </row>
        <row r="998">
          <cell r="D998" t="str">
            <v>钟祥店张淑怡</v>
          </cell>
          <cell r="E998" t="str">
            <v>运营部</v>
          </cell>
          <cell r="F998" t="str">
            <v>前台</v>
          </cell>
          <cell r="G998">
            <v>45479</v>
          </cell>
          <cell r="H998" t="str">
            <v>兼职</v>
          </cell>
        </row>
        <row r="998">
          <cell r="K998" t="str">
            <v>人力</v>
          </cell>
        </row>
        <row r="998">
          <cell r="X998" t="str">
            <v>在职</v>
          </cell>
        </row>
        <row r="998">
          <cell r="AD998" t="str">
            <v>女</v>
          </cell>
        </row>
        <row r="998">
          <cell r="AF998" t="str">
            <v>420881200706210023</v>
          </cell>
        </row>
        <row r="998">
          <cell r="AH998" t="str">
            <v>中国邮政储蓄银行</v>
          </cell>
          <cell r="AI998" t="str">
            <v>6221805200032287319</v>
          </cell>
        </row>
        <row r="998">
          <cell r="AK998">
            <v>17364138307</v>
          </cell>
        </row>
        <row r="999">
          <cell r="D999" t="str">
            <v>新余店李梓荣</v>
          </cell>
          <cell r="E999" t="str">
            <v>会籍部</v>
          </cell>
          <cell r="F999" t="str">
            <v>会籍</v>
          </cell>
          <cell r="G999">
            <v>46211</v>
          </cell>
          <cell r="H999" t="str">
            <v>全职</v>
          </cell>
        </row>
        <row r="999">
          <cell r="K999" t="str">
            <v>人力</v>
          </cell>
        </row>
        <row r="999">
          <cell r="X999" t="str">
            <v>在职</v>
          </cell>
        </row>
        <row r="999">
          <cell r="AD999" t="str">
            <v>男</v>
          </cell>
        </row>
        <row r="999">
          <cell r="AF999" t="str">
            <v>360502200707030018</v>
          </cell>
          <cell r="AG999" t="str">
            <v>江西新余</v>
          </cell>
        </row>
        <row r="999">
          <cell r="AK999">
            <v>13397901209</v>
          </cell>
        </row>
        <row r="1000">
          <cell r="D1000" t="str">
            <v>新余店刘景明</v>
          </cell>
          <cell r="E1000" t="str">
            <v>会籍部</v>
          </cell>
          <cell r="F1000" t="str">
            <v>会籍</v>
          </cell>
          <cell r="G1000">
            <v>46211</v>
          </cell>
          <cell r="H1000" t="str">
            <v>全职</v>
          </cell>
        </row>
        <row r="1000">
          <cell r="K1000" t="str">
            <v>人力</v>
          </cell>
        </row>
        <row r="1000">
          <cell r="X1000" t="str">
            <v>在职</v>
          </cell>
        </row>
        <row r="1000">
          <cell r="AD1000" t="str">
            <v>男</v>
          </cell>
        </row>
        <row r="1000">
          <cell r="AF1000" t="str">
            <v>360502200707073317</v>
          </cell>
          <cell r="AG1000" t="str">
            <v>江西新余</v>
          </cell>
        </row>
        <row r="1000">
          <cell r="AK1000">
            <v>18979091919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6"/>
  <sheetViews>
    <sheetView workbookViewId="0">
      <selection activeCell="I16" sqref="I16"/>
    </sheetView>
  </sheetViews>
  <sheetFormatPr defaultColWidth="9" defaultRowHeight="13.5"/>
  <cols>
    <col min="1" max="1" width="16.25" style="1" customWidth="1"/>
    <col min="2" max="3" width="9.625" style="1" customWidth="1"/>
    <col min="4" max="4" width="12.125" style="1" customWidth="1"/>
    <col min="5" max="5" width="11" style="1" customWidth="1"/>
    <col min="6" max="6" width="17.2583333333333" style="2" customWidth="1"/>
    <col min="7" max="7" width="11.125" style="1" customWidth="1"/>
    <col min="8" max="9" width="11.375" style="1" customWidth="1"/>
    <col min="10" max="10" width="9.375" style="1" customWidth="1"/>
    <col min="11" max="11" width="12" style="1" customWidth="1"/>
    <col min="12" max="12" width="22.125" style="1" customWidth="1"/>
    <col min="13" max="13" width="14" style="1" customWidth="1"/>
    <col min="14" max="14" width="13.7583333333333" style="1"/>
    <col min="15" max="15" width="9" style="1"/>
    <col min="16" max="16" width="11.875" style="1" customWidth="1"/>
    <col min="17" max="16384" width="9" style="1"/>
  </cols>
  <sheetData>
    <row r="1" s="1" customFormat="1" ht="47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6" t="s">
        <v>15</v>
      </c>
      <c r="R1" s="1"/>
      <c r="S1" s="1" t="s">
        <v>16</v>
      </c>
      <c r="T1" s="6"/>
    </row>
    <row r="2" s="1" customFormat="1" spans="1:20">
      <c r="D2" s="1" t="s">
        <v>17</v>
      </c>
      <c r="E2" s="1"/>
      <c r="F2" s="1">
        <v>17000</v>
      </c>
      <c r="G2" s="7">
        <v>655.02</v>
      </c>
      <c r="H2" s="1">
        <v>1360</v>
      </c>
      <c r="I2" s="1">
        <v>347</v>
      </c>
      <c r="J2" s="1">
        <v>51</v>
      </c>
      <c r="K2" s="1" t="s">
        <v>18</v>
      </c>
      <c r="L2" s="1" t="s">
        <v>19</v>
      </c>
    </row>
    <row r="3" s="1" customFormat="1" spans="1:20">
      <c r="D3" s="1" t="s">
        <v>20</v>
      </c>
      <c r="E3" s="1"/>
      <c r="F3" s="1">
        <v>2000</v>
      </c>
      <c r="G3" s="2"/>
      <c r="H3" s="1">
        <v>359.84</v>
      </c>
      <c r="I3" s="1">
        <v>96.96</v>
      </c>
      <c r="J3" s="1">
        <v>13.49</v>
      </c>
      <c r="K3" s="1" t="s">
        <v>18</v>
      </c>
      <c r="L3" s="40" t="s">
        <v>21</v>
      </c>
    </row>
    <row r="4" s="1" customFormat="1" spans="1:20">
      <c r="D4" s="1" t="s">
        <v>22</v>
      </c>
      <c r="E4" s="1"/>
      <c r="F4" s="2">
        <v>17000</v>
      </c>
      <c r="G4" s="1">
        <v>655.02</v>
      </c>
      <c r="H4" s="1">
        <v>1360</v>
      </c>
      <c r="I4" s="1">
        <v>347</v>
      </c>
      <c r="J4" s="1">
        <v>51</v>
      </c>
      <c r="K4" s="1" t="s">
        <v>18</v>
      </c>
      <c r="L4" s="40" t="s">
        <v>23</v>
      </c>
      <c r="M4" s="1">
        <v>15927000009</v>
      </c>
    </row>
    <row r="5" spans="1:2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2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2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20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2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2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2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="1" customFormat="1" spans="1:1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="1" customFormat="1" spans="1: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="1" customFormat="1" spans="1:1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="1" customFormat="1" spans="1: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="1" customFormat="1" spans="1: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="1" customFormat="1" spans="1: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="1" customFormat="1" spans="1: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="1" customFormat="1" spans="1: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="1" customFormat="1" spans="1: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</sheetData>
  <autoFilter xmlns:etc="http://www.wps.cn/officeDocument/2017/etCustomData" ref="A1:T42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89"/>
  <sheetViews>
    <sheetView workbookViewId="0">
      <selection activeCell="H92" sqref="H92"/>
    </sheetView>
  </sheetViews>
  <sheetFormatPr defaultColWidth="9" defaultRowHeight="13.5"/>
  <cols>
    <col min="1" max="1" width="18.75" style="1" customWidth="1"/>
    <col min="2" max="3" width="9.625" style="1" customWidth="1"/>
    <col min="4" max="4" width="12.125" style="1" customWidth="1"/>
    <col min="5" max="5" width="12.875" style="1" customWidth="1"/>
    <col min="6" max="6" width="17.2583333333333" style="2" customWidth="1"/>
    <col min="7" max="7" width="11.125" style="1" customWidth="1"/>
    <col min="8" max="8" width="11.375" style="1" customWidth="1"/>
    <col min="9" max="9" width="32.375" style="1" customWidth="1"/>
    <col min="10" max="10" width="18.125" style="1" customWidth="1"/>
    <col min="11" max="11" width="12" style="1" customWidth="1"/>
    <col min="12" max="12" width="22.125" style="1" customWidth="1"/>
    <col min="13" max="13" width="9" style="1"/>
    <col min="14" max="14" width="13.7583333333333" style="1"/>
    <col min="15" max="15" width="9" style="1"/>
    <col min="16" max="16" width="11.875" style="1" customWidth="1"/>
    <col min="17" max="16384" width="9" style="21"/>
  </cols>
  <sheetData>
    <row r="1" s="21" customFormat="1" ht="34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1"/>
      <c r="N1" s="6" t="s">
        <v>15</v>
      </c>
      <c r="O1" s="1"/>
      <c r="P1" s="1" t="s">
        <v>16</v>
      </c>
      <c r="Q1" s="6"/>
    </row>
    <row r="2" s="21" customFormat="1" hidden="1" spans="1:17">
      <c r="A2" s="1"/>
      <c r="B2" s="1"/>
      <c r="C2" s="1"/>
      <c r="D2" s="1" t="s">
        <v>17</v>
      </c>
      <c r="E2" s="1"/>
      <c r="F2" s="1">
        <v>17000</v>
      </c>
      <c r="G2" s="2">
        <v>360</v>
      </c>
      <c r="H2" s="1" t="s">
        <v>18</v>
      </c>
      <c r="I2" s="1" t="s">
        <v>19</v>
      </c>
      <c r="J2" s="1"/>
      <c r="K2" s="1">
        <v>360</v>
      </c>
      <c r="L2" s="1"/>
      <c r="M2" s="1"/>
      <c r="N2" s="1">
        <f>G2-K2</f>
        <v>0</v>
      </c>
      <c r="O2" s="1"/>
      <c r="P2" s="1"/>
    </row>
    <row r="3" s="21" customFormat="1" hidden="1" spans="1:17">
      <c r="A3" s="1"/>
      <c r="B3" s="1"/>
      <c r="C3" s="1"/>
      <c r="D3" s="1" t="s">
        <v>20</v>
      </c>
      <c r="E3" s="1"/>
      <c r="F3" s="1">
        <v>2000</v>
      </c>
      <c r="G3" s="2">
        <v>0</v>
      </c>
      <c r="H3" s="1" t="s">
        <v>18</v>
      </c>
      <c r="I3" s="40" t="s">
        <v>21</v>
      </c>
      <c r="J3" s="1"/>
      <c r="K3" s="1">
        <v>0</v>
      </c>
      <c r="L3" s="1"/>
      <c r="M3" s="1"/>
      <c r="N3" s="1">
        <f t="shared" ref="N3:N66" si="0">G3-K3</f>
        <v>0</v>
      </c>
      <c r="O3" s="1"/>
      <c r="P3" s="1"/>
    </row>
    <row r="4" s="21" customFormat="1" hidden="1" spans="1:17">
      <c r="A4" s="1"/>
      <c r="B4" s="1"/>
      <c r="C4" s="1"/>
      <c r="D4" s="1" t="s">
        <v>22</v>
      </c>
      <c r="E4" s="1"/>
      <c r="F4" s="2">
        <v>17000</v>
      </c>
      <c r="G4" s="1">
        <v>240</v>
      </c>
      <c r="H4" s="1" t="s">
        <v>18</v>
      </c>
      <c r="I4" s="40" t="s">
        <v>23</v>
      </c>
      <c r="J4" s="1"/>
      <c r="K4" s="1">
        <v>240</v>
      </c>
      <c r="L4" s="1"/>
      <c r="M4" s="1"/>
      <c r="N4" s="1">
        <f t="shared" si="0"/>
        <v>0</v>
      </c>
      <c r="O4" s="1"/>
      <c r="P4" s="1"/>
    </row>
    <row r="5" hidden="1" spans="1:17">
      <c r="A5" s="8" t="s">
        <v>24</v>
      </c>
      <c r="B5" s="8" t="s">
        <v>25</v>
      </c>
      <c r="C5" s="8" t="s">
        <v>26</v>
      </c>
      <c r="D5" s="8" t="s">
        <v>27</v>
      </c>
      <c r="E5" s="9" t="s">
        <v>28</v>
      </c>
      <c r="F5" s="9">
        <v>3950</v>
      </c>
      <c r="G5" s="9">
        <v>0</v>
      </c>
      <c r="H5" s="1" t="str">
        <f>VLOOKUP(A5,'[1]12月'!$A:$H,8,FALSE)</f>
        <v>朝晖人力</v>
      </c>
      <c r="I5" s="40" t="str">
        <f>VLOOKUP(A5,'[1]12月'!$A:$I,9,FALSE)</f>
        <v>340322200502054623</v>
      </c>
      <c r="J5" s="1">
        <f>VLOOKUP(A5,'[1]12月'!$A:$J,10,FALSE)</f>
        <v>15375468652</v>
      </c>
      <c r="K5" s="1">
        <v>0</v>
      </c>
      <c r="N5" s="1">
        <f t="shared" si="0"/>
        <v>0</v>
      </c>
    </row>
    <row r="6" hidden="1" spans="1:17">
      <c r="A6" s="8" t="s">
        <v>29</v>
      </c>
      <c r="B6" s="8" t="s">
        <v>25</v>
      </c>
      <c r="C6" s="8" t="s">
        <v>30</v>
      </c>
      <c r="D6" s="8" t="s">
        <v>31</v>
      </c>
      <c r="E6" s="9" t="s">
        <v>32</v>
      </c>
      <c r="F6" s="9">
        <v>288.46</v>
      </c>
      <c r="G6" s="9">
        <v>0</v>
      </c>
      <c r="H6" s="1" t="str">
        <f>VLOOKUP(A6,'[1]12月'!$A:$H,8,FALSE)</f>
        <v>朝晖人力</v>
      </c>
      <c r="I6" s="40" t="str">
        <f>VLOOKUP(A6,'[1]12月'!$A:$I,9,FALSE)</f>
        <v>340304200306130649</v>
      </c>
      <c r="J6" s="1">
        <f>VLOOKUP(A6,'[1]12月'!$A:$J,10,FALSE)</f>
        <v>15255282978</v>
      </c>
      <c r="K6" s="1">
        <v>0</v>
      </c>
      <c r="N6" s="1">
        <f t="shared" si="0"/>
        <v>0</v>
      </c>
    </row>
    <row r="7" hidden="1" spans="1:17">
      <c r="A7" s="8" t="s">
        <v>33</v>
      </c>
      <c r="B7" s="8" t="s">
        <v>25</v>
      </c>
      <c r="C7" s="8" t="s">
        <v>30</v>
      </c>
      <c r="D7" s="8" t="s">
        <v>34</v>
      </c>
      <c r="E7" s="9" t="s">
        <v>28</v>
      </c>
      <c r="F7" s="9">
        <v>2500</v>
      </c>
      <c r="G7" s="9">
        <v>0</v>
      </c>
      <c r="H7" s="1" t="s">
        <v>35</v>
      </c>
      <c r="I7" s="1" t="str">
        <f>VLOOKUP(A7,[2]在职名单!$D:$AE,28,FALSE)</f>
        <v>34030219860130002X</v>
      </c>
      <c r="J7" s="1">
        <f>VLOOKUP(A7,[2]在职名单!$D:$AJ,33,FALSE)</f>
        <v>0</v>
      </c>
      <c r="K7" s="1">
        <v>0</v>
      </c>
      <c r="N7" s="1">
        <f t="shared" si="0"/>
        <v>0</v>
      </c>
    </row>
    <row r="8" hidden="1" spans="1:17">
      <c r="A8" s="8" t="s">
        <v>36</v>
      </c>
      <c r="B8" s="8" t="s">
        <v>25</v>
      </c>
      <c r="C8" s="8" t="s">
        <v>37</v>
      </c>
      <c r="D8" s="8" t="s">
        <v>38</v>
      </c>
      <c r="E8" s="9" t="s">
        <v>28</v>
      </c>
      <c r="F8" s="9">
        <v>2390</v>
      </c>
      <c r="G8" s="9">
        <v>0</v>
      </c>
      <c r="H8" s="1" t="s">
        <v>35</v>
      </c>
      <c r="I8" s="1" t="str">
        <f>VLOOKUP(A8,'[1]12月'!$A:$I,9,FALSE)</f>
        <v>340302197012310428</v>
      </c>
      <c r="J8" s="1">
        <f>VLOOKUP(A8,'[1]12月'!$A:$J,10,FALSE)</f>
        <v>16655298121</v>
      </c>
      <c r="K8" s="1">
        <v>0</v>
      </c>
      <c r="N8" s="1">
        <f t="shared" si="0"/>
        <v>0</v>
      </c>
    </row>
    <row r="9" hidden="1" spans="1:17">
      <c r="A9" s="8" t="s">
        <v>39</v>
      </c>
      <c r="B9" s="8" t="s">
        <v>25</v>
      </c>
      <c r="C9" s="8" t="s">
        <v>37</v>
      </c>
      <c r="D9" s="8" t="s">
        <v>40</v>
      </c>
      <c r="E9" s="9" t="s">
        <v>28</v>
      </c>
      <c r="F9" s="9">
        <v>2390</v>
      </c>
      <c r="G9" s="9">
        <v>0</v>
      </c>
      <c r="H9" s="1" t="s">
        <v>35</v>
      </c>
      <c r="I9" s="40" t="str">
        <f>VLOOKUP(A9,'[1]12月'!$A:$I,9,FALSE)</f>
        <v>340302196303260411</v>
      </c>
      <c r="J9" s="1">
        <f>VLOOKUP(A9,'[1]12月'!$A:$J,10,FALSE)</f>
        <v>13093664952</v>
      </c>
      <c r="K9" s="1">
        <v>0</v>
      </c>
      <c r="N9" s="1">
        <f t="shared" si="0"/>
        <v>0</v>
      </c>
    </row>
    <row r="10" hidden="1" spans="1:17">
      <c r="A10" s="8" t="s">
        <v>41</v>
      </c>
      <c r="B10" s="8" t="s">
        <v>25</v>
      </c>
      <c r="C10" s="8" t="s">
        <v>42</v>
      </c>
      <c r="D10" s="8" t="s">
        <v>43</v>
      </c>
      <c r="E10" s="9" t="s">
        <v>28</v>
      </c>
      <c r="F10" s="9">
        <v>5531.4395</v>
      </c>
      <c r="G10" s="9">
        <v>0</v>
      </c>
      <c r="H10" s="1" t="s">
        <v>35</v>
      </c>
      <c r="I10" s="40" t="str">
        <f>VLOOKUP(A10,'[1]12月'!$A:$I,9,FALSE)</f>
        <v>340321198606010899</v>
      </c>
      <c r="J10" s="1" t="str">
        <f>VLOOKUP(A10,'[1]12月'!$A:$J,10,FALSE)</f>
        <v>1396528/6269</v>
      </c>
      <c r="K10" s="1">
        <v>0</v>
      </c>
      <c r="N10" s="1">
        <f t="shared" si="0"/>
        <v>0</v>
      </c>
    </row>
    <row r="11" hidden="1" spans="1:17">
      <c r="A11" s="8" t="s">
        <v>44</v>
      </c>
      <c r="B11" s="8" t="s">
        <v>25</v>
      </c>
      <c r="C11" s="8" t="s">
        <v>45</v>
      </c>
      <c r="D11" s="8" t="s">
        <v>46</v>
      </c>
      <c r="E11" s="9" t="s">
        <v>28</v>
      </c>
      <c r="F11" s="9">
        <v>2765.236</v>
      </c>
      <c r="G11" s="9">
        <v>0</v>
      </c>
      <c r="H11" s="1" t="s">
        <v>35</v>
      </c>
      <c r="I11" s="40" t="str">
        <f>VLOOKUP(A11,'[1]12月'!$A:$I,9,FALSE)</f>
        <v>340321200412065031</v>
      </c>
      <c r="J11" s="1">
        <f>VLOOKUP(A11,'[1]12月'!$A:$J,10,FALSE)</f>
        <v>17201600134</v>
      </c>
      <c r="K11" s="1">
        <v>0</v>
      </c>
      <c r="N11" s="1">
        <f t="shared" si="0"/>
        <v>0</v>
      </c>
    </row>
    <row r="12" hidden="1" spans="1:17">
      <c r="A12" s="8" t="s">
        <v>47</v>
      </c>
      <c r="B12" s="8" t="s">
        <v>25</v>
      </c>
      <c r="C12" s="8" t="s">
        <v>45</v>
      </c>
      <c r="D12" s="8" t="s">
        <v>48</v>
      </c>
      <c r="E12" s="9" t="s">
        <v>28</v>
      </c>
      <c r="F12" s="9">
        <v>3611.92</v>
      </c>
      <c r="G12" s="9">
        <v>0</v>
      </c>
      <c r="H12" s="1" t="s">
        <v>35</v>
      </c>
      <c r="I12" s="40" t="str">
        <f>VLOOKUP(A12,'[1]12月'!$A:$I,9,FALSE)</f>
        <v>370406200602046621</v>
      </c>
      <c r="J12" s="1">
        <f>VLOOKUP(A12,'[1]12月'!$A:$J,10,FALSE)</f>
        <v>19055243298</v>
      </c>
      <c r="K12" s="1">
        <v>0</v>
      </c>
      <c r="N12" s="1">
        <f t="shared" si="0"/>
        <v>0</v>
      </c>
    </row>
    <row r="13" hidden="1" spans="1:17">
      <c r="A13" s="8" t="s">
        <v>49</v>
      </c>
      <c r="B13" s="8" t="s">
        <v>25</v>
      </c>
      <c r="C13" s="8" t="s">
        <v>45</v>
      </c>
      <c r="D13" s="8" t="s">
        <v>50</v>
      </c>
      <c r="E13" s="9" t="s">
        <v>32</v>
      </c>
      <c r="F13" s="9">
        <v>1501.44</v>
      </c>
      <c r="G13" s="9">
        <v>0</v>
      </c>
      <c r="H13" s="1" t="s">
        <v>35</v>
      </c>
      <c r="I13" s="40" t="str">
        <f>VLOOKUP(A13,'[1]12月'!$A:$I,9,FALSE)</f>
        <v>340323200404246919</v>
      </c>
      <c r="J13" s="1">
        <f>VLOOKUP(A13,'[1]12月'!$A:$J,10,FALSE)</f>
        <v>19556139314</v>
      </c>
      <c r="K13" s="1">
        <v>0</v>
      </c>
      <c r="N13" s="1">
        <f t="shared" si="0"/>
        <v>0</v>
      </c>
    </row>
    <row r="14" hidden="1" spans="1:17">
      <c r="A14" s="8" t="s">
        <v>51</v>
      </c>
      <c r="B14" s="8" t="s">
        <v>25</v>
      </c>
      <c r="C14" s="8" t="s">
        <v>45</v>
      </c>
      <c r="D14" s="8" t="s">
        <v>52</v>
      </c>
      <c r="E14" s="9" t="s">
        <v>28</v>
      </c>
      <c r="F14" s="9">
        <v>2428.464</v>
      </c>
      <c r="G14" s="9">
        <v>0</v>
      </c>
      <c r="H14" s="1" t="s">
        <v>35</v>
      </c>
      <c r="I14" s="40" t="str">
        <f>VLOOKUP(A14,[2]在职名单!$D:$AE,28,FALSE)</f>
        <v>340302200512121011</v>
      </c>
      <c r="J14" s="1">
        <f>VLOOKUP(A14,[2]在职名单!$D:$AJ,33,FALSE)</f>
        <v>0</v>
      </c>
      <c r="K14" s="1">
        <v>0</v>
      </c>
      <c r="N14" s="1">
        <f t="shared" si="0"/>
        <v>0</v>
      </c>
    </row>
    <row r="15" hidden="1" spans="1:17">
      <c r="A15" s="8" t="s">
        <v>53</v>
      </c>
      <c r="B15" s="8" t="s">
        <v>25</v>
      </c>
      <c r="C15" s="8" t="s">
        <v>45</v>
      </c>
      <c r="D15" s="8" t="s">
        <v>54</v>
      </c>
      <c r="E15" s="9" t="s">
        <v>28</v>
      </c>
      <c r="F15" s="9">
        <v>1988.91076923077</v>
      </c>
      <c r="G15" s="9">
        <v>0</v>
      </c>
      <c r="H15" s="1" t="s">
        <v>35</v>
      </c>
      <c r="I15" s="40" t="s">
        <v>55</v>
      </c>
      <c r="J15" s="1">
        <f>VLOOKUP(A15,[2]在职名单!$D:$AJ,33,FALSE)</f>
        <v>18714837986</v>
      </c>
      <c r="K15" s="1">
        <v>0</v>
      </c>
      <c r="N15" s="1">
        <f t="shared" si="0"/>
        <v>0</v>
      </c>
    </row>
    <row r="16" s="21" customFormat="1" hidden="1" spans="1:17">
      <c r="A16" s="8" t="s">
        <v>56</v>
      </c>
      <c r="B16" s="8" t="s">
        <v>25</v>
      </c>
      <c r="C16" s="8" t="s">
        <v>57</v>
      </c>
      <c r="D16" s="8" t="s">
        <v>58</v>
      </c>
      <c r="E16" s="9" t="s">
        <v>32</v>
      </c>
      <c r="F16" s="9">
        <v>919.5045</v>
      </c>
      <c r="G16" s="9">
        <v>0</v>
      </c>
      <c r="H16" s="1" t="str">
        <f>VLOOKUP(A16,'[1]12月'!$A:$H,8,FALSE)</f>
        <v>不报</v>
      </c>
      <c r="I16" s="40" t="str">
        <f>VLOOKUP(A16,'[1]12月'!$A:$I,9,FALSE)</f>
        <v>340321199403172454</v>
      </c>
      <c r="J16" s="1">
        <f>VLOOKUP(A16,'[1]12月'!$A:$J,10,FALSE)</f>
        <v>15555536558</v>
      </c>
      <c r="K16" s="1"/>
      <c r="L16" s="1"/>
      <c r="M16" s="1"/>
      <c r="N16" s="1">
        <f t="shared" si="0"/>
        <v>0</v>
      </c>
      <c r="O16" s="1"/>
      <c r="P16" s="1"/>
    </row>
    <row r="17" hidden="1" spans="1:14">
      <c r="A17" s="8" t="s">
        <v>59</v>
      </c>
      <c r="B17" s="8" t="s">
        <v>25</v>
      </c>
      <c r="C17" s="8" t="s">
        <v>60</v>
      </c>
      <c r="D17" s="8" t="s">
        <v>61</v>
      </c>
      <c r="E17" s="9" t="s">
        <v>28</v>
      </c>
      <c r="F17" s="9">
        <v>1667.33181818182</v>
      </c>
      <c r="G17" s="9">
        <v>0</v>
      </c>
      <c r="H17" s="1" t="str">
        <f>VLOOKUP(A17,'[1]12月'!$A:$H,8,FALSE)</f>
        <v>朝晖人力</v>
      </c>
      <c r="I17" s="40" t="str">
        <f>VLOOKUP(A17,'[1]12月'!$A:$I,9,FALSE)</f>
        <v>340321200008202145</v>
      </c>
      <c r="J17" s="1">
        <f>VLOOKUP(A17,'[1]12月'!$A:$J,10,FALSE)</f>
        <v>15755244417</v>
      </c>
      <c r="K17" s="1">
        <v>0</v>
      </c>
      <c r="N17" s="1">
        <f t="shared" si="0"/>
        <v>0</v>
      </c>
    </row>
    <row r="18" hidden="1" spans="1:14">
      <c r="A18" s="8" t="s">
        <v>62</v>
      </c>
      <c r="B18" s="8" t="s">
        <v>25</v>
      </c>
      <c r="C18" s="8" t="s">
        <v>57</v>
      </c>
      <c r="D18" s="8" t="s">
        <v>63</v>
      </c>
      <c r="E18" s="9" t="s">
        <v>28</v>
      </c>
      <c r="F18" s="9">
        <v>8230.00580252525</v>
      </c>
      <c r="G18" s="9">
        <v>323.01</v>
      </c>
      <c r="H18" s="1" t="str">
        <f>VLOOKUP(A18,'[1]12月'!$A:$H,8,FALSE)</f>
        <v>朝晖人力</v>
      </c>
      <c r="I18" s="40" t="str">
        <f>VLOOKUP(A18,'[1]12月'!$A:$I,9,FALSE)</f>
        <v>321302198506180055</v>
      </c>
      <c r="J18" s="1">
        <f>VLOOKUP(A18,'[1]12月'!$A:$J,10,FALSE)</f>
        <v>13815786616</v>
      </c>
      <c r="K18" s="1">
        <v>323</v>
      </c>
      <c r="N18" s="1">
        <f t="shared" si="0"/>
        <v>0.00999999999999091</v>
      </c>
    </row>
    <row r="19" hidden="1" spans="1:14">
      <c r="A19" s="8" t="s">
        <v>64</v>
      </c>
      <c r="B19" s="8" t="s">
        <v>25</v>
      </c>
      <c r="C19" s="8" t="s">
        <v>60</v>
      </c>
      <c r="D19" s="8" t="s">
        <v>65</v>
      </c>
      <c r="E19" s="9" t="s">
        <v>28</v>
      </c>
      <c r="F19" s="9">
        <v>606.118653846154</v>
      </c>
      <c r="G19" s="9">
        <v>0</v>
      </c>
      <c r="H19" s="1" t="s">
        <v>35</v>
      </c>
      <c r="I19" s="40" t="str">
        <f>VLOOKUP(A19,[2]在职名单!$D:$AE,28,FALSE)</f>
        <v>230505199011080214</v>
      </c>
      <c r="J19" s="1">
        <f>VLOOKUP(A19,[2]在职名单!$D:$AJ,33,FALSE)</f>
        <v>17755263617</v>
      </c>
      <c r="K19" s="1">
        <v>0</v>
      </c>
      <c r="N19" s="1">
        <f t="shared" si="0"/>
        <v>0</v>
      </c>
    </row>
    <row r="20" hidden="1" spans="1:14">
      <c r="A20" s="8" t="s">
        <v>66</v>
      </c>
      <c r="B20" s="8" t="s">
        <v>25</v>
      </c>
      <c r="C20" s="8" t="s">
        <v>67</v>
      </c>
      <c r="D20" s="8" t="s">
        <v>68</v>
      </c>
      <c r="E20" s="9" t="s">
        <v>28</v>
      </c>
      <c r="F20" s="9">
        <v>3901.2</v>
      </c>
      <c r="G20" s="9">
        <v>0</v>
      </c>
      <c r="H20" s="1" t="s">
        <v>35</v>
      </c>
      <c r="I20" s="40" t="str">
        <f>VLOOKUP(A20,'[1]12月'!$A:$I,9,FALSE)</f>
        <v>340321200212060850</v>
      </c>
      <c r="J20" s="1">
        <f>VLOOKUP(A20,'[1]12月'!$A:$J,10,FALSE)</f>
        <v>15056356955</v>
      </c>
      <c r="K20" s="1">
        <v>0</v>
      </c>
      <c r="N20" s="1">
        <f t="shared" si="0"/>
        <v>0</v>
      </c>
    </row>
    <row r="21" hidden="1" spans="1:14">
      <c r="A21" s="8" t="s">
        <v>69</v>
      </c>
      <c r="B21" s="8" t="s">
        <v>25</v>
      </c>
      <c r="C21" s="8" t="s">
        <v>70</v>
      </c>
      <c r="D21" s="8" t="s">
        <v>71</v>
      </c>
      <c r="E21" s="9" t="s">
        <v>32</v>
      </c>
      <c r="F21" s="9">
        <v>353.85</v>
      </c>
      <c r="G21" s="9">
        <v>0</v>
      </c>
      <c r="H21" s="1" t="s">
        <v>35</v>
      </c>
      <c r="I21" s="40" t="str">
        <f>VLOOKUP(A21,[2]在职名单!$D:$AE,28,FALSE)</f>
        <v>340321200108182495</v>
      </c>
      <c r="J21" s="1">
        <f>VLOOKUP(A21,[2]在职名单!$D:$AJ,33,FALSE)</f>
        <v>18715261682</v>
      </c>
      <c r="K21" s="1">
        <v>0</v>
      </c>
      <c r="N21" s="1">
        <f t="shared" si="0"/>
        <v>0</v>
      </c>
    </row>
    <row r="22" hidden="1" spans="1:14">
      <c r="A22" s="8" t="s">
        <v>72</v>
      </c>
      <c r="B22" s="8" t="s">
        <v>25</v>
      </c>
      <c r="C22" s="8" t="s">
        <v>73</v>
      </c>
      <c r="D22" s="8" t="s">
        <v>74</v>
      </c>
      <c r="E22" s="9" t="s">
        <v>32</v>
      </c>
      <c r="F22" s="9">
        <v>884.62</v>
      </c>
      <c r="G22" s="9">
        <v>0</v>
      </c>
      <c r="H22" s="1" t="str">
        <f>VLOOKUP(A22,'[1]12月'!$A:$H,8,FALSE)</f>
        <v>朝晖人力</v>
      </c>
      <c r="I22" s="40" t="str">
        <f>VLOOKUP(A22,'[1]12月'!$A:$I,9,FALSE)</f>
        <v>340323200802166965</v>
      </c>
      <c r="J22" s="1">
        <f>VLOOKUP(A22,'[1]12月'!$A:$J,10,FALSE)</f>
        <v>15155224390</v>
      </c>
      <c r="K22" s="1">
        <v>0</v>
      </c>
      <c r="N22" s="1">
        <f t="shared" si="0"/>
        <v>0</v>
      </c>
    </row>
    <row r="23" hidden="1" spans="1:14">
      <c r="A23" s="8" t="s">
        <v>75</v>
      </c>
      <c r="B23" s="8" t="s">
        <v>76</v>
      </c>
      <c r="C23" s="8" t="s">
        <v>26</v>
      </c>
      <c r="D23" s="8" t="s">
        <v>77</v>
      </c>
      <c r="E23" s="9" t="s">
        <v>28</v>
      </c>
      <c r="F23" s="9">
        <v>3390</v>
      </c>
      <c r="G23" s="9">
        <v>0</v>
      </c>
      <c r="H23" s="1" t="str">
        <f>VLOOKUP(A23,'[1]12月'!$A:$H,8,FALSE)</f>
        <v>朝晖人力</v>
      </c>
      <c r="I23" s="1" t="str">
        <f>VLOOKUP(A23,'[1]12月'!$A:$I,9,FALSE)</f>
        <v>34031119930320142X</v>
      </c>
      <c r="J23" s="1">
        <f>VLOOKUP(A23,'[1]12月'!$A:$J,10,FALSE)</f>
        <v>18895657368</v>
      </c>
      <c r="K23" s="1">
        <v>0</v>
      </c>
      <c r="N23" s="1">
        <f t="shared" si="0"/>
        <v>0</v>
      </c>
    </row>
    <row r="24" hidden="1" spans="1:14">
      <c r="A24" s="8" t="s">
        <v>78</v>
      </c>
      <c r="B24" s="8" t="s">
        <v>76</v>
      </c>
      <c r="C24" s="8" t="s">
        <v>30</v>
      </c>
      <c r="D24" s="8" t="s">
        <v>79</v>
      </c>
      <c r="E24" s="9" t="s">
        <v>32</v>
      </c>
      <c r="F24" s="9">
        <v>393.85</v>
      </c>
      <c r="G24" s="9">
        <v>0</v>
      </c>
      <c r="H24" s="1" t="str">
        <f>VLOOKUP(A24,'[1]12月'!$A:$H,8,FALSE)</f>
        <v>朝晖人力</v>
      </c>
      <c r="I24" s="40" t="str">
        <f>VLOOKUP(A24,'[1]12月'!$A:$I,9,FALSE)</f>
        <v>341282200503124621</v>
      </c>
      <c r="J24" s="1">
        <f>VLOOKUP(A24,'[1]12月'!$A:$J,10,FALSE)</f>
        <v>13696683639</v>
      </c>
      <c r="K24" s="1">
        <v>0</v>
      </c>
      <c r="N24" s="1">
        <f t="shared" si="0"/>
        <v>0</v>
      </c>
    </row>
    <row r="25" hidden="1" spans="1:14">
      <c r="A25" s="8" t="s">
        <v>80</v>
      </c>
      <c r="B25" s="8" t="s">
        <v>76</v>
      </c>
      <c r="C25" s="8" t="s">
        <v>30</v>
      </c>
      <c r="D25" s="8" t="s">
        <v>81</v>
      </c>
      <c r="E25" s="9" t="s">
        <v>32</v>
      </c>
      <c r="F25" s="9">
        <v>2405.77</v>
      </c>
      <c r="G25" s="9">
        <v>0</v>
      </c>
      <c r="H25" s="1" t="str">
        <f>VLOOKUP(A25,'[1]12月'!$A:$H,8,FALSE)</f>
        <v>朝晖人力</v>
      </c>
      <c r="I25" s="40" t="str">
        <f>VLOOKUP(A25,'[1]12月'!$A:$I,9,FALSE)</f>
        <v>340321199808313104</v>
      </c>
      <c r="J25" s="1">
        <f>VLOOKUP(A25,'[1]12月'!$A:$J,10,FALSE)</f>
        <v>18096548666</v>
      </c>
      <c r="K25" s="1">
        <v>0</v>
      </c>
      <c r="N25" s="1">
        <f t="shared" si="0"/>
        <v>0</v>
      </c>
    </row>
    <row r="26" hidden="1" spans="1:14">
      <c r="A26" s="8" t="s">
        <v>82</v>
      </c>
      <c r="B26" s="8" t="s">
        <v>76</v>
      </c>
      <c r="C26" s="8" t="s">
        <v>30</v>
      </c>
      <c r="D26" s="8" t="s">
        <v>83</v>
      </c>
      <c r="E26" s="9" t="s">
        <v>32</v>
      </c>
      <c r="F26" s="9">
        <v>1483.45692307692</v>
      </c>
      <c r="G26" s="9">
        <v>0</v>
      </c>
      <c r="H26" s="1" t="s">
        <v>35</v>
      </c>
      <c r="I26" s="40" t="str">
        <f>VLOOKUP(A26,[2]在职名单!$D:$AE,28,FALSE)</f>
        <v>340311200011021625</v>
      </c>
      <c r="J26" s="1">
        <f>VLOOKUP(A26,[2]在职名单!$D:$AJ,33,FALSE)</f>
        <v>0</v>
      </c>
      <c r="K26" s="1">
        <v>0</v>
      </c>
      <c r="N26" s="1">
        <f t="shared" si="0"/>
        <v>0</v>
      </c>
    </row>
    <row r="27" hidden="1" spans="1:14">
      <c r="A27" s="8" t="s">
        <v>84</v>
      </c>
      <c r="B27" s="8" t="s">
        <v>76</v>
      </c>
      <c r="C27" s="8" t="s">
        <v>37</v>
      </c>
      <c r="D27" s="8" t="s">
        <v>85</v>
      </c>
      <c r="E27" s="9" t="s">
        <v>32</v>
      </c>
      <c r="F27" s="9">
        <v>796.15</v>
      </c>
      <c r="G27" s="9">
        <v>0</v>
      </c>
      <c r="H27" s="1" t="str">
        <f>VLOOKUP(A27,'[1]12月'!$A:$H,8,FALSE)</f>
        <v>朝晖人力</v>
      </c>
      <c r="I27" s="40" t="str">
        <f>VLOOKUP(A27,'[1]12月'!$A:$I,9,FALSE)</f>
        <v>340304195704070430</v>
      </c>
      <c r="J27" s="1">
        <f>VLOOKUP(A27,'[1]12月'!$A:$J,10,FALSE)</f>
        <v>18655224998</v>
      </c>
      <c r="K27" s="1">
        <v>0</v>
      </c>
      <c r="N27" s="1">
        <f t="shared" si="0"/>
        <v>0</v>
      </c>
    </row>
    <row r="28" hidden="1" spans="1:14">
      <c r="A28" s="8" t="s">
        <v>86</v>
      </c>
      <c r="B28" s="8" t="s">
        <v>76</v>
      </c>
      <c r="C28" s="8" t="s">
        <v>37</v>
      </c>
      <c r="D28" s="8" t="s">
        <v>87</v>
      </c>
      <c r="E28" s="9" t="s">
        <v>28</v>
      </c>
      <c r="F28" s="9">
        <v>2500</v>
      </c>
      <c r="G28" s="9">
        <v>0</v>
      </c>
      <c r="H28" s="1" t="str">
        <f>VLOOKUP(A28,'[1]12月'!$A:$H,8,FALSE)</f>
        <v>朝晖人力</v>
      </c>
      <c r="I28" s="40" t="str">
        <f>VLOOKUP(A28,'[1]12月'!$A:$I,9,FALSE)</f>
        <v>340123196511187707</v>
      </c>
      <c r="J28" s="1">
        <f>VLOOKUP(A28,'[1]12月'!$A:$J,10,FALSE)</f>
        <v>17705522172</v>
      </c>
      <c r="K28" s="1">
        <v>0</v>
      </c>
      <c r="N28" s="1">
        <f t="shared" si="0"/>
        <v>0</v>
      </c>
    </row>
    <row r="29" hidden="1" spans="1:14">
      <c r="A29" s="8" t="s">
        <v>88</v>
      </c>
      <c r="B29" s="8" t="s">
        <v>76</v>
      </c>
      <c r="C29" s="8" t="s">
        <v>37</v>
      </c>
      <c r="D29" s="8" t="s">
        <v>89</v>
      </c>
      <c r="E29" s="9" t="s">
        <v>28</v>
      </c>
      <c r="F29" s="9">
        <v>1661.54153846154</v>
      </c>
      <c r="G29" s="9">
        <v>0</v>
      </c>
      <c r="H29" s="1" t="s">
        <v>90</v>
      </c>
      <c r="I29" s="40" t="str">
        <f>VLOOKUP(A29,[2]在职名单!$D:$AE,28,FALSE)</f>
        <v>340302195510010496</v>
      </c>
      <c r="J29" s="1">
        <f>VLOOKUP(A29,[2]在职名单!$D:$AJ,33,FALSE)</f>
        <v>18109655880</v>
      </c>
      <c r="N29" s="1">
        <f t="shared" si="0"/>
        <v>0</v>
      </c>
    </row>
    <row r="30" hidden="1" spans="1:14">
      <c r="A30" s="8" t="s">
        <v>91</v>
      </c>
      <c r="B30" s="8" t="s">
        <v>76</v>
      </c>
      <c r="C30" s="8" t="s">
        <v>45</v>
      </c>
      <c r="D30" s="8" t="s">
        <v>92</v>
      </c>
      <c r="E30" s="9" t="s">
        <v>28</v>
      </c>
      <c r="F30" s="9">
        <v>4199.15</v>
      </c>
      <c r="G30" s="9">
        <v>0</v>
      </c>
      <c r="H30" s="1" t="str">
        <f>VLOOKUP(A30,'[1]12月'!$A:$H,8,FALSE)</f>
        <v>朝晖人力</v>
      </c>
      <c r="I30" s="40" t="str">
        <f>VLOOKUP(A30,'[1]12月'!$A:$I,9,FALSE)</f>
        <v>340303200302060616</v>
      </c>
      <c r="J30" s="1">
        <f>VLOOKUP(A30,'[1]12月'!$A:$J,10,FALSE)</f>
        <v>18255215140</v>
      </c>
      <c r="K30" s="1">
        <v>0</v>
      </c>
      <c r="N30" s="1">
        <f t="shared" si="0"/>
        <v>0</v>
      </c>
    </row>
    <row r="31" hidden="1" spans="1:14">
      <c r="A31" s="8" t="s">
        <v>93</v>
      </c>
      <c r="B31" s="8" t="s">
        <v>76</v>
      </c>
      <c r="C31" s="8" t="s">
        <v>45</v>
      </c>
      <c r="D31" s="8" t="s">
        <v>94</v>
      </c>
      <c r="E31" s="9" t="s">
        <v>32</v>
      </c>
      <c r="F31" s="9">
        <v>1748.58</v>
      </c>
      <c r="G31" s="9">
        <v>0</v>
      </c>
      <c r="H31" s="1" t="s">
        <v>35</v>
      </c>
      <c r="I31" s="41" t="s">
        <v>95</v>
      </c>
      <c r="J31" s="1">
        <f>VLOOKUP(A31,[2]在职名单!$D:$AJ,33,FALSE)</f>
        <v>0</v>
      </c>
      <c r="K31" s="1">
        <v>0</v>
      </c>
      <c r="N31" s="1">
        <f t="shared" si="0"/>
        <v>0</v>
      </c>
    </row>
    <row r="32" hidden="1" spans="1:14">
      <c r="A32" s="8" t="s">
        <v>96</v>
      </c>
      <c r="B32" s="8" t="s">
        <v>76</v>
      </c>
      <c r="C32" s="8" t="s">
        <v>45</v>
      </c>
      <c r="D32" s="8" t="s">
        <v>97</v>
      </c>
      <c r="E32" s="9" t="s">
        <v>28</v>
      </c>
      <c r="F32" s="9">
        <v>5792.05</v>
      </c>
      <c r="G32" s="9">
        <v>0</v>
      </c>
      <c r="H32" s="1" t="str">
        <f>VLOOKUP(A32,'[1]12月'!$A:$H,8,FALSE)</f>
        <v>朝晖人力</v>
      </c>
      <c r="I32" s="40" t="str">
        <f>VLOOKUP(A32,'[1]12月'!$A:$I,9,FALSE)</f>
        <v>340323200311216227</v>
      </c>
      <c r="J32" s="1">
        <f>VLOOKUP(A32,'[1]12月'!$A:$J,10,FALSE)</f>
        <v>15755212422</v>
      </c>
      <c r="K32" s="1">
        <v>0</v>
      </c>
      <c r="N32" s="1">
        <f t="shared" si="0"/>
        <v>0</v>
      </c>
    </row>
    <row r="33" hidden="1" spans="1:16">
      <c r="A33" s="8" t="s">
        <v>98</v>
      </c>
      <c r="B33" s="8" t="s">
        <v>76</v>
      </c>
      <c r="C33" s="8" t="s">
        <v>45</v>
      </c>
      <c r="D33" s="8" t="s">
        <v>99</v>
      </c>
      <c r="E33" s="9" t="s">
        <v>28</v>
      </c>
      <c r="F33" s="9">
        <v>4032.7</v>
      </c>
      <c r="G33" s="9">
        <v>0</v>
      </c>
      <c r="H33" s="1" t="s">
        <v>35</v>
      </c>
      <c r="I33" s="40" t="s">
        <v>100</v>
      </c>
      <c r="J33" s="1">
        <v>18836866156</v>
      </c>
      <c r="K33" s="1">
        <v>0</v>
      </c>
      <c r="N33" s="1">
        <f t="shared" si="0"/>
        <v>0</v>
      </c>
    </row>
    <row r="34" hidden="1" spans="1:16">
      <c r="A34" s="8" t="s">
        <v>101</v>
      </c>
      <c r="B34" s="8" t="s">
        <v>76</v>
      </c>
      <c r="C34" s="8" t="s">
        <v>57</v>
      </c>
      <c r="D34" s="8" t="s">
        <v>102</v>
      </c>
      <c r="E34" s="9" t="s">
        <v>28</v>
      </c>
      <c r="F34" s="9">
        <v>6231.08791666667</v>
      </c>
      <c r="G34" s="9">
        <v>36.93</v>
      </c>
      <c r="H34" s="1" t="s">
        <v>35</v>
      </c>
      <c r="I34" s="40" t="str">
        <f>VLOOKUP(A34,[2]在职名单!$D:$AE,28,FALSE)</f>
        <v>342626199407204919</v>
      </c>
      <c r="J34" s="1">
        <f>VLOOKUP(A34,[2]在职名单!$D:$AJ,33,FALSE)</f>
        <v>13851536096</v>
      </c>
      <c r="K34" s="1">
        <v>36.93</v>
      </c>
      <c r="N34" s="1">
        <f t="shared" si="0"/>
        <v>0</v>
      </c>
    </row>
    <row r="35" s="21" customFormat="1" hidden="1" spans="1:16">
      <c r="A35" s="8" t="s">
        <v>103</v>
      </c>
      <c r="B35" s="8" t="s">
        <v>76</v>
      </c>
      <c r="C35" s="8" t="s">
        <v>60</v>
      </c>
      <c r="D35" s="8" t="s">
        <v>104</v>
      </c>
      <c r="E35" s="9" t="s">
        <v>32</v>
      </c>
      <c r="F35" s="9">
        <v>1711.791</v>
      </c>
      <c r="G35" s="9">
        <v>0</v>
      </c>
      <c r="H35" s="1" t="str">
        <f>VLOOKUP(A35,'[1]12月'!$A:$H,8,FALSE)</f>
        <v>朝晖人力</v>
      </c>
      <c r="I35" s="40" t="str">
        <f>VLOOKUP(A35,'[1]12月'!$A:$I,9,FALSE)</f>
        <v>341126200502185637</v>
      </c>
      <c r="J35" s="1">
        <f>VLOOKUP(A35,'[1]12月'!$A:$J,10,FALSE)</f>
        <v>15755297200</v>
      </c>
      <c r="K35" s="1">
        <v>0</v>
      </c>
      <c r="L35" s="1"/>
      <c r="M35" s="1"/>
      <c r="N35" s="1">
        <f t="shared" si="0"/>
        <v>0</v>
      </c>
      <c r="O35" s="1"/>
      <c r="P35" s="1"/>
    </row>
    <row r="36" hidden="1" spans="1:16">
      <c r="A36" s="8" t="s">
        <v>105</v>
      </c>
      <c r="B36" s="8" t="s">
        <v>76</v>
      </c>
      <c r="C36" s="8" t="s">
        <v>60</v>
      </c>
      <c r="D36" s="8" t="s">
        <v>106</v>
      </c>
      <c r="E36" s="9" t="s">
        <v>28</v>
      </c>
      <c r="F36" s="9">
        <v>7176.66002307692</v>
      </c>
      <c r="G36" s="9">
        <v>65.3</v>
      </c>
      <c r="H36" s="1" t="s">
        <v>35</v>
      </c>
      <c r="I36" s="40" t="str">
        <f>VLOOKUP(A36,[2]在职名单!$D:$AE,28,FALSE)</f>
        <v>411524199010213613</v>
      </c>
      <c r="J36" s="1">
        <f>VLOOKUP(A36,[2]在职名单!$D:$AJ,33,FALSE)</f>
        <v>15162958171</v>
      </c>
      <c r="K36" s="1">
        <v>65.3</v>
      </c>
      <c r="N36" s="1">
        <f t="shared" si="0"/>
        <v>0</v>
      </c>
    </row>
    <row r="37" hidden="1" spans="1:16">
      <c r="A37" s="8" t="s">
        <v>107</v>
      </c>
      <c r="B37" s="8" t="s">
        <v>76</v>
      </c>
      <c r="C37" s="8" t="s">
        <v>60</v>
      </c>
      <c r="D37" s="8" t="s">
        <v>108</v>
      </c>
      <c r="E37" s="9" t="s">
        <v>28</v>
      </c>
      <c r="F37" s="9">
        <v>290.766461538461</v>
      </c>
      <c r="G37" s="9">
        <v>0</v>
      </c>
      <c r="H37" s="1" t="s">
        <v>35</v>
      </c>
      <c r="I37" s="41" t="s">
        <v>109</v>
      </c>
      <c r="J37" s="7">
        <v>18855296695</v>
      </c>
      <c r="K37" s="1">
        <v>0</v>
      </c>
      <c r="N37" s="1">
        <f t="shared" si="0"/>
        <v>0</v>
      </c>
    </row>
    <row r="38" hidden="1" spans="1:16">
      <c r="A38" s="8" t="s">
        <v>110</v>
      </c>
      <c r="B38" s="8" t="s">
        <v>76</v>
      </c>
      <c r="C38" s="8" t="s">
        <v>67</v>
      </c>
      <c r="D38" s="8" t="s">
        <v>111</v>
      </c>
      <c r="E38" s="9" t="s">
        <v>28</v>
      </c>
      <c r="F38" s="9">
        <v>4652.25</v>
      </c>
      <c r="G38" s="9">
        <v>0</v>
      </c>
      <c r="H38" s="1" t="str">
        <f>VLOOKUP(A38,'[1]12月'!$A:$H,8,FALSE)</f>
        <v>朝晖人力</v>
      </c>
      <c r="I38" s="40" t="str">
        <f>VLOOKUP(A38,'[1]12月'!$A:$I,9,FALSE)</f>
        <v>340321199910036238</v>
      </c>
      <c r="J38" s="1">
        <f>VLOOKUP(A38,'[1]12月'!$A:$J,10,FALSE)</f>
        <v>15050227449</v>
      </c>
      <c r="K38" s="1">
        <v>0</v>
      </c>
      <c r="N38" s="1">
        <f t="shared" si="0"/>
        <v>0</v>
      </c>
    </row>
    <row r="39" hidden="1" spans="1:16">
      <c r="A39" s="8" t="s">
        <v>112</v>
      </c>
      <c r="B39" s="8" t="s">
        <v>76</v>
      </c>
      <c r="C39" s="8" t="s">
        <v>70</v>
      </c>
      <c r="D39" s="8" t="s">
        <v>113</v>
      </c>
      <c r="E39" s="9" t="s">
        <v>32</v>
      </c>
      <c r="F39" s="9">
        <v>740.77</v>
      </c>
      <c r="G39" s="9">
        <v>0</v>
      </c>
      <c r="H39" s="1" t="s">
        <v>35</v>
      </c>
      <c r="I39" s="40" t="str">
        <f>VLOOKUP(A39,[2]在职名单!$D:$AE,28,FALSE)</f>
        <v>340321200211081852</v>
      </c>
      <c r="J39" s="1">
        <f>VLOOKUP(A39,[2]在职名单!$D:$AJ,33,FALSE)</f>
        <v>18055277868</v>
      </c>
      <c r="K39" s="1">
        <v>0</v>
      </c>
      <c r="N39" s="1">
        <f t="shared" si="0"/>
        <v>0</v>
      </c>
    </row>
    <row r="40" hidden="1" spans="1:16">
      <c r="A40" s="8" t="s">
        <v>114</v>
      </c>
      <c r="B40" s="8" t="s">
        <v>76</v>
      </c>
      <c r="C40" s="8" t="s">
        <v>70</v>
      </c>
      <c r="D40" s="8" t="s">
        <v>115</v>
      </c>
      <c r="E40" s="9" t="s">
        <v>28</v>
      </c>
      <c r="F40" s="9">
        <v>1652.68923076923</v>
      </c>
      <c r="G40" s="9">
        <v>0</v>
      </c>
      <c r="H40" s="1" t="s">
        <v>35</v>
      </c>
      <c r="I40" s="41" t="s">
        <v>116</v>
      </c>
      <c r="J40" s="7">
        <v>18155415334</v>
      </c>
      <c r="K40" s="1">
        <v>0</v>
      </c>
      <c r="N40" s="1">
        <f t="shared" si="0"/>
        <v>0</v>
      </c>
    </row>
    <row r="41" hidden="1" spans="1:16">
      <c r="A41" s="8" t="s">
        <v>117</v>
      </c>
      <c r="B41" s="8" t="s">
        <v>76</v>
      </c>
      <c r="C41" s="8" t="s">
        <v>70</v>
      </c>
      <c r="D41" s="8" t="s">
        <v>118</v>
      </c>
      <c r="E41" s="9" t="s">
        <v>28</v>
      </c>
      <c r="F41" s="9">
        <v>2307.69538461539</v>
      </c>
      <c r="G41" s="9">
        <v>0</v>
      </c>
      <c r="H41" s="1" t="s">
        <v>35</v>
      </c>
      <c r="I41" s="40" t="str">
        <f>VLOOKUP(A41,[2]在职名单!$D:$AE,28,FALSE)</f>
        <v>340304196904170633</v>
      </c>
      <c r="J41" s="1">
        <f>VLOOKUP(A41,[2]在职名单!$D:$AJ,33,FALSE)</f>
        <v>13295524310</v>
      </c>
      <c r="K41" s="1">
        <v>0</v>
      </c>
      <c r="N41" s="1">
        <f t="shared" si="0"/>
        <v>0</v>
      </c>
    </row>
    <row r="42" hidden="1" spans="1:16">
      <c r="A42" s="8" t="s">
        <v>119</v>
      </c>
      <c r="B42" s="8" t="s">
        <v>120</v>
      </c>
      <c r="C42" s="8" t="s">
        <v>26</v>
      </c>
      <c r="D42" s="8" t="s">
        <v>121</v>
      </c>
      <c r="E42" s="9" t="s">
        <v>28</v>
      </c>
      <c r="F42" s="9">
        <v>4590.51</v>
      </c>
      <c r="G42" s="9">
        <v>0</v>
      </c>
      <c r="H42" s="1" t="str">
        <f>VLOOKUP(A42,'[1]12月'!$A:$H,8,FALSE)</f>
        <v>朝晖人力</v>
      </c>
      <c r="I42" s="40" t="str">
        <f>VLOOKUP(A42,'[1]12月'!$A:$I,9,FALSE)</f>
        <v>342222200201195824</v>
      </c>
      <c r="J42" s="1">
        <f>VLOOKUP(A42,'[1]12月'!$A:$J,10,FALSE)</f>
        <v>19856101932</v>
      </c>
      <c r="K42" s="1">
        <v>0</v>
      </c>
      <c r="N42" s="1">
        <f t="shared" si="0"/>
        <v>0</v>
      </c>
    </row>
    <row r="43" hidden="1" spans="1:16">
      <c r="A43" s="8" t="s">
        <v>122</v>
      </c>
      <c r="B43" s="8" t="s">
        <v>120</v>
      </c>
      <c r="C43" s="8" t="s">
        <v>30</v>
      </c>
      <c r="D43" s="8" t="s">
        <v>123</v>
      </c>
      <c r="E43" s="9" t="s">
        <v>28</v>
      </c>
      <c r="F43" s="9">
        <v>3038.85</v>
      </c>
      <c r="G43" s="9">
        <v>0</v>
      </c>
      <c r="H43" s="1" t="str">
        <f>VLOOKUP(A43,'[1]12月'!$A:$H,8,FALSE)</f>
        <v>朝晖人力</v>
      </c>
      <c r="I43" s="1" t="str">
        <f>VLOOKUP(A43,'[1]12月'!$A:$I,9,FALSE)</f>
        <v>340602200312120424</v>
      </c>
      <c r="J43" s="1">
        <f>VLOOKUP(A43,'[1]12月'!$A:$J,10,FALSE)</f>
        <v>17756143344</v>
      </c>
      <c r="K43" s="1">
        <v>0</v>
      </c>
      <c r="N43" s="1">
        <f t="shared" si="0"/>
        <v>0</v>
      </c>
    </row>
    <row r="44" hidden="1" spans="1:16">
      <c r="A44" s="8" t="s">
        <v>124</v>
      </c>
      <c r="B44" s="8" t="s">
        <v>120</v>
      </c>
      <c r="C44" s="8" t="s">
        <v>37</v>
      </c>
      <c r="D44" s="8" t="s">
        <v>125</v>
      </c>
      <c r="E44" s="9" t="s">
        <v>28</v>
      </c>
      <c r="F44" s="9">
        <v>2380</v>
      </c>
      <c r="G44" s="9">
        <v>0</v>
      </c>
      <c r="H44" s="1" t="str">
        <f>VLOOKUP(A44,'[1]12月'!$A:$H,8,FALSE)</f>
        <v>朝晖人力</v>
      </c>
      <c r="I44" s="40" t="str">
        <f>VLOOKUP(A44,'[1]12月'!$A:$I,9,FALSE)</f>
        <v>342123196308128893</v>
      </c>
      <c r="J44" s="1">
        <f>VLOOKUP(A44,'[1]12月'!$A:$J,10,FALSE)</f>
        <v>15156191196</v>
      </c>
      <c r="K44" s="1">
        <v>0</v>
      </c>
      <c r="N44" s="1">
        <f t="shared" si="0"/>
        <v>0</v>
      </c>
    </row>
    <row r="45" s="21" customFormat="1" hidden="1" spans="1:16">
      <c r="A45" s="8" t="s">
        <v>126</v>
      </c>
      <c r="B45" s="8" t="s">
        <v>120</v>
      </c>
      <c r="C45" s="8" t="s">
        <v>60</v>
      </c>
      <c r="D45" s="8" t="s">
        <v>127</v>
      </c>
      <c r="E45" s="9" t="s">
        <v>32</v>
      </c>
      <c r="F45" s="9">
        <v>1796.535</v>
      </c>
      <c r="G45" s="9">
        <v>0</v>
      </c>
      <c r="H45" s="1" t="str">
        <f>VLOOKUP(A45,'[1]12月'!$A:$H,8,FALSE)</f>
        <v>朝晖人力</v>
      </c>
      <c r="I45" s="40" t="str">
        <f>VLOOKUP(A45,'[1]12月'!$A:$I,9,FALSE)</f>
        <v>340123200211201676</v>
      </c>
      <c r="J45" s="1">
        <f>VLOOKUP(A45,'[1]12月'!$A:$J,10,FALSE)</f>
        <v>18955104181</v>
      </c>
      <c r="K45" s="1">
        <v>0</v>
      </c>
      <c r="L45" s="1"/>
      <c r="M45" s="1"/>
      <c r="N45" s="1">
        <f t="shared" si="0"/>
        <v>0</v>
      </c>
      <c r="O45" s="1"/>
      <c r="P45" s="1"/>
    </row>
    <row r="46" hidden="1" spans="1:16">
      <c r="A46" s="8" t="s">
        <v>128</v>
      </c>
      <c r="B46" s="8" t="s">
        <v>120</v>
      </c>
      <c r="C46" s="8" t="s">
        <v>67</v>
      </c>
      <c r="D46" s="8" t="s">
        <v>129</v>
      </c>
      <c r="E46" s="9" t="s">
        <v>32</v>
      </c>
      <c r="F46" s="9">
        <v>29.06</v>
      </c>
      <c r="G46" s="9">
        <v>0</v>
      </c>
      <c r="H46" s="1" t="str">
        <f>VLOOKUP(A46,'[1]12月'!$A:$H,8,FALSE)</f>
        <v>朝晖人力</v>
      </c>
      <c r="I46" s="1" t="str">
        <f>VLOOKUP(A46,'[1]12月'!$A:$I,9,FALSE)</f>
        <v>340603199611244217</v>
      </c>
      <c r="J46" s="1">
        <f>VLOOKUP(A46,'[1]12月'!$A:$J,10,FALSE)</f>
        <v>18726914619</v>
      </c>
      <c r="K46" s="1">
        <v>0</v>
      </c>
      <c r="N46" s="1">
        <f t="shared" si="0"/>
        <v>0</v>
      </c>
    </row>
    <row r="47" hidden="1" spans="1:16">
      <c r="A47" s="8" t="s">
        <v>130</v>
      </c>
      <c r="B47" s="8" t="s">
        <v>131</v>
      </c>
      <c r="C47" s="8" t="s">
        <v>132</v>
      </c>
      <c r="D47" s="8" t="s">
        <v>133</v>
      </c>
      <c r="E47" s="9" t="s">
        <v>28</v>
      </c>
      <c r="F47" s="9">
        <v>14221.1377</v>
      </c>
      <c r="G47" s="9">
        <v>276.64</v>
      </c>
      <c r="H47" s="1" t="str">
        <f>VLOOKUP(A47,'[1]12月'!$A:$H,8,FALSE)</f>
        <v>武汉山道</v>
      </c>
      <c r="I47" s="40" t="str">
        <f>VLOOKUP(A47,'[1]12月'!$A:$I,9,FALSE)</f>
        <v>421125198511060012</v>
      </c>
      <c r="J47" s="1">
        <f>VLOOKUP(A47,'[1]12月'!$A:$J,10,FALSE)</f>
        <v>15927100269</v>
      </c>
      <c r="K47" s="1">
        <v>276.64</v>
      </c>
      <c r="N47" s="1">
        <f t="shared" si="0"/>
        <v>0</v>
      </c>
    </row>
    <row r="48" hidden="1" spans="1:16">
      <c r="A48" s="8" t="s">
        <v>134</v>
      </c>
      <c r="B48" s="8" t="s">
        <v>131</v>
      </c>
      <c r="C48" s="8" t="s">
        <v>26</v>
      </c>
      <c r="D48" s="8" t="s">
        <v>135</v>
      </c>
      <c r="E48" s="9" t="s">
        <v>28</v>
      </c>
      <c r="F48" s="9">
        <v>4040</v>
      </c>
      <c r="G48" s="9">
        <v>0</v>
      </c>
      <c r="H48" s="1" t="str">
        <f>VLOOKUP(A48,'[1]12月'!$A:$H,8,FALSE)</f>
        <v>朝晖人力</v>
      </c>
      <c r="I48" s="1" t="str">
        <f>VLOOKUP(A48,'[1]12月'!$A:$I,9,FALSE)</f>
        <v>340406199205233043</v>
      </c>
      <c r="J48" s="1">
        <f>VLOOKUP(A48,'[1]12月'!$A:$J,10,FALSE)</f>
        <v>17730160242</v>
      </c>
      <c r="K48" s="1">
        <v>0</v>
      </c>
      <c r="N48" s="1">
        <f t="shared" si="0"/>
        <v>0</v>
      </c>
    </row>
    <row r="49" hidden="1" spans="1:14">
      <c r="A49" s="8" t="s">
        <v>136</v>
      </c>
      <c r="B49" s="8" t="s">
        <v>131</v>
      </c>
      <c r="C49" s="8" t="s">
        <v>30</v>
      </c>
      <c r="D49" s="8" t="s">
        <v>137</v>
      </c>
      <c r="E49" s="9" t="s">
        <v>28</v>
      </c>
      <c r="F49" s="9">
        <v>2990</v>
      </c>
      <c r="G49" s="9">
        <v>0</v>
      </c>
      <c r="H49" s="1" t="str">
        <f>VLOOKUP(A49,'[1]12月'!$A:$H,8,FALSE)</f>
        <v>朝晖人力</v>
      </c>
      <c r="I49" s="1" t="str">
        <f>VLOOKUP(A49,'[1]12月'!$A:$I,9,FALSE)</f>
        <v>42282519991003064X</v>
      </c>
      <c r="J49" s="1">
        <f>VLOOKUP(A49,'[1]12月'!$A:$J,10,FALSE)</f>
        <v>15623356005</v>
      </c>
      <c r="K49" s="1">
        <v>0</v>
      </c>
      <c r="N49" s="1">
        <f t="shared" si="0"/>
        <v>0</v>
      </c>
    </row>
    <row r="50" hidden="1" spans="1:14">
      <c r="A50" s="8" t="s">
        <v>138</v>
      </c>
      <c r="B50" s="8" t="s">
        <v>131</v>
      </c>
      <c r="C50" s="8" t="s">
        <v>37</v>
      </c>
      <c r="D50" s="8" t="s">
        <v>139</v>
      </c>
      <c r="E50" s="9" t="s">
        <v>28</v>
      </c>
      <c r="F50" s="9">
        <v>2390</v>
      </c>
      <c r="G50" s="9">
        <v>0</v>
      </c>
      <c r="H50" s="1" t="str">
        <f>VLOOKUP(A50,'[1]12月'!$A:$H,8,FALSE)</f>
        <v>朝晖人力</v>
      </c>
      <c r="I50" s="1" t="str">
        <f>VLOOKUP(A50,'[1]12月'!$A:$I,9,FALSE)</f>
        <v>340406197002032242</v>
      </c>
      <c r="J50" s="1">
        <f>VLOOKUP(A50,'[1]12月'!$A:$J,10,FALSE)</f>
        <v>19855485653</v>
      </c>
      <c r="K50" s="1">
        <v>0</v>
      </c>
      <c r="N50" s="1">
        <f t="shared" si="0"/>
        <v>0</v>
      </c>
    </row>
    <row r="51" hidden="1" spans="1:14">
      <c r="A51" s="8" t="s">
        <v>140</v>
      </c>
      <c r="B51" s="8" t="s">
        <v>131</v>
      </c>
      <c r="C51" s="8" t="s">
        <v>37</v>
      </c>
      <c r="D51" s="8" t="s">
        <v>141</v>
      </c>
      <c r="E51" s="9" t="s">
        <v>28</v>
      </c>
      <c r="F51" s="9">
        <v>2390</v>
      </c>
      <c r="G51" s="9">
        <v>0</v>
      </c>
      <c r="H51" s="1" t="str">
        <f>VLOOKUP(A51,'[1]12月'!$A:$H,8,FALSE)</f>
        <v>朝晖人力</v>
      </c>
      <c r="I51" s="1" t="str">
        <f>VLOOKUP(A51,'[1]12月'!$A:$I,9,FALSE)</f>
        <v>340402196002250012</v>
      </c>
      <c r="J51" s="1">
        <f>VLOOKUP(A51,'[1]12月'!$A:$J,10,FALSE)</f>
        <v>15755400059</v>
      </c>
      <c r="K51" s="1">
        <v>0</v>
      </c>
      <c r="N51" s="1">
        <f t="shared" si="0"/>
        <v>0</v>
      </c>
    </row>
    <row r="52" hidden="1" spans="1:14">
      <c r="A52" s="8" t="s">
        <v>142</v>
      </c>
      <c r="B52" s="8" t="s">
        <v>131</v>
      </c>
      <c r="C52" s="8" t="s">
        <v>42</v>
      </c>
      <c r="D52" s="8" t="s">
        <v>143</v>
      </c>
      <c r="E52" s="9" t="s">
        <v>28</v>
      </c>
      <c r="F52" s="9">
        <v>6987.185</v>
      </c>
      <c r="G52" s="9">
        <v>198.72</v>
      </c>
      <c r="H52" s="1" t="str">
        <f>VLOOKUP(A52,'[1]12月'!$A:$H,8,FALSE)</f>
        <v>朝晖人力</v>
      </c>
      <c r="I52" s="1" t="str">
        <f>VLOOKUP(A52,'[1]12月'!$A:$I,9,FALSE)</f>
        <v>422326198512295217</v>
      </c>
      <c r="J52" s="1">
        <f>VLOOKUP(A52,'[1]12月'!$A:$J,10,FALSE)</f>
        <v>13997538150</v>
      </c>
      <c r="K52" s="1">
        <v>198.72</v>
      </c>
      <c r="N52" s="1">
        <f t="shared" si="0"/>
        <v>0</v>
      </c>
    </row>
    <row r="53" hidden="1" spans="1:14">
      <c r="A53" s="8" t="s">
        <v>144</v>
      </c>
      <c r="B53" s="8" t="s">
        <v>131</v>
      </c>
      <c r="C53" s="8" t="s">
        <v>45</v>
      </c>
      <c r="D53" s="8" t="s">
        <v>145</v>
      </c>
      <c r="E53" s="9" t="s">
        <v>28</v>
      </c>
      <c r="F53" s="9">
        <v>3764.32</v>
      </c>
      <c r="G53" s="9">
        <v>0</v>
      </c>
      <c r="H53" s="1" t="str">
        <f>VLOOKUP(A53,'[1]12月'!$A:$H,8,FALSE)</f>
        <v>朝晖人力</v>
      </c>
      <c r="I53" s="1" t="str">
        <f>VLOOKUP(A53,'[1]12月'!$A:$I,9,FALSE)</f>
        <v>340405199309040047</v>
      </c>
      <c r="J53" s="1">
        <f>VLOOKUP(A53,'[1]12月'!$A:$J,10,FALSE)</f>
        <v>16605542692</v>
      </c>
      <c r="K53" s="1">
        <v>0</v>
      </c>
      <c r="N53" s="1">
        <f t="shared" si="0"/>
        <v>0</v>
      </c>
    </row>
    <row r="54" hidden="1" spans="1:14">
      <c r="A54" s="8" t="s">
        <v>146</v>
      </c>
      <c r="B54" s="8" t="s">
        <v>131</v>
      </c>
      <c r="C54" s="8" t="s">
        <v>45</v>
      </c>
      <c r="D54" s="8" t="s">
        <v>147</v>
      </c>
      <c r="E54" s="9" t="s">
        <v>28</v>
      </c>
      <c r="F54" s="9">
        <v>3022.6</v>
      </c>
      <c r="G54" s="9">
        <v>0</v>
      </c>
      <c r="H54" s="1" t="str">
        <f>VLOOKUP(A54,'[1]12月'!$A:$H,8,FALSE)</f>
        <v>朝晖人力</v>
      </c>
      <c r="I54" s="1" t="str">
        <f>VLOOKUP(A54,'[1]12月'!$A:$I,9,FALSE)</f>
        <v>340421200509234634</v>
      </c>
      <c r="J54" s="1" t="str">
        <f>VLOOKUP(A54,'[1]12月'!$A:$J,10,FALSE)</f>
        <v>19194305532</v>
      </c>
      <c r="K54" s="1">
        <v>0</v>
      </c>
      <c r="N54" s="1">
        <f t="shared" si="0"/>
        <v>0</v>
      </c>
    </row>
    <row r="55" hidden="1" spans="1:14">
      <c r="A55" s="8" t="s">
        <v>148</v>
      </c>
      <c r="B55" s="8" t="s">
        <v>131</v>
      </c>
      <c r="C55" s="8" t="s">
        <v>60</v>
      </c>
      <c r="D55" s="8" t="s">
        <v>149</v>
      </c>
      <c r="E55" s="9" t="s">
        <v>28</v>
      </c>
      <c r="F55" s="9">
        <v>1604.12142857143</v>
      </c>
      <c r="G55" s="9">
        <v>0</v>
      </c>
      <c r="H55" s="1" t="str">
        <f>VLOOKUP(A55,'[1]12月'!$A:$H,8,FALSE)</f>
        <v>朝晖人力</v>
      </c>
      <c r="I55" s="40" t="str">
        <f>VLOOKUP(A55,'[1]12月'!$A:$I,9,FALSE)</f>
        <v>350724200110082015</v>
      </c>
      <c r="J55" s="1">
        <f>VLOOKUP(A55,'[1]12月'!$A:$J,10,FALSE)</f>
        <v>13889342357</v>
      </c>
      <c r="K55" s="1">
        <v>0</v>
      </c>
      <c r="N55" s="1">
        <f t="shared" si="0"/>
        <v>0</v>
      </c>
    </row>
    <row r="56" hidden="1" spans="1:14">
      <c r="A56" s="8" t="s">
        <v>150</v>
      </c>
      <c r="B56" s="8" t="s">
        <v>131</v>
      </c>
      <c r="C56" s="8" t="s">
        <v>60</v>
      </c>
      <c r="D56" s="8" t="s">
        <v>151</v>
      </c>
      <c r="E56" s="9" t="s">
        <v>28</v>
      </c>
      <c r="F56" s="9">
        <v>4204.65</v>
      </c>
      <c r="G56" s="9">
        <v>0</v>
      </c>
      <c r="H56" s="1" t="str">
        <f>VLOOKUP(A56,'[1]12月'!$A:$H,8,FALSE)</f>
        <v>朝晖人力</v>
      </c>
      <c r="I56" s="1" t="str">
        <f>VLOOKUP(A56,'[1]12月'!$A:$I,9,FALSE)</f>
        <v>341621200110014017</v>
      </c>
      <c r="J56" s="1">
        <f>VLOOKUP(A56,'[1]12月'!$A:$J,10,FALSE)</f>
        <v>17555810180</v>
      </c>
      <c r="K56" s="1">
        <v>0</v>
      </c>
      <c r="N56" s="1">
        <f t="shared" si="0"/>
        <v>0</v>
      </c>
    </row>
    <row r="57" hidden="1" spans="1:14">
      <c r="A57" s="8" t="s">
        <v>152</v>
      </c>
      <c r="B57" s="8" t="s">
        <v>131</v>
      </c>
      <c r="C57" s="8" t="s">
        <v>60</v>
      </c>
      <c r="D57" s="8" t="s">
        <v>153</v>
      </c>
      <c r="E57" s="9" t="s">
        <v>28</v>
      </c>
      <c r="F57" s="9">
        <v>2589.508</v>
      </c>
      <c r="G57" s="9">
        <v>0</v>
      </c>
      <c r="H57" s="1" t="str">
        <f>VLOOKUP(A57,'[1]12月'!$A:$H,8,FALSE)</f>
        <v>朝晖人力</v>
      </c>
      <c r="I57" s="1" t="str">
        <f>VLOOKUP(A57,'[1]12月'!$A:$I,9,FALSE)</f>
        <v>42011619901011047X</v>
      </c>
      <c r="J57" s="1">
        <f>VLOOKUP(A57,'[1]12月'!$A:$J,10,FALSE)</f>
        <v>15827409885</v>
      </c>
      <c r="K57" s="1">
        <v>0</v>
      </c>
      <c r="N57" s="1">
        <f t="shared" si="0"/>
        <v>0</v>
      </c>
    </row>
    <row r="58" hidden="1" spans="1:14">
      <c r="A58" s="8" t="s">
        <v>154</v>
      </c>
      <c r="B58" s="8" t="s">
        <v>131</v>
      </c>
      <c r="C58" s="8" t="s">
        <v>67</v>
      </c>
      <c r="D58" s="8" t="s">
        <v>155</v>
      </c>
      <c r="E58" s="9" t="s">
        <v>28</v>
      </c>
      <c r="F58" s="9">
        <v>6731.99</v>
      </c>
      <c r="G58" s="9">
        <v>0</v>
      </c>
      <c r="H58" s="1" t="str">
        <f>VLOOKUP(A58,'[1]12月'!$A:$H,8,FALSE)</f>
        <v>朝晖人力</v>
      </c>
      <c r="I58" s="1" t="str">
        <f>VLOOKUP(A58,'[1]12月'!$A:$I,9,FALSE)</f>
        <v>341126200010156936</v>
      </c>
      <c r="J58" s="1">
        <f>VLOOKUP(A58,'[1]12月'!$A:$J,10,FALSE)</f>
        <v>17727600461</v>
      </c>
      <c r="K58" s="1">
        <v>0</v>
      </c>
      <c r="N58" s="1">
        <f t="shared" si="0"/>
        <v>0</v>
      </c>
    </row>
    <row r="59" hidden="1" spans="1:14">
      <c r="A59" s="8" t="s">
        <v>156</v>
      </c>
      <c r="B59" s="8" t="s">
        <v>131</v>
      </c>
      <c r="C59" s="8" t="s">
        <v>70</v>
      </c>
      <c r="D59" s="8" t="s">
        <v>157</v>
      </c>
      <c r="E59" s="9" t="s">
        <v>28</v>
      </c>
      <c r="F59" s="9">
        <v>3300.13</v>
      </c>
      <c r="G59" s="9">
        <v>0</v>
      </c>
      <c r="H59" s="1" t="str">
        <f>VLOOKUP(A59,'[1]12月'!$A:$H,8,FALSE)</f>
        <v>朝晖人力</v>
      </c>
      <c r="I59" s="1" t="str">
        <f>VLOOKUP(A59,'[1]12月'!$A:$I,9,FALSE)</f>
        <v>340406200310081438</v>
      </c>
      <c r="J59" s="1">
        <f>VLOOKUP(A59,'[1]12月'!$A:$J,10,FALSE)</f>
        <v>18155490194</v>
      </c>
      <c r="K59" s="1">
        <v>0</v>
      </c>
      <c r="N59" s="1">
        <f t="shared" si="0"/>
        <v>0</v>
      </c>
    </row>
    <row r="60" hidden="1" spans="1:14">
      <c r="A60" s="8" t="s">
        <v>158</v>
      </c>
      <c r="B60" s="8" t="s">
        <v>131</v>
      </c>
      <c r="C60" s="8" t="s">
        <v>159</v>
      </c>
      <c r="D60" s="8" t="s">
        <v>160</v>
      </c>
      <c r="E60" s="9" t="s">
        <v>161</v>
      </c>
      <c r="F60" s="9">
        <v>1390</v>
      </c>
      <c r="G60" s="9">
        <v>0</v>
      </c>
      <c r="H60" s="1" t="str">
        <f>VLOOKUP(A60,'[1]12月'!$A:$H,8,FALSE)</f>
        <v>朝晖人力</v>
      </c>
      <c r="I60" s="1" t="str">
        <f>VLOOKUP(A60,'[1]12月'!$A:$I,9,FALSE)</f>
        <v>340421200012200439</v>
      </c>
      <c r="J60" s="1">
        <f>VLOOKUP(A60,'[1]12月'!$A:$J,10,FALSE)</f>
        <v>13013051159</v>
      </c>
      <c r="K60" s="1">
        <v>0</v>
      </c>
      <c r="N60" s="1">
        <f t="shared" si="0"/>
        <v>0</v>
      </c>
    </row>
    <row r="61" hidden="1" spans="1:14">
      <c r="A61" s="8" t="s">
        <v>162</v>
      </c>
      <c r="B61" s="8" t="s">
        <v>131</v>
      </c>
      <c r="C61" s="8" t="s">
        <v>159</v>
      </c>
      <c r="D61" s="8" t="s">
        <v>163</v>
      </c>
      <c r="E61" s="9" t="s">
        <v>32</v>
      </c>
      <c r="F61" s="9">
        <v>643.793103448276</v>
      </c>
      <c r="G61" s="9">
        <v>0</v>
      </c>
      <c r="H61" s="1" t="str">
        <f>VLOOKUP(A61,'[1]12月'!$A:$H,8,FALSE)</f>
        <v>朝晖人力</v>
      </c>
      <c r="I61" s="1" t="str">
        <f>VLOOKUP(A61,'[1]12月'!$A:$I,9,FALSE)</f>
        <v>34040320001221001X</v>
      </c>
      <c r="J61" s="1">
        <f>VLOOKUP(A61,'[1]12月'!$A:$J,10,FALSE)</f>
        <v>18130137196</v>
      </c>
      <c r="K61" s="1">
        <v>0</v>
      </c>
      <c r="N61" s="1">
        <f t="shared" si="0"/>
        <v>0</v>
      </c>
    </row>
    <row r="62" hidden="1" spans="1:14">
      <c r="A62" s="8" t="s">
        <v>164</v>
      </c>
      <c r="B62" s="8" t="s">
        <v>131</v>
      </c>
      <c r="C62" s="8" t="s">
        <v>159</v>
      </c>
      <c r="D62" s="8" t="s">
        <v>165</v>
      </c>
      <c r="E62" s="9" t="s">
        <v>161</v>
      </c>
      <c r="F62" s="9">
        <v>91.0416666666667</v>
      </c>
      <c r="G62" s="9">
        <v>0</v>
      </c>
      <c r="H62" s="1" t="str">
        <f>VLOOKUP(A62,'[1]12月'!$A:$H,8,FALSE)</f>
        <v>朝晖人力</v>
      </c>
      <c r="I62" s="1" t="str">
        <f>VLOOKUP(A62,'[1]12月'!$A:$I,9,FALSE)</f>
        <v>342221199606169235</v>
      </c>
      <c r="J62" s="1">
        <f>VLOOKUP(A62,'[1]12月'!$A:$J,10,FALSE)</f>
        <v>17344034212</v>
      </c>
      <c r="K62" s="1">
        <v>0</v>
      </c>
      <c r="N62" s="1">
        <f t="shared" si="0"/>
        <v>0</v>
      </c>
    </row>
    <row r="63" hidden="1" spans="1:14">
      <c r="A63" s="8" t="s">
        <v>166</v>
      </c>
      <c r="B63" s="8" t="s">
        <v>167</v>
      </c>
      <c r="C63" s="8" t="s">
        <v>132</v>
      </c>
      <c r="D63" s="8" t="s">
        <v>168</v>
      </c>
      <c r="E63" s="9" t="s">
        <v>28</v>
      </c>
      <c r="F63" s="9">
        <v>9571.414</v>
      </c>
      <c r="G63" s="9">
        <v>0</v>
      </c>
      <c r="H63" s="1" t="str">
        <f>VLOOKUP(A63,'[1]12月'!$A:$H,8,FALSE)</f>
        <v>朝晖人力</v>
      </c>
      <c r="I63" s="1" t="str">
        <f>VLOOKUP(A63,'[1]12月'!$A:$I,9,FALSE)</f>
        <v>420527198706285338</v>
      </c>
      <c r="J63" s="1" t="str">
        <f>VLOOKUP(A63,'[1]12月'!$A:$J,10,FALSE)</f>
        <v>13332527599</v>
      </c>
      <c r="K63" s="1">
        <v>0</v>
      </c>
      <c r="N63" s="1">
        <f t="shared" si="0"/>
        <v>0</v>
      </c>
    </row>
    <row r="64" hidden="1" spans="1:14">
      <c r="A64" s="8" t="s">
        <v>169</v>
      </c>
      <c r="B64" s="8" t="s">
        <v>167</v>
      </c>
      <c r="C64" s="8" t="s">
        <v>26</v>
      </c>
      <c r="D64" s="8" t="s">
        <v>170</v>
      </c>
      <c r="E64" s="9" t="s">
        <v>28</v>
      </c>
      <c r="F64" s="9">
        <v>3745</v>
      </c>
      <c r="G64" s="9">
        <v>0</v>
      </c>
      <c r="H64" s="1" t="str">
        <f>VLOOKUP(A64,'[1]12月'!$A:$H,8,FALSE)</f>
        <v>朝晖人力</v>
      </c>
      <c r="I64" s="1" t="str">
        <f>VLOOKUP(A64,'[1]12月'!$A:$I,9,FALSE)</f>
        <v>421122199006094225</v>
      </c>
      <c r="J64" s="1">
        <f>VLOOKUP(A64,'[1]12月'!$A:$J,10,FALSE)</f>
        <v>15655706018</v>
      </c>
      <c r="K64" s="1">
        <v>0</v>
      </c>
      <c r="N64" s="1">
        <f t="shared" si="0"/>
        <v>0</v>
      </c>
    </row>
    <row r="65" hidden="1" spans="1:16">
      <c r="A65" s="8" t="s">
        <v>171</v>
      </c>
      <c r="B65" s="8" t="s">
        <v>167</v>
      </c>
      <c r="C65" s="8" t="s">
        <v>30</v>
      </c>
      <c r="D65" s="8" t="s">
        <v>172</v>
      </c>
      <c r="E65" s="9" t="s">
        <v>32</v>
      </c>
      <c r="F65" s="9">
        <v>2575.39</v>
      </c>
      <c r="G65" s="9">
        <v>0</v>
      </c>
      <c r="H65" s="1" t="str">
        <f>VLOOKUP(A65,'[1]12月'!$A:$H,8,FALSE)</f>
        <v>朝晖人力</v>
      </c>
      <c r="I65" s="1" t="str">
        <f>VLOOKUP(A65,'[1]12月'!$A:$I,9,FALSE)</f>
        <v>341302200407280425</v>
      </c>
      <c r="J65" s="1">
        <f>VLOOKUP(A65,'[1]12月'!$A:$J,10,FALSE)</f>
        <v>15720578797</v>
      </c>
      <c r="K65" s="1">
        <v>0</v>
      </c>
      <c r="N65" s="1">
        <f t="shared" si="0"/>
        <v>0</v>
      </c>
    </row>
    <row r="66" hidden="1" spans="1:16">
      <c r="A66" s="8" t="s">
        <v>173</v>
      </c>
      <c r="B66" s="8" t="s">
        <v>167</v>
      </c>
      <c r="C66" s="8" t="s">
        <v>30</v>
      </c>
      <c r="D66" s="8" t="s">
        <v>174</v>
      </c>
      <c r="E66" s="9" t="s">
        <v>28</v>
      </c>
      <c r="F66" s="9">
        <v>2985</v>
      </c>
      <c r="G66" s="9">
        <v>0</v>
      </c>
      <c r="H66" s="1" t="str">
        <f>VLOOKUP(A66,'[1]12月'!$A:$H,8,FALSE)</f>
        <v>朝晖人力</v>
      </c>
      <c r="I66" s="28" t="s">
        <v>175</v>
      </c>
      <c r="J66" s="7">
        <v>15398200885</v>
      </c>
      <c r="K66" s="1">
        <v>0</v>
      </c>
      <c r="N66" s="1">
        <f t="shared" si="0"/>
        <v>0</v>
      </c>
    </row>
    <row r="67" hidden="1" spans="1:16">
      <c r="A67" s="8" t="s">
        <v>176</v>
      </c>
      <c r="B67" s="8" t="s">
        <v>167</v>
      </c>
      <c r="C67" s="8" t="s">
        <v>37</v>
      </c>
      <c r="D67" s="8" t="s">
        <v>177</v>
      </c>
      <c r="E67" s="9" t="s">
        <v>28</v>
      </c>
      <c r="F67" s="9">
        <v>2385</v>
      </c>
      <c r="G67" s="9">
        <v>0</v>
      </c>
      <c r="H67" s="1" t="str">
        <f>VLOOKUP(A67,'[1]12月'!$A:$H,8,FALSE)</f>
        <v>朝晖人力</v>
      </c>
      <c r="I67" s="1" t="str">
        <f>VLOOKUP(A67,'[1]12月'!$A:$I,9,FALSE)</f>
        <v>340604196008270480</v>
      </c>
      <c r="J67" s="1">
        <f>VLOOKUP(A67,'[1]12月'!$A:$J,10,FALSE)</f>
        <v>13026041688</v>
      </c>
      <c r="K67" s="1">
        <v>0</v>
      </c>
      <c r="N67" s="1">
        <f t="shared" ref="N67:N130" si="1">G67-K67</f>
        <v>0</v>
      </c>
    </row>
    <row r="68" hidden="1" spans="1:16">
      <c r="A68" s="8" t="s">
        <v>178</v>
      </c>
      <c r="B68" s="8" t="s">
        <v>167</v>
      </c>
      <c r="C68" s="8" t="s">
        <v>37</v>
      </c>
      <c r="D68" s="8" t="s">
        <v>179</v>
      </c>
      <c r="E68" s="9" t="s">
        <v>28</v>
      </c>
      <c r="F68" s="9">
        <v>2385</v>
      </c>
      <c r="G68" s="9">
        <v>0</v>
      </c>
      <c r="H68" s="1" t="str">
        <f>VLOOKUP(A68,'[1]12月'!$A:$H,8,FALSE)</f>
        <v>朝晖人力</v>
      </c>
      <c r="I68" s="1" t="str">
        <f>VLOOKUP(A68,'[1]12月'!$A:$I,9,FALSE)</f>
        <v>340621196008214813</v>
      </c>
      <c r="J68" s="1">
        <f>VLOOKUP(A68,'[1]12月'!$A:$J,10,FALSE)</f>
        <v>13866590052</v>
      </c>
      <c r="K68" s="1">
        <v>0</v>
      </c>
      <c r="N68" s="1">
        <f t="shared" si="1"/>
        <v>0</v>
      </c>
    </row>
    <row r="69" hidden="1" spans="1:16">
      <c r="A69" s="8" t="s">
        <v>180</v>
      </c>
      <c r="B69" s="8" t="s">
        <v>167</v>
      </c>
      <c r="C69" s="8" t="s">
        <v>42</v>
      </c>
      <c r="D69" s="8" t="s">
        <v>181</v>
      </c>
      <c r="E69" s="9" t="s">
        <v>28</v>
      </c>
      <c r="F69" s="9">
        <v>8120.024</v>
      </c>
      <c r="G69" s="9">
        <v>0</v>
      </c>
      <c r="H69" s="1" t="str">
        <f>VLOOKUP(A69,'[1]12月'!$A:$H,8,FALSE)</f>
        <v>朝晖人力</v>
      </c>
      <c r="I69" s="1" t="str">
        <f>VLOOKUP(A69,'[1]12月'!$A:$I,9,FALSE)</f>
        <v>342201198804070420</v>
      </c>
      <c r="J69" s="1">
        <f>VLOOKUP(A69,'[1]12月'!$A:$J,10,FALSE)</f>
        <v>18705579951</v>
      </c>
      <c r="K69" s="1">
        <v>0</v>
      </c>
      <c r="N69" s="1">
        <f t="shared" si="1"/>
        <v>0</v>
      </c>
    </row>
    <row r="70" hidden="1" spans="1:16">
      <c r="A70" s="8" t="s">
        <v>182</v>
      </c>
      <c r="B70" s="8" t="s">
        <v>167</v>
      </c>
      <c r="C70" s="8" t="s">
        <v>45</v>
      </c>
      <c r="D70" s="8" t="s">
        <v>183</v>
      </c>
      <c r="E70" s="9" t="s">
        <v>28</v>
      </c>
      <c r="F70" s="9">
        <v>2022</v>
      </c>
      <c r="G70" s="9">
        <v>0</v>
      </c>
      <c r="H70" s="1" t="str">
        <f>VLOOKUP(A70,'[1]12月'!$A:$H,8,FALSE)</f>
        <v>朝晖人力</v>
      </c>
      <c r="I70" s="1" t="str">
        <f>VLOOKUP(A70,'[1]12月'!$A:$I,9,FALSE)</f>
        <v>342201199210316416</v>
      </c>
      <c r="J70" s="1">
        <f>VLOOKUP(A70,'[1]12月'!$A:$J,10,FALSE)</f>
        <v>18714903660</v>
      </c>
      <c r="K70" s="1">
        <v>0</v>
      </c>
      <c r="N70" s="1">
        <f t="shared" si="1"/>
        <v>0</v>
      </c>
    </row>
    <row r="71" hidden="1" spans="1:16">
      <c r="A71" s="8" t="s">
        <v>184</v>
      </c>
      <c r="B71" s="8" t="s">
        <v>167</v>
      </c>
      <c r="C71" s="8" t="s">
        <v>45</v>
      </c>
      <c r="D71" s="8" t="s">
        <v>185</v>
      </c>
      <c r="E71" s="9" t="s">
        <v>28</v>
      </c>
      <c r="F71" s="9">
        <v>1920.24</v>
      </c>
      <c r="G71" s="9">
        <v>0</v>
      </c>
      <c r="H71" s="1" t="str">
        <f>VLOOKUP(A71,'[1]12月'!$A:$H,8,FALSE)</f>
        <v>朝晖人力</v>
      </c>
      <c r="I71" s="1" t="str">
        <f>VLOOKUP(A71,'[1]12月'!$A:$I,9,FALSE)</f>
        <v>34130220060305285X</v>
      </c>
      <c r="J71" s="1">
        <f>VLOOKUP(A71,'[1]12月'!$A:$J,10,FALSE)</f>
        <v>18895767395</v>
      </c>
      <c r="K71" s="1">
        <v>0</v>
      </c>
      <c r="N71" s="1">
        <f t="shared" si="1"/>
        <v>0</v>
      </c>
    </row>
    <row r="72" hidden="1" spans="1:16">
      <c r="A72" s="8" t="s">
        <v>186</v>
      </c>
      <c r="B72" s="8" t="s">
        <v>167</v>
      </c>
      <c r="C72" s="8" t="s">
        <v>60</v>
      </c>
      <c r="D72" s="8" t="s">
        <v>187</v>
      </c>
      <c r="E72" s="9" t="s">
        <v>28</v>
      </c>
      <c r="F72" s="9">
        <v>3972.24</v>
      </c>
      <c r="G72" s="9">
        <v>0</v>
      </c>
      <c r="H72" s="1" t="str">
        <f>VLOOKUP(A72,'[1]12月'!$A:$H,8,FALSE)</f>
        <v>朝晖人力</v>
      </c>
      <c r="I72" s="1" t="str">
        <f>VLOOKUP(A72,'[1]12月'!$A:$I,9,FALSE)</f>
        <v>342201199703101616</v>
      </c>
      <c r="J72" s="1">
        <f>VLOOKUP(A72,'[1]12月'!$A:$J,10,FALSE)</f>
        <v>13855722392</v>
      </c>
      <c r="K72" s="1">
        <v>0</v>
      </c>
      <c r="N72" s="1">
        <f t="shared" si="1"/>
        <v>0</v>
      </c>
    </row>
    <row r="73" hidden="1" spans="1:16">
      <c r="A73" s="8" t="s">
        <v>173</v>
      </c>
      <c r="B73" s="8" t="s">
        <v>167</v>
      </c>
      <c r="C73" s="8" t="s">
        <v>60</v>
      </c>
      <c r="D73" s="8" t="s">
        <v>174</v>
      </c>
      <c r="E73" s="9" t="s">
        <v>28</v>
      </c>
      <c r="F73" s="9">
        <v>4536.87428571429</v>
      </c>
      <c r="G73" s="9">
        <v>0</v>
      </c>
      <c r="H73" s="1" t="str">
        <f>VLOOKUP(A73,'[1]12月'!$A:$H,8,FALSE)</f>
        <v>朝晖人力</v>
      </c>
      <c r="I73" s="1" t="str">
        <f>VLOOKUP(A73,'[1]12月'!$A:$I,9,FALSE)</f>
        <v>342201199508031835</v>
      </c>
      <c r="J73" s="1">
        <f>VLOOKUP(A73,'[1]12月'!$A:$J,10,FALSE)</f>
        <v>15306265124</v>
      </c>
      <c r="K73" s="1">
        <v>0</v>
      </c>
      <c r="N73" s="1">
        <f t="shared" si="1"/>
        <v>0</v>
      </c>
    </row>
    <row r="74" s="21" customFormat="1" hidden="1" spans="1:16">
      <c r="A74" s="8" t="s">
        <v>188</v>
      </c>
      <c r="B74" s="8" t="s">
        <v>167</v>
      </c>
      <c r="C74" s="8" t="s">
        <v>60</v>
      </c>
      <c r="D74" s="8" t="s">
        <v>189</v>
      </c>
      <c r="E74" s="9" t="s">
        <v>32</v>
      </c>
      <c r="F74" s="9">
        <v>36</v>
      </c>
      <c r="G74" s="9">
        <v>0</v>
      </c>
      <c r="H74" s="1" t="str">
        <f>VLOOKUP(A74,'[1]12月'!$A:$H,8,FALSE)</f>
        <v>朝晖人力</v>
      </c>
      <c r="I74" s="1" t="str">
        <f>VLOOKUP(A74,'[1]12月'!$A:$I,9,FALSE)</f>
        <v>341302200407228512</v>
      </c>
      <c r="J74" s="1">
        <f>VLOOKUP(A74,'[1]12月'!$A:$J,10,FALSE)</f>
        <v>18325719903</v>
      </c>
      <c r="K74" s="1">
        <v>0</v>
      </c>
      <c r="L74" s="1"/>
      <c r="M74" s="1"/>
      <c r="N74" s="1">
        <f t="shared" si="1"/>
        <v>0</v>
      </c>
      <c r="O74" s="1"/>
      <c r="P74" s="1"/>
    </row>
    <row r="75" hidden="1" spans="1:16">
      <c r="A75" s="8" t="s">
        <v>190</v>
      </c>
      <c r="B75" s="8" t="s">
        <v>167</v>
      </c>
      <c r="C75" s="8" t="s">
        <v>60</v>
      </c>
      <c r="D75" s="8" t="s">
        <v>191</v>
      </c>
      <c r="E75" s="9" t="s">
        <v>28</v>
      </c>
      <c r="F75" s="9">
        <v>4799.97</v>
      </c>
      <c r="G75" s="9">
        <v>0</v>
      </c>
      <c r="H75" s="1" t="str">
        <f>VLOOKUP(A75,'[1]12月'!$A:$H,8,FALSE)</f>
        <v>朝晖人力</v>
      </c>
      <c r="I75" s="1" t="str">
        <f>VLOOKUP(A75,'[1]12月'!$A:$I,9,FALSE)</f>
        <v>340621200508084436</v>
      </c>
      <c r="J75" s="1">
        <f>VLOOKUP(A75,'[1]12月'!$A:$J,10,FALSE)</f>
        <v>17682726539</v>
      </c>
      <c r="K75" s="1">
        <v>0</v>
      </c>
      <c r="N75" s="1">
        <f t="shared" si="1"/>
        <v>0</v>
      </c>
    </row>
    <row r="76" s="21" customFormat="1" hidden="1" spans="1:16">
      <c r="A76" s="8" t="s">
        <v>192</v>
      </c>
      <c r="B76" s="8" t="s">
        <v>167</v>
      </c>
      <c r="C76" s="8" t="s">
        <v>60</v>
      </c>
      <c r="D76" s="8" t="s">
        <v>193</v>
      </c>
      <c r="E76" s="9" t="s">
        <v>32</v>
      </c>
      <c r="F76" s="9">
        <v>246.15</v>
      </c>
      <c r="G76" s="9">
        <v>0</v>
      </c>
      <c r="H76" s="1" t="s">
        <v>90</v>
      </c>
      <c r="I76" s="1" t="e">
        <f>VLOOKUP(A76,[2]离职名单!$D:$P,13,FALSE)</f>
        <v>#N/A</v>
      </c>
      <c r="J76" s="1" t="e">
        <f>VLOOKUP(A76,[2]在职名单!$D:$AJ,33,FALSE)</f>
        <v>#N/A</v>
      </c>
      <c r="K76" s="1"/>
      <c r="L76" s="1"/>
      <c r="M76" s="1"/>
      <c r="N76" s="1">
        <f t="shared" si="1"/>
        <v>0</v>
      </c>
      <c r="O76" s="1"/>
      <c r="P76" s="1"/>
    </row>
    <row r="77" hidden="1" spans="1:16">
      <c r="A77" s="8" t="s">
        <v>194</v>
      </c>
      <c r="B77" s="8" t="s">
        <v>167</v>
      </c>
      <c r="C77" s="8" t="s">
        <v>60</v>
      </c>
      <c r="D77" s="8" t="s">
        <v>195</v>
      </c>
      <c r="E77" s="9" t="s">
        <v>161</v>
      </c>
      <c r="F77" s="9">
        <v>67.5</v>
      </c>
      <c r="G77" s="9">
        <v>0</v>
      </c>
      <c r="H77" s="1" t="s">
        <v>90</v>
      </c>
      <c r="I77" s="1">
        <f>VLOOKUP(A77,[2]在职名单!$D:$AE,28,FALSE)</f>
        <v>0</v>
      </c>
      <c r="J77" s="1">
        <f>VLOOKUP(A77,[2]在职名单!$D:$AJ,33,FALSE)</f>
        <v>0</v>
      </c>
      <c r="N77" s="1">
        <f t="shared" si="1"/>
        <v>0</v>
      </c>
    </row>
    <row r="78" hidden="1" spans="1:16">
      <c r="A78" s="8" t="s">
        <v>196</v>
      </c>
      <c r="B78" s="8" t="s">
        <v>167</v>
      </c>
      <c r="C78" s="8" t="s">
        <v>70</v>
      </c>
      <c r="D78" s="8" t="s">
        <v>197</v>
      </c>
      <c r="E78" s="9" t="s">
        <v>28</v>
      </c>
      <c r="F78" s="9">
        <v>4993.2</v>
      </c>
      <c r="G78" s="9">
        <v>0</v>
      </c>
      <c r="H78" s="1" t="str">
        <f>VLOOKUP(A78,'[1]12月'!$A:$H,8,FALSE)</f>
        <v>朝晖人力</v>
      </c>
      <c r="I78" s="1" t="str">
        <f>VLOOKUP(A78,'[1]12月'!$A:$I,9,FALSE)</f>
        <v>342201199008083284</v>
      </c>
      <c r="J78" s="1">
        <f>VLOOKUP(A78,'[1]12月'!$A:$J,10,FALSE)</f>
        <v>15155702610</v>
      </c>
      <c r="K78" s="1">
        <v>0</v>
      </c>
      <c r="N78" s="1">
        <f t="shared" si="1"/>
        <v>0</v>
      </c>
    </row>
    <row r="79" hidden="1" spans="1:16">
      <c r="A79" s="8" t="s">
        <v>198</v>
      </c>
      <c r="B79" s="8" t="s">
        <v>167</v>
      </c>
      <c r="C79" s="8" t="s">
        <v>67</v>
      </c>
      <c r="D79" s="8" t="s">
        <v>199</v>
      </c>
      <c r="E79" s="9" t="s">
        <v>28</v>
      </c>
      <c r="F79" s="9">
        <v>9800.97416833167</v>
      </c>
      <c r="G79" s="9">
        <v>0</v>
      </c>
      <c r="H79" s="1" t="str">
        <f>VLOOKUP(A79,'[1]12月'!$A:$H,8,FALSE)</f>
        <v>朝晖人力</v>
      </c>
      <c r="I79" s="1" t="str">
        <f>VLOOKUP(A79,'[1]12月'!$A:$I,9,FALSE)</f>
        <v>341302200205149015</v>
      </c>
      <c r="J79" s="1">
        <f>VLOOKUP(A79,'[1]12月'!$A:$J,10,FALSE)</f>
        <v>19955776097</v>
      </c>
      <c r="K79" s="1">
        <v>0</v>
      </c>
      <c r="N79" s="1">
        <f t="shared" si="1"/>
        <v>0</v>
      </c>
    </row>
    <row r="80" hidden="1" spans="1:16">
      <c r="A80" s="8" t="s">
        <v>200</v>
      </c>
      <c r="B80" s="8" t="s">
        <v>167</v>
      </c>
      <c r="C80" s="8" t="s">
        <v>70</v>
      </c>
      <c r="D80" s="8" t="s">
        <v>201</v>
      </c>
      <c r="E80" s="9" t="s">
        <v>161</v>
      </c>
      <c r="F80" s="9">
        <v>260</v>
      </c>
      <c r="G80" s="9">
        <v>0</v>
      </c>
      <c r="H80" s="1" t="str">
        <f>VLOOKUP(A80,'[1]12月'!$A:$H,8,FALSE)</f>
        <v>朝晖人力</v>
      </c>
      <c r="I80" s="1" t="str">
        <f>VLOOKUP(A80,'[1]12月'!$A:$I,9,FALSE)</f>
        <v>341302200409157711</v>
      </c>
      <c r="J80" s="1">
        <f>VLOOKUP(A80,'[1]12月'!$A:$J,10,FALSE)</f>
        <v>19856073949</v>
      </c>
      <c r="K80" s="1">
        <v>0</v>
      </c>
      <c r="N80" s="1">
        <f t="shared" si="1"/>
        <v>0</v>
      </c>
    </row>
    <row r="81" hidden="1" spans="1:14">
      <c r="A81" s="8" t="s">
        <v>202</v>
      </c>
      <c r="B81" s="8" t="s">
        <v>167</v>
      </c>
      <c r="C81" s="8" t="s">
        <v>70</v>
      </c>
      <c r="D81" s="8" t="s">
        <v>203</v>
      </c>
      <c r="E81" s="9" t="s">
        <v>161</v>
      </c>
      <c r="F81" s="9">
        <v>356</v>
      </c>
      <c r="G81" s="9">
        <v>0</v>
      </c>
      <c r="H81" s="1" t="str">
        <f>VLOOKUP(A81,'[1]12月'!$A:$H,8,FALSE)</f>
        <v>不报</v>
      </c>
      <c r="I81" s="40" t="str">
        <f>VLOOKUP(A81,'[1]12月'!$A:$I,9,FALSE)</f>
        <v>342201196802280417</v>
      </c>
      <c r="J81" s="1">
        <f>VLOOKUP(A81,'[1]12月'!$A:$J,10,FALSE)</f>
        <v>15755710088</v>
      </c>
      <c r="N81" s="1">
        <f t="shared" si="1"/>
        <v>0</v>
      </c>
    </row>
    <row r="82" hidden="1" spans="1:14">
      <c r="A82" s="8" t="s">
        <v>204</v>
      </c>
      <c r="B82" s="8" t="s">
        <v>205</v>
      </c>
      <c r="C82" s="8" t="s">
        <v>30</v>
      </c>
      <c r="D82" s="8" t="s">
        <v>206</v>
      </c>
      <c r="E82" s="9" t="s">
        <v>28</v>
      </c>
      <c r="F82" s="9">
        <v>2975</v>
      </c>
      <c r="G82" s="9">
        <v>0</v>
      </c>
      <c r="H82" s="1" t="str">
        <f>VLOOKUP(A82,'[1]12月'!$A:$H,8,FALSE)</f>
        <v>朝晖人力</v>
      </c>
      <c r="I82" s="40" t="str">
        <f>VLOOKUP(A82,'[1]12月'!$A:$I,9,FALSE)</f>
        <v>422826200009215520</v>
      </c>
      <c r="J82" s="1">
        <f>VLOOKUP(A82,'[1]12月'!$A:$J,10,FALSE)</f>
        <v>18371822541</v>
      </c>
      <c r="K82" s="1">
        <v>0</v>
      </c>
      <c r="N82" s="1">
        <f t="shared" si="1"/>
        <v>0</v>
      </c>
    </row>
    <row r="83" hidden="1" spans="1:14">
      <c r="A83" s="8" t="s">
        <v>207</v>
      </c>
      <c r="B83" s="8" t="s">
        <v>205</v>
      </c>
      <c r="C83" s="8" t="s">
        <v>30</v>
      </c>
      <c r="D83" s="8" t="s">
        <v>208</v>
      </c>
      <c r="E83" s="9" t="s">
        <v>32</v>
      </c>
      <c r="F83" s="9">
        <v>2454.81</v>
      </c>
      <c r="G83" s="9">
        <v>0</v>
      </c>
      <c r="H83" s="1" t="str">
        <f>VLOOKUP(A83,'[1]12月'!$A:$H,8,FALSE)</f>
        <v>朝晖人力</v>
      </c>
      <c r="I83" s="40" t="str">
        <f>VLOOKUP(A83,'[1]12月'!$A:$I,9,FALSE)</f>
        <v>421125200501286122</v>
      </c>
      <c r="J83" s="1">
        <f>VLOOKUP(A83,'[1]12月'!$A:$J,10,FALSE)</f>
        <v>19986875770</v>
      </c>
      <c r="K83" s="1">
        <v>0</v>
      </c>
      <c r="N83" s="1">
        <f t="shared" si="1"/>
        <v>0</v>
      </c>
    </row>
    <row r="84" hidden="1" spans="1:14">
      <c r="A84" s="8" t="s">
        <v>209</v>
      </c>
      <c r="B84" s="8" t="s">
        <v>205</v>
      </c>
      <c r="C84" s="8" t="s">
        <v>37</v>
      </c>
      <c r="D84" s="8" t="s">
        <v>210</v>
      </c>
      <c r="E84" s="9" t="s">
        <v>28</v>
      </c>
      <c r="F84" s="9">
        <v>3475</v>
      </c>
      <c r="G84" s="9">
        <v>0</v>
      </c>
      <c r="H84" s="1" t="str">
        <f>VLOOKUP(A84,'[1]12月'!$A:$H,8,FALSE)</f>
        <v>南湖</v>
      </c>
      <c r="I84" s="40" t="str">
        <f>VLOOKUP(A84,'[1]12月'!$A:$I,9,FALSE)</f>
        <v>420122196810222844</v>
      </c>
      <c r="J84" s="1">
        <f>VLOOKUP(A84,'[1]12月'!$A:$J,10,FALSE)</f>
        <v>13871599682</v>
      </c>
      <c r="K84" s="1">
        <v>0</v>
      </c>
      <c r="N84" s="1">
        <f t="shared" si="1"/>
        <v>0</v>
      </c>
    </row>
    <row r="85" hidden="1" spans="1:14">
      <c r="A85" s="8" t="s">
        <v>211</v>
      </c>
      <c r="B85" s="8" t="s">
        <v>205</v>
      </c>
      <c r="C85" s="8" t="s">
        <v>132</v>
      </c>
      <c r="D85" s="8" t="s">
        <v>212</v>
      </c>
      <c r="E85" s="9" t="s">
        <v>28</v>
      </c>
      <c r="F85" s="9">
        <v>12550</v>
      </c>
      <c r="G85" s="9">
        <v>121.5</v>
      </c>
      <c r="H85" s="1" t="str">
        <f>VLOOKUP(A85,'[1]12月'!$A:$H,8,FALSE)</f>
        <v>武汉山道</v>
      </c>
      <c r="I85" s="40" t="str">
        <f>VLOOKUP(A85,'[1]12月'!$A:$I,9,FALSE)</f>
        <v>421182199603072952</v>
      </c>
      <c r="J85" s="1">
        <f>VLOOKUP(A85,'[1]12月'!$A:$J,10,FALSE)</f>
        <v>13817689240</v>
      </c>
      <c r="K85" s="1">
        <v>121.5</v>
      </c>
      <c r="N85" s="1">
        <f t="shared" si="1"/>
        <v>0</v>
      </c>
    </row>
    <row r="86" hidden="1" spans="1:14">
      <c r="A86" s="8" t="s">
        <v>213</v>
      </c>
      <c r="B86" s="8" t="s">
        <v>205</v>
      </c>
      <c r="C86" s="8" t="s">
        <v>57</v>
      </c>
      <c r="D86" s="8" t="s">
        <v>214</v>
      </c>
      <c r="E86" s="9" t="s">
        <v>28</v>
      </c>
      <c r="F86" s="9">
        <v>15723.8879516484</v>
      </c>
      <c r="G86" s="9">
        <v>0</v>
      </c>
      <c r="H86" s="1" t="str">
        <f>VLOOKUP(A86,'[1]12月'!$A:$H,8,FALSE)</f>
        <v>南湖</v>
      </c>
      <c r="I86" s="40" t="str">
        <f>VLOOKUP(A86,'[1]12月'!$A:$I,9,FALSE)</f>
        <v>422126199901264012</v>
      </c>
      <c r="J86" s="1">
        <f>VLOOKUP(A86,'[1]12月'!$A:$J,10,FALSE)</f>
        <v>18872230919</v>
      </c>
      <c r="K86" s="1">
        <v>0</v>
      </c>
      <c r="N86" s="1">
        <f t="shared" si="1"/>
        <v>0</v>
      </c>
    </row>
    <row r="87" hidden="1" spans="1:14">
      <c r="A87" s="8" t="s">
        <v>215</v>
      </c>
      <c r="B87" s="8" t="s">
        <v>205</v>
      </c>
      <c r="C87" s="8" t="s">
        <v>60</v>
      </c>
      <c r="D87" s="8" t="s">
        <v>216</v>
      </c>
      <c r="E87" s="9" t="s">
        <v>28</v>
      </c>
      <c r="F87" s="9">
        <v>8782.86522115384</v>
      </c>
      <c r="G87" s="9">
        <v>113.48</v>
      </c>
      <c r="H87" s="1" t="str">
        <f>VLOOKUP(A87,'[1]12月'!$A:$H,8,FALSE)</f>
        <v>南湖</v>
      </c>
      <c r="I87" s="40" t="str">
        <f>VLOOKUP(A87,'[1]12月'!$A:$I,9,FALSE)</f>
        <v>421221200007170714</v>
      </c>
      <c r="J87" s="1">
        <f>VLOOKUP(A87,'[1]12月'!$A:$J,10,FALSE)</f>
        <v>15926928101</v>
      </c>
      <c r="K87" s="1">
        <v>113.48</v>
      </c>
      <c r="N87" s="1">
        <f t="shared" si="1"/>
        <v>0</v>
      </c>
    </row>
    <row r="88" hidden="1" spans="1:14">
      <c r="A88" s="8" t="s">
        <v>217</v>
      </c>
      <c r="B88" s="8" t="s">
        <v>205</v>
      </c>
      <c r="C88" s="8" t="s">
        <v>60</v>
      </c>
      <c r="D88" s="8" t="s">
        <v>218</v>
      </c>
      <c r="E88" s="9" t="s">
        <v>28</v>
      </c>
      <c r="F88" s="9">
        <v>18874.1466307692</v>
      </c>
      <c r="G88" s="9">
        <v>722.63</v>
      </c>
      <c r="H88" s="1" t="str">
        <f>VLOOKUP(A88,'[1]12月'!$A:$H,8,FALSE)</f>
        <v>武汉山道</v>
      </c>
      <c r="I88" s="1" t="str">
        <f>VLOOKUP(A88,'[1]12月'!$A:$I,9,FALSE)</f>
        <v>420106198710140058</v>
      </c>
      <c r="J88" s="1">
        <f>VLOOKUP(A88,'[1]12月'!$A:$J,10,FALSE)</f>
        <v>13667230900</v>
      </c>
      <c r="K88" s="1">
        <v>722.64</v>
      </c>
      <c r="N88" s="1">
        <f t="shared" si="1"/>
        <v>-0.00999999999999091</v>
      </c>
    </row>
    <row r="89" hidden="1" spans="1:14">
      <c r="A89" s="8" t="s">
        <v>219</v>
      </c>
      <c r="B89" s="8" t="s">
        <v>205</v>
      </c>
      <c r="C89" s="8" t="s">
        <v>60</v>
      </c>
      <c r="D89" s="8" t="s">
        <v>220</v>
      </c>
      <c r="E89" s="9" t="s">
        <v>28</v>
      </c>
      <c r="F89" s="9">
        <v>5464.55054545454</v>
      </c>
      <c r="G89" s="9">
        <v>0</v>
      </c>
      <c r="H89" s="1" t="str">
        <f>VLOOKUP(A89,'[1]12月'!$A:$H,8,FALSE)</f>
        <v>南湖</v>
      </c>
      <c r="I89" s="40" t="str">
        <f>VLOOKUP(A89,'[1]12月'!$A:$I,9,FALSE)</f>
        <v>420984199910052017</v>
      </c>
      <c r="J89" s="1">
        <f>VLOOKUP(A89,'[1]12月'!$A:$J,10,FALSE)</f>
        <v>17671720251</v>
      </c>
      <c r="K89" s="1">
        <v>0</v>
      </c>
      <c r="N89" s="1">
        <f t="shared" si="1"/>
        <v>0</v>
      </c>
    </row>
    <row r="90" hidden="1" spans="1:14">
      <c r="A90" s="8" t="s">
        <v>221</v>
      </c>
      <c r="B90" s="8" t="s">
        <v>205</v>
      </c>
      <c r="C90" s="8" t="s">
        <v>70</v>
      </c>
      <c r="D90" s="8" t="s">
        <v>222</v>
      </c>
      <c r="E90" s="9" t="s">
        <v>28</v>
      </c>
      <c r="F90" s="9">
        <v>3371.87</v>
      </c>
      <c r="G90" s="9">
        <v>0</v>
      </c>
      <c r="H90" s="1" t="str">
        <f>VLOOKUP(A90,'[1]12月'!$A:$H,8,FALSE)</f>
        <v>南湖</v>
      </c>
      <c r="I90" s="40" t="str">
        <f>VLOOKUP(A90,'[1]12月'!$A:$I,9,FALSE)</f>
        <v>421125200202193356</v>
      </c>
      <c r="J90" s="1">
        <f>VLOOKUP(A90,'[1]12月'!$A:$J,10,FALSE)</f>
        <v>18140671940</v>
      </c>
      <c r="K90" s="1">
        <v>0</v>
      </c>
      <c r="N90" s="1">
        <f t="shared" si="1"/>
        <v>0</v>
      </c>
    </row>
    <row r="91" hidden="1" spans="1:14">
      <c r="A91" s="8" t="s">
        <v>223</v>
      </c>
      <c r="B91" s="8" t="s">
        <v>205</v>
      </c>
      <c r="C91" s="8" t="s">
        <v>70</v>
      </c>
      <c r="D91" s="8" t="s">
        <v>224</v>
      </c>
      <c r="E91" s="9" t="s">
        <v>28</v>
      </c>
      <c r="F91" s="9">
        <v>10541.3125</v>
      </c>
      <c r="G91" s="9">
        <v>404.13</v>
      </c>
      <c r="H91" s="1" t="str">
        <f>VLOOKUP(A91,'[1]12月'!$A:$H,8,FALSE)</f>
        <v>南湖</v>
      </c>
      <c r="I91" s="40" t="str">
        <f>VLOOKUP(A91,'[1]12月'!$A:$I,9,FALSE)</f>
        <v>341203200101121916</v>
      </c>
      <c r="J91" s="1">
        <f>VLOOKUP(A91,'[1]12月'!$A:$J,10,FALSE)</f>
        <v>17328453872</v>
      </c>
      <c r="K91" s="1">
        <v>404.13</v>
      </c>
      <c r="N91" s="1">
        <f t="shared" si="1"/>
        <v>0</v>
      </c>
    </row>
    <row r="92" spans="1:14">
      <c r="A92" s="8" t="s">
        <v>225</v>
      </c>
      <c r="B92" s="8" t="s">
        <v>205</v>
      </c>
      <c r="C92" s="8" t="s">
        <v>226</v>
      </c>
      <c r="D92" s="8" t="s">
        <v>227</v>
      </c>
      <c r="E92" s="9" t="s">
        <v>28</v>
      </c>
      <c r="F92" s="9">
        <v>3000</v>
      </c>
      <c r="G92" s="9">
        <v>0</v>
      </c>
      <c r="H92" s="1" t="str">
        <f>VLOOKUP(A92,'[1]12月'!$A:$H,8,FALSE)</f>
        <v>鑫镒百货</v>
      </c>
      <c r="I92" s="40" t="str">
        <f>VLOOKUP(A92,'[1]12月'!$A:$I,9,FALSE)</f>
        <v>422727196507245337</v>
      </c>
      <c r="J92" s="1" t="str">
        <f>VLOOKUP(A92,'[1]12月'!$A:$J,10,FALSE)</f>
        <v>13872527441</v>
      </c>
      <c r="L92" s="1">
        <v>0</v>
      </c>
      <c r="N92" s="1">
        <f t="shared" si="1"/>
        <v>0</v>
      </c>
    </row>
    <row r="93" hidden="1" spans="1:14">
      <c r="A93" s="8" t="s">
        <v>228</v>
      </c>
      <c r="B93" s="8" t="s">
        <v>205</v>
      </c>
      <c r="C93" s="8" t="s">
        <v>70</v>
      </c>
      <c r="D93" s="8" t="s">
        <v>229</v>
      </c>
      <c r="E93" s="9" t="s">
        <v>28</v>
      </c>
      <c r="F93" s="9">
        <v>3418.90583333333</v>
      </c>
      <c r="G93" s="9">
        <v>0</v>
      </c>
      <c r="H93" s="1" t="str">
        <f>VLOOKUP(A93,'[1]12月'!$A:$H,8,FALSE)</f>
        <v>南湖</v>
      </c>
      <c r="I93" s="40" t="str">
        <f>VLOOKUP(A93,'[1]12月'!$A:$I,9,FALSE)</f>
        <v>421126200405015433</v>
      </c>
      <c r="J93" s="1">
        <f>VLOOKUP(A93,'[1]12月'!$A:$J,10,FALSE)</f>
        <v>13117073577</v>
      </c>
      <c r="K93" s="1">
        <v>0</v>
      </c>
      <c r="N93" s="1">
        <f t="shared" si="1"/>
        <v>0</v>
      </c>
    </row>
    <row r="94" hidden="1" spans="1:14">
      <c r="A94" s="8" t="s">
        <v>230</v>
      </c>
      <c r="B94" s="8" t="s">
        <v>231</v>
      </c>
      <c r="C94" s="8" t="s">
        <v>132</v>
      </c>
      <c r="D94" s="8" t="s">
        <v>232</v>
      </c>
      <c r="E94" s="9" t="s">
        <v>28</v>
      </c>
      <c r="F94" s="9">
        <v>9712.616</v>
      </c>
      <c r="G94" s="9">
        <v>471.26</v>
      </c>
      <c r="H94" s="1" t="str">
        <f>VLOOKUP(A94,'[1]12月'!$A:$H,8,FALSE)</f>
        <v>荆州分公司</v>
      </c>
      <c r="I94" s="40" t="str">
        <f>VLOOKUP(A94,'[1]12月'!$A:$I,9,FALSE)</f>
        <v>421022198908087833</v>
      </c>
      <c r="J94" s="1">
        <f>VLOOKUP(A94,'[1]12月'!$A:$J,10,FALSE)</f>
        <v>13545649629</v>
      </c>
      <c r="K94" s="1">
        <v>471.26</v>
      </c>
      <c r="N94" s="1">
        <f t="shared" si="1"/>
        <v>0</v>
      </c>
    </row>
    <row r="95" hidden="1" spans="1:14">
      <c r="A95" s="8" t="s">
        <v>233</v>
      </c>
      <c r="B95" s="8" t="s">
        <v>231</v>
      </c>
      <c r="C95" s="8" t="s">
        <v>234</v>
      </c>
      <c r="D95" s="8" t="s">
        <v>235</v>
      </c>
      <c r="E95" s="9" t="s">
        <v>28</v>
      </c>
      <c r="F95" s="9">
        <v>4200</v>
      </c>
      <c r="G95" s="9">
        <v>0</v>
      </c>
      <c r="H95" s="1" t="str">
        <f>VLOOKUP(A95,'[1]12月'!$A:$H,8,FALSE)</f>
        <v>荆州分公司</v>
      </c>
      <c r="I95" s="40" t="str">
        <f>VLOOKUP(A95,'[1]12月'!$A:$I,9,FALSE)</f>
        <v>420822198510106881</v>
      </c>
      <c r="J95" s="1">
        <f>VLOOKUP(A95,'[1]12月'!$A:$J,10,FALSE)</f>
        <v>13437220258</v>
      </c>
      <c r="K95" s="1">
        <v>0</v>
      </c>
      <c r="N95" s="1">
        <f t="shared" si="1"/>
        <v>0</v>
      </c>
    </row>
    <row r="96" hidden="1" spans="1:14">
      <c r="A96" s="8" t="s">
        <v>236</v>
      </c>
      <c r="B96" s="8" t="s">
        <v>231</v>
      </c>
      <c r="C96" s="8" t="s">
        <v>30</v>
      </c>
      <c r="D96" s="8" t="s">
        <v>237</v>
      </c>
      <c r="E96" s="9" t="s">
        <v>28</v>
      </c>
      <c r="F96" s="9">
        <v>2788</v>
      </c>
      <c r="G96" s="9">
        <v>0</v>
      </c>
      <c r="H96" s="1" t="str">
        <f>VLOOKUP(A96,'[1]12月'!$A:$H,8,FALSE)</f>
        <v>朝晖人力</v>
      </c>
      <c r="I96" s="40" t="str">
        <f>VLOOKUP(A96,'[1]12月'!$A:$I,9,FALSE)</f>
        <v>421003200202101024</v>
      </c>
      <c r="J96" s="1">
        <f>VLOOKUP(A96,'[1]12月'!$A:$J,10,FALSE)</f>
        <v>19530522062</v>
      </c>
      <c r="K96" s="1">
        <v>0</v>
      </c>
      <c r="N96" s="1">
        <f t="shared" si="1"/>
        <v>0</v>
      </c>
    </row>
    <row r="97" hidden="1" spans="1:16">
      <c r="A97" s="8" t="s">
        <v>238</v>
      </c>
      <c r="B97" s="8" t="s">
        <v>231</v>
      </c>
      <c r="C97" s="8" t="s">
        <v>37</v>
      </c>
      <c r="D97" s="8" t="s">
        <v>239</v>
      </c>
      <c r="E97" s="9" t="s">
        <v>28</v>
      </c>
      <c r="F97" s="9">
        <v>2700</v>
      </c>
      <c r="G97" s="9">
        <v>0</v>
      </c>
      <c r="H97" s="1" t="str">
        <f>VLOOKUP(A97,'[1]12月'!$A:$H,8,FALSE)</f>
        <v>荆州分公司</v>
      </c>
      <c r="I97" s="40" t="str">
        <f>VLOOKUP(A97,'[1]12月'!$A:$I,9,FALSE)</f>
        <v>422421196602075845</v>
      </c>
      <c r="J97" s="1">
        <f>VLOOKUP(A97,'[1]12月'!$A:$J,10,FALSE)</f>
        <v>18672370860</v>
      </c>
      <c r="K97" s="1">
        <v>0</v>
      </c>
      <c r="N97" s="1">
        <f t="shared" si="1"/>
        <v>0</v>
      </c>
    </row>
    <row r="98" hidden="1" spans="1:16">
      <c r="A98" s="8" t="s">
        <v>240</v>
      </c>
      <c r="B98" s="8" t="s">
        <v>231</v>
      </c>
      <c r="C98" s="8" t="s">
        <v>37</v>
      </c>
      <c r="D98" s="8" t="s">
        <v>241</v>
      </c>
      <c r="E98" s="9" t="s">
        <v>28</v>
      </c>
      <c r="F98" s="9">
        <v>2500</v>
      </c>
      <c r="G98" s="9">
        <v>0</v>
      </c>
      <c r="H98" s="1" t="str">
        <f>VLOOKUP(A98,'[1]12月'!$A:$H,8,FALSE)</f>
        <v>朝晖人力</v>
      </c>
      <c r="I98" s="40" t="str">
        <f>VLOOKUP(A98,'[1]12月'!$A:$I,9,FALSE)</f>
        <v>422421195612131826</v>
      </c>
      <c r="J98" s="1">
        <f>VLOOKUP(A98,'[1]12月'!$A:$J,10,FALSE)</f>
        <v>18607218817</v>
      </c>
      <c r="K98" s="1">
        <v>0</v>
      </c>
      <c r="N98" s="1">
        <f t="shared" si="1"/>
        <v>0</v>
      </c>
    </row>
    <row r="99" hidden="1" spans="1:16">
      <c r="A99" s="8" t="s">
        <v>242</v>
      </c>
      <c r="B99" s="8" t="s">
        <v>231</v>
      </c>
      <c r="C99" s="8" t="s">
        <v>45</v>
      </c>
      <c r="D99" s="8" t="s">
        <v>243</v>
      </c>
      <c r="E99" s="9" t="s">
        <v>28</v>
      </c>
      <c r="F99" s="9">
        <v>7879.422</v>
      </c>
      <c r="G99" s="9">
        <v>38.16</v>
      </c>
      <c r="H99" s="1" t="str">
        <f>VLOOKUP(A99,'[1]12月'!$A:$H,8,FALSE)</f>
        <v>荆州分公司</v>
      </c>
      <c r="I99" s="40" t="str">
        <f>VLOOKUP(A99,'[1]12月'!$A:$I,9,FALSE)</f>
        <v>420527199309172609</v>
      </c>
      <c r="J99" s="1">
        <f>VLOOKUP(A99,'[1]12月'!$A:$J,10,FALSE)</f>
        <v>13767993203</v>
      </c>
      <c r="K99" s="1">
        <v>38.16</v>
      </c>
      <c r="N99" s="1">
        <f t="shared" si="1"/>
        <v>0</v>
      </c>
    </row>
    <row r="100" hidden="1" spans="1:16">
      <c r="A100" s="8" t="s">
        <v>244</v>
      </c>
      <c r="B100" s="8" t="s">
        <v>231</v>
      </c>
      <c r="C100" s="8" t="s">
        <v>45</v>
      </c>
      <c r="D100" s="8" t="s">
        <v>245</v>
      </c>
      <c r="E100" s="9" t="s">
        <v>28</v>
      </c>
      <c r="F100" s="9">
        <v>8188.122</v>
      </c>
      <c r="G100" s="9">
        <v>0</v>
      </c>
      <c r="H100" s="1" t="str">
        <f>VLOOKUP(A100,'[1]12月'!$A:$H,8,FALSE)</f>
        <v>荆州分公司</v>
      </c>
      <c r="I100" s="1" t="str">
        <f>VLOOKUP(A100,'[1]12月'!$A:$I,9,FALSE)</f>
        <v>420323200110083114</v>
      </c>
      <c r="J100" s="1">
        <f>VLOOKUP(A100,'[1]12月'!$A:$J,10,FALSE)</f>
        <v>18671918794</v>
      </c>
      <c r="K100" s="1">
        <v>0</v>
      </c>
      <c r="N100" s="1">
        <f t="shared" si="1"/>
        <v>0</v>
      </c>
    </row>
    <row r="101" hidden="1" spans="1:16">
      <c r="A101" s="8" t="s">
        <v>246</v>
      </c>
      <c r="B101" s="8" t="s">
        <v>231</v>
      </c>
      <c r="C101" s="8" t="s">
        <v>247</v>
      </c>
      <c r="D101" s="8" t="s">
        <v>248</v>
      </c>
      <c r="E101" s="9" t="s">
        <v>28</v>
      </c>
      <c r="F101" s="9">
        <v>4603.042</v>
      </c>
      <c r="G101" s="9">
        <v>0</v>
      </c>
      <c r="H101" s="1" t="str">
        <f>VLOOKUP(A101,'[1]12月'!$A:$H,8,FALSE)</f>
        <v>荆州分公司</v>
      </c>
      <c r="I101" s="1" t="str">
        <f>VLOOKUP(A101,'[1]12月'!$A:$I,9,FALSE)</f>
        <v>420322200102122711</v>
      </c>
      <c r="J101" s="1">
        <f>VLOOKUP(A101,'[1]12月'!$A:$J,10,FALSE)</f>
        <v>19537490212</v>
      </c>
      <c r="K101" s="1">
        <v>0</v>
      </c>
      <c r="N101" s="1">
        <f t="shared" si="1"/>
        <v>0</v>
      </c>
    </row>
    <row r="102" hidden="1" spans="1:16">
      <c r="A102" s="8" t="s">
        <v>249</v>
      </c>
      <c r="B102" s="8" t="s">
        <v>231</v>
      </c>
      <c r="C102" s="8" t="s">
        <v>57</v>
      </c>
      <c r="D102" s="8" t="s">
        <v>250</v>
      </c>
      <c r="E102" s="9" t="s">
        <v>28</v>
      </c>
      <c r="F102" s="9">
        <v>15593.6563053258</v>
      </c>
      <c r="G102" s="9">
        <v>1059.36</v>
      </c>
      <c r="H102" s="1" t="str">
        <f>VLOOKUP(A102,'[1]12月'!$A:$H,8,FALSE)</f>
        <v>荆州分公司</v>
      </c>
      <c r="I102" s="1" t="str">
        <f>VLOOKUP(A102,'[1]12月'!$A:$I,9,FALSE)</f>
        <v>421003198609061554</v>
      </c>
      <c r="J102" s="1">
        <f>VLOOKUP(A102,'[1]12月'!$A:$J,10,FALSE)</f>
        <v>17879581263</v>
      </c>
      <c r="K102" s="1">
        <v>1059.37</v>
      </c>
      <c r="N102" s="1">
        <f t="shared" si="1"/>
        <v>-0.00999999999999091</v>
      </c>
    </row>
    <row r="103" s="21" customFormat="1" hidden="1" spans="1:16">
      <c r="A103" s="8" t="s">
        <v>251</v>
      </c>
      <c r="B103" s="8" t="s">
        <v>231</v>
      </c>
      <c r="C103" s="8" t="s">
        <v>60</v>
      </c>
      <c r="D103" s="8" t="s">
        <v>252</v>
      </c>
      <c r="E103" s="9" t="s">
        <v>28</v>
      </c>
      <c r="F103" s="9">
        <v>4251.86579220779</v>
      </c>
      <c r="G103" s="9">
        <v>0</v>
      </c>
      <c r="H103" s="1" t="str">
        <f>VLOOKUP(A103,'[1]12月'!$A:$H,8,FALSE)</f>
        <v>荆州分公司</v>
      </c>
      <c r="I103" s="1" t="str">
        <f>VLOOKUP(A103,'[1]12月'!$A:$I,9,FALSE)</f>
        <v>421022199408152496</v>
      </c>
      <c r="J103" s="1">
        <f>VLOOKUP(A103,'[1]12月'!$A:$J,10,FALSE)</f>
        <v>18872932531</v>
      </c>
      <c r="K103" s="1">
        <v>0</v>
      </c>
      <c r="L103" s="1"/>
      <c r="M103" s="1"/>
      <c r="N103" s="1">
        <f t="shared" si="1"/>
        <v>0</v>
      </c>
      <c r="O103" s="1"/>
      <c r="P103" s="1"/>
    </row>
    <row r="104" s="21" customFormat="1" hidden="1" spans="1:16">
      <c r="A104" s="8" t="s">
        <v>253</v>
      </c>
      <c r="B104" s="8" t="s">
        <v>231</v>
      </c>
      <c r="C104" s="8" t="s">
        <v>60</v>
      </c>
      <c r="D104" s="8" t="s">
        <v>254</v>
      </c>
      <c r="E104" s="9" t="s">
        <v>28</v>
      </c>
      <c r="F104" s="9">
        <v>8661.12747058824</v>
      </c>
      <c r="G104" s="9">
        <v>33.46</v>
      </c>
      <c r="H104" s="1" t="str">
        <f>VLOOKUP(A104,'[1]12月'!$A:$H,8,FALSE)</f>
        <v>武汉山道</v>
      </c>
      <c r="I104" s="1" t="str">
        <f>VLOOKUP(A104,'[1]12月'!$A:$I,9,FALSE)</f>
        <v>420222199304104879</v>
      </c>
      <c r="J104" s="1">
        <f>VLOOKUP(A104,'[1]12月'!$A:$J,10,FALSE)</f>
        <v>15079071653</v>
      </c>
      <c r="K104" s="1">
        <v>19.37</v>
      </c>
      <c r="L104" s="1"/>
      <c r="M104" s="1"/>
      <c r="N104" s="1">
        <f t="shared" si="1"/>
        <v>14.09</v>
      </c>
      <c r="O104" s="1"/>
      <c r="P104" s="1"/>
    </row>
    <row r="105" hidden="1" spans="1:16">
      <c r="A105" s="8" t="s">
        <v>255</v>
      </c>
      <c r="B105" s="8" t="s">
        <v>231</v>
      </c>
      <c r="C105" s="8" t="s">
        <v>60</v>
      </c>
      <c r="D105" s="8" t="s">
        <v>256</v>
      </c>
      <c r="E105" s="9" t="s">
        <v>28</v>
      </c>
      <c r="F105" s="9">
        <v>6680.79880309965</v>
      </c>
      <c r="G105" s="9">
        <v>0</v>
      </c>
      <c r="H105" s="1" t="str">
        <f>VLOOKUP(A105,'[1]12月'!$A:$H,8,FALSE)</f>
        <v>荆州分公司</v>
      </c>
      <c r="I105" s="1" t="str">
        <f>VLOOKUP(A105,'[1]12月'!$A:$I,9,FALSE)</f>
        <v>421302199412171236</v>
      </c>
      <c r="J105" s="1">
        <f>VLOOKUP(A105,'[1]12月'!$A:$J,10,FALSE)</f>
        <v>13755843568</v>
      </c>
      <c r="K105" s="1">
        <v>0</v>
      </c>
      <c r="N105" s="1">
        <f t="shared" si="1"/>
        <v>0</v>
      </c>
    </row>
    <row r="106" hidden="1" spans="1:16">
      <c r="A106" s="8" t="s">
        <v>257</v>
      </c>
      <c r="B106" s="8" t="s">
        <v>231</v>
      </c>
      <c r="C106" s="8" t="s">
        <v>60</v>
      </c>
      <c r="D106" s="8" t="s">
        <v>258</v>
      </c>
      <c r="E106" s="9" t="s">
        <v>28</v>
      </c>
      <c r="F106" s="9">
        <v>659.101470967742</v>
      </c>
      <c r="G106" s="9">
        <v>0</v>
      </c>
      <c r="H106" s="1" t="str">
        <f>VLOOKUP(A106,'[1]12月'!$A:$H,8,FALSE)</f>
        <v>荆州分公司</v>
      </c>
      <c r="I106" s="40" t="str">
        <f>VLOOKUP(A106,'[1]12月'!$A:$I,9,FALSE)</f>
        <v>420881200012114010</v>
      </c>
      <c r="J106" s="1">
        <f>VLOOKUP(A106,'[1]12月'!$A:$J,10,FALSE)</f>
        <v>18827761206</v>
      </c>
      <c r="K106" s="1">
        <v>0</v>
      </c>
      <c r="N106" s="1">
        <f t="shared" si="1"/>
        <v>0</v>
      </c>
    </row>
    <row r="107" hidden="1" spans="1:16">
      <c r="A107" s="8" t="s">
        <v>259</v>
      </c>
      <c r="B107" s="8" t="s">
        <v>231</v>
      </c>
      <c r="C107" s="8" t="s">
        <v>60</v>
      </c>
      <c r="D107" s="8" t="s">
        <v>260</v>
      </c>
      <c r="E107" s="9" t="s">
        <v>28</v>
      </c>
      <c r="F107" s="9">
        <v>7701.97181818182</v>
      </c>
      <c r="G107" s="9">
        <v>51.44</v>
      </c>
      <c r="H107" s="1" t="str">
        <f>VLOOKUP(A107,'[1]12月'!$A:$H,8,FALSE)</f>
        <v>武汉山道</v>
      </c>
      <c r="I107" s="40" t="str">
        <f>VLOOKUP(A107,'[1]12月'!$A:$I,9,FALSE)</f>
        <v>421087199405193725</v>
      </c>
      <c r="J107" s="1">
        <f>VLOOKUP(A107,'[1]12月'!$A:$J,10,FALSE)</f>
        <v>18779133088</v>
      </c>
      <c r="K107" s="1">
        <v>51.44</v>
      </c>
      <c r="N107" s="1">
        <f t="shared" si="1"/>
        <v>0</v>
      </c>
    </row>
    <row r="108" hidden="1" spans="1:16">
      <c r="A108" s="8" t="s">
        <v>261</v>
      </c>
      <c r="B108" s="8" t="s">
        <v>231</v>
      </c>
      <c r="C108" s="8" t="s">
        <v>60</v>
      </c>
      <c r="D108" s="8" t="s">
        <v>262</v>
      </c>
      <c r="E108" s="9" t="s">
        <v>28</v>
      </c>
      <c r="F108" s="9">
        <v>7823.44763035778</v>
      </c>
      <c r="G108" s="9">
        <v>84.7</v>
      </c>
      <c r="H108" s="1" t="str">
        <f>VLOOKUP(A108,'[1]12月'!$A:$H,8,FALSE)</f>
        <v>荆州分公司</v>
      </c>
      <c r="I108" s="1" t="str">
        <f>VLOOKUP(A108,'[1]12月'!$A:$I,9,FALSE)</f>
        <v>421087199104105322</v>
      </c>
      <c r="J108" s="1">
        <f>VLOOKUP(A108,'[1]12月'!$A:$J,10,FALSE)</f>
        <v>19170645381</v>
      </c>
      <c r="K108" s="1">
        <v>84.7</v>
      </c>
      <c r="N108" s="1">
        <f t="shared" si="1"/>
        <v>0</v>
      </c>
    </row>
    <row r="109" hidden="1" spans="1:16">
      <c r="A109" s="8" t="s">
        <v>263</v>
      </c>
      <c r="B109" s="8" t="s">
        <v>231</v>
      </c>
      <c r="C109" s="8" t="s">
        <v>60</v>
      </c>
      <c r="D109" s="8" t="s">
        <v>264</v>
      </c>
      <c r="E109" s="9" t="s">
        <v>28</v>
      </c>
      <c r="F109" s="9">
        <v>3998.68041628959</v>
      </c>
      <c r="G109" s="9">
        <v>0</v>
      </c>
      <c r="H109" s="1" t="str">
        <f>VLOOKUP(A109,'[1]12月'!$A:$H,8,FALSE)</f>
        <v>荆州分公司</v>
      </c>
      <c r="I109" s="40" t="str">
        <f>VLOOKUP(A109,'[1]12月'!$A:$I,9,FALSE)</f>
        <v>421003199311013239</v>
      </c>
      <c r="J109" s="1">
        <f>VLOOKUP(A109,'[1]12月'!$A:$J,10,FALSE)</f>
        <v>18772783207</v>
      </c>
      <c r="K109" s="1">
        <v>0</v>
      </c>
      <c r="N109" s="1">
        <f t="shared" si="1"/>
        <v>0</v>
      </c>
    </row>
    <row r="110" hidden="1" spans="1:16">
      <c r="A110" s="8" t="s">
        <v>265</v>
      </c>
      <c r="B110" s="8" t="s">
        <v>231</v>
      </c>
      <c r="C110" s="8" t="s">
        <v>60</v>
      </c>
      <c r="D110" s="8" t="s">
        <v>266</v>
      </c>
      <c r="E110" s="9" t="s">
        <v>28</v>
      </c>
      <c r="F110" s="9">
        <v>2948.49</v>
      </c>
      <c r="G110" s="9">
        <v>0</v>
      </c>
      <c r="H110" s="1" t="str">
        <f>VLOOKUP(A110,'[1]12月'!$A:$H,8,FALSE)</f>
        <v>荆州分公司</v>
      </c>
      <c r="I110" s="40" t="str">
        <f>VLOOKUP(A110,'[1]12月'!$A:$I,9,FALSE)</f>
        <v>420803197802042732</v>
      </c>
      <c r="J110" s="1">
        <f>VLOOKUP(A110,'[1]12月'!$A:$J,10,FALSE)</f>
        <v>15070903197</v>
      </c>
      <c r="K110" s="1">
        <v>0</v>
      </c>
      <c r="N110" s="1">
        <f t="shared" si="1"/>
        <v>0</v>
      </c>
    </row>
    <row r="111" hidden="1" spans="1:16">
      <c r="A111" s="8" t="s">
        <v>267</v>
      </c>
      <c r="B111" s="8" t="s">
        <v>231</v>
      </c>
      <c r="C111" s="8" t="s">
        <v>60</v>
      </c>
      <c r="D111" s="8" t="s">
        <v>268</v>
      </c>
      <c r="E111" s="9" t="s">
        <v>28</v>
      </c>
      <c r="F111" s="9">
        <v>1773.945</v>
      </c>
      <c r="G111" s="9">
        <v>0</v>
      </c>
      <c r="H111" s="1" t="str">
        <f>VLOOKUP(A111,'[1]12月'!$A:$H,8,FALSE)</f>
        <v>荆州分公司</v>
      </c>
      <c r="I111" s="1" t="str">
        <f>VLOOKUP(A111,'[1]12月'!$A:$I,9,FALSE)</f>
        <v>421003199105021510</v>
      </c>
      <c r="J111" s="1">
        <f>VLOOKUP(A111,'[1]12月'!$A:$J,10,FALSE)</f>
        <v>15927876988</v>
      </c>
      <c r="K111" s="1">
        <v>0</v>
      </c>
      <c r="N111" s="1">
        <f t="shared" si="1"/>
        <v>0</v>
      </c>
    </row>
    <row r="112" hidden="1" spans="1:16">
      <c r="A112" s="8" t="s">
        <v>269</v>
      </c>
      <c r="B112" s="8" t="s">
        <v>231</v>
      </c>
      <c r="C112" s="8" t="s">
        <v>60</v>
      </c>
      <c r="D112" s="8" t="s">
        <v>270</v>
      </c>
      <c r="E112" s="9" t="s">
        <v>28</v>
      </c>
      <c r="F112" s="9">
        <v>5904.14909090909</v>
      </c>
      <c r="G112" s="9">
        <v>0</v>
      </c>
      <c r="H112" s="1" t="str">
        <f>VLOOKUP(A112,'[1]12月'!$A:$H,8,FALSE)</f>
        <v>荆州分公司</v>
      </c>
      <c r="I112" s="1" t="str">
        <f>VLOOKUP(A112,'[1]12月'!$A:$I,9,FALSE)</f>
        <v>421002199012083812</v>
      </c>
      <c r="J112" s="1">
        <f>VLOOKUP(A112,'[1]12月'!$A:$J,10,FALSE)</f>
        <v>18872295661</v>
      </c>
      <c r="K112" s="1">
        <v>0</v>
      </c>
      <c r="N112" s="1">
        <f t="shared" si="1"/>
        <v>0</v>
      </c>
    </row>
    <row r="113" hidden="1" spans="1:14">
      <c r="A113" s="8" t="s">
        <v>271</v>
      </c>
      <c r="B113" s="8" t="s">
        <v>231</v>
      </c>
      <c r="C113" s="8" t="s">
        <v>60</v>
      </c>
      <c r="D113" s="8" t="s">
        <v>272</v>
      </c>
      <c r="E113" s="9" t="s">
        <v>28</v>
      </c>
      <c r="F113" s="9">
        <v>5492.26164335665</v>
      </c>
      <c r="G113" s="9">
        <v>0</v>
      </c>
      <c r="H113" s="1" t="str">
        <f>VLOOKUP(A113,'[1]12月'!$A:$H,8,FALSE)</f>
        <v>荆州分公司</v>
      </c>
      <c r="I113" s="1" t="str">
        <f>VLOOKUP(A113,'[1]12月'!$A:$I,9,FALSE)</f>
        <v>342221199503045061</v>
      </c>
      <c r="J113" s="1">
        <f>VLOOKUP(A113,'[1]12月'!$A:$J,10,FALSE)</f>
        <v>13872208550</v>
      </c>
      <c r="K113" s="1">
        <v>0</v>
      </c>
      <c r="N113" s="1">
        <f t="shared" si="1"/>
        <v>0</v>
      </c>
    </row>
    <row r="114" hidden="1" spans="1:14">
      <c r="A114" s="8" t="s">
        <v>273</v>
      </c>
      <c r="B114" s="8" t="s">
        <v>231</v>
      </c>
      <c r="C114" s="8" t="s">
        <v>60</v>
      </c>
      <c r="D114" s="8" t="s">
        <v>274</v>
      </c>
      <c r="E114" s="9" t="s">
        <v>161</v>
      </c>
      <c r="F114" s="9">
        <v>333</v>
      </c>
      <c r="G114" s="9">
        <v>0</v>
      </c>
      <c r="H114" s="1" t="str">
        <f>VLOOKUP(A114,'[1]12月'!$A:$H,8,FALSE)</f>
        <v>朝晖人力</v>
      </c>
      <c r="I114" s="40" t="str">
        <f>VLOOKUP(A114,'[1]12月'!$A:$I,9,FALSE)</f>
        <v>421003199008281046</v>
      </c>
      <c r="J114" s="1">
        <f>VLOOKUP(A114,'[1]12月'!$A:$J,10,FALSE)</f>
        <v>18062367725</v>
      </c>
      <c r="K114" s="1">
        <v>0</v>
      </c>
      <c r="N114" s="1">
        <f t="shared" si="1"/>
        <v>0</v>
      </c>
    </row>
    <row r="115" hidden="1" spans="1:14">
      <c r="A115" s="8" t="s">
        <v>275</v>
      </c>
      <c r="B115" s="8" t="s">
        <v>231</v>
      </c>
      <c r="C115" s="8" t="s">
        <v>70</v>
      </c>
      <c r="D115" s="8" t="s">
        <v>276</v>
      </c>
      <c r="E115" s="9" t="s">
        <v>28</v>
      </c>
      <c r="F115" s="9">
        <v>1296.15</v>
      </c>
      <c r="G115" s="9">
        <v>0</v>
      </c>
      <c r="H115" s="1" t="str">
        <f>VLOOKUP(A115,'[1]12月'!$A:$H,8,FALSE)</f>
        <v>荆州分公司</v>
      </c>
      <c r="I115" s="1" t="str">
        <f>VLOOKUP(A115,'[1]12月'!$A:$I,9,FALSE)</f>
        <v>420400196801151018</v>
      </c>
      <c r="J115" s="1">
        <f>VLOOKUP(A115,'[1]12月'!$A:$J,10,FALSE)</f>
        <v>13872447788</v>
      </c>
      <c r="K115" s="1">
        <v>0</v>
      </c>
      <c r="N115" s="1">
        <f t="shared" si="1"/>
        <v>0</v>
      </c>
    </row>
    <row r="116" hidden="1" spans="1:14">
      <c r="A116" s="8" t="s">
        <v>277</v>
      </c>
      <c r="B116" s="8" t="s">
        <v>231</v>
      </c>
      <c r="C116" s="8" t="s">
        <v>70</v>
      </c>
      <c r="D116" s="8" t="s">
        <v>278</v>
      </c>
      <c r="E116" s="9" t="s">
        <v>28</v>
      </c>
      <c r="F116" s="9">
        <v>3864</v>
      </c>
      <c r="G116" s="9">
        <v>0</v>
      </c>
      <c r="H116" s="1" t="str">
        <f>VLOOKUP(A116,'[1]12月'!$A:$H,8,FALSE)</f>
        <v>荆州分公司</v>
      </c>
      <c r="I116" s="40" t="str">
        <f>VLOOKUP(A116,'[1]12月'!$A:$I,9,FALSE)</f>
        <v>422421197102170832</v>
      </c>
      <c r="J116" s="1">
        <f>VLOOKUP(A116,'[1]12月'!$A:$J,10,FALSE)</f>
        <v>13997646731</v>
      </c>
      <c r="K116" s="1">
        <v>0</v>
      </c>
      <c r="N116" s="1">
        <f t="shared" si="1"/>
        <v>0</v>
      </c>
    </row>
    <row r="117" hidden="1" spans="1:14">
      <c r="A117" s="8" t="s">
        <v>279</v>
      </c>
      <c r="B117" s="8" t="s">
        <v>231</v>
      </c>
      <c r="C117" s="8" t="s">
        <v>70</v>
      </c>
      <c r="D117" s="8" t="s">
        <v>280</v>
      </c>
      <c r="E117" s="9" t="s">
        <v>161</v>
      </c>
      <c r="F117" s="9">
        <v>360</v>
      </c>
      <c r="G117" s="9">
        <v>0</v>
      </c>
      <c r="H117" s="1" t="str">
        <f>VLOOKUP(A117,'[1]12月'!$A:$H,8,FALSE)</f>
        <v>朝晖人力</v>
      </c>
      <c r="I117" s="1" t="str">
        <f>VLOOKUP(A117,'[1]12月'!$A:$I,9,FALSE)</f>
        <v>“420881200312087421</v>
      </c>
      <c r="J117" s="1">
        <f>VLOOKUP(A117,'[1]12月'!$A:$J,10,FALSE)</f>
        <v>18371151802</v>
      </c>
      <c r="K117" s="1">
        <v>0</v>
      </c>
      <c r="N117" s="1">
        <f t="shared" si="1"/>
        <v>0</v>
      </c>
    </row>
    <row r="118" hidden="1" spans="1:14">
      <c r="A118" s="8" t="s">
        <v>281</v>
      </c>
      <c r="B118" s="8" t="s">
        <v>231</v>
      </c>
      <c r="C118" s="8" t="s">
        <v>226</v>
      </c>
      <c r="D118" s="8" t="s">
        <v>282</v>
      </c>
      <c r="E118" s="9" t="s">
        <v>28</v>
      </c>
      <c r="F118" s="9">
        <v>2104.67384615385</v>
      </c>
      <c r="G118" s="9">
        <v>0</v>
      </c>
      <c r="H118" s="1" t="s">
        <v>35</v>
      </c>
      <c r="I118" s="40" t="s">
        <v>283</v>
      </c>
      <c r="J118" s="1">
        <f>VLOOKUP(A118,[2]在职名单!$D:$AJ,33,FALSE)</f>
        <v>18972132085</v>
      </c>
      <c r="K118" s="1">
        <v>0</v>
      </c>
      <c r="N118" s="1">
        <f t="shared" si="1"/>
        <v>0</v>
      </c>
    </row>
    <row r="119" hidden="1" spans="1:14">
      <c r="A119" s="8" t="s">
        <v>284</v>
      </c>
      <c r="B119" s="8" t="s">
        <v>285</v>
      </c>
      <c r="C119" s="8" t="s">
        <v>26</v>
      </c>
      <c r="D119" s="8" t="s">
        <v>286</v>
      </c>
      <c r="E119" s="9" t="s">
        <v>28</v>
      </c>
      <c r="F119" s="9">
        <v>4000</v>
      </c>
      <c r="G119" s="9">
        <v>0</v>
      </c>
      <c r="H119" s="1" t="str">
        <f>VLOOKUP(A119,'[1]12月'!$A:$H,8,FALSE)</f>
        <v>朝晖人力</v>
      </c>
      <c r="I119" s="40" t="str">
        <f>VLOOKUP(A119,'[1]12月'!$A:$I,9,FALSE)</f>
        <v>421002200401305023</v>
      </c>
      <c r="J119" s="1">
        <f>VLOOKUP(A119,'[1]12月'!$A:$J,10,FALSE)</f>
        <v>15727237247</v>
      </c>
      <c r="K119" s="1">
        <v>0</v>
      </c>
      <c r="N119" s="1">
        <f t="shared" si="1"/>
        <v>0</v>
      </c>
    </row>
    <row r="120" hidden="1" spans="1:14">
      <c r="A120" s="8" t="s">
        <v>287</v>
      </c>
      <c r="B120" s="8" t="s">
        <v>285</v>
      </c>
      <c r="C120" s="8" t="s">
        <v>30</v>
      </c>
      <c r="D120" s="8" t="s">
        <v>288</v>
      </c>
      <c r="E120" s="9" t="s">
        <v>28</v>
      </c>
      <c r="F120" s="9">
        <v>2785</v>
      </c>
      <c r="G120" s="9">
        <v>0</v>
      </c>
      <c r="H120" s="1" t="str">
        <f>VLOOKUP(A120,'[1]12月'!$A:$H,8,FALSE)</f>
        <v>朝晖人力</v>
      </c>
      <c r="I120" s="40" t="str">
        <f>VLOOKUP(A120,'[1]12月'!$A:$I,9,FALSE)</f>
        <v>420922200306151429</v>
      </c>
      <c r="J120" s="1">
        <f>VLOOKUP(A120,'[1]12月'!$A:$J,10,FALSE)</f>
        <v>18071464080</v>
      </c>
      <c r="K120" s="1">
        <v>0</v>
      </c>
      <c r="N120" s="1">
        <f t="shared" si="1"/>
        <v>0</v>
      </c>
    </row>
    <row r="121" hidden="1" spans="1:14">
      <c r="A121" s="8" t="s">
        <v>289</v>
      </c>
      <c r="B121" s="8" t="s">
        <v>285</v>
      </c>
      <c r="C121" s="8" t="s">
        <v>37</v>
      </c>
      <c r="D121" s="8" t="s">
        <v>290</v>
      </c>
      <c r="E121" s="9" t="s">
        <v>28</v>
      </c>
      <c r="F121" s="9">
        <v>2800</v>
      </c>
      <c r="G121" s="9">
        <v>0</v>
      </c>
      <c r="H121" s="1" t="str">
        <f>VLOOKUP(A121,'[1]12月'!$A:$H,8,FALSE)</f>
        <v>朝晖人力</v>
      </c>
      <c r="I121" s="40" t="str">
        <f>VLOOKUP(A121,'[1]12月'!$A:$I,9,FALSE)</f>
        <v>420400196206261482</v>
      </c>
      <c r="J121" s="1">
        <f>VLOOKUP(A121,'[1]12月'!$A:$J,10,FALSE)</f>
        <v>17798353605</v>
      </c>
      <c r="K121" s="1">
        <v>0</v>
      </c>
      <c r="N121" s="1">
        <f t="shared" si="1"/>
        <v>0</v>
      </c>
    </row>
    <row r="122" hidden="1" spans="1:14">
      <c r="A122" s="8" t="s">
        <v>291</v>
      </c>
      <c r="B122" s="8" t="s">
        <v>285</v>
      </c>
      <c r="C122" s="8" t="s">
        <v>37</v>
      </c>
      <c r="D122" s="8" t="s">
        <v>292</v>
      </c>
      <c r="E122" s="9" t="s">
        <v>28</v>
      </c>
      <c r="F122" s="9">
        <v>2800</v>
      </c>
      <c r="G122" s="9">
        <v>0</v>
      </c>
      <c r="H122" s="1" t="str">
        <f>VLOOKUP(A122,'[1]12月'!$A:$H,8,FALSE)</f>
        <v>朝晖人力</v>
      </c>
      <c r="I122" s="40" t="str">
        <f>VLOOKUP(A122,'[1]12月'!$A:$I,9,FALSE)</f>
        <v>420400195712101014</v>
      </c>
      <c r="J122" s="1">
        <f>VLOOKUP(A122,'[1]12月'!$A:$J,10,FALSE)</f>
        <v>15572198880</v>
      </c>
      <c r="K122" s="1">
        <v>0</v>
      </c>
      <c r="N122" s="1">
        <f t="shared" si="1"/>
        <v>0</v>
      </c>
    </row>
    <row r="123" hidden="1" spans="1:14">
      <c r="A123" s="8" t="s">
        <v>293</v>
      </c>
      <c r="B123" s="8" t="s">
        <v>285</v>
      </c>
      <c r="C123" s="8" t="s">
        <v>42</v>
      </c>
      <c r="D123" s="8" t="s">
        <v>294</v>
      </c>
      <c r="E123" s="9" t="s">
        <v>28</v>
      </c>
      <c r="F123" s="9">
        <v>10625.645</v>
      </c>
      <c r="G123" s="9">
        <v>0</v>
      </c>
      <c r="H123" s="1" t="str">
        <f>VLOOKUP(A123,'[1]12月'!$A:$H,8,FALSE)</f>
        <v>朝晖人力</v>
      </c>
      <c r="I123" s="1" t="str">
        <f>VLOOKUP(A123,'[1]12月'!$A:$I,9,FALSE)</f>
        <v>420684199002286030</v>
      </c>
      <c r="J123" s="1">
        <f>VLOOKUP(A123,'[1]12月'!$A:$J,10,FALSE)</f>
        <v>13296690800</v>
      </c>
      <c r="K123" s="1">
        <v>0</v>
      </c>
      <c r="N123" s="1">
        <f t="shared" si="1"/>
        <v>0</v>
      </c>
    </row>
    <row r="124" hidden="1" spans="1:14">
      <c r="A124" s="8" t="s">
        <v>295</v>
      </c>
      <c r="B124" s="8" t="s">
        <v>285</v>
      </c>
      <c r="C124" s="8" t="s">
        <v>247</v>
      </c>
      <c r="D124" s="8" t="s">
        <v>296</v>
      </c>
      <c r="E124" s="9" t="s">
        <v>28</v>
      </c>
      <c r="F124" s="9">
        <v>6031.3</v>
      </c>
      <c r="G124" s="9">
        <v>103.13</v>
      </c>
      <c r="H124" s="1" t="str">
        <f>VLOOKUP(A124,'[1]12月'!$A:$H,8,FALSE)</f>
        <v>荆州分公司</v>
      </c>
      <c r="I124" s="1" t="str">
        <f>VLOOKUP(A124,'[1]12月'!$A:$I,9,FALSE)</f>
        <v>420323200205035510</v>
      </c>
      <c r="J124" s="1">
        <f>VLOOKUP(A124,'[1]12月'!$A:$J,10,FALSE)</f>
        <v>18679654540</v>
      </c>
      <c r="K124" s="1">
        <v>103.13</v>
      </c>
      <c r="N124" s="1">
        <f t="shared" si="1"/>
        <v>0</v>
      </c>
    </row>
    <row r="125" hidden="1" spans="1:14">
      <c r="A125" s="8" t="s">
        <v>297</v>
      </c>
      <c r="B125" s="8" t="s">
        <v>285</v>
      </c>
      <c r="C125" s="8" t="s">
        <v>45</v>
      </c>
      <c r="D125" s="8" t="s">
        <v>298</v>
      </c>
      <c r="E125" s="9" t="s">
        <v>28</v>
      </c>
      <c r="F125" s="9">
        <v>7539.82</v>
      </c>
      <c r="G125" s="9">
        <v>0</v>
      </c>
      <c r="H125" s="1" t="str">
        <f>VLOOKUP(A125,'[1]12月'!$A:$H,8,FALSE)</f>
        <v>朝晖人力</v>
      </c>
      <c r="I125" s="40" t="str">
        <f>VLOOKUP(A125,'[1]12月'!$A:$I,9,FALSE)</f>
        <v>421003200306093516</v>
      </c>
      <c r="J125" s="1">
        <f>VLOOKUP(A125,'[1]12月'!$A:$J,10,FALSE)</f>
        <v>13972335027</v>
      </c>
      <c r="K125" s="1">
        <v>0</v>
      </c>
      <c r="N125" s="1">
        <f t="shared" si="1"/>
        <v>0</v>
      </c>
    </row>
    <row r="126" hidden="1" spans="1:14">
      <c r="A126" s="8" t="s">
        <v>299</v>
      </c>
      <c r="B126" s="8" t="s">
        <v>285</v>
      </c>
      <c r="C126" s="8" t="s">
        <v>45</v>
      </c>
      <c r="D126" s="8" t="s">
        <v>300</v>
      </c>
      <c r="E126" s="9" t="s">
        <v>28</v>
      </c>
      <c r="F126" s="9">
        <v>1552.02</v>
      </c>
      <c r="G126" s="9">
        <v>0</v>
      </c>
      <c r="H126" s="1" t="str">
        <f>VLOOKUP(A126,'[1]12月'!$A:$H,8,FALSE)</f>
        <v>朝晖人力</v>
      </c>
      <c r="I126" s="40" t="str">
        <f>VLOOKUP(A126,'[1]12月'!$A:$I,9,FALSE)</f>
        <v>421002199704231820</v>
      </c>
      <c r="J126" s="1">
        <f>VLOOKUP(A126,'[1]12月'!$A:$J,10,FALSE)</f>
        <v>15927881087</v>
      </c>
      <c r="K126" s="1">
        <v>0</v>
      </c>
      <c r="N126" s="1">
        <f t="shared" si="1"/>
        <v>0</v>
      </c>
    </row>
    <row r="127" hidden="1" spans="1:14">
      <c r="A127" s="8" t="s">
        <v>301</v>
      </c>
      <c r="B127" s="8" t="s">
        <v>285</v>
      </c>
      <c r="C127" s="8" t="s">
        <v>45</v>
      </c>
      <c r="D127" s="8" t="s">
        <v>302</v>
      </c>
      <c r="E127" s="9" t="s">
        <v>28</v>
      </c>
      <c r="F127" s="9">
        <v>3650.72</v>
      </c>
      <c r="G127" s="9">
        <v>0</v>
      </c>
      <c r="H127" s="1" t="str">
        <f>VLOOKUP(A127,'[1]12月'!$A:$H,8,FALSE)</f>
        <v>朝晖人力</v>
      </c>
      <c r="I127" s="40" t="str">
        <f>VLOOKUP(A127,'[1]12月'!$A:$I,9,FALSE)</f>
        <v>429005199711172650</v>
      </c>
      <c r="J127" s="1">
        <f>VLOOKUP(A127,'[1]12月'!$A:$J,10,FALSE)</f>
        <v>13593989043</v>
      </c>
      <c r="K127" s="1">
        <v>0</v>
      </c>
      <c r="N127" s="1">
        <f t="shared" si="1"/>
        <v>0</v>
      </c>
    </row>
    <row r="128" hidden="1" spans="1:14">
      <c r="A128" s="8" t="s">
        <v>303</v>
      </c>
      <c r="B128" s="8" t="s">
        <v>285</v>
      </c>
      <c r="C128" s="8" t="s">
        <v>45</v>
      </c>
      <c r="D128" s="8" t="s">
        <v>304</v>
      </c>
      <c r="E128" s="9" t="s">
        <v>32</v>
      </c>
      <c r="F128" s="9">
        <v>512.62</v>
      </c>
      <c r="G128" s="9">
        <v>0</v>
      </c>
      <c r="H128" s="1" t="str">
        <f>VLOOKUP(A128,'[1]12月'!$A:$H,8,FALSE)</f>
        <v>朝晖人力</v>
      </c>
      <c r="I128" s="40" t="str">
        <f>VLOOKUP(A128,'[1]12月'!$A:$I,9,FALSE)</f>
        <v>421023200201013714</v>
      </c>
      <c r="J128" s="1">
        <f>VLOOKUP(A128,'[1]12月'!$A:$J,10,FALSE)</f>
        <v>13135772558</v>
      </c>
      <c r="K128" s="1">
        <v>0</v>
      </c>
      <c r="N128" s="1">
        <f t="shared" si="1"/>
        <v>0</v>
      </c>
    </row>
    <row r="129" hidden="1" spans="1:16">
      <c r="A129" s="8" t="s">
        <v>305</v>
      </c>
      <c r="B129" s="8" t="s">
        <v>285</v>
      </c>
      <c r="C129" s="8" t="s">
        <v>306</v>
      </c>
      <c r="D129" s="8" t="s">
        <v>307</v>
      </c>
      <c r="E129" s="9" t="s">
        <v>28</v>
      </c>
      <c r="F129" s="9">
        <v>7289.12616541353</v>
      </c>
      <c r="G129" s="9">
        <v>0</v>
      </c>
      <c r="H129" s="1" t="str">
        <f>VLOOKUP(A129,'[1]12月'!$A:$H,8,FALSE)</f>
        <v>朝晖人力</v>
      </c>
      <c r="I129" s="1" t="str">
        <f>VLOOKUP(A129,'[1]12月'!$A:$I,9,FALSE)</f>
        <v>42108719960603371x</v>
      </c>
      <c r="J129" s="1">
        <f>VLOOKUP(A129,'[1]12月'!$A:$J,10,FALSE)</f>
        <v>16671664828</v>
      </c>
      <c r="K129" s="1">
        <v>0</v>
      </c>
      <c r="N129" s="1">
        <f t="shared" si="1"/>
        <v>0</v>
      </c>
    </row>
    <row r="130" hidden="1" spans="1:16">
      <c r="A130" s="8" t="s">
        <v>308</v>
      </c>
      <c r="B130" s="8" t="s">
        <v>285</v>
      </c>
      <c r="C130" s="8" t="s">
        <v>60</v>
      </c>
      <c r="D130" s="8" t="s">
        <v>309</v>
      </c>
      <c r="E130" s="9" t="s">
        <v>28</v>
      </c>
      <c r="F130" s="9">
        <v>10402.7944331551</v>
      </c>
      <c r="G130" s="9">
        <v>79.46</v>
      </c>
      <c r="H130" s="1" t="str">
        <f>VLOOKUP(A130,'[1]12月'!$A:$H,8,FALSE)</f>
        <v>朝晖人力</v>
      </c>
      <c r="I130" s="40" t="str">
        <f>VLOOKUP(A130,'[1]12月'!$A:$I,9,FALSE)</f>
        <v>421003198603121536</v>
      </c>
      <c r="J130" s="1">
        <f>VLOOKUP(A130,'[1]12月'!$A:$J,10,FALSE)</f>
        <v>13545792120</v>
      </c>
      <c r="K130" s="1">
        <v>79.46</v>
      </c>
      <c r="N130" s="1">
        <f t="shared" si="1"/>
        <v>0</v>
      </c>
    </row>
    <row r="131" hidden="1" spans="1:16">
      <c r="A131" s="8" t="s">
        <v>310</v>
      </c>
      <c r="B131" s="8" t="s">
        <v>285</v>
      </c>
      <c r="C131" s="8" t="s">
        <v>60</v>
      </c>
      <c r="D131" s="8" t="s">
        <v>311</v>
      </c>
      <c r="E131" s="9" t="s">
        <v>28</v>
      </c>
      <c r="F131" s="9">
        <v>4906.23806818182</v>
      </c>
      <c r="G131" s="9">
        <v>0</v>
      </c>
      <c r="H131" s="1" t="str">
        <f>VLOOKUP(A131,'[1]12月'!$A:$H,8,FALSE)</f>
        <v>朝晖人力</v>
      </c>
      <c r="I131" s="40" t="str">
        <f>VLOOKUP(A131,'[1]12月'!$A:$I,9,FALSE)</f>
        <v>522121200312193233</v>
      </c>
      <c r="J131" s="1">
        <f>VLOOKUP(A131,'[1]12月'!$A:$J,10,FALSE)</f>
        <v>18285253529</v>
      </c>
      <c r="K131" s="1">
        <v>0</v>
      </c>
      <c r="N131" s="1">
        <f t="shared" ref="N131:N194" si="2">G131-K131</f>
        <v>0</v>
      </c>
    </row>
    <row r="132" hidden="1" spans="1:16">
      <c r="A132" s="8" t="s">
        <v>312</v>
      </c>
      <c r="B132" s="8" t="s">
        <v>285</v>
      </c>
      <c r="C132" s="8" t="s">
        <v>60</v>
      </c>
      <c r="D132" s="8" t="s">
        <v>313</v>
      </c>
      <c r="E132" s="9" t="s">
        <v>28</v>
      </c>
      <c r="F132" s="9">
        <v>5267.50978019926</v>
      </c>
      <c r="G132" s="9">
        <v>0</v>
      </c>
      <c r="H132" s="1" t="str">
        <f>VLOOKUP(A132,'[1]12月'!$A:$H,8,FALSE)</f>
        <v>朝晖人力</v>
      </c>
      <c r="I132" s="40" t="str">
        <f>VLOOKUP(A132,'[1]12月'!$A:$I,9,FALSE)</f>
        <v>421003199402080058</v>
      </c>
      <c r="J132" s="1">
        <f>VLOOKUP(A132,'[1]12月'!$A:$J,10,FALSE)</f>
        <v>17786673042</v>
      </c>
      <c r="K132" s="1">
        <v>0</v>
      </c>
      <c r="N132" s="1">
        <f t="shared" si="2"/>
        <v>0</v>
      </c>
    </row>
    <row r="133" hidden="1" spans="1:16">
      <c r="A133" s="8" t="s">
        <v>314</v>
      </c>
      <c r="B133" s="8" t="s">
        <v>285</v>
      </c>
      <c r="C133" s="8" t="s">
        <v>60</v>
      </c>
      <c r="D133" s="8" t="s">
        <v>315</v>
      </c>
      <c r="E133" s="9" t="s">
        <v>28</v>
      </c>
      <c r="F133" s="9">
        <v>4045.0695</v>
      </c>
      <c r="G133" s="9">
        <v>0</v>
      </c>
      <c r="H133" s="1" t="str">
        <f>VLOOKUP(A133,'[1]12月'!$A:$H,8,FALSE)</f>
        <v>朝晖人力</v>
      </c>
      <c r="I133" s="40" t="str">
        <f>VLOOKUP(A133,'[1]12月'!$A:$I,9,FALSE)</f>
        <v>421003198908283261</v>
      </c>
      <c r="J133" s="1">
        <f>VLOOKUP(A133,'[1]12月'!$A:$J,10,FALSE)</f>
        <v>18986690343</v>
      </c>
      <c r="K133" s="1">
        <v>0</v>
      </c>
      <c r="N133" s="1">
        <f t="shared" si="2"/>
        <v>0</v>
      </c>
    </row>
    <row r="134" hidden="1" spans="1:16">
      <c r="A134" s="8" t="s">
        <v>316</v>
      </c>
      <c r="B134" s="8" t="s">
        <v>285</v>
      </c>
      <c r="C134" s="8" t="s">
        <v>67</v>
      </c>
      <c r="D134" s="8" t="s">
        <v>317</v>
      </c>
      <c r="E134" s="9" t="s">
        <v>28</v>
      </c>
      <c r="F134" s="9">
        <v>7208.4</v>
      </c>
      <c r="G134" s="9">
        <v>66.25</v>
      </c>
      <c r="H134" s="1" t="str">
        <f>VLOOKUP(A134,'[1]12月'!$A:$H,8,FALSE)</f>
        <v>朝晖人力</v>
      </c>
      <c r="I134" s="40" t="str">
        <f>VLOOKUP(A134,'[1]12月'!$A:$I,9,FALSE)</f>
        <v>421126199501101416</v>
      </c>
      <c r="J134" s="1">
        <f>VLOOKUP(A134,'[1]12月'!$A:$J,10,FALSE)</f>
        <v>17771316646</v>
      </c>
      <c r="K134" s="1">
        <v>66.25</v>
      </c>
      <c r="N134" s="1">
        <f t="shared" si="2"/>
        <v>0</v>
      </c>
    </row>
    <row r="135" hidden="1" spans="1:16">
      <c r="A135" s="8" t="s">
        <v>318</v>
      </c>
      <c r="B135" s="8" t="s">
        <v>285</v>
      </c>
      <c r="C135" s="8" t="s">
        <v>70</v>
      </c>
      <c r="D135" s="8" t="s">
        <v>319</v>
      </c>
      <c r="E135" s="9" t="s">
        <v>28</v>
      </c>
      <c r="F135" s="9">
        <v>8503.65</v>
      </c>
      <c r="G135" s="9">
        <v>104.85</v>
      </c>
      <c r="H135" s="1" t="str">
        <f>VLOOKUP(A135,'[1]12月'!$A:$H,8,FALSE)</f>
        <v>朝晖人力</v>
      </c>
      <c r="I135" s="40" t="str">
        <f>VLOOKUP(A135,'[1]12月'!$A:$I,9,FALSE)</f>
        <v>362321199901181017</v>
      </c>
      <c r="J135" s="1">
        <f>VLOOKUP(A135,'[1]12月'!$A:$J,10,FALSE)</f>
        <v>18480915685</v>
      </c>
      <c r="K135" s="1">
        <v>104.85</v>
      </c>
      <c r="N135" s="1">
        <f t="shared" si="2"/>
        <v>0</v>
      </c>
    </row>
    <row r="136" hidden="1" spans="1:16">
      <c r="A136" s="8" t="s">
        <v>320</v>
      </c>
      <c r="B136" s="8" t="s">
        <v>285</v>
      </c>
      <c r="C136" s="8" t="s">
        <v>70</v>
      </c>
      <c r="D136" s="8" t="s">
        <v>321</v>
      </c>
      <c r="E136" s="9" t="s">
        <v>322</v>
      </c>
      <c r="F136" s="9">
        <v>5766.15192156863</v>
      </c>
      <c r="G136" s="9">
        <v>0</v>
      </c>
      <c r="H136" s="1" t="str">
        <f>VLOOKUP(A136,'[1]12月'!$A:$H,8,FALSE)</f>
        <v>朝晖人力</v>
      </c>
      <c r="I136" s="40" t="str">
        <f>VLOOKUP(A136,'[1]12月'!$A:$I,9,FALSE)</f>
        <v>421002200211064214</v>
      </c>
      <c r="J136" s="1">
        <f>VLOOKUP(A136,'[1]12月'!$A:$J,10,FALSE)</f>
        <v>13697230241</v>
      </c>
      <c r="K136" s="1">
        <v>0</v>
      </c>
      <c r="N136" s="1">
        <f t="shared" si="2"/>
        <v>0</v>
      </c>
    </row>
    <row r="137" hidden="1" spans="1:16">
      <c r="A137" s="8" t="s">
        <v>323</v>
      </c>
      <c r="B137" s="8" t="s">
        <v>285</v>
      </c>
      <c r="C137" s="8" t="s">
        <v>70</v>
      </c>
      <c r="D137" s="8" t="s">
        <v>324</v>
      </c>
      <c r="E137" s="9" t="s">
        <v>161</v>
      </c>
      <c r="F137" s="9">
        <v>1828.8</v>
      </c>
      <c r="G137" s="9">
        <v>0</v>
      </c>
      <c r="H137" s="1" t="str">
        <f>VLOOKUP(A137,'[1]12月'!$A:$H,8,FALSE)</f>
        <v>朝晖人力</v>
      </c>
      <c r="I137" s="40" t="str">
        <f>VLOOKUP(A137,'[1]12月'!$A:$I,9,FALSE)</f>
        <v>421003199307171015</v>
      </c>
      <c r="J137" s="1">
        <f>VLOOKUP(A137,'[1]12月'!$A:$J,10,FALSE)</f>
        <v>18120585377</v>
      </c>
      <c r="K137" s="1">
        <v>0</v>
      </c>
      <c r="N137" s="1">
        <f t="shared" si="2"/>
        <v>0</v>
      </c>
    </row>
    <row r="138" hidden="1" spans="1:16">
      <c r="A138" s="8" t="s">
        <v>325</v>
      </c>
      <c r="B138" s="8" t="s">
        <v>326</v>
      </c>
      <c r="C138" s="8" t="s">
        <v>132</v>
      </c>
      <c r="D138" s="8" t="s">
        <v>327</v>
      </c>
      <c r="E138" s="9" t="s">
        <v>28</v>
      </c>
      <c r="F138" s="9">
        <v>16495.0899</v>
      </c>
      <c r="G138" s="9">
        <v>1649.51</v>
      </c>
      <c r="H138" s="1" t="s">
        <v>18</v>
      </c>
      <c r="I138" s="40" t="s">
        <v>328</v>
      </c>
      <c r="J138" s="1">
        <v>13986237095</v>
      </c>
      <c r="K138" s="1">
        <v>0</v>
      </c>
      <c r="N138" s="1">
        <f t="shared" si="2"/>
        <v>1649.51</v>
      </c>
    </row>
    <row r="139" hidden="1" spans="1:16">
      <c r="A139" s="8" t="s">
        <v>329</v>
      </c>
      <c r="B139" s="8" t="s">
        <v>326</v>
      </c>
      <c r="C139" s="8" t="s">
        <v>57</v>
      </c>
      <c r="D139" s="8" t="s">
        <v>330</v>
      </c>
      <c r="E139" s="9" t="s">
        <v>28</v>
      </c>
      <c r="F139" s="9">
        <v>18781.1424876717</v>
      </c>
      <c r="G139" s="9">
        <v>1378.11</v>
      </c>
      <c r="H139" s="1" t="str">
        <f>VLOOKUP(A139,'[1]12月'!$A:$H,8,FALSE)</f>
        <v>辰菲</v>
      </c>
      <c r="I139" s="1" t="str">
        <f>VLOOKUP(A139,'[1]12月'!$A:$I,9,FALSE)</f>
        <v>420881199807220735</v>
      </c>
      <c r="J139" s="1">
        <f>VLOOKUP(A139,'[1]12月'!$A:$J,10,FALSE)</f>
        <v>15207107911</v>
      </c>
      <c r="K139" s="1">
        <v>1378.11</v>
      </c>
      <c r="N139" s="1">
        <f t="shared" si="2"/>
        <v>0</v>
      </c>
    </row>
    <row r="140" hidden="1" spans="1:16">
      <c r="A140" s="8" t="s">
        <v>331</v>
      </c>
      <c r="B140" s="8" t="s">
        <v>326</v>
      </c>
      <c r="C140" s="8" t="s">
        <v>60</v>
      </c>
      <c r="D140" s="8" t="s">
        <v>332</v>
      </c>
      <c r="E140" s="9" t="s">
        <v>28</v>
      </c>
      <c r="F140" s="9">
        <v>13669.2603748531</v>
      </c>
      <c r="G140" s="9">
        <v>866.92</v>
      </c>
      <c r="H140" s="1" t="str">
        <f>VLOOKUP(A140,'[1]12月'!$A:$H,8,FALSE)</f>
        <v>辰菲</v>
      </c>
      <c r="I140" s="1" t="str">
        <f>VLOOKUP(A140,'[1]12月'!$A:$I,9,FALSE)</f>
        <v>130223199403051116</v>
      </c>
      <c r="J140" s="1">
        <f>VLOOKUP(A140,'[1]12月'!$A:$J,10,FALSE)</f>
        <v>13476159565</v>
      </c>
      <c r="K140" s="1">
        <v>866.92</v>
      </c>
      <c r="N140" s="1">
        <f t="shared" si="2"/>
        <v>0</v>
      </c>
    </row>
    <row r="141" hidden="1" spans="1:16">
      <c r="A141" s="8" t="s">
        <v>333</v>
      </c>
      <c r="B141" s="8" t="s">
        <v>326</v>
      </c>
      <c r="C141" s="8" t="s">
        <v>60</v>
      </c>
      <c r="D141" s="8" t="s">
        <v>334</v>
      </c>
      <c r="E141" s="9" t="s">
        <v>335</v>
      </c>
      <c r="F141" s="9">
        <v>0</v>
      </c>
      <c r="G141" s="9">
        <v>0</v>
      </c>
      <c r="H141" s="1" t="str">
        <f>VLOOKUP(A141,'[1]12月'!$A:$H,8,FALSE)</f>
        <v>辰菲</v>
      </c>
      <c r="I141" s="40" t="str">
        <f>VLOOKUP(A141,'[1]12月'!$A:$I,9,FALSE)</f>
        <v>420527199412062619</v>
      </c>
      <c r="J141" s="1">
        <f>VLOOKUP(A141,'[1]12月'!$A:$J,10,FALSE)</f>
        <v>17671322057</v>
      </c>
      <c r="K141" s="1">
        <v>0</v>
      </c>
      <c r="N141" s="1">
        <f t="shared" si="2"/>
        <v>0</v>
      </c>
    </row>
    <row r="142" s="21" customFormat="1" hidden="1" spans="1:16">
      <c r="A142" s="8" t="s">
        <v>336</v>
      </c>
      <c r="B142" s="8" t="s">
        <v>326</v>
      </c>
      <c r="C142" s="8" t="s">
        <v>60</v>
      </c>
      <c r="D142" s="8" t="s">
        <v>337</v>
      </c>
      <c r="E142" s="9" t="s">
        <v>28</v>
      </c>
      <c r="F142" s="9">
        <v>19262.7396487781</v>
      </c>
      <c r="G142" s="9">
        <v>1426.28</v>
      </c>
      <c r="H142" s="1" t="str">
        <f>VLOOKUP(A142,'[1]12月'!$A:$H,8,FALSE)</f>
        <v>辰菲</v>
      </c>
      <c r="I142" s="40" t="str">
        <f>VLOOKUP(A142,'[1]12月'!$A:$I,9,FALSE)</f>
        <v>420902200306117727</v>
      </c>
      <c r="J142" s="1">
        <f>VLOOKUP(A142,'[1]12月'!$A:$J,10,FALSE)</f>
        <v>18271755063</v>
      </c>
      <c r="K142" s="1">
        <v>1426.28</v>
      </c>
      <c r="L142" s="1"/>
      <c r="M142" s="1"/>
      <c r="N142" s="1">
        <f t="shared" si="2"/>
        <v>0</v>
      </c>
      <c r="O142" s="1"/>
      <c r="P142" s="1"/>
    </row>
    <row r="143" s="21" customFormat="1" hidden="1" spans="1:16">
      <c r="A143" s="8" t="s">
        <v>338</v>
      </c>
      <c r="B143" s="8" t="s">
        <v>326</v>
      </c>
      <c r="C143" s="8" t="s">
        <v>60</v>
      </c>
      <c r="D143" s="8" t="s">
        <v>339</v>
      </c>
      <c r="E143" s="9" t="s">
        <v>28</v>
      </c>
      <c r="F143" s="9">
        <v>15282.6845435962</v>
      </c>
      <c r="G143" s="9">
        <v>1028.27</v>
      </c>
      <c r="H143" s="1" t="str">
        <f>VLOOKUP(A143,'[1]12月'!$A:$H,8,FALSE)</f>
        <v>辰菲</v>
      </c>
      <c r="I143" s="40" t="str">
        <f>VLOOKUP(A143,'[1]12月'!$A:$I,9,FALSE)</f>
        <v>420881199808015899</v>
      </c>
      <c r="J143" s="1">
        <f>VLOOKUP(A143,'[1]12月'!$A:$J,10,FALSE)</f>
        <v>17764106512</v>
      </c>
      <c r="K143" s="1">
        <v>1028.27</v>
      </c>
      <c r="L143" s="1"/>
      <c r="M143" s="1"/>
      <c r="N143" s="1">
        <f t="shared" si="2"/>
        <v>0</v>
      </c>
      <c r="O143" s="1"/>
      <c r="P143" s="1"/>
    </row>
    <row r="144" hidden="1" spans="1:16">
      <c r="A144" s="8" t="s">
        <v>340</v>
      </c>
      <c r="B144" s="8" t="s">
        <v>326</v>
      </c>
      <c r="C144" s="8" t="s">
        <v>60</v>
      </c>
      <c r="D144" s="8" t="s">
        <v>341</v>
      </c>
      <c r="E144" s="9" t="s">
        <v>28</v>
      </c>
      <c r="F144" s="9">
        <v>15306.4339814672</v>
      </c>
      <c r="G144" s="9">
        <v>1030.64</v>
      </c>
      <c r="H144" s="1" t="str">
        <f>VLOOKUP(A144,'[1]12月'!$A:$H,8,FALSE)</f>
        <v>辰菲</v>
      </c>
      <c r="I144" s="40" t="str">
        <f>VLOOKUP(A144,'[1]12月'!$A:$I,9,FALSE)</f>
        <v>421125200107050314</v>
      </c>
      <c r="J144" s="1">
        <f>VLOOKUP(A144,'[1]12月'!$A:$J,10,FALSE)</f>
        <v>17671089735</v>
      </c>
      <c r="K144" s="1">
        <v>1030.64</v>
      </c>
      <c r="N144" s="1">
        <f t="shared" si="2"/>
        <v>0</v>
      </c>
    </row>
    <row r="145" hidden="1" spans="1:14">
      <c r="A145" s="8" t="s">
        <v>342</v>
      </c>
      <c r="B145" s="8" t="s">
        <v>326</v>
      </c>
      <c r="C145" s="8" t="s">
        <v>60</v>
      </c>
      <c r="D145" s="8" t="s">
        <v>343</v>
      </c>
      <c r="E145" s="9" t="s">
        <v>28</v>
      </c>
      <c r="F145" s="9">
        <v>7226.19644368094</v>
      </c>
      <c r="G145" s="9">
        <v>57.5400000000001</v>
      </c>
      <c r="H145" s="1" t="str">
        <f>VLOOKUP(A145,'[1]12月'!$A:$H,8,FALSE)</f>
        <v>辰菲</v>
      </c>
      <c r="I145" s="40" t="str">
        <f>VLOOKUP(A145,'[1]12月'!$A:$I,9,FALSE)</f>
        <v>420982200106126719</v>
      </c>
      <c r="J145" s="1">
        <f>VLOOKUP(A145,'[1]12月'!$A:$J,10,FALSE)</f>
        <v>15623267206</v>
      </c>
      <c r="K145" s="1">
        <v>57.54</v>
      </c>
      <c r="N145" s="1">
        <v>0</v>
      </c>
    </row>
    <row r="146" hidden="1" spans="1:14">
      <c r="A146" s="8" t="s">
        <v>344</v>
      </c>
      <c r="B146" s="8" t="s">
        <v>326</v>
      </c>
      <c r="C146" s="8" t="s">
        <v>60</v>
      </c>
      <c r="D146" s="8" t="s">
        <v>345</v>
      </c>
      <c r="E146" s="9" t="s">
        <v>28</v>
      </c>
      <c r="F146" s="9">
        <v>6407.90966967815</v>
      </c>
      <c r="G146" s="9">
        <v>0</v>
      </c>
      <c r="H146" s="1" t="str">
        <f>VLOOKUP(A146,'[1]12月'!$A:$H,8,FALSE)</f>
        <v>辰菲</v>
      </c>
      <c r="I146" s="1" t="str">
        <f>VLOOKUP(A146,'[1]12月'!$A:$I,9,FALSE)</f>
        <v>42070220021207151x</v>
      </c>
      <c r="J146" s="1">
        <f>VLOOKUP(A146,'[1]12月'!$A:$J,10,FALSE)</f>
        <v>18008684899</v>
      </c>
      <c r="K146" s="1">
        <v>0</v>
      </c>
      <c r="N146" s="1">
        <f t="shared" si="2"/>
        <v>0</v>
      </c>
    </row>
    <row r="147" hidden="1" spans="1:14">
      <c r="A147" s="8" t="s">
        <v>346</v>
      </c>
      <c r="B147" s="8" t="s">
        <v>326</v>
      </c>
      <c r="C147" s="8" t="s">
        <v>60</v>
      </c>
      <c r="D147" s="8" t="s">
        <v>347</v>
      </c>
      <c r="E147" s="9" t="s">
        <v>28</v>
      </c>
      <c r="F147" s="9">
        <v>10503.5466517671</v>
      </c>
      <c r="G147" s="9">
        <v>165.11</v>
      </c>
      <c r="H147" s="1" t="str">
        <f>VLOOKUP(A147,'[1]12月'!$A:$H,8,FALSE)</f>
        <v>朝晖人力</v>
      </c>
      <c r="I147" s="40" t="str">
        <f>VLOOKUP(A147,'[1]12月'!$A:$I,9,FALSE)</f>
        <v>411528200202215534</v>
      </c>
      <c r="J147" s="1">
        <f>VLOOKUP(A147,'[1]12月'!$A:$J,10,FALSE)</f>
        <v>13369590549</v>
      </c>
      <c r="K147" s="1">
        <v>165.11</v>
      </c>
      <c r="N147" s="1">
        <f t="shared" si="2"/>
        <v>0</v>
      </c>
    </row>
    <row r="148" hidden="1" spans="1:14">
      <c r="A148" s="8" t="s">
        <v>348</v>
      </c>
      <c r="B148" s="8" t="s">
        <v>326</v>
      </c>
      <c r="C148" s="8" t="s">
        <v>60</v>
      </c>
      <c r="D148" s="8" t="s">
        <v>349</v>
      </c>
      <c r="E148" s="9" t="s">
        <v>28</v>
      </c>
      <c r="F148" s="9">
        <v>5207.23432330827</v>
      </c>
      <c r="G148" s="9">
        <v>0</v>
      </c>
      <c r="H148" s="1" t="str">
        <f>VLOOKUP(A148,'[1]12月'!$A:$H,8,FALSE)</f>
        <v>朝晖人力</v>
      </c>
      <c r="I148" s="40" t="str">
        <f>VLOOKUP(A148,'[1]12月'!$A:$I,9,FALSE)</f>
        <v>429004200101300319</v>
      </c>
      <c r="J148" s="1">
        <f>VLOOKUP(A148,'[1]12月'!$A:$J,10,FALSE)</f>
        <v>16608660546</v>
      </c>
      <c r="K148" s="1">
        <v>0</v>
      </c>
      <c r="N148" s="1">
        <f t="shared" si="2"/>
        <v>0</v>
      </c>
    </row>
    <row r="149" hidden="1" spans="1:14">
      <c r="A149" s="8" t="s">
        <v>350</v>
      </c>
      <c r="B149" s="8" t="s">
        <v>326</v>
      </c>
      <c r="C149" s="8" t="s">
        <v>60</v>
      </c>
      <c r="D149" s="8" t="s">
        <v>351</v>
      </c>
      <c r="E149" s="9" t="s">
        <v>28</v>
      </c>
      <c r="F149" s="9">
        <v>5440.45733684211</v>
      </c>
      <c r="G149" s="9">
        <v>0</v>
      </c>
      <c r="H149" s="1" t="str">
        <f>VLOOKUP(A149,'[1]12月'!$A:$H,8,FALSE)</f>
        <v>朝晖人力</v>
      </c>
      <c r="I149" s="40" t="str">
        <f>VLOOKUP(A149,'[1]12月'!$A:$I,9,FALSE)</f>
        <v>420116199311150037</v>
      </c>
      <c r="J149" s="1">
        <f>VLOOKUP(A149,'[1]12月'!$A:$J,10,FALSE)</f>
        <v>17507131705</v>
      </c>
      <c r="K149" s="1">
        <v>0</v>
      </c>
      <c r="N149" s="1">
        <f t="shared" si="2"/>
        <v>0</v>
      </c>
    </row>
    <row r="150" hidden="1" spans="1:14">
      <c r="A150" s="8" t="s">
        <v>352</v>
      </c>
      <c r="B150" s="8" t="s">
        <v>326</v>
      </c>
      <c r="C150" s="8" t="s">
        <v>353</v>
      </c>
      <c r="D150" s="8" t="s">
        <v>354</v>
      </c>
      <c r="E150" s="9" t="s">
        <v>28</v>
      </c>
      <c r="F150" s="9">
        <v>11630.1006666667</v>
      </c>
      <c r="G150" s="9">
        <v>663.01</v>
      </c>
      <c r="H150" s="1" t="str">
        <f>VLOOKUP(A150,'[1]12月'!$A:$H,8,FALSE)</f>
        <v>辰菲</v>
      </c>
      <c r="I150" s="40" t="str">
        <f>VLOOKUP(A150,'[1]12月'!$A:$I,9,FALSE)</f>
        <v>421121198802066056</v>
      </c>
      <c r="J150" s="1" t="str">
        <f>VLOOKUP(A150,'[1]12月'!$A:$J,10,FALSE)</f>
        <v>没有</v>
      </c>
      <c r="K150" s="1">
        <v>663.01</v>
      </c>
      <c r="N150" s="1">
        <f t="shared" si="2"/>
        <v>0</v>
      </c>
    </row>
    <row r="151" hidden="1" spans="1:14">
      <c r="A151" s="8" t="s">
        <v>355</v>
      </c>
      <c r="B151" s="8" t="s">
        <v>326</v>
      </c>
      <c r="C151" s="8" t="s">
        <v>45</v>
      </c>
      <c r="D151" s="8" t="s">
        <v>356</v>
      </c>
      <c r="E151" s="9" t="s">
        <v>28</v>
      </c>
      <c r="F151" s="9">
        <v>9178.69</v>
      </c>
      <c r="G151" s="9">
        <v>417.870000000001</v>
      </c>
      <c r="H151" s="1" t="str">
        <f>VLOOKUP(A151,'[1]12月'!$A:$H,8,FALSE)</f>
        <v>辰菲</v>
      </c>
      <c r="I151" s="1" t="str">
        <f>VLOOKUP(A151,'[1]12月'!$A:$I,9,FALSE)</f>
        <v>429005199401040089</v>
      </c>
      <c r="J151" s="1">
        <f>VLOOKUP(A151,'[1]12月'!$A:$J,10,FALSE)</f>
        <v>15827293067</v>
      </c>
      <c r="K151" s="1">
        <v>417.87</v>
      </c>
      <c r="N151" s="1">
        <v>0</v>
      </c>
    </row>
    <row r="152" hidden="1" spans="1:14">
      <c r="A152" s="8" t="s">
        <v>357</v>
      </c>
      <c r="B152" s="8" t="s">
        <v>326</v>
      </c>
      <c r="C152" s="8" t="s">
        <v>45</v>
      </c>
      <c r="D152" s="8" t="s">
        <v>358</v>
      </c>
      <c r="E152" s="9" t="s">
        <v>28</v>
      </c>
      <c r="F152" s="9">
        <v>3178.45</v>
      </c>
      <c r="G152" s="9">
        <v>0</v>
      </c>
      <c r="H152" s="1" t="str">
        <f>VLOOKUP(A152,'[1]12月'!$A:$H,8,FALSE)</f>
        <v>辰菲</v>
      </c>
      <c r="I152" s="40" t="str">
        <f>VLOOKUP(A152,'[1]12月'!$A:$I,9,FALSE)</f>
        <v>420621199906211554</v>
      </c>
      <c r="J152" s="1">
        <f>VLOOKUP(A152,'[1]12月'!$A:$J,10,FALSE)</f>
        <v>15172685572</v>
      </c>
      <c r="K152" s="1">
        <v>0</v>
      </c>
      <c r="N152" s="1">
        <f t="shared" si="2"/>
        <v>0</v>
      </c>
    </row>
    <row r="153" hidden="1" spans="1:14">
      <c r="A153" s="8" t="s">
        <v>359</v>
      </c>
      <c r="B153" s="8" t="s">
        <v>326</v>
      </c>
      <c r="C153" s="8" t="s">
        <v>45</v>
      </c>
      <c r="D153" s="8" t="s">
        <v>360</v>
      </c>
      <c r="E153" s="9" t="s">
        <v>28</v>
      </c>
      <c r="F153" s="9">
        <v>3659.54</v>
      </c>
      <c r="G153" s="9">
        <v>0</v>
      </c>
      <c r="H153" s="1" t="str">
        <f>VLOOKUP(A153,'[1]12月'!$A:$H,8,FALSE)</f>
        <v>辰菲</v>
      </c>
      <c r="I153" s="40" t="str">
        <f>VLOOKUP(A153,'[1]12月'!$A:$I,9,FALSE)</f>
        <v>420922200112296021</v>
      </c>
      <c r="J153" s="1">
        <f>VLOOKUP(A153,'[1]12月'!$A:$J,10,FALSE)</f>
        <v>13733429796</v>
      </c>
      <c r="K153" s="1">
        <v>0</v>
      </c>
      <c r="N153" s="1">
        <f t="shared" si="2"/>
        <v>0</v>
      </c>
    </row>
    <row r="154" hidden="1" spans="1:14">
      <c r="A154" s="8" t="s">
        <v>361</v>
      </c>
      <c r="B154" s="8" t="s">
        <v>326</v>
      </c>
      <c r="C154" s="8" t="s">
        <v>45</v>
      </c>
      <c r="D154" s="8" t="s">
        <v>362</v>
      </c>
      <c r="E154" s="9" t="s">
        <v>28</v>
      </c>
      <c r="F154" s="9">
        <v>1582.45</v>
      </c>
      <c r="G154" s="9">
        <v>0</v>
      </c>
      <c r="H154" s="1" t="str">
        <f>VLOOKUP(A154,'[1]12月'!$A:$H,8,FALSE)</f>
        <v>朝晖人力</v>
      </c>
      <c r="I154" s="40" t="str">
        <f>VLOOKUP(A154,'[1]12月'!$A:$I,9,FALSE)</f>
        <v>420683198805245418</v>
      </c>
      <c r="J154" s="1">
        <f>VLOOKUP(A154,'[1]12月'!$A:$J,10,FALSE)</f>
        <v>15629165058</v>
      </c>
      <c r="K154" s="1">
        <v>0</v>
      </c>
      <c r="N154" s="1">
        <f t="shared" si="2"/>
        <v>0</v>
      </c>
    </row>
    <row r="155" hidden="1" spans="1:14">
      <c r="A155" s="8" t="s">
        <v>363</v>
      </c>
      <c r="B155" s="8" t="s">
        <v>326</v>
      </c>
      <c r="C155" s="8" t="s">
        <v>45</v>
      </c>
      <c r="D155" s="8" t="s">
        <v>364</v>
      </c>
      <c r="E155" s="9" t="s">
        <v>32</v>
      </c>
      <c r="F155" s="9">
        <v>134.93</v>
      </c>
      <c r="G155" s="9">
        <v>0</v>
      </c>
      <c r="H155" s="1" t="str">
        <f>VLOOKUP(A155,'[1]12月'!$A:$H,8,FALSE)</f>
        <v>朝晖人力</v>
      </c>
      <c r="I155" s="40" t="str">
        <f>VLOOKUP(A155,'[1]12月'!$A:$I,9,FALSE)</f>
        <v>420322200406221217</v>
      </c>
      <c r="J155" s="1">
        <f>VLOOKUP(A155,'[1]12月'!$A:$J,10,FALSE)</f>
        <v>18371973086</v>
      </c>
      <c r="K155" s="1">
        <v>0</v>
      </c>
      <c r="N155" s="1">
        <f t="shared" si="2"/>
        <v>0</v>
      </c>
    </row>
    <row r="156" hidden="1" spans="1:14">
      <c r="A156" s="8" t="s">
        <v>365</v>
      </c>
      <c r="B156" s="8" t="s">
        <v>326</v>
      </c>
      <c r="C156" s="8" t="s">
        <v>45</v>
      </c>
      <c r="D156" s="8" t="s">
        <v>366</v>
      </c>
      <c r="E156" s="9" t="s">
        <v>32</v>
      </c>
      <c r="F156" s="9">
        <v>100</v>
      </c>
      <c r="G156" s="9">
        <v>0</v>
      </c>
      <c r="H156" s="1" t="str">
        <f>VLOOKUP(A156,'[1]12月'!$A:$H,8,FALSE)</f>
        <v>朝晖人力</v>
      </c>
      <c r="I156" s="40" t="str">
        <f>VLOOKUP(A156,'[1]12月'!$A:$I,9,FALSE)</f>
        <v>450881200402135015</v>
      </c>
      <c r="J156" s="1">
        <f>VLOOKUP(A156,'[1]12月'!$A:$J,10,FALSE)</f>
        <v>18307852477</v>
      </c>
      <c r="K156" s="1">
        <v>0</v>
      </c>
      <c r="N156" s="1">
        <f t="shared" si="2"/>
        <v>0</v>
      </c>
    </row>
    <row r="157" hidden="1" spans="1:14">
      <c r="A157" s="8" t="s">
        <v>367</v>
      </c>
      <c r="B157" s="8" t="s">
        <v>326</v>
      </c>
      <c r="C157" s="8" t="s">
        <v>45</v>
      </c>
      <c r="D157" s="8" t="s">
        <v>368</v>
      </c>
      <c r="E157" s="9" t="s">
        <v>32</v>
      </c>
      <c r="F157" s="9">
        <v>100</v>
      </c>
      <c r="G157" s="9">
        <v>0</v>
      </c>
      <c r="H157" s="1" t="str">
        <f>VLOOKUP(A157,'[1]12月'!$A:$H,8,FALSE)</f>
        <v>朝晖人力</v>
      </c>
      <c r="I157" s="40" t="str">
        <f>VLOOKUP(A157,'[1]12月'!$A:$I,9,FALSE)</f>
        <v>420704200503030235</v>
      </c>
      <c r="J157" s="1">
        <f>VLOOKUP(A157,'[1]12月'!$A:$J,10,FALSE)</f>
        <v>15172704093</v>
      </c>
      <c r="K157" s="1">
        <v>0</v>
      </c>
      <c r="N157" s="1">
        <f t="shared" si="2"/>
        <v>0</v>
      </c>
    </row>
    <row r="158" hidden="1" spans="1:14">
      <c r="A158" s="8" t="s">
        <v>369</v>
      </c>
      <c r="B158" s="8" t="s">
        <v>326</v>
      </c>
      <c r="C158" s="8" t="s">
        <v>67</v>
      </c>
      <c r="D158" s="8" t="s">
        <v>370</v>
      </c>
      <c r="E158" s="9" t="s">
        <v>28</v>
      </c>
      <c r="F158" s="9">
        <v>13509.053</v>
      </c>
      <c r="G158" s="9">
        <v>850.9</v>
      </c>
      <c r="H158" s="1" t="str">
        <f>VLOOKUP(A158,'[1]12月'!$A:$H,8,FALSE)</f>
        <v>辰菲</v>
      </c>
      <c r="I158" s="40" t="str">
        <f>VLOOKUP(A158,'[1]12月'!$A:$I,9,FALSE)</f>
        <v>421126200309101710</v>
      </c>
      <c r="J158" s="1">
        <f>VLOOKUP(A158,'[1]12月'!$A:$J,10,FALSE)</f>
        <v>15507177087</v>
      </c>
      <c r="K158" s="1">
        <v>850.9</v>
      </c>
      <c r="N158" s="1">
        <f t="shared" si="2"/>
        <v>0</v>
      </c>
    </row>
    <row r="159" hidden="1" spans="1:14">
      <c r="A159" s="8" t="s">
        <v>371</v>
      </c>
      <c r="B159" s="8" t="s">
        <v>326</v>
      </c>
      <c r="C159" s="8" t="s">
        <v>70</v>
      </c>
      <c r="D159" s="8" t="s">
        <v>372</v>
      </c>
      <c r="E159" s="9" t="s">
        <v>28</v>
      </c>
      <c r="F159" s="9">
        <v>8175.945</v>
      </c>
      <c r="G159" s="9">
        <v>95.2699999999999</v>
      </c>
      <c r="H159" s="1" t="str">
        <f>VLOOKUP(A159,'[1]12月'!$A:$H,8,FALSE)</f>
        <v>辰菲</v>
      </c>
      <c r="I159" s="40" t="str">
        <f>VLOOKUP(A159,'[1]12月'!$A:$I,9,FALSE)</f>
        <v>421126200310041735</v>
      </c>
      <c r="J159" s="1">
        <f>VLOOKUP(A159,'[1]12月'!$A:$J,10,FALSE)</f>
        <v>17671088843</v>
      </c>
      <c r="K159" s="1">
        <v>95.27</v>
      </c>
      <c r="N159" s="1">
        <f t="shared" si="2"/>
        <v>0</v>
      </c>
    </row>
    <row r="160" hidden="1" spans="1:14">
      <c r="A160" s="8" t="s">
        <v>373</v>
      </c>
      <c r="B160" s="8" t="s">
        <v>326</v>
      </c>
      <c r="C160" s="8" t="s">
        <v>70</v>
      </c>
      <c r="D160" s="8" t="s">
        <v>374</v>
      </c>
      <c r="E160" s="9" t="s">
        <v>161</v>
      </c>
      <c r="F160" s="9">
        <v>412.8</v>
      </c>
      <c r="G160" s="9">
        <v>0</v>
      </c>
      <c r="H160" s="1" t="str">
        <f>VLOOKUP(A160,'[1]12月'!$A:$H,8,FALSE)</f>
        <v>辰菲</v>
      </c>
      <c r="I160" s="40" t="str">
        <f>VLOOKUP(A160,'[1]12月'!$A:$I,9,FALSE)</f>
        <v>421126200509040051</v>
      </c>
      <c r="J160" s="1">
        <f>VLOOKUP(A160,'[1]12月'!$A:$J,10,FALSE)</f>
        <v>15572343533</v>
      </c>
      <c r="K160" s="1">
        <v>0</v>
      </c>
      <c r="N160" s="1">
        <f t="shared" si="2"/>
        <v>0</v>
      </c>
    </row>
    <row r="161" hidden="1" spans="1:14">
      <c r="A161" s="8" t="s">
        <v>375</v>
      </c>
      <c r="B161" s="8" t="s">
        <v>326</v>
      </c>
      <c r="C161" s="8" t="s">
        <v>70</v>
      </c>
      <c r="D161" s="8" t="s">
        <v>376</v>
      </c>
      <c r="E161" s="9" t="s">
        <v>161</v>
      </c>
      <c r="F161" s="9">
        <v>4000</v>
      </c>
      <c r="G161" s="9">
        <v>0</v>
      </c>
      <c r="H161" s="1" t="str">
        <f>VLOOKUP(A161,'[1]12月'!$A:$H,8,FALSE)</f>
        <v>朝晖人力</v>
      </c>
      <c r="I161" s="40" t="str">
        <f>VLOOKUP(A161,'[1]12月'!$A:$I,9,FALSE)</f>
        <v>420902200511102305</v>
      </c>
      <c r="J161" s="1">
        <f>VLOOKUP(A161,'[1]12月'!$A:$J,10,FALSE)</f>
        <v>17320535142</v>
      </c>
      <c r="K161" s="1">
        <v>0</v>
      </c>
      <c r="N161" s="1">
        <f t="shared" si="2"/>
        <v>0</v>
      </c>
    </row>
    <row r="162" hidden="1" spans="1:14">
      <c r="A162" s="8" t="s">
        <v>377</v>
      </c>
      <c r="B162" s="8" t="s">
        <v>326</v>
      </c>
      <c r="C162" s="8" t="s">
        <v>70</v>
      </c>
      <c r="D162" s="8" t="s">
        <v>378</v>
      </c>
      <c r="E162" s="9" t="s">
        <v>28</v>
      </c>
      <c r="F162" s="9">
        <v>7389.84</v>
      </c>
      <c r="G162" s="9">
        <v>44.27</v>
      </c>
      <c r="H162" s="1" t="str">
        <f>VLOOKUP(A162,'[1]12月'!$A:$H,8,FALSE)</f>
        <v>朝晖人力</v>
      </c>
      <c r="I162" s="40" t="str">
        <f>VLOOKUP(A162,'[1]12月'!$A:$I,9,FALSE)</f>
        <v>421126200501231419</v>
      </c>
      <c r="J162" s="1">
        <f>VLOOKUP(A162,'[1]12月'!$A:$J,10,FALSE)</f>
        <v>18872742371</v>
      </c>
      <c r="K162" s="1">
        <v>44.27</v>
      </c>
      <c r="N162" s="1">
        <f t="shared" si="2"/>
        <v>0</v>
      </c>
    </row>
    <row r="163" hidden="1" spans="1:14">
      <c r="A163" s="8" t="s">
        <v>379</v>
      </c>
      <c r="B163" s="8" t="s">
        <v>326</v>
      </c>
      <c r="C163" s="8" t="s">
        <v>70</v>
      </c>
      <c r="D163" s="8" t="s">
        <v>380</v>
      </c>
      <c r="E163" s="9" t="s">
        <v>161</v>
      </c>
      <c r="F163" s="9">
        <v>1500</v>
      </c>
      <c r="G163" s="9">
        <v>0</v>
      </c>
      <c r="H163" s="1" t="s">
        <v>35</v>
      </c>
      <c r="I163" s="40" t="str">
        <f>VLOOKUP(A163,[2]在职名单!$D:$AE,28,FALSE)</f>
        <v>420321200209232113</v>
      </c>
      <c r="J163" s="1">
        <f>VLOOKUP(A163,[2]在职名单!$D:$AJ,33,FALSE)</f>
        <v>15671912115</v>
      </c>
      <c r="K163" s="1">
        <v>0</v>
      </c>
      <c r="N163" s="1">
        <f t="shared" si="2"/>
        <v>0</v>
      </c>
    </row>
    <row r="164" hidden="1" spans="1:14">
      <c r="A164" s="8" t="s">
        <v>381</v>
      </c>
      <c r="B164" s="8" t="s">
        <v>326</v>
      </c>
      <c r="C164" s="8" t="s">
        <v>226</v>
      </c>
      <c r="D164" s="8" t="s">
        <v>382</v>
      </c>
      <c r="E164" s="9" t="s">
        <v>28</v>
      </c>
      <c r="F164" s="9">
        <v>3060</v>
      </c>
      <c r="G164" s="9">
        <v>0</v>
      </c>
      <c r="H164" s="1" t="str">
        <f>VLOOKUP(A164,'[1]12月'!$A:$H,8,FALSE)</f>
        <v>朝晖人力</v>
      </c>
      <c r="I164" s="40" t="str">
        <f>VLOOKUP(A164,'[1]12月'!$A:$I,9,FALSE)</f>
        <v>421126200709061439</v>
      </c>
      <c r="J164" s="1">
        <f>VLOOKUP(A164,'[1]12月'!$A:$J,10,FALSE)</f>
        <v>17886879334</v>
      </c>
      <c r="K164" s="1">
        <v>0</v>
      </c>
      <c r="N164" s="1">
        <f t="shared" si="2"/>
        <v>0</v>
      </c>
    </row>
    <row r="165" hidden="1" spans="1:14">
      <c r="A165" s="8" t="s">
        <v>383</v>
      </c>
      <c r="B165" s="8" t="s">
        <v>326</v>
      </c>
      <c r="C165" s="8" t="s">
        <v>26</v>
      </c>
      <c r="D165" s="8" t="s">
        <v>384</v>
      </c>
      <c r="E165" s="9" t="s">
        <v>32</v>
      </c>
      <c r="F165" s="9">
        <v>5000</v>
      </c>
      <c r="G165" s="9">
        <v>0</v>
      </c>
      <c r="H165" s="1" t="str">
        <f>VLOOKUP(A165,'[1]12月'!$A:$H,8,FALSE)</f>
        <v>辰菲</v>
      </c>
      <c r="I165" s="40" t="str">
        <f>VLOOKUP(A165,'[1]12月'!$A:$I,9,FALSE)</f>
        <v>421125198708153343</v>
      </c>
      <c r="J165" s="1">
        <f>VLOOKUP(A165,'[1]12月'!$A:$J,10,FALSE)</f>
        <v>15391527837</v>
      </c>
      <c r="K165" s="1">
        <v>0</v>
      </c>
      <c r="N165" s="1">
        <f t="shared" si="2"/>
        <v>0</v>
      </c>
    </row>
    <row r="166" hidden="1" spans="1:14">
      <c r="A166" s="8" t="s">
        <v>385</v>
      </c>
      <c r="B166" s="8" t="s">
        <v>326</v>
      </c>
      <c r="C166" s="8" t="s">
        <v>30</v>
      </c>
      <c r="D166" s="8" t="s">
        <v>386</v>
      </c>
      <c r="E166" s="9" t="s">
        <v>28</v>
      </c>
      <c r="F166" s="9">
        <v>3985</v>
      </c>
      <c r="G166" s="9">
        <v>0</v>
      </c>
      <c r="H166" s="1" t="str">
        <f>VLOOKUP(A166,'[1]12月'!$A:$H,8,FALSE)</f>
        <v>辰菲</v>
      </c>
      <c r="I166" s="40" t="str">
        <f>VLOOKUP(A166,'[1]12月'!$A:$I,9,FALSE)</f>
        <v>421122200008212120</v>
      </c>
      <c r="J166" s="1">
        <f>VLOOKUP(A166,'[1]12月'!$A:$J,10,FALSE)</f>
        <v>18272127530</v>
      </c>
      <c r="K166" s="1">
        <v>0</v>
      </c>
      <c r="N166" s="1">
        <f t="shared" si="2"/>
        <v>0</v>
      </c>
    </row>
    <row r="167" hidden="1" spans="1:14">
      <c r="A167" s="8" t="s">
        <v>387</v>
      </c>
      <c r="B167" s="8" t="s">
        <v>326</v>
      </c>
      <c r="C167" s="8" t="s">
        <v>30</v>
      </c>
      <c r="D167" s="8" t="s">
        <v>388</v>
      </c>
      <c r="E167" s="9" t="s">
        <v>28</v>
      </c>
      <c r="F167" s="9">
        <v>3430</v>
      </c>
      <c r="G167" s="9">
        <v>0</v>
      </c>
      <c r="H167" s="1" t="str">
        <f>VLOOKUP(A167,'[1]12月'!$A:$H,8,FALSE)</f>
        <v>辰菲</v>
      </c>
      <c r="I167" s="40" t="str">
        <f>VLOOKUP(A167,'[1]12月'!$A:$I,9,FALSE)</f>
        <v>421123200109170069</v>
      </c>
      <c r="J167" s="1">
        <f>VLOOKUP(A167,'[1]12月'!$A:$J,10,FALSE)</f>
        <v>13277142730</v>
      </c>
      <c r="K167" s="1">
        <v>0</v>
      </c>
      <c r="N167" s="1">
        <f t="shared" si="2"/>
        <v>0</v>
      </c>
    </row>
    <row r="168" hidden="1" spans="1:14">
      <c r="A168" s="8" t="s">
        <v>389</v>
      </c>
      <c r="B168" s="8" t="s">
        <v>326</v>
      </c>
      <c r="C168" s="8" t="s">
        <v>30</v>
      </c>
      <c r="D168" s="8" t="s">
        <v>390</v>
      </c>
      <c r="E168" s="9" t="s">
        <v>28</v>
      </c>
      <c r="F168" s="9">
        <v>3475</v>
      </c>
      <c r="G168" s="9">
        <v>0</v>
      </c>
      <c r="H168" s="1" t="str">
        <f>VLOOKUP(A168,'[1]12月'!$A:$H,8,FALSE)</f>
        <v>朝晖人力</v>
      </c>
      <c r="I168" s="40" t="str">
        <f>VLOOKUP(A168,'[1]12月'!$A:$I,9,FALSE)</f>
        <v>420921199709134963</v>
      </c>
      <c r="J168" s="1">
        <f>VLOOKUP(A168,'[1]12月'!$A:$J,10,FALSE)</f>
        <v>15827477003</v>
      </c>
      <c r="K168" s="1">
        <v>0</v>
      </c>
      <c r="N168" s="1">
        <f t="shared" si="2"/>
        <v>0</v>
      </c>
    </row>
    <row r="169" hidden="1" spans="1:14">
      <c r="A169" s="8" t="s">
        <v>391</v>
      </c>
      <c r="B169" s="8" t="s">
        <v>326</v>
      </c>
      <c r="C169" s="8" t="s">
        <v>37</v>
      </c>
      <c r="D169" s="8" t="s">
        <v>392</v>
      </c>
      <c r="E169" s="9" t="s">
        <v>28</v>
      </c>
      <c r="F169" s="9">
        <v>3180</v>
      </c>
      <c r="G169" s="9">
        <v>0</v>
      </c>
      <c r="H169" s="1" t="str">
        <f>VLOOKUP(A169,'[1]12月'!$A:$H,8,FALSE)</f>
        <v>辰菲</v>
      </c>
      <c r="I169" s="40" t="str">
        <f>VLOOKUP(A169,'[1]12月'!$A:$I,9,FALSE)</f>
        <v>420105196001151242</v>
      </c>
      <c r="J169" s="1">
        <f>VLOOKUP(A169,'[1]12月'!$A:$J,10,FALSE)</f>
        <v>13387508283</v>
      </c>
      <c r="K169" s="1">
        <v>0</v>
      </c>
      <c r="N169" s="1">
        <f t="shared" si="2"/>
        <v>0</v>
      </c>
    </row>
    <row r="170" hidden="1" spans="1:14">
      <c r="A170" s="8" t="s">
        <v>393</v>
      </c>
      <c r="B170" s="8" t="s">
        <v>326</v>
      </c>
      <c r="C170" s="8" t="s">
        <v>37</v>
      </c>
      <c r="D170" s="8" t="s">
        <v>394</v>
      </c>
      <c r="E170" s="9" t="s">
        <v>28</v>
      </c>
      <c r="F170" s="9">
        <v>3180</v>
      </c>
      <c r="G170" s="9">
        <v>0</v>
      </c>
      <c r="H170" s="1" t="str">
        <f>VLOOKUP(A170,'[1]12月'!$A:$H,8,FALSE)</f>
        <v>辰菲</v>
      </c>
      <c r="I170" s="40" t="str">
        <f>VLOOKUP(A170,'[1]12月'!$A:$I,9,FALSE)</f>
        <v>420983195911106422</v>
      </c>
      <c r="J170" s="1">
        <f>VLOOKUP(A170,'[1]12月'!$A:$J,10,FALSE)</f>
        <v>15377031216</v>
      </c>
      <c r="K170" s="1">
        <v>0</v>
      </c>
      <c r="N170" s="1">
        <f t="shared" si="2"/>
        <v>0</v>
      </c>
    </row>
    <row r="171" hidden="1" spans="1:14">
      <c r="A171" s="8" t="s">
        <v>395</v>
      </c>
      <c r="B171" s="8" t="s">
        <v>326</v>
      </c>
      <c r="C171" s="8" t="s">
        <v>37</v>
      </c>
      <c r="D171" s="8" t="s">
        <v>396</v>
      </c>
      <c r="E171" s="9" t="s">
        <v>28</v>
      </c>
      <c r="F171" s="9">
        <v>3180</v>
      </c>
      <c r="G171" s="9">
        <v>0</v>
      </c>
      <c r="H171" s="1" t="str">
        <f>VLOOKUP(A171,'[1]12月'!$A:$H,8,FALSE)</f>
        <v>辰菲</v>
      </c>
      <c r="I171" s="40" t="str">
        <f>VLOOKUP(A171,'[1]12月'!$A:$I,9,FALSE)</f>
        <v>420621195910245126</v>
      </c>
      <c r="J171" s="1">
        <f>VLOOKUP(A171,'[1]12月'!$A:$J,10,FALSE)</f>
        <v>18971536452</v>
      </c>
      <c r="K171" s="1">
        <v>0</v>
      </c>
      <c r="N171" s="1">
        <f t="shared" si="2"/>
        <v>0</v>
      </c>
    </row>
    <row r="172" hidden="1" spans="1:14">
      <c r="A172" s="8" t="s">
        <v>397</v>
      </c>
      <c r="B172" s="8" t="s">
        <v>326</v>
      </c>
      <c r="C172" s="8" t="s">
        <v>398</v>
      </c>
      <c r="D172" s="8" t="s">
        <v>399</v>
      </c>
      <c r="E172" s="9" t="s">
        <v>28</v>
      </c>
      <c r="F172" s="9">
        <v>2000</v>
      </c>
      <c r="G172" s="9">
        <v>0</v>
      </c>
      <c r="H172" s="1" t="str">
        <f>VLOOKUP(A172,'[1]12月'!$A:$H,8,FALSE)</f>
        <v>不报</v>
      </c>
      <c r="I172" s="1" t="str">
        <f>VLOOKUP(A172,'[1]12月'!$A:$I,9,FALSE)</f>
        <v>不报</v>
      </c>
      <c r="J172" s="1" t="str">
        <f>VLOOKUP(A172,'[1]12月'!$A:$J,10,FALSE)</f>
        <v>不报</v>
      </c>
      <c r="L172" s="1" t="str">
        <f>VLOOKUP(A172,'[1]12月'!$A:$L,12,FALSE)</f>
        <v>不报</v>
      </c>
      <c r="N172" s="1">
        <f t="shared" si="2"/>
        <v>0</v>
      </c>
    </row>
    <row r="173" hidden="1" spans="1:14">
      <c r="A173" s="8" t="s">
        <v>400</v>
      </c>
      <c r="B173" s="8" t="s">
        <v>401</v>
      </c>
      <c r="C173" s="8" t="s">
        <v>132</v>
      </c>
      <c r="D173" s="8" t="s">
        <v>402</v>
      </c>
      <c r="E173" s="9" t="s">
        <v>28</v>
      </c>
      <c r="F173" s="9">
        <v>6184.686</v>
      </c>
      <c r="G173" s="9">
        <v>0</v>
      </c>
      <c r="H173" s="1" t="str">
        <f>VLOOKUP(A173,'[1]12月'!$A:$H,8,FALSE)</f>
        <v>云杉</v>
      </c>
      <c r="I173" s="40" t="str">
        <f>VLOOKUP(A173,'[1]12月'!$A:$I,9,FALSE)</f>
        <v>420116199507300017</v>
      </c>
      <c r="J173" s="1">
        <f>VLOOKUP(A173,'[1]12月'!$A:$J,10,FALSE)</f>
        <v>15827335012</v>
      </c>
      <c r="K173" s="1">
        <v>0</v>
      </c>
      <c r="N173" s="1">
        <f t="shared" si="2"/>
        <v>0</v>
      </c>
    </row>
    <row r="174" hidden="1" spans="1:14">
      <c r="A174" s="8" t="s">
        <v>403</v>
      </c>
      <c r="B174" s="8" t="s">
        <v>401</v>
      </c>
      <c r="C174" s="8" t="s">
        <v>30</v>
      </c>
      <c r="D174" s="8" t="s">
        <v>404</v>
      </c>
      <c r="E174" s="9" t="s">
        <v>32</v>
      </c>
      <c r="F174" s="9">
        <v>2975</v>
      </c>
      <c r="G174" s="9">
        <v>0</v>
      </c>
      <c r="H174" s="1" t="str">
        <f>VLOOKUP(A174,'[1]12月'!$A:$H,8,FALSE)</f>
        <v>朝晖人力</v>
      </c>
      <c r="I174" s="40" t="str">
        <f>VLOOKUP(A174,'[1]12月'!$A:$I,9,FALSE)</f>
        <v>420521200407190920</v>
      </c>
      <c r="J174" s="1">
        <f>VLOOKUP(A174,'[1]12月'!$A:$J,10,FALSE)</f>
        <v>18671711226</v>
      </c>
      <c r="K174" s="1">
        <v>0</v>
      </c>
      <c r="N174" s="1">
        <f t="shared" si="2"/>
        <v>0</v>
      </c>
    </row>
    <row r="175" hidden="1" spans="1:14">
      <c r="A175" s="8" t="s">
        <v>405</v>
      </c>
      <c r="B175" s="8" t="s">
        <v>401</v>
      </c>
      <c r="C175" s="8" t="s">
        <v>30</v>
      </c>
      <c r="D175" s="8" t="s">
        <v>406</v>
      </c>
      <c r="E175" s="9" t="s">
        <v>28</v>
      </c>
      <c r="F175" s="9">
        <v>2975</v>
      </c>
      <c r="G175" s="9">
        <v>0</v>
      </c>
      <c r="H175" s="1" t="str">
        <f>VLOOKUP(A175,'[1]12月'!$A:$H,8,FALSE)</f>
        <v>朝晖人力</v>
      </c>
      <c r="I175" s="40" t="str">
        <f>VLOOKUP(A175,'[1]12月'!$A:$I,9,FALSE)</f>
        <v>522427200112072829</v>
      </c>
      <c r="J175" s="1">
        <f>VLOOKUP(A175,'[1]12月'!$A:$J,10,FALSE)</f>
        <v>15117691192</v>
      </c>
      <c r="K175" s="1">
        <v>0</v>
      </c>
      <c r="N175" s="1">
        <f t="shared" si="2"/>
        <v>0</v>
      </c>
    </row>
    <row r="176" hidden="1" spans="1:14">
      <c r="A176" s="8" t="s">
        <v>407</v>
      </c>
      <c r="B176" s="8" t="s">
        <v>401</v>
      </c>
      <c r="C176" s="8" t="s">
        <v>37</v>
      </c>
      <c r="D176" s="8" t="s">
        <v>408</v>
      </c>
      <c r="E176" s="9" t="s">
        <v>28</v>
      </c>
      <c r="F176" s="9">
        <v>3235</v>
      </c>
      <c r="G176" s="9">
        <v>0</v>
      </c>
      <c r="H176" s="1" t="str">
        <f>VLOOKUP(A176,'[1]12月'!$A:$H,8,FALSE)</f>
        <v>云杉</v>
      </c>
      <c r="I176" s="40" t="str">
        <f>VLOOKUP(A176,'[1]12月'!$A:$I,9,FALSE)</f>
        <v>422201196108075026</v>
      </c>
      <c r="J176" s="1">
        <f>VLOOKUP(A176,'[1]12月'!$A:$J,10,FALSE)</f>
        <v>17371258916</v>
      </c>
      <c r="K176" s="1">
        <v>0</v>
      </c>
      <c r="N176" s="1">
        <f t="shared" si="2"/>
        <v>0</v>
      </c>
    </row>
    <row r="177" hidden="1" spans="1:14">
      <c r="A177" s="8" t="s">
        <v>409</v>
      </c>
      <c r="B177" s="8" t="s">
        <v>401</v>
      </c>
      <c r="C177" s="8" t="s">
        <v>37</v>
      </c>
      <c r="D177" s="8" t="s">
        <v>410</v>
      </c>
      <c r="E177" s="9" t="s">
        <v>28</v>
      </c>
      <c r="F177" s="9">
        <v>3235</v>
      </c>
      <c r="G177" s="9">
        <v>0</v>
      </c>
      <c r="H177" s="1" t="str">
        <f>VLOOKUP(A177,'[1]12月'!$A:$H,8,FALSE)</f>
        <v>云杉</v>
      </c>
      <c r="I177" s="40" t="str">
        <f>VLOOKUP(A177,'[1]12月'!$A:$I,9,FALSE)</f>
        <v>422201196812255100</v>
      </c>
      <c r="J177" s="1">
        <f>VLOOKUP(A177,'[1]12月'!$A:$J,10,FALSE)</f>
        <v>15972146879</v>
      </c>
      <c r="K177" s="1">
        <v>0</v>
      </c>
      <c r="N177" s="1">
        <f t="shared" si="2"/>
        <v>0</v>
      </c>
    </row>
    <row r="178" hidden="1" spans="1:14">
      <c r="A178" s="8" t="s">
        <v>411</v>
      </c>
      <c r="B178" s="8" t="s">
        <v>401</v>
      </c>
      <c r="C178" s="8" t="s">
        <v>247</v>
      </c>
      <c r="D178" s="8" t="s">
        <v>412</v>
      </c>
      <c r="E178" s="9" t="s">
        <v>28</v>
      </c>
      <c r="F178" s="9">
        <v>6393.423</v>
      </c>
      <c r="G178" s="9">
        <v>41.8</v>
      </c>
      <c r="H178" s="1" t="str">
        <f>VLOOKUP(A178,'[1]12月'!$A:$H,8,FALSE)</f>
        <v>云杉</v>
      </c>
      <c r="I178" s="40" t="str">
        <f>VLOOKUP(A178,'[1]12月'!$A:$I,9,FALSE)</f>
        <v>421002199611121411</v>
      </c>
      <c r="J178" s="1">
        <f>VLOOKUP(A178,'[1]12月'!$A:$J,10,FALSE)</f>
        <v>15871437502</v>
      </c>
      <c r="K178" s="1">
        <v>41.8</v>
      </c>
      <c r="N178" s="1">
        <f t="shared" si="2"/>
        <v>0</v>
      </c>
    </row>
    <row r="179" hidden="1" spans="1:14">
      <c r="A179" s="8" t="s">
        <v>413</v>
      </c>
      <c r="B179" s="8" t="s">
        <v>401</v>
      </c>
      <c r="C179" s="8" t="s">
        <v>45</v>
      </c>
      <c r="D179" s="8" t="s">
        <v>414</v>
      </c>
      <c r="E179" s="9" t="s">
        <v>28</v>
      </c>
      <c r="F179" s="9">
        <v>3007.5725</v>
      </c>
      <c r="G179" s="9">
        <v>0</v>
      </c>
      <c r="H179" s="1" t="str">
        <f>VLOOKUP(A179,'[1]12月'!$A:$H,8,FALSE)</f>
        <v>云杉</v>
      </c>
      <c r="I179" s="1" t="str">
        <f>VLOOKUP(A179,'[1]12月'!$A:$I,9,FALSE)</f>
        <v>421224200410305518</v>
      </c>
      <c r="J179" s="1">
        <f>VLOOKUP(A179,'[1]12月'!$A:$J,10,FALSE)</f>
        <v>13720187580</v>
      </c>
      <c r="K179" s="1">
        <v>0</v>
      </c>
      <c r="N179" s="1">
        <f t="shared" si="2"/>
        <v>0</v>
      </c>
    </row>
    <row r="180" hidden="1" spans="1:14">
      <c r="A180" s="8" t="s">
        <v>415</v>
      </c>
      <c r="B180" s="8" t="s">
        <v>401</v>
      </c>
      <c r="C180" s="8" t="s">
        <v>45</v>
      </c>
      <c r="D180" s="8" t="s">
        <v>416</v>
      </c>
      <c r="E180" s="9" t="s">
        <v>28</v>
      </c>
      <c r="F180" s="9">
        <v>1786.48769230769</v>
      </c>
      <c r="G180" s="9">
        <v>0</v>
      </c>
      <c r="H180" s="1" t="s">
        <v>35</v>
      </c>
      <c r="I180" s="40" t="str">
        <f>VLOOKUP(A180,[2]在职名单!$D:$AE,28,FALSE)</f>
        <v>420982200510233815</v>
      </c>
      <c r="J180" s="1">
        <f>VLOOKUP(A180,[2]在职名单!$D:$AJ,33,FALSE)</f>
        <v>19807125291</v>
      </c>
      <c r="K180" s="1">
        <v>0</v>
      </c>
      <c r="N180" s="1">
        <f t="shared" si="2"/>
        <v>0</v>
      </c>
    </row>
    <row r="181" hidden="1" spans="1:14">
      <c r="A181" s="8" t="s">
        <v>417</v>
      </c>
      <c r="B181" s="8" t="s">
        <v>401</v>
      </c>
      <c r="C181" s="8" t="s">
        <v>57</v>
      </c>
      <c r="D181" s="8" t="s">
        <v>418</v>
      </c>
      <c r="E181" s="9" t="s">
        <v>28</v>
      </c>
      <c r="F181" s="9">
        <v>6319.21875</v>
      </c>
      <c r="G181" s="9">
        <v>0</v>
      </c>
      <c r="H181" s="1" t="str">
        <f>VLOOKUP(A181,'[1]12月'!$A:$H,8,FALSE)</f>
        <v>云杉</v>
      </c>
      <c r="I181" s="40" t="str">
        <f>VLOOKUP(A181,'[1]12月'!$A:$I,9,FALSE)</f>
        <v>422326199803296716</v>
      </c>
      <c r="J181" s="1">
        <f>VLOOKUP(A181,'[1]12月'!$A:$J,10,FALSE)</f>
        <v>18671502816</v>
      </c>
      <c r="K181" s="1">
        <v>0</v>
      </c>
      <c r="N181" s="1">
        <f t="shared" si="2"/>
        <v>0</v>
      </c>
    </row>
    <row r="182" hidden="1" spans="1:14">
      <c r="A182" s="8" t="s">
        <v>419</v>
      </c>
      <c r="B182" s="8" t="s">
        <v>401</v>
      </c>
      <c r="C182" s="8" t="s">
        <v>60</v>
      </c>
      <c r="D182" s="8" t="s">
        <v>420</v>
      </c>
      <c r="E182" s="9" t="s">
        <v>28</v>
      </c>
      <c r="F182" s="9">
        <v>12455.9555</v>
      </c>
      <c r="G182" s="9">
        <v>745.6</v>
      </c>
      <c r="H182" s="1" t="str">
        <f>VLOOKUP(A182,'[1]12月'!$A:$H,8,FALSE)</f>
        <v>云杉</v>
      </c>
      <c r="I182" s="1" t="str">
        <f>VLOOKUP(A182,'[1]12月'!$A:$I,9,FALSE)</f>
        <v>420321199602187413</v>
      </c>
      <c r="J182" s="1">
        <f>VLOOKUP(A182,'[1]12月'!$A:$J,10,FALSE)</f>
        <v>15827320949</v>
      </c>
      <c r="K182" s="1">
        <v>745.6</v>
      </c>
      <c r="N182" s="1">
        <f t="shared" si="2"/>
        <v>0</v>
      </c>
    </row>
    <row r="183" hidden="1" spans="1:14">
      <c r="A183" s="8" t="s">
        <v>421</v>
      </c>
      <c r="B183" s="8" t="s">
        <v>401</v>
      </c>
      <c r="C183" s="8" t="s">
        <v>60</v>
      </c>
      <c r="D183" s="8" t="s">
        <v>422</v>
      </c>
      <c r="E183" s="9" t="s">
        <v>28</v>
      </c>
      <c r="F183" s="9">
        <v>7523.48544285715</v>
      </c>
      <c r="G183" s="9">
        <v>0</v>
      </c>
      <c r="H183" s="1" t="str">
        <f>VLOOKUP(A183,'[1]12月'!$A:$H,8,FALSE)</f>
        <v>云杉</v>
      </c>
      <c r="I183" s="40" t="str">
        <f>VLOOKUP(A183,'[1]12月'!$A:$I,9,FALSE)</f>
        <v>411323199803163831</v>
      </c>
      <c r="J183" s="1">
        <f>VLOOKUP(A183,'[1]12月'!$A:$J,10,FALSE)</f>
        <v>15527086716</v>
      </c>
      <c r="K183" s="1">
        <v>0</v>
      </c>
      <c r="N183" s="1">
        <f t="shared" si="2"/>
        <v>0</v>
      </c>
    </row>
    <row r="184" hidden="1" spans="1:14">
      <c r="A184" s="8" t="s">
        <v>423</v>
      </c>
      <c r="B184" s="8" t="s">
        <v>401</v>
      </c>
      <c r="C184" s="8" t="s">
        <v>60</v>
      </c>
      <c r="D184" s="8" t="s">
        <v>424</v>
      </c>
      <c r="E184" s="9" t="s">
        <v>28</v>
      </c>
      <c r="F184" s="9">
        <v>8015.81848571428</v>
      </c>
      <c r="G184" s="9">
        <v>0</v>
      </c>
      <c r="H184" s="1" t="str">
        <f>VLOOKUP(A184,'[1]12月'!$A:$H,8,FALSE)</f>
        <v>云杉</v>
      </c>
      <c r="I184" s="40" t="str">
        <f>VLOOKUP(A184,'[1]12月'!$A:$I,9,FALSE)</f>
        <v>420923199908015855</v>
      </c>
      <c r="J184" s="1">
        <f>VLOOKUP(A184,'[1]12月'!$A:$J,10,FALSE)</f>
        <v>15007117794</v>
      </c>
      <c r="K184" s="1">
        <v>0</v>
      </c>
      <c r="N184" s="1">
        <f t="shared" si="2"/>
        <v>0</v>
      </c>
    </row>
    <row r="185" hidden="1" spans="1:14">
      <c r="A185" s="8" t="s">
        <v>425</v>
      </c>
      <c r="B185" s="8" t="s">
        <v>401</v>
      </c>
      <c r="C185" s="8" t="s">
        <v>60</v>
      </c>
      <c r="D185" s="8" t="s">
        <v>426</v>
      </c>
      <c r="E185" s="9" t="s">
        <v>28</v>
      </c>
      <c r="F185" s="9">
        <v>6363.294</v>
      </c>
      <c r="G185" s="9">
        <v>40.9</v>
      </c>
      <c r="H185" s="1" t="str">
        <f>VLOOKUP(A185,'[1]12月'!$A:$H,8,FALSE)</f>
        <v>云杉</v>
      </c>
      <c r="I185" s="1" t="str">
        <f>VLOOKUP(A185,'[1]12月'!$A:$I,9,FALSE)</f>
        <v>42282320010622418X</v>
      </c>
      <c r="J185" s="1">
        <f>VLOOKUP(A185,'[1]12月'!$A:$J,10,FALSE)</f>
        <v>18271715726</v>
      </c>
      <c r="K185" s="1">
        <v>40.9</v>
      </c>
      <c r="N185" s="1">
        <f t="shared" si="2"/>
        <v>0</v>
      </c>
    </row>
    <row r="186" hidden="1" spans="1:14">
      <c r="A186" s="8" t="s">
        <v>427</v>
      </c>
      <c r="B186" s="8" t="s">
        <v>401</v>
      </c>
      <c r="C186" s="8" t="s">
        <v>60</v>
      </c>
      <c r="D186" s="8" t="s">
        <v>428</v>
      </c>
      <c r="E186" s="9" t="s">
        <v>161</v>
      </c>
      <c r="F186" s="9">
        <v>2336.80308015514</v>
      </c>
      <c r="G186" s="9">
        <v>0</v>
      </c>
      <c r="H186" s="1" t="str">
        <f>VLOOKUP(A186,'[1]12月'!$A:$H,8,FALSE)</f>
        <v>云杉</v>
      </c>
      <c r="I186" s="1" t="str">
        <f>VLOOKUP(A186,'[1]12月'!$A:$I,9,FALSE)</f>
        <v>429004199707163739</v>
      </c>
      <c r="J186" s="1">
        <f>VLOOKUP(A186,'[1]12月'!$A:$J,10,FALSE)</f>
        <v>18696347162</v>
      </c>
      <c r="K186" s="1">
        <v>0</v>
      </c>
      <c r="N186" s="1">
        <f t="shared" si="2"/>
        <v>0</v>
      </c>
    </row>
    <row r="187" hidden="1" spans="1:14">
      <c r="A187" s="8" t="s">
        <v>429</v>
      </c>
      <c r="B187" s="8" t="s">
        <v>401</v>
      </c>
      <c r="C187" s="8" t="s">
        <v>60</v>
      </c>
      <c r="D187" s="8" t="s">
        <v>430</v>
      </c>
      <c r="E187" s="9" t="s">
        <v>28</v>
      </c>
      <c r="F187" s="9">
        <v>4329.4145</v>
      </c>
      <c r="G187" s="9">
        <v>0</v>
      </c>
      <c r="H187" s="1" t="str">
        <f>VLOOKUP(A187,'[1]12月'!$A:$H,8,FALSE)</f>
        <v>云杉</v>
      </c>
      <c r="I187" s="40" t="str">
        <f>VLOOKUP(A187,'[1]12月'!$A:$I,9,FALSE)</f>
        <v>210727199101295417</v>
      </c>
      <c r="J187" s="1">
        <f>VLOOKUP(A187,'[1]12月'!$A:$J,10,FALSE)</f>
        <v>13964546661</v>
      </c>
      <c r="K187" s="1">
        <v>0</v>
      </c>
      <c r="N187" s="1">
        <f t="shared" si="2"/>
        <v>0</v>
      </c>
    </row>
    <row r="188" hidden="1" spans="1:14">
      <c r="A188" s="8" t="s">
        <v>431</v>
      </c>
      <c r="B188" s="8" t="s">
        <v>401</v>
      </c>
      <c r="C188" s="8" t="s">
        <v>60</v>
      </c>
      <c r="D188" s="8" t="s">
        <v>432</v>
      </c>
      <c r="E188" s="9" t="s">
        <v>28</v>
      </c>
      <c r="F188" s="9">
        <v>9355.73900275433</v>
      </c>
      <c r="G188" s="9">
        <v>102.52</v>
      </c>
      <c r="H188" s="1" t="str">
        <f>VLOOKUP(A188,'[1]12月'!$A:$H,8,FALSE)</f>
        <v>云杉</v>
      </c>
      <c r="I188" s="40" t="str">
        <f>VLOOKUP(A188,'[1]12月'!$A:$I,9,FALSE)</f>
        <v>421083199306255331</v>
      </c>
      <c r="J188" s="1">
        <f>VLOOKUP(A188,'[1]12月'!$A:$J,10,FALSE)</f>
        <v>18727810846</v>
      </c>
      <c r="K188" s="1">
        <v>102.52</v>
      </c>
      <c r="N188" s="1">
        <f t="shared" si="2"/>
        <v>0</v>
      </c>
    </row>
    <row r="189" hidden="1" spans="1:14">
      <c r="A189" s="8" t="s">
        <v>433</v>
      </c>
      <c r="B189" s="8" t="s">
        <v>401</v>
      </c>
      <c r="C189" s="8" t="s">
        <v>60</v>
      </c>
      <c r="D189" s="8" t="s">
        <v>434</v>
      </c>
      <c r="E189" s="9" t="s">
        <v>28</v>
      </c>
      <c r="F189" s="9">
        <v>3865.90702912621</v>
      </c>
      <c r="G189" s="9">
        <v>0</v>
      </c>
      <c r="H189" s="1" t="str">
        <f>VLOOKUP(A189,'[1]12月'!$A:$H,8,FALSE)</f>
        <v>朝晖人力</v>
      </c>
      <c r="I189" s="1" t="str">
        <f>VLOOKUP(A189,'[1]12月'!$A:$I,9,FALSE)</f>
        <v>42282520001107103X</v>
      </c>
      <c r="J189" s="1">
        <f>VLOOKUP(A189,'[1]12月'!$A:$J,10,FALSE)</f>
        <v>17671203184</v>
      </c>
      <c r="K189" s="1">
        <v>0</v>
      </c>
      <c r="N189" s="1">
        <f t="shared" si="2"/>
        <v>0</v>
      </c>
    </row>
    <row r="190" hidden="1" spans="1:14">
      <c r="A190" s="8" t="s">
        <v>435</v>
      </c>
      <c r="B190" s="8" t="s">
        <v>401</v>
      </c>
      <c r="C190" s="8" t="s">
        <v>67</v>
      </c>
      <c r="D190" s="8" t="s">
        <v>436</v>
      </c>
      <c r="E190" s="9" t="s">
        <v>28</v>
      </c>
      <c r="F190" s="9">
        <v>4117.04</v>
      </c>
      <c r="G190" s="9">
        <v>0</v>
      </c>
      <c r="H190" s="1" t="str">
        <f>VLOOKUP(A190,'[1]12月'!$A:$H,8,FALSE)</f>
        <v>云杉</v>
      </c>
      <c r="I190" s="1" t="str">
        <f>VLOOKUP(A190,'[1]12月'!$A:$I,9,FALSE)</f>
        <v>421127200302270817</v>
      </c>
      <c r="J190" s="1">
        <f>VLOOKUP(A190,'[1]12月'!$A:$J,10,FALSE)</f>
        <v>13886422694</v>
      </c>
      <c r="K190" s="1">
        <v>0</v>
      </c>
      <c r="N190" s="1">
        <f t="shared" si="2"/>
        <v>0</v>
      </c>
    </row>
    <row r="191" hidden="1" spans="1:14">
      <c r="A191" s="8" t="s">
        <v>437</v>
      </c>
      <c r="B191" s="8" t="s">
        <v>401</v>
      </c>
      <c r="C191" s="8" t="s">
        <v>70</v>
      </c>
      <c r="D191" s="8" t="s">
        <v>438</v>
      </c>
      <c r="E191" s="9" t="s">
        <v>28</v>
      </c>
      <c r="F191" s="9">
        <v>6560.91</v>
      </c>
      <c r="G191" s="9">
        <v>0</v>
      </c>
      <c r="H191" s="1" t="str">
        <f>VLOOKUP(A191,'[1]12月'!$A:$H,8,FALSE)</f>
        <v>云杉</v>
      </c>
      <c r="I191" s="40" t="str">
        <f>VLOOKUP(A191,'[1]12月'!$A:$I,9,FALSE)</f>
        <v>421121200408030039</v>
      </c>
      <c r="J191" s="1">
        <f>VLOOKUP(A191,'[1]12月'!$A:$J,10,FALSE)</f>
        <v>15007255682</v>
      </c>
      <c r="K191" s="1">
        <v>0</v>
      </c>
      <c r="N191" s="1">
        <f t="shared" si="2"/>
        <v>0</v>
      </c>
    </row>
    <row r="192" hidden="1" spans="1:14">
      <c r="A192" s="8" t="s">
        <v>439</v>
      </c>
      <c r="B192" s="8" t="s">
        <v>401</v>
      </c>
      <c r="C192" s="8" t="s">
        <v>70</v>
      </c>
      <c r="D192" s="8" t="s">
        <v>440</v>
      </c>
      <c r="E192" s="9" t="s">
        <v>161</v>
      </c>
      <c r="F192" s="9">
        <v>200</v>
      </c>
      <c r="G192" s="9">
        <v>0</v>
      </c>
      <c r="H192" s="1" t="str">
        <f>VLOOKUP(A192,'[1]12月'!$A:$H,8,FALSE)</f>
        <v>朝晖人力</v>
      </c>
      <c r="I192" s="40" t="str">
        <f>VLOOKUP(A192,'[1]12月'!$A:$I,9,FALSE)</f>
        <v>500235200001155481</v>
      </c>
      <c r="J192" s="1">
        <f>VLOOKUP(A192,'[1]12月'!$A:$J,10,FALSE)</f>
        <v>15623813868</v>
      </c>
      <c r="K192" s="1">
        <v>0</v>
      </c>
      <c r="N192" s="1">
        <f t="shared" si="2"/>
        <v>0</v>
      </c>
    </row>
    <row r="193" hidden="1" spans="1:16">
      <c r="A193" s="8" t="s">
        <v>441</v>
      </c>
      <c r="B193" s="8" t="s">
        <v>401</v>
      </c>
      <c r="C193" s="8" t="s">
        <v>70</v>
      </c>
      <c r="D193" s="8" t="s">
        <v>376</v>
      </c>
      <c r="E193" s="9" t="s">
        <v>161</v>
      </c>
      <c r="F193" s="9">
        <v>40</v>
      </c>
      <c r="G193" s="9">
        <v>0</v>
      </c>
      <c r="H193" s="1" t="str">
        <f>VLOOKUP(A193,'[1]12月'!$A:$H,8,FALSE)</f>
        <v>不报</v>
      </c>
      <c r="I193" s="1" t="str">
        <f>VLOOKUP(A193,'[1]12月'!$A:$I,9,FALSE)</f>
        <v>不报</v>
      </c>
      <c r="J193" s="1" t="str">
        <f>VLOOKUP(A193,'[1]12月'!$A:$J,10,FALSE)</f>
        <v>不报</v>
      </c>
      <c r="N193" s="1">
        <f t="shared" si="2"/>
        <v>0</v>
      </c>
    </row>
    <row r="194" hidden="1" spans="1:16">
      <c r="A194" s="8" t="s">
        <v>442</v>
      </c>
      <c r="B194" s="8" t="s">
        <v>443</v>
      </c>
      <c r="C194" s="8" t="s">
        <v>132</v>
      </c>
      <c r="D194" s="8" t="s">
        <v>444</v>
      </c>
      <c r="E194" s="9" t="s">
        <v>28</v>
      </c>
      <c r="F194" s="9">
        <v>19019.46</v>
      </c>
      <c r="G194" s="9">
        <v>420.58</v>
      </c>
      <c r="H194" s="1" t="str">
        <f>VLOOKUP(A194,'[1]12月'!$A:$H,8,FALSE)</f>
        <v>武汉山道</v>
      </c>
      <c r="I194" s="1" t="str">
        <f>VLOOKUP(A194,'[1]12月'!$A:$I,9,FALSE)</f>
        <v>421024199506072556</v>
      </c>
      <c r="J194" s="1">
        <f>VLOOKUP(A194,'[1]12月'!$A:$J,10,FALSE)</f>
        <v>15171153937</v>
      </c>
      <c r="K194" s="1">
        <v>420.58</v>
      </c>
      <c r="N194" s="1">
        <f t="shared" si="2"/>
        <v>0</v>
      </c>
    </row>
    <row r="195" hidden="1" spans="1:16">
      <c r="A195" s="8" t="s">
        <v>445</v>
      </c>
      <c r="B195" s="8" t="s">
        <v>443</v>
      </c>
      <c r="C195" s="8" t="s">
        <v>132</v>
      </c>
      <c r="D195" s="8" t="s">
        <v>446</v>
      </c>
      <c r="E195" s="9" t="s">
        <v>28</v>
      </c>
      <c r="F195" s="9">
        <v>6013.6505</v>
      </c>
      <c r="G195" s="9">
        <v>30.41</v>
      </c>
      <c r="H195" s="1" t="str">
        <f>VLOOKUP(A195,'[1]12月'!$A:$H,8,FALSE)</f>
        <v>武汉山道</v>
      </c>
      <c r="I195" s="40" t="str">
        <f>VLOOKUP(A195,'[1]12月'!$A:$I,9,FALSE)</f>
        <v>420684198606286029</v>
      </c>
      <c r="J195" s="1">
        <f>VLOOKUP(A195,'[1]12月'!$A:$J,10,FALSE)</f>
        <v>17771855035</v>
      </c>
      <c r="K195" s="1">
        <v>30.41</v>
      </c>
      <c r="N195" s="1">
        <f t="shared" ref="N195:N258" si="3">G195-K195</f>
        <v>0</v>
      </c>
    </row>
    <row r="196" hidden="1" spans="1:16">
      <c r="A196" s="8" t="s">
        <v>447</v>
      </c>
      <c r="B196" s="8" t="s">
        <v>443</v>
      </c>
      <c r="C196" s="8" t="s">
        <v>26</v>
      </c>
      <c r="D196" s="8" t="s">
        <v>448</v>
      </c>
      <c r="E196" s="9" t="s">
        <v>28</v>
      </c>
      <c r="F196" s="9">
        <v>3500</v>
      </c>
      <c r="G196" s="9">
        <v>0</v>
      </c>
      <c r="H196" s="1" t="str">
        <f>VLOOKUP(A196,'[1]12月'!$A:$H,8,FALSE)</f>
        <v>钟祥</v>
      </c>
      <c r="I196" s="40" t="str">
        <f>VLOOKUP(A196,'[1]12月'!$A:$I,9,FALSE)</f>
        <v>420821198909260243</v>
      </c>
      <c r="J196" s="1">
        <f>VLOOKUP(A196,'[1]12月'!$A:$J,10,FALSE)</f>
        <v>15007164829</v>
      </c>
      <c r="K196" s="1">
        <v>0</v>
      </c>
      <c r="N196" s="1">
        <f t="shared" si="3"/>
        <v>0</v>
      </c>
    </row>
    <row r="197" hidden="1" spans="1:16">
      <c r="A197" s="8" t="s">
        <v>449</v>
      </c>
      <c r="B197" s="8" t="s">
        <v>443</v>
      </c>
      <c r="C197" s="8" t="s">
        <v>30</v>
      </c>
      <c r="D197" s="8" t="s">
        <v>450</v>
      </c>
      <c r="E197" s="9" t="s">
        <v>28</v>
      </c>
      <c r="F197" s="9">
        <v>2485</v>
      </c>
      <c r="G197" s="9">
        <v>0</v>
      </c>
      <c r="H197" s="1" t="str">
        <f>VLOOKUP(A197,'[1]12月'!$A:$H,8,FALSE)</f>
        <v>朝晖人力</v>
      </c>
      <c r="I197" s="40" t="str">
        <f>VLOOKUP(A197,'[1]12月'!$A:$I,9,FALSE)</f>
        <v>420881200309260027</v>
      </c>
      <c r="J197" s="1">
        <f>VLOOKUP(A197,'[1]12月'!$A:$J,10,FALSE)</f>
        <v>17786237519</v>
      </c>
      <c r="K197" s="1">
        <v>0</v>
      </c>
      <c r="N197" s="1">
        <f t="shared" si="3"/>
        <v>0</v>
      </c>
    </row>
    <row r="198" hidden="1" spans="1:16">
      <c r="A198" s="8" t="s">
        <v>451</v>
      </c>
      <c r="B198" s="8" t="s">
        <v>443</v>
      </c>
      <c r="C198" s="8" t="s">
        <v>37</v>
      </c>
      <c r="D198" s="8" t="s">
        <v>452</v>
      </c>
      <c r="E198" s="9" t="s">
        <v>28</v>
      </c>
      <c r="F198" s="9">
        <v>2000</v>
      </c>
      <c r="G198" s="9">
        <v>0</v>
      </c>
      <c r="H198" s="1" t="str">
        <f>VLOOKUP(A198,'[1]12月'!$A:$H,8,FALSE)</f>
        <v>钟祥</v>
      </c>
      <c r="I198" s="40" t="str">
        <f>VLOOKUP(A198,'[1]12月'!$A:$I,9,FALSE)</f>
        <v>422431196712316825</v>
      </c>
      <c r="J198" s="1">
        <f>VLOOKUP(A198,'[1]12月'!$A:$J,10,FALSE)</f>
        <v>13451170457</v>
      </c>
      <c r="K198" s="1">
        <v>0</v>
      </c>
      <c r="N198" s="1">
        <f t="shared" si="3"/>
        <v>0</v>
      </c>
    </row>
    <row r="199" hidden="1" spans="1:16">
      <c r="A199" s="8" t="s">
        <v>453</v>
      </c>
      <c r="B199" s="8" t="s">
        <v>443</v>
      </c>
      <c r="C199" s="8" t="s">
        <v>37</v>
      </c>
      <c r="D199" s="8" t="s">
        <v>454</v>
      </c>
      <c r="E199" s="9" t="s">
        <v>28</v>
      </c>
      <c r="F199" s="9">
        <v>2000</v>
      </c>
      <c r="G199" s="9">
        <v>0</v>
      </c>
      <c r="H199" s="1" t="str">
        <f>VLOOKUP(A199,'[1]12月'!$A:$H,8,FALSE)</f>
        <v>钟祥</v>
      </c>
      <c r="I199" s="40" t="str">
        <f>VLOOKUP(A199,'[1]12月'!$A:$I,9,FALSE)</f>
        <v>422431196307121450</v>
      </c>
      <c r="J199" s="1">
        <f>VLOOKUP(A199,'[1]12月'!$A:$J,10,FALSE)</f>
        <v>13797949208</v>
      </c>
      <c r="K199" s="1">
        <v>0</v>
      </c>
      <c r="N199" s="1">
        <f t="shared" si="3"/>
        <v>0</v>
      </c>
    </row>
    <row r="200" hidden="1" spans="1:16">
      <c r="A200" s="8" t="s">
        <v>455</v>
      </c>
      <c r="B200" s="8" t="s">
        <v>443</v>
      </c>
      <c r="C200" s="8" t="s">
        <v>45</v>
      </c>
      <c r="D200" s="8" t="s">
        <v>456</v>
      </c>
      <c r="E200" s="9" t="s">
        <v>28</v>
      </c>
      <c r="F200" s="9">
        <v>6745.08</v>
      </c>
      <c r="G200" s="9">
        <v>52.35</v>
      </c>
      <c r="H200" s="1" t="str">
        <f>VLOOKUP(A200,'[1]12月'!$A:$H,8,FALSE)</f>
        <v>钟祥</v>
      </c>
      <c r="I200" s="1" t="str">
        <f>VLOOKUP(A200,'[1]12月'!$A:$I,9,FALSE)</f>
        <v>42088119850119842X</v>
      </c>
      <c r="J200" s="1">
        <f>VLOOKUP(A200,'[1]12月'!$A:$J,10,FALSE)</f>
        <v>18908696388</v>
      </c>
      <c r="K200" s="1">
        <v>52.35</v>
      </c>
      <c r="N200" s="1">
        <f t="shared" si="3"/>
        <v>0</v>
      </c>
    </row>
    <row r="201" hidden="1" spans="1:16">
      <c r="A201" s="8" t="s">
        <v>457</v>
      </c>
      <c r="B201" s="8" t="s">
        <v>443</v>
      </c>
      <c r="C201" s="8" t="s">
        <v>45</v>
      </c>
      <c r="D201" s="8" t="s">
        <v>458</v>
      </c>
      <c r="E201" s="9" t="s">
        <v>32</v>
      </c>
      <c r="F201" s="9">
        <v>1271.9</v>
      </c>
      <c r="G201" s="9">
        <v>0</v>
      </c>
      <c r="H201" s="1" t="str">
        <f>VLOOKUP(A201,'[1]12月'!$A:$H,8,FALSE)</f>
        <v>钟祥</v>
      </c>
      <c r="I201" s="1" t="str">
        <f>VLOOKUP(A201,'[1]12月'!$A:$I,9,FALSE)</f>
        <v>42088119891021171X</v>
      </c>
      <c r="J201" s="1">
        <f>VLOOKUP(A201,'[1]12月'!$A:$J,10,FALSE)</f>
        <v>17611173200</v>
      </c>
      <c r="K201" s="1">
        <v>0</v>
      </c>
      <c r="N201" s="1">
        <f t="shared" si="3"/>
        <v>0</v>
      </c>
    </row>
    <row r="202" hidden="1" spans="1:16">
      <c r="A202" s="8" t="s">
        <v>459</v>
      </c>
      <c r="B202" s="8" t="s">
        <v>443</v>
      </c>
      <c r="C202" s="8" t="s">
        <v>45</v>
      </c>
      <c r="D202" s="8" t="s">
        <v>460</v>
      </c>
      <c r="E202" s="9" t="s">
        <v>28</v>
      </c>
      <c r="F202" s="9">
        <v>3121.25</v>
      </c>
      <c r="G202" s="9">
        <v>0</v>
      </c>
      <c r="H202" s="1" t="s">
        <v>461</v>
      </c>
      <c r="I202" s="40" t="str">
        <f>VLOOKUP(A202,[2]在职名单!$D:$AE,28,FALSE)</f>
        <v>420322200702252712</v>
      </c>
      <c r="J202" s="1">
        <f>VLOOKUP(A202,[2]在职名单!$D:$AJ,33,FALSE)</f>
        <v>18572510225</v>
      </c>
      <c r="K202" s="1">
        <v>0</v>
      </c>
      <c r="N202" s="1">
        <f t="shared" si="3"/>
        <v>0</v>
      </c>
    </row>
    <row r="203" hidden="1" spans="1:16">
      <c r="A203" s="8" t="s">
        <v>462</v>
      </c>
      <c r="B203" s="8" t="s">
        <v>443</v>
      </c>
      <c r="C203" s="8" t="s">
        <v>57</v>
      </c>
      <c r="D203" s="8" t="s">
        <v>463</v>
      </c>
      <c r="E203" s="9" t="s">
        <v>28</v>
      </c>
      <c r="F203" s="9">
        <v>4779.41734848485</v>
      </c>
      <c r="G203" s="9">
        <v>0</v>
      </c>
      <c r="H203" s="1" t="str">
        <f>VLOOKUP(A203,'[1]12月'!$A:$H,8,FALSE)</f>
        <v>钟祥</v>
      </c>
      <c r="I203" s="40" t="str">
        <f>VLOOKUP(A203,'[1]12月'!$A:$I,9,FALSE)</f>
        <v>420881199402276511</v>
      </c>
      <c r="J203" s="1">
        <f>VLOOKUP(A203,'[1]12月'!$A:$J,10,FALSE)</f>
        <v>18502705023</v>
      </c>
      <c r="K203" s="1">
        <v>0</v>
      </c>
      <c r="N203" s="1">
        <f t="shared" si="3"/>
        <v>0</v>
      </c>
    </row>
    <row r="204" s="21" customFormat="1" hidden="1" spans="1:16">
      <c r="A204" s="8" t="s">
        <v>464</v>
      </c>
      <c r="B204" s="8" t="s">
        <v>443</v>
      </c>
      <c r="C204" s="8" t="s">
        <v>60</v>
      </c>
      <c r="D204" s="8" t="s">
        <v>465</v>
      </c>
      <c r="E204" s="9" t="s">
        <v>32</v>
      </c>
      <c r="F204" s="9">
        <v>737.955475687103</v>
      </c>
      <c r="G204" s="9">
        <v>0</v>
      </c>
      <c r="H204" s="1" t="str">
        <f>VLOOKUP(A204,'[1]12月'!$A:$H,8,FALSE)</f>
        <v>钟祥</v>
      </c>
      <c r="I204" s="1" t="str">
        <f>VLOOKUP(A204,'[1]12月'!$A:$I,9,FALSE)</f>
        <v>420881199010035436</v>
      </c>
      <c r="J204" s="1">
        <f>VLOOKUP(A204,'[1]12月'!$A:$J,10,FALSE)</f>
        <v>13297608873</v>
      </c>
      <c r="K204" s="1">
        <v>0</v>
      </c>
      <c r="L204" s="1"/>
      <c r="M204" s="1"/>
      <c r="N204" s="1">
        <f t="shared" si="3"/>
        <v>0</v>
      </c>
      <c r="O204" s="1"/>
      <c r="P204" s="1"/>
    </row>
    <row r="205" hidden="1" spans="1:16">
      <c r="A205" s="8" t="s">
        <v>466</v>
      </c>
      <c r="B205" s="8" t="s">
        <v>443</v>
      </c>
      <c r="C205" s="8" t="s">
        <v>60</v>
      </c>
      <c r="D205" s="8" t="s">
        <v>467</v>
      </c>
      <c r="E205" s="9" t="s">
        <v>28</v>
      </c>
      <c r="F205" s="9">
        <v>2326.25108391609</v>
      </c>
      <c r="G205" s="9">
        <v>0</v>
      </c>
      <c r="H205" s="1" t="str">
        <f>VLOOKUP(A205,'[1]12月'!$A:$H,8,FALSE)</f>
        <v>钟祥</v>
      </c>
      <c r="I205" s="1" t="str">
        <f>VLOOKUP(A205,'[1]12月'!$A:$I,9,FALSE)</f>
        <v>420881199710240430</v>
      </c>
      <c r="J205" s="1">
        <f>VLOOKUP(A205,'[1]12月'!$A:$J,10,FALSE)</f>
        <v>18696000078</v>
      </c>
      <c r="K205" s="1">
        <v>0</v>
      </c>
      <c r="N205" s="1">
        <f t="shared" si="3"/>
        <v>0</v>
      </c>
    </row>
    <row r="206" s="21" customFormat="1" hidden="1" spans="1:16">
      <c r="A206" s="8" t="s">
        <v>468</v>
      </c>
      <c r="B206" s="8" t="s">
        <v>443</v>
      </c>
      <c r="C206" s="8" t="s">
        <v>60</v>
      </c>
      <c r="D206" s="8" t="s">
        <v>469</v>
      </c>
      <c r="E206" s="9" t="s">
        <v>32</v>
      </c>
      <c r="F206" s="9">
        <v>396.978157894737</v>
      </c>
      <c r="G206" s="9">
        <v>0</v>
      </c>
      <c r="H206" s="1" t="str">
        <f>VLOOKUP(A206,'[1]12月'!$A:$H,8,FALSE)</f>
        <v>不报</v>
      </c>
      <c r="I206" s="40" t="str">
        <f>VLOOKUP(A206,'[1]12月'!$A:$I,9,FALSE)</f>
        <v>632124198710262219</v>
      </c>
      <c r="J206" s="1">
        <f>VLOOKUP(A206,'[1]12月'!$A:$J,10,FALSE)</f>
        <v>15717827757</v>
      </c>
      <c r="K206" s="1"/>
      <c r="L206" s="1"/>
      <c r="M206" s="1"/>
      <c r="N206" s="1">
        <f t="shared" si="3"/>
        <v>0</v>
      </c>
      <c r="O206" s="1"/>
      <c r="P206" s="1"/>
    </row>
    <row r="207" hidden="1" spans="1:16">
      <c r="A207" s="8" t="s">
        <v>470</v>
      </c>
      <c r="B207" s="8" t="s">
        <v>443</v>
      </c>
      <c r="C207" s="8" t="s">
        <v>60</v>
      </c>
      <c r="D207" s="8" t="s">
        <v>471</v>
      </c>
      <c r="E207" s="9" t="s">
        <v>28</v>
      </c>
      <c r="F207" s="9">
        <v>2275.965</v>
      </c>
      <c r="G207" s="9">
        <v>0</v>
      </c>
      <c r="H207" s="1" t="str">
        <f>VLOOKUP(A207,'[1]12月'!$A:$H,8,FALSE)</f>
        <v>钟祥</v>
      </c>
      <c r="I207" s="40" t="str">
        <f>VLOOKUP(A207,'[1]12月'!$A:$I,9,FALSE)</f>
        <v>420881200312015831</v>
      </c>
      <c r="J207" s="1">
        <f>VLOOKUP(A207,'[1]12月'!$A:$J,10,FALSE)</f>
        <v>19074761449</v>
      </c>
      <c r="K207" s="1">
        <v>0</v>
      </c>
      <c r="N207" s="1">
        <f t="shared" si="3"/>
        <v>0</v>
      </c>
    </row>
    <row r="208" hidden="1" spans="1:16">
      <c r="A208" s="8" t="s">
        <v>472</v>
      </c>
      <c r="B208" s="8" t="s">
        <v>443</v>
      </c>
      <c r="C208" s="8" t="s">
        <v>60</v>
      </c>
      <c r="D208" s="8" t="s">
        <v>473</v>
      </c>
      <c r="E208" s="9" t="s">
        <v>28</v>
      </c>
      <c r="F208" s="9">
        <v>5109.09076098901</v>
      </c>
      <c r="G208" s="9">
        <v>0</v>
      </c>
      <c r="H208" s="1" t="str">
        <f>VLOOKUP(A208,'[1]12月'!$A:$H,8,FALSE)</f>
        <v>朝晖人力</v>
      </c>
      <c r="I208" s="1" t="str">
        <f>VLOOKUP(A208,'[1]12月'!$A:$I,9,FALSE)</f>
        <v>41152119980728193X</v>
      </c>
      <c r="J208" s="1">
        <f>VLOOKUP(A208,'[1]12月'!$A:$J,10,FALSE)</f>
        <v>17359967906</v>
      </c>
      <c r="K208" s="1">
        <v>0</v>
      </c>
      <c r="N208" s="1">
        <f t="shared" si="3"/>
        <v>0</v>
      </c>
    </row>
    <row r="209" hidden="1" spans="1:14">
      <c r="A209" s="8" t="s">
        <v>474</v>
      </c>
      <c r="B209" s="8" t="s">
        <v>443</v>
      </c>
      <c r="C209" s="8" t="s">
        <v>70</v>
      </c>
      <c r="D209" s="8" t="s">
        <v>475</v>
      </c>
      <c r="E209" s="9" t="s">
        <v>28</v>
      </c>
      <c r="F209" s="9">
        <v>4186.5</v>
      </c>
      <c r="G209" s="9">
        <v>0</v>
      </c>
      <c r="H209" s="1" t="str">
        <f>VLOOKUP(A209,'[1]12月'!$A:$H,8,FALSE)</f>
        <v>钟祥</v>
      </c>
      <c r="I209" s="1" t="str">
        <f>VLOOKUP(A209,'[1]12月'!$A:$I,9,FALSE)</f>
        <v>420881199001246215</v>
      </c>
      <c r="J209" s="1">
        <f>VLOOKUP(A209,'[1]12月'!$A:$J,10,FALSE)</f>
        <v>18671992167</v>
      </c>
      <c r="K209" s="1">
        <v>0</v>
      </c>
      <c r="N209" s="1">
        <f t="shared" si="3"/>
        <v>0</v>
      </c>
    </row>
    <row r="210" hidden="1" spans="1:14">
      <c r="A210" s="8" t="s">
        <v>476</v>
      </c>
      <c r="B210" s="8" t="s">
        <v>443</v>
      </c>
      <c r="C210" s="8" t="s">
        <v>70</v>
      </c>
      <c r="D210" s="8" t="s">
        <v>477</v>
      </c>
      <c r="E210" s="9" t="s">
        <v>28</v>
      </c>
      <c r="F210" s="9">
        <v>2123.08</v>
      </c>
      <c r="G210" s="9">
        <v>0</v>
      </c>
      <c r="H210" s="1" t="str">
        <f>VLOOKUP(A210,'[1]12月'!$A:$H,8,FALSE)</f>
        <v>钟祥</v>
      </c>
      <c r="I210" s="1" t="str">
        <f>VLOOKUP(A210,'[1]12月'!$A:$I,9,FALSE)</f>
        <v>420881199705268412</v>
      </c>
      <c r="J210" s="1">
        <f>VLOOKUP(A210,'[1]12月'!$A:$J,10,FALSE)</f>
        <v>13277654560</v>
      </c>
      <c r="K210" s="1">
        <v>0</v>
      </c>
      <c r="N210" s="1">
        <f t="shared" si="3"/>
        <v>0</v>
      </c>
    </row>
    <row r="211" hidden="1" spans="1:14">
      <c r="A211" s="8" t="s">
        <v>478</v>
      </c>
      <c r="B211" s="14" t="s">
        <v>479</v>
      </c>
      <c r="C211" s="14" t="s">
        <v>26</v>
      </c>
      <c r="D211" s="14" t="s">
        <v>480</v>
      </c>
      <c r="E211" s="14" t="s">
        <v>28</v>
      </c>
      <c r="F211" s="9">
        <v>2869.71</v>
      </c>
      <c r="G211" s="9">
        <v>0</v>
      </c>
      <c r="H211" s="1" t="str">
        <f>VLOOKUP(A211,'[1]12月'!$A:$H,8,FALSE)</f>
        <v>宜春山道</v>
      </c>
      <c r="I211" s="40" t="str">
        <f>VLOOKUP(A211,'[1]12月'!$A:$I,9,FALSE)</f>
        <v>362228199908292827</v>
      </c>
      <c r="J211" s="1">
        <f>VLOOKUP(A211,'[1]12月'!$A:$J,10,FALSE)</f>
        <v>15770535436</v>
      </c>
      <c r="K211" s="1">
        <v>0</v>
      </c>
      <c r="N211" s="1">
        <f t="shared" si="3"/>
        <v>0</v>
      </c>
    </row>
    <row r="212" hidden="1" spans="1:14">
      <c r="A212" s="8" t="s">
        <v>481</v>
      </c>
      <c r="B212" s="14" t="s">
        <v>479</v>
      </c>
      <c r="C212" s="14" t="s">
        <v>30</v>
      </c>
      <c r="D212" s="14" t="s">
        <v>482</v>
      </c>
      <c r="E212" s="14" t="s">
        <v>28</v>
      </c>
      <c r="F212" s="9">
        <v>2995</v>
      </c>
      <c r="G212" s="9">
        <v>0</v>
      </c>
      <c r="H212" s="1" t="str">
        <f>VLOOKUP(A212,'[1]12月'!$A:$H,8,FALSE)</f>
        <v>宜春山道</v>
      </c>
      <c r="I212" s="40" t="str">
        <f>VLOOKUP(A212,'[1]12月'!$A:$I,9,FALSE)</f>
        <v>360902200309025442</v>
      </c>
      <c r="J212" s="1">
        <f>VLOOKUP(A212,'[1]12月'!$A:$J,10,FALSE)</f>
        <v>15579971863</v>
      </c>
      <c r="K212" s="1">
        <v>0</v>
      </c>
      <c r="N212" s="1">
        <f t="shared" si="3"/>
        <v>0</v>
      </c>
    </row>
    <row r="213" hidden="1" spans="1:14">
      <c r="A213" s="8" t="s">
        <v>483</v>
      </c>
      <c r="B213" s="14" t="s">
        <v>479</v>
      </c>
      <c r="C213" s="14" t="s">
        <v>30</v>
      </c>
      <c r="D213" s="14" t="s">
        <v>484</v>
      </c>
      <c r="E213" s="14" t="s">
        <v>28</v>
      </c>
      <c r="F213" s="9">
        <v>2997.5</v>
      </c>
      <c r="G213" s="9">
        <v>0</v>
      </c>
      <c r="H213" s="1" t="str">
        <f>VLOOKUP(A213,'[1]12月'!$A:$H,8,FALSE)</f>
        <v>宜春山道</v>
      </c>
      <c r="I213" s="40" t="str">
        <f>VLOOKUP(A213,'[1]12月'!$A:$I,9,FALSE)</f>
        <v>362201199512253047</v>
      </c>
      <c r="J213" s="1">
        <f>VLOOKUP(A213,'[1]12月'!$A:$J,10,FALSE)</f>
        <v>13707951326</v>
      </c>
      <c r="K213" s="1">
        <v>0</v>
      </c>
      <c r="N213" s="1">
        <f t="shared" si="3"/>
        <v>0</v>
      </c>
    </row>
    <row r="214" hidden="1" spans="1:14">
      <c r="A214" s="8" t="s">
        <v>485</v>
      </c>
      <c r="B214" s="14" t="s">
        <v>479</v>
      </c>
      <c r="C214" s="14" t="s">
        <v>37</v>
      </c>
      <c r="D214" s="14" t="s">
        <v>486</v>
      </c>
      <c r="E214" s="14" t="s">
        <v>28</v>
      </c>
      <c r="F214" s="9">
        <v>2495</v>
      </c>
      <c r="G214" s="9">
        <v>0</v>
      </c>
      <c r="H214" s="1" t="str">
        <f>VLOOKUP(A214,'[1]12月'!$A:$H,8,FALSE)</f>
        <v>宜春山道</v>
      </c>
      <c r="I214" s="40" t="str">
        <f>VLOOKUP(A214,'[1]12月'!$A:$I,9,FALSE)</f>
        <v>362201197310035026</v>
      </c>
      <c r="J214" s="1">
        <f>VLOOKUP(A214,'[1]12月'!$A:$J,10,FALSE)</f>
        <v>18979508006</v>
      </c>
      <c r="K214" s="1">
        <v>0</v>
      </c>
      <c r="N214" s="1">
        <f t="shared" si="3"/>
        <v>0</v>
      </c>
    </row>
    <row r="215" hidden="1" spans="1:14">
      <c r="A215" s="8" t="s">
        <v>487</v>
      </c>
      <c r="B215" s="14" t="s">
        <v>479</v>
      </c>
      <c r="C215" s="14" t="s">
        <v>37</v>
      </c>
      <c r="D215" s="14" t="s">
        <v>488</v>
      </c>
      <c r="E215" s="14" t="s">
        <v>28</v>
      </c>
      <c r="F215" s="9">
        <v>2495</v>
      </c>
      <c r="G215" s="9">
        <v>0</v>
      </c>
      <c r="H215" s="1" t="str">
        <f>VLOOKUP(A215,'[1]12月'!$A:$H,8,FALSE)</f>
        <v>宜春山道</v>
      </c>
      <c r="I215" s="40" t="str">
        <f>VLOOKUP(A215,'[1]12月'!$A:$I,9,FALSE)</f>
        <v>362201196812092624</v>
      </c>
      <c r="J215" s="1">
        <f>VLOOKUP(A215,'[1]12月'!$A:$J,10,FALSE)</f>
        <v>19970535082</v>
      </c>
      <c r="K215" s="1">
        <v>0</v>
      </c>
      <c r="N215" s="1">
        <f t="shared" si="3"/>
        <v>0</v>
      </c>
    </row>
    <row r="216" hidden="1" spans="1:14">
      <c r="A216" s="8" t="s">
        <v>489</v>
      </c>
      <c r="B216" s="14" t="s">
        <v>479</v>
      </c>
      <c r="C216" s="14" t="s">
        <v>247</v>
      </c>
      <c r="D216" s="14" t="s">
        <v>490</v>
      </c>
      <c r="E216" s="14" t="s">
        <v>28</v>
      </c>
      <c r="F216" s="9">
        <v>8468.281</v>
      </c>
      <c r="G216" s="9">
        <v>346.83</v>
      </c>
      <c r="H216" s="1" t="str">
        <f>VLOOKUP(A216,'[1]12月'!$A:$H,8,FALSE)</f>
        <v>宜春山道</v>
      </c>
      <c r="I216" s="1" t="str">
        <f>VLOOKUP(A216,'[1]12月'!$A:$I,9,FALSE)</f>
        <v>36223320040618163X</v>
      </c>
      <c r="J216" s="1">
        <f>VLOOKUP(A216,'[1]12月'!$A:$J,10,FALSE)</f>
        <v>18146649822</v>
      </c>
      <c r="K216" s="1">
        <v>346.83</v>
      </c>
      <c r="N216" s="1">
        <f t="shared" si="3"/>
        <v>0</v>
      </c>
    </row>
    <row r="217" hidden="1" spans="1:14">
      <c r="A217" s="8" t="s">
        <v>491</v>
      </c>
      <c r="B217" s="14" t="s">
        <v>479</v>
      </c>
      <c r="C217" s="14" t="s">
        <v>45</v>
      </c>
      <c r="D217" s="29" t="s">
        <v>492</v>
      </c>
      <c r="E217" s="14" t="s">
        <v>28</v>
      </c>
      <c r="F217" s="9">
        <v>3864.08</v>
      </c>
      <c r="G217" s="9">
        <v>0</v>
      </c>
      <c r="H217" s="1" t="str">
        <f>VLOOKUP(A217,'[1]12月'!$A:$H,8,FALSE)</f>
        <v>宜春山道</v>
      </c>
      <c r="I217" s="40" t="str">
        <f>VLOOKUP(A217,'[1]12月'!$A:$I,9,FALSE)</f>
        <v>360926200803201617</v>
      </c>
      <c r="J217" s="1">
        <f>VLOOKUP(A217,'[1]12月'!$A:$J,10,FALSE)</f>
        <v>18296562543</v>
      </c>
      <c r="K217" s="1">
        <v>0</v>
      </c>
      <c r="N217" s="1">
        <f t="shared" si="3"/>
        <v>0</v>
      </c>
    </row>
    <row r="218" hidden="1" spans="1:14">
      <c r="A218" s="8" t="s">
        <v>493</v>
      </c>
      <c r="B218" s="14" t="s">
        <v>479</v>
      </c>
      <c r="C218" s="14" t="s">
        <v>45</v>
      </c>
      <c r="D218" s="29" t="s">
        <v>494</v>
      </c>
      <c r="E218" s="14" t="s">
        <v>28</v>
      </c>
      <c r="F218" s="9">
        <v>3803.86</v>
      </c>
      <c r="G218" s="9">
        <v>0</v>
      </c>
      <c r="H218" s="1" t="str">
        <f>VLOOKUP(A218,'[1]12月'!$A:$H,8,FALSE)</f>
        <v>宜春山道</v>
      </c>
      <c r="I218" s="1" t="str">
        <f>VLOOKUP(A218,'[1]12月'!$A:$I,9,FALSE)</f>
        <v>36222720030116123x</v>
      </c>
      <c r="J218" s="1">
        <f>VLOOKUP(A218,'[1]12月'!$A:$J,10,FALSE)</f>
        <v>13133797701</v>
      </c>
      <c r="K218" s="1">
        <v>0</v>
      </c>
      <c r="N218" s="1">
        <f t="shared" si="3"/>
        <v>0</v>
      </c>
    </row>
    <row r="219" hidden="1" spans="1:14">
      <c r="A219" s="8" t="s">
        <v>495</v>
      </c>
      <c r="B219" s="14" t="s">
        <v>479</v>
      </c>
      <c r="C219" s="14" t="s">
        <v>45</v>
      </c>
      <c r="D219" s="29" t="s">
        <v>496</v>
      </c>
      <c r="E219" s="14" t="s">
        <v>28</v>
      </c>
      <c r="F219" s="9">
        <v>3754.51</v>
      </c>
      <c r="G219" s="9">
        <v>0</v>
      </c>
      <c r="H219" s="1" t="str">
        <f>VLOOKUP(A219,'[1]12月'!$A:$H,8,FALSE)</f>
        <v>朝晖人力</v>
      </c>
      <c r="I219" s="40" t="str">
        <f>VLOOKUP(A219,'[1]12月'!$A:$I,9,FALSE)</f>
        <v>360902200406013419</v>
      </c>
      <c r="J219" s="1">
        <f>VLOOKUP(A219,'[1]12月'!$A:$J,10,FALSE)</f>
        <v>15507004974</v>
      </c>
      <c r="K219" s="1">
        <v>0</v>
      </c>
      <c r="N219" s="1">
        <f t="shared" si="3"/>
        <v>0</v>
      </c>
    </row>
    <row r="220" hidden="1" spans="1:14">
      <c r="A220" s="8" t="s">
        <v>497</v>
      </c>
      <c r="B220" s="14" t="s">
        <v>479</v>
      </c>
      <c r="C220" s="14" t="s">
        <v>45</v>
      </c>
      <c r="D220" s="29" t="s">
        <v>498</v>
      </c>
      <c r="E220" s="14" t="s">
        <v>28</v>
      </c>
      <c r="F220" s="9">
        <v>1599.56923076923</v>
      </c>
      <c r="G220" s="9">
        <v>0</v>
      </c>
      <c r="H220" s="1" t="s">
        <v>35</v>
      </c>
      <c r="I220" s="40" t="s">
        <v>499</v>
      </c>
      <c r="J220" s="1">
        <f>VLOOKUP(A220,[2]在职名单!$D:$AJ,33,FALSE)</f>
        <v>13479559001</v>
      </c>
      <c r="K220" s="1">
        <v>0</v>
      </c>
      <c r="N220" s="1">
        <f t="shared" si="3"/>
        <v>0</v>
      </c>
    </row>
    <row r="221" hidden="1" spans="1:14">
      <c r="A221" s="8" t="s">
        <v>500</v>
      </c>
      <c r="B221" s="14" t="s">
        <v>479</v>
      </c>
      <c r="C221" s="14" t="s">
        <v>45</v>
      </c>
      <c r="D221" s="29" t="s">
        <v>501</v>
      </c>
      <c r="E221" s="14" t="s">
        <v>32</v>
      </c>
      <c r="F221" s="9">
        <v>480.771538461539</v>
      </c>
      <c r="G221" s="9">
        <v>0</v>
      </c>
      <c r="H221" s="1" t="s">
        <v>35</v>
      </c>
      <c r="I221" s="40" t="str">
        <f>VLOOKUP(A221,[2]在职名单!$D:$AE,28,FALSE)</f>
        <v>360902200306161617</v>
      </c>
      <c r="J221" s="1">
        <f>VLOOKUP(A221,[2]在职名单!$D:$AJ,33,FALSE)</f>
        <v>18770543314</v>
      </c>
      <c r="K221" s="1">
        <v>0</v>
      </c>
      <c r="N221" s="1">
        <f t="shared" si="3"/>
        <v>0</v>
      </c>
    </row>
    <row r="222" hidden="1" spans="1:14">
      <c r="A222" s="37" t="s">
        <v>502</v>
      </c>
      <c r="B222" s="39" t="s">
        <v>479</v>
      </c>
      <c r="C222" s="39" t="s">
        <v>45</v>
      </c>
      <c r="D222" s="39" t="s">
        <v>503</v>
      </c>
      <c r="E222" s="39" t="s">
        <v>32</v>
      </c>
      <c r="F222" s="38">
        <v>207.69</v>
      </c>
      <c r="G222" s="38">
        <v>0</v>
      </c>
      <c r="H222" s="1" t="s">
        <v>90</v>
      </c>
      <c r="I222" s="1" t="str">
        <f>VLOOKUP(A222,[2]在职名单!$D:$AE,28,FALSE)</f>
        <v>36220120040306041X</v>
      </c>
      <c r="J222" s="1">
        <f>VLOOKUP(A222,[2]在职名单!$D:$AJ,33,FALSE)</f>
        <v>15879594684</v>
      </c>
      <c r="N222" s="1">
        <f t="shared" si="3"/>
        <v>0</v>
      </c>
    </row>
    <row r="223" hidden="1" spans="1:14">
      <c r="A223" s="8" t="s">
        <v>504</v>
      </c>
      <c r="B223" s="14" t="s">
        <v>479</v>
      </c>
      <c r="C223" s="14" t="s">
        <v>57</v>
      </c>
      <c r="D223" s="29" t="s">
        <v>505</v>
      </c>
      <c r="E223" s="14" t="s">
        <v>28</v>
      </c>
      <c r="F223" s="14">
        <v>5677.99799605912</v>
      </c>
      <c r="G223" s="9">
        <v>20.34</v>
      </c>
      <c r="H223" s="1" t="str">
        <f>VLOOKUP(A223,'[1]12月'!$A:$H,8,FALSE)</f>
        <v>宜春山道</v>
      </c>
      <c r="I223" s="1" t="str">
        <f>VLOOKUP(A223,'[1]12月'!$A:$I,9,FALSE)</f>
        <v>362201199204140219</v>
      </c>
      <c r="J223" s="1">
        <f>VLOOKUP(A223,'[1]12月'!$A:$J,10,FALSE)</f>
        <v>18460460101</v>
      </c>
      <c r="K223" s="1">
        <v>20.34</v>
      </c>
      <c r="N223" s="1">
        <f t="shared" si="3"/>
        <v>0</v>
      </c>
    </row>
    <row r="224" hidden="1" spans="1:14">
      <c r="A224" s="8" t="s">
        <v>506</v>
      </c>
      <c r="B224" s="14" t="s">
        <v>479</v>
      </c>
      <c r="C224" s="14" t="s">
        <v>507</v>
      </c>
      <c r="D224" s="29" t="s">
        <v>508</v>
      </c>
      <c r="E224" s="14" t="s">
        <v>28</v>
      </c>
      <c r="F224" s="9">
        <v>4245.68054545454</v>
      </c>
      <c r="G224" s="9">
        <v>0</v>
      </c>
      <c r="H224" s="1" t="str">
        <f>VLOOKUP(A224,'[1]12月'!$A:$H,8,FALSE)</f>
        <v>宜春山道</v>
      </c>
      <c r="I224" s="40" t="str">
        <f>VLOOKUP(A224,'[1]12月'!$A:$I,9,FALSE)</f>
        <v>362201198207161010</v>
      </c>
      <c r="J224" s="1">
        <f>VLOOKUP(A224,'[1]12月'!$A:$J,10,FALSE)</f>
        <v>13660057085</v>
      </c>
      <c r="K224" s="1">
        <v>0</v>
      </c>
      <c r="N224" s="1">
        <f t="shared" si="3"/>
        <v>0</v>
      </c>
    </row>
    <row r="225" hidden="1" spans="1:14">
      <c r="A225" s="8" t="s">
        <v>509</v>
      </c>
      <c r="B225" s="14" t="s">
        <v>479</v>
      </c>
      <c r="C225" s="14" t="s">
        <v>507</v>
      </c>
      <c r="D225" s="29" t="s">
        <v>510</v>
      </c>
      <c r="E225" s="14" t="s">
        <v>28</v>
      </c>
      <c r="F225" s="9">
        <v>11254.1801041246</v>
      </c>
      <c r="G225" s="9">
        <v>1250.83</v>
      </c>
      <c r="H225" s="1" t="str">
        <f>VLOOKUP(A225,'[1]12月'!$A:$H,8,FALSE)</f>
        <v>宜春山道</v>
      </c>
      <c r="I225" s="40" t="str">
        <f>VLOOKUP(A225,'[1]12月'!$A:$I,9,FALSE)</f>
        <v>362201200210224019</v>
      </c>
      <c r="J225" s="1">
        <f>VLOOKUP(A225,'[1]12月'!$A:$J,10,FALSE)</f>
        <v>13097078502</v>
      </c>
      <c r="K225" s="1">
        <v>1250.84</v>
      </c>
      <c r="N225" s="1">
        <f t="shared" si="3"/>
        <v>-0.00999999999999091</v>
      </c>
    </row>
    <row r="226" hidden="1" spans="1:14">
      <c r="A226" s="8" t="s">
        <v>511</v>
      </c>
      <c r="B226" s="14" t="s">
        <v>479</v>
      </c>
      <c r="C226" s="14" t="s">
        <v>60</v>
      </c>
      <c r="D226" s="29" t="s">
        <v>512</v>
      </c>
      <c r="E226" s="14" t="s">
        <v>28</v>
      </c>
      <c r="F226" s="9">
        <v>5153.54318110767</v>
      </c>
      <c r="G226" s="9">
        <v>4.61000000000001</v>
      </c>
      <c r="H226" s="1" t="str">
        <f>VLOOKUP(A226,'[1]12月'!$A:$H,8,FALSE)</f>
        <v>宜春山道</v>
      </c>
      <c r="I226" s="40" t="str">
        <f>VLOOKUP(A226,'[1]12月'!$A:$I,9,FALSE)</f>
        <v>362201198607045449</v>
      </c>
      <c r="J226" s="1">
        <f>VLOOKUP(A226,'[1]12月'!$A:$J,10,FALSE)</f>
        <v>13755839636</v>
      </c>
      <c r="K226" s="1">
        <v>4.61</v>
      </c>
      <c r="N226" s="1">
        <v>0</v>
      </c>
    </row>
    <row r="227" hidden="1" spans="1:14">
      <c r="A227" s="8" t="s">
        <v>513</v>
      </c>
      <c r="B227" s="14" t="s">
        <v>479</v>
      </c>
      <c r="C227" s="14" t="s">
        <v>60</v>
      </c>
      <c r="D227" s="14" t="s">
        <v>514</v>
      </c>
      <c r="E227" s="14" t="s">
        <v>28</v>
      </c>
      <c r="F227" s="9">
        <v>11311.3413855993</v>
      </c>
      <c r="G227" s="9">
        <v>189.34</v>
      </c>
      <c r="H227" s="1" t="str">
        <f>VLOOKUP(A227,'[1]12月'!$A:$H,8,FALSE)</f>
        <v>宜春山道</v>
      </c>
      <c r="I227" s="40" t="str">
        <f>VLOOKUP(A227,'[1]12月'!$A:$I,9,FALSE)</f>
        <v>360481200102190617</v>
      </c>
      <c r="J227" s="1">
        <f>VLOOKUP(A227,'[1]12月'!$A:$J,10,FALSE)</f>
        <v>18942252409</v>
      </c>
      <c r="K227" s="1">
        <v>189.34</v>
      </c>
      <c r="N227" s="1">
        <f t="shared" si="3"/>
        <v>0</v>
      </c>
    </row>
    <row r="228" hidden="1" spans="1:14">
      <c r="A228" s="8" t="s">
        <v>515</v>
      </c>
      <c r="B228" s="14" t="s">
        <v>479</v>
      </c>
      <c r="C228" s="14" t="s">
        <v>60</v>
      </c>
      <c r="D228" s="14" t="s">
        <v>516</v>
      </c>
      <c r="E228" s="14" t="s">
        <v>28</v>
      </c>
      <c r="F228" s="9">
        <v>5801.8598901099</v>
      </c>
      <c r="G228" s="9">
        <v>80.1900000000001</v>
      </c>
      <c r="H228" s="1" t="str">
        <f>VLOOKUP(A228,'[1]12月'!$A:$H,8,FALSE)</f>
        <v>宜春山道</v>
      </c>
      <c r="I228" s="40" t="str">
        <f>VLOOKUP(A228,'[1]12月'!$A:$I,9,FALSE)</f>
        <v>360322200308103018</v>
      </c>
      <c r="J228" s="1">
        <f>VLOOKUP(A228,'[1]12月'!$A:$J,10,FALSE)</f>
        <v>13479853786</v>
      </c>
      <c r="K228" s="1">
        <v>80.19</v>
      </c>
      <c r="N228" s="1">
        <f t="shared" si="3"/>
        <v>0</v>
      </c>
    </row>
    <row r="229" hidden="1" spans="1:14">
      <c r="A229" s="8" t="s">
        <v>517</v>
      </c>
      <c r="B229" s="14" t="s">
        <v>479</v>
      </c>
      <c r="C229" s="14" t="s">
        <v>60</v>
      </c>
      <c r="D229" s="14" t="s">
        <v>518</v>
      </c>
      <c r="E229" s="14" t="s">
        <v>28</v>
      </c>
      <c r="F229" s="9">
        <v>3871.1925</v>
      </c>
      <c r="G229" s="9">
        <v>0</v>
      </c>
      <c r="H229" s="1" t="str">
        <f>VLOOKUP(A229,'[1]12月'!$A:$H,8,FALSE)</f>
        <v>朝晖人力</v>
      </c>
      <c r="I229" s="40" t="str">
        <f>VLOOKUP(A229,'[1]12月'!$A:$I,9,FALSE)</f>
        <v>360902200104184810</v>
      </c>
      <c r="J229" s="1">
        <f>VLOOKUP(A229,'[1]12月'!$A:$J,10,FALSE)</f>
        <v>18279545643</v>
      </c>
      <c r="K229" s="1">
        <v>0</v>
      </c>
      <c r="N229" s="1">
        <f t="shared" si="3"/>
        <v>0</v>
      </c>
    </row>
    <row r="230" hidden="1" spans="1:14">
      <c r="A230" s="8" t="s">
        <v>519</v>
      </c>
      <c r="B230" s="14" t="s">
        <v>479</v>
      </c>
      <c r="C230" s="14" t="s">
        <v>60</v>
      </c>
      <c r="D230" s="14" t="s">
        <v>520</v>
      </c>
      <c r="E230" s="14" t="s">
        <v>28</v>
      </c>
      <c r="F230" s="9">
        <v>6518.87021245075</v>
      </c>
      <c r="G230" s="9">
        <v>45.56</v>
      </c>
      <c r="H230" s="1" t="str">
        <f>VLOOKUP(A230,'[1]12月'!$A:$H,8,FALSE)</f>
        <v>朝晖人力</v>
      </c>
      <c r="I230" s="40" t="str">
        <f>VLOOKUP(A230,'[1]12月'!$A:$I,9,FALSE)</f>
        <v>360323200307060016</v>
      </c>
      <c r="J230" s="1">
        <f>VLOOKUP(A230,'[1]12月'!$A:$J,10,FALSE)</f>
        <v>18079959450</v>
      </c>
      <c r="K230" s="1">
        <v>45.56</v>
      </c>
      <c r="N230" s="1">
        <f t="shared" si="3"/>
        <v>0</v>
      </c>
    </row>
    <row r="231" hidden="1" spans="1:14">
      <c r="A231" s="8" t="s">
        <v>521</v>
      </c>
      <c r="B231" s="14" t="s">
        <v>479</v>
      </c>
      <c r="C231" s="14" t="s">
        <v>70</v>
      </c>
      <c r="D231" s="29" t="s">
        <v>522</v>
      </c>
      <c r="E231" s="14" t="s">
        <v>161</v>
      </c>
      <c r="F231" s="9">
        <v>300</v>
      </c>
      <c r="G231" s="9">
        <v>0</v>
      </c>
      <c r="H231" s="1" t="str">
        <f>VLOOKUP(A231,'[1]12月'!$A:$H,8,FALSE)</f>
        <v>朝晖人力</v>
      </c>
      <c r="I231" s="40" t="str">
        <f>VLOOKUP(A231,'[1]12月'!$A:$I,9,FALSE)</f>
        <v>360428199609250423</v>
      </c>
      <c r="J231" s="1">
        <f>VLOOKUP(A231,'[1]12月'!$A:$J,10,FALSE)</f>
        <v>18870273471</v>
      </c>
      <c r="K231" s="1">
        <v>0</v>
      </c>
      <c r="N231" s="1">
        <f t="shared" si="3"/>
        <v>0</v>
      </c>
    </row>
    <row r="232" hidden="1" spans="1:14">
      <c r="A232" s="8" t="s">
        <v>523</v>
      </c>
      <c r="B232" s="14" t="s">
        <v>479</v>
      </c>
      <c r="C232" s="14" t="s">
        <v>70</v>
      </c>
      <c r="D232" s="29" t="s">
        <v>524</v>
      </c>
      <c r="E232" s="14" t="s">
        <v>28</v>
      </c>
      <c r="F232" s="9">
        <v>5242.11018867924</v>
      </c>
      <c r="G232" s="9">
        <v>4.11999999999998</v>
      </c>
      <c r="H232" s="1" t="str">
        <f>VLOOKUP(A232,'[1]12月'!$A:$H,8,FALSE)</f>
        <v>朝晖人力</v>
      </c>
      <c r="I232" s="40" t="str">
        <f>VLOOKUP(A232,'[1]12月'!$A:$I,9,FALSE)</f>
        <v>362227199006250074</v>
      </c>
      <c r="J232" s="1">
        <f>VLOOKUP(A232,'[1]12月'!$A:$J,10,FALSE)</f>
        <v>18770520074</v>
      </c>
      <c r="K232" s="1">
        <v>4.12</v>
      </c>
      <c r="N232" s="1">
        <v>0</v>
      </c>
    </row>
    <row r="233" hidden="1" spans="1:14">
      <c r="A233" s="8" t="s">
        <v>525</v>
      </c>
      <c r="B233" s="14" t="s">
        <v>479</v>
      </c>
      <c r="C233" s="14" t="s">
        <v>70</v>
      </c>
      <c r="D233" s="29" t="s">
        <v>526</v>
      </c>
      <c r="E233" s="14" t="s">
        <v>28</v>
      </c>
      <c r="F233" s="9">
        <v>4853.4</v>
      </c>
      <c r="G233" s="9">
        <v>0</v>
      </c>
      <c r="H233" s="1" t="str">
        <f>VLOOKUP(A233,'[1]12月'!$A:$H,8,FALSE)</f>
        <v>朝晖人力</v>
      </c>
      <c r="I233" s="40" t="str">
        <f>VLOOKUP(A233,'[1]12月'!$A:$I,9,FALSE)</f>
        <v>362201200302185213</v>
      </c>
      <c r="J233" s="1">
        <f>VLOOKUP(A233,'[1]12月'!$A:$J,10,FALSE)</f>
        <v>18379117563</v>
      </c>
      <c r="K233" s="1">
        <v>0</v>
      </c>
      <c r="N233" s="1">
        <f t="shared" si="3"/>
        <v>0</v>
      </c>
    </row>
    <row r="234" hidden="1" spans="1:14">
      <c r="A234" s="8" t="s">
        <v>527</v>
      </c>
      <c r="B234" s="8" t="s">
        <v>528</v>
      </c>
      <c r="C234" s="8" t="s">
        <v>132</v>
      </c>
      <c r="D234" s="8" t="s">
        <v>529</v>
      </c>
      <c r="E234" s="9" t="s">
        <v>28</v>
      </c>
      <c r="F234" s="9">
        <v>9927.842</v>
      </c>
      <c r="G234" s="9">
        <v>147.83</v>
      </c>
      <c r="H234" s="1" t="str">
        <f>VLOOKUP(A234,'[1]12月'!$A:$H,8,FALSE)</f>
        <v>武汉山道</v>
      </c>
      <c r="I234" s="40" t="str">
        <f>VLOOKUP(A234,'[1]12月'!$A:$I,9,FALSE)</f>
        <v>420684198502132017</v>
      </c>
      <c r="J234" s="1">
        <f>VLOOKUP(A234,'[1]12月'!$A:$J,10,FALSE)</f>
        <v>17371055355</v>
      </c>
      <c r="K234" s="1">
        <v>147.83</v>
      </c>
      <c r="N234" s="1">
        <f t="shared" si="3"/>
        <v>0</v>
      </c>
    </row>
    <row r="235" hidden="1" spans="1:14">
      <c r="A235" s="8" t="s">
        <v>530</v>
      </c>
      <c r="B235" s="8" t="s">
        <v>528</v>
      </c>
      <c r="C235" s="8" t="s">
        <v>26</v>
      </c>
      <c r="D235" s="8" t="s">
        <v>531</v>
      </c>
      <c r="E235" s="9" t="s">
        <v>28</v>
      </c>
      <c r="F235" s="9">
        <v>4280.5</v>
      </c>
      <c r="G235" s="9">
        <v>0</v>
      </c>
      <c r="H235" s="1" t="str">
        <f>VLOOKUP(A235,'[1]12月'!$A:$H,8,FALSE)</f>
        <v>高新吾悦</v>
      </c>
      <c r="I235" s="1" t="str">
        <f>VLOOKUP(A235,'[1]12月'!$A:$I,9,FALSE)</f>
        <v>36042720030211002X</v>
      </c>
      <c r="J235" s="1">
        <f>VLOOKUP(A235,'[1]12月'!$A:$J,10,FALSE)</f>
        <v>18270924070</v>
      </c>
      <c r="K235" s="1">
        <v>0</v>
      </c>
      <c r="N235" s="1">
        <f t="shared" si="3"/>
        <v>0</v>
      </c>
    </row>
    <row r="236" hidden="1" spans="1:14">
      <c r="A236" s="8" t="s">
        <v>532</v>
      </c>
      <c r="B236" s="8" t="s">
        <v>528</v>
      </c>
      <c r="C236" s="8" t="s">
        <v>30</v>
      </c>
      <c r="D236" s="8" t="s">
        <v>533</v>
      </c>
      <c r="E236" s="9" t="s">
        <v>28</v>
      </c>
      <c r="F236" s="9">
        <v>3412.22</v>
      </c>
      <c r="G236" s="14">
        <v>0</v>
      </c>
      <c r="H236" s="1" t="str">
        <f>VLOOKUP(A236,'[1]12月'!$A:$H,8,FALSE)</f>
        <v>朝晖人力</v>
      </c>
      <c r="I236" s="40" t="str">
        <f>VLOOKUP(A236,'[1]12月'!$A:$I,9,FALSE)</f>
        <v>421127200611102227</v>
      </c>
      <c r="J236" s="1">
        <f>VLOOKUP(A236,'[1]12月'!$A:$J,10,FALSE)</f>
        <v>19172393098</v>
      </c>
      <c r="K236" s="1">
        <v>0</v>
      </c>
      <c r="N236" s="1">
        <f t="shared" si="3"/>
        <v>0</v>
      </c>
    </row>
    <row r="237" hidden="1" spans="1:14">
      <c r="A237" s="8" t="s">
        <v>534</v>
      </c>
      <c r="B237" s="8" t="s">
        <v>528</v>
      </c>
      <c r="C237" s="8" t="s">
        <v>37</v>
      </c>
      <c r="D237" s="8" t="s">
        <v>535</v>
      </c>
      <c r="E237" s="9" t="s">
        <v>28</v>
      </c>
      <c r="F237" s="9">
        <v>2995</v>
      </c>
      <c r="G237" s="9">
        <v>0</v>
      </c>
      <c r="H237" s="1" t="str">
        <f>VLOOKUP(A237,'[1]12月'!$A:$H,8,FALSE)</f>
        <v>高新吾悦</v>
      </c>
      <c r="I237" s="1" t="str">
        <f>VLOOKUP(A237,'[1]12月'!$A:$I,9,FALSE)</f>
        <v>362401195703190520</v>
      </c>
      <c r="J237" s="1">
        <f>VLOOKUP(A237,'[1]12月'!$A:$J,10,FALSE)</f>
        <v>15270885153</v>
      </c>
      <c r="K237" s="1">
        <v>0</v>
      </c>
      <c r="N237" s="1">
        <f t="shared" si="3"/>
        <v>0</v>
      </c>
    </row>
    <row r="238" hidden="1" spans="1:14">
      <c r="A238" s="8" t="s">
        <v>536</v>
      </c>
      <c r="B238" s="8" t="s">
        <v>528</v>
      </c>
      <c r="C238" s="8" t="s">
        <v>37</v>
      </c>
      <c r="D238" s="8" t="s">
        <v>537</v>
      </c>
      <c r="E238" s="9" t="s">
        <v>28</v>
      </c>
      <c r="F238" s="9">
        <v>2795</v>
      </c>
      <c r="G238" s="9">
        <v>0</v>
      </c>
      <c r="H238" s="1" t="str">
        <f>VLOOKUP(A238,'[1]12月'!$A:$H,8,FALSE)</f>
        <v>高新吾悦</v>
      </c>
      <c r="I238" s="1" t="str">
        <f>VLOOKUP(A238,'[1]12月'!$A:$I,9,FALSE)</f>
        <v>132628195812161428</v>
      </c>
      <c r="J238" s="1">
        <f>VLOOKUP(A238,'[1]12月'!$A:$J,10,FALSE)</f>
        <v>17770898003</v>
      </c>
      <c r="K238" s="1">
        <v>0</v>
      </c>
      <c r="N238" s="1">
        <f t="shared" si="3"/>
        <v>0</v>
      </c>
    </row>
    <row r="239" hidden="1" spans="1:14">
      <c r="A239" s="8" t="s">
        <v>538</v>
      </c>
      <c r="B239" s="8" t="s">
        <v>528</v>
      </c>
      <c r="C239" s="8" t="s">
        <v>45</v>
      </c>
      <c r="D239" s="8" t="s">
        <v>539</v>
      </c>
      <c r="E239" s="9" t="s">
        <v>28</v>
      </c>
      <c r="F239" s="9">
        <v>2814.22</v>
      </c>
      <c r="G239" s="9">
        <v>0</v>
      </c>
      <c r="H239" s="1" t="str">
        <f>VLOOKUP(A239,'[1]12月'!$A:$H,8,FALSE)</f>
        <v>高新吾悦</v>
      </c>
      <c r="I239" s="40" t="str">
        <f>VLOOKUP(A239,'[1]12月'!$A:$I,9,FALSE)</f>
        <v>350721200106170814</v>
      </c>
      <c r="J239" s="1">
        <f>VLOOKUP(A239,'[1]12月'!$A:$J,10,FALSE)</f>
        <v>18559487223</v>
      </c>
      <c r="K239" s="1">
        <v>0</v>
      </c>
      <c r="N239" s="1">
        <f t="shared" si="3"/>
        <v>0</v>
      </c>
    </row>
    <row r="240" hidden="1" spans="1:14">
      <c r="A240" s="8" t="s">
        <v>540</v>
      </c>
      <c r="B240" s="8" t="s">
        <v>528</v>
      </c>
      <c r="C240" s="8" t="s">
        <v>45</v>
      </c>
      <c r="D240" s="8" t="s">
        <v>541</v>
      </c>
      <c r="E240" s="9" t="s">
        <v>28</v>
      </c>
      <c r="F240" s="9">
        <v>5753.606</v>
      </c>
      <c r="G240" s="9">
        <v>0</v>
      </c>
      <c r="H240" s="1" t="str">
        <f>VLOOKUP(A240,'[1]12月'!$A:$H,8,FALSE)</f>
        <v>朝晖人力</v>
      </c>
      <c r="I240" s="1" t="str">
        <f>VLOOKUP(A240,'[1]12月'!$A:$I,9,FALSE)</f>
        <v>341621200510063934</v>
      </c>
      <c r="J240" s="1">
        <f>VLOOKUP(A240,'[1]12月'!$A:$J,10,FALSE)</f>
        <v>18119938652</v>
      </c>
      <c r="K240" s="1">
        <v>0</v>
      </c>
      <c r="N240" s="1">
        <f t="shared" si="3"/>
        <v>0</v>
      </c>
    </row>
    <row r="241" hidden="1" spans="1:14">
      <c r="A241" s="8" t="s">
        <v>542</v>
      </c>
      <c r="B241" s="8" t="s">
        <v>528</v>
      </c>
      <c r="C241" s="8" t="s">
        <v>45</v>
      </c>
      <c r="D241" s="8" t="s">
        <v>543</v>
      </c>
      <c r="E241" s="9" t="s">
        <v>28</v>
      </c>
      <c r="F241" s="9">
        <v>2500</v>
      </c>
      <c r="G241" s="9">
        <v>0</v>
      </c>
      <c r="H241" s="1" t="s">
        <v>35</v>
      </c>
      <c r="I241" s="1" t="str">
        <f>VLOOKUP(A241,[2]在职名单!$D:$AE,28,FALSE)</f>
        <v> 360123200702260025</v>
      </c>
      <c r="J241" s="1">
        <f>VLOOKUP(A241,[2]在职名单!$D:$AJ,33,FALSE)</f>
        <v>19579578958</v>
      </c>
      <c r="K241" s="1">
        <v>0</v>
      </c>
      <c r="N241" s="1">
        <f t="shared" si="3"/>
        <v>0</v>
      </c>
    </row>
    <row r="242" hidden="1" spans="1:14">
      <c r="A242" s="8" t="s">
        <v>544</v>
      </c>
      <c r="B242" s="8" t="s">
        <v>528</v>
      </c>
      <c r="C242" s="8" t="s">
        <v>60</v>
      </c>
      <c r="D242" s="8" t="s">
        <v>545</v>
      </c>
      <c r="E242" s="9" t="s">
        <v>28</v>
      </c>
      <c r="F242" s="9">
        <v>4863.03944805194</v>
      </c>
      <c r="G242" s="9">
        <v>0</v>
      </c>
      <c r="H242" s="1" t="str">
        <f>VLOOKUP(A242,'[1]12月'!$A:$H,8,FALSE)</f>
        <v>高新吾悦</v>
      </c>
      <c r="I242" s="1" t="str">
        <f>VLOOKUP(A242,'[1]12月'!$A:$I,9,FALSE)</f>
        <v>362226199106121839</v>
      </c>
      <c r="J242" s="1">
        <f>VLOOKUP(A242,'[1]12月'!$A:$J,10,FALSE)</f>
        <v>18210510043</v>
      </c>
      <c r="K242" s="1">
        <v>0</v>
      </c>
      <c r="N242" s="1">
        <f t="shared" si="3"/>
        <v>0</v>
      </c>
    </row>
    <row r="243" hidden="1" spans="1:14">
      <c r="A243" s="8" t="s">
        <v>546</v>
      </c>
      <c r="B243" s="8" t="s">
        <v>528</v>
      </c>
      <c r="C243" s="8" t="s">
        <v>60</v>
      </c>
      <c r="D243" s="8" t="s">
        <v>547</v>
      </c>
      <c r="E243" s="9" t="s">
        <v>28</v>
      </c>
      <c r="F243" s="9">
        <v>830.769230769231</v>
      </c>
      <c r="G243" s="9">
        <v>0</v>
      </c>
      <c r="H243" s="1" t="s">
        <v>35</v>
      </c>
      <c r="I243" s="1" t="str">
        <f>VLOOKUP(A243,[2]在职名单!$D:$AE,28,FALSE)</f>
        <v>32012120040125211x</v>
      </c>
      <c r="J243" s="1">
        <f>VLOOKUP(A243,[2]在职名单!$D:$AJ,33,FALSE)</f>
        <v>13626105663</v>
      </c>
      <c r="K243" s="1">
        <v>0</v>
      </c>
      <c r="N243" s="1">
        <f t="shared" si="3"/>
        <v>0</v>
      </c>
    </row>
    <row r="244" hidden="1" spans="1:14">
      <c r="A244" s="8" t="s">
        <v>548</v>
      </c>
      <c r="B244" s="8" t="s">
        <v>528</v>
      </c>
      <c r="C244" s="8" t="s">
        <v>60</v>
      </c>
      <c r="D244" s="8" t="s">
        <v>549</v>
      </c>
      <c r="E244" s="9" t="s">
        <v>28</v>
      </c>
      <c r="F244" s="9">
        <v>726.923076923077</v>
      </c>
      <c r="G244" s="9">
        <v>0</v>
      </c>
      <c r="H244" s="1" t="s">
        <v>35</v>
      </c>
      <c r="I244" s="40" t="str">
        <f>VLOOKUP(A244,[2]在职名单!$D:$AE,28,FALSE)</f>
        <v>360427200407120515</v>
      </c>
      <c r="J244" s="1">
        <f>VLOOKUP(A244,[2]在职名单!$D:$AJ,33,FALSE)</f>
        <v>15979921096</v>
      </c>
      <c r="K244" s="1">
        <v>0</v>
      </c>
      <c r="N244" s="1">
        <f t="shared" si="3"/>
        <v>0</v>
      </c>
    </row>
    <row r="245" hidden="1" spans="1:14">
      <c r="A245" s="8" t="s">
        <v>550</v>
      </c>
      <c r="B245" s="8" t="s">
        <v>528</v>
      </c>
      <c r="C245" s="8" t="s">
        <v>60</v>
      </c>
      <c r="D245" s="8" t="s">
        <v>551</v>
      </c>
      <c r="E245" s="9" t="s">
        <v>161</v>
      </c>
      <c r="F245" s="9">
        <v>20.601</v>
      </c>
      <c r="G245" s="9">
        <v>0</v>
      </c>
      <c r="H245" s="1" t="str">
        <f>VLOOKUP(A245,'[1]12月'!$A:$H,8,FALSE)</f>
        <v>高新吾悦</v>
      </c>
      <c r="I245" s="1" t="str">
        <f>VLOOKUP(A245,'[1]12月'!$A:$I,9,FALSE)</f>
        <v>362321199509037512</v>
      </c>
      <c r="J245" s="1">
        <f>VLOOKUP(A245,'[1]12月'!$A:$J,10,FALSE)</f>
        <v>18870857093</v>
      </c>
      <c r="K245" s="1">
        <v>0</v>
      </c>
      <c r="N245" s="1">
        <f t="shared" si="3"/>
        <v>0</v>
      </c>
    </row>
    <row r="246" hidden="1" spans="1:14">
      <c r="A246" s="8" t="s">
        <v>552</v>
      </c>
      <c r="B246" s="8" t="s">
        <v>528</v>
      </c>
      <c r="C246" s="8" t="s">
        <v>60</v>
      </c>
      <c r="D246" s="8" t="s">
        <v>553</v>
      </c>
      <c r="E246" s="9" t="s">
        <v>161</v>
      </c>
      <c r="F246" s="9">
        <v>465.051724137932</v>
      </c>
      <c r="G246" s="9">
        <v>0</v>
      </c>
      <c r="H246" s="1" t="str">
        <f>VLOOKUP(A246,'[1]12月'!$A:$H,8,FALSE)</f>
        <v>朝晖人力</v>
      </c>
      <c r="I246" s="1" t="str">
        <f>VLOOKUP(A246,'[1]12月'!$A:$I,9,FALSE)</f>
        <v>362227199407212925</v>
      </c>
      <c r="J246" s="1">
        <f>VLOOKUP(A246,'[1]12月'!$A:$J,10,FALSE)</f>
        <v>18883866044</v>
      </c>
      <c r="K246" s="1">
        <v>0</v>
      </c>
      <c r="N246" s="1">
        <f t="shared" si="3"/>
        <v>0</v>
      </c>
    </row>
    <row r="247" hidden="1" spans="1:14">
      <c r="A247" s="8" t="s">
        <v>554</v>
      </c>
      <c r="B247" s="8" t="s">
        <v>528</v>
      </c>
      <c r="C247" s="8" t="s">
        <v>70</v>
      </c>
      <c r="D247" s="8" t="s">
        <v>555</v>
      </c>
      <c r="E247" s="9" t="s">
        <v>161</v>
      </c>
      <c r="F247" s="9">
        <v>1620</v>
      </c>
      <c r="G247" s="9">
        <v>0</v>
      </c>
      <c r="H247" s="1" t="s">
        <v>35</v>
      </c>
      <c r="I247" s="1" t="str">
        <f>VLOOKUP(A247,[2]在职名单!$D:$AE,28,FALSE)</f>
        <v>360727200602202221</v>
      </c>
      <c r="J247" s="1">
        <f>VLOOKUP(A247,[2]在职名单!$D:$AJ,33,FALSE)</f>
        <v>19507017975</v>
      </c>
      <c r="K247" s="1">
        <v>0</v>
      </c>
      <c r="N247" s="1">
        <f t="shared" si="3"/>
        <v>0</v>
      </c>
    </row>
    <row r="248" hidden="1" spans="1:14">
      <c r="A248" s="8" t="s">
        <v>556</v>
      </c>
      <c r="B248" s="8" t="s">
        <v>528</v>
      </c>
      <c r="C248" s="8" t="s">
        <v>70</v>
      </c>
      <c r="D248" s="8" t="s">
        <v>557</v>
      </c>
      <c r="E248" s="9" t="s">
        <v>28</v>
      </c>
      <c r="F248" s="9">
        <v>3229.725</v>
      </c>
      <c r="G248" s="9">
        <v>0</v>
      </c>
      <c r="H248" s="1" t="str">
        <f>VLOOKUP(A248,'[1]12月'!$A:$H,8,FALSE)</f>
        <v>朝晖人力</v>
      </c>
      <c r="I248" s="1" t="str">
        <f>VLOOKUP(A248,'[1]12月'!$A:$I,9,FALSE)</f>
        <v>362329199302214519</v>
      </c>
      <c r="J248" s="1">
        <f>VLOOKUP(A248,'[1]12月'!$A:$J,10,FALSE)</f>
        <v>0</v>
      </c>
      <c r="K248" s="1">
        <v>0</v>
      </c>
      <c r="N248" s="1">
        <f t="shared" si="3"/>
        <v>0</v>
      </c>
    </row>
    <row r="249" hidden="1" spans="1:14">
      <c r="A249" s="8" t="s">
        <v>558</v>
      </c>
      <c r="B249" s="8" t="s">
        <v>559</v>
      </c>
      <c r="C249" s="8" t="s">
        <v>132</v>
      </c>
      <c r="D249" s="8" t="s">
        <v>560</v>
      </c>
      <c r="E249" s="9" t="s">
        <v>28</v>
      </c>
      <c r="F249" s="9">
        <v>9721.4428</v>
      </c>
      <c r="G249" s="9">
        <v>472.14</v>
      </c>
      <c r="H249" s="1" t="str">
        <f>VLOOKUP(A249,'[1]12月'!$A:$H,8,FALSE)</f>
        <v>锋铭</v>
      </c>
      <c r="I249" s="40" t="str">
        <f>VLOOKUP(A249,'[1]12月'!$A:$I,9,FALSE)</f>
        <v>420684198401166074</v>
      </c>
      <c r="J249" s="1">
        <f>VLOOKUP(A249,'[1]12月'!$A:$J,10,FALSE)</f>
        <v>15827152339</v>
      </c>
      <c r="K249" s="20">
        <v>472.14</v>
      </c>
      <c r="N249" s="1">
        <f t="shared" si="3"/>
        <v>0</v>
      </c>
    </row>
    <row r="250" hidden="1" spans="1:14">
      <c r="A250" s="8" t="s">
        <v>561</v>
      </c>
      <c r="B250" s="8" t="s">
        <v>559</v>
      </c>
      <c r="C250" s="8" t="s">
        <v>26</v>
      </c>
      <c r="D250" s="8" t="s">
        <v>562</v>
      </c>
      <c r="E250" s="9" t="s">
        <v>28</v>
      </c>
      <c r="F250" s="9">
        <v>3750</v>
      </c>
      <c r="G250" s="9">
        <v>0</v>
      </c>
      <c r="H250" s="1" t="str">
        <f>VLOOKUP(A250,'[1]12月'!$A:$H,8,FALSE)</f>
        <v>进贤</v>
      </c>
      <c r="I250" s="40" t="str">
        <f>VLOOKUP(A250,'[1]12月'!$A:$I,9,FALSE)</f>
        <v>360428199911012768</v>
      </c>
      <c r="J250" s="1">
        <f>VLOOKUP(A250,'[1]12月'!$A:$J,10,FALSE)</f>
        <v>15679312608</v>
      </c>
      <c r="K250" s="1">
        <v>0</v>
      </c>
      <c r="N250" s="1">
        <f t="shared" si="3"/>
        <v>0</v>
      </c>
    </row>
    <row r="251" hidden="1" spans="1:14">
      <c r="A251" s="8" t="s">
        <v>563</v>
      </c>
      <c r="B251" s="8" t="s">
        <v>559</v>
      </c>
      <c r="C251" s="8" t="s">
        <v>30</v>
      </c>
      <c r="D251" s="8" t="s">
        <v>564</v>
      </c>
      <c r="E251" s="9" t="s">
        <v>28</v>
      </c>
      <c r="F251" s="9">
        <v>3000</v>
      </c>
      <c r="G251" s="9">
        <v>0</v>
      </c>
      <c r="H251" s="1" t="str">
        <f>VLOOKUP(A251,'[1]12月'!$A:$H,8,FALSE)</f>
        <v>进贤</v>
      </c>
      <c r="I251" s="40" t="str">
        <f>VLOOKUP(A251,'[1]12月'!$A:$I,9,FALSE)</f>
        <v>360124200203101528</v>
      </c>
      <c r="J251" s="1">
        <f>VLOOKUP(A251,'[1]12月'!$A:$J,10,FALSE)</f>
        <v>18172854145</v>
      </c>
      <c r="K251" s="1">
        <v>0</v>
      </c>
      <c r="N251" s="1">
        <f t="shared" si="3"/>
        <v>0</v>
      </c>
    </row>
    <row r="252" hidden="1" spans="1:14">
      <c r="A252" s="8" t="s">
        <v>565</v>
      </c>
      <c r="B252" s="8" t="s">
        <v>559</v>
      </c>
      <c r="C252" s="8" t="s">
        <v>30</v>
      </c>
      <c r="D252" s="8" t="s">
        <v>566</v>
      </c>
      <c r="E252" s="9" t="s">
        <v>28</v>
      </c>
      <c r="F252" s="9">
        <v>2580</v>
      </c>
      <c r="G252" s="9">
        <v>0</v>
      </c>
      <c r="H252" s="1" t="str">
        <f>VLOOKUP(A252,'[1]12月'!$A:$H,8,FALSE)</f>
        <v>进贤</v>
      </c>
      <c r="I252" s="40" t="str">
        <f>VLOOKUP(A252,'[1]12月'!$A:$I,9,FALSE)</f>
        <v>360124200404154546</v>
      </c>
      <c r="J252" s="1">
        <f>VLOOKUP(A252,'[1]12月'!$A:$J,10,FALSE)</f>
        <v>13803523512</v>
      </c>
      <c r="K252" s="1">
        <v>0</v>
      </c>
      <c r="N252" s="1">
        <f t="shared" si="3"/>
        <v>0</v>
      </c>
    </row>
    <row r="253" hidden="1" spans="1:14">
      <c r="A253" s="8" t="s">
        <v>567</v>
      </c>
      <c r="B253" s="8" t="s">
        <v>559</v>
      </c>
      <c r="C253" s="8" t="s">
        <v>37</v>
      </c>
      <c r="D253" s="8" t="s">
        <v>568</v>
      </c>
      <c r="E253" s="9" t="s">
        <v>28</v>
      </c>
      <c r="F253" s="9">
        <v>2500</v>
      </c>
      <c r="G253" s="9">
        <v>0</v>
      </c>
      <c r="H253" s="1" t="str">
        <f>VLOOKUP(A253,'[1]12月'!$A:$H,8,FALSE)</f>
        <v>进贤</v>
      </c>
      <c r="I253" s="40" t="str">
        <f>VLOOKUP(A253,'[1]12月'!$A:$I,9,FALSE)</f>
        <v>360124196303095410</v>
      </c>
      <c r="J253" s="1">
        <f>VLOOKUP(A253,'[1]12月'!$A:$J,10,FALSE)</f>
        <v>15797687689</v>
      </c>
      <c r="K253" s="1">
        <v>0</v>
      </c>
      <c r="N253" s="1">
        <f t="shared" si="3"/>
        <v>0</v>
      </c>
    </row>
    <row r="254" hidden="1" spans="1:14">
      <c r="A254" s="8" t="s">
        <v>569</v>
      </c>
      <c r="B254" s="8" t="s">
        <v>559</v>
      </c>
      <c r="C254" s="8" t="s">
        <v>37</v>
      </c>
      <c r="D254" s="8" t="s">
        <v>570</v>
      </c>
      <c r="E254" s="9" t="s">
        <v>28</v>
      </c>
      <c r="F254" s="9">
        <v>2500</v>
      </c>
      <c r="G254" s="9">
        <v>0</v>
      </c>
      <c r="H254" s="1" t="str">
        <f>VLOOKUP(A254,'[1]12月'!$A:$H,8,FALSE)</f>
        <v>朝晖人力</v>
      </c>
      <c r="I254" s="40" t="str">
        <f>VLOOKUP(A254,'[1]12月'!$A:$I,9,FALSE)</f>
        <v>360124196301282423</v>
      </c>
      <c r="J254" s="1">
        <f>VLOOKUP(A254,'[1]12月'!$A:$J,10,FALSE)</f>
        <v>13870826901</v>
      </c>
      <c r="K254" s="1">
        <v>0</v>
      </c>
      <c r="N254" s="1">
        <f t="shared" si="3"/>
        <v>0</v>
      </c>
    </row>
    <row r="255" hidden="1" spans="1:14">
      <c r="A255" s="8" t="s">
        <v>571</v>
      </c>
      <c r="B255" s="8" t="s">
        <v>559</v>
      </c>
      <c r="C255" s="8" t="s">
        <v>45</v>
      </c>
      <c r="D255" s="8" t="s">
        <v>572</v>
      </c>
      <c r="E255" s="9" t="s">
        <v>28</v>
      </c>
      <c r="F255" s="9">
        <v>3464.47</v>
      </c>
      <c r="G255" s="9">
        <v>0</v>
      </c>
      <c r="H255" s="1" t="str">
        <f>VLOOKUP(A255,'[1]12月'!$A:$H,8,FALSE)</f>
        <v>进贤</v>
      </c>
      <c r="I255" s="40" t="str">
        <f>VLOOKUP(A255,'[1]12月'!$A:$I,9,FALSE)</f>
        <v>360124198902080068</v>
      </c>
      <c r="J255" s="1">
        <f>VLOOKUP(A255,'[1]12月'!$A:$J,10,FALSE)</f>
        <v>15870685220</v>
      </c>
      <c r="K255" s="1">
        <v>0</v>
      </c>
      <c r="N255" s="1">
        <f t="shared" si="3"/>
        <v>0</v>
      </c>
    </row>
    <row r="256" hidden="1" spans="1:14">
      <c r="A256" s="8" t="s">
        <v>573</v>
      </c>
      <c r="B256" s="8" t="s">
        <v>559</v>
      </c>
      <c r="C256" s="8" t="s">
        <v>45</v>
      </c>
      <c r="D256" s="8" t="s">
        <v>574</v>
      </c>
      <c r="E256" s="9" t="s">
        <v>28</v>
      </c>
      <c r="F256" s="9">
        <v>6345.88</v>
      </c>
      <c r="G256" s="9">
        <v>40.3800000000001</v>
      </c>
      <c r="H256" s="1" t="str">
        <f>VLOOKUP(A256,'[1]12月'!$A:$H,8,FALSE)</f>
        <v>进贤</v>
      </c>
      <c r="I256" s="40" t="str">
        <f>VLOOKUP(A256,'[1]12月'!$A:$I,9,FALSE)</f>
        <v>360124198907175429</v>
      </c>
      <c r="J256" s="1">
        <f>VLOOKUP(A256,'[1]12月'!$A:$J,10,FALSE)</f>
        <v>19979082766</v>
      </c>
      <c r="K256" s="1">
        <v>40.38</v>
      </c>
      <c r="N256" s="1">
        <v>0</v>
      </c>
    </row>
    <row r="257" hidden="1" spans="1:14">
      <c r="A257" s="8" t="s">
        <v>575</v>
      </c>
      <c r="B257" s="8" t="s">
        <v>559</v>
      </c>
      <c r="C257" s="8" t="s">
        <v>57</v>
      </c>
      <c r="D257" s="8" t="s">
        <v>576</v>
      </c>
      <c r="E257" s="9" t="s">
        <v>28</v>
      </c>
      <c r="F257" s="9">
        <v>15548.3252590909</v>
      </c>
      <c r="G257" s="9">
        <v>1054.84</v>
      </c>
      <c r="H257" s="1" t="str">
        <f>VLOOKUP(A257,'[1]12月'!$A:$H,8,FALSE)</f>
        <v>进贤</v>
      </c>
      <c r="I257" s="40" t="str">
        <f>VLOOKUP(A257,'[1]12月'!$A:$I,9,FALSE)</f>
        <v>360124199710123312</v>
      </c>
      <c r="J257" s="1">
        <f>VLOOKUP(A257,'[1]12月'!$A:$J,10,FALSE)</f>
        <v>13576135365</v>
      </c>
      <c r="K257" s="1">
        <v>1054.84</v>
      </c>
      <c r="N257" s="1">
        <f t="shared" si="3"/>
        <v>0</v>
      </c>
    </row>
    <row r="258" hidden="1" spans="1:14">
      <c r="A258" s="8" t="s">
        <v>577</v>
      </c>
      <c r="B258" s="8" t="s">
        <v>559</v>
      </c>
      <c r="C258" s="8" t="s">
        <v>60</v>
      </c>
      <c r="D258" s="8" t="s">
        <v>578</v>
      </c>
      <c r="E258" s="9" t="s">
        <v>28</v>
      </c>
      <c r="F258" s="9">
        <v>6505.00285714285</v>
      </c>
      <c r="G258" s="9">
        <v>45.15</v>
      </c>
      <c r="H258" s="1" t="str">
        <f>VLOOKUP(A258,'[1]12月'!$A:$H,8,FALSE)</f>
        <v>进贤</v>
      </c>
      <c r="I258" s="40" t="str">
        <f>VLOOKUP(A258,'[1]12月'!$A:$I,9,FALSE)</f>
        <v>360124200309235110</v>
      </c>
      <c r="J258" s="1">
        <f>VLOOKUP(A258,'[1]12月'!$A:$J,10,FALSE)</f>
        <v>13677089435</v>
      </c>
      <c r="K258" s="1">
        <v>45.15</v>
      </c>
      <c r="N258" s="1">
        <f t="shared" si="3"/>
        <v>0</v>
      </c>
    </row>
    <row r="259" hidden="1" spans="1:14">
      <c r="A259" s="8" t="s">
        <v>579</v>
      </c>
      <c r="B259" s="8" t="s">
        <v>559</v>
      </c>
      <c r="C259" s="8" t="s">
        <v>60</v>
      </c>
      <c r="D259" s="8" t="s">
        <v>580</v>
      </c>
      <c r="E259" s="9" t="s">
        <v>28</v>
      </c>
      <c r="F259" s="9">
        <v>7497.78438461538</v>
      </c>
      <c r="G259" s="9">
        <v>0</v>
      </c>
      <c r="H259" s="1" t="str">
        <f>VLOOKUP(A259,'[1]12月'!$A:$H,8,FALSE)</f>
        <v>朝晖人力</v>
      </c>
      <c r="I259" s="40" t="str">
        <f>VLOOKUP(A259,'[1]12月'!$A:$I,9,FALSE)</f>
        <v>36010420020328041X</v>
      </c>
      <c r="J259" s="1">
        <f>VLOOKUP(A259,'[1]12月'!$A:$J,10,FALSE)</f>
        <v>18189056732</v>
      </c>
      <c r="K259" s="1">
        <v>0</v>
      </c>
      <c r="N259" s="1">
        <f t="shared" ref="N259:N322" si="4">G259-K259</f>
        <v>0</v>
      </c>
    </row>
    <row r="260" hidden="1" spans="1:14">
      <c r="A260" s="8" t="s">
        <v>581</v>
      </c>
      <c r="B260" s="8" t="s">
        <v>559</v>
      </c>
      <c r="C260" s="8" t="s">
        <v>60</v>
      </c>
      <c r="D260" s="8" t="s">
        <v>582</v>
      </c>
      <c r="E260" s="9" t="s">
        <v>28</v>
      </c>
      <c r="F260" s="9">
        <v>1211.53638461539</v>
      </c>
      <c r="G260" s="9">
        <v>0</v>
      </c>
      <c r="H260" s="1" t="s">
        <v>35</v>
      </c>
      <c r="I260" s="40" t="str">
        <f>VLOOKUP(A260,[2]在职名单!$D:$AE,28,FALSE)</f>
        <v>360124200205266916</v>
      </c>
      <c r="J260" s="1">
        <f>VLOOKUP(A260,[2]在职名单!$D:$AJ,33,FALSE)</f>
        <v>18279104826</v>
      </c>
      <c r="K260" s="1">
        <v>0</v>
      </c>
      <c r="N260" s="1">
        <f t="shared" si="4"/>
        <v>0</v>
      </c>
    </row>
    <row r="261" hidden="1" spans="1:14">
      <c r="A261" s="8" t="s">
        <v>583</v>
      </c>
      <c r="B261" s="8" t="s">
        <v>559</v>
      </c>
      <c r="C261" s="8" t="s">
        <v>60</v>
      </c>
      <c r="D261" s="8" t="s">
        <v>584</v>
      </c>
      <c r="E261" s="9" t="s">
        <v>161</v>
      </c>
      <c r="F261" s="9">
        <v>1875.58461538462</v>
      </c>
      <c r="G261" s="9">
        <v>0</v>
      </c>
      <c r="H261" s="1" t="str">
        <f>VLOOKUP(A261,'[1]12月'!$A:$H,8,FALSE)</f>
        <v>进贤</v>
      </c>
      <c r="I261" s="40" t="str">
        <f>VLOOKUP(A261,'[1]12月'!$A:$I,9,FALSE)</f>
        <v>362502198801013240</v>
      </c>
      <c r="J261" s="1">
        <f>VLOOKUP(A261,'[1]12月'!$A:$J,10,FALSE)</f>
        <v>15717002035</v>
      </c>
      <c r="K261" s="1">
        <v>0</v>
      </c>
      <c r="N261" s="1">
        <f t="shared" si="4"/>
        <v>0</v>
      </c>
    </row>
    <row r="262" hidden="1" spans="1:14">
      <c r="A262" s="8" t="s">
        <v>585</v>
      </c>
      <c r="B262" s="8" t="s">
        <v>559</v>
      </c>
      <c r="C262" s="8" t="s">
        <v>67</v>
      </c>
      <c r="D262" s="8" t="s">
        <v>586</v>
      </c>
      <c r="E262" s="9" t="s">
        <v>28</v>
      </c>
      <c r="F262" s="9">
        <v>8893</v>
      </c>
      <c r="G262" s="9">
        <v>389.3</v>
      </c>
      <c r="H262" s="1" t="str">
        <f>VLOOKUP(A262,'[1]12月'!$A:$H,8,FALSE)</f>
        <v>进贤</v>
      </c>
      <c r="I262" s="40" t="str">
        <f>VLOOKUP(A262,'[1]12月'!$A:$I,9,FALSE)</f>
        <v>360731199609213432</v>
      </c>
      <c r="J262" s="1">
        <f>VLOOKUP(A262,'[1]12月'!$A:$J,10,FALSE)</f>
        <v>19928742917</v>
      </c>
      <c r="K262" s="1">
        <v>389.3</v>
      </c>
      <c r="N262" s="1">
        <f t="shared" si="4"/>
        <v>0</v>
      </c>
    </row>
    <row r="263" hidden="1" spans="1:14">
      <c r="A263" s="8" t="s">
        <v>587</v>
      </c>
      <c r="B263" s="8" t="s">
        <v>559</v>
      </c>
      <c r="C263" s="8" t="s">
        <v>70</v>
      </c>
      <c r="D263" s="8" t="s">
        <v>588</v>
      </c>
      <c r="E263" s="9" t="s">
        <v>28</v>
      </c>
      <c r="F263" s="9">
        <v>3416</v>
      </c>
      <c r="G263" s="9">
        <v>0</v>
      </c>
      <c r="H263" s="1" t="str">
        <f>VLOOKUP(A263,'[1]12月'!$A:$H,8,FALSE)</f>
        <v>朝晖人力</v>
      </c>
      <c r="I263" s="1" t="str">
        <f>VLOOKUP(A263,'[1]12月'!$A:$I,9,FALSE)</f>
        <v>36012420071126362X</v>
      </c>
      <c r="J263" s="1">
        <f>VLOOKUP(A263,'[1]12月'!$A:$J,10,FALSE)</f>
        <v>15879008797</v>
      </c>
      <c r="K263" s="1">
        <v>0</v>
      </c>
      <c r="N263" s="1">
        <f t="shared" si="4"/>
        <v>0</v>
      </c>
    </row>
    <row r="264" hidden="1" spans="1:14">
      <c r="A264" s="8" t="s">
        <v>589</v>
      </c>
      <c r="B264" s="8" t="s">
        <v>590</v>
      </c>
      <c r="C264" s="8" t="s">
        <v>132</v>
      </c>
      <c r="D264" s="8" t="s">
        <v>591</v>
      </c>
      <c r="E264" s="9" t="s">
        <v>28</v>
      </c>
      <c r="F264" s="9">
        <v>10602.9649</v>
      </c>
      <c r="G264" s="9">
        <v>168.09</v>
      </c>
      <c r="H264" s="1" t="str">
        <f>VLOOKUP(A264,'[1]12月'!$A:$H,8,FALSE)</f>
        <v>南昌知行</v>
      </c>
      <c r="I264" s="40" t="str">
        <f>VLOOKUP(A264,'[1]12月'!$A:$I,9,FALSE)</f>
        <v>420321198708213830</v>
      </c>
      <c r="J264" s="1">
        <f>VLOOKUP(A264,'[1]12月'!$A:$J,10,FALSE)</f>
        <v>15623825066</v>
      </c>
      <c r="K264" s="1">
        <v>168.09</v>
      </c>
      <c r="N264" s="1">
        <f t="shared" si="4"/>
        <v>0</v>
      </c>
    </row>
    <row r="265" hidden="1" spans="1:14">
      <c r="A265" s="8" t="s">
        <v>592</v>
      </c>
      <c r="B265" s="8" t="s">
        <v>590</v>
      </c>
      <c r="C265" s="8" t="s">
        <v>30</v>
      </c>
      <c r="D265" s="8" t="s">
        <v>593</v>
      </c>
      <c r="E265" s="9" t="s">
        <v>28</v>
      </c>
      <c r="F265" s="9">
        <v>2997.5</v>
      </c>
      <c r="G265" s="9">
        <v>0</v>
      </c>
      <c r="H265" s="1" t="str">
        <f>VLOOKUP(A265,'[1]12月'!$A:$H,8,FALSE)</f>
        <v>朝晖人力</v>
      </c>
      <c r="I265" s="40" t="str">
        <f>VLOOKUP(A265,'[1]12月'!$A:$I,9,FALSE)</f>
        <v>362202199705124424</v>
      </c>
      <c r="J265" s="1">
        <f>VLOOKUP(A265,'[1]12月'!$A:$J,10,FALSE)</f>
        <v>15070942609</v>
      </c>
      <c r="K265" s="1">
        <v>0</v>
      </c>
      <c r="N265" s="1">
        <f t="shared" si="4"/>
        <v>0</v>
      </c>
    </row>
    <row r="266" hidden="1" spans="1:14">
      <c r="A266" s="8" t="s">
        <v>594</v>
      </c>
      <c r="B266" s="8" t="s">
        <v>590</v>
      </c>
      <c r="C266" s="8" t="s">
        <v>30</v>
      </c>
      <c r="D266" s="8" t="s">
        <v>595</v>
      </c>
      <c r="E266" s="9" t="s">
        <v>28</v>
      </c>
      <c r="F266" s="9">
        <v>2997.5</v>
      </c>
      <c r="G266" s="9">
        <v>0</v>
      </c>
      <c r="H266" s="1" t="str">
        <f>VLOOKUP(A266,'[1]12月'!$A:$H,8,FALSE)</f>
        <v>朝晖人力</v>
      </c>
      <c r="I266" s="40" t="str">
        <f>VLOOKUP(A266,'[1]12月'!$A:$I,9,FALSE)</f>
        <v>360121200302250546</v>
      </c>
      <c r="J266" s="1">
        <f>VLOOKUP(A266,'[1]12月'!$A:$J,10,FALSE)</f>
        <v>18397810691</v>
      </c>
      <c r="K266" s="1">
        <v>0</v>
      </c>
      <c r="N266" s="1">
        <f t="shared" si="4"/>
        <v>0</v>
      </c>
    </row>
    <row r="267" hidden="1" spans="1:14">
      <c r="A267" s="8" t="s">
        <v>596</v>
      </c>
      <c r="B267" s="8" t="s">
        <v>590</v>
      </c>
      <c r="C267" s="8" t="s">
        <v>37</v>
      </c>
      <c r="D267" s="8" t="s">
        <v>597</v>
      </c>
      <c r="E267" s="9" t="s">
        <v>28</v>
      </c>
      <c r="F267" s="9">
        <v>2500</v>
      </c>
      <c r="G267" s="9">
        <v>0</v>
      </c>
      <c r="H267" s="1" t="str">
        <f>VLOOKUP(A267,'[1]12月'!$A:$H,8,FALSE)</f>
        <v>南昌知行</v>
      </c>
      <c r="I267" s="40" t="str">
        <f>VLOOKUP(A267,'[1]12月'!$A:$I,9,FALSE)</f>
        <v>360121196411025541</v>
      </c>
      <c r="J267" s="1">
        <f>VLOOKUP(A267,'[1]12月'!$A:$J,10,FALSE)</f>
        <v>13767993203</v>
      </c>
      <c r="K267" s="1">
        <v>0</v>
      </c>
      <c r="N267" s="1">
        <f t="shared" si="4"/>
        <v>0</v>
      </c>
    </row>
    <row r="268" hidden="1" spans="1:14">
      <c r="A268" s="8" t="s">
        <v>598</v>
      </c>
      <c r="B268" s="8" t="s">
        <v>590</v>
      </c>
      <c r="C268" s="8" t="s">
        <v>37</v>
      </c>
      <c r="D268" s="8" t="s">
        <v>599</v>
      </c>
      <c r="E268" s="9" t="s">
        <v>28</v>
      </c>
      <c r="F268" s="9">
        <v>1247.5</v>
      </c>
      <c r="G268" s="9">
        <v>0</v>
      </c>
      <c r="H268" s="1" t="str">
        <f>VLOOKUP(A268,'[1]12月'!$A:$H,8,FALSE)</f>
        <v>朝晖人力</v>
      </c>
      <c r="I268" s="40" t="str">
        <f>VLOOKUP(A268,'[1]12月'!$A:$I,9,FALSE)</f>
        <v>362202196904194640</v>
      </c>
      <c r="J268" s="1">
        <f>VLOOKUP(A268,'[1]12月'!$A:$J,10,FALSE)</f>
        <v>13237087873</v>
      </c>
      <c r="K268" s="1">
        <v>0</v>
      </c>
      <c r="N268" s="1">
        <f t="shared" si="4"/>
        <v>0</v>
      </c>
    </row>
    <row r="269" hidden="1" spans="1:14">
      <c r="A269" s="8" t="s">
        <v>600</v>
      </c>
      <c r="B269" s="8" t="s">
        <v>590</v>
      </c>
      <c r="C269" s="8" t="s">
        <v>37</v>
      </c>
      <c r="D269" s="8" t="s">
        <v>601</v>
      </c>
      <c r="E269" s="9" t="s">
        <v>28</v>
      </c>
      <c r="F269" s="9">
        <v>1247.5</v>
      </c>
      <c r="G269" s="9">
        <v>0</v>
      </c>
      <c r="H269" s="1" t="str">
        <f>VLOOKUP(A269,'[1]12月'!$A:$H,8,FALSE)</f>
        <v>朝晖人力</v>
      </c>
      <c r="I269" s="40" t="str">
        <f>VLOOKUP(A269,'[1]12月'!$A:$I,9,FALSE)</f>
        <v>360124196401133329</v>
      </c>
      <c r="J269" s="1">
        <f>VLOOKUP(A269,'[1]12月'!$A:$J,10,FALSE)</f>
        <v>0</v>
      </c>
      <c r="K269" s="1">
        <v>0</v>
      </c>
      <c r="N269" s="1">
        <f t="shared" si="4"/>
        <v>0</v>
      </c>
    </row>
    <row r="270" hidden="1" spans="1:14">
      <c r="A270" s="8" t="s">
        <v>602</v>
      </c>
      <c r="B270" s="8" t="s">
        <v>590</v>
      </c>
      <c r="C270" s="8" t="s">
        <v>42</v>
      </c>
      <c r="D270" s="8" t="s">
        <v>603</v>
      </c>
      <c r="E270" s="9" t="s">
        <v>28</v>
      </c>
      <c r="F270" s="9">
        <v>4209.504</v>
      </c>
      <c r="G270" s="9">
        <v>0</v>
      </c>
      <c r="H270" s="1" t="str">
        <f>VLOOKUP(A270,'[1]12月'!$A:$H,8,FALSE)</f>
        <v>南昌知行</v>
      </c>
      <c r="I270" s="1" t="str">
        <f>VLOOKUP(A270,'[1]12月'!$A:$I,9,FALSE)</f>
        <v>36040220010326191X</v>
      </c>
      <c r="J270" s="1">
        <f>VLOOKUP(A270,'[1]12月'!$A:$J,10,FALSE)</f>
        <v>19520860795</v>
      </c>
      <c r="K270" s="1">
        <v>0</v>
      </c>
      <c r="N270" s="1">
        <f t="shared" si="4"/>
        <v>0</v>
      </c>
    </row>
    <row r="271" hidden="1" spans="1:14">
      <c r="A271" s="8" t="s">
        <v>604</v>
      </c>
      <c r="B271" s="8" t="s">
        <v>590</v>
      </c>
      <c r="C271" s="8" t="s">
        <v>45</v>
      </c>
      <c r="D271" s="8" t="s">
        <v>605</v>
      </c>
      <c r="E271" s="9" t="s">
        <v>28</v>
      </c>
      <c r="F271" s="9">
        <v>2715.7</v>
      </c>
      <c r="G271" s="9">
        <v>0</v>
      </c>
      <c r="H271" s="1" t="str">
        <f>VLOOKUP(A271,'[1]12月'!$A:$H,8,FALSE)</f>
        <v>朝晖人力</v>
      </c>
      <c r="I271" s="40" t="str">
        <f>VLOOKUP(A271,'[1]12月'!$A:$I,9,FALSE)</f>
        <v>360121200511247212</v>
      </c>
      <c r="J271" s="1">
        <f>VLOOKUP(A271,'[1]12月'!$A:$J,10,FALSE)</f>
        <v>18070144392</v>
      </c>
      <c r="K271" s="1">
        <v>0</v>
      </c>
      <c r="N271" s="1">
        <f t="shared" si="4"/>
        <v>0</v>
      </c>
    </row>
    <row r="272" hidden="1" spans="1:14">
      <c r="A272" s="8" t="s">
        <v>606</v>
      </c>
      <c r="B272" s="8" t="s">
        <v>590</v>
      </c>
      <c r="C272" s="8" t="s">
        <v>45</v>
      </c>
      <c r="D272" s="8" t="s">
        <v>607</v>
      </c>
      <c r="E272" s="9" t="s">
        <v>28</v>
      </c>
      <c r="F272" s="9">
        <v>2960.85</v>
      </c>
      <c r="G272" s="9">
        <v>0</v>
      </c>
      <c r="H272" s="1" t="str">
        <f>VLOOKUP(A272,'[1]12月'!$A:$H,8,FALSE)</f>
        <v>朝晖人力</v>
      </c>
      <c r="I272" s="40" t="str">
        <f>VLOOKUP(A272,'[1]12月'!$A:$I,9,FALSE)</f>
        <v>360121200301030533</v>
      </c>
      <c r="J272" s="1">
        <f>VLOOKUP(A272,'[1]12月'!$A:$J,10,FALSE)</f>
        <v>18170089901</v>
      </c>
      <c r="K272" s="1">
        <v>0</v>
      </c>
      <c r="N272" s="1">
        <f t="shared" si="4"/>
        <v>0</v>
      </c>
    </row>
    <row r="273" hidden="1" spans="1:14">
      <c r="A273" s="8" t="s">
        <v>608</v>
      </c>
      <c r="B273" s="8" t="s">
        <v>590</v>
      </c>
      <c r="C273" s="8" t="s">
        <v>45</v>
      </c>
      <c r="D273" s="8" t="s">
        <v>609</v>
      </c>
      <c r="E273" s="9" t="s">
        <v>28</v>
      </c>
      <c r="F273" s="9">
        <v>5619.94</v>
      </c>
      <c r="G273" s="9">
        <v>0</v>
      </c>
      <c r="H273" s="1" t="str">
        <f>VLOOKUP(A273,'[1]12月'!$A:$H,8,FALSE)</f>
        <v>朝晖人力</v>
      </c>
      <c r="I273" s="40" t="str">
        <f>VLOOKUP(A273,'[1]12月'!$A:$I,9,FALSE)</f>
        <v>360981200403230827</v>
      </c>
      <c r="J273" s="1">
        <f>VLOOKUP(A273,'[1]12月'!$A:$J,10,FALSE)</f>
        <v>19170645381</v>
      </c>
      <c r="K273" s="1">
        <v>0</v>
      </c>
      <c r="N273" s="1">
        <f t="shared" si="4"/>
        <v>0</v>
      </c>
    </row>
    <row r="274" hidden="1" spans="1:14">
      <c r="A274" s="8" t="s">
        <v>610</v>
      </c>
      <c r="B274" s="8" t="s">
        <v>590</v>
      </c>
      <c r="C274" s="8" t="s">
        <v>60</v>
      </c>
      <c r="D274" s="8" t="s">
        <v>611</v>
      </c>
      <c r="E274" s="9" t="s">
        <v>28</v>
      </c>
      <c r="F274" s="9">
        <v>8035.49955810147</v>
      </c>
      <c r="G274" s="9">
        <v>91.06</v>
      </c>
      <c r="H274" s="1" t="str">
        <f>VLOOKUP(A274,'[1]12月'!$A:$H,8,FALSE)</f>
        <v>南昌知行</v>
      </c>
      <c r="I274" s="40" t="str">
        <f>VLOOKUP(A274,'[1]12月'!$A:$I,9,FALSE)</f>
        <v>341182198810192418</v>
      </c>
      <c r="J274" s="1">
        <f>VLOOKUP(A274,'[1]12月'!$A:$J,10,FALSE)</f>
        <v>18658912110</v>
      </c>
      <c r="K274" s="1">
        <v>91.06</v>
      </c>
      <c r="N274" s="1">
        <f t="shared" si="4"/>
        <v>0</v>
      </c>
    </row>
    <row r="275" hidden="1" spans="1:14">
      <c r="A275" s="8" t="s">
        <v>612</v>
      </c>
      <c r="B275" s="8" t="s">
        <v>590</v>
      </c>
      <c r="C275" s="8" t="s">
        <v>60</v>
      </c>
      <c r="D275" s="8" t="s">
        <v>613</v>
      </c>
      <c r="E275" s="9" t="s">
        <v>28</v>
      </c>
      <c r="F275" s="9">
        <v>8483.35635530427</v>
      </c>
      <c r="G275" s="9">
        <v>104.5</v>
      </c>
      <c r="H275" s="1" t="str">
        <f>VLOOKUP(A275,'[1]12月'!$A:$H,8,FALSE)</f>
        <v>南昌知行</v>
      </c>
      <c r="I275" s="40" t="str">
        <f>VLOOKUP(A275,'[1]12月'!$A:$I,9,FALSE)</f>
        <v>360425199301232836</v>
      </c>
      <c r="J275" s="1">
        <f>VLOOKUP(A275,'[1]12月'!$A:$J,10,FALSE)</f>
        <v>18126226392</v>
      </c>
      <c r="K275" s="1">
        <v>104.5</v>
      </c>
      <c r="N275" s="1">
        <f t="shared" si="4"/>
        <v>0</v>
      </c>
    </row>
    <row r="276" hidden="1" spans="1:14">
      <c r="A276" s="8" t="s">
        <v>614</v>
      </c>
      <c r="B276" s="8" t="s">
        <v>590</v>
      </c>
      <c r="C276" s="8" t="s">
        <v>60</v>
      </c>
      <c r="D276" s="8" t="s">
        <v>615</v>
      </c>
      <c r="E276" s="9" t="s">
        <v>28</v>
      </c>
      <c r="F276" s="9">
        <v>692.305615384616</v>
      </c>
      <c r="G276" s="9">
        <v>0</v>
      </c>
      <c r="H276" s="1" t="s">
        <v>35</v>
      </c>
      <c r="I276" s="40" t="str">
        <f>VLOOKUP(A276,[2]在职名单!$D:$AE,28,FALSE)</f>
        <v>360722200311111512</v>
      </c>
      <c r="J276" s="1">
        <f>VLOOKUP(A276,[2]在职名单!$D:$AJ,33,FALSE)</f>
        <v>19142176936</v>
      </c>
      <c r="K276" s="1">
        <v>0</v>
      </c>
      <c r="N276" s="1">
        <f t="shared" si="4"/>
        <v>0</v>
      </c>
    </row>
    <row r="277" hidden="1" spans="1:14">
      <c r="A277" s="8" t="s">
        <v>616</v>
      </c>
      <c r="B277" s="8" t="s">
        <v>590</v>
      </c>
      <c r="C277" s="8" t="s">
        <v>70</v>
      </c>
      <c r="D277" s="8" t="s">
        <v>617</v>
      </c>
      <c r="E277" s="9" t="s">
        <v>28</v>
      </c>
      <c r="F277" s="9">
        <v>4841.851</v>
      </c>
      <c r="G277" s="9">
        <v>0</v>
      </c>
      <c r="H277" s="1" t="str">
        <f>VLOOKUP(A277,'[1]12月'!$A:$H,8,FALSE)</f>
        <v>朝晖人力</v>
      </c>
      <c r="I277" s="40" t="str">
        <f>VLOOKUP(A277,'[1]12月'!$A:$I,9,FALSE)</f>
        <v>360734199603152439</v>
      </c>
      <c r="J277" s="1">
        <f>VLOOKUP(A277,'[1]12月'!$A:$J,10,FALSE)</f>
        <v>14779791934</v>
      </c>
      <c r="K277" s="1">
        <v>0</v>
      </c>
      <c r="N277" s="1">
        <f t="shared" si="4"/>
        <v>0</v>
      </c>
    </row>
    <row r="278" hidden="1" spans="1:14">
      <c r="A278" s="8" t="s">
        <v>618</v>
      </c>
      <c r="B278" s="8" t="s">
        <v>590</v>
      </c>
      <c r="C278" s="8" t="s">
        <v>70</v>
      </c>
      <c r="D278" s="8" t="s">
        <v>619</v>
      </c>
      <c r="E278" s="9" t="s">
        <v>28</v>
      </c>
      <c r="F278" s="9">
        <v>4847.1891088591</v>
      </c>
      <c r="G278" s="9">
        <v>0</v>
      </c>
      <c r="H278" s="1" t="str">
        <f>VLOOKUP(A278,'[1]12月'!$A:$H,8,FALSE)</f>
        <v>朝晖人力</v>
      </c>
      <c r="I278" s="40" t="str">
        <f>VLOOKUP(A278,'[1]12月'!$A:$I,9,FALSE)</f>
        <v>360111199008100979</v>
      </c>
      <c r="J278" s="1">
        <f>VLOOKUP(A278,'[1]12月'!$A:$J,10,FALSE)</f>
        <v>15970591311</v>
      </c>
      <c r="K278" s="1">
        <v>0</v>
      </c>
      <c r="N278" s="1">
        <f t="shared" si="4"/>
        <v>0</v>
      </c>
    </row>
    <row r="279" hidden="1" spans="1:14">
      <c r="A279" s="8" t="s">
        <v>620</v>
      </c>
      <c r="B279" s="8" t="s">
        <v>590</v>
      </c>
      <c r="C279" s="8" t="s">
        <v>70</v>
      </c>
      <c r="D279" s="8" t="s">
        <v>621</v>
      </c>
      <c r="E279" s="9" t="s">
        <v>32</v>
      </c>
      <c r="F279" s="9">
        <v>80</v>
      </c>
      <c r="G279" s="9">
        <v>0</v>
      </c>
      <c r="H279" s="1" t="s">
        <v>90</v>
      </c>
      <c r="I279" s="1" t="str">
        <f>VLOOKUP(A279,[2]在职名单!$D:$AE,28,FALSE)</f>
        <v>362204199212227815</v>
      </c>
      <c r="J279" s="1">
        <f>VLOOKUP(A279,[2]在职名单!$D:$AJ,33,FALSE)</f>
        <v>17779515878</v>
      </c>
      <c r="N279" s="1">
        <f t="shared" si="4"/>
        <v>0</v>
      </c>
    </row>
    <row r="280" hidden="1" spans="1:14">
      <c r="A280" s="8" t="s">
        <v>622</v>
      </c>
      <c r="B280" s="8" t="s">
        <v>623</v>
      </c>
      <c r="C280" s="8" t="s">
        <v>132</v>
      </c>
      <c r="D280" s="8" t="s">
        <v>624</v>
      </c>
      <c r="E280" s="9" t="s">
        <v>28</v>
      </c>
      <c r="F280" s="9">
        <v>12951.1988625</v>
      </c>
      <c r="G280" s="9">
        <v>795.119999999999</v>
      </c>
      <c r="H280" s="1" t="str">
        <f>VLOOKUP(A280,'[1]12月'!$A:$H,8,FALSE)</f>
        <v>上亿</v>
      </c>
      <c r="I280" s="40" t="str">
        <f>VLOOKUP(A280,'[1]12月'!$A:$I,9,FALSE)</f>
        <v>340825200011101516</v>
      </c>
      <c r="J280" s="1">
        <f>VLOOKUP(A280,'[1]12月'!$A:$J,10,FALSE)</f>
        <v>17681276264</v>
      </c>
      <c r="K280" s="1">
        <v>795.12</v>
      </c>
      <c r="N280" s="1">
        <v>0</v>
      </c>
    </row>
    <row r="281" hidden="1" spans="1:14">
      <c r="A281" s="8" t="s">
        <v>625</v>
      </c>
      <c r="B281" s="8" t="s">
        <v>623</v>
      </c>
      <c r="C281" s="8" t="s">
        <v>26</v>
      </c>
      <c r="D281" s="8" t="s">
        <v>626</v>
      </c>
      <c r="E281" s="9" t="s">
        <v>28</v>
      </c>
      <c r="F281" s="9">
        <v>3190</v>
      </c>
      <c r="G281" s="9">
        <v>0</v>
      </c>
      <c r="H281" s="1" t="str">
        <f>VLOOKUP(A281,'[1]12月'!$A:$H,8,FALSE)</f>
        <v>上亿</v>
      </c>
      <c r="I281" s="1" t="str">
        <f>VLOOKUP(A281,'[1]12月'!$A:$I,9,FALSE)</f>
        <v>360502200009246022</v>
      </c>
      <c r="J281" s="1">
        <f>VLOOKUP(A281,'[1]12月'!$A:$J,10,FALSE)</f>
        <v>18379010927</v>
      </c>
      <c r="K281" s="1">
        <v>0</v>
      </c>
      <c r="N281" s="1">
        <f t="shared" si="4"/>
        <v>0</v>
      </c>
    </row>
    <row r="282" hidden="1" spans="1:14">
      <c r="A282" s="8" t="s">
        <v>627</v>
      </c>
      <c r="B282" s="8" t="s">
        <v>623</v>
      </c>
      <c r="C282" s="8" t="s">
        <v>30</v>
      </c>
      <c r="D282" s="8" t="s">
        <v>628</v>
      </c>
      <c r="E282" s="9" t="s">
        <v>161</v>
      </c>
      <c r="F282" s="9">
        <v>2800</v>
      </c>
      <c r="G282" s="9">
        <v>0</v>
      </c>
      <c r="H282" s="1" t="str">
        <f>VLOOKUP(A282,'[1]12月'!$A:$H,8,FALSE)</f>
        <v>朝晖人力</v>
      </c>
      <c r="I282" s="40" t="str">
        <f>VLOOKUP(A282,'[1]12月'!$A:$I,9,FALSE)</f>
        <v>360502200303146049</v>
      </c>
      <c r="J282" s="1">
        <f>VLOOKUP(A282,'[1]12月'!$A:$J,10,FALSE)</f>
        <v>18317903795</v>
      </c>
      <c r="K282" s="1">
        <v>0</v>
      </c>
      <c r="N282" s="1">
        <f t="shared" si="4"/>
        <v>0</v>
      </c>
    </row>
    <row r="283" hidden="1" spans="1:14">
      <c r="A283" s="8" t="s">
        <v>629</v>
      </c>
      <c r="B283" s="8" t="s">
        <v>623</v>
      </c>
      <c r="C283" s="8" t="s">
        <v>37</v>
      </c>
      <c r="D283" s="8" t="s">
        <v>630</v>
      </c>
      <c r="E283" s="9" t="s">
        <v>28</v>
      </c>
      <c r="F283" s="9">
        <v>2495</v>
      </c>
      <c r="G283" s="9">
        <v>0</v>
      </c>
      <c r="H283" s="1" t="str">
        <f>VLOOKUP(A283,'[1]12月'!$A:$H,8,FALSE)</f>
        <v>上亿</v>
      </c>
      <c r="I283" s="1" t="str">
        <f>VLOOKUP(A283,'[1]12月'!$A:$I,9,FALSE)</f>
        <v>36050219640620402X</v>
      </c>
      <c r="J283" s="1">
        <f>VLOOKUP(A283,'[1]12月'!$A:$J,10,FALSE)</f>
        <v>13767292860</v>
      </c>
      <c r="K283" s="1">
        <v>0</v>
      </c>
      <c r="N283" s="1">
        <f t="shared" si="4"/>
        <v>0</v>
      </c>
    </row>
    <row r="284" hidden="1" spans="1:14">
      <c r="A284" s="8" t="s">
        <v>631</v>
      </c>
      <c r="B284" s="8" t="s">
        <v>623</v>
      </c>
      <c r="C284" s="8" t="s">
        <v>37</v>
      </c>
      <c r="D284" s="8" t="s">
        <v>632</v>
      </c>
      <c r="E284" s="9" t="s">
        <v>28</v>
      </c>
      <c r="F284" s="9">
        <v>2395</v>
      </c>
      <c r="G284" s="9">
        <v>0</v>
      </c>
      <c r="H284" s="1" t="str">
        <f>VLOOKUP(A284,'[1]12月'!$A:$H,8,FALSE)</f>
        <v>上亿</v>
      </c>
      <c r="I284" s="40" t="str">
        <f>VLOOKUP(A284,'[1]12月'!$A:$I,9,FALSE)</f>
        <v>360502196507156629</v>
      </c>
      <c r="J284" s="1">
        <f>VLOOKUP(A284,'[1]12月'!$A:$J,10,FALSE)</f>
        <v>19170808356</v>
      </c>
      <c r="K284" s="1">
        <v>0</v>
      </c>
      <c r="N284" s="1">
        <f t="shared" si="4"/>
        <v>0</v>
      </c>
    </row>
    <row r="285" hidden="1" spans="1:14">
      <c r="A285" s="8" t="s">
        <v>633</v>
      </c>
      <c r="B285" s="8" t="s">
        <v>623</v>
      </c>
      <c r="C285" s="8" t="s">
        <v>353</v>
      </c>
      <c r="D285" s="8" t="s">
        <v>634</v>
      </c>
      <c r="E285" s="9" t="s">
        <v>28</v>
      </c>
      <c r="F285" s="9">
        <v>10639.929</v>
      </c>
      <c r="G285" s="9">
        <v>334</v>
      </c>
      <c r="H285" s="1" t="str">
        <f>VLOOKUP(A285,'[1]12月'!$A:$H,8,FALSE)</f>
        <v>上亿</v>
      </c>
      <c r="I285" s="40" t="str">
        <f>VLOOKUP(A285,'[1]12月'!$A:$I,9,FALSE)</f>
        <v>360502199104093321</v>
      </c>
      <c r="J285" s="1">
        <f>VLOOKUP(A285,'[1]12月'!$A:$J,10,FALSE)</f>
        <v>15807905559</v>
      </c>
      <c r="K285" s="1">
        <v>333.99</v>
      </c>
      <c r="N285" s="1">
        <f t="shared" si="4"/>
        <v>0.00999999999999091</v>
      </c>
    </row>
    <row r="286" hidden="1" spans="1:14">
      <c r="A286" s="8" t="s">
        <v>635</v>
      </c>
      <c r="B286" s="8" t="s">
        <v>623</v>
      </c>
      <c r="C286" s="8" t="s">
        <v>247</v>
      </c>
      <c r="D286" s="8" t="s">
        <v>636</v>
      </c>
      <c r="E286" s="9" t="s">
        <v>28</v>
      </c>
      <c r="F286" s="9">
        <v>8349.82</v>
      </c>
      <c r="G286" s="9">
        <v>168.17</v>
      </c>
      <c r="H286" s="1" t="str">
        <f>VLOOKUP(A286,'[1]12月'!$A:$H,8,FALSE)</f>
        <v>上亿</v>
      </c>
      <c r="I286" s="40" t="str">
        <f>VLOOKUP(A286,'[1]12月'!$A:$I,9,FALSE)</f>
        <v>362233197509255529</v>
      </c>
      <c r="J286" s="1">
        <f>VLOOKUP(A286,'[1]12月'!$A:$J,10,FALSE)</f>
        <v>15679007801</v>
      </c>
      <c r="K286" s="1">
        <v>168.18</v>
      </c>
      <c r="N286" s="1">
        <f t="shared" si="4"/>
        <v>-0.0100000000000193</v>
      </c>
    </row>
    <row r="287" hidden="1" spans="1:14">
      <c r="A287" s="8" t="s">
        <v>637</v>
      </c>
      <c r="B287" s="8" t="s">
        <v>623</v>
      </c>
      <c r="C287" s="8" t="s">
        <v>45</v>
      </c>
      <c r="D287" s="8" t="s">
        <v>638</v>
      </c>
      <c r="E287" s="9" t="s">
        <v>28</v>
      </c>
      <c r="F287" s="9">
        <v>5191.52</v>
      </c>
      <c r="G287" s="9">
        <v>0</v>
      </c>
      <c r="H287" s="1" t="str">
        <f>VLOOKUP(A287,'[1]12月'!$A:$H,8,FALSE)</f>
        <v>上亿</v>
      </c>
      <c r="I287" s="40" t="str">
        <f>VLOOKUP(A287,'[1]12月'!$A:$I,9,FALSE)</f>
        <v>362203199902015557</v>
      </c>
      <c r="J287" s="1">
        <f>VLOOKUP(A287,'[1]12月'!$A:$J,10,FALSE)</f>
        <v>13149940155</v>
      </c>
      <c r="K287" s="1">
        <v>0</v>
      </c>
      <c r="N287" s="1">
        <f t="shared" si="4"/>
        <v>0</v>
      </c>
    </row>
    <row r="288" hidden="1" spans="1:14">
      <c r="A288" s="8" t="s">
        <v>639</v>
      </c>
      <c r="B288" s="8" t="s">
        <v>623</v>
      </c>
      <c r="C288" s="8" t="s">
        <v>45</v>
      </c>
      <c r="D288" s="8" t="s">
        <v>640</v>
      </c>
      <c r="E288" s="9" t="s">
        <v>28</v>
      </c>
      <c r="F288" s="9">
        <v>2750.18</v>
      </c>
      <c r="G288" s="9">
        <v>0</v>
      </c>
      <c r="H288" s="1" t="str">
        <f>VLOOKUP(A288,'[1]12月'!$A:$H,8,FALSE)</f>
        <v>上亿</v>
      </c>
      <c r="I288" s="1" t="str">
        <f>VLOOKUP(A288,'[1]12月'!$A:$I,9,FALSE)</f>
        <v>360902200604075215</v>
      </c>
      <c r="J288" s="1">
        <f>VLOOKUP(A288,'[1]12月'!$A:$J,10,FALSE)</f>
        <v>18465734615</v>
      </c>
      <c r="K288" s="1">
        <v>0</v>
      </c>
      <c r="N288" s="1">
        <f t="shared" si="4"/>
        <v>0</v>
      </c>
    </row>
    <row r="289" hidden="1" spans="1:14">
      <c r="A289" s="8" t="s">
        <v>641</v>
      </c>
      <c r="B289" s="8" t="s">
        <v>623</v>
      </c>
      <c r="C289" s="8" t="s">
        <v>45</v>
      </c>
      <c r="D289" s="8" t="s">
        <v>642</v>
      </c>
      <c r="E289" s="9" t="s">
        <v>28</v>
      </c>
      <c r="F289" s="9">
        <v>5018.76</v>
      </c>
      <c r="G289" s="9">
        <v>0.559999999999945</v>
      </c>
      <c r="H289" s="1" t="str">
        <f>VLOOKUP(A289,'[1]12月'!$A:$H,8,FALSE)</f>
        <v>上亿</v>
      </c>
      <c r="I289" s="40" t="str">
        <f>VLOOKUP(A289,'[1]12月'!$A:$I,9,FALSE)</f>
        <v>362329200403140032</v>
      </c>
      <c r="J289" s="1">
        <f>VLOOKUP(A289,'[1]12月'!$A:$J,10,FALSE)</f>
        <v>15867454192</v>
      </c>
      <c r="K289" s="1">
        <v>0.56</v>
      </c>
      <c r="N289" s="1">
        <v>0</v>
      </c>
    </row>
    <row r="290" hidden="1" spans="1:14">
      <c r="A290" s="8" t="s">
        <v>643</v>
      </c>
      <c r="B290" s="8" t="s">
        <v>623</v>
      </c>
      <c r="C290" s="8" t="s">
        <v>60</v>
      </c>
      <c r="D290" s="8" t="s">
        <v>644</v>
      </c>
      <c r="E290" s="9" t="s">
        <v>28</v>
      </c>
      <c r="F290" s="9">
        <v>5698.44366325661</v>
      </c>
      <c r="G290" s="9">
        <v>0</v>
      </c>
      <c r="H290" s="1" t="str">
        <f>VLOOKUP(A290,'[1]12月'!$A:$H,8,FALSE)</f>
        <v>上亿</v>
      </c>
      <c r="I290" s="40" t="str">
        <f>VLOOKUP(A290,'[1]12月'!$A:$I,9,FALSE)</f>
        <v>360502200012161337</v>
      </c>
      <c r="J290" s="1">
        <f>VLOOKUP(A290,'[1]12月'!$A:$J,10,FALSE)</f>
        <v>18859679075</v>
      </c>
      <c r="K290" s="1">
        <v>0</v>
      </c>
      <c r="N290" s="1">
        <f t="shared" si="4"/>
        <v>0</v>
      </c>
    </row>
    <row r="291" hidden="1" spans="1:14">
      <c r="A291" s="8" t="s">
        <v>645</v>
      </c>
      <c r="B291" s="8" t="s">
        <v>623</v>
      </c>
      <c r="C291" s="8" t="s">
        <v>507</v>
      </c>
      <c r="D291" s="8" t="s">
        <v>646</v>
      </c>
      <c r="E291" s="9" t="s">
        <v>28</v>
      </c>
      <c r="F291" s="9">
        <v>7686.73846153846</v>
      </c>
      <c r="G291" s="9">
        <v>59.89</v>
      </c>
      <c r="H291" s="1" t="str">
        <f>VLOOKUP(A291,'[1]12月'!$A:$H,8,FALSE)</f>
        <v>上亿</v>
      </c>
      <c r="I291" s="40" t="str">
        <f>VLOOKUP(A291,'[1]12月'!$A:$I,9,FALSE)</f>
        <v>360502199701100913</v>
      </c>
      <c r="J291" s="1">
        <f>VLOOKUP(A291,'[1]12月'!$A:$J,10,FALSE)</f>
        <v>15279022125</v>
      </c>
      <c r="K291" s="1">
        <v>59.88</v>
      </c>
      <c r="N291" s="1">
        <f t="shared" si="4"/>
        <v>0.00999999999999801</v>
      </c>
    </row>
    <row r="292" hidden="1" spans="1:14">
      <c r="A292" s="8" t="s">
        <v>647</v>
      </c>
      <c r="B292" s="8" t="s">
        <v>623</v>
      </c>
      <c r="C292" s="8" t="s">
        <v>60</v>
      </c>
      <c r="D292" s="8" t="s">
        <v>648</v>
      </c>
      <c r="E292" s="9" t="s">
        <v>28</v>
      </c>
      <c r="F292" s="9">
        <v>10550.2195211571</v>
      </c>
      <c r="G292" s="9">
        <v>555.02</v>
      </c>
      <c r="H292" s="1" t="str">
        <f>VLOOKUP(A292,'[1]12月'!$A:$H,8,FALSE)</f>
        <v>上亿</v>
      </c>
      <c r="I292" s="1" t="str">
        <f>VLOOKUP(A292,'[1]12月'!$A:$I,9,FALSE)</f>
        <v>360502199410136027皮青青</v>
      </c>
      <c r="J292" s="1">
        <f>VLOOKUP(A292,'[1]12月'!$A:$J,10,FALSE)</f>
        <v>15779003053</v>
      </c>
      <c r="K292" s="20">
        <v>555.02</v>
      </c>
      <c r="N292" s="1">
        <f t="shared" si="4"/>
        <v>0</v>
      </c>
    </row>
    <row r="293" hidden="1" spans="1:14">
      <c r="A293" s="8" t="s">
        <v>649</v>
      </c>
      <c r="B293" s="8" t="s">
        <v>623</v>
      </c>
      <c r="C293" s="8" t="s">
        <v>60</v>
      </c>
      <c r="D293" s="8" t="s">
        <v>650</v>
      </c>
      <c r="E293" s="9" t="s">
        <v>28</v>
      </c>
      <c r="F293" s="9">
        <v>2653.51718475603</v>
      </c>
      <c r="G293" s="9">
        <v>0</v>
      </c>
      <c r="H293" s="1" t="str">
        <f>VLOOKUP(A293,'[1]12月'!$A:$H,8,FALSE)</f>
        <v>上亿</v>
      </c>
      <c r="I293" s="40" t="str">
        <f>VLOOKUP(A293,'[1]12月'!$A:$I,9,FALSE)</f>
        <v>360502199007023612</v>
      </c>
      <c r="J293" s="1">
        <f>VLOOKUP(A293,'[1]12月'!$A:$J,10,FALSE)</f>
        <v>1510006767</v>
      </c>
      <c r="K293" s="1">
        <v>0</v>
      </c>
      <c r="N293" s="1">
        <f t="shared" si="4"/>
        <v>0</v>
      </c>
    </row>
    <row r="294" hidden="1" spans="1:14">
      <c r="A294" s="8" t="s">
        <v>651</v>
      </c>
      <c r="B294" s="8" t="s">
        <v>623</v>
      </c>
      <c r="C294" s="8" t="s">
        <v>60</v>
      </c>
      <c r="D294" s="8" t="s">
        <v>652</v>
      </c>
      <c r="E294" s="9" t="s">
        <v>28</v>
      </c>
      <c r="F294" s="9">
        <v>1711.8</v>
      </c>
      <c r="G294" s="9">
        <v>0</v>
      </c>
      <c r="H294" s="1" t="str">
        <f>VLOOKUP(A294,'[1]12月'!$A:$H,8,FALSE)</f>
        <v>朝晖人力</v>
      </c>
      <c r="I294" s="40" t="str">
        <f>VLOOKUP(A294,'[1]12月'!$A:$I,9,FALSE)</f>
        <v>360502199008225021</v>
      </c>
      <c r="J294" s="1">
        <f>VLOOKUP(A294,'[1]12月'!$A:$J,10,FALSE)</f>
        <v>18507902808</v>
      </c>
      <c r="K294" s="1">
        <v>0</v>
      </c>
      <c r="N294" s="1">
        <f t="shared" si="4"/>
        <v>0</v>
      </c>
    </row>
    <row r="295" hidden="1" spans="1:14">
      <c r="A295" s="8" t="s">
        <v>653</v>
      </c>
      <c r="B295" s="8" t="s">
        <v>623</v>
      </c>
      <c r="C295" s="8" t="s">
        <v>159</v>
      </c>
      <c r="D295" s="8" t="s">
        <v>654</v>
      </c>
      <c r="E295" s="9" t="s">
        <v>161</v>
      </c>
      <c r="F295" s="9">
        <v>200</v>
      </c>
      <c r="G295" s="9">
        <v>0</v>
      </c>
      <c r="H295" s="1" t="str">
        <f>VLOOKUP(A295,'[1]12月'!$A:$H,8,FALSE)</f>
        <v>上亿</v>
      </c>
      <c r="I295" s="40" t="str">
        <f>VLOOKUP(A295,'[1]12月'!$A:$I,9,FALSE)</f>
        <v>360502199807011337</v>
      </c>
      <c r="J295" s="1">
        <f>VLOOKUP(A295,'[1]12月'!$A:$J,10,FALSE)</f>
        <v>18579090968</v>
      </c>
      <c r="K295" s="1">
        <v>0</v>
      </c>
      <c r="N295" s="1">
        <f t="shared" si="4"/>
        <v>0</v>
      </c>
    </row>
    <row r="296" hidden="1" spans="1:14">
      <c r="A296" s="8" t="s">
        <v>655</v>
      </c>
      <c r="B296" s="8" t="s">
        <v>623</v>
      </c>
      <c r="C296" s="8" t="s">
        <v>70</v>
      </c>
      <c r="D296" s="8" t="s">
        <v>656</v>
      </c>
      <c r="E296" s="9" t="s">
        <v>28</v>
      </c>
      <c r="F296" s="9">
        <v>6645.56</v>
      </c>
      <c r="G296" s="9">
        <v>99.25</v>
      </c>
      <c r="H296" s="1" t="str">
        <f>VLOOKUP(A296,'[1]12月'!$A:$H,8,FALSE)</f>
        <v>上亿</v>
      </c>
      <c r="I296" s="40" t="str">
        <f>VLOOKUP(A296,'[1]12月'!$A:$I,9,FALSE)</f>
        <v>360311199604172558</v>
      </c>
      <c r="J296" s="1">
        <f>VLOOKUP(A296,'[1]12月'!$A:$J,10,FALSE)</f>
        <v>13647992174</v>
      </c>
      <c r="K296" s="1">
        <v>99.25</v>
      </c>
      <c r="N296" s="1">
        <f t="shared" si="4"/>
        <v>0</v>
      </c>
    </row>
    <row r="297" hidden="1" spans="1:14">
      <c r="A297" s="8" t="s">
        <v>657</v>
      </c>
      <c r="B297" s="8" t="s">
        <v>623</v>
      </c>
      <c r="C297" s="8" t="s">
        <v>70</v>
      </c>
      <c r="D297" s="8" t="s">
        <v>658</v>
      </c>
      <c r="E297" s="9" t="s">
        <v>28</v>
      </c>
      <c r="F297" s="9">
        <v>2911.97</v>
      </c>
      <c r="G297" s="9">
        <v>0</v>
      </c>
      <c r="H297" s="1" t="str">
        <f>VLOOKUP(A297,'[1]12月'!$A:$H,8,FALSE)</f>
        <v>朝晖人力</v>
      </c>
      <c r="I297" s="40" t="str">
        <f>VLOOKUP(A297,'[1]12月'!$A:$I,9,FALSE)</f>
        <v>360502198309063623</v>
      </c>
      <c r="J297" s="1">
        <f>VLOOKUP(A297,'[1]12月'!$A:$J,10,FALSE)</f>
        <v>18107906980</v>
      </c>
      <c r="K297" s="1">
        <v>0</v>
      </c>
      <c r="N297" s="1">
        <f t="shared" si="4"/>
        <v>0</v>
      </c>
    </row>
    <row r="298" hidden="1" spans="1:14">
      <c r="A298" s="8" t="s">
        <v>659</v>
      </c>
      <c r="B298" s="8" t="s">
        <v>623</v>
      </c>
      <c r="C298" s="8" t="s">
        <v>226</v>
      </c>
      <c r="D298" s="8" t="s">
        <v>660</v>
      </c>
      <c r="E298" s="9" t="s">
        <v>28</v>
      </c>
      <c r="F298" s="9">
        <v>2200</v>
      </c>
      <c r="G298" s="9">
        <v>0</v>
      </c>
      <c r="H298" s="1" t="str">
        <f>VLOOKUP(A298,'[1]12月'!$A:$H,8,FALSE)</f>
        <v>上亿</v>
      </c>
      <c r="I298" s="40" t="str">
        <f>VLOOKUP(A298,'[1]12月'!$A:$I,9,FALSE)</f>
        <v>360281197204135912</v>
      </c>
      <c r="J298" s="1">
        <f>VLOOKUP(A298,'[1]12月'!$A:$J,10,FALSE)</f>
        <v>13807909649</v>
      </c>
      <c r="K298" s="1">
        <v>0</v>
      </c>
      <c r="N298" s="1">
        <f t="shared" si="4"/>
        <v>0</v>
      </c>
    </row>
    <row r="299" hidden="1" spans="1:14">
      <c r="A299" s="8" t="s">
        <v>661</v>
      </c>
      <c r="B299" s="8" t="s">
        <v>662</v>
      </c>
      <c r="C299" s="8" t="s">
        <v>26</v>
      </c>
      <c r="D299" s="8" t="s">
        <v>663</v>
      </c>
      <c r="E299" s="9" t="s">
        <v>28</v>
      </c>
      <c r="F299" s="9">
        <v>5635.33</v>
      </c>
      <c r="G299" s="9">
        <v>0</v>
      </c>
      <c r="H299" s="1" t="str">
        <f>VLOOKUP(A299,'[1]12月'!$A:$H,8,FALSE)</f>
        <v>新余</v>
      </c>
      <c r="I299" s="40" t="str">
        <f>VLOOKUP(A299,'[1]12月'!$A:$I,9,FALSE)</f>
        <v>360502199110270021</v>
      </c>
      <c r="J299" s="1">
        <f>VLOOKUP(A299,'[1]12月'!$A:$J,10,FALSE)</f>
        <v>13162961982</v>
      </c>
      <c r="K299" s="1">
        <v>27.68</v>
      </c>
      <c r="N299" s="1">
        <f t="shared" si="4"/>
        <v>-27.68</v>
      </c>
    </row>
    <row r="300" hidden="1" spans="1:14">
      <c r="A300" s="8" t="s">
        <v>664</v>
      </c>
      <c r="B300" s="8" t="s">
        <v>662</v>
      </c>
      <c r="C300" s="8" t="s">
        <v>30</v>
      </c>
      <c r="D300" s="8" t="s">
        <v>665</v>
      </c>
      <c r="E300" s="9" t="s">
        <v>32</v>
      </c>
      <c r="F300" s="9">
        <v>1442.31</v>
      </c>
      <c r="G300" s="9">
        <v>0</v>
      </c>
      <c r="H300" s="1" t="str">
        <f>VLOOKUP(A300,'[1]12月'!$A:$H,8,FALSE)</f>
        <v>新余</v>
      </c>
      <c r="I300" s="40" t="str">
        <f>VLOOKUP(A300,'[1]12月'!$A:$I,9,FALSE)</f>
        <v>362227200109013827</v>
      </c>
      <c r="J300" s="1">
        <f>VLOOKUP(A300,'[1]12月'!$A:$J,10,FALSE)</f>
        <v>15727583581</v>
      </c>
      <c r="K300" s="1">
        <v>0</v>
      </c>
      <c r="N300" s="1">
        <f t="shared" si="4"/>
        <v>0</v>
      </c>
    </row>
    <row r="301" hidden="1" spans="1:14">
      <c r="A301" s="8" t="s">
        <v>666</v>
      </c>
      <c r="B301" s="8" t="s">
        <v>662</v>
      </c>
      <c r="C301" s="8" t="s">
        <v>30</v>
      </c>
      <c r="D301" s="8" t="s">
        <v>667</v>
      </c>
      <c r="E301" s="9" t="s">
        <v>28</v>
      </c>
      <c r="F301" s="9">
        <v>1686.15692307692</v>
      </c>
      <c r="G301" s="9">
        <v>0</v>
      </c>
      <c r="H301" s="1" t="s">
        <v>35</v>
      </c>
      <c r="I301" s="40" t="str">
        <f>VLOOKUP(A301,[2]在职名单!$D:$AE,28,FALSE)</f>
        <v>360502200102210040</v>
      </c>
      <c r="J301" s="1">
        <f>VLOOKUP(A301,[2]在职名单!$D:$AJ,33,FALSE)</f>
        <v>13907909091</v>
      </c>
      <c r="K301" s="1">
        <v>0</v>
      </c>
      <c r="N301" s="1">
        <f t="shared" si="4"/>
        <v>0</v>
      </c>
    </row>
    <row r="302" hidden="1" spans="1:14">
      <c r="A302" s="8" t="s">
        <v>668</v>
      </c>
      <c r="B302" s="8" t="s">
        <v>662</v>
      </c>
      <c r="C302" s="8" t="s">
        <v>37</v>
      </c>
      <c r="D302" s="8" t="s">
        <v>669</v>
      </c>
      <c r="E302" s="9" t="s">
        <v>28</v>
      </c>
      <c r="F302" s="9">
        <v>2397</v>
      </c>
      <c r="G302" s="9">
        <v>0</v>
      </c>
      <c r="H302" s="1" t="str">
        <f>VLOOKUP(A302,'[1]12月'!$A:$H,8,FALSE)</f>
        <v>朝晖人力</v>
      </c>
      <c r="I302" s="40" t="str">
        <f>VLOOKUP(A302,'[1]12月'!$A:$I,9,FALSE)</f>
        <v>360502196910083722</v>
      </c>
      <c r="J302" s="1">
        <f>VLOOKUP(A302,'[1]12月'!$A:$J,10,FALSE)</f>
        <v>15350392187</v>
      </c>
      <c r="K302" s="1">
        <v>0</v>
      </c>
      <c r="N302" s="1">
        <f t="shared" si="4"/>
        <v>0</v>
      </c>
    </row>
    <row r="303" hidden="1" spans="1:14">
      <c r="A303" s="8" t="s">
        <v>670</v>
      </c>
      <c r="B303" s="8" t="s">
        <v>662</v>
      </c>
      <c r="C303" s="8" t="s">
        <v>37</v>
      </c>
      <c r="D303" s="8" t="s">
        <v>671</v>
      </c>
      <c r="E303" s="9" t="s">
        <v>28</v>
      </c>
      <c r="F303" s="9">
        <v>1279.39230769231</v>
      </c>
      <c r="G303" s="9">
        <v>0</v>
      </c>
      <c r="H303" s="1" t="s">
        <v>35</v>
      </c>
      <c r="I303" s="1" t="str">
        <f>VLOOKUP(A303,[2]在职名单!$D:$AE,28,FALSE)</f>
        <v>36050219700107222x</v>
      </c>
      <c r="J303" s="1">
        <f>VLOOKUP(A303,[2]在职名单!$D:$AJ,33,FALSE)</f>
        <v>15979875626</v>
      </c>
      <c r="K303" s="1">
        <v>0</v>
      </c>
      <c r="N303" s="1">
        <f t="shared" si="4"/>
        <v>0</v>
      </c>
    </row>
    <row r="304" hidden="1" spans="1:14">
      <c r="A304" s="8" t="s">
        <v>672</v>
      </c>
      <c r="B304" s="8" t="s">
        <v>662</v>
      </c>
      <c r="C304" s="8" t="s">
        <v>37</v>
      </c>
      <c r="D304" s="8" t="s">
        <v>673</v>
      </c>
      <c r="E304" s="9" t="s">
        <v>32</v>
      </c>
      <c r="F304" s="9">
        <v>1230.77</v>
      </c>
      <c r="G304" s="9">
        <v>0</v>
      </c>
      <c r="H304" s="1" t="str">
        <f>VLOOKUP(A304,'[1]12月'!$A:$H,8,FALSE)</f>
        <v>朝晖人力</v>
      </c>
      <c r="I304" s="40" t="str">
        <f>VLOOKUP(A304,'[1]12月'!$A:$I,9,FALSE)</f>
        <v>362201196706080267</v>
      </c>
      <c r="J304" s="1">
        <f>VLOOKUP(A304,'[1]12月'!$A:$J,10,FALSE)</f>
        <v>13197842775</v>
      </c>
      <c r="K304" s="1">
        <v>0</v>
      </c>
      <c r="N304" s="1">
        <f t="shared" si="4"/>
        <v>0</v>
      </c>
    </row>
    <row r="305" hidden="1" spans="1:14">
      <c r="A305" s="8" t="s">
        <v>674</v>
      </c>
      <c r="B305" s="8" t="s">
        <v>662</v>
      </c>
      <c r="C305" s="8" t="s">
        <v>42</v>
      </c>
      <c r="D305" s="8" t="s">
        <v>675</v>
      </c>
      <c r="E305" s="9" t="s">
        <v>28</v>
      </c>
      <c r="F305" s="9">
        <v>10122.497</v>
      </c>
      <c r="G305" s="9">
        <v>108.25</v>
      </c>
      <c r="H305" s="1" t="str">
        <f>VLOOKUP(A305,'[1]12月'!$A:$H,8,FALSE)</f>
        <v>新余</v>
      </c>
      <c r="I305" s="40" t="str">
        <f>VLOOKUP(A305,'[1]12月'!$A:$I,9,FALSE)</f>
        <v>360502200008173079</v>
      </c>
      <c r="J305" s="1">
        <f>VLOOKUP(A305,'[1]12月'!$A:$J,10,FALSE)</f>
        <v>18779007958</v>
      </c>
      <c r="K305" s="1">
        <v>48.25</v>
      </c>
      <c r="N305" s="1">
        <f t="shared" si="4"/>
        <v>60</v>
      </c>
    </row>
    <row r="306" hidden="1" spans="1:14">
      <c r="A306" s="8" t="s">
        <v>676</v>
      </c>
      <c r="B306" s="8" t="s">
        <v>662</v>
      </c>
      <c r="C306" s="8" t="s">
        <v>45</v>
      </c>
      <c r="D306" s="8" t="s">
        <v>677</v>
      </c>
      <c r="E306" s="9" t="s">
        <v>28</v>
      </c>
      <c r="F306" s="9">
        <v>3299.4</v>
      </c>
      <c r="G306" s="9">
        <v>0</v>
      </c>
      <c r="H306" s="1" t="str">
        <f>VLOOKUP(A306,'[1]12月'!$A:$H,8,FALSE)</f>
        <v>新余</v>
      </c>
      <c r="I306" s="40" t="str">
        <f>VLOOKUP(A306,'[1]12月'!$A:$I,9,FALSE)</f>
        <v>360102198102024326</v>
      </c>
      <c r="J306" s="1">
        <f>VLOOKUP(A306,'[1]12月'!$A:$J,10,FALSE)</f>
        <v>15207904818</v>
      </c>
      <c r="K306" s="1">
        <v>0</v>
      </c>
      <c r="N306" s="1">
        <f t="shared" si="4"/>
        <v>0</v>
      </c>
    </row>
    <row r="307" hidden="1" spans="1:14">
      <c r="A307" s="8" t="s">
        <v>678</v>
      </c>
      <c r="B307" s="8" t="s">
        <v>662</v>
      </c>
      <c r="C307" s="8" t="s">
        <v>45</v>
      </c>
      <c r="D307" s="8" t="s">
        <v>679</v>
      </c>
      <c r="E307" s="9" t="s">
        <v>28</v>
      </c>
      <c r="F307" s="9">
        <v>5383.12</v>
      </c>
      <c r="G307" s="9">
        <v>0</v>
      </c>
      <c r="H307" s="1" t="str">
        <f>VLOOKUP(A307,'[1]12月'!$A:$H,8,FALSE)</f>
        <v>朝晖人力</v>
      </c>
      <c r="I307" s="40" t="str">
        <f>VLOOKUP(A307,'[1]12月'!$A:$I,9,FALSE)</f>
        <v>360733200404222720</v>
      </c>
      <c r="J307" s="1">
        <f>VLOOKUP(A307,'[1]12月'!$A:$J,10,FALSE)</f>
        <v>18942280473</v>
      </c>
      <c r="K307" s="1">
        <v>0</v>
      </c>
      <c r="N307" s="1">
        <f t="shared" si="4"/>
        <v>0</v>
      </c>
    </row>
    <row r="308" hidden="1" spans="1:14">
      <c r="A308" s="8" t="s">
        <v>680</v>
      </c>
      <c r="B308" s="8" t="s">
        <v>662</v>
      </c>
      <c r="C308" s="8" t="s">
        <v>45</v>
      </c>
      <c r="D308" s="8" t="s">
        <v>681</v>
      </c>
      <c r="E308" s="9" t="s">
        <v>28</v>
      </c>
      <c r="F308" s="9">
        <v>4244.75</v>
      </c>
      <c r="G308" s="9">
        <v>0</v>
      </c>
      <c r="H308" s="1" t="str">
        <f>VLOOKUP(A308,'[1]12月'!$A:$H,8,FALSE)</f>
        <v>新余</v>
      </c>
      <c r="I308" s="40" t="str">
        <f>VLOOKUP(A308,'[1]12月'!$A:$I,9,FALSE)</f>
        <v>360521200008211011</v>
      </c>
      <c r="J308" s="1">
        <f>VLOOKUP(A308,'[1]12月'!$A:$J,10,FALSE)</f>
        <v>19179921840</v>
      </c>
      <c r="K308" s="1">
        <v>0</v>
      </c>
      <c r="N308" s="1">
        <f t="shared" si="4"/>
        <v>0</v>
      </c>
    </row>
    <row r="309" hidden="1" spans="1:14">
      <c r="A309" s="8" t="s">
        <v>682</v>
      </c>
      <c r="B309" s="8" t="s">
        <v>662</v>
      </c>
      <c r="C309" s="8" t="s">
        <v>60</v>
      </c>
      <c r="D309" s="8" t="s">
        <v>683</v>
      </c>
      <c r="E309" s="9" t="s">
        <v>28</v>
      </c>
      <c r="F309" s="9">
        <v>1559.895</v>
      </c>
      <c r="G309" s="9">
        <v>0</v>
      </c>
      <c r="H309" s="1" t="s">
        <v>35</v>
      </c>
      <c r="I309" s="40" t="str">
        <f>VLOOKUP(A309,'[1]12月'!$A:$I,9,FALSE)</f>
        <v>360502199511081619</v>
      </c>
      <c r="J309" s="1">
        <f>VLOOKUP(A309,'[1]12月'!$A:$J,10,FALSE)</f>
        <v>18667412259</v>
      </c>
      <c r="K309" s="1">
        <v>0</v>
      </c>
      <c r="N309" s="1">
        <f t="shared" si="4"/>
        <v>0</v>
      </c>
    </row>
    <row r="310" hidden="1" spans="1:14">
      <c r="A310" s="8" t="s">
        <v>684</v>
      </c>
      <c r="B310" s="8" t="s">
        <v>662</v>
      </c>
      <c r="C310" s="8" t="s">
        <v>60</v>
      </c>
      <c r="D310" s="8" t="s">
        <v>685</v>
      </c>
      <c r="E310" s="9" t="s">
        <v>28</v>
      </c>
      <c r="F310" s="9">
        <v>5419.82653204199</v>
      </c>
      <c r="G310" s="9">
        <v>0</v>
      </c>
      <c r="H310" s="1" t="str">
        <f>VLOOKUP(A310,'[1]12月'!$A:$H,8,FALSE)</f>
        <v>新余</v>
      </c>
      <c r="I310" s="40" t="str">
        <f>VLOOKUP(A310,'[1]12月'!$A:$I,9,FALSE)</f>
        <v>360321200305316011</v>
      </c>
      <c r="J310" s="1">
        <f>VLOOKUP(A310,'[1]12月'!$A:$J,10,FALSE)</f>
        <v>17776055357</v>
      </c>
      <c r="K310" s="1">
        <v>0</v>
      </c>
      <c r="N310" s="1">
        <f t="shared" si="4"/>
        <v>0</v>
      </c>
    </row>
    <row r="311" hidden="1" spans="1:14">
      <c r="A311" s="8" t="s">
        <v>686</v>
      </c>
      <c r="B311" s="8" t="s">
        <v>662</v>
      </c>
      <c r="C311" s="8" t="s">
        <v>60</v>
      </c>
      <c r="D311" s="8" t="s">
        <v>687</v>
      </c>
      <c r="E311" s="9" t="s">
        <v>28</v>
      </c>
      <c r="F311" s="9">
        <v>4652.12016608392</v>
      </c>
      <c r="G311" s="9">
        <v>0</v>
      </c>
      <c r="H311" s="1" t="str">
        <f>VLOOKUP(A311,'[1]12月'!$A:$H,8,FALSE)</f>
        <v>朝晖人力</v>
      </c>
      <c r="I311" s="40" t="str">
        <f>VLOOKUP(A311,'[1]12月'!$A:$I,9,FALSE)</f>
        <v>360982200510163531</v>
      </c>
      <c r="J311" s="1">
        <f>VLOOKUP(A311,'[1]12月'!$A:$J,10,FALSE)</f>
        <v>18322923394</v>
      </c>
      <c r="K311" s="1">
        <v>0</v>
      </c>
      <c r="N311" s="1">
        <f t="shared" si="4"/>
        <v>0</v>
      </c>
    </row>
    <row r="312" hidden="1" spans="1:14">
      <c r="A312" s="8" t="s">
        <v>688</v>
      </c>
      <c r="B312" s="8" t="s">
        <v>662</v>
      </c>
      <c r="C312" s="8" t="s">
        <v>67</v>
      </c>
      <c r="D312" s="8" t="s">
        <v>689</v>
      </c>
      <c r="E312" s="9" t="s">
        <v>28</v>
      </c>
      <c r="F312" s="9">
        <v>6427.73</v>
      </c>
      <c r="G312" s="9">
        <v>142.77</v>
      </c>
      <c r="H312" s="1" t="str">
        <f>VLOOKUP(A312,'[1]12月'!$A:$H,8,FALSE)</f>
        <v>新余</v>
      </c>
      <c r="I312" s="40" t="str">
        <f>VLOOKUP(A312,'[1]12月'!$A:$I,9,FALSE)</f>
        <v>360321199804214532</v>
      </c>
      <c r="J312" s="1">
        <f>VLOOKUP(A312,'[1]12月'!$A:$J,10,FALSE)</f>
        <v>15879454244</v>
      </c>
      <c r="K312" s="1">
        <v>142.77</v>
      </c>
      <c r="N312" s="1">
        <f t="shared" si="4"/>
        <v>0</v>
      </c>
    </row>
    <row r="313" hidden="1" spans="1:14">
      <c r="A313" s="8" t="s">
        <v>690</v>
      </c>
      <c r="B313" s="8" t="s">
        <v>662</v>
      </c>
      <c r="C313" s="8" t="s">
        <v>70</v>
      </c>
      <c r="D313" s="8" t="s">
        <v>691</v>
      </c>
      <c r="E313" s="9" t="s">
        <v>28</v>
      </c>
      <c r="F313" s="9">
        <v>3688.46</v>
      </c>
      <c r="G313" s="9">
        <v>0</v>
      </c>
      <c r="H313" s="1" t="str">
        <f>VLOOKUP(A313,'[1]12月'!$A:$H,8,FALSE)</f>
        <v>朝晖人力</v>
      </c>
      <c r="I313" s="1" t="str">
        <f>VLOOKUP(A313,'[1]12月'!$A:$I,9,FALSE)</f>
        <v>36030219980705351X</v>
      </c>
      <c r="J313" s="1" t="str">
        <f>VLOOKUP(A313,'[1]12月'!$A:$J,10,FALSE)</f>
        <v>13317095318
</v>
      </c>
      <c r="K313" s="1">
        <v>0</v>
      </c>
      <c r="N313" s="1">
        <f t="shared" si="4"/>
        <v>0</v>
      </c>
    </row>
    <row r="314" hidden="1" spans="1:14">
      <c r="A314" s="8" t="s">
        <v>692</v>
      </c>
      <c r="B314" s="8" t="s">
        <v>693</v>
      </c>
      <c r="C314" s="8" t="s">
        <v>132</v>
      </c>
      <c r="D314" s="8" t="s">
        <v>694</v>
      </c>
      <c r="E314" s="9" t="s">
        <v>32</v>
      </c>
      <c r="F314" s="9">
        <v>5796.4448</v>
      </c>
      <c r="G314" s="9">
        <v>23.9</v>
      </c>
      <c r="H314" s="1" t="str">
        <f>VLOOKUP(A314,'[1]12月'!$A:$H,8,FALSE)</f>
        <v>南昌知行</v>
      </c>
      <c r="I314" s="40" t="str">
        <f>VLOOKUP(A314,'[1]12月'!$A:$I,9,FALSE)</f>
        <v>150124199809286518</v>
      </c>
      <c r="J314" s="1">
        <f>VLOOKUP(A314,'[1]12月'!$A:$J,10,FALSE)</f>
        <v>15024904563</v>
      </c>
      <c r="K314" s="1">
        <v>23.9</v>
      </c>
      <c r="N314" s="1">
        <f t="shared" si="4"/>
        <v>0</v>
      </c>
    </row>
    <row r="315" hidden="1" spans="1:14">
      <c r="A315" s="8" t="s">
        <v>695</v>
      </c>
      <c r="B315" s="8" t="s">
        <v>693</v>
      </c>
      <c r="C315" s="8" t="s">
        <v>30</v>
      </c>
      <c r="D315" s="8" t="s">
        <v>696</v>
      </c>
      <c r="E315" s="9" t="s">
        <v>28</v>
      </c>
      <c r="F315" s="9">
        <v>3195</v>
      </c>
      <c r="G315" s="9">
        <v>0</v>
      </c>
      <c r="H315" s="1" t="str">
        <f>VLOOKUP(A315,'[1]12月'!$A:$H,8,FALSE)</f>
        <v>南昌知行</v>
      </c>
      <c r="I315" s="40" t="str">
        <f>VLOOKUP(A315,'[1]12月'!$A:$I,9,FALSE)</f>
        <v>360983200308062442</v>
      </c>
      <c r="J315" s="1">
        <f>VLOOKUP(A315,'[1]12月'!$A:$J,10,FALSE)</f>
        <v>15170560877</v>
      </c>
      <c r="K315" s="1">
        <v>0</v>
      </c>
      <c r="N315" s="1">
        <f t="shared" si="4"/>
        <v>0</v>
      </c>
    </row>
    <row r="316" hidden="1" spans="1:14">
      <c r="A316" s="8" t="s">
        <v>697</v>
      </c>
      <c r="B316" s="8" t="s">
        <v>693</v>
      </c>
      <c r="C316" s="8" t="s">
        <v>30</v>
      </c>
      <c r="D316" s="8" t="s">
        <v>698</v>
      </c>
      <c r="E316" s="9" t="s">
        <v>28</v>
      </c>
      <c r="F316" s="9">
        <v>2995</v>
      </c>
      <c r="G316" s="9">
        <v>0</v>
      </c>
      <c r="H316" s="1" t="str">
        <f>VLOOKUP(A316,'[1]12月'!$A:$H,8,FALSE)</f>
        <v>朝晖人力</v>
      </c>
      <c r="I316" s="40" t="str">
        <f>VLOOKUP(A316,'[1]12月'!$A:$I,9,FALSE)</f>
        <v>360124200507050061</v>
      </c>
      <c r="J316" s="1">
        <f>VLOOKUP(A316,'[1]12月'!$A:$J,10,FALSE)</f>
        <v>19527490075</v>
      </c>
      <c r="K316" s="1">
        <v>0</v>
      </c>
      <c r="N316" s="1">
        <f t="shared" si="4"/>
        <v>0</v>
      </c>
    </row>
    <row r="317" hidden="1" spans="1:14">
      <c r="A317" s="8" t="s">
        <v>699</v>
      </c>
      <c r="B317" s="8" t="s">
        <v>693</v>
      </c>
      <c r="C317" s="8" t="s">
        <v>37</v>
      </c>
      <c r="D317" s="8" t="s">
        <v>700</v>
      </c>
      <c r="E317" s="9" t="s">
        <v>28</v>
      </c>
      <c r="F317" s="9">
        <v>4000</v>
      </c>
      <c r="G317" s="9">
        <v>0</v>
      </c>
      <c r="H317" s="1" t="str">
        <f>VLOOKUP(A317,'[1]12月'!$A:$H,8,FALSE)</f>
        <v>鑫镒百货</v>
      </c>
      <c r="I317" s="40" t="str">
        <f>VLOOKUP(A317,'[1]12月'!$A:$I,9,FALSE)</f>
        <v>360121196307102447</v>
      </c>
      <c r="J317" s="1">
        <f>VLOOKUP(A317,'[1]12月'!$A:$J,10,FALSE)</f>
        <v>15870692528</v>
      </c>
      <c r="L317" s="1">
        <v>0</v>
      </c>
      <c r="N317" s="1">
        <f t="shared" si="4"/>
        <v>0</v>
      </c>
    </row>
    <row r="318" hidden="1" spans="1:14">
      <c r="A318" s="8" t="s">
        <v>701</v>
      </c>
      <c r="B318" s="8" t="s">
        <v>693</v>
      </c>
      <c r="C318" s="8" t="s">
        <v>37</v>
      </c>
      <c r="D318" s="8" t="s">
        <v>702</v>
      </c>
      <c r="E318" s="9" t="s">
        <v>28</v>
      </c>
      <c r="F318" s="9">
        <v>2795</v>
      </c>
      <c r="G318" s="9">
        <v>0</v>
      </c>
      <c r="H318" s="1" t="str">
        <f>VLOOKUP(A318,'[1]12月'!$A:$H,8,FALSE)</f>
        <v>朝晖人力</v>
      </c>
      <c r="I318" s="40" t="str">
        <f>VLOOKUP(A318,'[1]12月'!$A:$I,9,FALSE)</f>
        <v>360111195601181425</v>
      </c>
      <c r="J318" s="1">
        <f>VLOOKUP(A318,'[1]12月'!$A:$J,10,FALSE)</f>
        <v>13672222800</v>
      </c>
      <c r="K318" s="1">
        <v>0</v>
      </c>
      <c r="N318" s="1">
        <f t="shared" si="4"/>
        <v>0</v>
      </c>
    </row>
    <row r="319" hidden="1" spans="1:14">
      <c r="A319" s="8" t="s">
        <v>703</v>
      </c>
      <c r="B319" s="8" t="s">
        <v>693</v>
      </c>
      <c r="C319" s="8" t="s">
        <v>507</v>
      </c>
      <c r="D319" s="8" t="s">
        <v>704</v>
      </c>
      <c r="E319" s="9" t="s">
        <v>28</v>
      </c>
      <c r="F319" s="9">
        <v>6541.38</v>
      </c>
      <c r="G319" s="9">
        <v>46.24</v>
      </c>
      <c r="H319" s="1" t="str">
        <f>VLOOKUP(A319,'[1]12月'!$A:$H,8,FALSE)</f>
        <v>南昌知行</v>
      </c>
      <c r="I319" s="40" t="str">
        <f>VLOOKUP(A319,'[1]12月'!$A:$I,9,FALSE)</f>
        <v>360202200207275530</v>
      </c>
      <c r="J319" s="1">
        <f>VLOOKUP(A319,'[1]12月'!$A:$J,10,FALSE)</f>
        <v>19198388881</v>
      </c>
      <c r="K319" s="1">
        <v>46.24</v>
      </c>
      <c r="N319" s="1">
        <f t="shared" si="4"/>
        <v>0</v>
      </c>
    </row>
    <row r="320" hidden="1" spans="1:14">
      <c r="A320" s="8" t="s">
        <v>705</v>
      </c>
      <c r="B320" s="8" t="s">
        <v>693</v>
      </c>
      <c r="C320" s="8" t="s">
        <v>60</v>
      </c>
      <c r="D320" s="8" t="s">
        <v>706</v>
      </c>
      <c r="E320" s="9" t="s">
        <v>28</v>
      </c>
      <c r="F320" s="9">
        <v>12254.1564</v>
      </c>
      <c r="G320" s="9">
        <v>217.62</v>
      </c>
      <c r="H320" s="1" t="str">
        <f>VLOOKUP(A320,'[1]12月'!$A:$H,8,FALSE)</f>
        <v>南昌知行</v>
      </c>
      <c r="I320" s="40" t="str">
        <f>VLOOKUP(A320,'[1]12月'!$A:$I,9,FALSE)</f>
        <v>360121198909102443</v>
      </c>
      <c r="J320" s="1">
        <f>VLOOKUP(A320,'[1]12月'!$A:$J,10,FALSE)</f>
        <v>18170011008</v>
      </c>
      <c r="K320" s="1">
        <v>217.62</v>
      </c>
      <c r="N320" s="1">
        <f t="shared" si="4"/>
        <v>0</v>
      </c>
    </row>
    <row r="321" hidden="1" spans="1:16">
      <c r="A321" s="8" t="s">
        <v>707</v>
      </c>
      <c r="B321" s="8" t="s">
        <v>693</v>
      </c>
      <c r="C321" s="8" t="s">
        <v>60</v>
      </c>
      <c r="D321" s="8" t="s">
        <v>708</v>
      </c>
      <c r="E321" s="9" t="s">
        <v>28</v>
      </c>
      <c r="F321" s="9">
        <v>4670.2665</v>
      </c>
      <c r="G321" s="9">
        <v>0</v>
      </c>
      <c r="H321" s="1" t="str">
        <f>VLOOKUP(A321,'[1]12月'!$A:$H,8,FALSE)</f>
        <v>南昌知行</v>
      </c>
      <c r="I321" s="1" t="str">
        <f>VLOOKUP(A321,'[1]12月'!$A:$I,9,FALSE)</f>
        <v>36012120051217887x</v>
      </c>
      <c r="J321" s="1">
        <f>VLOOKUP(A321,'[1]12月'!$A:$J,10,FALSE)</f>
        <v>16606139745</v>
      </c>
      <c r="K321" s="1">
        <v>0</v>
      </c>
      <c r="N321" s="1">
        <f t="shared" si="4"/>
        <v>0</v>
      </c>
    </row>
    <row r="322" hidden="1" spans="1:16">
      <c r="A322" s="8" t="s">
        <v>709</v>
      </c>
      <c r="B322" s="8" t="s">
        <v>693</v>
      </c>
      <c r="C322" s="8" t="s">
        <v>60</v>
      </c>
      <c r="D322" s="8" t="s">
        <v>710</v>
      </c>
      <c r="E322" s="9" t="s">
        <v>28</v>
      </c>
      <c r="F322" s="9">
        <v>2695.8</v>
      </c>
      <c r="G322" s="9">
        <v>0</v>
      </c>
      <c r="H322" s="1" t="str">
        <f>VLOOKUP(A322,'[1]12月'!$A:$H,8,FALSE)</f>
        <v>朝晖人力</v>
      </c>
      <c r="I322" s="40" t="str">
        <f>VLOOKUP(A322,'[1]12月'!$A:$I,9,FALSE)</f>
        <v>411725200405082032</v>
      </c>
      <c r="J322" s="1">
        <f>VLOOKUP(A322,'[1]12月'!$A:$J,10,FALSE)</f>
        <v>18974749423</v>
      </c>
      <c r="K322" s="1">
        <v>0</v>
      </c>
      <c r="N322" s="1">
        <f t="shared" si="4"/>
        <v>0</v>
      </c>
    </row>
    <row r="323" s="21" customFormat="1" hidden="1" spans="1:16">
      <c r="A323" s="8" t="s">
        <v>711</v>
      </c>
      <c r="B323" s="8" t="s">
        <v>693</v>
      </c>
      <c r="C323" s="8" t="s">
        <v>60</v>
      </c>
      <c r="D323" s="8" t="s">
        <v>712</v>
      </c>
      <c r="E323" s="9" t="s">
        <v>32</v>
      </c>
      <c r="F323" s="9">
        <v>3240.36</v>
      </c>
      <c r="G323" s="9">
        <v>0</v>
      </c>
      <c r="H323" s="1" t="str">
        <f>VLOOKUP(A323,'[1]12月'!$A:$H,8,FALSE)</f>
        <v>朝晖人力</v>
      </c>
      <c r="I323" s="40" t="str">
        <f>VLOOKUP(A323,'[1]12月'!$A:$I,9,FALSE)</f>
        <v>362526200108012910</v>
      </c>
      <c r="J323" s="1">
        <f>VLOOKUP(A323,'[1]12月'!$A:$J,10,FALSE)</f>
        <v>19939882583</v>
      </c>
      <c r="K323" s="1">
        <v>0</v>
      </c>
      <c r="L323" s="1"/>
      <c r="M323" s="1"/>
      <c r="N323" s="1">
        <f t="shared" ref="N323:N383" si="5">G323-K323</f>
        <v>0</v>
      </c>
      <c r="O323" s="1"/>
      <c r="P323" s="1"/>
    </row>
    <row r="324" hidden="1" spans="1:16">
      <c r="A324" s="8" t="s">
        <v>713</v>
      </c>
      <c r="B324" s="8" t="s">
        <v>693</v>
      </c>
      <c r="C324" s="8" t="s">
        <v>45</v>
      </c>
      <c r="D324" s="8" t="s">
        <v>714</v>
      </c>
      <c r="E324" s="9" t="s">
        <v>28</v>
      </c>
      <c r="F324" s="9">
        <v>2059.49</v>
      </c>
      <c r="G324" s="9">
        <v>0</v>
      </c>
      <c r="H324" s="1" t="str">
        <f>VLOOKUP(A324,'[1]12月'!$A:$H,8,FALSE)</f>
        <v>南昌知行</v>
      </c>
      <c r="I324" s="1" t="str">
        <f>VLOOKUP(A324,'[1]12月'!$A:$I,9,FALSE)</f>
        <v>360121199212242424</v>
      </c>
      <c r="J324" s="1">
        <f>VLOOKUP(A324,'[1]12月'!$A:$J,10,FALSE)</f>
        <v>15858945139</v>
      </c>
      <c r="K324" s="1">
        <v>0</v>
      </c>
      <c r="N324" s="1">
        <f t="shared" si="5"/>
        <v>0</v>
      </c>
    </row>
    <row r="325" hidden="1" spans="1:16">
      <c r="A325" s="8" t="s">
        <v>715</v>
      </c>
      <c r="B325" s="8" t="s">
        <v>693</v>
      </c>
      <c r="C325" s="8" t="s">
        <v>45</v>
      </c>
      <c r="D325" s="8" t="s">
        <v>716</v>
      </c>
      <c r="E325" s="9" t="s">
        <v>28</v>
      </c>
      <c r="F325" s="9">
        <v>4598.535</v>
      </c>
      <c r="G325" s="9">
        <v>0</v>
      </c>
      <c r="H325" s="1" t="str">
        <f>VLOOKUP(A325,'[1]12月'!$A:$H,8,FALSE)</f>
        <v>南昌知行</v>
      </c>
      <c r="I325" s="40" t="str">
        <f>VLOOKUP(A325,'[1]12月'!$A:$I,9,FALSE)</f>
        <v>360121199506262412</v>
      </c>
      <c r="J325" s="1">
        <f>VLOOKUP(A325,'[1]12月'!$A:$J,10,FALSE)</f>
        <v>13687917578</v>
      </c>
      <c r="K325" s="1">
        <v>0</v>
      </c>
      <c r="N325" s="1">
        <f t="shared" si="5"/>
        <v>0</v>
      </c>
    </row>
    <row r="326" hidden="1" spans="1:16">
      <c r="A326" s="8" t="s">
        <v>717</v>
      </c>
      <c r="B326" s="8" t="s">
        <v>693</v>
      </c>
      <c r="C326" s="8" t="s">
        <v>45</v>
      </c>
      <c r="D326" s="8" t="s">
        <v>718</v>
      </c>
      <c r="E326" s="9" t="s">
        <v>32</v>
      </c>
      <c r="F326" s="9">
        <v>318.7448</v>
      </c>
      <c r="G326" s="9">
        <v>0</v>
      </c>
      <c r="H326" s="1" t="str">
        <f>VLOOKUP(A326,'[1]12月'!$A:$H,8,FALSE)</f>
        <v>朝晖人力</v>
      </c>
      <c r="I326" s="40" t="str">
        <f>VLOOKUP(A326,'[1]12月'!$A:$I,9,FALSE)</f>
        <v>140521200307040012</v>
      </c>
      <c r="J326" s="1">
        <f>VLOOKUP(A326,'[1]12月'!$A:$J,10,FALSE)</f>
        <v>17803565047</v>
      </c>
      <c r="K326" s="1">
        <v>0</v>
      </c>
      <c r="N326" s="1">
        <f t="shared" si="5"/>
        <v>0</v>
      </c>
    </row>
    <row r="327" hidden="1" spans="1:16">
      <c r="A327" s="8" t="s">
        <v>719</v>
      </c>
      <c r="B327" s="8" t="s">
        <v>693</v>
      </c>
      <c r="C327" s="8" t="s">
        <v>45</v>
      </c>
      <c r="D327" s="8" t="s">
        <v>720</v>
      </c>
      <c r="E327" s="9" t="s">
        <v>32</v>
      </c>
      <c r="F327" s="9">
        <v>2252.8</v>
      </c>
      <c r="G327" s="9">
        <v>0</v>
      </c>
      <c r="H327" s="1" t="str">
        <f>VLOOKUP(A327,'[1]12月'!$A:$H,8,FALSE)</f>
        <v>朝晖人力</v>
      </c>
      <c r="I327" s="40" t="str">
        <f>VLOOKUP(A327,'[1]12月'!$A:$I,9,FALSE)</f>
        <v>360111200505136548</v>
      </c>
      <c r="J327" s="1">
        <f>VLOOKUP(A327,'[1]12月'!$A:$J,10,FALSE)</f>
        <v>13257080513</v>
      </c>
      <c r="K327" s="1">
        <v>0</v>
      </c>
      <c r="N327" s="1">
        <f t="shared" si="5"/>
        <v>0</v>
      </c>
    </row>
    <row r="328" hidden="1" spans="1:16">
      <c r="A328" s="8" t="s">
        <v>721</v>
      </c>
      <c r="B328" s="8" t="s">
        <v>693</v>
      </c>
      <c r="C328" s="8" t="s">
        <v>45</v>
      </c>
      <c r="D328" s="8" t="s">
        <v>722</v>
      </c>
      <c r="E328" s="9" t="s">
        <v>32</v>
      </c>
      <c r="F328" s="9">
        <v>1438.14</v>
      </c>
      <c r="G328" s="9">
        <v>0</v>
      </c>
      <c r="H328" s="1" t="str">
        <f>VLOOKUP(A328,'[1]12月'!$A:$H,8,FALSE)</f>
        <v>朝晖人力</v>
      </c>
      <c r="I328" s="40" t="str">
        <f>VLOOKUP(A328,'[1]12月'!$A:$I,9,FALSE)</f>
        <v>361127200603044825</v>
      </c>
      <c r="J328" s="1">
        <f>VLOOKUP(A328,'[1]12月'!$A:$J,10,FALSE)</f>
        <v>18479350372</v>
      </c>
      <c r="K328" s="1">
        <v>0</v>
      </c>
      <c r="N328" s="1">
        <f t="shared" si="5"/>
        <v>0</v>
      </c>
    </row>
    <row r="329" hidden="1" spans="1:16">
      <c r="A329" s="8" t="s">
        <v>723</v>
      </c>
      <c r="B329" s="8" t="s">
        <v>693</v>
      </c>
      <c r="C329" s="8" t="s">
        <v>45</v>
      </c>
      <c r="D329" s="8" t="s">
        <v>724</v>
      </c>
      <c r="E329" s="9" t="s">
        <v>32</v>
      </c>
      <c r="F329" s="9">
        <v>1343.84846153846</v>
      </c>
      <c r="G329" s="9">
        <v>0</v>
      </c>
      <c r="H329" s="1" t="s">
        <v>35</v>
      </c>
      <c r="I329" s="1" t="str">
        <f>VLOOKUP(A329,[2]在职名单!$D:$AE,28,FALSE)</f>
        <v>36252720050815341x</v>
      </c>
      <c r="J329" s="1">
        <f>VLOOKUP(A329,[2]在职名单!$D:$AJ,33,FALSE)</f>
        <v>17602832546</v>
      </c>
      <c r="K329" s="1">
        <v>0</v>
      </c>
      <c r="N329" s="1">
        <f t="shared" si="5"/>
        <v>0</v>
      </c>
    </row>
    <row r="330" hidden="1" spans="1:16">
      <c r="A330" s="8" t="s">
        <v>725</v>
      </c>
      <c r="B330" s="8" t="s">
        <v>693</v>
      </c>
      <c r="C330" s="8" t="s">
        <v>67</v>
      </c>
      <c r="D330" s="8" t="s">
        <v>726</v>
      </c>
      <c r="E330" s="9" t="s">
        <v>28</v>
      </c>
      <c r="F330" s="9">
        <v>5102.5</v>
      </c>
      <c r="G330" s="9">
        <v>3.06999999999999</v>
      </c>
      <c r="H330" s="1" t="str">
        <f>VLOOKUP(A330,'[1]12月'!$A:$H,8,FALSE)</f>
        <v>南昌知行</v>
      </c>
      <c r="I330" s="1" t="str">
        <f>VLOOKUP(A330,'[1]12月'!$A:$I,9,FALSE)</f>
        <v>44088219981128271x</v>
      </c>
      <c r="J330" s="1">
        <f>VLOOKUP(A330,'[1]12月'!$A:$J,10,FALSE)</f>
        <v>17841439144</v>
      </c>
      <c r="K330" s="1">
        <v>3.07</v>
      </c>
      <c r="N330" s="1">
        <v>0</v>
      </c>
    </row>
    <row r="331" hidden="1" spans="1:16">
      <c r="A331" s="8" t="s">
        <v>727</v>
      </c>
      <c r="B331" s="8" t="s">
        <v>693</v>
      </c>
      <c r="C331" s="8" t="s">
        <v>728</v>
      </c>
      <c r="D331" s="8" t="s">
        <v>729</v>
      </c>
      <c r="E331" s="9" t="s">
        <v>161</v>
      </c>
      <c r="F331" s="9">
        <v>700</v>
      </c>
      <c r="G331" s="9">
        <v>0</v>
      </c>
      <c r="H331" s="1" t="str">
        <f>VLOOKUP(A331,'[1]12月'!$A:$H,8,FALSE)</f>
        <v>不报</v>
      </c>
      <c r="I331" s="40" t="str">
        <f>VLOOKUP(A331,'[1]12月'!$A:$I,9,FALSE)</f>
        <v>360121199009182497</v>
      </c>
      <c r="J331" s="1">
        <f>VLOOKUP(A331,'[1]12月'!$A:$J,10,FALSE)</f>
        <v>17710918109</v>
      </c>
      <c r="N331" s="1">
        <f t="shared" si="5"/>
        <v>0</v>
      </c>
    </row>
    <row r="332" hidden="1" spans="1:16">
      <c r="A332" s="8" t="s">
        <v>730</v>
      </c>
      <c r="B332" s="8" t="s">
        <v>731</v>
      </c>
      <c r="C332" s="8" t="s">
        <v>132</v>
      </c>
      <c r="D332" s="8" t="s">
        <v>732</v>
      </c>
      <c r="E332" s="9" t="s">
        <v>28</v>
      </c>
      <c r="F332" s="9">
        <v>2677.3572</v>
      </c>
      <c r="G332" s="9">
        <v>0</v>
      </c>
      <c r="H332" s="1" t="str">
        <f>VLOOKUP(A332,'[1]12月'!$A:$H,8,FALSE)</f>
        <v>宜春</v>
      </c>
      <c r="I332" s="1" t="str">
        <f>VLOOKUP(A332,'[1]12月'!$A:$I,9,FALSE)</f>
        <v>36222719960817251X</v>
      </c>
      <c r="J332" s="1">
        <f>VLOOKUP(A332,'[1]12月'!$A:$J,10,FALSE)</f>
        <v>18695079607</v>
      </c>
      <c r="K332" s="1">
        <v>0</v>
      </c>
      <c r="N332" s="1">
        <f t="shared" si="5"/>
        <v>0</v>
      </c>
    </row>
    <row r="333" hidden="1" spans="1:16">
      <c r="A333" s="8" t="s">
        <v>733</v>
      </c>
      <c r="B333" s="8" t="s">
        <v>731</v>
      </c>
      <c r="C333" s="8" t="s">
        <v>26</v>
      </c>
      <c r="D333" s="8" t="s">
        <v>734</v>
      </c>
      <c r="E333" s="9" t="s">
        <v>28</v>
      </c>
      <c r="F333" s="9">
        <v>3820</v>
      </c>
      <c r="G333" s="9">
        <v>0</v>
      </c>
      <c r="H333" s="1" t="str">
        <f>VLOOKUP(A333,'[1]12月'!$A:$H,8,FALSE)</f>
        <v>宜春</v>
      </c>
      <c r="I333" s="1" t="str">
        <f>VLOOKUP(A333,'[1]12月'!$A:$I,9,FALSE)</f>
        <v>360902200612043029</v>
      </c>
      <c r="J333" s="1">
        <f>VLOOKUP(A333,'[1]12月'!$A:$J,10,FALSE)</f>
        <v>18178947961</v>
      </c>
      <c r="K333" s="1">
        <v>0</v>
      </c>
      <c r="N333" s="1">
        <f t="shared" si="5"/>
        <v>0</v>
      </c>
    </row>
    <row r="334" hidden="1" spans="1:16">
      <c r="A334" s="8" t="s">
        <v>735</v>
      </c>
      <c r="B334" s="8" t="s">
        <v>731</v>
      </c>
      <c r="C334" s="8" t="s">
        <v>30</v>
      </c>
      <c r="D334" s="8" t="s">
        <v>736</v>
      </c>
      <c r="E334" s="9" t="s">
        <v>28</v>
      </c>
      <c r="F334" s="9">
        <v>2990</v>
      </c>
      <c r="G334" s="9">
        <v>0</v>
      </c>
      <c r="H334" s="1" t="str">
        <f>VLOOKUP(A334,'[1]12月'!$A:$H,8,FALSE)</f>
        <v>宜春</v>
      </c>
      <c r="I334" s="1" t="str">
        <f>VLOOKUP(A334,'[1]12月'!$A:$I,9,FALSE)</f>
        <v>360902200504213828</v>
      </c>
      <c r="J334" s="1">
        <f>VLOOKUP(A334,'[1]12月'!$A:$J,10,FALSE)</f>
        <v>19965026267</v>
      </c>
      <c r="K334" s="1">
        <v>0</v>
      </c>
      <c r="N334" s="1">
        <f t="shared" si="5"/>
        <v>0</v>
      </c>
    </row>
    <row r="335" hidden="1" spans="1:16">
      <c r="A335" s="8" t="s">
        <v>737</v>
      </c>
      <c r="B335" s="8" t="s">
        <v>731</v>
      </c>
      <c r="C335" s="8" t="s">
        <v>30</v>
      </c>
      <c r="D335" s="8" t="s">
        <v>738</v>
      </c>
      <c r="E335" s="9" t="s">
        <v>28</v>
      </c>
      <c r="F335" s="9">
        <v>2990</v>
      </c>
      <c r="G335" s="9">
        <v>0</v>
      </c>
      <c r="H335" s="1" t="str">
        <f>VLOOKUP(A335,'[1]12月'!$A:$H,8,FALSE)</f>
        <v>朝晖人力</v>
      </c>
      <c r="I335" s="1" t="str">
        <f>VLOOKUP(A335,'[1]12月'!$A:$I,9,FALSE)</f>
        <v>360902200211014024</v>
      </c>
      <c r="J335" s="1" t="e">
        <f>VLOOKUP(A335,'[1]12月'!$A:$J,10,FALSE)</f>
        <v>#N/A</v>
      </c>
      <c r="K335" s="1">
        <v>0</v>
      </c>
      <c r="N335" s="1">
        <f t="shared" si="5"/>
        <v>0</v>
      </c>
    </row>
    <row r="336" hidden="1" spans="1:16">
      <c r="A336" s="8" t="s">
        <v>739</v>
      </c>
      <c r="B336" s="8" t="s">
        <v>731</v>
      </c>
      <c r="C336" s="8" t="s">
        <v>37</v>
      </c>
      <c r="D336" s="8" t="s">
        <v>740</v>
      </c>
      <c r="E336" s="9" t="s">
        <v>28</v>
      </c>
      <c r="F336" s="9">
        <v>2690</v>
      </c>
      <c r="G336" s="9">
        <v>0</v>
      </c>
      <c r="H336" s="1" t="str">
        <f>VLOOKUP(A336,'[1]12月'!$A:$H,8,FALSE)</f>
        <v>宜春</v>
      </c>
      <c r="I336" s="1" t="str">
        <f>VLOOKUP(A336,'[1]12月'!$A:$I,9,FALSE)</f>
        <v>362201195707213629</v>
      </c>
      <c r="J336" s="1">
        <f>VLOOKUP(A336,'[1]12月'!$A:$J,10,FALSE)</f>
        <v>18779568768</v>
      </c>
      <c r="K336" s="1">
        <v>0</v>
      </c>
      <c r="N336" s="1">
        <f t="shared" si="5"/>
        <v>0</v>
      </c>
    </row>
    <row r="337" hidden="1" spans="1:14">
      <c r="A337" s="8" t="s">
        <v>741</v>
      </c>
      <c r="B337" s="8" t="s">
        <v>731</v>
      </c>
      <c r="C337" s="8" t="s">
        <v>37</v>
      </c>
      <c r="D337" s="8" t="s">
        <v>742</v>
      </c>
      <c r="E337" s="9" t="s">
        <v>28</v>
      </c>
      <c r="F337" s="9">
        <v>2590</v>
      </c>
      <c r="G337" s="9">
        <v>0</v>
      </c>
      <c r="H337" s="1" t="str">
        <f>VLOOKUP(A337,'[1]12月'!$A:$H,8,FALSE)</f>
        <v>宜春</v>
      </c>
      <c r="I337" s="1" t="str">
        <f>VLOOKUP(A337,'[1]12月'!$A:$I,9,FALSE)</f>
        <v>362201196608202224</v>
      </c>
      <c r="J337" s="1">
        <f>VLOOKUP(A337,'[1]12月'!$A:$J,10,FALSE)</f>
        <v>15390781187</v>
      </c>
      <c r="K337" s="1">
        <v>0</v>
      </c>
      <c r="N337" s="1">
        <f t="shared" si="5"/>
        <v>0</v>
      </c>
    </row>
    <row r="338" hidden="1" spans="1:14">
      <c r="A338" s="8" t="s">
        <v>743</v>
      </c>
      <c r="B338" s="8" t="s">
        <v>731</v>
      </c>
      <c r="C338" s="8" t="s">
        <v>42</v>
      </c>
      <c r="D338" s="8" t="s">
        <v>744</v>
      </c>
      <c r="E338" s="9" t="s">
        <v>28</v>
      </c>
      <c r="F338" s="9">
        <v>7393.675</v>
      </c>
      <c r="G338" s="9">
        <v>239.37</v>
      </c>
      <c r="H338" s="1" t="str">
        <f>VLOOKUP(A338,'[1]12月'!$A:$H,8,FALSE)</f>
        <v>宜春</v>
      </c>
      <c r="I338" s="1" t="str">
        <f>VLOOKUP(A338,'[1]12月'!$A:$I,9,FALSE)</f>
        <v>362201198506152413</v>
      </c>
      <c r="J338" s="1">
        <f>VLOOKUP(A338,'[1]12月'!$A:$J,10,FALSE)</f>
        <v>15824537583</v>
      </c>
      <c r="K338" s="1">
        <v>239.37</v>
      </c>
      <c r="N338" s="1">
        <f t="shared" si="5"/>
        <v>0</v>
      </c>
    </row>
    <row r="339" hidden="1" spans="1:14">
      <c r="A339" s="8" t="s">
        <v>745</v>
      </c>
      <c r="B339" s="8" t="s">
        <v>731</v>
      </c>
      <c r="C339" s="8" t="s">
        <v>45</v>
      </c>
      <c r="D339" s="8" t="s">
        <v>746</v>
      </c>
      <c r="E339" s="9" t="s">
        <v>28</v>
      </c>
      <c r="F339" s="9">
        <v>9706.5</v>
      </c>
      <c r="G339" s="9">
        <v>360.650000000001</v>
      </c>
      <c r="H339" s="1" t="str">
        <f>VLOOKUP(A339,'[1]12月'!$A:$H,8,FALSE)</f>
        <v>宜春</v>
      </c>
      <c r="I339" s="1" t="str">
        <f>VLOOKUP(A339,'[1]12月'!$A:$I,9,FALSE)</f>
        <v>362201199608271418</v>
      </c>
      <c r="J339" s="1">
        <f>VLOOKUP(A339,'[1]12月'!$A:$J,10,FALSE)</f>
        <v>15179576662</v>
      </c>
      <c r="K339" s="1">
        <v>360.65</v>
      </c>
      <c r="N339" s="1">
        <v>0</v>
      </c>
    </row>
    <row r="340" hidden="1" spans="1:14">
      <c r="A340" s="8" t="s">
        <v>747</v>
      </c>
      <c r="B340" s="8" t="s">
        <v>731</v>
      </c>
      <c r="C340" s="8" t="s">
        <v>45</v>
      </c>
      <c r="D340" s="8" t="s">
        <v>748</v>
      </c>
      <c r="E340" s="9" t="s">
        <v>28</v>
      </c>
      <c r="F340" s="9">
        <v>8011.24</v>
      </c>
      <c r="G340" s="9">
        <v>301.12</v>
      </c>
      <c r="H340" s="1" t="str">
        <f>VLOOKUP(A340,'[1]12月'!$A:$H,8,FALSE)</f>
        <v>宜春</v>
      </c>
      <c r="I340" s="1" t="str">
        <f>VLOOKUP(A340,'[1]12月'!$A:$I,9,FALSE)</f>
        <v>360922200311282515</v>
      </c>
      <c r="J340" s="1">
        <f>VLOOKUP(A340,'[1]12月'!$A:$J,10,FALSE)</f>
        <v>18296586942</v>
      </c>
      <c r="K340" s="1">
        <v>301.12</v>
      </c>
      <c r="N340" s="1">
        <f t="shared" si="5"/>
        <v>0</v>
      </c>
    </row>
    <row r="341" hidden="1" spans="1:14">
      <c r="A341" s="8" t="s">
        <v>749</v>
      </c>
      <c r="B341" s="8" t="s">
        <v>731</v>
      </c>
      <c r="C341" s="8" t="s">
        <v>45</v>
      </c>
      <c r="D341" s="8" t="s">
        <v>750</v>
      </c>
      <c r="E341" s="9" t="s">
        <v>28</v>
      </c>
      <c r="F341" s="9">
        <v>480.771538461539</v>
      </c>
      <c r="G341" s="9">
        <v>0</v>
      </c>
      <c r="H341" s="1" t="s">
        <v>35</v>
      </c>
      <c r="I341" s="1" t="str">
        <f>VLOOKUP(A341,[2]在职名单!$D:$AE,28,FALSE)</f>
        <v>360902200605110211</v>
      </c>
      <c r="J341" s="1">
        <f>VLOOKUP(A341,[2]在职名单!$D:$AJ,33,FALSE)</f>
        <v>19916044451</v>
      </c>
      <c r="K341" s="1">
        <v>0</v>
      </c>
      <c r="N341" s="1">
        <f t="shared" si="5"/>
        <v>0</v>
      </c>
    </row>
    <row r="342" hidden="1" spans="1:14">
      <c r="A342" s="37" t="s">
        <v>751</v>
      </c>
      <c r="B342" s="37" t="s">
        <v>731</v>
      </c>
      <c r="C342" s="37" t="s">
        <v>45</v>
      </c>
      <c r="D342" s="37" t="s">
        <v>752</v>
      </c>
      <c r="E342" s="38" t="s">
        <v>32</v>
      </c>
      <c r="F342" s="38">
        <v>176.92</v>
      </c>
      <c r="G342" s="38">
        <v>0</v>
      </c>
      <c r="H342" s="1" t="s">
        <v>90</v>
      </c>
      <c r="I342" s="1" t="str">
        <f>VLOOKUP(A342,[2]在职名单!$D:$AE,28,FALSE)</f>
        <v>36220120040420282X</v>
      </c>
      <c r="J342" s="1">
        <f>VLOOKUP(A342,[2]在职名单!$D:$AJ,33,FALSE)</f>
        <v>18379463347</v>
      </c>
      <c r="N342" s="1">
        <f t="shared" si="5"/>
        <v>0</v>
      </c>
    </row>
    <row r="343" hidden="1" spans="1:14">
      <c r="A343" s="37" t="s">
        <v>753</v>
      </c>
      <c r="B343" s="37" t="s">
        <v>731</v>
      </c>
      <c r="C343" s="37" t="s">
        <v>45</v>
      </c>
      <c r="D343" s="37" t="s">
        <v>754</v>
      </c>
      <c r="E343" s="38" t="s">
        <v>32</v>
      </c>
      <c r="F343" s="38">
        <v>88.46</v>
      </c>
      <c r="G343" s="38">
        <v>0</v>
      </c>
      <c r="H343" s="1" t="s">
        <v>90</v>
      </c>
      <c r="I343" s="1" t="e">
        <f>VLOOKUP(A343,[2]离职名单!$D:$P,13,FALSE)</f>
        <v>#N/A</v>
      </c>
      <c r="J343" s="1" t="e">
        <f>VLOOKUP(A343,[2]在职名单!$D:$AJ,33,FALSE)</f>
        <v>#N/A</v>
      </c>
      <c r="N343" s="1">
        <f t="shared" si="5"/>
        <v>0</v>
      </c>
    </row>
    <row r="344" hidden="1" spans="1:14">
      <c r="A344" s="8" t="s">
        <v>755</v>
      </c>
      <c r="B344" s="8" t="s">
        <v>731</v>
      </c>
      <c r="C344" s="8" t="s">
        <v>45</v>
      </c>
      <c r="D344" s="8" t="s">
        <v>756</v>
      </c>
      <c r="E344" s="9" t="s">
        <v>32</v>
      </c>
      <c r="F344" s="9">
        <v>2051.4</v>
      </c>
      <c r="G344" s="9">
        <v>0</v>
      </c>
      <c r="H344" s="1" t="str">
        <f>VLOOKUP(A344,'[1]12月'!$A:$H,8,FALSE)</f>
        <v>朝晖人力</v>
      </c>
      <c r="I344" s="1" t="str">
        <f>VLOOKUP(A344,'[1]12月'!$A:$I,9,FALSE)</f>
        <v>360323200607100593</v>
      </c>
      <c r="J344" s="1">
        <f>VLOOKUP(A344,'[1]12月'!$A:$J,10,FALSE)</f>
        <v>13755517697</v>
      </c>
      <c r="K344" s="1">
        <v>0</v>
      </c>
      <c r="N344" s="1">
        <f t="shared" si="5"/>
        <v>0</v>
      </c>
    </row>
    <row r="345" hidden="1" spans="1:14">
      <c r="A345" s="8" t="s">
        <v>757</v>
      </c>
      <c r="B345" s="8" t="s">
        <v>731</v>
      </c>
      <c r="C345" s="8" t="s">
        <v>45</v>
      </c>
      <c r="D345" s="8" t="s">
        <v>758</v>
      </c>
      <c r="E345" s="9" t="s">
        <v>32</v>
      </c>
      <c r="F345" s="9">
        <v>530.77</v>
      </c>
      <c r="G345" s="9">
        <v>0</v>
      </c>
      <c r="H345" s="1" t="str">
        <f>VLOOKUP(A345,'[1]12月'!$A:$H,8,FALSE)</f>
        <v>朝晖人力</v>
      </c>
      <c r="I345" s="1" t="str">
        <f>VLOOKUP(A345,'[1]12月'!$A:$I,9,FALSE)</f>
        <v>360924200608121627</v>
      </c>
      <c r="J345" s="1">
        <f>VLOOKUP(A345,'[1]12月'!$A:$J,10,FALSE)</f>
        <v>17770542362</v>
      </c>
      <c r="K345" s="1">
        <v>0</v>
      </c>
      <c r="N345" s="1">
        <f t="shared" si="5"/>
        <v>0</v>
      </c>
    </row>
    <row r="346" hidden="1" spans="1:14">
      <c r="A346" s="8" t="s">
        <v>759</v>
      </c>
      <c r="B346" s="8" t="s">
        <v>731</v>
      </c>
      <c r="C346" s="8" t="s">
        <v>57</v>
      </c>
      <c r="D346" s="8" t="s">
        <v>203</v>
      </c>
      <c r="E346" s="9" t="s">
        <v>28</v>
      </c>
      <c r="F346" s="9">
        <v>16943.1963932662</v>
      </c>
      <c r="G346" s="9">
        <v>1194.32</v>
      </c>
      <c r="H346" s="1" t="str">
        <f>VLOOKUP(A346,'[1]12月'!$A:$H,8,FALSE)</f>
        <v>宜春</v>
      </c>
      <c r="I346" s="1" t="str">
        <f>VLOOKUP(A346,'[1]12月'!$A:$I,9,FALSE)</f>
        <v>421121199303184079</v>
      </c>
      <c r="J346" s="1">
        <f>VLOOKUP(A346,'[1]12月'!$A:$J,10,FALSE)</f>
        <v>18202745875</v>
      </c>
      <c r="K346" s="1">
        <v>1194.32</v>
      </c>
      <c r="N346" s="1">
        <f t="shared" si="5"/>
        <v>0</v>
      </c>
    </row>
    <row r="347" hidden="1" spans="1:14">
      <c r="A347" s="8" t="s">
        <v>760</v>
      </c>
      <c r="B347" s="8" t="s">
        <v>731</v>
      </c>
      <c r="C347" s="8" t="s">
        <v>507</v>
      </c>
      <c r="D347" s="8" t="s">
        <v>761</v>
      </c>
      <c r="E347" s="9" t="s">
        <v>28</v>
      </c>
      <c r="F347" s="9">
        <v>17647.46725</v>
      </c>
      <c r="G347" s="9">
        <v>1264.75</v>
      </c>
      <c r="H347" s="1" t="str">
        <f>VLOOKUP(A347,'[1]12月'!$A:$H,8,FALSE)</f>
        <v>宜春</v>
      </c>
      <c r="I347" s="1" t="str">
        <f>VLOOKUP(A347,'[1]12月'!$A:$I,9,FALSE)</f>
        <v>362201199202154887</v>
      </c>
      <c r="J347" s="1">
        <f>VLOOKUP(A347,'[1]12月'!$A:$J,10,FALSE)</f>
        <v>17688252160</v>
      </c>
      <c r="K347" s="1">
        <v>1264.75</v>
      </c>
      <c r="N347" s="1">
        <f t="shared" si="5"/>
        <v>0</v>
      </c>
    </row>
    <row r="348" hidden="1" spans="1:14">
      <c r="A348" s="8" t="s">
        <v>762</v>
      </c>
      <c r="B348" s="8" t="s">
        <v>731</v>
      </c>
      <c r="C348" s="8" t="s">
        <v>60</v>
      </c>
      <c r="D348" s="8" t="s">
        <v>763</v>
      </c>
      <c r="E348" s="9" t="s">
        <v>28</v>
      </c>
      <c r="F348" s="9">
        <v>15911.427943135</v>
      </c>
      <c r="G348" s="9">
        <v>204.34</v>
      </c>
      <c r="H348" s="1" t="str">
        <f>VLOOKUP(A348,'[1]12月'!$A:$H,8,FALSE)</f>
        <v>宜春</v>
      </c>
      <c r="I348" s="1" t="str">
        <f>VLOOKUP(A348,'[1]12月'!$A:$I,9,FALSE)</f>
        <v>421121199303282816</v>
      </c>
      <c r="J348" s="1">
        <f>VLOOKUP(A348,'[1]12月'!$A:$J,10,FALSE)</f>
        <v>13972752717</v>
      </c>
      <c r="K348" s="1">
        <v>204.34</v>
      </c>
      <c r="N348" s="1">
        <f t="shared" si="5"/>
        <v>0</v>
      </c>
    </row>
    <row r="349" hidden="1" spans="1:14">
      <c r="A349" s="8" t="s">
        <v>764</v>
      </c>
      <c r="B349" s="8" t="s">
        <v>731</v>
      </c>
      <c r="C349" s="8" t="s">
        <v>60</v>
      </c>
      <c r="D349" s="8" t="s">
        <v>765</v>
      </c>
      <c r="E349" s="9" t="s">
        <v>28</v>
      </c>
      <c r="F349" s="9">
        <v>8852.21653140146</v>
      </c>
      <c r="G349" s="9">
        <v>381.37</v>
      </c>
      <c r="H349" s="1" t="str">
        <f>VLOOKUP(A349,'[1]12月'!$A:$H,8,FALSE)</f>
        <v>宜春</v>
      </c>
      <c r="I349" s="1" t="str">
        <f>VLOOKUP(A349,'[1]12月'!$A:$I,9,FALSE)</f>
        <v>362201199305102633</v>
      </c>
      <c r="J349" s="1">
        <f>VLOOKUP(A349,'[1]12月'!$A:$J,10,FALSE)</f>
        <v>15179511061</v>
      </c>
      <c r="K349" s="1">
        <v>381.37</v>
      </c>
      <c r="N349" s="1">
        <f t="shared" si="5"/>
        <v>0</v>
      </c>
    </row>
    <row r="350" hidden="1" spans="1:14">
      <c r="A350" s="8" t="s">
        <v>766</v>
      </c>
      <c r="B350" s="8" t="s">
        <v>731</v>
      </c>
      <c r="C350" s="8" t="s">
        <v>60</v>
      </c>
      <c r="D350" s="8" t="s">
        <v>767</v>
      </c>
      <c r="E350" s="9" t="s">
        <v>28</v>
      </c>
      <c r="F350" s="9">
        <v>11207.8636071429</v>
      </c>
      <c r="G350" s="9">
        <v>620.78</v>
      </c>
      <c r="H350" s="1" t="str">
        <f>VLOOKUP(A350,'[1]12月'!$A:$H,8,FALSE)</f>
        <v>宜春</v>
      </c>
      <c r="I350" s="1" t="str">
        <f>VLOOKUP(A350,'[1]12月'!$A:$I,9,FALSE)</f>
        <v>622424199002275042</v>
      </c>
      <c r="J350" s="1">
        <f>VLOOKUP(A350,'[1]12月'!$A:$J,10,FALSE)</f>
        <v>13707054993</v>
      </c>
      <c r="K350" s="1">
        <v>620.78</v>
      </c>
      <c r="N350" s="1">
        <f t="shared" si="5"/>
        <v>0</v>
      </c>
    </row>
    <row r="351" hidden="1" spans="1:14">
      <c r="A351" s="8" t="s">
        <v>768</v>
      </c>
      <c r="B351" s="8" t="s">
        <v>731</v>
      </c>
      <c r="C351" s="8" t="s">
        <v>60</v>
      </c>
      <c r="D351" s="8" t="s">
        <v>769</v>
      </c>
      <c r="E351" s="9" t="s">
        <v>28</v>
      </c>
      <c r="F351" s="9">
        <v>3592.67884300699</v>
      </c>
      <c r="G351" s="9">
        <v>0</v>
      </c>
      <c r="H351" s="1" t="str">
        <f>VLOOKUP(A351,'[1]12月'!$A:$H,8,FALSE)</f>
        <v>宜春</v>
      </c>
      <c r="I351" s="1" t="str">
        <f>VLOOKUP(A351,'[1]12月'!$A:$I,9,FALSE)</f>
        <v>362201199702045417</v>
      </c>
      <c r="J351" s="1">
        <f>VLOOKUP(A351,'[1]12月'!$A:$J,10,FALSE)</f>
        <v>17897959511</v>
      </c>
      <c r="K351" s="1">
        <v>0</v>
      </c>
      <c r="N351" s="1">
        <f t="shared" si="5"/>
        <v>0</v>
      </c>
    </row>
    <row r="352" hidden="1" spans="1:14">
      <c r="A352" s="8" t="s">
        <v>770</v>
      </c>
      <c r="B352" s="8" t="s">
        <v>731</v>
      </c>
      <c r="C352" s="8" t="s">
        <v>60</v>
      </c>
      <c r="D352" s="8" t="s">
        <v>771</v>
      </c>
      <c r="E352" s="9" t="s">
        <v>28</v>
      </c>
      <c r="F352" s="9">
        <v>11744.3696936171</v>
      </c>
      <c r="G352" s="9">
        <v>202.33</v>
      </c>
      <c r="H352" s="1" t="str">
        <f>VLOOKUP(A352,'[1]12月'!$A:$H,8,FALSE)</f>
        <v>宜春</v>
      </c>
      <c r="I352" s="1" t="str">
        <f>VLOOKUP(A352,'[1]12月'!$A:$I,9,FALSE)</f>
        <v>360424200202132169</v>
      </c>
      <c r="J352" s="1">
        <f>VLOOKUP(A352,'[1]12月'!$A:$J,10,FALSE)</f>
        <v>15079284814</v>
      </c>
      <c r="K352" s="1">
        <v>202.33</v>
      </c>
      <c r="N352" s="1">
        <f t="shared" si="5"/>
        <v>0</v>
      </c>
    </row>
    <row r="353" hidden="1" spans="1:16">
      <c r="A353" s="8" t="s">
        <v>772</v>
      </c>
      <c r="B353" s="8" t="s">
        <v>731</v>
      </c>
      <c r="C353" s="8" t="s">
        <v>60</v>
      </c>
      <c r="D353" s="8" t="s">
        <v>773</v>
      </c>
      <c r="E353" s="9" t="s">
        <v>28</v>
      </c>
      <c r="F353" s="9">
        <v>4136.60396</v>
      </c>
      <c r="G353" s="9">
        <v>0</v>
      </c>
      <c r="H353" s="1" t="str">
        <f>VLOOKUP(A353,'[1]12月'!$A:$H,8,FALSE)</f>
        <v>朝晖人力</v>
      </c>
      <c r="I353" s="1" t="str">
        <f>VLOOKUP(A353,'[1]12月'!$A:$I,9,FALSE)</f>
        <v>362201199804012210</v>
      </c>
      <c r="J353" s="1">
        <f>VLOOKUP(A353,'[1]12月'!$A:$J,10,FALSE)</f>
        <v>18322926705</v>
      </c>
      <c r="K353" s="1">
        <v>0</v>
      </c>
      <c r="N353" s="1">
        <f t="shared" si="5"/>
        <v>0</v>
      </c>
    </row>
    <row r="354" s="21" customFormat="1" hidden="1" spans="1:16">
      <c r="A354" s="8" t="s">
        <v>774</v>
      </c>
      <c r="B354" s="8" t="s">
        <v>731</v>
      </c>
      <c r="C354" s="8" t="s">
        <v>60</v>
      </c>
      <c r="D354" s="8" t="s">
        <v>775</v>
      </c>
      <c r="E354" s="9" t="s">
        <v>32</v>
      </c>
      <c r="F354" s="9">
        <v>4449.12052</v>
      </c>
      <c r="G354" s="9">
        <v>0</v>
      </c>
      <c r="H354" s="1" t="str">
        <f>VLOOKUP(A354,'[1]12月'!$A:$H,8,FALSE)</f>
        <v>朝晖人力</v>
      </c>
      <c r="I354" s="1" t="str">
        <f>VLOOKUP(A354,'[1]12月'!$A:$I,9,FALSE)</f>
        <v>239005199707061514</v>
      </c>
      <c r="J354" s="1" t="str">
        <f>VLOOKUP(A354,'[1]12月'!$A:$J,10,FALSE)</f>
        <v>19062518329</v>
      </c>
      <c r="K354" s="1">
        <v>0</v>
      </c>
      <c r="L354" s="1"/>
      <c r="M354" s="1"/>
      <c r="N354" s="1">
        <f t="shared" si="5"/>
        <v>0</v>
      </c>
      <c r="O354" s="1"/>
      <c r="P354" s="1"/>
    </row>
    <row r="355" hidden="1" spans="1:16">
      <c r="A355" s="8" t="s">
        <v>776</v>
      </c>
      <c r="B355" s="8" t="s">
        <v>731</v>
      </c>
      <c r="C355" s="8" t="s">
        <v>507</v>
      </c>
      <c r="D355" s="8" t="s">
        <v>777</v>
      </c>
      <c r="E355" s="9" t="s">
        <v>28</v>
      </c>
      <c r="F355" s="9">
        <v>10649.8053065882</v>
      </c>
      <c r="G355" s="9">
        <v>79.49</v>
      </c>
      <c r="H355" s="1" t="str">
        <f>VLOOKUP(A355,'[1]12月'!$A:$H,8,FALSE)</f>
        <v>宜春</v>
      </c>
      <c r="I355" s="1" t="str">
        <f>VLOOKUP(A355,'[1]12月'!$A:$I,9,FALSE)</f>
        <v>421121199305262413</v>
      </c>
      <c r="J355" s="1">
        <f>VLOOKUP(A355,'[1]12月'!$A:$J,10,FALSE)</f>
        <v>13476079134</v>
      </c>
      <c r="K355" s="1">
        <v>79.49</v>
      </c>
      <c r="N355" s="1">
        <f t="shared" si="5"/>
        <v>0</v>
      </c>
    </row>
    <row r="356" hidden="1" spans="1:16">
      <c r="A356" s="8" t="s">
        <v>778</v>
      </c>
      <c r="B356" s="8" t="s">
        <v>731</v>
      </c>
      <c r="C356" s="8" t="s">
        <v>60</v>
      </c>
      <c r="D356" s="8" t="s">
        <v>779</v>
      </c>
      <c r="E356" s="9" t="s">
        <v>28</v>
      </c>
      <c r="F356" s="9">
        <v>11354.0040861539</v>
      </c>
      <c r="G356" s="9">
        <v>190.62</v>
      </c>
      <c r="H356" s="1" t="str">
        <f>VLOOKUP(A356,'[1]12月'!$A:$H,8,FALSE)</f>
        <v>宜春</v>
      </c>
      <c r="I356" s="1" t="str">
        <f>VLOOKUP(A356,'[1]12月'!$A:$I,9,FALSE)</f>
        <v>42112119940820243X</v>
      </c>
      <c r="J356" s="1">
        <f>VLOOKUP(A356,'[1]12月'!$A:$J,10,FALSE)</f>
        <v>13476721816</v>
      </c>
      <c r="K356" s="1">
        <v>190.62</v>
      </c>
      <c r="N356" s="1">
        <f t="shared" si="5"/>
        <v>0</v>
      </c>
    </row>
    <row r="357" hidden="1" spans="1:16">
      <c r="A357" s="8" t="s">
        <v>780</v>
      </c>
      <c r="B357" s="8" t="s">
        <v>731</v>
      </c>
      <c r="C357" s="8" t="s">
        <v>60</v>
      </c>
      <c r="D357" s="8" t="s">
        <v>781</v>
      </c>
      <c r="E357" s="9" t="s">
        <v>28</v>
      </c>
      <c r="F357" s="9">
        <v>3190.23040700257</v>
      </c>
      <c r="G357" s="9">
        <v>0</v>
      </c>
      <c r="H357" s="1" t="str">
        <f>VLOOKUP(A357,'[1]12月'!$A:$H,8,FALSE)</f>
        <v>朝晖人力</v>
      </c>
      <c r="I357" s="1" t="str">
        <f>VLOOKUP(A357,'[1]12月'!$A:$I,9,FALSE)</f>
        <v>360902200701143080</v>
      </c>
      <c r="J357" s="1">
        <f>VLOOKUP(A357,'[1]12月'!$A:$J,10,FALSE)</f>
        <v>15270433856</v>
      </c>
      <c r="K357" s="1">
        <v>0</v>
      </c>
      <c r="N357" s="1">
        <f t="shared" si="5"/>
        <v>0</v>
      </c>
    </row>
    <row r="358" hidden="1" spans="1:16">
      <c r="A358" s="8" t="s">
        <v>782</v>
      </c>
      <c r="B358" s="8" t="s">
        <v>731</v>
      </c>
      <c r="C358" s="8" t="s">
        <v>60</v>
      </c>
      <c r="D358" s="8" t="s">
        <v>783</v>
      </c>
      <c r="E358" s="9" t="s">
        <v>28</v>
      </c>
      <c r="F358" s="9">
        <v>5210.63771903772</v>
      </c>
      <c r="G358" s="9">
        <v>0</v>
      </c>
      <c r="H358" s="1" t="str">
        <f>VLOOKUP(A358,'[1]12月'!$A:$H,8,FALSE)</f>
        <v>朝晖人力</v>
      </c>
      <c r="I358" s="1" t="str">
        <f>VLOOKUP(A358,'[1]12月'!$A:$I,9,FALSE)</f>
        <v>362401200007122835</v>
      </c>
      <c r="J358" s="1">
        <f>VLOOKUP(A358,'[1]12月'!$A:$J,10,FALSE)</f>
        <v>15279266582</v>
      </c>
      <c r="K358" s="1">
        <v>0</v>
      </c>
      <c r="N358" s="1">
        <f t="shared" si="5"/>
        <v>0</v>
      </c>
    </row>
    <row r="359" hidden="1" spans="1:16">
      <c r="A359" s="8" t="s">
        <v>784</v>
      </c>
      <c r="B359" s="8" t="s">
        <v>731</v>
      </c>
      <c r="C359" s="8" t="s">
        <v>67</v>
      </c>
      <c r="D359" s="8" t="s">
        <v>785</v>
      </c>
      <c r="E359" s="9" t="s">
        <v>28</v>
      </c>
      <c r="F359" s="9">
        <v>12384.4701886792</v>
      </c>
      <c r="G359" s="14">
        <v>649.82</v>
      </c>
      <c r="H359" s="1" t="str">
        <f>VLOOKUP(A359,'[1]12月'!$A:$H,8,FALSE)</f>
        <v>宜春</v>
      </c>
      <c r="I359" s="1" t="str">
        <f>VLOOKUP(A359,'[1]12月'!$A:$I,9,FALSE)</f>
        <v>360902200105143818</v>
      </c>
      <c r="J359" s="1">
        <f>VLOOKUP(A359,'[1]12月'!$A:$J,10,FALSE)</f>
        <v>18879599033</v>
      </c>
      <c r="K359" s="1">
        <v>649.82</v>
      </c>
      <c r="N359" s="1">
        <f t="shared" si="5"/>
        <v>0</v>
      </c>
    </row>
    <row r="360" hidden="1" spans="1:16">
      <c r="A360" s="8" t="s">
        <v>786</v>
      </c>
      <c r="B360" s="8" t="s">
        <v>731</v>
      </c>
      <c r="C360" s="8" t="s">
        <v>70</v>
      </c>
      <c r="D360" s="8" t="s">
        <v>787</v>
      </c>
      <c r="E360" s="9" t="s">
        <v>28</v>
      </c>
      <c r="F360" s="9">
        <v>1129.85</v>
      </c>
      <c r="G360" s="9">
        <v>0</v>
      </c>
      <c r="H360" s="1" t="str">
        <f>VLOOKUP(A360,'[1]12月'!$A:$H,8,FALSE)</f>
        <v>宜春</v>
      </c>
      <c r="I360" s="1" t="str">
        <f>VLOOKUP(A360,'[1]12月'!$A:$I,9,FALSE)</f>
        <v>362201200204093411</v>
      </c>
      <c r="J360" s="1">
        <f>VLOOKUP(A360,'[1]12月'!$A:$J,10,FALSE)</f>
        <v>15180593617</v>
      </c>
      <c r="K360" s="1">
        <v>0</v>
      </c>
      <c r="N360" s="1">
        <f t="shared" si="5"/>
        <v>0</v>
      </c>
    </row>
    <row r="361" hidden="1" spans="1:16">
      <c r="A361" s="8" t="s">
        <v>788</v>
      </c>
      <c r="B361" s="8" t="s">
        <v>731</v>
      </c>
      <c r="C361" s="8" t="s">
        <v>70</v>
      </c>
      <c r="D361" s="8" t="s">
        <v>789</v>
      </c>
      <c r="E361" s="9" t="s">
        <v>161</v>
      </c>
      <c r="F361" s="9">
        <v>1335</v>
      </c>
      <c r="G361" s="9">
        <v>0</v>
      </c>
      <c r="H361" s="1" t="str">
        <f>VLOOKUP(A361,'[1]12月'!$A:$H,8,FALSE)</f>
        <v>宜春</v>
      </c>
      <c r="I361" s="1" t="str">
        <f>VLOOKUP(A361,'[1]12月'!$A:$I,9,FALSE)</f>
        <v>362201199411041811</v>
      </c>
      <c r="J361" s="1">
        <f>VLOOKUP(A361,'[1]12月'!$A:$J,10,FALSE)</f>
        <v>18379199003</v>
      </c>
      <c r="K361" s="1">
        <v>0</v>
      </c>
      <c r="N361" s="1">
        <f t="shared" si="5"/>
        <v>0</v>
      </c>
    </row>
    <row r="362" hidden="1" spans="1:16">
      <c r="A362" s="8" t="s">
        <v>790</v>
      </c>
      <c r="B362" s="8" t="s">
        <v>731</v>
      </c>
      <c r="C362" s="8" t="s">
        <v>70</v>
      </c>
      <c r="D362" s="8" t="s">
        <v>791</v>
      </c>
      <c r="E362" s="9" t="s">
        <v>161</v>
      </c>
      <c r="F362" s="9">
        <v>215</v>
      </c>
      <c r="G362" s="9">
        <v>0</v>
      </c>
      <c r="H362" s="1" t="str">
        <f>VLOOKUP(A362,'[1]12月'!$A:$H,8,FALSE)</f>
        <v>朝晖人力</v>
      </c>
      <c r="I362" s="1" t="str">
        <f>VLOOKUP(A362,'[1]12月'!$A:$I,9,FALSE)</f>
        <v>36220120010510041X</v>
      </c>
      <c r="J362" s="1">
        <f>VLOOKUP(A362,'[1]12月'!$A:$J,10,FALSE)</f>
        <v>17679187905</v>
      </c>
      <c r="K362" s="1">
        <v>0</v>
      </c>
      <c r="N362" s="1">
        <f t="shared" si="5"/>
        <v>0</v>
      </c>
    </row>
    <row r="363" hidden="1" spans="1:16">
      <c r="A363" s="8" t="s">
        <v>792</v>
      </c>
      <c r="B363" s="8" t="s">
        <v>731</v>
      </c>
      <c r="C363" s="8" t="s">
        <v>70</v>
      </c>
      <c r="D363" s="8" t="s">
        <v>793</v>
      </c>
      <c r="E363" s="9" t="s">
        <v>161</v>
      </c>
      <c r="F363" s="9">
        <v>895</v>
      </c>
      <c r="G363" s="9">
        <v>0</v>
      </c>
      <c r="H363" s="1" t="str">
        <f>VLOOKUP(A363,'[1]12月'!$A:$H,8,FALSE)</f>
        <v>朝晖人力</v>
      </c>
      <c r="I363" s="1" t="str">
        <f>VLOOKUP(A363,'[1]12月'!$A:$I,9,FALSE)</f>
        <v>362201200006153823</v>
      </c>
      <c r="J363" s="1">
        <f>VLOOKUP(A363,'[1]12月'!$A:$J,10,FALSE)</f>
        <v>13197875230</v>
      </c>
      <c r="K363" s="1">
        <v>0</v>
      </c>
      <c r="N363" s="1">
        <f t="shared" si="5"/>
        <v>0</v>
      </c>
    </row>
    <row r="364" hidden="1" spans="1:16">
      <c r="A364" s="8" t="s">
        <v>794</v>
      </c>
      <c r="B364" s="8" t="s">
        <v>731</v>
      </c>
      <c r="C364" s="8" t="s">
        <v>226</v>
      </c>
      <c r="D364" s="8" t="s">
        <v>795</v>
      </c>
      <c r="E364" s="9" t="s">
        <v>28</v>
      </c>
      <c r="F364" s="9">
        <v>2990</v>
      </c>
      <c r="G364" s="9">
        <v>0</v>
      </c>
      <c r="H364" s="1" t="str">
        <f>VLOOKUP(A364,'[1]12月'!$A:$H,8,FALSE)</f>
        <v>宜春</v>
      </c>
      <c r="I364" s="1" t="str">
        <f>VLOOKUP(A364,'[1]12月'!$A:$I,9,FALSE)</f>
        <v>362201197007222056</v>
      </c>
      <c r="J364" s="1">
        <f>VLOOKUP(A364,'[1]12月'!$A:$J,10,FALSE)</f>
        <v>15728742583</v>
      </c>
      <c r="K364" s="1">
        <v>0</v>
      </c>
      <c r="N364" s="1">
        <f t="shared" si="5"/>
        <v>0</v>
      </c>
    </row>
    <row r="365" hidden="1" spans="1:16">
      <c r="A365" s="8" t="s">
        <v>796</v>
      </c>
      <c r="B365" s="8" t="s">
        <v>731</v>
      </c>
      <c r="C365" s="8" t="s">
        <v>797</v>
      </c>
      <c r="D365" s="8" t="s">
        <v>798</v>
      </c>
      <c r="E365" s="9" t="s">
        <v>161</v>
      </c>
      <c r="F365" s="9">
        <v>1000</v>
      </c>
      <c r="G365" s="9">
        <v>0</v>
      </c>
      <c r="H365" s="1" t="str">
        <f>VLOOKUP(A365,'[1]12月'!$A:$H,8,FALSE)</f>
        <v>宜春</v>
      </c>
      <c r="I365" s="1" t="str">
        <f>VLOOKUP(A365,'[1]12月'!$A:$I,9,FALSE)</f>
        <v>362201198812104698</v>
      </c>
      <c r="J365" s="1">
        <f>VLOOKUP(A365,'[1]12月'!$A:$J,10,FALSE)</f>
        <v>18797955900</v>
      </c>
      <c r="K365" s="1">
        <v>0</v>
      </c>
      <c r="N365" s="1">
        <f t="shared" si="5"/>
        <v>0</v>
      </c>
    </row>
    <row r="366" hidden="1" spans="1:16">
      <c r="A366" s="8" t="s">
        <v>799</v>
      </c>
      <c r="B366" s="8" t="s">
        <v>800</v>
      </c>
      <c r="C366" s="8" t="s">
        <v>801</v>
      </c>
      <c r="D366" s="8" t="s">
        <v>802</v>
      </c>
      <c r="E366" s="9" t="s">
        <v>28</v>
      </c>
      <c r="F366" s="9">
        <v>2000</v>
      </c>
      <c r="G366" s="9">
        <v>0</v>
      </c>
      <c r="H366" s="1" t="str">
        <f>VLOOKUP(A366,'[1]12月'!$A:$H,8,FALSE)</f>
        <v>武汉山道</v>
      </c>
      <c r="I366" s="1" t="str">
        <f>VLOOKUP(A366,'[1]12月'!$A:$I,9,FALSE)</f>
        <v>420684199112306039</v>
      </c>
      <c r="J366" s="1" t="str">
        <f>VLOOKUP(A366,'[1]12月'!$A:$J,10,FALSE)</f>
        <v>15927458080</v>
      </c>
      <c r="K366" s="1">
        <v>0</v>
      </c>
      <c r="L366" s="1" t="str">
        <f>VLOOKUP(A366,'[1]12月'!$A:$L,12,FALSE)</f>
        <v>每月2000报税</v>
      </c>
      <c r="N366" s="1">
        <f t="shared" si="5"/>
        <v>0</v>
      </c>
    </row>
    <row r="367" hidden="1" spans="1:16">
      <c r="A367" s="8" t="s">
        <v>803</v>
      </c>
      <c r="B367" s="8" t="s">
        <v>800</v>
      </c>
      <c r="C367" s="8" t="s">
        <v>801</v>
      </c>
      <c r="D367" s="8" t="s">
        <v>804</v>
      </c>
      <c r="E367" s="9" t="s">
        <v>28</v>
      </c>
      <c r="F367" s="9">
        <v>7000</v>
      </c>
      <c r="G367" s="9">
        <v>60</v>
      </c>
      <c r="H367" s="1" t="str">
        <f>VLOOKUP(A367,'[1]12月'!$A:$H,8,FALSE)</f>
        <v>武汉山道</v>
      </c>
      <c r="I367" s="40" t="str">
        <f>VLOOKUP(A367,'[1]12月'!$A:$I,9,FALSE)</f>
        <v>130229198804184052</v>
      </c>
      <c r="J367" s="1" t="str">
        <f>VLOOKUP(A367,'[1]12月'!$A:$J,10,FALSE)</f>
        <v>18545211234</v>
      </c>
      <c r="K367" s="1">
        <v>60</v>
      </c>
      <c r="L367" s="1" t="str">
        <f>VLOOKUP(A367,'[1]12月'!$A:$L,12,FALSE)</f>
        <v>每月7000报税</v>
      </c>
      <c r="N367" s="1">
        <f t="shared" si="5"/>
        <v>0</v>
      </c>
    </row>
    <row r="368" hidden="1" spans="1:16">
      <c r="A368" s="8" t="s">
        <v>805</v>
      </c>
      <c r="B368" s="8" t="s">
        <v>800</v>
      </c>
      <c r="C368" s="8" t="s">
        <v>806</v>
      </c>
      <c r="D368" s="8" t="s">
        <v>807</v>
      </c>
      <c r="E368" s="9" t="s">
        <v>28</v>
      </c>
      <c r="F368" s="9">
        <v>6829.71</v>
      </c>
      <c r="G368" s="9">
        <v>54.89</v>
      </c>
      <c r="H368" s="1" t="str">
        <f>VLOOKUP(A368,'[1]12月'!$A:$H,8,FALSE)</f>
        <v>绿动</v>
      </c>
      <c r="I368" s="1" t="str">
        <f>VLOOKUP(A368,'[1]12月'!$A:$I,9,FALSE)</f>
        <v>421003198501290021</v>
      </c>
      <c r="J368" s="1" t="str">
        <f>VLOOKUP(A368,'[1]12月'!$A:$J,10,FALSE)</f>
        <v>15572190999</v>
      </c>
      <c r="K368" s="20">
        <v>54.89</v>
      </c>
      <c r="N368" s="1">
        <f t="shared" si="5"/>
        <v>0</v>
      </c>
    </row>
    <row r="369" hidden="1" spans="1:16">
      <c r="A369" s="8" t="s">
        <v>808</v>
      </c>
      <c r="B369" s="8" t="s">
        <v>800</v>
      </c>
      <c r="C369" s="8" t="s">
        <v>806</v>
      </c>
      <c r="D369" s="8" t="s">
        <v>809</v>
      </c>
      <c r="E369" s="9" t="s">
        <v>28</v>
      </c>
      <c r="F369" s="9">
        <v>7479.15</v>
      </c>
      <c r="G369" s="9">
        <v>74.37</v>
      </c>
      <c r="H369" s="1" t="str">
        <f>VLOOKUP(A369,'[1]12月'!$A:$H,8,FALSE)</f>
        <v>武汉山道</v>
      </c>
      <c r="I369" s="1" t="str">
        <f>VLOOKUP(A369,'[1]12月'!$A:$I,9,FALSE)</f>
        <v>362428198704227325</v>
      </c>
      <c r="J369" s="1" t="str">
        <f>VLOOKUP(A369,'[1]12月'!$A:$J,10,FALSE)</f>
        <v>15079005889</v>
      </c>
      <c r="K369" s="1">
        <v>74.37</v>
      </c>
      <c r="N369" s="1">
        <f t="shared" si="5"/>
        <v>0</v>
      </c>
    </row>
    <row r="370" hidden="1" spans="1:16">
      <c r="A370" s="8" t="s">
        <v>810</v>
      </c>
      <c r="B370" s="8" t="s">
        <v>800</v>
      </c>
      <c r="C370" s="8" t="s">
        <v>811</v>
      </c>
      <c r="D370" s="8" t="s">
        <v>812</v>
      </c>
      <c r="E370" s="9" t="s">
        <v>28</v>
      </c>
      <c r="F370" s="9">
        <v>5776.63</v>
      </c>
      <c r="G370" s="9">
        <v>23.29</v>
      </c>
      <c r="H370" s="1" t="str">
        <f>VLOOKUP(A370,'[1]12月'!$A:$H,8,FALSE)</f>
        <v>武汉山道</v>
      </c>
      <c r="I370" s="40" t="str">
        <f>VLOOKUP(A370,'[1]12月'!$A:$I,9,FALSE)</f>
        <v>420104198301273041</v>
      </c>
      <c r="J370" s="1">
        <f>VLOOKUP(A370,'[1]12月'!$A:$J,10,FALSE)</f>
        <v>15652545859</v>
      </c>
      <c r="K370" s="1">
        <v>23.29</v>
      </c>
      <c r="N370" s="1">
        <f t="shared" si="5"/>
        <v>0</v>
      </c>
    </row>
    <row r="371" hidden="1" spans="1:16">
      <c r="A371" s="8" t="s">
        <v>813</v>
      </c>
      <c r="B371" s="8" t="s">
        <v>800</v>
      </c>
      <c r="C371" s="8" t="s">
        <v>814</v>
      </c>
      <c r="D371" s="8" t="s">
        <v>815</v>
      </c>
      <c r="E371" s="9" t="s">
        <v>28</v>
      </c>
      <c r="F371" s="9">
        <v>6219.71</v>
      </c>
      <c r="G371" s="9">
        <v>0</v>
      </c>
      <c r="H371" s="1" t="str">
        <f>VLOOKUP(A371,'[1]12月'!$A:$H,8,FALSE)</f>
        <v>朝晖人力</v>
      </c>
      <c r="I371" s="40" t="str">
        <f>VLOOKUP(A371,'[1]12月'!$A:$I,9,FALSE)</f>
        <v>421087198402022766</v>
      </c>
      <c r="J371" s="1" t="str">
        <f>VLOOKUP(A371,'[1]12月'!$A:$J,10,FALSE)</f>
        <v>13554383684</v>
      </c>
      <c r="K371" s="1">
        <v>0</v>
      </c>
      <c r="N371" s="1">
        <f t="shared" si="5"/>
        <v>0</v>
      </c>
    </row>
    <row r="372" hidden="1" spans="1:16">
      <c r="A372" s="8" t="s">
        <v>816</v>
      </c>
      <c r="B372" s="8" t="s">
        <v>800</v>
      </c>
      <c r="C372" s="8" t="s">
        <v>817</v>
      </c>
      <c r="D372" s="8" t="s">
        <v>818</v>
      </c>
      <c r="E372" s="9" t="s">
        <v>32</v>
      </c>
      <c r="F372" s="9">
        <v>3500</v>
      </c>
      <c r="G372" s="9">
        <v>0</v>
      </c>
      <c r="H372" s="1" t="s">
        <v>90</v>
      </c>
      <c r="I372" s="40" t="str">
        <f>VLOOKUP(A372,[2]在职名单!$D:$AE,28,FALSE)</f>
        <v>420607200512185347</v>
      </c>
      <c r="J372" s="1">
        <f>VLOOKUP(A372,[2]在职名单!$D:$AJ,33,FALSE)</f>
        <v>18859720283</v>
      </c>
      <c r="N372" s="1">
        <f t="shared" si="5"/>
        <v>0</v>
      </c>
    </row>
    <row r="373" hidden="1" spans="1:16">
      <c r="A373" s="8" t="s">
        <v>819</v>
      </c>
      <c r="B373" s="8" t="s">
        <v>800</v>
      </c>
      <c r="C373" s="8" t="s">
        <v>820</v>
      </c>
      <c r="D373" s="8" t="s">
        <v>203</v>
      </c>
      <c r="E373" s="9" t="s">
        <v>28</v>
      </c>
      <c r="F373" s="9">
        <v>9699.71</v>
      </c>
      <c r="G373" s="9">
        <v>140.99</v>
      </c>
      <c r="H373" s="1" t="str">
        <f>VLOOKUP(A373,'[1]12月'!$A:$H,8,FALSE)</f>
        <v>武汉山道</v>
      </c>
      <c r="I373" s="40" t="str">
        <f>VLOOKUP(A373,'[1]12月'!$A:$I,9,FALSE)</f>
        <v>420582198610051697</v>
      </c>
      <c r="J373" s="1" t="str">
        <f>VLOOKUP(A373,'[1]12月'!$A:$J,10,FALSE)</f>
        <v>15872406661</v>
      </c>
      <c r="K373" s="1">
        <v>140.99</v>
      </c>
      <c r="N373" s="1">
        <f t="shared" si="5"/>
        <v>0</v>
      </c>
    </row>
    <row r="374" hidden="1" spans="1:16">
      <c r="A374" s="8" t="s">
        <v>821</v>
      </c>
      <c r="B374" s="8" t="s">
        <v>800</v>
      </c>
      <c r="C374" s="8" t="s">
        <v>822</v>
      </c>
      <c r="D374" s="8" t="s">
        <v>823</v>
      </c>
      <c r="E374" s="9" t="s">
        <v>28</v>
      </c>
      <c r="F374" s="9">
        <v>1342.5</v>
      </c>
      <c r="G374" s="9">
        <v>0</v>
      </c>
      <c r="H374" s="1" t="str">
        <f>VLOOKUP(A374,'[1]12月'!$A:$H,8,FALSE)</f>
        <v>武汉山道</v>
      </c>
      <c r="I374" s="40" t="str">
        <f>VLOOKUP(A374,'[1]12月'!$A:$I,9,FALSE)</f>
        <v>429006200209160920</v>
      </c>
      <c r="J374" s="1">
        <f>VLOOKUP(A374,'[1]12月'!$A:$J,10,FALSE)</f>
        <v>15817179165</v>
      </c>
      <c r="K374" s="1">
        <v>0</v>
      </c>
      <c r="N374" s="1">
        <f t="shared" si="5"/>
        <v>0</v>
      </c>
    </row>
    <row r="375" hidden="1" spans="1:16">
      <c r="A375" s="8" t="s">
        <v>821</v>
      </c>
      <c r="B375" s="8" t="s">
        <v>800</v>
      </c>
      <c r="C375" s="8" t="s">
        <v>822</v>
      </c>
      <c r="D375" s="8" t="s">
        <v>823</v>
      </c>
      <c r="E375" s="9" t="s">
        <v>28</v>
      </c>
      <c r="F375" s="9">
        <v>3344.71</v>
      </c>
      <c r="G375" s="9">
        <v>0</v>
      </c>
      <c r="H375" s="1" t="str">
        <f>VLOOKUP(A375,'[1]12月'!$A:$H,8,FALSE)</f>
        <v>武汉山道</v>
      </c>
      <c r="I375" s="40" t="str">
        <f>VLOOKUP(A375,'[1]12月'!$A:$I,9,FALSE)</f>
        <v>429006200209160920</v>
      </c>
      <c r="J375" s="1">
        <f>VLOOKUP(A375,'[1]12月'!$A:$J,10,FALSE)</f>
        <v>15817179165</v>
      </c>
      <c r="K375" s="1">
        <v>0</v>
      </c>
      <c r="N375" s="1">
        <f t="shared" si="5"/>
        <v>0</v>
      </c>
    </row>
    <row r="376" hidden="1" spans="1:16">
      <c r="A376" s="8" t="s">
        <v>824</v>
      </c>
      <c r="B376" s="8" t="s">
        <v>800</v>
      </c>
      <c r="C376" s="8" t="s">
        <v>825</v>
      </c>
      <c r="D376" s="8" t="s">
        <v>826</v>
      </c>
      <c r="E376" s="9" t="s">
        <v>28</v>
      </c>
      <c r="F376" s="9">
        <v>5539.71</v>
      </c>
      <c r="G376" s="9">
        <v>0</v>
      </c>
      <c r="H376" s="1" t="str">
        <f>VLOOKUP(A376,'[1]12月'!$A:$H,8,FALSE)</f>
        <v>云杉</v>
      </c>
      <c r="I376" s="40" t="str">
        <f>VLOOKUP(A376,'[1]12月'!$A:$I,9,FALSE)</f>
        <v>421087199910023727</v>
      </c>
      <c r="J376" s="1">
        <f>VLOOKUP(A376,'[1]12月'!$A:$J,10,FALSE)</f>
        <v>19972657268</v>
      </c>
      <c r="K376" s="1">
        <v>0</v>
      </c>
      <c r="N376" s="1">
        <f t="shared" si="5"/>
        <v>0</v>
      </c>
    </row>
    <row r="377" hidden="1" spans="1:16">
      <c r="A377" s="8" t="s">
        <v>827</v>
      </c>
      <c r="B377" s="8" t="s">
        <v>800</v>
      </c>
      <c r="C377" s="8" t="s">
        <v>825</v>
      </c>
      <c r="D377" s="8" t="s">
        <v>828</v>
      </c>
      <c r="E377" s="9" t="s">
        <v>32</v>
      </c>
      <c r="F377" s="9">
        <v>990</v>
      </c>
      <c r="G377" s="9">
        <v>0</v>
      </c>
      <c r="H377" s="1" t="str">
        <f>VLOOKUP(A377,'[1]12月'!$A:$H,8,FALSE)</f>
        <v>武汉山道</v>
      </c>
      <c r="I377" s="40" t="str">
        <f>VLOOKUP(A377,'[1]12月'!$A:$I,9,FALSE)</f>
        <v>421181200407173528</v>
      </c>
      <c r="J377" s="1">
        <f>VLOOKUP(A377,'[1]12月'!$A:$J,10,FALSE)</f>
        <v>18086149093</v>
      </c>
      <c r="K377" s="1">
        <v>0</v>
      </c>
      <c r="N377" s="1">
        <f t="shared" si="5"/>
        <v>0</v>
      </c>
    </row>
    <row r="378" hidden="1" spans="1:16">
      <c r="A378" s="8" t="s">
        <v>829</v>
      </c>
      <c r="B378" s="8" t="s">
        <v>800</v>
      </c>
      <c r="C378" s="8" t="s">
        <v>822</v>
      </c>
      <c r="D378" s="8" t="s">
        <v>830</v>
      </c>
      <c r="E378" s="9" t="s">
        <v>28</v>
      </c>
      <c r="F378" s="9">
        <v>5029.71</v>
      </c>
      <c r="G378" s="9">
        <v>0</v>
      </c>
      <c r="H378" s="1" t="str">
        <f>VLOOKUP(A378,'[1]12月'!$A:$H,8,FALSE)</f>
        <v>云杉</v>
      </c>
      <c r="I378" s="40" t="str">
        <f>VLOOKUP(A378,'[1]12月'!$A:$I,9,FALSE)</f>
        <v>430981199708257222</v>
      </c>
      <c r="J378" s="1">
        <f>VLOOKUP(A378,'[1]12月'!$A:$J,10,FALSE)</f>
        <v>18890535729</v>
      </c>
      <c r="K378" s="1">
        <v>0</v>
      </c>
      <c r="N378" s="1">
        <f t="shared" si="5"/>
        <v>0</v>
      </c>
    </row>
    <row r="379" hidden="1" spans="1:16">
      <c r="A379" s="8" t="s">
        <v>831</v>
      </c>
      <c r="B379" s="8" t="s">
        <v>800</v>
      </c>
      <c r="C379" s="8" t="s">
        <v>832</v>
      </c>
      <c r="D379" s="8" t="s">
        <v>833</v>
      </c>
      <c r="E379" s="9" t="s">
        <v>28</v>
      </c>
      <c r="F379" s="9">
        <v>5000</v>
      </c>
      <c r="G379" s="9">
        <v>0</v>
      </c>
      <c r="H379" s="1" t="str">
        <f>VLOOKUP(A379,'[1]12月'!$A:$H,8,FALSE)</f>
        <v>不报</v>
      </c>
      <c r="I379" s="1" t="str">
        <f>VLOOKUP(A379,'[1]12月'!$A:$I,9,FALSE)</f>
        <v>不报</v>
      </c>
      <c r="J379" s="1" t="str">
        <f>VLOOKUP(A379,'[1]12月'!$A:$J,10,FALSE)</f>
        <v>不报</v>
      </c>
      <c r="L379" s="1" t="str">
        <f>VLOOKUP(A379,'[1]12月'!$A:$L,12,FALSE)</f>
        <v>不报</v>
      </c>
      <c r="N379" s="1">
        <f t="shared" si="5"/>
        <v>0</v>
      </c>
    </row>
    <row r="380" hidden="1" spans="1:16">
      <c r="A380" s="8" t="s">
        <v>834</v>
      </c>
      <c r="B380" s="8" t="s">
        <v>800</v>
      </c>
      <c r="C380" s="8" t="s">
        <v>832</v>
      </c>
      <c r="D380" s="8" t="s">
        <v>835</v>
      </c>
      <c r="E380" s="9" t="s">
        <v>28</v>
      </c>
      <c r="F380" s="9">
        <v>8439.71</v>
      </c>
      <c r="G380" s="9">
        <v>13.19</v>
      </c>
      <c r="H380" s="1" t="str">
        <f>VLOOKUP(A380,'[1]12月'!$A:$H,8,FALSE)</f>
        <v>武汉山道</v>
      </c>
      <c r="I380" s="40" t="str">
        <f>VLOOKUP(A380,'[1]12月'!$A:$I,9,FALSE)</f>
        <v>421122199303122165</v>
      </c>
      <c r="J380" s="1" t="str">
        <f>VLOOKUP(A380,'[1]12月'!$A:$J,10,FALSE)</f>
        <v>15827936050</v>
      </c>
      <c r="K380" s="1">
        <v>13.19</v>
      </c>
      <c r="N380" s="1">
        <f t="shared" si="5"/>
        <v>0</v>
      </c>
    </row>
    <row r="381" hidden="1" spans="1:16">
      <c r="A381" s="8" t="s">
        <v>836</v>
      </c>
      <c r="B381" s="8" t="s">
        <v>800</v>
      </c>
      <c r="C381" s="8" t="s">
        <v>837</v>
      </c>
      <c r="D381" s="8" t="s">
        <v>838</v>
      </c>
      <c r="E381" s="9" t="s">
        <v>28</v>
      </c>
      <c r="F381" s="9">
        <v>7029.71</v>
      </c>
      <c r="G381" s="9">
        <v>15.89</v>
      </c>
      <c r="H381" s="1" t="str">
        <f>VLOOKUP(A381,'[1]12月'!$A:$H,8,FALSE)</f>
        <v>知行</v>
      </c>
      <c r="I381" s="1" t="str">
        <f>VLOOKUP(A381,'[1]12月'!$A:$I,9,FALSE)</f>
        <v>420684198711205032</v>
      </c>
      <c r="J381" s="1" t="str">
        <f>VLOOKUP(A381,'[1]12月'!$A:$J,10,FALSE)</f>
        <v>15271810703</v>
      </c>
      <c r="K381" s="20">
        <v>15.89</v>
      </c>
      <c r="N381" s="1">
        <f t="shared" si="5"/>
        <v>0</v>
      </c>
    </row>
    <row r="382" hidden="1" spans="1:16">
      <c r="A382" s="8" t="s">
        <v>839</v>
      </c>
      <c r="B382" s="8" t="s">
        <v>800</v>
      </c>
      <c r="C382" s="8" t="s">
        <v>840</v>
      </c>
      <c r="D382" s="8" t="s">
        <v>841</v>
      </c>
      <c r="E382" s="9" t="s">
        <v>28</v>
      </c>
      <c r="F382" s="9">
        <v>6538.46</v>
      </c>
      <c r="G382" s="9">
        <v>0</v>
      </c>
      <c r="H382" s="1" t="str">
        <f>VLOOKUP(A382,'[1]12月'!$A:$H,8,FALSE)</f>
        <v>不报</v>
      </c>
      <c r="I382" s="1" t="str">
        <f>VLOOKUP(A382,'[1]12月'!$A:$I,9,FALSE)</f>
        <v>不报</v>
      </c>
      <c r="J382" s="1" t="str">
        <f>VLOOKUP(A382,'[1]12月'!$A:$J,10,FALSE)</f>
        <v>不报</v>
      </c>
      <c r="N382" s="1">
        <f t="shared" si="5"/>
        <v>0</v>
      </c>
    </row>
    <row r="383" hidden="1" spans="1:16">
      <c r="A383" s="8" t="s">
        <v>842</v>
      </c>
      <c r="B383" s="8" t="s">
        <v>800</v>
      </c>
      <c r="C383" s="8" t="s">
        <v>843</v>
      </c>
      <c r="D383" s="8" t="s">
        <v>844</v>
      </c>
      <c r="E383" s="9" t="s">
        <v>28</v>
      </c>
      <c r="F383" s="9">
        <v>10000</v>
      </c>
      <c r="G383" s="9">
        <v>150</v>
      </c>
      <c r="H383" s="1" t="str">
        <f>VLOOKUP(A383,'[1]12月'!$A:$H,8,FALSE)</f>
        <v>武汉山道</v>
      </c>
      <c r="I383" s="1" t="s">
        <v>845</v>
      </c>
      <c r="J383" s="1">
        <f>VLOOKUP(A383,'[1]12月'!$A:$J,10,FALSE)</f>
        <v>13554033501</v>
      </c>
      <c r="K383" s="20">
        <v>150</v>
      </c>
      <c r="N383" s="1">
        <f t="shared" si="5"/>
        <v>0</v>
      </c>
    </row>
    <row r="384" s="21" customFormat="1" spans="1:16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="21" customFormat="1" spans="1:16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="21" customFormat="1" spans="1:16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="21" customFormat="1" spans="1:16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="21" customFormat="1" spans="1:16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="21" customFormat="1" spans="1:16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</row>
  </sheetData>
  <autoFilter xmlns:etc="http://www.wps.cn/officeDocument/2017/etCustomData" ref="A1:Q383" etc:filterBottomFollowUsedRange="0">
    <filterColumn colId="3">
      <customFilters>
        <customFilter operator="equal" val="韩永虎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55"/>
  <sheetViews>
    <sheetView workbookViewId="0">
      <selection activeCell="H118" sqref="H118"/>
    </sheetView>
  </sheetViews>
  <sheetFormatPr defaultColWidth="9" defaultRowHeight="13.5"/>
  <cols>
    <col min="1" max="1" width="18.75" style="1" customWidth="1"/>
    <col min="2" max="3" width="9.625" style="1" customWidth="1"/>
    <col min="4" max="4" width="12.125" style="1" customWidth="1"/>
    <col min="5" max="5" width="12.875" style="1" customWidth="1"/>
    <col min="6" max="6" width="17.2583333333333" style="2" customWidth="1"/>
    <col min="7" max="7" width="11.125" style="1" customWidth="1"/>
    <col min="8" max="8" width="11.375" style="1" customWidth="1"/>
    <col min="9" max="9" width="32.375" style="1" customWidth="1"/>
    <col min="10" max="10" width="18.125" style="1" customWidth="1"/>
    <col min="11" max="11" width="12" style="1" customWidth="1"/>
    <col min="12" max="12" width="22.125" style="1" customWidth="1"/>
    <col min="13" max="13" width="9" style="1"/>
    <col min="14" max="14" width="13.7583333333333" style="1"/>
    <col min="15" max="15" width="9" style="1"/>
    <col min="16" max="16" width="11.875" style="1" customWidth="1"/>
    <col min="17" max="16384" width="9" style="21"/>
  </cols>
  <sheetData>
    <row r="1" s="21" customFormat="1" ht="34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1"/>
      <c r="N1" s="6" t="s">
        <v>15</v>
      </c>
      <c r="O1" s="1"/>
      <c r="P1" s="1" t="s">
        <v>16</v>
      </c>
      <c r="Q1" s="6"/>
    </row>
    <row r="2" s="21" customFormat="1" hidden="1" spans="1:17">
      <c r="A2" s="1"/>
      <c r="B2" s="1"/>
      <c r="C2" s="1"/>
      <c r="D2" s="1" t="s">
        <v>17</v>
      </c>
      <c r="E2" s="1"/>
      <c r="F2" s="1">
        <v>17000</v>
      </c>
      <c r="G2" s="7">
        <v>360</v>
      </c>
      <c r="H2" s="1" t="s">
        <v>18</v>
      </c>
      <c r="I2" s="1" t="s">
        <v>19</v>
      </c>
      <c r="J2" s="1"/>
      <c r="K2" s="1">
        <v>360</v>
      </c>
      <c r="L2" s="1"/>
      <c r="M2" s="1"/>
      <c r="N2" s="1">
        <f>G2-K2</f>
        <v>0</v>
      </c>
      <c r="O2" s="1"/>
      <c r="P2" s="1"/>
    </row>
    <row r="3" s="21" customFormat="1" hidden="1" spans="1:17">
      <c r="A3" s="1"/>
      <c r="B3" s="1"/>
      <c r="C3" s="1"/>
      <c r="D3" s="1" t="s">
        <v>20</v>
      </c>
      <c r="E3" s="1"/>
      <c r="F3" s="1">
        <v>2000</v>
      </c>
      <c r="G3" s="7">
        <v>0</v>
      </c>
      <c r="H3" s="1" t="s">
        <v>18</v>
      </c>
      <c r="I3" s="40" t="s">
        <v>21</v>
      </c>
      <c r="J3" s="1"/>
      <c r="K3" s="1">
        <v>0</v>
      </c>
      <c r="L3" s="1"/>
      <c r="M3" s="1"/>
      <c r="N3" s="1">
        <f t="shared" ref="N3:N34" si="0">G3-K3</f>
        <v>0</v>
      </c>
      <c r="O3" s="1"/>
      <c r="P3" s="1"/>
    </row>
    <row r="4" s="21" customFormat="1" hidden="1" spans="1:17">
      <c r="A4" s="1"/>
      <c r="B4" s="1"/>
      <c r="C4" s="1"/>
      <c r="D4" s="1" t="s">
        <v>22</v>
      </c>
      <c r="E4" s="1"/>
      <c r="F4" s="2">
        <v>17000</v>
      </c>
      <c r="G4" s="1">
        <v>360</v>
      </c>
      <c r="H4" s="1" t="s">
        <v>18</v>
      </c>
      <c r="I4" s="40" t="s">
        <v>23</v>
      </c>
      <c r="J4" s="1"/>
      <c r="K4" s="1">
        <v>360</v>
      </c>
      <c r="L4" s="1"/>
      <c r="M4" s="1"/>
      <c r="N4" s="1">
        <f t="shared" si="0"/>
        <v>0</v>
      </c>
      <c r="O4" s="1"/>
      <c r="P4" s="1"/>
    </row>
    <row r="5" hidden="1" spans="1:17">
      <c r="A5" s="8" t="s">
        <v>24</v>
      </c>
      <c r="B5" s="8" t="s">
        <v>25</v>
      </c>
      <c r="C5" s="8" t="s">
        <v>26</v>
      </c>
      <c r="D5" s="8" t="s">
        <v>27</v>
      </c>
      <c r="E5" s="9" t="s">
        <v>28</v>
      </c>
      <c r="F5" s="9">
        <v>3945</v>
      </c>
      <c r="G5" s="9">
        <v>0</v>
      </c>
      <c r="H5" s="1" t="str">
        <f>VLOOKUP(A5,'1月'!A:H,8,FALSE)</f>
        <v>朝晖人力</v>
      </c>
      <c r="I5" s="40" t="str">
        <f>VLOOKUP(A5,'1月'!A:I,9,FALSE)</f>
        <v>340322200502054623</v>
      </c>
      <c r="J5" s="1">
        <f>VLOOKUP(A5,'1月'!A:J,10,FALSE)</f>
        <v>15375468652</v>
      </c>
      <c r="K5" s="1">
        <v>0</v>
      </c>
      <c r="N5" s="1">
        <f t="shared" si="0"/>
        <v>0</v>
      </c>
    </row>
    <row r="6" hidden="1" spans="1:17">
      <c r="A6" s="8" t="s">
        <v>33</v>
      </c>
      <c r="B6" s="8" t="s">
        <v>25</v>
      </c>
      <c r="C6" s="8" t="s">
        <v>30</v>
      </c>
      <c r="D6" s="8" t="s">
        <v>34</v>
      </c>
      <c r="E6" s="9" t="s">
        <v>28</v>
      </c>
      <c r="F6" s="9">
        <v>2995</v>
      </c>
      <c r="G6" s="9">
        <v>0</v>
      </c>
      <c r="H6" s="1" t="str">
        <f>VLOOKUP(A6,'1月'!A:H,8,FALSE)</f>
        <v>朝晖人力</v>
      </c>
      <c r="I6" s="1" t="str">
        <f>VLOOKUP(A6,'1月'!A:I,9,FALSE)</f>
        <v>34030219860130002X</v>
      </c>
      <c r="J6" s="1">
        <f>VLOOKUP(A6,'1月'!A:J,10,FALSE)</f>
        <v>0</v>
      </c>
      <c r="K6" s="1">
        <v>0</v>
      </c>
      <c r="N6" s="1">
        <f t="shared" si="0"/>
        <v>0</v>
      </c>
    </row>
    <row r="7" hidden="1" spans="1:17">
      <c r="A7" s="8" t="s">
        <v>36</v>
      </c>
      <c r="B7" s="8" t="s">
        <v>25</v>
      </c>
      <c r="C7" s="8" t="s">
        <v>37</v>
      </c>
      <c r="D7" s="8" t="s">
        <v>38</v>
      </c>
      <c r="E7" s="9" t="s">
        <v>28</v>
      </c>
      <c r="F7" s="9">
        <v>2390</v>
      </c>
      <c r="G7" s="9">
        <v>0</v>
      </c>
      <c r="H7" s="1" t="str">
        <f>VLOOKUP(A7,'1月'!A:H,8,FALSE)</f>
        <v>朝晖人力</v>
      </c>
      <c r="I7" s="1" t="str">
        <f>VLOOKUP(A7,'1月'!A:I,9,FALSE)</f>
        <v>340302197012310428</v>
      </c>
      <c r="J7" s="1">
        <f>VLOOKUP(A7,'1月'!A:J,10,FALSE)</f>
        <v>16655298121</v>
      </c>
      <c r="K7" s="1">
        <v>0</v>
      </c>
      <c r="N7" s="1">
        <f t="shared" si="0"/>
        <v>0</v>
      </c>
    </row>
    <row r="8" hidden="1" spans="1:17">
      <c r="A8" s="8" t="s">
        <v>39</v>
      </c>
      <c r="B8" s="8" t="s">
        <v>25</v>
      </c>
      <c r="C8" s="8" t="s">
        <v>37</v>
      </c>
      <c r="D8" s="8" t="s">
        <v>40</v>
      </c>
      <c r="E8" s="9" t="s">
        <v>28</v>
      </c>
      <c r="F8" s="9">
        <v>2390</v>
      </c>
      <c r="G8" s="9">
        <v>0</v>
      </c>
      <c r="H8" s="1" t="str">
        <f>VLOOKUP(A8,'1月'!A:H,8,FALSE)</f>
        <v>朝晖人力</v>
      </c>
      <c r="I8" s="40" t="str">
        <f>VLOOKUP(A8,'1月'!A:I,9,FALSE)</f>
        <v>340302196303260411</v>
      </c>
      <c r="J8" s="1">
        <f>VLOOKUP(A8,'1月'!A:J,10,FALSE)</f>
        <v>13093664952</v>
      </c>
      <c r="K8" s="1">
        <v>0</v>
      </c>
      <c r="N8" s="1">
        <f t="shared" si="0"/>
        <v>0</v>
      </c>
    </row>
    <row r="9" hidden="1" spans="1:17">
      <c r="A9" s="8" t="s">
        <v>41</v>
      </c>
      <c r="B9" s="8" t="s">
        <v>25</v>
      </c>
      <c r="C9" s="8" t="s">
        <v>42</v>
      </c>
      <c r="D9" s="8" t="s">
        <v>43</v>
      </c>
      <c r="E9" s="9" t="s">
        <v>28</v>
      </c>
      <c r="F9" s="9">
        <v>8853.207</v>
      </c>
      <c r="G9" s="9">
        <v>115.6</v>
      </c>
      <c r="H9" s="1" t="str">
        <f>VLOOKUP(A9,'1月'!A:H,8,FALSE)</f>
        <v>朝晖人力</v>
      </c>
      <c r="I9" s="40" t="str">
        <f>VLOOKUP(A9,'1月'!A:I,9,FALSE)</f>
        <v>340321198606010899</v>
      </c>
      <c r="J9" s="1" t="str">
        <f>VLOOKUP(A9,'1月'!A:J,10,FALSE)</f>
        <v>1396528/6269</v>
      </c>
      <c r="K9" s="1">
        <v>115.6</v>
      </c>
      <c r="N9" s="1">
        <f t="shared" si="0"/>
        <v>0</v>
      </c>
    </row>
    <row r="10" hidden="1" spans="1:17">
      <c r="A10" s="8" t="s">
        <v>44</v>
      </c>
      <c r="B10" s="8" t="s">
        <v>25</v>
      </c>
      <c r="C10" s="8" t="s">
        <v>45</v>
      </c>
      <c r="D10" s="8" t="s">
        <v>46</v>
      </c>
      <c r="E10" s="9" t="s">
        <v>28</v>
      </c>
      <c r="F10" s="9">
        <v>3425.48</v>
      </c>
      <c r="G10" s="9">
        <v>0</v>
      </c>
      <c r="H10" s="1" t="str">
        <f>VLOOKUP(A10,'1月'!A:H,8,FALSE)</f>
        <v>朝晖人力</v>
      </c>
      <c r="I10" s="40" t="str">
        <f>VLOOKUP(A10,'1月'!A:I,9,FALSE)</f>
        <v>340321200412065031</v>
      </c>
      <c r="J10" s="1">
        <f>VLOOKUP(A10,'1月'!A:J,10,FALSE)</f>
        <v>17201600134</v>
      </c>
      <c r="K10" s="1">
        <v>0</v>
      </c>
      <c r="N10" s="1">
        <f t="shared" si="0"/>
        <v>0</v>
      </c>
    </row>
    <row r="11" hidden="1" spans="1:17">
      <c r="A11" s="8" t="s">
        <v>47</v>
      </c>
      <c r="B11" s="8" t="s">
        <v>25</v>
      </c>
      <c r="C11" s="8" t="s">
        <v>45</v>
      </c>
      <c r="D11" s="8" t="s">
        <v>48</v>
      </c>
      <c r="E11" s="9" t="s">
        <v>28</v>
      </c>
      <c r="F11" s="9">
        <v>3415.68</v>
      </c>
      <c r="G11" s="9">
        <v>0</v>
      </c>
      <c r="H11" s="1" t="str">
        <f>VLOOKUP(A11,'1月'!A:H,8,FALSE)</f>
        <v>朝晖人力</v>
      </c>
      <c r="I11" s="40" t="str">
        <f>VLOOKUP(A11,'1月'!A:I,9,FALSE)</f>
        <v>370406200602046621</v>
      </c>
      <c r="J11" s="1">
        <f>VLOOKUP(A11,'1月'!A:J,10,FALSE)</f>
        <v>19055243298</v>
      </c>
      <c r="K11" s="1">
        <v>0</v>
      </c>
      <c r="N11" s="1">
        <f t="shared" si="0"/>
        <v>0</v>
      </c>
    </row>
    <row r="12" hidden="1" spans="1:17">
      <c r="A12" s="8" t="s">
        <v>51</v>
      </c>
      <c r="B12" s="8" t="s">
        <v>25</v>
      </c>
      <c r="C12" s="8" t="s">
        <v>45</v>
      </c>
      <c r="D12" s="8" t="s">
        <v>52</v>
      </c>
      <c r="E12" s="9" t="s">
        <v>28</v>
      </c>
      <c r="F12" s="9">
        <v>3279.8</v>
      </c>
      <c r="G12" s="9">
        <v>0</v>
      </c>
      <c r="H12" s="1" t="str">
        <f>VLOOKUP(A12,'1月'!A:H,8,FALSE)</f>
        <v>朝晖人力</v>
      </c>
      <c r="I12" s="40" t="str">
        <f>VLOOKUP(A12,'1月'!A:I,9,FALSE)</f>
        <v>340302200512121011</v>
      </c>
      <c r="J12" s="1">
        <f>VLOOKUP(A12,'1月'!A:J,10,FALSE)</f>
        <v>0</v>
      </c>
      <c r="K12" s="1">
        <v>0</v>
      </c>
      <c r="N12" s="1">
        <f t="shared" si="0"/>
        <v>0</v>
      </c>
    </row>
    <row r="13" hidden="1" spans="1:17">
      <c r="A13" s="8" t="s">
        <v>53</v>
      </c>
      <c r="B13" s="8" t="s">
        <v>25</v>
      </c>
      <c r="C13" s="8" t="s">
        <v>60</v>
      </c>
      <c r="D13" s="8" t="s">
        <v>54</v>
      </c>
      <c r="E13" s="9" t="s">
        <v>28</v>
      </c>
      <c r="F13" s="9">
        <v>1700.874</v>
      </c>
      <c r="G13" s="9">
        <v>0</v>
      </c>
      <c r="H13" s="1" t="str">
        <f>VLOOKUP(A13,'1月'!A:H,8,FALSE)</f>
        <v>朝晖人力</v>
      </c>
      <c r="I13" s="40" t="str">
        <f>VLOOKUP(A13,'1月'!A:I,9,FALSE)</f>
        <v>340322200712043869</v>
      </c>
      <c r="J13" s="1">
        <f>VLOOKUP(A13,'1月'!A:J,10,FALSE)</f>
        <v>18714837986</v>
      </c>
      <c r="K13" s="1">
        <v>0</v>
      </c>
      <c r="N13" s="1">
        <f t="shared" si="0"/>
        <v>0</v>
      </c>
    </row>
    <row r="14" hidden="1" spans="1:17">
      <c r="A14" s="8" t="s">
        <v>62</v>
      </c>
      <c r="B14" s="8" t="s">
        <v>25</v>
      </c>
      <c r="C14" s="8" t="s">
        <v>57</v>
      </c>
      <c r="D14" s="8" t="s">
        <v>63</v>
      </c>
      <c r="E14" s="9" t="s">
        <v>28</v>
      </c>
      <c r="F14" s="9">
        <v>9482.90958030302</v>
      </c>
      <c r="G14" s="9">
        <v>134.49</v>
      </c>
      <c r="H14" s="1" t="str">
        <f>VLOOKUP(A14,'1月'!A:H,8,FALSE)</f>
        <v>朝晖人力</v>
      </c>
      <c r="I14" s="40" t="str">
        <f>VLOOKUP(A14,'1月'!A:I,9,FALSE)</f>
        <v>321302198506180055</v>
      </c>
      <c r="J14" s="1">
        <f>VLOOKUP(A14,'1月'!A:J,10,FALSE)</f>
        <v>13815786616</v>
      </c>
      <c r="K14" s="1">
        <v>134.49</v>
      </c>
      <c r="N14" s="1">
        <f t="shared" si="0"/>
        <v>0</v>
      </c>
    </row>
    <row r="15" hidden="1" spans="1:17">
      <c r="A15" s="8" t="s">
        <v>64</v>
      </c>
      <c r="B15" s="8" t="s">
        <v>25</v>
      </c>
      <c r="C15" s="8" t="s">
        <v>60</v>
      </c>
      <c r="D15" s="8" t="s">
        <v>65</v>
      </c>
      <c r="E15" s="9" t="s">
        <v>28</v>
      </c>
      <c r="F15" s="9">
        <v>4325.94</v>
      </c>
      <c r="G15" s="9">
        <v>0</v>
      </c>
      <c r="H15" s="1" t="str">
        <f>VLOOKUP(A15,'1月'!A:H,8,FALSE)</f>
        <v>朝晖人力</v>
      </c>
      <c r="I15" s="40" t="str">
        <f>VLOOKUP(A15,'1月'!A:I,9,FALSE)</f>
        <v>230505199011080214</v>
      </c>
      <c r="J15" s="1">
        <f>VLOOKUP(A15,'1月'!A:J,10,FALSE)</f>
        <v>17755263617</v>
      </c>
      <c r="K15" s="1">
        <v>0</v>
      </c>
      <c r="N15" s="1">
        <f t="shared" si="0"/>
        <v>0</v>
      </c>
    </row>
    <row r="16" hidden="1" spans="1:17">
      <c r="A16" s="8" t="s">
        <v>66</v>
      </c>
      <c r="B16" s="8" t="s">
        <v>25</v>
      </c>
      <c r="C16" s="8" t="s">
        <v>67</v>
      </c>
      <c r="D16" s="8" t="s">
        <v>68</v>
      </c>
      <c r="E16" s="9" t="s">
        <v>28</v>
      </c>
      <c r="F16" s="9">
        <v>4307.16</v>
      </c>
      <c r="G16" s="9">
        <v>0</v>
      </c>
      <c r="H16" s="1" t="str">
        <f>VLOOKUP(A16,'1月'!A:H,8,FALSE)</f>
        <v>朝晖人力</v>
      </c>
      <c r="I16" s="40" t="str">
        <f>VLOOKUP(A16,'1月'!A:I,9,FALSE)</f>
        <v>340321200212060850</v>
      </c>
      <c r="J16" s="1">
        <f>VLOOKUP(A16,'1月'!A:J,10,FALSE)</f>
        <v>15056356955</v>
      </c>
      <c r="K16" s="1">
        <v>0</v>
      </c>
      <c r="N16" s="1">
        <f t="shared" si="0"/>
        <v>0</v>
      </c>
    </row>
    <row r="17" hidden="1" spans="1:14">
      <c r="A17" s="8" t="s">
        <v>846</v>
      </c>
      <c r="B17" s="8" t="s">
        <v>25</v>
      </c>
      <c r="C17" s="8" t="s">
        <v>70</v>
      </c>
      <c r="D17" s="8" t="s">
        <v>847</v>
      </c>
      <c r="E17" s="9" t="s">
        <v>28</v>
      </c>
      <c r="F17" s="9">
        <v>708.83</v>
      </c>
      <c r="G17" s="9">
        <v>0</v>
      </c>
      <c r="H17" s="1" t="s">
        <v>35</v>
      </c>
      <c r="I17" s="40" t="s">
        <v>848</v>
      </c>
      <c r="J17" s="1">
        <v>15855762182</v>
      </c>
      <c r="K17" s="1">
        <v>0</v>
      </c>
      <c r="N17" s="1">
        <f t="shared" si="0"/>
        <v>0</v>
      </c>
    </row>
    <row r="18" hidden="1" spans="1:14">
      <c r="A18" s="8" t="s">
        <v>849</v>
      </c>
      <c r="B18" s="8" t="s">
        <v>25</v>
      </c>
      <c r="C18" s="8" t="s">
        <v>70</v>
      </c>
      <c r="D18" s="8" t="s">
        <v>850</v>
      </c>
      <c r="E18" s="9" t="s">
        <v>28</v>
      </c>
      <c r="F18" s="9">
        <v>2074.63037037037</v>
      </c>
      <c r="G18" s="9">
        <v>0</v>
      </c>
      <c r="H18" s="1" t="s">
        <v>35</v>
      </c>
      <c r="I18" s="40" t="s">
        <v>851</v>
      </c>
      <c r="J18" s="1">
        <v>15855781030</v>
      </c>
      <c r="K18" s="1">
        <v>0</v>
      </c>
      <c r="N18" s="1">
        <f t="shared" si="0"/>
        <v>0</v>
      </c>
    </row>
    <row r="19" hidden="1" spans="1:14">
      <c r="A19" s="8" t="s">
        <v>75</v>
      </c>
      <c r="B19" s="8" t="s">
        <v>76</v>
      </c>
      <c r="C19" s="8" t="s">
        <v>26</v>
      </c>
      <c r="D19" s="8" t="s">
        <v>77</v>
      </c>
      <c r="E19" s="9" t="s">
        <v>28</v>
      </c>
      <c r="F19" s="9">
        <v>3500</v>
      </c>
      <c r="G19" s="9">
        <v>0</v>
      </c>
      <c r="H19" s="1" t="str">
        <f>VLOOKUP(A19,'1月'!A:H,8,FALSE)</f>
        <v>朝晖人力</v>
      </c>
      <c r="I19" s="1" t="str">
        <f>VLOOKUP(A19,'1月'!A:I,9,FALSE)</f>
        <v>34031119930320142X</v>
      </c>
      <c r="J19" s="1">
        <f>VLOOKUP(A19,'1月'!A:J,10,FALSE)</f>
        <v>18895657368</v>
      </c>
      <c r="K19" s="1">
        <v>0</v>
      </c>
      <c r="N19" s="1">
        <f t="shared" si="0"/>
        <v>0</v>
      </c>
    </row>
    <row r="20" hidden="1" spans="1:14">
      <c r="A20" s="8" t="s">
        <v>82</v>
      </c>
      <c r="B20" s="8" t="s">
        <v>76</v>
      </c>
      <c r="C20" s="8" t="s">
        <v>30</v>
      </c>
      <c r="D20" s="8" t="s">
        <v>83</v>
      </c>
      <c r="E20" s="9" t="s">
        <v>32</v>
      </c>
      <c r="F20" s="9">
        <v>340.74</v>
      </c>
      <c r="G20" s="9">
        <v>0</v>
      </c>
      <c r="H20" s="1" t="str">
        <f>VLOOKUP(A20,'1月'!A:H,8,FALSE)</f>
        <v>朝晖人力</v>
      </c>
      <c r="I20" s="40" t="str">
        <f>VLOOKUP(A20,'1月'!A:I,9,FALSE)</f>
        <v>340311200011021625</v>
      </c>
      <c r="J20" s="1">
        <f>VLOOKUP(A20,'1月'!A:J,10,FALSE)</f>
        <v>0</v>
      </c>
      <c r="K20" s="1">
        <v>0</v>
      </c>
      <c r="N20" s="1">
        <f t="shared" si="0"/>
        <v>0</v>
      </c>
    </row>
    <row r="21" hidden="1" spans="1:14">
      <c r="A21" s="8" t="s">
        <v>852</v>
      </c>
      <c r="B21" s="8" t="s">
        <v>76</v>
      </c>
      <c r="C21" s="8" t="s">
        <v>30</v>
      </c>
      <c r="D21" s="8" t="s">
        <v>853</v>
      </c>
      <c r="E21" s="9" t="s">
        <v>28</v>
      </c>
      <c r="F21" s="9">
        <v>2645</v>
      </c>
      <c r="G21" s="9">
        <v>0</v>
      </c>
      <c r="H21" s="1" t="s">
        <v>35</v>
      </c>
      <c r="I21" s="40" t="str">
        <f>VLOOKUP(A21,[2]在职名单!$D:$AE,28,FALSE)</f>
        <v>340311199603300024</v>
      </c>
      <c r="J21" s="1">
        <f>VLOOKUP(A21,[2]在职名单!$D:$AJ,33,FALSE)</f>
        <v>18297325069</v>
      </c>
      <c r="K21" s="1">
        <v>0</v>
      </c>
      <c r="N21" s="1">
        <f t="shared" si="0"/>
        <v>0</v>
      </c>
    </row>
    <row r="22" hidden="1" spans="1:14">
      <c r="A22" s="8" t="s">
        <v>86</v>
      </c>
      <c r="B22" s="8" t="s">
        <v>76</v>
      </c>
      <c r="C22" s="8" t="s">
        <v>37</v>
      </c>
      <c r="D22" s="8" t="s">
        <v>87</v>
      </c>
      <c r="E22" s="9" t="s">
        <v>28</v>
      </c>
      <c r="F22" s="9">
        <v>2500</v>
      </c>
      <c r="G22" s="9">
        <v>0</v>
      </c>
      <c r="H22" s="1" t="str">
        <f>VLOOKUP(A22,'1月'!A:H,8,FALSE)</f>
        <v>朝晖人力</v>
      </c>
      <c r="I22" s="40" t="str">
        <f>VLOOKUP(A22,'1月'!A:I,9,FALSE)</f>
        <v>340123196511187707</v>
      </c>
      <c r="J22" s="1">
        <f>VLOOKUP(A22,'1月'!A:J,10,FALSE)</f>
        <v>17705522172</v>
      </c>
      <c r="K22" s="1">
        <v>0</v>
      </c>
      <c r="N22" s="1">
        <f t="shared" si="0"/>
        <v>0</v>
      </c>
    </row>
    <row r="23" hidden="1" spans="1:14">
      <c r="A23" s="8" t="s">
        <v>88</v>
      </c>
      <c r="B23" s="8" t="s">
        <v>76</v>
      </c>
      <c r="C23" s="8" t="s">
        <v>37</v>
      </c>
      <c r="D23" s="8" t="s">
        <v>854</v>
      </c>
      <c r="E23" s="9" t="s">
        <v>28</v>
      </c>
      <c r="F23" s="9">
        <v>2400</v>
      </c>
      <c r="G23" s="9">
        <v>0</v>
      </c>
      <c r="H23" s="1" t="s">
        <v>35</v>
      </c>
      <c r="I23" s="40" t="s">
        <v>855</v>
      </c>
      <c r="J23" s="1">
        <f>VLOOKUP(A23,'1月'!A:J,10,FALSE)</f>
        <v>18109655880</v>
      </c>
      <c r="K23" s="1">
        <v>0</v>
      </c>
      <c r="N23" s="1">
        <f t="shared" si="0"/>
        <v>0</v>
      </c>
    </row>
    <row r="24" hidden="1" spans="1:14">
      <c r="A24" s="8" t="s">
        <v>93</v>
      </c>
      <c r="B24" s="8" t="s">
        <v>76</v>
      </c>
      <c r="C24" s="8" t="s">
        <v>45</v>
      </c>
      <c r="D24" s="8" t="s">
        <v>94</v>
      </c>
      <c r="E24" s="9" t="s">
        <v>28</v>
      </c>
      <c r="F24" s="9">
        <v>3808.5</v>
      </c>
      <c r="G24" s="9">
        <v>0</v>
      </c>
      <c r="H24" s="1" t="str">
        <f>VLOOKUP(A24,'1月'!A:H,8,FALSE)</f>
        <v>朝晖人力</v>
      </c>
      <c r="I24" s="40" t="str">
        <f>VLOOKUP(A24,'1月'!A:I,9,FALSE)</f>
        <v>340321199303101253</v>
      </c>
      <c r="J24" s="1">
        <f>VLOOKUP(A24,'1月'!A:J,10,FALSE)</f>
        <v>0</v>
      </c>
      <c r="K24" s="1">
        <v>0</v>
      </c>
      <c r="N24" s="1">
        <f t="shared" si="0"/>
        <v>0</v>
      </c>
    </row>
    <row r="25" hidden="1" spans="1:14">
      <c r="A25" s="8" t="s">
        <v>96</v>
      </c>
      <c r="B25" s="8" t="s">
        <v>76</v>
      </c>
      <c r="C25" s="8" t="s">
        <v>45</v>
      </c>
      <c r="D25" s="8" t="s">
        <v>97</v>
      </c>
      <c r="E25" s="9" t="s">
        <v>28</v>
      </c>
      <c r="F25" s="9">
        <v>6824.408</v>
      </c>
      <c r="G25" s="9">
        <v>54.73</v>
      </c>
      <c r="H25" s="1" t="str">
        <f>VLOOKUP(A25,'1月'!A:H,8,FALSE)</f>
        <v>朝晖人力</v>
      </c>
      <c r="I25" s="40" t="str">
        <f>VLOOKUP(A25,'1月'!A:I,9,FALSE)</f>
        <v>340323200311216227</v>
      </c>
      <c r="J25" s="1">
        <f>VLOOKUP(A25,'1月'!A:J,10,FALSE)</f>
        <v>15755212422</v>
      </c>
      <c r="K25" s="1">
        <v>54.73</v>
      </c>
      <c r="N25" s="1">
        <f t="shared" si="0"/>
        <v>0</v>
      </c>
    </row>
    <row r="26" hidden="1" spans="1:14">
      <c r="A26" s="8" t="s">
        <v>98</v>
      </c>
      <c r="B26" s="8" t="s">
        <v>76</v>
      </c>
      <c r="C26" s="8" t="s">
        <v>45</v>
      </c>
      <c r="D26" s="8" t="s">
        <v>99</v>
      </c>
      <c r="E26" s="9" t="s">
        <v>28</v>
      </c>
      <c r="F26" s="9">
        <v>3957.35</v>
      </c>
      <c r="G26" s="9">
        <v>0</v>
      </c>
      <c r="H26" s="1" t="str">
        <f>VLOOKUP(A26,'1月'!A:H,8,FALSE)</f>
        <v>朝晖人力</v>
      </c>
      <c r="I26" s="40" t="str">
        <f>VLOOKUP(A26,'1月'!A:I,9,FALSE)</f>
        <v>410221200502176512</v>
      </c>
      <c r="J26" s="1">
        <f>VLOOKUP(A26,'1月'!A:J,10,FALSE)</f>
        <v>18836866156</v>
      </c>
      <c r="K26" s="1">
        <v>0</v>
      </c>
      <c r="N26" s="1">
        <f t="shared" si="0"/>
        <v>0</v>
      </c>
    </row>
    <row r="27" hidden="1" spans="1:14">
      <c r="A27" s="8" t="s">
        <v>101</v>
      </c>
      <c r="B27" s="8" t="s">
        <v>76</v>
      </c>
      <c r="C27" s="8" t="s">
        <v>57</v>
      </c>
      <c r="D27" s="8" t="s">
        <v>102</v>
      </c>
      <c r="E27" s="9" t="s">
        <v>28</v>
      </c>
      <c r="F27" s="9">
        <v>5991.08616666667</v>
      </c>
      <c r="G27" s="9">
        <v>29.73</v>
      </c>
      <c r="H27" s="1" t="str">
        <f>VLOOKUP(A27,'1月'!A:H,8,FALSE)</f>
        <v>朝晖人力</v>
      </c>
      <c r="I27" s="40" t="str">
        <f>VLOOKUP(A27,'1月'!A:I,9,FALSE)</f>
        <v>342626199407204919</v>
      </c>
      <c r="J27" s="1">
        <f>VLOOKUP(A27,'1月'!A:J,10,FALSE)</f>
        <v>13851536096</v>
      </c>
      <c r="K27" s="1">
        <v>29.73</v>
      </c>
      <c r="N27" s="1">
        <f t="shared" si="0"/>
        <v>0</v>
      </c>
    </row>
    <row r="28" hidden="1" spans="1:14">
      <c r="A28" s="8" t="s">
        <v>105</v>
      </c>
      <c r="B28" s="8" t="s">
        <v>76</v>
      </c>
      <c r="C28" s="8" t="s">
        <v>60</v>
      </c>
      <c r="D28" s="8" t="s">
        <v>106</v>
      </c>
      <c r="E28" s="9" t="s">
        <v>28</v>
      </c>
      <c r="F28" s="9">
        <v>7756.92661764706</v>
      </c>
      <c r="G28" s="9">
        <v>82.71</v>
      </c>
      <c r="H28" s="1" t="str">
        <f>VLOOKUP(A28,'1月'!A:H,8,FALSE)</f>
        <v>朝晖人力</v>
      </c>
      <c r="I28" s="40" t="str">
        <f>VLOOKUP(A28,'1月'!A:I,9,FALSE)</f>
        <v>411524199010213613</v>
      </c>
      <c r="J28" s="1">
        <f>VLOOKUP(A28,'1月'!A:J,10,FALSE)</f>
        <v>15162958171</v>
      </c>
      <c r="K28" s="1">
        <v>82.71</v>
      </c>
      <c r="N28" s="1">
        <f t="shared" si="0"/>
        <v>0</v>
      </c>
    </row>
    <row r="29" hidden="1" spans="1:14">
      <c r="A29" s="8" t="s">
        <v>107</v>
      </c>
      <c r="B29" s="8" t="s">
        <v>76</v>
      </c>
      <c r="C29" s="8" t="s">
        <v>60</v>
      </c>
      <c r="D29" s="8" t="s">
        <v>108</v>
      </c>
      <c r="E29" s="9" t="s">
        <v>28</v>
      </c>
      <c r="F29" s="9">
        <v>1273.05</v>
      </c>
      <c r="G29" s="9">
        <v>0</v>
      </c>
      <c r="H29" s="1" t="str">
        <f>VLOOKUP(A29,'1月'!A:H,8,FALSE)</f>
        <v>朝晖人力</v>
      </c>
      <c r="I29" s="40" t="str">
        <f>VLOOKUP(A29,'1月'!A:I,9,FALSE)</f>
        <v>340311199711100644</v>
      </c>
      <c r="J29" s="1">
        <f>VLOOKUP(A29,'1月'!A:J,10,FALSE)</f>
        <v>18855296695</v>
      </c>
      <c r="K29" s="1">
        <v>0</v>
      </c>
      <c r="N29" s="1">
        <f t="shared" si="0"/>
        <v>0</v>
      </c>
    </row>
    <row r="30" hidden="1" spans="1:14">
      <c r="A30" s="8" t="s">
        <v>110</v>
      </c>
      <c r="B30" s="8" t="s">
        <v>76</v>
      </c>
      <c r="C30" s="8" t="s">
        <v>67</v>
      </c>
      <c r="D30" s="8" t="s">
        <v>111</v>
      </c>
      <c r="E30" s="9" t="s">
        <v>28</v>
      </c>
      <c r="F30" s="9">
        <v>3716.9</v>
      </c>
      <c r="G30" s="9">
        <v>0</v>
      </c>
      <c r="H30" s="1" t="str">
        <f>VLOOKUP(A30,'1月'!A:H,8,FALSE)</f>
        <v>朝晖人力</v>
      </c>
      <c r="I30" s="40" t="str">
        <f>VLOOKUP(A30,'1月'!A:I,9,FALSE)</f>
        <v>340321199910036238</v>
      </c>
      <c r="J30" s="1">
        <f>VLOOKUP(A30,'1月'!A:J,10,FALSE)</f>
        <v>15050227449</v>
      </c>
      <c r="K30" s="1">
        <v>0</v>
      </c>
      <c r="N30" s="1">
        <f t="shared" si="0"/>
        <v>0</v>
      </c>
    </row>
    <row r="31" hidden="1" spans="1:14">
      <c r="A31" s="8" t="s">
        <v>114</v>
      </c>
      <c r="B31" s="8" t="s">
        <v>76</v>
      </c>
      <c r="C31" s="8" t="s">
        <v>70</v>
      </c>
      <c r="D31" s="8" t="s">
        <v>115</v>
      </c>
      <c r="E31" s="9" t="s">
        <v>28</v>
      </c>
      <c r="F31" s="9">
        <v>3981.24</v>
      </c>
      <c r="G31" s="9">
        <v>0</v>
      </c>
      <c r="H31" s="1" t="str">
        <f>VLOOKUP(A31,'1月'!A:H,8,FALSE)</f>
        <v>朝晖人力</v>
      </c>
      <c r="I31" s="40" t="str">
        <f>VLOOKUP(A31,'1月'!A:I,9,FALSE)</f>
        <v>340321200206273438</v>
      </c>
      <c r="J31" s="1">
        <f>VLOOKUP(A31,'1月'!A:J,10,FALSE)</f>
        <v>18155415334</v>
      </c>
      <c r="K31" s="1">
        <v>0</v>
      </c>
      <c r="N31" s="1">
        <f t="shared" si="0"/>
        <v>0</v>
      </c>
    </row>
    <row r="32" hidden="1" spans="1:14">
      <c r="A32" s="8" t="s">
        <v>117</v>
      </c>
      <c r="B32" s="8" t="s">
        <v>76</v>
      </c>
      <c r="C32" s="8" t="s">
        <v>73</v>
      </c>
      <c r="D32" s="8" t="s">
        <v>118</v>
      </c>
      <c r="E32" s="9" t="s">
        <v>28</v>
      </c>
      <c r="F32" s="9">
        <v>2500</v>
      </c>
      <c r="G32" s="9">
        <v>0</v>
      </c>
      <c r="H32" s="1" t="str">
        <f>VLOOKUP(A32,'1月'!A:H,8,FALSE)</f>
        <v>朝晖人力</v>
      </c>
      <c r="I32" s="40" t="str">
        <f>VLOOKUP(A32,'1月'!A:I,9,FALSE)</f>
        <v>340304196904170633</v>
      </c>
      <c r="J32" s="1">
        <f>VLOOKUP(A32,'1月'!A:J,10,FALSE)</f>
        <v>13295524310</v>
      </c>
      <c r="K32" s="1">
        <v>0</v>
      </c>
      <c r="N32" s="1">
        <f t="shared" si="0"/>
        <v>0</v>
      </c>
    </row>
    <row r="33" hidden="1" spans="1:14">
      <c r="A33" s="8" t="s">
        <v>119</v>
      </c>
      <c r="B33" s="8" t="s">
        <v>120</v>
      </c>
      <c r="C33" s="8" t="s">
        <v>26</v>
      </c>
      <c r="D33" s="8" t="s">
        <v>121</v>
      </c>
      <c r="E33" s="9" t="s">
        <v>28</v>
      </c>
      <c r="F33" s="9">
        <v>4565.4</v>
      </c>
      <c r="G33" s="9">
        <v>0</v>
      </c>
      <c r="H33" s="1" t="str">
        <f>VLOOKUP(A33,'1月'!A:H,8,FALSE)</f>
        <v>朝晖人力</v>
      </c>
      <c r="I33" s="40" t="str">
        <f>VLOOKUP(A33,'1月'!A:I,9,FALSE)</f>
        <v>342222200201195824</v>
      </c>
      <c r="J33" s="1">
        <f>VLOOKUP(A33,'1月'!A:J,10,FALSE)</f>
        <v>19856101932</v>
      </c>
      <c r="K33" s="1">
        <v>0</v>
      </c>
      <c r="N33" s="1">
        <f t="shared" si="0"/>
        <v>0</v>
      </c>
    </row>
    <row r="34" hidden="1" spans="1:14">
      <c r="A34" s="8" t="s">
        <v>122</v>
      </c>
      <c r="B34" s="8" t="s">
        <v>120</v>
      </c>
      <c r="C34" s="8" t="s">
        <v>30</v>
      </c>
      <c r="D34" s="8" t="s">
        <v>123</v>
      </c>
      <c r="E34" s="9" t="s">
        <v>28</v>
      </c>
      <c r="F34" s="9">
        <v>3297.5</v>
      </c>
      <c r="G34" s="9">
        <v>0</v>
      </c>
      <c r="H34" s="1" t="str">
        <f>VLOOKUP(A34,'1月'!A:H,8,FALSE)</f>
        <v>朝晖人力</v>
      </c>
      <c r="I34" s="1" t="str">
        <f>VLOOKUP(A34,'1月'!A:I,9,FALSE)</f>
        <v>340602200312120424</v>
      </c>
      <c r="J34" s="1">
        <f>VLOOKUP(A34,'1月'!A:J,10,FALSE)</f>
        <v>17756143344</v>
      </c>
      <c r="K34" s="1">
        <v>0</v>
      </c>
      <c r="N34" s="1">
        <f t="shared" si="0"/>
        <v>0</v>
      </c>
    </row>
    <row r="35" hidden="1" spans="1:14">
      <c r="A35" s="8" t="s">
        <v>124</v>
      </c>
      <c r="B35" s="8" t="s">
        <v>120</v>
      </c>
      <c r="C35" s="8" t="s">
        <v>37</v>
      </c>
      <c r="D35" s="8" t="s">
        <v>125</v>
      </c>
      <c r="E35" s="9" t="s">
        <v>28</v>
      </c>
      <c r="F35" s="9">
        <v>2390</v>
      </c>
      <c r="G35" s="9">
        <v>0</v>
      </c>
      <c r="H35" s="1" t="str">
        <f>VLOOKUP(A35,'1月'!A:H,8,FALSE)</f>
        <v>朝晖人力</v>
      </c>
      <c r="I35" s="40" t="str">
        <f>VLOOKUP(A35,'1月'!A:I,9,FALSE)</f>
        <v>342123196308128893</v>
      </c>
      <c r="J35" s="1">
        <f>VLOOKUP(A35,'1月'!A:J,10,FALSE)</f>
        <v>15156191196</v>
      </c>
      <c r="K35" s="1">
        <v>0</v>
      </c>
      <c r="N35" s="1">
        <f t="shared" ref="N35:N61" si="1">G35-K35</f>
        <v>0</v>
      </c>
    </row>
    <row r="36" hidden="1" spans="1:14">
      <c r="A36" s="8" t="s">
        <v>130</v>
      </c>
      <c r="B36" s="8" t="s">
        <v>131</v>
      </c>
      <c r="C36" s="8" t="s">
        <v>132</v>
      </c>
      <c r="D36" s="8" t="s">
        <v>133</v>
      </c>
      <c r="E36" s="9" t="s">
        <v>28</v>
      </c>
      <c r="F36" s="9">
        <v>16746.74424</v>
      </c>
      <c r="G36" s="9">
        <v>352.4</v>
      </c>
      <c r="H36" s="1" t="str">
        <f>VLOOKUP(A36,'1月'!A:H,8,FALSE)</f>
        <v>武汉山道</v>
      </c>
      <c r="I36" s="40" t="str">
        <f>VLOOKUP(A36,'1月'!A:I,9,FALSE)</f>
        <v>421125198511060012</v>
      </c>
      <c r="J36" s="1">
        <f>VLOOKUP(A36,'1月'!A:J,10,FALSE)</f>
        <v>15927100269</v>
      </c>
      <c r="K36" s="1">
        <v>352.4</v>
      </c>
      <c r="N36" s="1">
        <f t="shared" si="1"/>
        <v>0</v>
      </c>
    </row>
    <row r="37" hidden="1" spans="1:14">
      <c r="A37" s="8" t="s">
        <v>134</v>
      </c>
      <c r="B37" s="8" t="s">
        <v>131</v>
      </c>
      <c r="C37" s="8" t="s">
        <v>26</v>
      </c>
      <c r="D37" s="8" t="s">
        <v>135</v>
      </c>
      <c r="E37" s="9" t="s">
        <v>28</v>
      </c>
      <c r="F37" s="9">
        <v>3995</v>
      </c>
      <c r="G37" s="9">
        <v>0</v>
      </c>
      <c r="H37" s="1" t="str">
        <f>VLOOKUP(A37,'1月'!A:H,8,FALSE)</f>
        <v>朝晖人力</v>
      </c>
      <c r="I37" s="1" t="str">
        <f>VLOOKUP(A37,'1月'!A:I,9,FALSE)</f>
        <v>340406199205233043</v>
      </c>
      <c r="J37" s="1">
        <f>VLOOKUP(A37,'1月'!A:J,10,FALSE)</f>
        <v>17730160242</v>
      </c>
      <c r="K37" s="1">
        <v>0</v>
      </c>
      <c r="N37" s="1">
        <f t="shared" si="1"/>
        <v>0</v>
      </c>
    </row>
    <row r="38" hidden="1" spans="1:14">
      <c r="A38" s="8" t="s">
        <v>136</v>
      </c>
      <c r="B38" s="8" t="s">
        <v>131</v>
      </c>
      <c r="C38" s="8" t="s">
        <v>30</v>
      </c>
      <c r="D38" s="8" t="s">
        <v>137</v>
      </c>
      <c r="E38" s="9" t="s">
        <v>28</v>
      </c>
      <c r="F38" s="9">
        <v>2990</v>
      </c>
      <c r="G38" s="9">
        <v>0</v>
      </c>
      <c r="H38" s="1" t="str">
        <f>VLOOKUP(A38,'1月'!A:H,8,FALSE)</f>
        <v>朝晖人力</v>
      </c>
      <c r="I38" s="1" t="str">
        <f>VLOOKUP(A38,'1月'!A:I,9,FALSE)</f>
        <v>42282519991003064X</v>
      </c>
      <c r="J38" s="1">
        <f>VLOOKUP(A38,'1月'!A:J,10,FALSE)</f>
        <v>15623356005</v>
      </c>
      <c r="K38" s="1">
        <v>0</v>
      </c>
      <c r="N38" s="1">
        <f t="shared" si="1"/>
        <v>0</v>
      </c>
    </row>
    <row r="39" hidden="1" spans="1:14">
      <c r="A39" s="8" t="s">
        <v>138</v>
      </c>
      <c r="B39" s="8" t="s">
        <v>131</v>
      </c>
      <c r="C39" s="8" t="s">
        <v>37</v>
      </c>
      <c r="D39" s="8" t="s">
        <v>139</v>
      </c>
      <c r="E39" s="9" t="s">
        <v>28</v>
      </c>
      <c r="F39" s="9">
        <v>2380</v>
      </c>
      <c r="G39" s="9">
        <v>0</v>
      </c>
      <c r="H39" s="1" t="str">
        <f>VLOOKUP(A39,'1月'!A:H,8,FALSE)</f>
        <v>朝晖人力</v>
      </c>
      <c r="I39" s="1" t="str">
        <f>VLOOKUP(A39,'1月'!A:I,9,FALSE)</f>
        <v>340406197002032242</v>
      </c>
      <c r="J39" s="1">
        <f>VLOOKUP(A39,'1月'!A:J,10,FALSE)</f>
        <v>19855485653</v>
      </c>
      <c r="K39" s="1">
        <v>0</v>
      </c>
      <c r="N39" s="1">
        <f t="shared" si="1"/>
        <v>0</v>
      </c>
    </row>
    <row r="40" hidden="1" spans="1:14">
      <c r="A40" s="8" t="s">
        <v>140</v>
      </c>
      <c r="B40" s="8" t="s">
        <v>131</v>
      </c>
      <c r="C40" s="8" t="s">
        <v>37</v>
      </c>
      <c r="D40" s="8" t="s">
        <v>141</v>
      </c>
      <c r="E40" s="9" t="s">
        <v>28</v>
      </c>
      <c r="F40" s="9">
        <v>2380</v>
      </c>
      <c r="G40" s="9">
        <v>0</v>
      </c>
      <c r="H40" s="1" t="str">
        <f>VLOOKUP(A40,'1月'!A:H,8,FALSE)</f>
        <v>朝晖人力</v>
      </c>
      <c r="I40" s="1" t="str">
        <f>VLOOKUP(A40,'1月'!A:I,9,FALSE)</f>
        <v>340402196002250012</v>
      </c>
      <c r="J40" s="1">
        <f>VLOOKUP(A40,'1月'!A:J,10,FALSE)</f>
        <v>15755400059</v>
      </c>
      <c r="K40" s="1">
        <v>0</v>
      </c>
      <c r="N40" s="1">
        <f t="shared" si="1"/>
        <v>0</v>
      </c>
    </row>
    <row r="41" hidden="1" spans="1:14">
      <c r="A41" s="8" t="s">
        <v>142</v>
      </c>
      <c r="B41" s="8" t="s">
        <v>131</v>
      </c>
      <c r="C41" s="8" t="s">
        <v>42</v>
      </c>
      <c r="D41" s="8" t="s">
        <v>143</v>
      </c>
      <c r="E41" s="9" t="s">
        <v>28</v>
      </c>
      <c r="F41" s="9">
        <v>10448.577</v>
      </c>
      <c r="G41" s="9">
        <v>163.46</v>
      </c>
      <c r="H41" s="1" t="str">
        <f>VLOOKUP(A41,'1月'!A:H,8,FALSE)</f>
        <v>朝晖人力</v>
      </c>
      <c r="I41" s="1" t="str">
        <f>VLOOKUP(A41,'1月'!A:I,9,FALSE)</f>
        <v>422326198512295217</v>
      </c>
      <c r="J41" s="1">
        <f>VLOOKUP(A41,'1月'!A:J,10,FALSE)</f>
        <v>13997538150</v>
      </c>
      <c r="K41" s="1">
        <v>163.46</v>
      </c>
      <c r="N41" s="1">
        <f t="shared" si="1"/>
        <v>0</v>
      </c>
    </row>
    <row r="42" hidden="1" spans="1:14">
      <c r="A42" s="8" t="s">
        <v>144</v>
      </c>
      <c r="B42" s="8" t="s">
        <v>131</v>
      </c>
      <c r="C42" s="8" t="s">
        <v>45</v>
      </c>
      <c r="D42" s="8" t="s">
        <v>145</v>
      </c>
      <c r="E42" s="9" t="s">
        <v>28</v>
      </c>
      <c r="F42" s="9">
        <v>4406.98</v>
      </c>
      <c r="G42" s="9">
        <v>0</v>
      </c>
      <c r="H42" s="1" t="str">
        <f>VLOOKUP(A42,'1月'!A:H,8,FALSE)</f>
        <v>朝晖人力</v>
      </c>
      <c r="I42" s="1" t="str">
        <f>VLOOKUP(A42,'1月'!A:I,9,FALSE)</f>
        <v>340405199309040047</v>
      </c>
      <c r="J42" s="1">
        <f>VLOOKUP(A42,'1月'!A:J,10,FALSE)</f>
        <v>16605542692</v>
      </c>
      <c r="K42" s="1">
        <v>0</v>
      </c>
      <c r="N42" s="1">
        <f t="shared" si="1"/>
        <v>0</v>
      </c>
    </row>
    <row r="43" hidden="1" spans="1:14">
      <c r="A43" s="8" t="s">
        <v>146</v>
      </c>
      <c r="B43" s="8" t="s">
        <v>131</v>
      </c>
      <c r="C43" s="8" t="s">
        <v>45</v>
      </c>
      <c r="D43" s="8" t="s">
        <v>147</v>
      </c>
      <c r="E43" s="9" t="s">
        <v>28</v>
      </c>
      <c r="F43" s="9">
        <v>3212.36</v>
      </c>
      <c r="G43" s="9">
        <v>0</v>
      </c>
      <c r="H43" s="1" t="str">
        <f>VLOOKUP(A43,'1月'!A:H,8,FALSE)</f>
        <v>朝晖人力</v>
      </c>
      <c r="I43" s="1" t="str">
        <f>VLOOKUP(A43,'1月'!A:I,9,FALSE)</f>
        <v>340421200509234634</v>
      </c>
      <c r="J43" s="1" t="str">
        <f>VLOOKUP(A43,'1月'!A:J,10,FALSE)</f>
        <v>19194305532</v>
      </c>
      <c r="K43" s="1">
        <v>0</v>
      </c>
      <c r="N43" s="1">
        <f t="shared" si="1"/>
        <v>0</v>
      </c>
    </row>
    <row r="44" hidden="1" spans="1:14">
      <c r="A44" s="8" t="s">
        <v>148</v>
      </c>
      <c r="B44" s="8" t="s">
        <v>131</v>
      </c>
      <c r="C44" s="8" t="s">
        <v>60</v>
      </c>
      <c r="D44" s="8" t="s">
        <v>149</v>
      </c>
      <c r="E44" s="9" t="s">
        <v>28</v>
      </c>
      <c r="F44" s="9">
        <v>1714.08927272727</v>
      </c>
      <c r="G44" s="9">
        <v>0</v>
      </c>
      <c r="H44" s="1" t="str">
        <f>VLOOKUP(A44,'1月'!A:H,8,FALSE)</f>
        <v>朝晖人力</v>
      </c>
      <c r="I44" s="40" t="str">
        <f>VLOOKUP(A44,'1月'!A:I,9,FALSE)</f>
        <v>350724200110082015</v>
      </c>
      <c r="J44" s="1">
        <f>VLOOKUP(A44,'1月'!A:J,10,FALSE)</f>
        <v>13889342357</v>
      </c>
      <c r="K44" s="1">
        <v>0</v>
      </c>
      <c r="N44" s="1">
        <f t="shared" si="1"/>
        <v>0</v>
      </c>
    </row>
    <row r="45" hidden="1" spans="1:14">
      <c r="A45" s="8" t="s">
        <v>150</v>
      </c>
      <c r="B45" s="8" t="s">
        <v>131</v>
      </c>
      <c r="C45" s="8" t="s">
        <v>60</v>
      </c>
      <c r="D45" s="8" t="s">
        <v>151</v>
      </c>
      <c r="E45" s="9" t="s">
        <v>28</v>
      </c>
      <c r="F45" s="9">
        <v>4686.21381818183</v>
      </c>
      <c r="G45" s="9">
        <v>0</v>
      </c>
      <c r="H45" s="1" t="str">
        <f>VLOOKUP(A45,'1月'!A:H,8,FALSE)</f>
        <v>朝晖人力</v>
      </c>
      <c r="I45" s="1" t="str">
        <f>VLOOKUP(A45,'1月'!A:I,9,FALSE)</f>
        <v>341621200110014017</v>
      </c>
      <c r="J45" s="1">
        <f>VLOOKUP(A45,'1月'!A:J,10,FALSE)</f>
        <v>17555810180</v>
      </c>
      <c r="K45" s="1">
        <v>0</v>
      </c>
      <c r="N45" s="1">
        <f t="shared" si="1"/>
        <v>0</v>
      </c>
    </row>
    <row r="46" hidden="1" spans="1:14">
      <c r="A46" s="8" t="s">
        <v>152</v>
      </c>
      <c r="B46" s="8" t="s">
        <v>131</v>
      </c>
      <c r="C46" s="8" t="s">
        <v>60</v>
      </c>
      <c r="D46" s="8" t="s">
        <v>153</v>
      </c>
      <c r="E46" s="9" t="s">
        <v>28</v>
      </c>
      <c r="F46" s="9">
        <v>586.332</v>
      </c>
      <c r="G46" s="9">
        <v>0</v>
      </c>
      <c r="H46" s="1" t="str">
        <f>VLOOKUP(A46,'1月'!A:H,8,FALSE)</f>
        <v>朝晖人力</v>
      </c>
      <c r="I46" s="1" t="str">
        <f>VLOOKUP(A46,'1月'!A:I,9,FALSE)</f>
        <v>42011619901011047X</v>
      </c>
      <c r="J46" s="1">
        <f>VLOOKUP(A46,'1月'!A:J,10,FALSE)</f>
        <v>15827409885</v>
      </c>
      <c r="K46" s="1">
        <v>0</v>
      </c>
      <c r="N46" s="1">
        <f t="shared" si="1"/>
        <v>0</v>
      </c>
    </row>
    <row r="47" hidden="1" spans="1:14">
      <c r="A47" s="8" t="s">
        <v>154</v>
      </c>
      <c r="B47" s="8" t="s">
        <v>131</v>
      </c>
      <c r="C47" s="8" t="s">
        <v>67</v>
      </c>
      <c r="D47" s="8" t="s">
        <v>155</v>
      </c>
      <c r="E47" s="9" t="s">
        <v>28</v>
      </c>
      <c r="F47" s="9">
        <v>8098.44</v>
      </c>
      <c r="G47" s="9">
        <v>92.95</v>
      </c>
      <c r="H47" s="1" t="str">
        <f>VLOOKUP(A47,'1月'!A:H,8,FALSE)</f>
        <v>朝晖人力</v>
      </c>
      <c r="I47" s="1" t="str">
        <f>VLOOKUP(A47,'1月'!A:I,9,FALSE)</f>
        <v>341126200010156936</v>
      </c>
      <c r="J47" s="1">
        <f>VLOOKUP(A47,'1月'!A:J,10,FALSE)</f>
        <v>17727600461</v>
      </c>
      <c r="K47" s="1">
        <v>62.95</v>
      </c>
      <c r="N47" s="1">
        <f t="shared" si="1"/>
        <v>30</v>
      </c>
    </row>
    <row r="48" hidden="1" spans="1:14">
      <c r="A48" s="8" t="s">
        <v>156</v>
      </c>
      <c r="B48" s="8" t="s">
        <v>131</v>
      </c>
      <c r="C48" s="8" t="s">
        <v>70</v>
      </c>
      <c r="D48" s="8" t="s">
        <v>157</v>
      </c>
      <c r="E48" s="9" t="s">
        <v>28</v>
      </c>
      <c r="F48" s="9">
        <v>6119.68</v>
      </c>
      <c r="G48" s="9">
        <v>33.59</v>
      </c>
      <c r="H48" s="1" t="str">
        <f>VLOOKUP(A48,'1月'!A:H,8,FALSE)</f>
        <v>朝晖人力</v>
      </c>
      <c r="I48" s="1" t="str">
        <f>VLOOKUP(A48,'1月'!A:I,9,FALSE)</f>
        <v>340406200310081438</v>
      </c>
      <c r="J48" s="1">
        <f>VLOOKUP(A48,'1月'!A:J,10,FALSE)</f>
        <v>18155490194</v>
      </c>
      <c r="K48" s="1">
        <v>33.59</v>
      </c>
      <c r="N48" s="1">
        <f t="shared" si="1"/>
        <v>0</v>
      </c>
    </row>
    <row r="49" hidden="1" spans="1:16">
      <c r="A49" s="8" t="s">
        <v>162</v>
      </c>
      <c r="B49" s="8" t="s">
        <v>131</v>
      </c>
      <c r="C49" s="8" t="s">
        <v>159</v>
      </c>
      <c r="D49" s="8" t="s">
        <v>163</v>
      </c>
      <c r="E49" s="9" t="s">
        <v>32</v>
      </c>
      <c r="F49" s="9">
        <v>1220</v>
      </c>
      <c r="G49" s="9">
        <v>0</v>
      </c>
      <c r="H49" s="1" t="str">
        <f>VLOOKUP(A49,'1月'!A:H,8,FALSE)</f>
        <v>朝晖人力</v>
      </c>
      <c r="I49" s="1" t="str">
        <f>VLOOKUP(A49,'1月'!A:I,9,FALSE)</f>
        <v>34040320001221001X</v>
      </c>
      <c r="J49" s="1">
        <f>VLOOKUP(A49,'1月'!A:J,10,FALSE)</f>
        <v>18130137196</v>
      </c>
      <c r="K49" s="1">
        <v>0</v>
      </c>
      <c r="N49" s="1">
        <f t="shared" si="1"/>
        <v>0</v>
      </c>
    </row>
    <row r="50" hidden="1" spans="1:16">
      <c r="A50" s="8" t="s">
        <v>164</v>
      </c>
      <c r="B50" s="8" t="s">
        <v>131</v>
      </c>
      <c r="C50" s="8" t="s">
        <v>159</v>
      </c>
      <c r="D50" s="8" t="s">
        <v>165</v>
      </c>
      <c r="E50" s="9" t="s">
        <v>161</v>
      </c>
      <c r="F50" s="9">
        <v>140.525</v>
      </c>
      <c r="G50" s="9">
        <v>0</v>
      </c>
      <c r="H50" s="1" t="str">
        <f>VLOOKUP(A50,'1月'!A:H,8,FALSE)</f>
        <v>朝晖人力</v>
      </c>
      <c r="I50" s="1" t="str">
        <f>VLOOKUP(A50,'1月'!A:I,9,FALSE)</f>
        <v>342221199606169235</v>
      </c>
      <c r="J50" s="1">
        <f>VLOOKUP(A50,'1月'!A:J,10,FALSE)</f>
        <v>17344034212</v>
      </c>
      <c r="K50" s="1">
        <v>0</v>
      </c>
      <c r="N50" s="1">
        <f t="shared" si="1"/>
        <v>0</v>
      </c>
    </row>
    <row r="51" s="21" customFormat="1" hidden="1" spans="1:16">
      <c r="A51" s="8" t="s">
        <v>166</v>
      </c>
      <c r="B51" s="8" t="s">
        <v>167</v>
      </c>
      <c r="C51" s="8" t="s">
        <v>132</v>
      </c>
      <c r="D51" s="8" t="s">
        <v>168</v>
      </c>
      <c r="E51" s="9" t="s">
        <v>28</v>
      </c>
      <c r="F51" s="9">
        <v>14693.09</v>
      </c>
      <c r="G51" s="9">
        <v>140.79</v>
      </c>
      <c r="H51" s="1" t="str">
        <f>VLOOKUP(A51,'1月'!A:H,8,FALSE)</f>
        <v>朝晖人力</v>
      </c>
      <c r="I51" s="1" t="str">
        <f>VLOOKUP(A51,'1月'!A:I,9,FALSE)</f>
        <v>420527198706285338</v>
      </c>
      <c r="J51" s="1" t="str">
        <f>VLOOKUP(A51,'1月'!A:J,10,FALSE)</f>
        <v>13332527599</v>
      </c>
      <c r="K51" s="1">
        <v>140.79</v>
      </c>
      <c r="L51" s="1"/>
      <c r="M51" s="1"/>
      <c r="N51" s="1">
        <f t="shared" si="1"/>
        <v>0</v>
      </c>
      <c r="O51" s="1"/>
      <c r="P51" s="1"/>
    </row>
    <row r="52" hidden="1" spans="1:16">
      <c r="A52" s="8" t="s">
        <v>169</v>
      </c>
      <c r="B52" s="8" t="s">
        <v>167</v>
      </c>
      <c r="C52" s="8" t="s">
        <v>26</v>
      </c>
      <c r="D52" s="8" t="s">
        <v>170</v>
      </c>
      <c r="E52" s="9" t="s">
        <v>28</v>
      </c>
      <c r="F52" s="9">
        <v>3675</v>
      </c>
      <c r="G52" s="9">
        <v>0</v>
      </c>
      <c r="H52" s="1" t="str">
        <f>VLOOKUP(A52,'1月'!A:H,8,FALSE)</f>
        <v>朝晖人力</v>
      </c>
      <c r="I52" s="1" t="str">
        <f>VLOOKUP(A52,'1月'!A:I,9,FALSE)</f>
        <v>421122199006094225</v>
      </c>
      <c r="J52" s="1">
        <f>VLOOKUP(A52,'1月'!A:J,10,FALSE)</f>
        <v>15655706018</v>
      </c>
      <c r="K52" s="1">
        <v>0</v>
      </c>
      <c r="N52" s="1">
        <f t="shared" si="1"/>
        <v>0</v>
      </c>
    </row>
    <row r="53" hidden="1" spans="1:16">
      <c r="A53" s="8" t="s">
        <v>173</v>
      </c>
      <c r="B53" s="8" t="s">
        <v>167</v>
      </c>
      <c r="C53" s="8" t="s">
        <v>30</v>
      </c>
      <c r="D53" s="8" t="s">
        <v>174</v>
      </c>
      <c r="E53" s="9" t="s">
        <v>28</v>
      </c>
      <c r="F53" s="9">
        <v>2445</v>
      </c>
      <c r="G53" s="9">
        <v>0</v>
      </c>
      <c r="H53" s="1" t="str">
        <f>VLOOKUP(A53,'1月'!A:H,8,FALSE)</f>
        <v>朝晖人力</v>
      </c>
      <c r="I53" s="28" t="s">
        <v>175</v>
      </c>
      <c r="J53" s="1">
        <f>VLOOKUP(A53,'1月'!A:J,10,FALSE)</f>
        <v>15398200885</v>
      </c>
      <c r="K53" s="1">
        <v>0</v>
      </c>
      <c r="N53" s="1">
        <f t="shared" si="1"/>
        <v>0</v>
      </c>
    </row>
    <row r="54" hidden="1" spans="1:16">
      <c r="A54" s="8" t="s">
        <v>176</v>
      </c>
      <c r="B54" s="8" t="s">
        <v>167</v>
      </c>
      <c r="C54" s="8" t="s">
        <v>37</v>
      </c>
      <c r="D54" s="8" t="s">
        <v>177</v>
      </c>
      <c r="E54" s="9" t="s">
        <v>28</v>
      </c>
      <c r="F54" s="9">
        <v>2385</v>
      </c>
      <c r="G54" s="9">
        <v>0</v>
      </c>
      <c r="H54" s="1" t="str">
        <f>VLOOKUP(A54,'1月'!A:H,8,FALSE)</f>
        <v>朝晖人力</v>
      </c>
      <c r="I54" s="1" t="str">
        <f>VLOOKUP(A54,'1月'!A:I,9,FALSE)</f>
        <v>340604196008270480</v>
      </c>
      <c r="J54" s="1">
        <f>VLOOKUP(A54,'1月'!A:J,10,FALSE)</f>
        <v>13026041688</v>
      </c>
      <c r="K54" s="1">
        <v>0</v>
      </c>
      <c r="N54" s="1">
        <f t="shared" si="1"/>
        <v>0</v>
      </c>
    </row>
    <row r="55" hidden="1" spans="1:16">
      <c r="A55" s="8" t="s">
        <v>178</v>
      </c>
      <c r="B55" s="8" t="s">
        <v>167</v>
      </c>
      <c r="C55" s="8" t="s">
        <v>37</v>
      </c>
      <c r="D55" s="8" t="s">
        <v>179</v>
      </c>
      <c r="E55" s="9" t="s">
        <v>28</v>
      </c>
      <c r="F55" s="9">
        <v>2385</v>
      </c>
      <c r="G55" s="9">
        <v>0</v>
      </c>
      <c r="H55" s="1" t="str">
        <f>VLOOKUP(A55,'1月'!A:H,8,FALSE)</f>
        <v>朝晖人力</v>
      </c>
      <c r="I55" s="1" t="str">
        <f>VLOOKUP(A55,'1月'!A:I,9,FALSE)</f>
        <v>340621196008214813</v>
      </c>
      <c r="J55" s="1">
        <f>VLOOKUP(A55,'1月'!A:J,10,FALSE)</f>
        <v>13866590052</v>
      </c>
      <c r="K55" s="1">
        <v>0</v>
      </c>
      <c r="N55" s="1">
        <f t="shared" si="1"/>
        <v>0</v>
      </c>
    </row>
    <row r="56" hidden="1" spans="1:16">
      <c r="A56" s="8" t="s">
        <v>180</v>
      </c>
      <c r="B56" s="8" t="s">
        <v>167</v>
      </c>
      <c r="C56" s="8" t="s">
        <v>42</v>
      </c>
      <c r="D56" s="8" t="s">
        <v>181</v>
      </c>
      <c r="E56" s="9" t="s">
        <v>28</v>
      </c>
      <c r="F56" s="9">
        <v>8228.76405</v>
      </c>
      <c r="G56" s="9">
        <v>0</v>
      </c>
      <c r="H56" s="1" t="str">
        <f>VLOOKUP(A56,'1月'!A:H,8,FALSE)</f>
        <v>朝晖人力</v>
      </c>
      <c r="I56" s="1" t="str">
        <f>VLOOKUP(A56,'1月'!A:I,9,FALSE)</f>
        <v>342201198804070420</v>
      </c>
      <c r="J56" s="1">
        <f>VLOOKUP(A56,'1月'!A:J,10,FALSE)</f>
        <v>18705579951</v>
      </c>
      <c r="K56" s="1">
        <v>0</v>
      </c>
      <c r="N56" s="1">
        <f t="shared" si="1"/>
        <v>0</v>
      </c>
    </row>
    <row r="57" hidden="1" spans="1:16">
      <c r="A57" s="8" t="s">
        <v>182</v>
      </c>
      <c r="B57" s="8" t="s">
        <v>167</v>
      </c>
      <c r="C57" s="8" t="s">
        <v>45</v>
      </c>
      <c r="D57" s="8" t="s">
        <v>183</v>
      </c>
      <c r="E57" s="9" t="s">
        <v>28</v>
      </c>
      <c r="F57" s="9">
        <v>2202.8428</v>
      </c>
      <c r="G57" s="9">
        <v>0</v>
      </c>
      <c r="H57" s="1" t="str">
        <f>VLOOKUP(A57,'1月'!A:H,8,FALSE)</f>
        <v>朝晖人力</v>
      </c>
      <c r="I57" s="1" t="str">
        <f>VLOOKUP(A57,'1月'!A:I,9,FALSE)</f>
        <v>342201199210316416</v>
      </c>
      <c r="J57" s="1">
        <f>VLOOKUP(A57,'1月'!A:J,10,FALSE)</f>
        <v>18714903660</v>
      </c>
      <c r="K57" s="1">
        <v>0</v>
      </c>
      <c r="N57" s="1">
        <f t="shared" si="1"/>
        <v>0</v>
      </c>
    </row>
    <row r="58" hidden="1" spans="1:16">
      <c r="A58" s="8" t="s">
        <v>184</v>
      </c>
      <c r="B58" s="8" t="s">
        <v>167</v>
      </c>
      <c r="C58" s="8" t="s">
        <v>45</v>
      </c>
      <c r="D58" s="8" t="s">
        <v>185</v>
      </c>
      <c r="E58" s="9" t="s">
        <v>28</v>
      </c>
      <c r="F58" s="9">
        <v>2207.92</v>
      </c>
      <c r="G58" s="9">
        <v>0</v>
      </c>
      <c r="H58" s="1" t="str">
        <f>VLOOKUP(A58,'1月'!A:H,8,FALSE)</f>
        <v>朝晖人力</v>
      </c>
      <c r="I58" s="1" t="str">
        <f>VLOOKUP(A58,'1月'!A:I,9,FALSE)</f>
        <v>34130220060305285X</v>
      </c>
      <c r="J58" s="1">
        <f>VLOOKUP(A58,'1月'!A:J,10,FALSE)</f>
        <v>18895767395</v>
      </c>
      <c r="K58" s="1">
        <v>0</v>
      </c>
      <c r="N58" s="1">
        <f t="shared" si="1"/>
        <v>0</v>
      </c>
    </row>
    <row r="59" hidden="1" spans="1:16">
      <c r="A59" s="8" t="s">
        <v>186</v>
      </c>
      <c r="B59" s="8" t="s">
        <v>167</v>
      </c>
      <c r="C59" s="8" t="s">
        <v>60</v>
      </c>
      <c r="D59" s="8" t="s">
        <v>187</v>
      </c>
      <c r="E59" s="9" t="s">
        <v>28</v>
      </c>
      <c r="F59" s="9">
        <v>4974.21</v>
      </c>
      <c r="G59" s="9">
        <v>0</v>
      </c>
      <c r="H59" s="1" t="str">
        <f>VLOOKUP(A59,'1月'!A:H,8,FALSE)</f>
        <v>朝晖人力</v>
      </c>
      <c r="I59" s="1" t="str">
        <f>VLOOKUP(A59,'1月'!A:I,9,FALSE)</f>
        <v>342201199703101616</v>
      </c>
      <c r="J59" s="1">
        <f>VLOOKUP(A59,'1月'!A:J,10,FALSE)</f>
        <v>13855722392</v>
      </c>
      <c r="K59" s="1">
        <v>0</v>
      </c>
      <c r="N59" s="1">
        <f t="shared" si="1"/>
        <v>0</v>
      </c>
    </row>
    <row r="60" hidden="1" spans="1:16">
      <c r="A60" s="8" t="s">
        <v>173</v>
      </c>
      <c r="B60" s="8" t="s">
        <v>167</v>
      </c>
      <c r="C60" s="8" t="s">
        <v>60</v>
      </c>
      <c r="D60" s="8" t="s">
        <v>174</v>
      </c>
      <c r="E60" s="9" t="s">
        <v>28</v>
      </c>
      <c r="F60" s="9">
        <v>6566.04</v>
      </c>
      <c r="G60" s="9">
        <v>46.98</v>
      </c>
      <c r="H60" s="1" t="str">
        <f>VLOOKUP(A60,'1月'!A:H,8,FALSE)</f>
        <v>朝晖人力</v>
      </c>
      <c r="I60" s="1" t="s">
        <v>856</v>
      </c>
      <c r="J60" s="1">
        <f>VLOOKUP(A60,'1月'!A:J,10,FALSE)</f>
        <v>15398200885</v>
      </c>
      <c r="K60" s="20">
        <v>46.98</v>
      </c>
      <c r="N60" s="1">
        <f t="shared" si="1"/>
        <v>0</v>
      </c>
    </row>
    <row r="61" hidden="1" spans="1:16">
      <c r="A61" s="8" t="s">
        <v>188</v>
      </c>
      <c r="B61" s="8" t="s">
        <v>167</v>
      </c>
      <c r="C61" s="8" t="s">
        <v>60</v>
      </c>
      <c r="D61" s="8" t="s">
        <v>189</v>
      </c>
      <c r="E61" s="9" t="s">
        <v>32</v>
      </c>
      <c r="F61" s="9">
        <v>1080</v>
      </c>
      <c r="G61" s="9">
        <v>0</v>
      </c>
      <c r="H61" s="1" t="str">
        <f>VLOOKUP(A61,'1月'!A:H,8,FALSE)</f>
        <v>朝晖人力</v>
      </c>
      <c r="I61" s="1" t="str">
        <f>VLOOKUP(A61,'1月'!A:I,9,FALSE)</f>
        <v>341302200407228512</v>
      </c>
      <c r="J61" s="1">
        <f>VLOOKUP(A61,'1月'!A:J,10,FALSE)</f>
        <v>18325719903</v>
      </c>
      <c r="K61" s="1">
        <v>0</v>
      </c>
      <c r="N61" s="1">
        <f t="shared" si="1"/>
        <v>0</v>
      </c>
    </row>
    <row r="62" hidden="1" spans="1:16">
      <c r="A62" s="8" t="s">
        <v>190</v>
      </c>
      <c r="B62" s="8" t="s">
        <v>167</v>
      </c>
      <c r="C62" s="8" t="s">
        <v>60</v>
      </c>
      <c r="D62" s="8" t="s">
        <v>191</v>
      </c>
      <c r="E62" s="9" t="s">
        <v>28</v>
      </c>
      <c r="F62" s="9">
        <v>2835.306</v>
      </c>
      <c r="G62" s="9">
        <v>0</v>
      </c>
      <c r="H62" s="1" t="str">
        <f>VLOOKUP(A62,'1月'!A:H,8,FALSE)</f>
        <v>朝晖人力</v>
      </c>
      <c r="I62" s="1" t="str">
        <f>VLOOKUP(A62,'1月'!A:I,9,FALSE)</f>
        <v>340621200508084436</v>
      </c>
      <c r="J62" s="1">
        <f>VLOOKUP(A62,'1月'!A:J,10,FALSE)</f>
        <v>17682726539</v>
      </c>
      <c r="K62" s="1">
        <v>0</v>
      </c>
      <c r="N62" s="1">
        <f t="shared" ref="N62:N93" si="2">G62-K62</f>
        <v>0</v>
      </c>
    </row>
    <row r="63" hidden="1" spans="1:16">
      <c r="A63" s="8" t="s">
        <v>194</v>
      </c>
      <c r="B63" s="8" t="s">
        <v>167</v>
      </c>
      <c r="C63" s="8" t="s">
        <v>60</v>
      </c>
      <c r="D63" s="8" t="s">
        <v>195</v>
      </c>
      <c r="E63" s="9" t="s">
        <v>161</v>
      </c>
      <c r="F63" s="9">
        <v>236.25</v>
      </c>
      <c r="G63" s="9">
        <v>0</v>
      </c>
      <c r="H63" s="1" t="s">
        <v>35</v>
      </c>
      <c r="I63" s="40" t="s">
        <v>857</v>
      </c>
      <c r="J63" s="1">
        <v>15756183202</v>
      </c>
      <c r="K63" s="1">
        <v>0</v>
      </c>
      <c r="N63" s="1">
        <f t="shared" si="2"/>
        <v>0</v>
      </c>
    </row>
    <row r="64" hidden="1" spans="1:16">
      <c r="A64" s="8" t="s">
        <v>196</v>
      </c>
      <c r="B64" s="8" t="s">
        <v>167</v>
      </c>
      <c r="C64" s="8" t="s">
        <v>70</v>
      </c>
      <c r="D64" s="8" t="s">
        <v>197</v>
      </c>
      <c r="E64" s="9" t="s">
        <v>28</v>
      </c>
      <c r="F64" s="9">
        <v>8416.17</v>
      </c>
      <c r="G64" s="9">
        <v>42.49</v>
      </c>
      <c r="H64" s="1" t="s">
        <v>35</v>
      </c>
      <c r="I64" s="1" t="s">
        <v>858</v>
      </c>
      <c r="J64" s="1">
        <f>VLOOKUP(A64,'1月'!A:J,10,FALSE)</f>
        <v>15155702610</v>
      </c>
      <c r="K64" s="1">
        <v>102.49</v>
      </c>
      <c r="N64" s="1">
        <f t="shared" si="2"/>
        <v>-60</v>
      </c>
    </row>
    <row r="65" hidden="1" spans="1:16">
      <c r="A65" s="8" t="s">
        <v>198</v>
      </c>
      <c r="B65" s="8" t="s">
        <v>167</v>
      </c>
      <c r="C65" s="8" t="s">
        <v>67</v>
      </c>
      <c r="D65" s="8" t="s">
        <v>199</v>
      </c>
      <c r="E65" s="9" t="s">
        <v>28</v>
      </c>
      <c r="F65" s="9">
        <v>8159.99714285714</v>
      </c>
      <c r="G65" s="9">
        <v>34.8</v>
      </c>
      <c r="H65" s="1" t="str">
        <f>VLOOKUP(A65,'1月'!A:H,8,FALSE)</f>
        <v>朝晖人力</v>
      </c>
      <c r="I65" s="1" t="str">
        <f>VLOOKUP(A65,'1月'!A:I,9,FALSE)</f>
        <v>341302200205149015</v>
      </c>
      <c r="J65" s="1">
        <f>VLOOKUP(A65,'1月'!A:J,10,FALSE)</f>
        <v>19955776097</v>
      </c>
      <c r="K65" s="1">
        <v>1.8</v>
      </c>
      <c r="N65" s="1">
        <f t="shared" si="2"/>
        <v>33</v>
      </c>
    </row>
    <row r="66" hidden="1" spans="1:16">
      <c r="A66" s="8" t="s">
        <v>859</v>
      </c>
      <c r="B66" s="8" t="s">
        <v>167</v>
      </c>
      <c r="C66" s="8" t="s">
        <v>70</v>
      </c>
      <c r="D66" s="8" t="s">
        <v>860</v>
      </c>
      <c r="E66" s="9" t="s">
        <v>161</v>
      </c>
      <c r="F66" s="9">
        <v>3840</v>
      </c>
      <c r="G66" s="9">
        <v>0</v>
      </c>
      <c r="H66" s="1" t="s">
        <v>35</v>
      </c>
      <c r="I66" s="1" t="str">
        <f>VLOOKUP(A66,[2]在职名单!$D:$AE,28,FALSE)</f>
        <v>342201199910039018</v>
      </c>
      <c r="J66" s="1">
        <f>VLOOKUP(A66,[2]在职名单!$D:$AJ,33,FALSE)</f>
        <v>15391850788</v>
      </c>
      <c r="K66" s="1">
        <v>0</v>
      </c>
      <c r="N66" s="1">
        <f t="shared" si="2"/>
        <v>0</v>
      </c>
    </row>
    <row r="67" hidden="1" spans="1:16">
      <c r="A67" s="8" t="s">
        <v>209</v>
      </c>
      <c r="B67" s="8" t="s">
        <v>205</v>
      </c>
      <c r="C67" s="8" t="s">
        <v>37</v>
      </c>
      <c r="D67" s="8" t="s">
        <v>210</v>
      </c>
      <c r="E67" s="9" t="s">
        <v>28</v>
      </c>
      <c r="F67" s="9">
        <v>3475</v>
      </c>
      <c r="G67" s="9">
        <v>0</v>
      </c>
      <c r="H67" s="1" t="str">
        <f>VLOOKUP(A67,'1月'!A:H,8,FALSE)</f>
        <v>南湖</v>
      </c>
      <c r="I67" s="40" t="str">
        <f>VLOOKUP(A67,'1月'!A:I,9,FALSE)</f>
        <v>420122196810222844</v>
      </c>
      <c r="J67" s="1">
        <f>VLOOKUP(A67,'1月'!A:J,10,FALSE)</f>
        <v>13871599682</v>
      </c>
      <c r="K67" s="1">
        <v>0</v>
      </c>
      <c r="N67" s="1">
        <f t="shared" si="2"/>
        <v>0</v>
      </c>
    </row>
    <row r="68" hidden="1" spans="1:16">
      <c r="A68" s="8" t="s">
        <v>211</v>
      </c>
      <c r="B68" s="8" t="s">
        <v>205</v>
      </c>
      <c r="C68" s="8" t="s">
        <v>132</v>
      </c>
      <c r="D68" s="8" t="s">
        <v>212</v>
      </c>
      <c r="E68" s="9" t="s">
        <v>28</v>
      </c>
      <c r="F68" s="9">
        <v>10034.8248</v>
      </c>
      <c r="G68" s="9">
        <v>46.04</v>
      </c>
      <c r="H68" s="1" t="str">
        <f>VLOOKUP(A68,'1月'!A:H,8,FALSE)</f>
        <v>武汉山道</v>
      </c>
      <c r="I68" s="40" t="str">
        <f>VLOOKUP(A68,'1月'!A:I,9,FALSE)</f>
        <v>421182199603072952</v>
      </c>
      <c r="J68" s="1">
        <f>VLOOKUP(A68,'1月'!A:J,10,FALSE)</f>
        <v>13817689240</v>
      </c>
      <c r="K68" s="1">
        <v>46.04</v>
      </c>
      <c r="N68" s="1">
        <f t="shared" si="2"/>
        <v>0</v>
      </c>
    </row>
    <row r="69" hidden="1" spans="1:16">
      <c r="A69" s="8" t="s">
        <v>213</v>
      </c>
      <c r="B69" s="8" t="s">
        <v>205</v>
      </c>
      <c r="C69" s="8" t="s">
        <v>57</v>
      </c>
      <c r="D69" s="8" t="s">
        <v>214</v>
      </c>
      <c r="E69" s="9" t="s">
        <v>28</v>
      </c>
      <c r="F69" s="9">
        <v>15893.0577934066</v>
      </c>
      <c r="G69" s="9">
        <v>266.79</v>
      </c>
      <c r="H69" s="1" t="str">
        <f>VLOOKUP(A69,'1月'!A:H,8,FALSE)</f>
        <v>南湖</v>
      </c>
      <c r="I69" s="40" t="str">
        <f>VLOOKUP(A69,'1月'!A:I,9,FALSE)</f>
        <v>422126199901264012</v>
      </c>
      <c r="J69" s="1">
        <f>VLOOKUP(A69,'1月'!A:J,10,FALSE)</f>
        <v>18872230919</v>
      </c>
      <c r="K69" s="1">
        <v>221.79</v>
      </c>
      <c r="N69" s="1">
        <f t="shared" si="2"/>
        <v>45</v>
      </c>
    </row>
    <row r="70" hidden="1" spans="1:16">
      <c r="A70" s="8" t="s">
        <v>215</v>
      </c>
      <c r="B70" s="8" t="s">
        <v>205</v>
      </c>
      <c r="C70" s="8" t="s">
        <v>60</v>
      </c>
      <c r="D70" s="8" t="s">
        <v>216</v>
      </c>
      <c r="E70" s="9" t="s">
        <v>28</v>
      </c>
      <c r="F70" s="9">
        <v>13096.6846615385</v>
      </c>
      <c r="G70" s="9">
        <v>242.9</v>
      </c>
      <c r="H70" s="1" t="str">
        <f>VLOOKUP(A70,'1月'!A:H,8,FALSE)</f>
        <v>南湖</v>
      </c>
      <c r="I70" s="40" t="str">
        <f>VLOOKUP(A70,'1月'!A:I,9,FALSE)</f>
        <v>421221200007170714</v>
      </c>
      <c r="J70" s="1">
        <f>VLOOKUP(A70,'1月'!A:J,10,FALSE)</f>
        <v>15926928101</v>
      </c>
      <c r="K70" s="1">
        <v>242.9</v>
      </c>
      <c r="N70" s="1">
        <f t="shared" si="2"/>
        <v>0</v>
      </c>
    </row>
    <row r="71" hidden="1" spans="1:16">
      <c r="A71" s="8" t="s">
        <v>217</v>
      </c>
      <c r="B71" s="8" t="s">
        <v>205</v>
      </c>
      <c r="C71" s="8" t="s">
        <v>60</v>
      </c>
      <c r="D71" s="8" t="s">
        <v>218</v>
      </c>
      <c r="E71" s="9" t="s">
        <v>28</v>
      </c>
      <c r="F71" s="9">
        <v>14891.9238717582</v>
      </c>
      <c r="G71" s="9">
        <v>296.76</v>
      </c>
      <c r="H71" s="1" t="str">
        <f>VLOOKUP(A71,'1月'!A:H,8,FALSE)</f>
        <v>武汉山道</v>
      </c>
      <c r="I71" s="1" t="str">
        <f>VLOOKUP(A71,'1月'!A:I,9,FALSE)</f>
        <v>420106198710140058</v>
      </c>
      <c r="J71" s="1">
        <f>VLOOKUP(A71,'1月'!A:J,10,FALSE)</f>
        <v>13667230900</v>
      </c>
      <c r="K71" s="1">
        <v>41.76</v>
      </c>
      <c r="N71" s="1">
        <f t="shared" si="2"/>
        <v>255</v>
      </c>
    </row>
    <row r="72" hidden="1" spans="1:16">
      <c r="A72" s="8" t="s">
        <v>219</v>
      </c>
      <c r="B72" s="8" t="s">
        <v>205</v>
      </c>
      <c r="C72" s="8" t="s">
        <v>60</v>
      </c>
      <c r="D72" s="8" t="s">
        <v>220</v>
      </c>
      <c r="E72" s="9" t="s">
        <v>28</v>
      </c>
      <c r="F72" s="9">
        <v>4825.8125</v>
      </c>
      <c r="G72" s="9">
        <v>0</v>
      </c>
      <c r="H72" s="1" t="str">
        <f>VLOOKUP(A72,'1月'!A:H,8,FALSE)</f>
        <v>南湖</v>
      </c>
      <c r="I72" s="40" t="str">
        <f>VLOOKUP(A72,'1月'!A:I,9,FALSE)</f>
        <v>420984199910052017</v>
      </c>
      <c r="J72" s="1">
        <f>VLOOKUP(A72,'1月'!A:J,10,FALSE)</f>
        <v>17671720251</v>
      </c>
      <c r="K72" s="1">
        <v>0</v>
      </c>
      <c r="N72" s="1">
        <f t="shared" si="2"/>
        <v>0</v>
      </c>
    </row>
    <row r="73" hidden="1" spans="1:16">
      <c r="A73" s="8" t="s">
        <v>861</v>
      </c>
      <c r="B73" s="8" t="s">
        <v>205</v>
      </c>
      <c r="C73" s="8" t="s">
        <v>60</v>
      </c>
      <c r="D73" s="8" t="s">
        <v>862</v>
      </c>
      <c r="E73" s="9" t="s">
        <v>161</v>
      </c>
      <c r="F73" s="9">
        <v>50.4</v>
      </c>
      <c r="G73" s="9">
        <v>0</v>
      </c>
      <c r="H73" s="1" t="s">
        <v>863</v>
      </c>
      <c r="I73" s="40" t="str">
        <f>VLOOKUP(A73,[2]在职名单!$D:$AE,28,FALSE)</f>
        <v>421123200109040053</v>
      </c>
      <c r="J73" s="1">
        <f>VLOOKUP(A73,[2]在职名单!$D:$AJ,33,FALSE)</f>
        <v>13277145672</v>
      </c>
      <c r="K73" s="1">
        <v>0</v>
      </c>
      <c r="N73" s="1">
        <f t="shared" si="2"/>
        <v>0</v>
      </c>
    </row>
    <row r="74" hidden="1" spans="1:16">
      <c r="A74" s="8" t="s">
        <v>223</v>
      </c>
      <c r="B74" s="8" t="s">
        <v>205</v>
      </c>
      <c r="C74" s="8" t="s">
        <v>70</v>
      </c>
      <c r="D74" s="8" t="s">
        <v>224</v>
      </c>
      <c r="E74" s="9" t="s">
        <v>28</v>
      </c>
      <c r="F74" s="9">
        <v>3714.51</v>
      </c>
      <c r="G74" s="9">
        <v>0</v>
      </c>
      <c r="H74" s="1" t="str">
        <f>VLOOKUP(A74,'1月'!A:H,8,FALSE)</f>
        <v>南湖</v>
      </c>
      <c r="I74" s="40" t="str">
        <f>VLOOKUP(A74,'1月'!A:I,9,FALSE)</f>
        <v>341203200101121916</v>
      </c>
      <c r="J74" s="1">
        <f>VLOOKUP(A74,'1月'!A:J,10,FALSE)</f>
        <v>17328453872</v>
      </c>
      <c r="K74" s="1">
        <v>0</v>
      </c>
      <c r="N74" s="1">
        <f t="shared" si="2"/>
        <v>0</v>
      </c>
    </row>
    <row r="75" hidden="1" spans="1:16">
      <c r="A75" s="8" t="s">
        <v>225</v>
      </c>
      <c r="B75" s="8" t="s">
        <v>205</v>
      </c>
      <c r="C75" s="8" t="s">
        <v>226</v>
      </c>
      <c r="D75" s="8" t="s">
        <v>227</v>
      </c>
      <c r="E75" s="9" t="s">
        <v>28</v>
      </c>
      <c r="F75" s="9">
        <v>1037.04</v>
      </c>
      <c r="G75" s="9">
        <v>0</v>
      </c>
      <c r="H75" s="1" t="str">
        <f>VLOOKUP(A75,'1月'!A:H,8,FALSE)</f>
        <v>鑫镒百货</v>
      </c>
      <c r="I75" s="40" t="str">
        <f>VLOOKUP(A75,'1月'!A:I,9,FALSE)</f>
        <v>422727196507245337</v>
      </c>
      <c r="J75" s="1" t="str">
        <f>VLOOKUP(A75,'1月'!A:J,10,FALSE)</f>
        <v>13872527441</v>
      </c>
      <c r="K75" s="20">
        <v>0</v>
      </c>
      <c r="N75" s="1">
        <f t="shared" si="2"/>
        <v>0</v>
      </c>
    </row>
    <row r="76" s="21" customFormat="1" hidden="1" spans="1:16">
      <c r="A76" s="8" t="s">
        <v>230</v>
      </c>
      <c r="B76" s="8" t="s">
        <v>231</v>
      </c>
      <c r="C76" s="8" t="s">
        <v>132</v>
      </c>
      <c r="D76" s="8" t="s">
        <v>232</v>
      </c>
      <c r="E76" s="9" t="s">
        <v>28</v>
      </c>
      <c r="F76" s="9">
        <v>11647.024</v>
      </c>
      <c r="G76" s="9">
        <v>199.41</v>
      </c>
      <c r="H76" s="1" t="str">
        <f>VLOOKUP(A76,'1月'!A:H,8,FALSE)</f>
        <v>荆州分公司</v>
      </c>
      <c r="I76" s="40" t="str">
        <f>VLOOKUP(A76,'1月'!A:I,9,FALSE)</f>
        <v>421022198908087833</v>
      </c>
      <c r="J76" s="1">
        <f>VLOOKUP(A76,'1月'!A:J,10,FALSE)</f>
        <v>13545649629</v>
      </c>
      <c r="K76" s="1">
        <v>199.41</v>
      </c>
      <c r="L76" s="1"/>
      <c r="M76" s="1"/>
      <c r="N76" s="1">
        <f t="shared" si="2"/>
        <v>0</v>
      </c>
      <c r="O76" s="1"/>
      <c r="P76" s="1"/>
    </row>
    <row r="77" hidden="1" spans="1:16">
      <c r="A77" s="8" t="s">
        <v>233</v>
      </c>
      <c r="B77" s="8" t="s">
        <v>231</v>
      </c>
      <c r="C77" s="8" t="s">
        <v>234</v>
      </c>
      <c r="D77" s="8" t="s">
        <v>235</v>
      </c>
      <c r="E77" s="9" t="s">
        <v>28</v>
      </c>
      <c r="F77" s="9">
        <v>4200</v>
      </c>
      <c r="G77" s="9">
        <v>0</v>
      </c>
      <c r="H77" s="1" t="str">
        <f>VLOOKUP(A77,'1月'!A:H,8,FALSE)</f>
        <v>荆州分公司</v>
      </c>
      <c r="I77" s="40" t="str">
        <f>VLOOKUP(A77,'1月'!A:I,9,FALSE)</f>
        <v>420822198510106881</v>
      </c>
      <c r="J77" s="1">
        <f>VLOOKUP(A77,'1月'!A:J,10,FALSE)</f>
        <v>13437220258</v>
      </c>
      <c r="K77" s="1">
        <v>0</v>
      </c>
      <c r="N77" s="1">
        <f t="shared" si="2"/>
        <v>0</v>
      </c>
    </row>
    <row r="78" hidden="1" spans="1:16">
      <c r="A78" s="8" t="s">
        <v>236</v>
      </c>
      <c r="B78" s="8" t="s">
        <v>231</v>
      </c>
      <c r="C78" s="8" t="s">
        <v>30</v>
      </c>
      <c r="D78" s="8" t="s">
        <v>237</v>
      </c>
      <c r="E78" s="9" t="s">
        <v>28</v>
      </c>
      <c r="F78" s="9">
        <v>1148.89</v>
      </c>
      <c r="G78" s="9">
        <v>0</v>
      </c>
      <c r="H78" s="1" t="str">
        <f>VLOOKUP(A78,'1月'!A:H,8,FALSE)</f>
        <v>朝晖人力</v>
      </c>
      <c r="I78" s="40" t="str">
        <f>VLOOKUP(A78,'1月'!A:I,9,FALSE)</f>
        <v>421003200202101024</v>
      </c>
      <c r="J78" s="1">
        <f>VLOOKUP(A78,'1月'!A:J,10,FALSE)</f>
        <v>19530522062</v>
      </c>
      <c r="K78" s="1">
        <v>0</v>
      </c>
      <c r="N78" s="1">
        <f t="shared" si="2"/>
        <v>0</v>
      </c>
    </row>
    <row r="79" hidden="1" spans="1:16">
      <c r="A79" s="8" t="s">
        <v>238</v>
      </c>
      <c r="B79" s="8" t="s">
        <v>231</v>
      </c>
      <c r="C79" s="8" t="s">
        <v>37</v>
      </c>
      <c r="D79" s="8" t="s">
        <v>239</v>
      </c>
      <c r="E79" s="9" t="s">
        <v>28</v>
      </c>
      <c r="F79" s="9">
        <v>2700</v>
      </c>
      <c r="G79" s="9">
        <v>0</v>
      </c>
      <c r="H79" s="1" t="str">
        <f>VLOOKUP(A79,'1月'!A:H,8,FALSE)</f>
        <v>荆州分公司</v>
      </c>
      <c r="I79" s="40" t="str">
        <f>VLOOKUP(A79,'1月'!A:I,9,FALSE)</f>
        <v>422421196602075845</v>
      </c>
      <c r="J79" s="1">
        <f>VLOOKUP(A79,'1月'!A:J,10,FALSE)</f>
        <v>18672370860</v>
      </c>
      <c r="K79" s="1">
        <v>0</v>
      </c>
      <c r="N79" s="1">
        <f t="shared" si="2"/>
        <v>0</v>
      </c>
    </row>
    <row r="80" hidden="1" spans="1:16">
      <c r="A80" s="8" t="s">
        <v>240</v>
      </c>
      <c r="B80" s="8" t="s">
        <v>231</v>
      </c>
      <c r="C80" s="8" t="s">
        <v>37</v>
      </c>
      <c r="D80" s="8" t="s">
        <v>241</v>
      </c>
      <c r="E80" s="9" t="s">
        <v>28</v>
      </c>
      <c r="F80" s="9">
        <v>2500</v>
      </c>
      <c r="G80" s="9">
        <v>0</v>
      </c>
      <c r="H80" s="1" t="str">
        <f>VLOOKUP(A80,'1月'!A:H,8,FALSE)</f>
        <v>朝晖人力</v>
      </c>
      <c r="I80" s="40" t="str">
        <f>VLOOKUP(A80,'1月'!A:I,9,FALSE)</f>
        <v>422421195612131826</v>
      </c>
      <c r="J80" s="1">
        <f>VLOOKUP(A80,'1月'!A:J,10,FALSE)</f>
        <v>18607218817</v>
      </c>
      <c r="K80" s="1">
        <v>0</v>
      </c>
      <c r="N80" s="1">
        <f t="shared" si="2"/>
        <v>0</v>
      </c>
    </row>
    <row r="81" hidden="1" spans="1:16">
      <c r="A81" s="8" t="s">
        <v>242</v>
      </c>
      <c r="B81" s="8" t="s">
        <v>231</v>
      </c>
      <c r="C81" s="8" t="s">
        <v>45</v>
      </c>
      <c r="D81" s="8" t="s">
        <v>243</v>
      </c>
      <c r="E81" s="9" t="s">
        <v>28</v>
      </c>
      <c r="F81" s="9">
        <v>4362.03</v>
      </c>
      <c r="G81" s="9">
        <v>0</v>
      </c>
      <c r="H81" s="1" t="str">
        <f>VLOOKUP(A81,'1月'!A:H,8,FALSE)</f>
        <v>荆州分公司</v>
      </c>
      <c r="I81" s="40" t="str">
        <f>VLOOKUP(A81,'1月'!A:I,9,FALSE)</f>
        <v>420527199309172609</v>
      </c>
      <c r="J81" s="1">
        <f>VLOOKUP(A81,'1月'!A:J,10,FALSE)</f>
        <v>13767993203</v>
      </c>
      <c r="K81" s="1">
        <v>0</v>
      </c>
      <c r="N81" s="1">
        <f t="shared" si="2"/>
        <v>0</v>
      </c>
    </row>
    <row r="82" hidden="1" spans="1:16">
      <c r="A82" s="8" t="s">
        <v>244</v>
      </c>
      <c r="B82" s="8" t="s">
        <v>231</v>
      </c>
      <c r="C82" s="8" t="s">
        <v>45</v>
      </c>
      <c r="D82" s="8" t="s">
        <v>245</v>
      </c>
      <c r="E82" s="9" t="s">
        <v>28</v>
      </c>
      <c r="F82" s="9">
        <v>5629.44</v>
      </c>
      <c r="G82" s="9">
        <v>18.88</v>
      </c>
      <c r="H82" s="1" t="str">
        <f>VLOOKUP(A82,'1月'!A:H,8,FALSE)</f>
        <v>荆州分公司</v>
      </c>
      <c r="I82" s="1" t="str">
        <f>VLOOKUP(A82,'1月'!A:I,9,FALSE)</f>
        <v>420323200110083114</v>
      </c>
      <c r="J82" s="1">
        <f>VLOOKUP(A82,'1月'!A:J,10,FALSE)</f>
        <v>18671918794</v>
      </c>
      <c r="K82" s="1">
        <v>18.88</v>
      </c>
      <c r="N82" s="1">
        <f t="shared" si="2"/>
        <v>0</v>
      </c>
    </row>
    <row r="83" hidden="1" spans="1:16">
      <c r="A83" s="8" t="s">
        <v>246</v>
      </c>
      <c r="B83" s="8" t="s">
        <v>231</v>
      </c>
      <c r="C83" s="8" t="s">
        <v>247</v>
      </c>
      <c r="D83" s="8" t="s">
        <v>248</v>
      </c>
      <c r="E83" s="9" t="s">
        <v>28</v>
      </c>
      <c r="F83" s="9">
        <v>5602.84</v>
      </c>
      <c r="G83" s="9">
        <v>18.09</v>
      </c>
      <c r="H83" s="1" t="str">
        <f>VLOOKUP(A83,'1月'!A:H,8,FALSE)</f>
        <v>荆州分公司</v>
      </c>
      <c r="I83" s="1" t="str">
        <f>VLOOKUP(A83,'1月'!A:I,9,FALSE)</f>
        <v>420322200102122711</v>
      </c>
      <c r="J83" s="1">
        <f>VLOOKUP(A83,'1月'!A:J,10,FALSE)</f>
        <v>19537490212</v>
      </c>
      <c r="K83" s="1">
        <v>18.09</v>
      </c>
      <c r="N83" s="1">
        <f t="shared" si="2"/>
        <v>0</v>
      </c>
    </row>
    <row r="84" hidden="1" spans="1:16">
      <c r="A84" s="8" t="s">
        <v>249</v>
      </c>
      <c r="B84" s="8" t="s">
        <v>231</v>
      </c>
      <c r="C84" s="8" t="s">
        <v>57</v>
      </c>
      <c r="D84" s="8" t="s">
        <v>250</v>
      </c>
      <c r="E84" s="9" t="s">
        <v>28</v>
      </c>
      <c r="F84" s="9">
        <v>12172.4286304481</v>
      </c>
      <c r="G84" s="9">
        <v>215.17</v>
      </c>
      <c r="H84" s="1" t="str">
        <f>VLOOKUP(A84,'1月'!A:H,8,FALSE)</f>
        <v>荆州分公司</v>
      </c>
      <c r="I84" s="1" t="str">
        <f>VLOOKUP(A84,'1月'!A:I,9,FALSE)</f>
        <v>421003198609061554</v>
      </c>
      <c r="J84" s="1">
        <f>VLOOKUP(A84,'1月'!A:J,10,FALSE)</f>
        <v>17879581263</v>
      </c>
      <c r="K84" s="1">
        <v>215.17</v>
      </c>
      <c r="N84" s="1">
        <f t="shared" si="2"/>
        <v>0</v>
      </c>
    </row>
    <row r="85" hidden="1" spans="1:16">
      <c r="A85" s="8" t="s">
        <v>251</v>
      </c>
      <c r="B85" s="8" t="s">
        <v>231</v>
      </c>
      <c r="C85" s="8" t="s">
        <v>60</v>
      </c>
      <c r="D85" s="8" t="s">
        <v>252</v>
      </c>
      <c r="E85" s="9" t="s">
        <v>28</v>
      </c>
      <c r="F85" s="9">
        <v>3257.85681818182</v>
      </c>
      <c r="G85" s="9">
        <v>0</v>
      </c>
      <c r="H85" s="1" t="str">
        <f>VLOOKUP(A85,'1月'!A:H,8,FALSE)</f>
        <v>荆州分公司</v>
      </c>
      <c r="I85" s="1" t="str">
        <f>VLOOKUP(A85,'1月'!A:I,9,FALSE)</f>
        <v>421022199408152496</v>
      </c>
      <c r="J85" s="1">
        <f>VLOOKUP(A85,'1月'!A:J,10,FALSE)</f>
        <v>18872932531</v>
      </c>
      <c r="K85" s="1">
        <v>0</v>
      </c>
      <c r="N85" s="1">
        <f t="shared" si="2"/>
        <v>0</v>
      </c>
    </row>
    <row r="86" hidden="1" spans="1:16">
      <c r="A86" s="8" t="s">
        <v>253</v>
      </c>
      <c r="B86" s="8" t="s">
        <v>231</v>
      </c>
      <c r="C86" s="8" t="s">
        <v>60</v>
      </c>
      <c r="D86" s="8" t="s">
        <v>254</v>
      </c>
      <c r="E86" s="9" t="s">
        <v>28</v>
      </c>
      <c r="F86" s="9">
        <v>2881.90727272728</v>
      </c>
      <c r="G86" s="9">
        <v>0</v>
      </c>
      <c r="H86" s="1" t="str">
        <f>VLOOKUP(A86,'1月'!A:H,8,FALSE)</f>
        <v>武汉山道</v>
      </c>
      <c r="I86" s="1" t="str">
        <f>VLOOKUP(A86,'1月'!A:I,9,FALSE)</f>
        <v>420222199304104879</v>
      </c>
      <c r="J86" s="1">
        <f>VLOOKUP(A86,'1月'!A:J,10,FALSE)</f>
        <v>15079071653</v>
      </c>
      <c r="K86" s="1">
        <v>0</v>
      </c>
      <c r="N86" s="1">
        <f t="shared" si="2"/>
        <v>0</v>
      </c>
    </row>
    <row r="87" hidden="1" spans="1:16">
      <c r="A87" s="8" t="s">
        <v>255</v>
      </c>
      <c r="B87" s="8" t="s">
        <v>231</v>
      </c>
      <c r="C87" s="8" t="s">
        <v>60</v>
      </c>
      <c r="D87" s="8" t="s">
        <v>256</v>
      </c>
      <c r="E87" s="9" t="s">
        <v>28</v>
      </c>
      <c r="F87" s="9">
        <v>5278.60774137477</v>
      </c>
      <c r="G87" s="9">
        <v>0</v>
      </c>
      <c r="H87" s="1" t="str">
        <f>VLOOKUP(A87,'1月'!A:H,8,FALSE)</f>
        <v>荆州分公司</v>
      </c>
      <c r="I87" s="1" t="str">
        <f>VLOOKUP(A87,'1月'!A:I,9,FALSE)</f>
        <v>421302199412171236</v>
      </c>
      <c r="J87" s="1">
        <f>VLOOKUP(A87,'1月'!A:J,10,FALSE)</f>
        <v>13755843568</v>
      </c>
      <c r="K87" s="1">
        <v>0</v>
      </c>
      <c r="N87" s="1">
        <f t="shared" si="2"/>
        <v>0</v>
      </c>
    </row>
    <row r="88" hidden="1" spans="1:16">
      <c r="A88" s="8" t="s">
        <v>257</v>
      </c>
      <c r="B88" s="8" t="s">
        <v>231</v>
      </c>
      <c r="C88" s="8" t="s">
        <v>60</v>
      </c>
      <c r="D88" s="8" t="s">
        <v>258</v>
      </c>
      <c r="E88" s="9" t="s">
        <v>28</v>
      </c>
      <c r="F88" s="9">
        <v>281.214780645161</v>
      </c>
      <c r="G88" s="9">
        <v>0</v>
      </c>
      <c r="H88" s="1" t="str">
        <f>VLOOKUP(A88,'1月'!A:H,8,FALSE)</f>
        <v>荆州分公司</v>
      </c>
      <c r="I88" s="40" t="str">
        <f>VLOOKUP(A88,'1月'!A:I,9,FALSE)</f>
        <v>420881200012114010</v>
      </c>
      <c r="J88" s="1">
        <f>VLOOKUP(A88,'1月'!A:J,10,FALSE)</f>
        <v>18827761206</v>
      </c>
      <c r="K88" s="1">
        <v>0</v>
      </c>
      <c r="N88" s="1">
        <f t="shared" si="2"/>
        <v>0</v>
      </c>
    </row>
    <row r="89" hidden="1" spans="1:16">
      <c r="A89" s="8" t="s">
        <v>259</v>
      </c>
      <c r="B89" s="8" t="s">
        <v>231</v>
      </c>
      <c r="C89" s="8" t="s">
        <v>60</v>
      </c>
      <c r="D89" s="8" t="s">
        <v>260</v>
      </c>
      <c r="E89" s="9" t="s">
        <v>28</v>
      </c>
      <c r="F89" s="9">
        <v>5456.88650000001</v>
      </c>
      <c r="G89" s="9">
        <v>13.71</v>
      </c>
      <c r="H89" s="1" t="str">
        <f>VLOOKUP(A89,'1月'!A:H,8,FALSE)</f>
        <v>武汉山道</v>
      </c>
      <c r="I89" s="40" t="str">
        <f>VLOOKUP(A89,'1月'!A:I,9,FALSE)</f>
        <v>421087199405193725</v>
      </c>
      <c r="J89" s="1">
        <f>VLOOKUP(A89,'1月'!A:J,10,FALSE)</f>
        <v>18779133088</v>
      </c>
      <c r="K89" s="1">
        <v>13.71</v>
      </c>
      <c r="N89" s="1">
        <f t="shared" si="2"/>
        <v>0</v>
      </c>
    </row>
    <row r="90" hidden="1" spans="1:16">
      <c r="A90" s="8" t="s">
        <v>261</v>
      </c>
      <c r="B90" s="8" t="s">
        <v>231</v>
      </c>
      <c r="C90" s="8" t="s">
        <v>60</v>
      </c>
      <c r="D90" s="8" t="s">
        <v>262</v>
      </c>
      <c r="E90" s="9" t="s">
        <v>28</v>
      </c>
      <c r="F90" s="9">
        <v>5960.24664448686</v>
      </c>
      <c r="G90" s="9">
        <v>28.81</v>
      </c>
      <c r="H90" s="1" t="str">
        <f>VLOOKUP(A90,'1月'!A:H,8,FALSE)</f>
        <v>荆州分公司</v>
      </c>
      <c r="I90" s="1" t="str">
        <f>VLOOKUP(A90,'1月'!A:I,9,FALSE)</f>
        <v>421087199104105322</v>
      </c>
      <c r="J90" s="1">
        <f>VLOOKUP(A90,'1月'!A:J,10,FALSE)</f>
        <v>19170645381</v>
      </c>
      <c r="K90" s="1">
        <v>28.81</v>
      </c>
      <c r="N90" s="1">
        <f t="shared" si="2"/>
        <v>0</v>
      </c>
    </row>
    <row r="91" hidden="1" spans="1:16">
      <c r="A91" s="8" t="s">
        <v>263</v>
      </c>
      <c r="B91" s="8" t="s">
        <v>231</v>
      </c>
      <c r="C91" s="8" t="s">
        <v>60</v>
      </c>
      <c r="D91" s="8" t="s">
        <v>264</v>
      </c>
      <c r="E91" s="9" t="s">
        <v>28</v>
      </c>
      <c r="F91" s="9">
        <v>4378.65763636363</v>
      </c>
      <c r="G91" s="9">
        <v>0</v>
      </c>
      <c r="H91" s="1" t="str">
        <f>VLOOKUP(A91,'1月'!A:H,8,FALSE)</f>
        <v>荆州分公司</v>
      </c>
      <c r="I91" s="40" t="str">
        <f>VLOOKUP(A91,'1月'!A:I,9,FALSE)</f>
        <v>421003199311013239</v>
      </c>
      <c r="J91" s="1">
        <f>VLOOKUP(A91,'1月'!A:J,10,FALSE)</f>
        <v>18772783207</v>
      </c>
      <c r="K91" s="1">
        <v>0</v>
      </c>
      <c r="N91" s="1">
        <f t="shared" si="2"/>
        <v>0</v>
      </c>
    </row>
    <row r="92" hidden="1" spans="1:16">
      <c r="A92" s="8" t="s">
        <v>265</v>
      </c>
      <c r="B92" s="8" t="s">
        <v>231</v>
      </c>
      <c r="C92" s="8" t="s">
        <v>60</v>
      </c>
      <c r="D92" s="8" t="s">
        <v>266</v>
      </c>
      <c r="E92" s="9" t="s">
        <v>28</v>
      </c>
      <c r="F92" s="9">
        <v>3281.67</v>
      </c>
      <c r="G92" s="9">
        <v>0</v>
      </c>
      <c r="H92" s="1" t="str">
        <f>VLOOKUP(A92,'1月'!A:H,8,FALSE)</f>
        <v>荆州分公司</v>
      </c>
      <c r="I92" s="40" t="str">
        <f>VLOOKUP(A92,'1月'!A:I,9,FALSE)</f>
        <v>420803197802042732</v>
      </c>
      <c r="J92" s="1">
        <f>VLOOKUP(A92,'1月'!A:J,10,FALSE)</f>
        <v>15070903197</v>
      </c>
      <c r="K92" s="1">
        <v>0</v>
      </c>
      <c r="N92" s="1">
        <f t="shared" si="2"/>
        <v>0</v>
      </c>
    </row>
    <row r="93" hidden="1" spans="1:16">
      <c r="A93" s="8" t="s">
        <v>267</v>
      </c>
      <c r="B93" s="8" t="s">
        <v>231</v>
      </c>
      <c r="C93" s="8" t="s">
        <v>60</v>
      </c>
      <c r="D93" s="8" t="s">
        <v>268</v>
      </c>
      <c r="E93" s="9" t="s">
        <v>28</v>
      </c>
      <c r="F93" s="9">
        <v>257.073636363635</v>
      </c>
      <c r="G93" s="9">
        <v>0</v>
      </c>
      <c r="H93" s="1" t="str">
        <f>VLOOKUP(A93,'1月'!A:H,8,FALSE)</f>
        <v>荆州分公司</v>
      </c>
      <c r="I93" s="1" t="str">
        <f>VLOOKUP(A93,'1月'!A:I,9,FALSE)</f>
        <v>421003199105021510</v>
      </c>
      <c r="J93" s="1">
        <f>VLOOKUP(A93,'1月'!A:J,10,FALSE)</f>
        <v>15927876988</v>
      </c>
      <c r="K93" s="1">
        <v>0</v>
      </c>
      <c r="N93" s="1">
        <f t="shared" si="2"/>
        <v>0</v>
      </c>
    </row>
    <row r="94" s="21" customFormat="1" hidden="1" spans="1:16">
      <c r="A94" s="8" t="s">
        <v>269</v>
      </c>
      <c r="B94" s="8" t="s">
        <v>231</v>
      </c>
      <c r="C94" s="8" t="s">
        <v>60</v>
      </c>
      <c r="D94" s="8" t="s">
        <v>270</v>
      </c>
      <c r="E94" s="9" t="s">
        <v>28</v>
      </c>
      <c r="F94" s="9">
        <v>1981.0449025974</v>
      </c>
      <c r="G94" s="9">
        <v>0</v>
      </c>
      <c r="H94" s="1" t="str">
        <f>VLOOKUP(A94,'1月'!A:H,8,FALSE)</f>
        <v>荆州分公司</v>
      </c>
      <c r="I94" s="1" t="str">
        <f>VLOOKUP(A94,'1月'!A:I,9,FALSE)</f>
        <v>421002199012083812</v>
      </c>
      <c r="J94" s="1">
        <f>VLOOKUP(A94,'1月'!A:J,10,FALSE)</f>
        <v>18872295661</v>
      </c>
      <c r="K94" s="1">
        <v>0</v>
      </c>
      <c r="L94" s="1"/>
      <c r="M94" s="1"/>
      <c r="N94" s="1">
        <f t="shared" ref="N94:N125" si="3">G94-K94</f>
        <v>0</v>
      </c>
      <c r="O94" s="1"/>
      <c r="P94" s="1"/>
    </row>
    <row r="95" hidden="1" spans="1:16">
      <c r="A95" s="8" t="s">
        <v>271</v>
      </c>
      <c r="B95" s="8" t="s">
        <v>231</v>
      </c>
      <c r="C95" s="8" t="s">
        <v>60</v>
      </c>
      <c r="D95" s="8" t="s">
        <v>272</v>
      </c>
      <c r="E95" s="9" t="s">
        <v>28</v>
      </c>
      <c r="F95" s="9">
        <v>2871.27754545454</v>
      </c>
      <c r="G95" s="9">
        <v>0</v>
      </c>
      <c r="H95" s="1" t="str">
        <f>VLOOKUP(A95,'1月'!A:H,8,FALSE)</f>
        <v>荆州分公司</v>
      </c>
      <c r="I95" s="1" t="str">
        <f>VLOOKUP(A95,'1月'!A:I,9,FALSE)</f>
        <v>342221199503045061</v>
      </c>
      <c r="J95" s="1">
        <f>VLOOKUP(A95,'1月'!A:J,10,FALSE)</f>
        <v>13872208550</v>
      </c>
      <c r="K95" s="1">
        <v>0</v>
      </c>
      <c r="N95" s="1">
        <f t="shared" si="3"/>
        <v>0</v>
      </c>
    </row>
    <row r="96" hidden="1" spans="1:16">
      <c r="A96" s="8" t="s">
        <v>273</v>
      </c>
      <c r="B96" s="8" t="s">
        <v>231</v>
      </c>
      <c r="C96" s="8" t="s">
        <v>60</v>
      </c>
      <c r="D96" s="8" t="s">
        <v>274</v>
      </c>
      <c r="E96" s="9" t="s">
        <v>161</v>
      </c>
      <c r="F96" s="9">
        <v>447.8985</v>
      </c>
      <c r="G96" s="9">
        <v>0</v>
      </c>
      <c r="H96" s="1" t="str">
        <f>VLOOKUP(A96,'1月'!A:H,8,FALSE)</f>
        <v>朝晖人力</v>
      </c>
      <c r="I96" s="40" t="str">
        <f>VLOOKUP(A96,'1月'!A:I,9,FALSE)</f>
        <v>421003199008281046</v>
      </c>
      <c r="J96" s="1">
        <f>VLOOKUP(A96,'1月'!A:J,10,FALSE)</f>
        <v>18062367725</v>
      </c>
      <c r="K96" s="1">
        <v>0</v>
      </c>
      <c r="N96" s="1">
        <f t="shared" si="3"/>
        <v>0</v>
      </c>
    </row>
    <row r="97" hidden="1" spans="1:16">
      <c r="A97" s="8" t="s">
        <v>275</v>
      </c>
      <c r="B97" s="8" t="s">
        <v>231</v>
      </c>
      <c r="C97" s="8" t="s">
        <v>70</v>
      </c>
      <c r="D97" s="8" t="s">
        <v>276</v>
      </c>
      <c r="E97" s="9" t="s">
        <v>161</v>
      </c>
      <c r="F97" s="9">
        <v>650</v>
      </c>
      <c r="G97" s="9">
        <v>0</v>
      </c>
      <c r="H97" s="1" t="str">
        <f>VLOOKUP(A97,'1月'!A:H,8,FALSE)</f>
        <v>荆州分公司</v>
      </c>
      <c r="I97" s="1" t="str">
        <f>VLOOKUP(A97,'1月'!A:I,9,FALSE)</f>
        <v>420400196801151018</v>
      </c>
      <c r="J97" s="1">
        <f>VLOOKUP(A97,'1月'!A:J,10,FALSE)</f>
        <v>13872447788</v>
      </c>
      <c r="K97" s="1">
        <v>0</v>
      </c>
      <c r="N97" s="1">
        <f t="shared" si="3"/>
        <v>0</v>
      </c>
    </row>
    <row r="98" hidden="1" spans="1:16">
      <c r="A98" s="8" t="s">
        <v>277</v>
      </c>
      <c r="B98" s="8" t="s">
        <v>231</v>
      </c>
      <c r="C98" s="8" t="s">
        <v>70</v>
      </c>
      <c r="D98" s="8" t="s">
        <v>278</v>
      </c>
      <c r="E98" s="9" t="s">
        <v>28</v>
      </c>
      <c r="F98" s="9">
        <v>4512</v>
      </c>
      <c r="G98" s="9">
        <v>0</v>
      </c>
      <c r="H98" s="1" t="str">
        <f>VLOOKUP(A98,'1月'!A:H,8,FALSE)</f>
        <v>荆州分公司</v>
      </c>
      <c r="I98" s="40" t="str">
        <f>VLOOKUP(A98,'1月'!A:I,9,FALSE)</f>
        <v>422421197102170832</v>
      </c>
      <c r="J98" s="1">
        <f>VLOOKUP(A98,'1月'!A:J,10,FALSE)</f>
        <v>13997646731</v>
      </c>
      <c r="K98" s="1">
        <v>0</v>
      </c>
      <c r="N98" s="1">
        <f t="shared" si="3"/>
        <v>0</v>
      </c>
    </row>
    <row r="99" hidden="1" spans="1:16">
      <c r="A99" s="8" t="s">
        <v>281</v>
      </c>
      <c r="B99" s="8" t="s">
        <v>231</v>
      </c>
      <c r="C99" s="8" t="s">
        <v>226</v>
      </c>
      <c r="D99" s="8" t="s">
        <v>282</v>
      </c>
      <c r="E99" s="9" t="s">
        <v>28</v>
      </c>
      <c r="F99" s="9">
        <v>2500</v>
      </c>
      <c r="G99" s="9">
        <v>0</v>
      </c>
      <c r="H99" s="1" t="str">
        <f>VLOOKUP(A99,'1月'!A:H,8,FALSE)</f>
        <v>朝晖人力</v>
      </c>
      <c r="I99" s="40" t="str">
        <f>VLOOKUP(A99,'1月'!A:I,9,FALSE)</f>
        <v>530627200601144994</v>
      </c>
      <c r="J99" s="1">
        <f>VLOOKUP(A99,'1月'!A:J,10,FALSE)</f>
        <v>18972132085</v>
      </c>
      <c r="K99" s="1">
        <v>0</v>
      </c>
      <c r="N99" s="1">
        <f t="shared" si="3"/>
        <v>0</v>
      </c>
    </row>
    <row r="100" hidden="1" spans="1:16">
      <c r="A100" s="8" t="s">
        <v>284</v>
      </c>
      <c r="B100" s="8" t="s">
        <v>285</v>
      </c>
      <c r="C100" s="8" t="s">
        <v>26</v>
      </c>
      <c r="D100" s="8" t="s">
        <v>286</v>
      </c>
      <c r="E100" s="9" t="s">
        <v>28</v>
      </c>
      <c r="F100" s="9">
        <v>4000</v>
      </c>
      <c r="G100" s="9">
        <v>0</v>
      </c>
      <c r="H100" s="1" t="str">
        <f>VLOOKUP(A100,'1月'!A:H,8,FALSE)</f>
        <v>朝晖人力</v>
      </c>
      <c r="I100" s="40" t="str">
        <f>VLOOKUP(A100,'1月'!A:I,9,FALSE)</f>
        <v>421002200401305023</v>
      </c>
      <c r="J100" s="1">
        <f>VLOOKUP(A100,'1月'!A:J,10,FALSE)</f>
        <v>15727237247</v>
      </c>
      <c r="K100" s="1">
        <v>0</v>
      </c>
      <c r="N100" s="1">
        <f t="shared" si="3"/>
        <v>0</v>
      </c>
    </row>
    <row r="101" s="21" customFormat="1" hidden="1" spans="1:16">
      <c r="A101" s="8" t="s">
        <v>864</v>
      </c>
      <c r="B101" s="8" t="s">
        <v>285</v>
      </c>
      <c r="C101" s="8" t="s">
        <v>30</v>
      </c>
      <c r="D101" s="8" t="s">
        <v>865</v>
      </c>
      <c r="E101" s="9" t="s">
        <v>28</v>
      </c>
      <c r="F101" s="9">
        <v>2785</v>
      </c>
      <c r="G101" s="9">
        <v>0</v>
      </c>
      <c r="H101" s="1" t="s">
        <v>35</v>
      </c>
      <c r="I101" s="40" t="str">
        <f>VLOOKUP(A101,[2]在职名单!$D:$AE,28,FALSE)</f>
        <v>421002200411101446</v>
      </c>
      <c r="J101" s="1">
        <f>VLOOKUP(A101,[2]在职名单!$D:$AJ,33,FALSE)</f>
        <v>0</v>
      </c>
      <c r="K101" s="1">
        <v>0</v>
      </c>
      <c r="L101" s="1"/>
      <c r="M101" s="1"/>
      <c r="N101" s="1">
        <f t="shared" si="3"/>
        <v>0</v>
      </c>
      <c r="O101" s="1"/>
      <c r="P101" s="1"/>
    </row>
    <row r="102" hidden="1" spans="1:16">
      <c r="A102" s="8" t="s">
        <v>289</v>
      </c>
      <c r="B102" s="8" t="s">
        <v>285</v>
      </c>
      <c r="C102" s="8" t="s">
        <v>37</v>
      </c>
      <c r="D102" s="8" t="s">
        <v>290</v>
      </c>
      <c r="E102" s="9" t="s">
        <v>28</v>
      </c>
      <c r="F102" s="9">
        <v>1893.33</v>
      </c>
      <c r="G102" s="9">
        <v>0</v>
      </c>
      <c r="H102" s="1" t="str">
        <f>VLOOKUP(A102,'1月'!A:H,8,FALSE)</f>
        <v>朝晖人力</v>
      </c>
      <c r="I102" s="40" t="str">
        <f>VLOOKUP(A102,'1月'!A:I,9,FALSE)</f>
        <v>420400196206261482</v>
      </c>
      <c r="J102" s="1">
        <f>VLOOKUP(A102,'1月'!A:J,10,FALSE)</f>
        <v>17798353605</v>
      </c>
      <c r="K102" s="1">
        <v>0</v>
      </c>
      <c r="N102" s="1">
        <f t="shared" si="3"/>
        <v>0</v>
      </c>
    </row>
    <row r="103" hidden="1" spans="1:16">
      <c r="A103" s="8" t="s">
        <v>291</v>
      </c>
      <c r="B103" s="8" t="s">
        <v>285</v>
      </c>
      <c r="C103" s="8" t="s">
        <v>37</v>
      </c>
      <c r="D103" s="8" t="s">
        <v>292</v>
      </c>
      <c r="E103" s="9" t="s">
        <v>28</v>
      </c>
      <c r="F103" s="9">
        <v>1981.48444444444</v>
      </c>
      <c r="G103" s="9">
        <v>0</v>
      </c>
      <c r="H103" s="1" t="str">
        <f>VLOOKUP(A103,'1月'!A:H,8,FALSE)</f>
        <v>朝晖人力</v>
      </c>
      <c r="I103" s="40" t="str">
        <f>VLOOKUP(A103,'1月'!A:I,9,FALSE)</f>
        <v>420400195712101014</v>
      </c>
      <c r="J103" s="1">
        <f>VLOOKUP(A103,'1月'!A:J,10,FALSE)</f>
        <v>15572198880</v>
      </c>
      <c r="K103" s="1">
        <v>0</v>
      </c>
      <c r="N103" s="1">
        <f t="shared" si="3"/>
        <v>0</v>
      </c>
    </row>
    <row r="104" s="21" customFormat="1" hidden="1" spans="1:16">
      <c r="A104" s="8" t="s">
        <v>293</v>
      </c>
      <c r="B104" s="8" t="s">
        <v>285</v>
      </c>
      <c r="C104" s="8" t="s">
        <v>42</v>
      </c>
      <c r="D104" s="8" t="s">
        <v>294</v>
      </c>
      <c r="E104" s="9" t="s">
        <v>28</v>
      </c>
      <c r="F104" s="9">
        <v>10236</v>
      </c>
      <c r="G104" s="9">
        <v>157.08</v>
      </c>
      <c r="H104" s="1" t="str">
        <f>VLOOKUP(A104,'1月'!A:H,8,FALSE)</f>
        <v>朝晖人力</v>
      </c>
      <c r="I104" s="1" t="str">
        <f>VLOOKUP(A104,'1月'!A:I,9,FALSE)</f>
        <v>420684199002286030</v>
      </c>
      <c r="J104" s="1">
        <f>VLOOKUP(A104,'1月'!A:J,10,FALSE)</f>
        <v>13296690800</v>
      </c>
      <c r="K104" s="1">
        <v>157.08</v>
      </c>
      <c r="L104" s="1"/>
      <c r="M104" s="1"/>
      <c r="N104" s="1">
        <f t="shared" si="3"/>
        <v>0</v>
      </c>
      <c r="O104" s="1"/>
      <c r="P104" s="1"/>
    </row>
    <row r="105" hidden="1" spans="1:16">
      <c r="A105" s="8" t="s">
        <v>295</v>
      </c>
      <c r="B105" s="8" t="s">
        <v>285</v>
      </c>
      <c r="C105" s="8" t="s">
        <v>247</v>
      </c>
      <c r="D105" s="8" t="s">
        <v>296</v>
      </c>
      <c r="E105" s="9" t="s">
        <v>28</v>
      </c>
      <c r="F105" s="9">
        <v>6273.77</v>
      </c>
      <c r="G105" s="9">
        <v>38.21</v>
      </c>
      <c r="H105" s="1" t="str">
        <f>VLOOKUP(A105,'1月'!A:H,8,FALSE)</f>
        <v>荆州分公司</v>
      </c>
      <c r="I105" s="1" t="str">
        <f>VLOOKUP(A105,'1月'!A:I,9,FALSE)</f>
        <v>420323200205035510</v>
      </c>
      <c r="J105" s="1">
        <f>VLOOKUP(A105,'1月'!A:J,10,FALSE)</f>
        <v>18679654540</v>
      </c>
      <c r="K105" s="1">
        <v>38.21</v>
      </c>
      <c r="N105" s="1">
        <f t="shared" si="3"/>
        <v>0</v>
      </c>
    </row>
    <row r="106" hidden="1" spans="1:16">
      <c r="A106" s="8" t="s">
        <v>297</v>
      </c>
      <c r="B106" s="8" t="s">
        <v>285</v>
      </c>
      <c r="C106" s="8" t="s">
        <v>45</v>
      </c>
      <c r="D106" s="8" t="s">
        <v>298</v>
      </c>
      <c r="E106" s="9" t="s">
        <v>28</v>
      </c>
      <c r="F106" s="9">
        <v>2825.56</v>
      </c>
      <c r="G106" s="9">
        <v>0</v>
      </c>
      <c r="H106" s="1" t="str">
        <f>VLOOKUP(A106,'1月'!A:H,8,FALSE)</f>
        <v>朝晖人力</v>
      </c>
      <c r="I106" s="40" t="str">
        <f>VLOOKUP(A106,'1月'!A:I,9,FALSE)</f>
        <v>421003200306093516</v>
      </c>
      <c r="J106" s="1">
        <f>VLOOKUP(A106,'1月'!A:J,10,FALSE)</f>
        <v>13972335027</v>
      </c>
      <c r="K106" s="1">
        <v>0</v>
      </c>
      <c r="N106" s="1">
        <f t="shared" si="3"/>
        <v>0</v>
      </c>
    </row>
    <row r="107" hidden="1" spans="1:16">
      <c r="A107" s="8" t="s">
        <v>299</v>
      </c>
      <c r="B107" s="8" t="s">
        <v>285</v>
      </c>
      <c r="C107" s="8" t="s">
        <v>45</v>
      </c>
      <c r="D107" s="8" t="s">
        <v>300</v>
      </c>
      <c r="E107" s="9" t="s">
        <v>28</v>
      </c>
      <c r="F107" s="9">
        <v>1345.19</v>
      </c>
      <c r="G107" s="9">
        <v>0</v>
      </c>
      <c r="H107" s="1" t="str">
        <f>VLOOKUP(A107,'1月'!A:H,8,FALSE)</f>
        <v>朝晖人力</v>
      </c>
      <c r="I107" s="40" t="str">
        <f>VLOOKUP(A107,'1月'!A:I,9,FALSE)</f>
        <v>421002199704231820</v>
      </c>
      <c r="J107" s="1">
        <f>VLOOKUP(A107,'1月'!A:J,10,FALSE)</f>
        <v>15927881087</v>
      </c>
      <c r="K107" s="1">
        <v>0</v>
      </c>
      <c r="N107" s="1">
        <f t="shared" si="3"/>
        <v>0</v>
      </c>
    </row>
    <row r="108" hidden="1" spans="1:16">
      <c r="A108" s="8" t="s">
        <v>301</v>
      </c>
      <c r="B108" s="8" t="s">
        <v>285</v>
      </c>
      <c r="C108" s="8" t="s">
        <v>45</v>
      </c>
      <c r="D108" s="8" t="s">
        <v>302</v>
      </c>
      <c r="E108" s="9" t="s">
        <v>28</v>
      </c>
      <c r="F108" s="9">
        <v>4357.68</v>
      </c>
      <c r="G108" s="9">
        <v>0</v>
      </c>
      <c r="H108" s="1" t="str">
        <f>VLOOKUP(A108,'1月'!A:H,8,FALSE)</f>
        <v>朝晖人力</v>
      </c>
      <c r="I108" s="40" t="str">
        <f>VLOOKUP(A108,'1月'!A:I,9,FALSE)</f>
        <v>429005199711172650</v>
      </c>
      <c r="J108" s="1">
        <f>VLOOKUP(A108,'1月'!A:J,10,FALSE)</f>
        <v>13593989043</v>
      </c>
      <c r="K108" s="1">
        <v>0</v>
      </c>
      <c r="N108" s="1">
        <f t="shared" si="3"/>
        <v>0</v>
      </c>
    </row>
    <row r="109" hidden="1" spans="1:16">
      <c r="A109" s="8" t="s">
        <v>305</v>
      </c>
      <c r="B109" s="8" t="s">
        <v>285</v>
      </c>
      <c r="C109" s="8" t="s">
        <v>306</v>
      </c>
      <c r="D109" s="8" t="s">
        <v>307</v>
      </c>
      <c r="E109" s="9" t="s">
        <v>28</v>
      </c>
      <c r="F109" s="9">
        <v>8515.88770736842</v>
      </c>
      <c r="G109" s="9">
        <v>105.48</v>
      </c>
      <c r="H109" s="1" t="str">
        <f>VLOOKUP(A109,'1月'!A:H,8,FALSE)</f>
        <v>朝晖人力</v>
      </c>
      <c r="I109" s="1" t="str">
        <f>VLOOKUP(A109,'1月'!A:I,9,FALSE)</f>
        <v>42108719960603371x</v>
      </c>
      <c r="J109" s="1">
        <f>VLOOKUP(A109,'1月'!A:J,10,FALSE)</f>
        <v>16671664828</v>
      </c>
      <c r="K109" s="1">
        <v>105.48</v>
      </c>
      <c r="N109" s="1">
        <f t="shared" si="3"/>
        <v>0</v>
      </c>
    </row>
    <row r="110" hidden="1" spans="1:16">
      <c r="A110" s="8" t="s">
        <v>308</v>
      </c>
      <c r="B110" s="8" t="s">
        <v>285</v>
      </c>
      <c r="C110" s="8" t="s">
        <v>60</v>
      </c>
      <c r="D110" s="8" t="s">
        <v>309</v>
      </c>
      <c r="E110" s="9" t="s">
        <v>28</v>
      </c>
      <c r="F110" s="9">
        <v>5808.5256513369</v>
      </c>
      <c r="G110" s="9">
        <v>24.26</v>
      </c>
      <c r="H110" s="1" t="str">
        <f>VLOOKUP(A110,'1月'!A:H,8,FALSE)</f>
        <v>朝晖人力</v>
      </c>
      <c r="I110" s="40" t="str">
        <f>VLOOKUP(A110,'1月'!A:I,9,FALSE)</f>
        <v>421003198603121536</v>
      </c>
      <c r="J110" s="1">
        <f>VLOOKUP(A110,'1月'!A:J,10,FALSE)</f>
        <v>13545792120</v>
      </c>
      <c r="K110" s="1">
        <v>24.26</v>
      </c>
      <c r="N110" s="1">
        <f t="shared" si="3"/>
        <v>0</v>
      </c>
    </row>
    <row r="111" hidden="1" spans="1:16">
      <c r="A111" s="8" t="s">
        <v>310</v>
      </c>
      <c r="B111" s="8" t="s">
        <v>285</v>
      </c>
      <c r="C111" s="8" t="s">
        <v>60</v>
      </c>
      <c r="D111" s="8" t="s">
        <v>311</v>
      </c>
      <c r="E111" s="9" t="s">
        <v>28</v>
      </c>
      <c r="F111" s="9">
        <v>890.648217391304</v>
      </c>
      <c r="G111" s="9">
        <v>0</v>
      </c>
      <c r="H111" s="1" t="str">
        <f>VLOOKUP(A111,'1月'!A:H,8,FALSE)</f>
        <v>朝晖人力</v>
      </c>
      <c r="I111" s="40" t="str">
        <f>VLOOKUP(A111,'1月'!A:I,9,FALSE)</f>
        <v>522121200312193233</v>
      </c>
      <c r="J111" s="1">
        <f>VLOOKUP(A111,'1月'!A:J,10,FALSE)</f>
        <v>18285253529</v>
      </c>
      <c r="K111" s="1">
        <v>0</v>
      </c>
      <c r="N111" s="1">
        <f t="shared" si="3"/>
        <v>0</v>
      </c>
    </row>
    <row r="112" hidden="1" spans="1:16">
      <c r="A112" s="8" t="s">
        <v>312</v>
      </c>
      <c r="B112" s="8" t="s">
        <v>285</v>
      </c>
      <c r="C112" s="8" t="s">
        <v>60</v>
      </c>
      <c r="D112" s="8" t="s">
        <v>313</v>
      </c>
      <c r="E112" s="9" t="s">
        <v>28</v>
      </c>
      <c r="F112" s="9">
        <v>5481.50451556663</v>
      </c>
      <c r="G112" s="9">
        <v>14.45</v>
      </c>
      <c r="H112" s="1" t="str">
        <f>VLOOKUP(A112,'1月'!A:H,8,FALSE)</f>
        <v>朝晖人力</v>
      </c>
      <c r="I112" s="40" t="str">
        <f>VLOOKUP(A112,'1月'!A:I,9,FALSE)</f>
        <v>421003199402080058</v>
      </c>
      <c r="J112" s="1">
        <f>VLOOKUP(A112,'1月'!A:J,10,FALSE)</f>
        <v>17786673042</v>
      </c>
      <c r="K112" s="1">
        <v>14.45</v>
      </c>
      <c r="N112" s="1">
        <f t="shared" si="3"/>
        <v>0</v>
      </c>
    </row>
    <row r="113" hidden="1" spans="1:16">
      <c r="A113" s="8" t="s">
        <v>314</v>
      </c>
      <c r="B113" s="8" t="s">
        <v>285</v>
      </c>
      <c r="C113" s="8" t="s">
        <v>60</v>
      </c>
      <c r="D113" s="8" t="s">
        <v>315</v>
      </c>
      <c r="E113" s="9" t="s">
        <v>28</v>
      </c>
      <c r="F113" s="9">
        <v>3998.10743478261</v>
      </c>
      <c r="G113" s="9">
        <v>0</v>
      </c>
      <c r="H113" s="1" t="str">
        <f>VLOOKUP(A113,'1月'!A:H,8,FALSE)</f>
        <v>朝晖人力</v>
      </c>
      <c r="I113" s="40" t="str">
        <f>VLOOKUP(A113,'1月'!A:I,9,FALSE)</f>
        <v>421003198908283261</v>
      </c>
      <c r="J113" s="1">
        <f>VLOOKUP(A113,'1月'!A:J,10,FALSE)</f>
        <v>18986690343</v>
      </c>
      <c r="K113" s="1">
        <v>0</v>
      </c>
      <c r="N113" s="1">
        <f t="shared" si="3"/>
        <v>0</v>
      </c>
    </row>
    <row r="114" hidden="1" spans="1:16">
      <c r="A114" s="8" t="s">
        <v>316</v>
      </c>
      <c r="B114" s="8" t="s">
        <v>285</v>
      </c>
      <c r="C114" s="8" t="s">
        <v>67</v>
      </c>
      <c r="D114" s="8" t="s">
        <v>317</v>
      </c>
      <c r="E114" s="9" t="s">
        <v>28</v>
      </c>
      <c r="F114" s="9">
        <v>7699.4</v>
      </c>
      <c r="G114" s="9">
        <v>80.98</v>
      </c>
      <c r="H114" s="1" t="str">
        <f>VLOOKUP(A114,'1月'!A:H,8,FALSE)</f>
        <v>朝晖人力</v>
      </c>
      <c r="I114" s="40" t="str">
        <f>VLOOKUP(A114,'1月'!A:I,9,FALSE)</f>
        <v>421126199501101416</v>
      </c>
      <c r="J114" s="1">
        <f>VLOOKUP(A114,'1月'!A:J,10,FALSE)</f>
        <v>17771316646</v>
      </c>
      <c r="K114" s="1">
        <v>80.98</v>
      </c>
      <c r="N114" s="1">
        <f t="shared" si="3"/>
        <v>0</v>
      </c>
    </row>
    <row r="115" hidden="1" spans="1:16">
      <c r="A115" s="8" t="s">
        <v>318</v>
      </c>
      <c r="B115" s="8" t="s">
        <v>285</v>
      </c>
      <c r="C115" s="8" t="s">
        <v>70</v>
      </c>
      <c r="D115" s="8" t="s">
        <v>319</v>
      </c>
      <c r="E115" s="9" t="s">
        <v>28</v>
      </c>
      <c r="F115" s="9">
        <v>10350</v>
      </c>
      <c r="G115" s="9">
        <v>160.5</v>
      </c>
      <c r="H115" s="1" t="str">
        <f>VLOOKUP(A115,'1月'!A:H,8,FALSE)</f>
        <v>朝晖人力</v>
      </c>
      <c r="I115" s="40" t="str">
        <f>VLOOKUP(A115,'1月'!A:I,9,FALSE)</f>
        <v>362321199901181017</v>
      </c>
      <c r="J115" s="1">
        <f>VLOOKUP(A115,'1月'!A:J,10,FALSE)</f>
        <v>18480915685</v>
      </c>
      <c r="K115" s="1">
        <v>160.5</v>
      </c>
      <c r="N115" s="1">
        <f t="shared" si="3"/>
        <v>0</v>
      </c>
    </row>
    <row r="116" hidden="1" spans="1:16">
      <c r="A116" s="8" t="s">
        <v>320</v>
      </c>
      <c r="B116" s="8" t="s">
        <v>285</v>
      </c>
      <c r="C116" s="8" t="s">
        <v>70</v>
      </c>
      <c r="D116" s="8" t="s">
        <v>321</v>
      </c>
      <c r="E116" s="9" t="s">
        <v>322</v>
      </c>
      <c r="F116" s="9">
        <v>8985.55356862745</v>
      </c>
      <c r="G116" s="9">
        <v>119.57</v>
      </c>
      <c r="H116" s="1" t="str">
        <f>VLOOKUP(A116,'1月'!A:H,8,FALSE)</f>
        <v>朝晖人力</v>
      </c>
      <c r="I116" s="40" t="str">
        <f>VLOOKUP(A116,'1月'!A:I,9,FALSE)</f>
        <v>421002200211064214</v>
      </c>
      <c r="J116" s="1">
        <f>VLOOKUP(A116,'1月'!A:J,10,FALSE)</f>
        <v>13697230241</v>
      </c>
      <c r="K116" s="1">
        <v>119.57</v>
      </c>
      <c r="N116" s="1">
        <f t="shared" si="3"/>
        <v>0</v>
      </c>
    </row>
    <row r="117" s="21" customFormat="1" hidden="1" spans="1:16">
      <c r="A117" s="8" t="s">
        <v>866</v>
      </c>
      <c r="B117" s="8" t="s">
        <v>285</v>
      </c>
      <c r="C117" s="8" t="s">
        <v>70</v>
      </c>
      <c r="D117" s="8" t="s">
        <v>867</v>
      </c>
      <c r="E117" s="9" t="s">
        <v>161</v>
      </c>
      <c r="F117" s="9">
        <v>420</v>
      </c>
      <c r="G117" s="9">
        <v>0</v>
      </c>
      <c r="H117" s="1" t="s">
        <v>35</v>
      </c>
      <c r="I117" s="40" t="str">
        <f>VLOOKUP(A117,[2]离职名单!$D:$P,13,FALSE)</f>
        <v>420325200401027027</v>
      </c>
      <c r="J117" s="1">
        <f>VLOOKUP(A117,[2]离职名单!$D:$T,17,FALSE)</f>
        <v>18645917027</v>
      </c>
      <c r="K117" s="1">
        <v>0</v>
      </c>
      <c r="L117" s="1"/>
      <c r="M117" s="1"/>
      <c r="N117" s="1">
        <f t="shared" si="3"/>
        <v>0</v>
      </c>
      <c r="O117" s="1"/>
      <c r="P117" s="1"/>
    </row>
    <row r="118" s="21" customFormat="1" spans="1:16">
      <c r="A118" s="8" t="s">
        <v>325</v>
      </c>
      <c r="B118" s="8" t="s">
        <v>326</v>
      </c>
      <c r="C118" s="8" t="s">
        <v>132</v>
      </c>
      <c r="D118" s="8" t="s">
        <v>327</v>
      </c>
      <c r="E118" s="9" t="s">
        <v>28</v>
      </c>
      <c r="F118" s="9">
        <v>9900.17024</v>
      </c>
      <c r="G118" s="9">
        <v>0</v>
      </c>
      <c r="H118" s="1" t="str">
        <f>VLOOKUP(A118,'1月'!A:H,8,FALSE)</f>
        <v>武汉山道</v>
      </c>
      <c r="I118" s="40" t="str">
        <f>VLOOKUP(A118,'1月'!A:I,9,FALSE)</f>
        <v>152127199403142136</v>
      </c>
      <c r="J118" s="1">
        <f>VLOOKUP(A118,'1月'!A:J,10,FALSE)</f>
        <v>13986237095</v>
      </c>
      <c r="K118" s="1">
        <v>0</v>
      </c>
      <c r="L118" s="1"/>
      <c r="M118" s="1"/>
      <c r="N118" s="1">
        <f t="shared" si="3"/>
        <v>0</v>
      </c>
      <c r="O118" s="1"/>
      <c r="P118" s="1"/>
    </row>
    <row r="119" hidden="1" spans="1:16">
      <c r="A119" s="8" t="s">
        <v>329</v>
      </c>
      <c r="B119" s="8" t="s">
        <v>326</v>
      </c>
      <c r="C119" s="8" t="s">
        <v>57</v>
      </c>
      <c r="D119" s="8" t="s">
        <v>330</v>
      </c>
      <c r="E119" s="9" t="s">
        <v>28</v>
      </c>
      <c r="F119" s="9">
        <v>17653.6289625564</v>
      </c>
      <c r="G119" s="9">
        <v>379.61</v>
      </c>
      <c r="H119" s="1" t="str">
        <f>VLOOKUP(A119,'1月'!A:H,8,FALSE)</f>
        <v>辰菲</v>
      </c>
      <c r="I119" s="1" t="str">
        <f>VLOOKUP(A119,'1月'!A:I,9,FALSE)</f>
        <v>420881199807220735</v>
      </c>
      <c r="J119" s="1">
        <f>VLOOKUP(A119,'1月'!A:J,10,FALSE)</f>
        <v>15207107911</v>
      </c>
      <c r="K119" s="1">
        <v>379.61</v>
      </c>
      <c r="N119" s="1">
        <f t="shared" si="3"/>
        <v>0</v>
      </c>
    </row>
    <row r="120" hidden="1" spans="1:16">
      <c r="A120" s="8" t="s">
        <v>331</v>
      </c>
      <c r="B120" s="8" t="s">
        <v>326</v>
      </c>
      <c r="C120" s="8" t="s">
        <v>60</v>
      </c>
      <c r="D120" s="8" t="s">
        <v>332</v>
      </c>
      <c r="E120" s="9" t="s">
        <v>28</v>
      </c>
      <c r="F120" s="9">
        <v>10119.3784795906</v>
      </c>
      <c r="G120" s="9">
        <v>153.58</v>
      </c>
      <c r="H120" s="1" t="str">
        <f>VLOOKUP(A120,'1月'!A:H,8,FALSE)</f>
        <v>辰菲</v>
      </c>
      <c r="I120" s="1" t="str">
        <f>VLOOKUP(A120,'1月'!A:I,9,FALSE)</f>
        <v>130223199403051116</v>
      </c>
      <c r="J120" s="1">
        <f>VLOOKUP(A120,'1月'!A:J,10,FALSE)</f>
        <v>13476159565</v>
      </c>
      <c r="K120" s="1">
        <v>153.58</v>
      </c>
      <c r="N120" s="1">
        <f t="shared" si="3"/>
        <v>0</v>
      </c>
    </row>
    <row r="121" hidden="1" spans="1:16">
      <c r="A121" s="8" t="s">
        <v>336</v>
      </c>
      <c r="B121" s="8" t="s">
        <v>326</v>
      </c>
      <c r="C121" s="8" t="s">
        <v>60</v>
      </c>
      <c r="D121" s="8" t="s">
        <v>337</v>
      </c>
      <c r="E121" s="9" t="s">
        <v>28</v>
      </c>
      <c r="F121" s="9">
        <v>14172.363902695</v>
      </c>
      <c r="G121" s="9">
        <v>275.17</v>
      </c>
      <c r="H121" s="1" t="str">
        <f>VLOOKUP(A121,'1月'!A:H,8,FALSE)</f>
        <v>辰菲</v>
      </c>
      <c r="I121" s="40" t="str">
        <f>VLOOKUP(A121,'1月'!A:I,9,FALSE)</f>
        <v>420902200306117727</v>
      </c>
      <c r="J121" s="1">
        <f>VLOOKUP(A121,'1月'!A:J,10,FALSE)</f>
        <v>18271755063</v>
      </c>
      <c r="K121" s="1">
        <v>275.17</v>
      </c>
      <c r="N121" s="1">
        <f t="shared" si="3"/>
        <v>0</v>
      </c>
    </row>
    <row r="122" hidden="1" spans="1:16">
      <c r="A122" s="8" t="s">
        <v>338</v>
      </c>
      <c r="B122" s="8" t="s">
        <v>326</v>
      </c>
      <c r="C122" s="8" t="s">
        <v>60</v>
      </c>
      <c r="D122" s="8" t="s">
        <v>339</v>
      </c>
      <c r="E122" s="9" t="s">
        <v>28</v>
      </c>
      <c r="F122" s="9">
        <v>11790.9131726275</v>
      </c>
      <c r="G122" s="9">
        <v>203.73</v>
      </c>
      <c r="H122" s="1" t="str">
        <f>VLOOKUP(A122,'1月'!A:H,8,FALSE)</f>
        <v>辰菲</v>
      </c>
      <c r="I122" s="40" t="str">
        <f>VLOOKUP(A122,'1月'!A:I,9,FALSE)</f>
        <v>420881199808015899</v>
      </c>
      <c r="J122" s="1">
        <f>VLOOKUP(A122,'1月'!A:J,10,FALSE)</f>
        <v>17764106512</v>
      </c>
      <c r="K122" s="1">
        <v>203.73</v>
      </c>
      <c r="N122" s="1">
        <f t="shared" si="3"/>
        <v>0</v>
      </c>
    </row>
    <row r="123" hidden="1" spans="1:16">
      <c r="A123" s="8" t="s">
        <v>340</v>
      </c>
      <c r="B123" s="8" t="s">
        <v>326</v>
      </c>
      <c r="C123" s="8" t="s">
        <v>60</v>
      </c>
      <c r="D123" s="8" t="s">
        <v>341</v>
      </c>
      <c r="E123" s="9" t="s">
        <v>28</v>
      </c>
      <c r="F123" s="9">
        <v>11359.9756677809</v>
      </c>
      <c r="G123" s="9">
        <v>190.8</v>
      </c>
      <c r="H123" s="1" t="str">
        <f>VLOOKUP(A123,'1月'!A:H,8,FALSE)</f>
        <v>辰菲</v>
      </c>
      <c r="I123" s="40" t="str">
        <f>VLOOKUP(A123,'1月'!A:I,9,FALSE)</f>
        <v>421125200107050314</v>
      </c>
      <c r="J123" s="1">
        <f>VLOOKUP(A123,'1月'!A:J,10,FALSE)</f>
        <v>17671089735</v>
      </c>
      <c r="K123" s="1">
        <v>190.8</v>
      </c>
      <c r="N123" s="1">
        <f t="shared" si="3"/>
        <v>0</v>
      </c>
    </row>
    <row r="124" hidden="1" spans="1:16">
      <c r="A124" s="8" t="s">
        <v>342</v>
      </c>
      <c r="B124" s="8" t="s">
        <v>326</v>
      </c>
      <c r="C124" s="8" t="s">
        <v>60</v>
      </c>
      <c r="D124" s="8" t="s">
        <v>343</v>
      </c>
      <c r="E124" s="9" t="s">
        <v>28</v>
      </c>
      <c r="F124" s="9">
        <v>6492.55841666484</v>
      </c>
      <c r="G124" s="9">
        <v>44.78</v>
      </c>
      <c r="H124" s="1" t="str">
        <f>VLOOKUP(A124,'1月'!A:H,8,FALSE)</f>
        <v>辰菲</v>
      </c>
      <c r="I124" s="40" t="str">
        <f>VLOOKUP(A124,'1月'!A:I,9,FALSE)</f>
        <v>420982200106126719</v>
      </c>
      <c r="J124" s="1">
        <f>VLOOKUP(A124,'1月'!A:J,10,FALSE)</f>
        <v>15623267206</v>
      </c>
      <c r="K124" s="1">
        <v>44.78</v>
      </c>
      <c r="N124" s="1">
        <f t="shared" si="3"/>
        <v>0</v>
      </c>
    </row>
    <row r="125" hidden="1" spans="1:16">
      <c r="A125" s="8" t="s">
        <v>344</v>
      </c>
      <c r="B125" s="8" t="s">
        <v>326</v>
      </c>
      <c r="C125" s="8" t="s">
        <v>60</v>
      </c>
      <c r="D125" s="8" t="s">
        <v>345</v>
      </c>
      <c r="E125" s="9" t="s">
        <v>28</v>
      </c>
      <c r="F125" s="9">
        <v>5584.39714285714</v>
      </c>
      <c r="G125" s="9">
        <v>17.53</v>
      </c>
      <c r="H125" s="1" t="str">
        <f>VLOOKUP(A125,'1月'!A:H,8,FALSE)</f>
        <v>辰菲</v>
      </c>
      <c r="I125" s="1" t="str">
        <f>VLOOKUP(A125,'1月'!A:I,9,FALSE)</f>
        <v>42070220021207151x</v>
      </c>
      <c r="J125" s="1">
        <f>VLOOKUP(A125,'1月'!A:J,10,FALSE)</f>
        <v>18008684899</v>
      </c>
      <c r="K125" s="1">
        <v>17.53</v>
      </c>
      <c r="N125" s="1">
        <f t="shared" si="3"/>
        <v>0</v>
      </c>
    </row>
    <row r="126" hidden="1" spans="1:16">
      <c r="A126" s="8" t="s">
        <v>346</v>
      </c>
      <c r="B126" s="8" t="s">
        <v>326</v>
      </c>
      <c r="C126" s="8" t="s">
        <v>60</v>
      </c>
      <c r="D126" s="8" t="s">
        <v>347</v>
      </c>
      <c r="E126" s="9" t="s">
        <v>28</v>
      </c>
      <c r="F126" s="9">
        <v>10743.7585788945</v>
      </c>
      <c r="G126" s="9">
        <v>172.31</v>
      </c>
      <c r="H126" s="1" t="str">
        <f>VLOOKUP(A126,'1月'!A:H,8,FALSE)</f>
        <v>朝晖人力</v>
      </c>
      <c r="I126" s="40" t="str">
        <f>VLOOKUP(A126,'1月'!A:I,9,FALSE)</f>
        <v>411528200202215534</v>
      </c>
      <c r="J126" s="1">
        <f>VLOOKUP(A126,'1月'!A:J,10,FALSE)</f>
        <v>13369590549</v>
      </c>
      <c r="K126" s="1">
        <v>172.31</v>
      </c>
      <c r="N126" s="1">
        <f t="shared" ref="N126:N152" si="4">G126-K126</f>
        <v>0</v>
      </c>
    </row>
    <row r="127" hidden="1" spans="1:16">
      <c r="A127" s="8" t="s">
        <v>348</v>
      </c>
      <c r="B127" s="8" t="s">
        <v>326</v>
      </c>
      <c r="C127" s="8" t="s">
        <v>60</v>
      </c>
      <c r="D127" s="8" t="s">
        <v>349</v>
      </c>
      <c r="E127" s="9" t="s">
        <v>28</v>
      </c>
      <c r="F127" s="9">
        <v>7277.95855151713</v>
      </c>
      <c r="G127" s="9">
        <v>68.34</v>
      </c>
      <c r="H127" s="1" t="str">
        <f>VLOOKUP(A127,'1月'!A:H,8,FALSE)</f>
        <v>朝晖人力</v>
      </c>
      <c r="I127" s="40" t="str">
        <f>VLOOKUP(A127,'1月'!A:I,9,FALSE)</f>
        <v>429004200101300319</v>
      </c>
      <c r="J127" s="1">
        <f>VLOOKUP(A127,'1月'!A:J,10,FALSE)</f>
        <v>16608660546</v>
      </c>
      <c r="K127" s="1">
        <v>68.34</v>
      </c>
      <c r="N127" s="1">
        <f t="shared" si="4"/>
        <v>0</v>
      </c>
    </row>
    <row r="128" hidden="1" spans="1:16">
      <c r="A128" s="8" t="s">
        <v>350</v>
      </c>
      <c r="B128" s="8" t="s">
        <v>326</v>
      </c>
      <c r="C128" s="8" t="s">
        <v>60</v>
      </c>
      <c r="D128" s="8" t="s">
        <v>351</v>
      </c>
      <c r="E128" s="9" t="s">
        <v>28</v>
      </c>
      <c r="F128" s="9">
        <v>2529.171</v>
      </c>
      <c r="G128" s="9">
        <v>0</v>
      </c>
      <c r="H128" s="1" t="str">
        <f>VLOOKUP(A128,'1月'!A:H,8,FALSE)</f>
        <v>朝晖人力</v>
      </c>
      <c r="I128" s="40" t="str">
        <f>VLOOKUP(A128,'1月'!A:I,9,FALSE)</f>
        <v>420116199311150037</v>
      </c>
      <c r="J128" s="1">
        <f>VLOOKUP(A128,'1月'!A:J,10,FALSE)</f>
        <v>17507131705</v>
      </c>
      <c r="K128" s="1">
        <v>0</v>
      </c>
      <c r="N128" s="1">
        <f t="shared" si="4"/>
        <v>0</v>
      </c>
    </row>
    <row r="129" hidden="1" spans="1:14">
      <c r="A129" s="8" t="s">
        <v>352</v>
      </c>
      <c r="B129" s="8" t="s">
        <v>326</v>
      </c>
      <c r="C129" s="8" t="s">
        <v>353</v>
      </c>
      <c r="D129" s="8" t="s">
        <v>354</v>
      </c>
      <c r="E129" s="9" t="s">
        <v>28</v>
      </c>
      <c r="F129" s="9">
        <v>8313.72575</v>
      </c>
      <c r="G129" s="9">
        <v>99.41</v>
      </c>
      <c r="H129" s="1" t="str">
        <f>VLOOKUP(A129,'1月'!A:H,8,FALSE)</f>
        <v>辰菲</v>
      </c>
      <c r="I129" s="40" t="str">
        <f>VLOOKUP(A129,'1月'!A:I,9,FALSE)</f>
        <v>421121198802066056</v>
      </c>
      <c r="J129" s="1" t="str">
        <f>VLOOKUP(A129,'1月'!A:J,10,FALSE)</f>
        <v>没有</v>
      </c>
      <c r="K129" s="1">
        <v>99.41</v>
      </c>
      <c r="N129" s="1">
        <f t="shared" si="4"/>
        <v>0</v>
      </c>
    </row>
    <row r="130" hidden="1" spans="1:14">
      <c r="A130" s="8" t="s">
        <v>355</v>
      </c>
      <c r="B130" s="8" t="s">
        <v>326</v>
      </c>
      <c r="C130" s="8" t="s">
        <v>45</v>
      </c>
      <c r="D130" s="8" t="s">
        <v>356</v>
      </c>
      <c r="E130" s="9" t="s">
        <v>28</v>
      </c>
      <c r="F130" s="9">
        <v>4700.648</v>
      </c>
      <c r="G130" s="9">
        <v>0</v>
      </c>
      <c r="H130" s="1" t="str">
        <f>VLOOKUP(A130,'1月'!A:H,8,FALSE)</f>
        <v>辰菲</v>
      </c>
      <c r="I130" s="1" t="str">
        <f>VLOOKUP(A130,'1月'!A:I,9,FALSE)</f>
        <v>429005199401040089</v>
      </c>
      <c r="J130" s="1">
        <f>VLOOKUP(A130,'1月'!A:J,10,FALSE)</f>
        <v>15827293067</v>
      </c>
      <c r="K130" s="1">
        <v>0</v>
      </c>
      <c r="N130" s="1">
        <f t="shared" si="4"/>
        <v>0</v>
      </c>
    </row>
    <row r="131" hidden="1" spans="1:14">
      <c r="A131" s="8" t="s">
        <v>357</v>
      </c>
      <c r="B131" s="8" t="s">
        <v>326</v>
      </c>
      <c r="C131" s="8" t="s">
        <v>45</v>
      </c>
      <c r="D131" s="8" t="s">
        <v>358</v>
      </c>
      <c r="E131" s="9" t="s">
        <v>28</v>
      </c>
      <c r="F131" s="9">
        <v>4025.99</v>
      </c>
      <c r="G131" s="9">
        <v>0</v>
      </c>
      <c r="H131" s="1" t="str">
        <f>VLOOKUP(A131,'1月'!A:H,8,FALSE)</f>
        <v>辰菲</v>
      </c>
      <c r="I131" s="40" t="str">
        <f>VLOOKUP(A131,'1月'!A:I,9,FALSE)</f>
        <v>420621199906211554</v>
      </c>
      <c r="J131" s="1">
        <f>VLOOKUP(A131,'1月'!A:J,10,FALSE)</f>
        <v>15172685572</v>
      </c>
      <c r="K131" s="1">
        <v>0</v>
      </c>
      <c r="N131" s="1">
        <f t="shared" si="4"/>
        <v>0</v>
      </c>
    </row>
    <row r="132" hidden="1" spans="1:14">
      <c r="A132" s="8" t="s">
        <v>359</v>
      </c>
      <c r="B132" s="8" t="s">
        <v>326</v>
      </c>
      <c r="C132" s="8" t="s">
        <v>45</v>
      </c>
      <c r="D132" s="8" t="s">
        <v>360</v>
      </c>
      <c r="E132" s="9" t="s">
        <v>28</v>
      </c>
      <c r="F132" s="9">
        <v>2019.45</v>
      </c>
      <c r="G132" s="9">
        <v>0</v>
      </c>
      <c r="H132" s="1" t="str">
        <f>VLOOKUP(A132,'1月'!A:H,8,FALSE)</f>
        <v>辰菲</v>
      </c>
      <c r="I132" s="40" t="str">
        <f>VLOOKUP(A132,'1月'!A:I,9,FALSE)</f>
        <v>420922200112296021</v>
      </c>
      <c r="J132" s="1">
        <f>VLOOKUP(A132,'1月'!A:J,10,FALSE)</f>
        <v>13733429796</v>
      </c>
      <c r="K132" s="1">
        <v>0</v>
      </c>
      <c r="N132" s="1">
        <f t="shared" si="4"/>
        <v>0</v>
      </c>
    </row>
    <row r="133" hidden="1" spans="1:14">
      <c r="A133" s="8" t="s">
        <v>369</v>
      </c>
      <c r="B133" s="8" t="s">
        <v>326</v>
      </c>
      <c r="C133" s="8" t="s">
        <v>67</v>
      </c>
      <c r="D133" s="8" t="s">
        <v>370</v>
      </c>
      <c r="E133" s="9" t="s">
        <v>28</v>
      </c>
      <c r="F133" s="9">
        <v>5930.875</v>
      </c>
      <c r="G133" s="9">
        <v>27.93</v>
      </c>
      <c r="H133" s="1" t="str">
        <f>VLOOKUP(A133,'1月'!A:H,8,FALSE)</f>
        <v>辰菲</v>
      </c>
      <c r="I133" s="40" t="str">
        <f>VLOOKUP(A133,'1月'!A:I,9,FALSE)</f>
        <v>421126200309101710</v>
      </c>
      <c r="J133" s="1">
        <f>VLOOKUP(A133,'1月'!A:J,10,FALSE)</f>
        <v>15507177087</v>
      </c>
      <c r="K133" s="1">
        <v>27.93</v>
      </c>
      <c r="N133" s="1">
        <f t="shared" si="4"/>
        <v>0</v>
      </c>
    </row>
    <row r="134" hidden="1" spans="1:14">
      <c r="A134" s="8" t="s">
        <v>371</v>
      </c>
      <c r="B134" s="8" t="s">
        <v>326</v>
      </c>
      <c r="C134" s="8" t="s">
        <v>70</v>
      </c>
      <c r="D134" s="8" t="s">
        <v>372</v>
      </c>
      <c r="E134" s="9" t="s">
        <v>28</v>
      </c>
      <c r="F134" s="9">
        <v>6214.43</v>
      </c>
      <c r="G134" s="9">
        <v>36.43</v>
      </c>
      <c r="H134" s="1" t="str">
        <f>VLOOKUP(A134,'1月'!A:H,8,FALSE)</f>
        <v>辰菲</v>
      </c>
      <c r="I134" s="40" t="str">
        <f>VLOOKUP(A134,'1月'!A:I,9,FALSE)</f>
        <v>421126200310041735</v>
      </c>
      <c r="J134" s="1">
        <f>VLOOKUP(A134,'1月'!A:J,10,FALSE)</f>
        <v>17671088843</v>
      </c>
      <c r="K134" s="1">
        <v>36.43</v>
      </c>
      <c r="N134" s="1">
        <f t="shared" si="4"/>
        <v>0</v>
      </c>
    </row>
    <row r="135" hidden="1" spans="1:14">
      <c r="A135" s="8" t="s">
        <v>373</v>
      </c>
      <c r="B135" s="8" t="s">
        <v>326</v>
      </c>
      <c r="C135" s="8" t="s">
        <v>70</v>
      </c>
      <c r="D135" s="8" t="s">
        <v>374</v>
      </c>
      <c r="E135" s="9" t="s">
        <v>161</v>
      </c>
      <c r="F135" s="9">
        <v>487.768518518519</v>
      </c>
      <c r="G135" s="9">
        <v>0</v>
      </c>
      <c r="H135" s="1" t="str">
        <f>VLOOKUP(A135,'1月'!A:H,8,FALSE)</f>
        <v>辰菲</v>
      </c>
      <c r="I135" s="40" t="str">
        <f>VLOOKUP(A135,'1月'!A:I,9,FALSE)</f>
        <v>421126200509040051</v>
      </c>
      <c r="J135" s="1">
        <f>VLOOKUP(A135,'1月'!A:J,10,FALSE)</f>
        <v>15572343533</v>
      </c>
      <c r="K135" s="1">
        <v>0</v>
      </c>
      <c r="N135" s="1">
        <f t="shared" si="4"/>
        <v>0</v>
      </c>
    </row>
    <row r="136" hidden="1" spans="1:14">
      <c r="A136" s="8" t="s">
        <v>375</v>
      </c>
      <c r="B136" s="8" t="s">
        <v>326</v>
      </c>
      <c r="C136" s="8" t="s">
        <v>70</v>
      </c>
      <c r="D136" s="8" t="s">
        <v>376</v>
      </c>
      <c r="E136" s="9" t="s">
        <v>161</v>
      </c>
      <c r="F136" s="9">
        <v>360</v>
      </c>
      <c r="G136" s="9">
        <v>0</v>
      </c>
      <c r="H136" s="1" t="str">
        <f>VLOOKUP(A136,'1月'!A:H,8,FALSE)</f>
        <v>朝晖人力</v>
      </c>
      <c r="I136" s="40" t="str">
        <f>VLOOKUP(A136,'1月'!A:I,9,FALSE)</f>
        <v>420902200511102305</v>
      </c>
      <c r="J136" s="1">
        <f>VLOOKUP(A136,'1月'!A:J,10,FALSE)</f>
        <v>17320535142</v>
      </c>
      <c r="K136" s="1">
        <v>0</v>
      </c>
      <c r="N136" s="1">
        <f t="shared" si="4"/>
        <v>0</v>
      </c>
    </row>
    <row r="137" hidden="1" spans="1:14">
      <c r="A137" s="8" t="s">
        <v>377</v>
      </c>
      <c r="B137" s="8" t="s">
        <v>326</v>
      </c>
      <c r="C137" s="8" t="s">
        <v>70</v>
      </c>
      <c r="D137" s="8" t="s">
        <v>378</v>
      </c>
      <c r="E137" s="9" t="s">
        <v>28</v>
      </c>
      <c r="F137" s="9">
        <v>7681.76</v>
      </c>
      <c r="G137" s="9">
        <v>80.45</v>
      </c>
      <c r="H137" s="1" t="str">
        <f>VLOOKUP(A137,'1月'!A:H,8,FALSE)</f>
        <v>朝晖人力</v>
      </c>
      <c r="I137" s="40" t="str">
        <f>VLOOKUP(A137,'1月'!A:I,9,FALSE)</f>
        <v>421126200501231419</v>
      </c>
      <c r="J137" s="1">
        <f>VLOOKUP(A137,'1月'!A:J,10,FALSE)</f>
        <v>18872742371</v>
      </c>
      <c r="K137" s="1">
        <v>80.45</v>
      </c>
      <c r="N137" s="1">
        <f t="shared" si="4"/>
        <v>0</v>
      </c>
    </row>
    <row r="138" hidden="1" spans="1:14">
      <c r="A138" s="8" t="s">
        <v>381</v>
      </c>
      <c r="B138" s="8" t="s">
        <v>326</v>
      </c>
      <c r="C138" s="8" t="s">
        <v>226</v>
      </c>
      <c r="D138" s="8" t="s">
        <v>382</v>
      </c>
      <c r="E138" s="9" t="s">
        <v>28</v>
      </c>
      <c r="F138" s="9">
        <v>2110.43</v>
      </c>
      <c r="G138" s="9">
        <v>0</v>
      </c>
      <c r="H138" s="1" t="str">
        <f>VLOOKUP(A138,'1月'!A:H,8,FALSE)</f>
        <v>朝晖人力</v>
      </c>
      <c r="I138" s="40" t="str">
        <f>VLOOKUP(A138,'1月'!A:I,9,FALSE)</f>
        <v>421126200709061439</v>
      </c>
      <c r="J138" s="1">
        <f>VLOOKUP(A138,'1月'!A:J,10,FALSE)</f>
        <v>17886879334</v>
      </c>
      <c r="K138" s="1">
        <v>0</v>
      </c>
      <c r="N138" s="1">
        <f t="shared" si="4"/>
        <v>0</v>
      </c>
    </row>
    <row r="139" hidden="1" spans="1:14">
      <c r="A139" s="8" t="s">
        <v>385</v>
      </c>
      <c r="B139" s="8" t="s">
        <v>326</v>
      </c>
      <c r="C139" s="8" t="s">
        <v>30</v>
      </c>
      <c r="D139" s="8" t="s">
        <v>386</v>
      </c>
      <c r="E139" s="9" t="s">
        <v>28</v>
      </c>
      <c r="F139" s="9">
        <v>3980</v>
      </c>
      <c r="G139" s="9">
        <v>0</v>
      </c>
      <c r="H139" s="1" t="str">
        <f>VLOOKUP(A139,'1月'!A:H,8,FALSE)</f>
        <v>辰菲</v>
      </c>
      <c r="I139" s="40" t="str">
        <f>VLOOKUP(A139,'1月'!A:I,9,FALSE)</f>
        <v>421122200008212120</v>
      </c>
      <c r="J139" s="1">
        <f>VLOOKUP(A139,'1月'!A:J,10,FALSE)</f>
        <v>18272127530</v>
      </c>
      <c r="K139" s="1">
        <v>0</v>
      </c>
      <c r="N139" s="1">
        <f t="shared" si="4"/>
        <v>0</v>
      </c>
    </row>
    <row r="140" hidden="1" spans="1:14">
      <c r="A140" s="8" t="s">
        <v>387</v>
      </c>
      <c r="B140" s="8" t="s">
        <v>326</v>
      </c>
      <c r="C140" s="8" t="s">
        <v>30</v>
      </c>
      <c r="D140" s="8" t="s">
        <v>388</v>
      </c>
      <c r="E140" s="9" t="s">
        <v>28</v>
      </c>
      <c r="F140" s="9">
        <v>3465</v>
      </c>
      <c r="G140" s="9">
        <v>0</v>
      </c>
      <c r="H140" s="1" t="str">
        <f>VLOOKUP(A140,'1月'!A:H,8,FALSE)</f>
        <v>辰菲</v>
      </c>
      <c r="I140" s="40" t="str">
        <f>VLOOKUP(A140,'1月'!A:I,9,FALSE)</f>
        <v>421123200109170069</v>
      </c>
      <c r="J140" s="1">
        <f>VLOOKUP(A140,'1月'!A:J,10,FALSE)</f>
        <v>13277142730</v>
      </c>
      <c r="K140" s="1">
        <v>0</v>
      </c>
      <c r="N140" s="1">
        <f t="shared" si="4"/>
        <v>0</v>
      </c>
    </row>
    <row r="141" hidden="1" spans="1:14">
      <c r="A141" s="8" t="s">
        <v>389</v>
      </c>
      <c r="B141" s="8" t="s">
        <v>326</v>
      </c>
      <c r="C141" s="8" t="s">
        <v>30</v>
      </c>
      <c r="D141" s="8" t="s">
        <v>390</v>
      </c>
      <c r="E141" s="9" t="s">
        <v>28</v>
      </c>
      <c r="F141" s="9">
        <v>3470</v>
      </c>
      <c r="G141" s="9">
        <v>0</v>
      </c>
      <c r="H141" s="1" t="str">
        <f>VLOOKUP(A141,'1月'!A:H,8,FALSE)</f>
        <v>朝晖人力</v>
      </c>
      <c r="I141" s="40" t="str">
        <f>VLOOKUP(A141,'1月'!A:I,9,FALSE)</f>
        <v>420921199709134963</v>
      </c>
      <c r="J141" s="1">
        <f>VLOOKUP(A141,'1月'!A:J,10,FALSE)</f>
        <v>15827477003</v>
      </c>
      <c r="K141" s="1">
        <v>0</v>
      </c>
      <c r="N141" s="1">
        <f t="shared" si="4"/>
        <v>0</v>
      </c>
    </row>
    <row r="142" hidden="1" spans="1:14">
      <c r="A142" s="8" t="s">
        <v>391</v>
      </c>
      <c r="B142" s="8" t="s">
        <v>326</v>
      </c>
      <c r="C142" s="8" t="s">
        <v>37</v>
      </c>
      <c r="D142" s="8" t="s">
        <v>392</v>
      </c>
      <c r="E142" s="9" t="s">
        <v>28</v>
      </c>
      <c r="F142" s="9">
        <v>3180</v>
      </c>
      <c r="G142" s="9">
        <v>0</v>
      </c>
      <c r="H142" s="1" t="str">
        <f>VLOOKUP(A142,'1月'!A:H,8,FALSE)</f>
        <v>辰菲</v>
      </c>
      <c r="I142" s="40" t="str">
        <f>VLOOKUP(A142,'1月'!A:I,9,FALSE)</f>
        <v>420105196001151242</v>
      </c>
      <c r="J142" s="1">
        <f>VLOOKUP(A142,'1月'!A:J,10,FALSE)</f>
        <v>13387508283</v>
      </c>
      <c r="K142" s="1">
        <v>0</v>
      </c>
      <c r="N142" s="1">
        <f t="shared" si="4"/>
        <v>0</v>
      </c>
    </row>
    <row r="143" hidden="1" spans="1:14">
      <c r="A143" s="8" t="s">
        <v>393</v>
      </c>
      <c r="B143" s="8" t="s">
        <v>326</v>
      </c>
      <c r="C143" s="8" t="s">
        <v>37</v>
      </c>
      <c r="D143" s="8" t="s">
        <v>394</v>
      </c>
      <c r="E143" s="9" t="s">
        <v>28</v>
      </c>
      <c r="F143" s="9">
        <v>3180</v>
      </c>
      <c r="G143" s="9">
        <v>0</v>
      </c>
      <c r="H143" s="1" t="str">
        <f>VLOOKUP(A143,'1月'!A:H,8,FALSE)</f>
        <v>辰菲</v>
      </c>
      <c r="I143" s="40" t="str">
        <f>VLOOKUP(A143,'1月'!A:I,9,FALSE)</f>
        <v>420983195911106422</v>
      </c>
      <c r="J143" s="1">
        <f>VLOOKUP(A143,'1月'!A:J,10,FALSE)</f>
        <v>15377031216</v>
      </c>
      <c r="K143" s="1">
        <v>0</v>
      </c>
      <c r="N143" s="1">
        <f t="shared" si="4"/>
        <v>0</v>
      </c>
    </row>
    <row r="144" hidden="1" spans="1:14">
      <c r="A144" s="8" t="s">
        <v>395</v>
      </c>
      <c r="B144" s="8" t="s">
        <v>326</v>
      </c>
      <c r="C144" s="8" t="s">
        <v>37</v>
      </c>
      <c r="D144" s="8" t="s">
        <v>396</v>
      </c>
      <c r="E144" s="9" t="s">
        <v>28</v>
      </c>
      <c r="F144" s="9">
        <v>3180</v>
      </c>
      <c r="G144" s="9">
        <v>0</v>
      </c>
      <c r="H144" s="1" t="str">
        <f>VLOOKUP(A144,'1月'!A:H,8,FALSE)</f>
        <v>辰菲</v>
      </c>
      <c r="I144" s="40" t="str">
        <f>VLOOKUP(A144,'1月'!A:I,9,FALSE)</f>
        <v>420621195910245126</v>
      </c>
      <c r="J144" s="1">
        <f>VLOOKUP(A144,'1月'!A:J,10,FALSE)</f>
        <v>18971536452</v>
      </c>
      <c r="K144" s="1">
        <v>0</v>
      </c>
      <c r="N144" s="1">
        <f t="shared" si="4"/>
        <v>0</v>
      </c>
    </row>
    <row r="145" hidden="1" spans="1:14">
      <c r="A145" s="8" t="s">
        <v>397</v>
      </c>
      <c r="B145" s="8" t="s">
        <v>326</v>
      </c>
      <c r="C145" s="8" t="s">
        <v>398</v>
      </c>
      <c r="D145" s="8" t="s">
        <v>399</v>
      </c>
      <c r="E145" s="9" t="s">
        <v>28</v>
      </c>
      <c r="F145" s="9">
        <v>2000</v>
      </c>
      <c r="G145" s="9">
        <v>0</v>
      </c>
      <c r="H145" s="1" t="str">
        <f>VLOOKUP(A145,'1月'!A:H,8,FALSE)</f>
        <v>不报</v>
      </c>
      <c r="I145" s="1" t="str">
        <f>VLOOKUP(A145,'1月'!A:I,9,FALSE)</f>
        <v>不报</v>
      </c>
      <c r="J145" s="1" t="str">
        <f>VLOOKUP(A145,'1月'!A:J,10,FALSE)</f>
        <v>不报</v>
      </c>
      <c r="N145" s="1">
        <f t="shared" si="4"/>
        <v>0</v>
      </c>
    </row>
    <row r="146" hidden="1" spans="1:14">
      <c r="A146" s="8" t="s">
        <v>400</v>
      </c>
      <c r="B146" s="8" t="s">
        <v>401</v>
      </c>
      <c r="C146" s="8" t="s">
        <v>132</v>
      </c>
      <c r="D146" s="8" t="s">
        <v>402</v>
      </c>
      <c r="E146" s="9" t="s">
        <v>28</v>
      </c>
      <c r="F146" s="9">
        <v>4879.2992</v>
      </c>
      <c r="G146" s="9">
        <v>0</v>
      </c>
      <c r="H146" s="1" t="str">
        <f>VLOOKUP(A146,'1月'!A:H,8,FALSE)</f>
        <v>云杉</v>
      </c>
      <c r="I146" s="40" t="str">
        <f>VLOOKUP(A146,'1月'!A:I,9,FALSE)</f>
        <v>420116199507300017</v>
      </c>
      <c r="J146" s="1">
        <f>VLOOKUP(A146,'1月'!A:J,10,FALSE)</f>
        <v>15827335012</v>
      </c>
      <c r="K146" s="1">
        <v>0</v>
      </c>
      <c r="N146" s="1">
        <f t="shared" si="4"/>
        <v>0</v>
      </c>
    </row>
    <row r="147" hidden="1" spans="1:14">
      <c r="A147" s="8" t="s">
        <v>403</v>
      </c>
      <c r="B147" s="8" t="s">
        <v>401</v>
      </c>
      <c r="C147" s="8" t="s">
        <v>30</v>
      </c>
      <c r="D147" s="8" t="s">
        <v>404</v>
      </c>
      <c r="E147" s="9" t="s">
        <v>32</v>
      </c>
      <c r="F147" s="9">
        <v>1130.56</v>
      </c>
      <c r="G147" s="9">
        <v>0</v>
      </c>
      <c r="H147" s="1" t="str">
        <f>VLOOKUP(A147,'1月'!A:H,8,FALSE)</f>
        <v>朝晖人力</v>
      </c>
      <c r="I147" s="40" t="str">
        <f>VLOOKUP(A147,'1月'!A:I,9,FALSE)</f>
        <v>420521200407190920</v>
      </c>
      <c r="J147" s="1">
        <f>VLOOKUP(A147,'1月'!A:J,10,FALSE)</f>
        <v>18671711226</v>
      </c>
      <c r="K147" s="1">
        <v>0</v>
      </c>
      <c r="N147" s="1">
        <f t="shared" si="4"/>
        <v>0</v>
      </c>
    </row>
    <row r="148" hidden="1" spans="1:14">
      <c r="A148" s="8" t="s">
        <v>405</v>
      </c>
      <c r="B148" s="8" t="s">
        <v>401</v>
      </c>
      <c r="C148" s="8" t="s">
        <v>30</v>
      </c>
      <c r="D148" s="8" t="s">
        <v>406</v>
      </c>
      <c r="E148" s="9" t="s">
        <v>28</v>
      </c>
      <c r="F148" s="9">
        <v>2975</v>
      </c>
      <c r="G148" s="9">
        <v>0</v>
      </c>
      <c r="H148" s="1" t="str">
        <f>VLOOKUP(A148,'1月'!A:H,8,FALSE)</f>
        <v>朝晖人力</v>
      </c>
      <c r="I148" s="40" t="str">
        <f>VLOOKUP(A148,'1月'!A:I,9,FALSE)</f>
        <v>522427200112072829</v>
      </c>
      <c r="J148" s="1">
        <f>VLOOKUP(A148,'1月'!A:J,10,FALSE)</f>
        <v>15117691192</v>
      </c>
      <c r="K148" s="1">
        <v>0</v>
      </c>
      <c r="N148" s="1">
        <f t="shared" si="4"/>
        <v>0</v>
      </c>
    </row>
    <row r="149" hidden="1" spans="1:14">
      <c r="A149" s="8" t="s">
        <v>407</v>
      </c>
      <c r="B149" s="8" t="s">
        <v>401</v>
      </c>
      <c r="C149" s="8" t="s">
        <v>37</v>
      </c>
      <c r="D149" s="8" t="s">
        <v>408</v>
      </c>
      <c r="E149" s="9" t="s">
        <v>28</v>
      </c>
      <c r="F149" s="9">
        <v>3230</v>
      </c>
      <c r="G149" s="9">
        <v>0</v>
      </c>
      <c r="H149" s="1" t="str">
        <f>VLOOKUP(A149,'1月'!A:H,8,FALSE)</f>
        <v>云杉</v>
      </c>
      <c r="I149" s="40" t="str">
        <f>VLOOKUP(A149,'1月'!A:I,9,FALSE)</f>
        <v>422201196108075026</v>
      </c>
      <c r="J149" s="1">
        <f>VLOOKUP(A149,'1月'!A:J,10,FALSE)</f>
        <v>17371258916</v>
      </c>
      <c r="K149" s="1">
        <v>0</v>
      </c>
      <c r="N149" s="1">
        <f t="shared" si="4"/>
        <v>0</v>
      </c>
    </row>
    <row r="150" hidden="1" spans="1:14">
      <c r="A150" s="8" t="s">
        <v>409</v>
      </c>
      <c r="B150" s="8" t="s">
        <v>401</v>
      </c>
      <c r="C150" s="8" t="s">
        <v>37</v>
      </c>
      <c r="D150" s="8" t="s">
        <v>410</v>
      </c>
      <c r="E150" s="9" t="s">
        <v>28</v>
      </c>
      <c r="F150" s="9">
        <v>3230</v>
      </c>
      <c r="G150" s="9">
        <v>0</v>
      </c>
      <c r="H150" s="1" t="str">
        <f>VLOOKUP(A150,'1月'!A:H,8,FALSE)</f>
        <v>云杉</v>
      </c>
      <c r="I150" s="40" t="str">
        <f>VLOOKUP(A150,'1月'!A:I,9,FALSE)</f>
        <v>422201196812255100</v>
      </c>
      <c r="J150" s="1">
        <f>VLOOKUP(A150,'1月'!A:J,10,FALSE)</f>
        <v>15972146879</v>
      </c>
      <c r="K150" s="1">
        <v>0</v>
      </c>
      <c r="N150" s="1">
        <f t="shared" si="4"/>
        <v>0</v>
      </c>
    </row>
    <row r="151" hidden="1" spans="1:14">
      <c r="A151" s="8" t="s">
        <v>411</v>
      </c>
      <c r="B151" s="8" t="s">
        <v>401</v>
      </c>
      <c r="C151" s="8" t="s">
        <v>247</v>
      </c>
      <c r="D151" s="8" t="s">
        <v>412</v>
      </c>
      <c r="E151" s="9" t="s">
        <v>28</v>
      </c>
      <c r="F151" s="9">
        <v>5587.65995</v>
      </c>
      <c r="G151" s="9">
        <v>17.63</v>
      </c>
      <c r="H151" s="1" t="str">
        <f>VLOOKUP(A151,'1月'!A:H,8,FALSE)</f>
        <v>云杉</v>
      </c>
      <c r="I151" s="40" t="str">
        <f>VLOOKUP(A151,'1月'!A:I,9,FALSE)</f>
        <v>421002199611121411</v>
      </c>
      <c r="J151" s="1">
        <f>VLOOKUP(A151,'1月'!A:J,10,FALSE)</f>
        <v>15871437502</v>
      </c>
      <c r="K151" s="1">
        <v>17.63</v>
      </c>
      <c r="N151" s="1">
        <f t="shared" si="4"/>
        <v>0</v>
      </c>
    </row>
    <row r="152" hidden="1" spans="1:14">
      <c r="A152" s="8" t="s">
        <v>415</v>
      </c>
      <c r="B152" s="8" t="s">
        <v>401</v>
      </c>
      <c r="C152" s="8" t="s">
        <v>45</v>
      </c>
      <c r="D152" s="8" t="s">
        <v>416</v>
      </c>
      <c r="E152" s="9" t="s">
        <v>28</v>
      </c>
      <c r="F152" s="9">
        <v>4161.0976</v>
      </c>
      <c r="G152" s="9">
        <v>0</v>
      </c>
      <c r="H152" s="1" t="str">
        <f>VLOOKUP(A152,'1月'!A:H,8,FALSE)</f>
        <v>朝晖人力</v>
      </c>
      <c r="I152" s="40" t="str">
        <f>VLOOKUP(A152,'1月'!A:I,9,FALSE)</f>
        <v>420982200510233815</v>
      </c>
      <c r="J152" s="1">
        <f>VLOOKUP(A152,'1月'!A:J,10,FALSE)</f>
        <v>19807125291</v>
      </c>
      <c r="K152" s="1">
        <v>0</v>
      </c>
      <c r="N152" s="1">
        <f t="shared" si="4"/>
        <v>0</v>
      </c>
    </row>
    <row r="153" hidden="1" spans="1:14">
      <c r="A153" s="37" t="s">
        <v>417</v>
      </c>
      <c r="B153" s="37" t="s">
        <v>401</v>
      </c>
      <c r="C153" s="37" t="s">
        <v>57</v>
      </c>
      <c r="D153" s="37" t="s">
        <v>418</v>
      </c>
      <c r="E153" s="38" t="s">
        <v>28</v>
      </c>
      <c r="F153" s="38">
        <v>1833.4806</v>
      </c>
      <c r="G153" s="38">
        <v>0</v>
      </c>
      <c r="H153" s="1" t="str">
        <f>VLOOKUP(A153,'1月'!A:H,8,FALSE)</f>
        <v>云杉</v>
      </c>
      <c r="I153" s="40" t="str">
        <f>VLOOKUP(A153,'1月'!A:I,9,FALSE)</f>
        <v>422326199803296716</v>
      </c>
      <c r="J153" s="1">
        <f>VLOOKUP(A153,'1月'!A:J,10,FALSE)</f>
        <v>18671502816</v>
      </c>
    </row>
    <row r="154" hidden="1" spans="1:14">
      <c r="A154" s="8" t="s">
        <v>419</v>
      </c>
      <c r="B154" s="8" t="s">
        <v>401</v>
      </c>
      <c r="C154" s="8" t="s">
        <v>60</v>
      </c>
      <c r="D154" s="8" t="s">
        <v>420</v>
      </c>
      <c r="E154" s="9" t="s">
        <v>28</v>
      </c>
      <c r="F154" s="9">
        <v>7889.83</v>
      </c>
      <c r="G154" s="9">
        <v>86.69</v>
      </c>
      <c r="H154" s="1" t="str">
        <f>VLOOKUP(A154,'1月'!A:H,8,FALSE)</f>
        <v>云杉</v>
      </c>
      <c r="I154" s="1" t="str">
        <f>VLOOKUP(A154,'1月'!A:I,9,FALSE)</f>
        <v>420321199602187413</v>
      </c>
      <c r="J154" s="1">
        <f>VLOOKUP(A154,'1月'!A:J,10,FALSE)</f>
        <v>15827320949</v>
      </c>
      <c r="K154" s="1">
        <v>86.69</v>
      </c>
      <c r="N154" s="1">
        <f t="shared" ref="N154:N185" si="5">G154-K154</f>
        <v>0</v>
      </c>
    </row>
    <row r="155" hidden="1" spans="1:14">
      <c r="A155" s="8" t="s">
        <v>421</v>
      </c>
      <c r="B155" s="8" t="s">
        <v>401</v>
      </c>
      <c r="C155" s="8" t="s">
        <v>60</v>
      </c>
      <c r="D155" s="8" t="s">
        <v>422</v>
      </c>
      <c r="E155" s="9" t="s">
        <v>28</v>
      </c>
      <c r="F155" s="9">
        <v>7933.26014285714</v>
      </c>
      <c r="G155" s="9">
        <v>0</v>
      </c>
      <c r="H155" s="1" t="str">
        <f>VLOOKUP(A155,'1月'!A:H,8,FALSE)</f>
        <v>云杉</v>
      </c>
      <c r="I155" s="40" t="str">
        <f>VLOOKUP(A155,'1月'!A:I,9,FALSE)</f>
        <v>411323199803163831</v>
      </c>
      <c r="J155" s="1">
        <f>VLOOKUP(A155,'1月'!A:J,10,FALSE)</f>
        <v>15527086716</v>
      </c>
      <c r="K155" s="1">
        <v>0</v>
      </c>
      <c r="N155" s="1">
        <f t="shared" si="5"/>
        <v>0</v>
      </c>
    </row>
    <row r="156" hidden="1" spans="1:14">
      <c r="A156" s="8" t="s">
        <v>423</v>
      </c>
      <c r="B156" s="8" t="s">
        <v>401</v>
      </c>
      <c r="C156" s="8" t="s">
        <v>60</v>
      </c>
      <c r="D156" s="8" t="s">
        <v>424</v>
      </c>
      <c r="E156" s="9" t="s">
        <v>28</v>
      </c>
      <c r="F156" s="9">
        <v>3826.93815882221</v>
      </c>
      <c r="G156" s="9">
        <v>0</v>
      </c>
      <c r="H156" s="1" t="str">
        <f>VLOOKUP(A156,'1月'!A:H,8,FALSE)</f>
        <v>云杉</v>
      </c>
      <c r="I156" s="40" t="str">
        <f>VLOOKUP(A156,'1月'!A:I,9,FALSE)</f>
        <v>420923199908015855</v>
      </c>
      <c r="J156" s="1">
        <f>VLOOKUP(A156,'1月'!A:J,10,FALSE)</f>
        <v>15007117794</v>
      </c>
      <c r="K156" s="1">
        <v>0</v>
      </c>
      <c r="N156" s="1">
        <f t="shared" si="5"/>
        <v>0</v>
      </c>
    </row>
    <row r="157" hidden="1" spans="1:14">
      <c r="A157" s="8" t="s">
        <v>425</v>
      </c>
      <c r="B157" s="8" t="s">
        <v>401</v>
      </c>
      <c r="C157" s="8" t="s">
        <v>60</v>
      </c>
      <c r="D157" s="8" t="s">
        <v>426</v>
      </c>
      <c r="E157" s="9" t="s">
        <v>28</v>
      </c>
      <c r="F157" s="9">
        <v>6025.0455</v>
      </c>
      <c r="G157" s="9">
        <v>0</v>
      </c>
      <c r="H157" s="1" t="str">
        <f>VLOOKUP(A157,'1月'!A:H,8,FALSE)</f>
        <v>云杉</v>
      </c>
      <c r="I157" s="1" t="str">
        <f>VLOOKUP(A157,'1月'!A:I,9,FALSE)</f>
        <v>42282320010622418X</v>
      </c>
      <c r="J157" s="1">
        <f>VLOOKUP(A157,'1月'!A:J,10,FALSE)</f>
        <v>18271715726</v>
      </c>
      <c r="K157" s="1">
        <v>30.75</v>
      </c>
      <c r="N157" s="1">
        <f t="shared" si="5"/>
        <v>-30.75</v>
      </c>
    </row>
    <row r="158" hidden="1" spans="1:14">
      <c r="A158" s="8" t="s">
        <v>427</v>
      </c>
      <c r="B158" s="8" t="s">
        <v>401</v>
      </c>
      <c r="C158" s="8" t="s">
        <v>60</v>
      </c>
      <c r="D158" s="8" t="s">
        <v>428</v>
      </c>
      <c r="E158" s="9" t="s">
        <v>161</v>
      </c>
      <c r="F158" s="9">
        <v>1186.30890756302</v>
      </c>
      <c r="G158" s="9">
        <v>0</v>
      </c>
      <c r="H158" s="1" t="str">
        <f>VLOOKUP(A158,'1月'!A:H,8,FALSE)</f>
        <v>云杉</v>
      </c>
      <c r="I158" s="1" t="str">
        <f>VLOOKUP(A158,'1月'!A:I,9,FALSE)</f>
        <v>429004199707163739</v>
      </c>
      <c r="J158" s="1">
        <f>VLOOKUP(A158,'1月'!A:J,10,FALSE)</f>
        <v>18696347162</v>
      </c>
      <c r="K158" s="1">
        <v>0</v>
      </c>
      <c r="N158" s="1">
        <f t="shared" si="5"/>
        <v>0</v>
      </c>
    </row>
    <row r="159" hidden="1" spans="1:14">
      <c r="A159" s="8" t="s">
        <v>429</v>
      </c>
      <c r="B159" s="8" t="s">
        <v>401</v>
      </c>
      <c r="C159" s="8" t="s">
        <v>60</v>
      </c>
      <c r="D159" s="8" t="s">
        <v>430</v>
      </c>
      <c r="E159" s="9" t="s">
        <v>28</v>
      </c>
      <c r="F159" s="9">
        <v>5572.3091</v>
      </c>
      <c r="G159" s="9">
        <v>17.17</v>
      </c>
      <c r="H159" s="1" t="str">
        <f>VLOOKUP(A159,'1月'!A:H,8,FALSE)</f>
        <v>云杉</v>
      </c>
      <c r="I159" s="40" t="str">
        <f>VLOOKUP(A159,'1月'!A:I,9,FALSE)</f>
        <v>210727199101295417</v>
      </c>
      <c r="J159" s="1">
        <f>VLOOKUP(A159,'1月'!A:J,10,FALSE)</f>
        <v>13964546661</v>
      </c>
      <c r="K159" s="1">
        <v>0</v>
      </c>
      <c r="N159" s="1">
        <f t="shared" si="5"/>
        <v>17.17</v>
      </c>
    </row>
    <row r="160" hidden="1" spans="1:14">
      <c r="A160" s="8" t="s">
        <v>431</v>
      </c>
      <c r="B160" s="8" t="s">
        <v>401</v>
      </c>
      <c r="C160" s="8" t="s">
        <v>60</v>
      </c>
      <c r="D160" s="8" t="s">
        <v>432</v>
      </c>
      <c r="E160" s="9" t="s">
        <v>28</v>
      </c>
      <c r="F160" s="9">
        <v>2293.96992089313</v>
      </c>
      <c r="G160" s="9">
        <v>0</v>
      </c>
      <c r="H160" s="1" t="str">
        <f>VLOOKUP(A160,'1月'!A:H,8,FALSE)</f>
        <v>云杉</v>
      </c>
      <c r="I160" s="40" t="str">
        <f>VLOOKUP(A160,'1月'!A:I,9,FALSE)</f>
        <v>421083199306255331</v>
      </c>
      <c r="J160" s="1">
        <f>VLOOKUP(A160,'1月'!A:J,10,FALSE)</f>
        <v>18727810846</v>
      </c>
      <c r="K160" s="1">
        <v>0</v>
      </c>
      <c r="N160" s="1">
        <f t="shared" si="5"/>
        <v>0</v>
      </c>
    </row>
    <row r="161" hidden="1" spans="1:16">
      <c r="A161" s="8" t="s">
        <v>433</v>
      </c>
      <c r="B161" s="8" t="s">
        <v>401</v>
      </c>
      <c r="C161" s="8" t="s">
        <v>60</v>
      </c>
      <c r="D161" s="8" t="s">
        <v>434</v>
      </c>
      <c r="E161" s="9" t="s">
        <v>28</v>
      </c>
      <c r="F161" s="9">
        <v>4073.68459416445</v>
      </c>
      <c r="G161" s="9">
        <v>0</v>
      </c>
      <c r="H161" s="1" t="str">
        <f>VLOOKUP(A161,'1月'!A:H,8,FALSE)</f>
        <v>朝晖人力</v>
      </c>
      <c r="I161" s="1" t="str">
        <f>VLOOKUP(A161,'1月'!A:I,9,FALSE)</f>
        <v>42282520001107103X</v>
      </c>
      <c r="J161" s="1">
        <f>VLOOKUP(A161,'1月'!A:J,10,FALSE)</f>
        <v>17671203184</v>
      </c>
      <c r="K161" s="1">
        <v>0</v>
      </c>
      <c r="N161" s="1">
        <f t="shared" si="5"/>
        <v>0</v>
      </c>
    </row>
    <row r="162" hidden="1" spans="1:16">
      <c r="A162" s="8" t="s">
        <v>435</v>
      </c>
      <c r="B162" s="8" t="s">
        <v>401</v>
      </c>
      <c r="C162" s="8" t="s">
        <v>67</v>
      </c>
      <c r="D162" s="8" t="s">
        <v>436</v>
      </c>
      <c r="E162" s="9" t="s">
        <v>28</v>
      </c>
      <c r="F162" s="9">
        <v>207.5</v>
      </c>
      <c r="G162" s="9">
        <v>0</v>
      </c>
      <c r="H162" s="1" t="str">
        <f>VLOOKUP(A162,'1月'!A:H,8,FALSE)</f>
        <v>云杉</v>
      </c>
      <c r="I162" s="1" t="str">
        <f>VLOOKUP(A162,'1月'!A:I,9,FALSE)</f>
        <v>421127200302270817</v>
      </c>
      <c r="J162" s="1">
        <f>VLOOKUP(A162,'1月'!A:J,10,FALSE)</f>
        <v>13886422694</v>
      </c>
      <c r="K162" s="1">
        <v>0</v>
      </c>
      <c r="N162" s="1">
        <f t="shared" si="5"/>
        <v>0</v>
      </c>
    </row>
    <row r="163" hidden="1" spans="1:16">
      <c r="A163" s="8" t="s">
        <v>437</v>
      </c>
      <c r="B163" s="8" t="s">
        <v>401</v>
      </c>
      <c r="C163" s="8" t="s">
        <v>70</v>
      </c>
      <c r="D163" s="8" t="s">
        <v>438</v>
      </c>
      <c r="E163" s="9" t="s">
        <v>28</v>
      </c>
      <c r="F163" s="9">
        <v>3346.74428571429</v>
      </c>
      <c r="G163" s="9">
        <v>0</v>
      </c>
      <c r="H163" s="1" t="str">
        <f>VLOOKUP(A163,'1月'!A:H,8,FALSE)</f>
        <v>云杉</v>
      </c>
      <c r="I163" s="40" t="str">
        <f>VLOOKUP(A163,'1月'!A:I,9,FALSE)</f>
        <v>421121200408030039</v>
      </c>
      <c r="J163" s="1">
        <f>VLOOKUP(A163,'1月'!A:J,10,FALSE)</f>
        <v>15007255682</v>
      </c>
      <c r="K163" s="1">
        <v>0</v>
      </c>
      <c r="N163" s="1">
        <f t="shared" si="5"/>
        <v>0</v>
      </c>
    </row>
    <row r="164" hidden="1" spans="1:16">
      <c r="A164" s="8" t="s">
        <v>439</v>
      </c>
      <c r="B164" s="8" t="s">
        <v>401</v>
      </c>
      <c r="C164" s="8" t="s">
        <v>70</v>
      </c>
      <c r="D164" s="8" t="s">
        <v>440</v>
      </c>
      <c r="E164" s="9" t="s">
        <v>161</v>
      </c>
      <c r="F164" s="9">
        <v>100</v>
      </c>
      <c r="G164" s="9">
        <v>0</v>
      </c>
      <c r="H164" s="1" t="str">
        <f>VLOOKUP(A164,'1月'!A:H,8,FALSE)</f>
        <v>朝晖人力</v>
      </c>
      <c r="I164" s="40" t="str">
        <f>VLOOKUP(A164,'1月'!A:I,9,FALSE)</f>
        <v>500235200001155481</v>
      </c>
      <c r="J164" s="1">
        <f>VLOOKUP(A164,'1月'!A:J,10,FALSE)</f>
        <v>15623813868</v>
      </c>
      <c r="K164" s="1">
        <v>0</v>
      </c>
      <c r="N164" s="1">
        <f t="shared" si="5"/>
        <v>0</v>
      </c>
    </row>
    <row r="165" hidden="1" spans="1:16">
      <c r="A165" s="8" t="s">
        <v>868</v>
      </c>
      <c r="B165" s="8" t="s">
        <v>401</v>
      </c>
      <c r="C165" s="8" t="s">
        <v>70</v>
      </c>
      <c r="D165" s="8" t="s">
        <v>869</v>
      </c>
      <c r="E165" s="9" t="s">
        <v>161</v>
      </c>
      <c r="F165" s="9">
        <v>360</v>
      </c>
      <c r="G165" s="9">
        <v>0</v>
      </c>
      <c r="H165" s="1" t="s">
        <v>35</v>
      </c>
      <c r="I165" s="40" t="str">
        <f>VLOOKUP(A165,[2]在职名单!$D:$AE,28,FALSE)</f>
        <v>450121200401171597</v>
      </c>
      <c r="J165" s="1">
        <f>VLOOKUP(A165,[2]在职名单!$D:$AJ,33,FALSE)</f>
        <v>13036110695</v>
      </c>
      <c r="K165" s="1">
        <v>0</v>
      </c>
      <c r="N165" s="1">
        <f t="shared" si="5"/>
        <v>0</v>
      </c>
    </row>
    <row r="166" s="21" customFormat="1" hidden="1" spans="1:16">
      <c r="A166" s="8" t="s">
        <v>442</v>
      </c>
      <c r="B166" s="8" t="s">
        <v>443</v>
      </c>
      <c r="C166" s="8" t="s">
        <v>132</v>
      </c>
      <c r="D166" s="8" t="s">
        <v>444</v>
      </c>
      <c r="E166" s="9" t="s">
        <v>28</v>
      </c>
      <c r="F166" s="9">
        <v>21194.54</v>
      </c>
      <c r="G166" s="9">
        <v>288.4</v>
      </c>
      <c r="H166" s="1" t="str">
        <f>VLOOKUP(A166,'1月'!A:H,8,FALSE)</f>
        <v>武汉山道</v>
      </c>
      <c r="I166" s="1" t="str">
        <f>VLOOKUP(A166,'1月'!A:I,9,FALSE)</f>
        <v>421024199506072556</v>
      </c>
      <c r="J166" s="1">
        <f>VLOOKUP(A166,'1月'!A:J,10,FALSE)</f>
        <v>15171153937</v>
      </c>
      <c r="K166" s="1">
        <v>485.84</v>
      </c>
      <c r="L166" s="1"/>
      <c r="M166" s="1"/>
      <c r="N166" s="1">
        <f t="shared" si="5"/>
        <v>-197.44</v>
      </c>
      <c r="O166" s="1"/>
      <c r="P166" s="1"/>
    </row>
    <row r="167" s="21" customFormat="1" hidden="1" spans="1:16">
      <c r="A167" s="8" t="s">
        <v>445</v>
      </c>
      <c r="B167" s="8" t="s">
        <v>443</v>
      </c>
      <c r="C167" s="8" t="s">
        <v>132</v>
      </c>
      <c r="D167" s="8" t="s">
        <v>446</v>
      </c>
      <c r="E167" s="9" t="s">
        <v>28</v>
      </c>
      <c r="F167" s="9">
        <v>8770.96</v>
      </c>
      <c r="G167" s="9">
        <v>113.13</v>
      </c>
      <c r="H167" s="1" t="str">
        <f>VLOOKUP(A167,'1月'!A:H,8,FALSE)</f>
        <v>武汉山道</v>
      </c>
      <c r="I167" s="40" t="str">
        <f>VLOOKUP(A167,'1月'!A:I,9,FALSE)</f>
        <v>420684198606286029</v>
      </c>
      <c r="J167" s="1">
        <f>VLOOKUP(A167,'1月'!A:J,10,FALSE)</f>
        <v>17771855035</v>
      </c>
      <c r="K167" s="1">
        <v>113.13</v>
      </c>
      <c r="L167" s="1"/>
      <c r="M167" s="1"/>
      <c r="N167" s="1">
        <f t="shared" si="5"/>
        <v>0</v>
      </c>
      <c r="O167" s="1"/>
      <c r="P167" s="1"/>
    </row>
    <row r="168" hidden="1" spans="1:16">
      <c r="A168" s="8" t="s">
        <v>447</v>
      </c>
      <c r="B168" s="8" t="s">
        <v>443</v>
      </c>
      <c r="C168" s="8" t="s">
        <v>26</v>
      </c>
      <c r="D168" s="8" t="s">
        <v>448</v>
      </c>
      <c r="E168" s="9" t="s">
        <v>28</v>
      </c>
      <c r="F168" s="9">
        <v>3500</v>
      </c>
      <c r="G168" s="9">
        <v>0</v>
      </c>
      <c r="H168" s="1" t="str">
        <f>VLOOKUP(A168,'1月'!A:H,8,FALSE)</f>
        <v>钟祥</v>
      </c>
      <c r="I168" s="40" t="str">
        <f>VLOOKUP(A168,'1月'!A:I,9,FALSE)</f>
        <v>420821198909260243</v>
      </c>
      <c r="J168" s="1">
        <f>VLOOKUP(A168,'1月'!A:J,10,FALSE)</f>
        <v>15007164829</v>
      </c>
      <c r="K168" s="1">
        <v>0</v>
      </c>
      <c r="N168" s="1">
        <f t="shared" si="5"/>
        <v>0</v>
      </c>
    </row>
    <row r="169" hidden="1" spans="1:16">
      <c r="A169" s="8" t="s">
        <v>449</v>
      </c>
      <c r="B169" s="8" t="s">
        <v>443</v>
      </c>
      <c r="C169" s="8" t="s">
        <v>30</v>
      </c>
      <c r="D169" s="8" t="s">
        <v>450</v>
      </c>
      <c r="E169" s="9" t="s">
        <v>28</v>
      </c>
      <c r="F169" s="9">
        <v>2485</v>
      </c>
      <c r="G169" s="9">
        <v>0</v>
      </c>
      <c r="H169" s="1" t="str">
        <f>VLOOKUP(A169,'1月'!A:H,8,FALSE)</f>
        <v>朝晖人力</v>
      </c>
      <c r="I169" s="40" t="str">
        <f>VLOOKUP(A169,'1月'!A:I,9,FALSE)</f>
        <v>420881200309260027</v>
      </c>
      <c r="J169" s="1">
        <f>VLOOKUP(A169,'1月'!A:J,10,FALSE)</f>
        <v>17786237519</v>
      </c>
      <c r="K169" s="1">
        <v>0</v>
      </c>
      <c r="N169" s="1">
        <f t="shared" si="5"/>
        <v>0</v>
      </c>
    </row>
    <row r="170" hidden="1" spans="1:16">
      <c r="A170" s="8" t="s">
        <v>451</v>
      </c>
      <c r="B170" s="8" t="s">
        <v>443</v>
      </c>
      <c r="C170" s="8" t="s">
        <v>37</v>
      </c>
      <c r="D170" s="8" t="s">
        <v>452</v>
      </c>
      <c r="E170" s="9" t="s">
        <v>28</v>
      </c>
      <c r="F170" s="9">
        <v>2000</v>
      </c>
      <c r="G170" s="9">
        <v>0</v>
      </c>
      <c r="H170" s="1" t="str">
        <f>VLOOKUP(A170,'1月'!A:H,8,FALSE)</f>
        <v>钟祥</v>
      </c>
      <c r="I170" s="40" t="str">
        <f>VLOOKUP(A170,'1月'!A:I,9,FALSE)</f>
        <v>422431196712316825</v>
      </c>
      <c r="J170" s="1">
        <f>VLOOKUP(A170,'1月'!A:J,10,FALSE)</f>
        <v>13451170457</v>
      </c>
      <c r="K170" s="1">
        <v>0</v>
      </c>
      <c r="N170" s="1">
        <f t="shared" si="5"/>
        <v>0</v>
      </c>
    </row>
    <row r="171" hidden="1" spans="1:16">
      <c r="A171" s="8" t="s">
        <v>453</v>
      </c>
      <c r="B171" s="8" t="s">
        <v>443</v>
      </c>
      <c r="C171" s="8" t="s">
        <v>37</v>
      </c>
      <c r="D171" s="8" t="s">
        <v>454</v>
      </c>
      <c r="E171" s="9" t="s">
        <v>32</v>
      </c>
      <c r="F171" s="9">
        <v>666.67</v>
      </c>
      <c r="G171" s="9">
        <v>0</v>
      </c>
      <c r="H171" s="1" t="str">
        <f>VLOOKUP(A171,'1月'!A:H,8,FALSE)</f>
        <v>钟祥</v>
      </c>
      <c r="I171" s="40" t="str">
        <f>VLOOKUP(A171,'1月'!A:I,9,FALSE)</f>
        <v>422431196307121450</v>
      </c>
      <c r="J171" s="1">
        <f>VLOOKUP(A171,'1月'!A:J,10,FALSE)</f>
        <v>13797949208</v>
      </c>
      <c r="K171" s="1">
        <v>0</v>
      </c>
      <c r="N171" s="1">
        <f t="shared" si="5"/>
        <v>0</v>
      </c>
    </row>
    <row r="172" hidden="1" spans="1:16">
      <c r="A172" s="8" t="s">
        <v>455</v>
      </c>
      <c r="B172" s="8" t="s">
        <v>443</v>
      </c>
      <c r="C172" s="8" t="s">
        <v>45</v>
      </c>
      <c r="D172" s="8" t="s">
        <v>456</v>
      </c>
      <c r="E172" s="9" t="s">
        <v>28</v>
      </c>
      <c r="F172" s="9">
        <v>6576.73333333333</v>
      </c>
      <c r="G172" s="9">
        <v>47.3</v>
      </c>
      <c r="H172" s="1" t="str">
        <f>VLOOKUP(A172,'1月'!A:H,8,FALSE)</f>
        <v>钟祥</v>
      </c>
      <c r="I172" s="1" t="str">
        <f>VLOOKUP(A172,'1月'!A:I,9,FALSE)</f>
        <v>42088119850119842X</v>
      </c>
      <c r="J172" s="1">
        <f>VLOOKUP(A172,'1月'!A:J,10,FALSE)</f>
        <v>18908696388</v>
      </c>
      <c r="K172" s="1">
        <v>47.3</v>
      </c>
      <c r="N172" s="1">
        <f t="shared" si="5"/>
        <v>0</v>
      </c>
    </row>
    <row r="173" hidden="1" spans="1:16">
      <c r="A173" s="8" t="s">
        <v>457</v>
      </c>
      <c r="B173" s="8" t="s">
        <v>443</v>
      </c>
      <c r="C173" s="8" t="s">
        <v>45</v>
      </c>
      <c r="D173" s="8" t="s">
        <v>458</v>
      </c>
      <c r="E173" s="9" t="s">
        <v>161</v>
      </c>
      <c r="F173" s="9">
        <v>61.8</v>
      </c>
      <c r="G173" s="9">
        <v>0</v>
      </c>
      <c r="H173" s="1" t="str">
        <f>VLOOKUP(A173,'1月'!A:H,8,FALSE)</f>
        <v>钟祥</v>
      </c>
      <c r="I173" s="1" t="str">
        <f>VLOOKUP(A173,'1月'!A:I,9,FALSE)</f>
        <v>42088119891021171X</v>
      </c>
      <c r="J173" s="1">
        <f>VLOOKUP(A173,'1月'!A:J,10,FALSE)</f>
        <v>17611173200</v>
      </c>
      <c r="K173" s="1">
        <v>0</v>
      </c>
      <c r="N173" s="1">
        <f t="shared" si="5"/>
        <v>0</v>
      </c>
    </row>
    <row r="174" hidden="1" spans="1:16">
      <c r="A174" s="8" t="s">
        <v>459</v>
      </c>
      <c r="B174" s="8" t="s">
        <v>443</v>
      </c>
      <c r="C174" s="8" t="s">
        <v>45</v>
      </c>
      <c r="D174" s="8" t="s">
        <v>460</v>
      </c>
      <c r="E174" s="9" t="s">
        <v>28</v>
      </c>
      <c r="F174" s="9">
        <v>2568.54</v>
      </c>
      <c r="G174" s="9">
        <v>0</v>
      </c>
      <c r="H174" s="1" t="str">
        <f>VLOOKUP(A174,'1月'!A:H,8,FALSE)</f>
        <v>钟祥</v>
      </c>
      <c r="I174" s="40" t="str">
        <f>VLOOKUP(A174,'1月'!A:I,9,FALSE)</f>
        <v>420322200702252712</v>
      </c>
      <c r="J174" s="1">
        <f>VLOOKUP(A174,'1月'!A:J,10,FALSE)</f>
        <v>18572510225</v>
      </c>
      <c r="K174" s="1">
        <v>0</v>
      </c>
      <c r="N174" s="1">
        <f t="shared" si="5"/>
        <v>0</v>
      </c>
    </row>
    <row r="175" hidden="1" spans="1:16">
      <c r="A175" s="8" t="s">
        <v>462</v>
      </c>
      <c r="B175" s="8" t="s">
        <v>443</v>
      </c>
      <c r="C175" s="8" t="s">
        <v>57</v>
      </c>
      <c r="D175" s="8" t="s">
        <v>463</v>
      </c>
      <c r="E175" s="9" t="s">
        <v>28</v>
      </c>
      <c r="F175" s="9">
        <v>8201.78027936508</v>
      </c>
      <c r="G175" s="9">
        <v>66.05</v>
      </c>
      <c r="H175" s="1" t="str">
        <f>VLOOKUP(A175,'1月'!A:H,8,FALSE)</f>
        <v>钟祥</v>
      </c>
      <c r="I175" s="40" t="str">
        <f>VLOOKUP(A175,'1月'!A:I,9,FALSE)</f>
        <v>420881199402276511</v>
      </c>
      <c r="J175" s="1">
        <f>VLOOKUP(A175,'1月'!A:J,10,FALSE)</f>
        <v>18502705023</v>
      </c>
      <c r="K175" s="1">
        <v>96.05</v>
      </c>
      <c r="N175" s="1">
        <f t="shared" si="5"/>
        <v>-30</v>
      </c>
    </row>
    <row r="176" hidden="1" spans="1:16">
      <c r="A176" s="8" t="s">
        <v>464</v>
      </c>
      <c r="B176" s="8" t="s">
        <v>443</v>
      </c>
      <c r="C176" s="8" t="s">
        <v>60</v>
      </c>
      <c r="D176" s="8" t="s">
        <v>465</v>
      </c>
      <c r="E176" s="9" t="s">
        <v>161</v>
      </c>
      <c r="F176" s="9">
        <v>629.776046511628</v>
      </c>
      <c r="G176" s="9">
        <v>0</v>
      </c>
      <c r="H176" s="1" t="str">
        <f>VLOOKUP(A176,'1月'!A:H,8,FALSE)</f>
        <v>钟祥</v>
      </c>
      <c r="I176" s="1" t="str">
        <f>VLOOKUP(A176,'1月'!A:I,9,FALSE)</f>
        <v>420881199010035436</v>
      </c>
      <c r="J176" s="1">
        <f>VLOOKUP(A176,'1月'!A:J,10,FALSE)</f>
        <v>13297608873</v>
      </c>
      <c r="K176" s="1">
        <v>0</v>
      </c>
      <c r="N176" s="1">
        <f t="shared" si="5"/>
        <v>0</v>
      </c>
    </row>
    <row r="177" hidden="1" spans="1:16">
      <c r="A177" s="8" t="s">
        <v>466</v>
      </c>
      <c r="B177" s="8" t="s">
        <v>443</v>
      </c>
      <c r="C177" s="8" t="s">
        <v>60</v>
      </c>
      <c r="D177" s="8" t="s">
        <v>467</v>
      </c>
      <c r="E177" s="9" t="s">
        <v>28</v>
      </c>
      <c r="F177" s="9">
        <v>6072.48856843157</v>
      </c>
      <c r="G177" s="9">
        <v>32.17</v>
      </c>
      <c r="H177" s="1" t="str">
        <f>VLOOKUP(A177,'1月'!A:H,8,FALSE)</f>
        <v>钟祥</v>
      </c>
      <c r="I177" s="1" t="str">
        <f>VLOOKUP(A177,'1月'!A:I,9,FALSE)</f>
        <v>420881199710240430</v>
      </c>
      <c r="J177" s="1">
        <f>VLOOKUP(A177,'1月'!A:J,10,FALSE)</f>
        <v>18696000078</v>
      </c>
      <c r="K177" s="1">
        <v>32.17</v>
      </c>
      <c r="N177" s="1">
        <f t="shared" si="5"/>
        <v>0</v>
      </c>
    </row>
    <row r="178" hidden="1" spans="1:16">
      <c r="A178" s="8" t="s">
        <v>468</v>
      </c>
      <c r="B178" s="8" t="s">
        <v>443</v>
      </c>
      <c r="C178" s="8" t="s">
        <v>60</v>
      </c>
      <c r="D178" s="8" t="s">
        <v>469</v>
      </c>
      <c r="E178" s="9" t="s">
        <v>161</v>
      </c>
      <c r="F178" s="9">
        <v>310.774736842105</v>
      </c>
      <c r="G178" s="9">
        <v>0</v>
      </c>
      <c r="H178" s="1" t="s">
        <v>461</v>
      </c>
      <c r="I178" s="40" t="str">
        <f>VLOOKUP(A178,'1月'!A:I,9,FALSE)</f>
        <v>632124198710262219</v>
      </c>
      <c r="J178" s="1">
        <f>VLOOKUP(A178,'1月'!A:J,10,FALSE)</f>
        <v>15717827757</v>
      </c>
      <c r="K178" s="1">
        <v>0</v>
      </c>
      <c r="N178" s="1">
        <f t="shared" si="5"/>
        <v>0</v>
      </c>
    </row>
    <row r="179" hidden="1" spans="1:16">
      <c r="A179" s="8" t="s">
        <v>470</v>
      </c>
      <c r="B179" s="8" t="s">
        <v>443</v>
      </c>
      <c r="C179" s="8" t="s">
        <v>60</v>
      </c>
      <c r="D179" s="8" t="s">
        <v>471</v>
      </c>
      <c r="E179" s="9" t="s">
        <v>28</v>
      </c>
      <c r="F179" s="9">
        <v>3664.77211046512</v>
      </c>
      <c r="G179" s="9">
        <v>0</v>
      </c>
      <c r="H179" s="1" t="str">
        <f>VLOOKUP(A179,'1月'!A:H,8,FALSE)</f>
        <v>钟祥</v>
      </c>
      <c r="I179" s="40" t="str">
        <f>VLOOKUP(A179,'1月'!A:I,9,FALSE)</f>
        <v>420881200312015831</v>
      </c>
      <c r="J179" s="1">
        <f>VLOOKUP(A179,'1月'!A:J,10,FALSE)</f>
        <v>19074761449</v>
      </c>
      <c r="K179" s="1">
        <v>0</v>
      </c>
      <c r="N179" s="1">
        <f t="shared" si="5"/>
        <v>0</v>
      </c>
    </row>
    <row r="180" hidden="1" spans="1:16">
      <c r="A180" s="8" t="s">
        <v>472</v>
      </c>
      <c r="B180" s="8" t="s">
        <v>443</v>
      </c>
      <c r="C180" s="8" t="s">
        <v>60</v>
      </c>
      <c r="D180" s="8" t="s">
        <v>473</v>
      </c>
      <c r="E180" s="9" t="s">
        <v>161</v>
      </c>
      <c r="F180" s="9">
        <v>848.296978021978</v>
      </c>
      <c r="G180" s="9">
        <v>0</v>
      </c>
      <c r="H180" s="1" t="str">
        <f>VLOOKUP(A180,'1月'!A:H,8,FALSE)</f>
        <v>朝晖人力</v>
      </c>
      <c r="I180" s="1" t="str">
        <f>VLOOKUP(A180,'1月'!A:I,9,FALSE)</f>
        <v>41152119980728193X</v>
      </c>
      <c r="J180" s="1">
        <f>VLOOKUP(A180,'1月'!A:J,10,FALSE)</f>
        <v>17359967906</v>
      </c>
      <c r="K180" s="1">
        <v>0</v>
      </c>
      <c r="N180" s="1">
        <f t="shared" si="5"/>
        <v>0</v>
      </c>
    </row>
    <row r="181" hidden="1" spans="1:16">
      <c r="A181" s="8" t="s">
        <v>474</v>
      </c>
      <c r="B181" s="8" t="s">
        <v>443</v>
      </c>
      <c r="C181" s="8" t="s">
        <v>70</v>
      </c>
      <c r="D181" s="8" t="s">
        <v>475</v>
      </c>
      <c r="E181" s="9" t="s">
        <v>28</v>
      </c>
      <c r="F181" s="9">
        <v>4454.8</v>
      </c>
      <c r="G181" s="9">
        <v>0</v>
      </c>
      <c r="H181" s="1" t="str">
        <f>VLOOKUP(A181,'1月'!A:H,8,FALSE)</f>
        <v>钟祥</v>
      </c>
      <c r="I181" s="1" t="str">
        <f>VLOOKUP(A181,'1月'!A:I,9,FALSE)</f>
        <v>420881199001246215</v>
      </c>
      <c r="J181" s="1">
        <f>VLOOKUP(A181,'1月'!A:J,10,FALSE)</f>
        <v>18671992167</v>
      </c>
      <c r="K181" s="1">
        <v>0</v>
      </c>
      <c r="N181" s="1">
        <f t="shared" si="5"/>
        <v>0</v>
      </c>
    </row>
    <row r="182" hidden="1" spans="1:16">
      <c r="A182" s="8" t="s">
        <v>476</v>
      </c>
      <c r="B182" s="8" t="s">
        <v>443</v>
      </c>
      <c r="C182" s="8" t="s">
        <v>70</v>
      </c>
      <c r="D182" s="8" t="s">
        <v>477</v>
      </c>
      <c r="E182" s="9" t="s">
        <v>161</v>
      </c>
      <c r="F182" s="9">
        <v>400</v>
      </c>
      <c r="G182" s="9">
        <v>0</v>
      </c>
      <c r="H182" s="1" t="str">
        <f>VLOOKUP(A182,'1月'!A:H,8,FALSE)</f>
        <v>钟祥</v>
      </c>
      <c r="I182" s="1" t="str">
        <f>VLOOKUP(A182,'1月'!A:I,9,FALSE)</f>
        <v>420881199705268412</v>
      </c>
      <c r="J182" s="1">
        <f>VLOOKUP(A182,'1月'!A:J,10,FALSE)</f>
        <v>13277654560</v>
      </c>
      <c r="K182" s="1">
        <v>0</v>
      </c>
      <c r="N182" s="1">
        <f t="shared" si="5"/>
        <v>0</v>
      </c>
    </row>
    <row r="183" s="21" customFormat="1" hidden="1" spans="1:16">
      <c r="A183" s="8" t="s">
        <v>478</v>
      </c>
      <c r="B183" s="8" t="s">
        <v>479</v>
      </c>
      <c r="C183" s="8" t="s">
        <v>26</v>
      </c>
      <c r="D183" s="8" t="s">
        <v>480</v>
      </c>
      <c r="E183" s="9" t="s">
        <v>28</v>
      </c>
      <c r="F183" s="9">
        <v>-572.16</v>
      </c>
      <c r="G183" s="9">
        <v>0</v>
      </c>
      <c r="H183" s="1" t="str">
        <f>VLOOKUP(A183,'1月'!A:H,8,FALSE)</f>
        <v>宜春山道</v>
      </c>
      <c r="I183" s="40" t="str">
        <f>VLOOKUP(A183,'1月'!A:I,9,FALSE)</f>
        <v>362228199908292827</v>
      </c>
      <c r="J183" s="1">
        <f>VLOOKUP(A183,'1月'!A:J,10,FALSE)</f>
        <v>15770535436</v>
      </c>
      <c r="K183" s="1">
        <v>0</v>
      </c>
      <c r="L183" s="1"/>
      <c r="M183" s="1"/>
      <c r="N183" s="1">
        <f t="shared" si="5"/>
        <v>0</v>
      </c>
      <c r="O183" s="1"/>
      <c r="P183" s="1"/>
    </row>
    <row r="184" hidden="1" spans="1:16">
      <c r="A184" s="8" t="s">
        <v>481</v>
      </c>
      <c r="B184" s="8" t="s">
        <v>479</v>
      </c>
      <c r="C184" s="8" t="s">
        <v>30</v>
      </c>
      <c r="D184" s="8" t="s">
        <v>482</v>
      </c>
      <c r="E184" s="9" t="s">
        <v>28</v>
      </c>
      <c r="F184" s="9">
        <v>3000</v>
      </c>
      <c r="G184" s="9">
        <v>0</v>
      </c>
      <c r="H184" s="1" t="str">
        <f>VLOOKUP(A184,'1月'!A:H,8,FALSE)</f>
        <v>宜春山道</v>
      </c>
      <c r="I184" s="40" t="str">
        <f>VLOOKUP(A184,'1月'!A:I,9,FALSE)</f>
        <v>360902200309025442</v>
      </c>
      <c r="J184" s="1">
        <f>VLOOKUP(A184,'1月'!A:J,10,FALSE)</f>
        <v>15579971863</v>
      </c>
      <c r="K184" s="1">
        <v>0</v>
      </c>
      <c r="N184" s="1">
        <f t="shared" si="5"/>
        <v>0</v>
      </c>
    </row>
    <row r="185" hidden="1" spans="1:16">
      <c r="A185" s="8" t="s">
        <v>483</v>
      </c>
      <c r="B185" s="8" t="s">
        <v>479</v>
      </c>
      <c r="C185" s="8" t="s">
        <v>30</v>
      </c>
      <c r="D185" s="8" t="s">
        <v>484</v>
      </c>
      <c r="E185" s="9" t="s">
        <v>28</v>
      </c>
      <c r="F185" s="9">
        <v>2997.5</v>
      </c>
      <c r="G185" s="9">
        <v>0</v>
      </c>
      <c r="H185" s="1" t="str">
        <f>VLOOKUP(A185,'1月'!A:H,8,FALSE)</f>
        <v>宜春山道</v>
      </c>
      <c r="I185" s="40" t="str">
        <f>VLOOKUP(A185,'1月'!A:I,9,FALSE)</f>
        <v>362201199512253047</v>
      </c>
      <c r="J185" s="1">
        <f>VLOOKUP(A185,'1月'!A:J,10,FALSE)</f>
        <v>13707951326</v>
      </c>
      <c r="K185" s="1">
        <v>0</v>
      </c>
      <c r="N185" s="1">
        <f t="shared" si="5"/>
        <v>0</v>
      </c>
    </row>
    <row r="186" hidden="1" spans="1:16">
      <c r="A186" s="8" t="s">
        <v>485</v>
      </c>
      <c r="B186" s="8" t="s">
        <v>479</v>
      </c>
      <c r="C186" s="8" t="s">
        <v>37</v>
      </c>
      <c r="D186" s="8" t="s">
        <v>486</v>
      </c>
      <c r="E186" s="9" t="s">
        <v>28</v>
      </c>
      <c r="F186" s="9">
        <v>2495</v>
      </c>
      <c r="G186" s="9">
        <v>0</v>
      </c>
      <c r="H186" s="1" t="str">
        <f>VLOOKUP(A186,'1月'!A:H,8,FALSE)</f>
        <v>宜春山道</v>
      </c>
      <c r="I186" s="40" t="str">
        <f>VLOOKUP(A186,'1月'!A:I,9,FALSE)</f>
        <v>362201197310035026</v>
      </c>
      <c r="J186" s="1">
        <f>VLOOKUP(A186,'1月'!A:J,10,FALSE)</f>
        <v>18979508006</v>
      </c>
      <c r="K186" s="1">
        <v>0</v>
      </c>
      <c r="N186" s="1">
        <f t="shared" ref="N186:N217" si="6">G186-K186</f>
        <v>0</v>
      </c>
    </row>
    <row r="187" hidden="1" spans="1:16">
      <c r="A187" s="8" t="s">
        <v>487</v>
      </c>
      <c r="B187" s="8" t="s">
        <v>479</v>
      </c>
      <c r="C187" s="8" t="s">
        <v>37</v>
      </c>
      <c r="D187" s="8" t="s">
        <v>488</v>
      </c>
      <c r="E187" s="9" t="s">
        <v>28</v>
      </c>
      <c r="F187" s="9">
        <v>2495</v>
      </c>
      <c r="G187" s="9">
        <v>0</v>
      </c>
      <c r="H187" s="1" t="str">
        <f>VLOOKUP(A187,'1月'!A:H,8,FALSE)</f>
        <v>宜春山道</v>
      </c>
      <c r="I187" s="40" t="str">
        <f>VLOOKUP(A187,'1月'!A:I,9,FALSE)</f>
        <v>362201196812092624</v>
      </c>
      <c r="J187" s="1">
        <f>VLOOKUP(A187,'1月'!A:J,10,FALSE)</f>
        <v>19970535082</v>
      </c>
      <c r="K187" s="1">
        <v>0</v>
      </c>
      <c r="N187" s="1">
        <f t="shared" si="6"/>
        <v>0</v>
      </c>
    </row>
    <row r="188" hidden="1" spans="1:16">
      <c r="A188" s="8" t="s">
        <v>489</v>
      </c>
      <c r="B188" s="8" t="s">
        <v>479</v>
      </c>
      <c r="C188" s="8" t="s">
        <v>247</v>
      </c>
      <c r="D188" s="8" t="s">
        <v>490</v>
      </c>
      <c r="E188" s="9" t="s">
        <v>28</v>
      </c>
      <c r="F188" s="9">
        <v>3530.34675</v>
      </c>
      <c r="G188" s="9">
        <v>0</v>
      </c>
      <c r="H188" s="1" t="str">
        <f>VLOOKUP(A188,'1月'!A:H,8,FALSE)</f>
        <v>宜春山道</v>
      </c>
      <c r="I188" s="1" t="str">
        <f>VLOOKUP(A188,'1月'!A:I,9,FALSE)</f>
        <v>36223320040618163X</v>
      </c>
      <c r="J188" s="1">
        <f>VLOOKUP(A188,'1月'!A:J,10,FALSE)</f>
        <v>18146649822</v>
      </c>
      <c r="K188" s="1">
        <v>0</v>
      </c>
      <c r="N188" s="1">
        <f t="shared" si="6"/>
        <v>0</v>
      </c>
    </row>
    <row r="189" hidden="1" spans="1:16">
      <c r="A189" s="8" t="s">
        <v>491</v>
      </c>
      <c r="B189" s="8" t="s">
        <v>479</v>
      </c>
      <c r="C189" s="8" t="s">
        <v>45</v>
      </c>
      <c r="D189" s="8" t="s">
        <v>492</v>
      </c>
      <c r="E189" s="9" t="s">
        <v>28</v>
      </c>
      <c r="F189" s="9">
        <v>3775.6</v>
      </c>
      <c r="G189" s="9">
        <v>0</v>
      </c>
      <c r="H189" s="1" t="str">
        <f>VLOOKUP(A189,'1月'!A:H,8,FALSE)</f>
        <v>宜春山道</v>
      </c>
      <c r="I189" s="40" t="str">
        <f>VLOOKUP(A189,'1月'!A:I,9,FALSE)</f>
        <v>360926200803201617</v>
      </c>
      <c r="J189" s="1">
        <f>VLOOKUP(A189,'1月'!A:J,10,FALSE)</f>
        <v>18296562543</v>
      </c>
      <c r="K189" s="1">
        <v>0</v>
      </c>
      <c r="N189" s="1">
        <f t="shared" si="6"/>
        <v>0</v>
      </c>
    </row>
    <row r="190" hidden="1" spans="1:16">
      <c r="A190" s="8" t="s">
        <v>493</v>
      </c>
      <c r="B190" s="8" t="s">
        <v>479</v>
      </c>
      <c r="C190" s="8" t="s">
        <v>45</v>
      </c>
      <c r="D190" s="8" t="s">
        <v>494</v>
      </c>
      <c r="E190" s="9" t="s">
        <v>28</v>
      </c>
      <c r="F190" s="9">
        <v>4056.067</v>
      </c>
      <c r="G190" s="9">
        <v>0</v>
      </c>
      <c r="H190" s="1" t="str">
        <f>VLOOKUP(A190,'1月'!A:H,8,FALSE)</f>
        <v>宜春山道</v>
      </c>
      <c r="I190" s="1" t="str">
        <f>VLOOKUP(A190,'1月'!A:I,9,FALSE)</f>
        <v>36222720030116123x</v>
      </c>
      <c r="J190" s="1">
        <f>VLOOKUP(A190,'1月'!A:J,10,FALSE)</f>
        <v>13133797701</v>
      </c>
      <c r="K190" s="1">
        <v>0</v>
      </c>
      <c r="N190" s="1">
        <f t="shared" si="6"/>
        <v>0</v>
      </c>
    </row>
    <row r="191" hidden="1" spans="1:16">
      <c r="A191" s="8" t="s">
        <v>495</v>
      </c>
      <c r="B191" s="8" t="s">
        <v>479</v>
      </c>
      <c r="C191" s="8" t="s">
        <v>45</v>
      </c>
      <c r="D191" s="8" t="s">
        <v>496</v>
      </c>
      <c r="E191" s="9" t="s">
        <v>28</v>
      </c>
      <c r="F191" s="9">
        <v>2226.5</v>
      </c>
      <c r="G191" s="9">
        <v>0</v>
      </c>
      <c r="H191" s="1" t="str">
        <f>VLOOKUP(A191,'1月'!A:H,8,FALSE)</f>
        <v>朝晖人力</v>
      </c>
      <c r="I191" s="40" t="str">
        <f>VLOOKUP(A191,'1月'!A:I,9,FALSE)</f>
        <v>360902200406013419</v>
      </c>
      <c r="J191" s="1">
        <f>VLOOKUP(A191,'1月'!A:J,10,FALSE)</f>
        <v>15507004974</v>
      </c>
      <c r="K191" s="1">
        <v>0</v>
      </c>
      <c r="N191" s="1">
        <f t="shared" si="6"/>
        <v>0</v>
      </c>
    </row>
    <row r="192" hidden="1" spans="1:16">
      <c r="A192" s="8" t="s">
        <v>497</v>
      </c>
      <c r="B192" s="8" t="s">
        <v>479</v>
      </c>
      <c r="C192" s="8" t="s">
        <v>45</v>
      </c>
      <c r="D192" s="8" t="s">
        <v>498</v>
      </c>
      <c r="E192" s="9" t="s">
        <v>28</v>
      </c>
      <c r="F192" s="9">
        <v>3037.5</v>
      </c>
      <c r="G192" s="9">
        <v>0</v>
      </c>
      <c r="H192" s="1" t="str">
        <f>VLOOKUP(A192,'1月'!A:H,8,FALSE)</f>
        <v>朝晖人力</v>
      </c>
      <c r="I192" s="40" t="str">
        <f>VLOOKUP(A192,'1月'!A:I,9,FALSE)</f>
        <v>360902200210060619</v>
      </c>
      <c r="J192" s="1">
        <f>VLOOKUP(A192,'1月'!A:J,10,FALSE)</f>
        <v>13479559001</v>
      </c>
      <c r="K192" s="1">
        <v>0</v>
      </c>
      <c r="N192" s="1">
        <f t="shared" si="6"/>
        <v>0</v>
      </c>
    </row>
    <row r="193" hidden="1" spans="1:16">
      <c r="A193" s="8" t="s">
        <v>500</v>
      </c>
      <c r="B193" s="8" t="s">
        <v>479</v>
      </c>
      <c r="C193" s="8" t="s">
        <v>45</v>
      </c>
      <c r="D193" s="8" t="s">
        <v>501</v>
      </c>
      <c r="E193" s="9" t="s">
        <v>32</v>
      </c>
      <c r="F193" s="9">
        <v>177.78</v>
      </c>
      <c r="G193" s="9">
        <v>0</v>
      </c>
      <c r="H193" s="1" t="str">
        <f>VLOOKUP(A193,'1月'!A:H,8,FALSE)</f>
        <v>朝晖人力</v>
      </c>
      <c r="I193" s="40" t="str">
        <f>VLOOKUP(A193,'1月'!A:I,9,FALSE)</f>
        <v>360902200306161617</v>
      </c>
      <c r="J193" s="1">
        <f>VLOOKUP(A193,'1月'!A:J,10,FALSE)</f>
        <v>18770543314</v>
      </c>
      <c r="K193" s="1">
        <v>0</v>
      </c>
      <c r="N193" s="1">
        <f t="shared" si="6"/>
        <v>0</v>
      </c>
    </row>
    <row r="194" hidden="1" spans="1:16">
      <c r="A194" s="8" t="s">
        <v>504</v>
      </c>
      <c r="B194" s="8" t="s">
        <v>479</v>
      </c>
      <c r="C194" s="8" t="s">
        <v>57</v>
      </c>
      <c r="D194" s="8" t="s">
        <v>505</v>
      </c>
      <c r="E194" s="9" t="s">
        <v>28</v>
      </c>
      <c r="F194" s="9">
        <v>4976.7471528565</v>
      </c>
      <c r="G194" s="9">
        <v>0</v>
      </c>
      <c r="H194" s="1" t="str">
        <f>VLOOKUP(A194,'1月'!A:H,8,FALSE)</f>
        <v>宜春山道</v>
      </c>
      <c r="I194" s="1" t="str">
        <f>VLOOKUP(A194,'1月'!A:I,9,FALSE)</f>
        <v>362201199204140219</v>
      </c>
      <c r="J194" s="1">
        <f>VLOOKUP(A194,'1月'!A:J,10,FALSE)</f>
        <v>18460460101</v>
      </c>
      <c r="K194" s="1">
        <v>0</v>
      </c>
      <c r="N194" s="1">
        <f t="shared" si="6"/>
        <v>0</v>
      </c>
    </row>
    <row r="195" hidden="1" spans="1:16">
      <c r="A195" s="8" t="s">
        <v>506</v>
      </c>
      <c r="B195" s="8" t="s">
        <v>479</v>
      </c>
      <c r="C195" s="8" t="s">
        <v>60</v>
      </c>
      <c r="D195" s="8" t="s">
        <v>508</v>
      </c>
      <c r="E195" s="9" t="s">
        <v>28</v>
      </c>
      <c r="F195" s="9">
        <v>3089.60577220077</v>
      </c>
      <c r="G195" s="9">
        <v>0</v>
      </c>
      <c r="H195" s="1" t="str">
        <f>VLOOKUP(A195,'1月'!A:H,8,FALSE)</f>
        <v>宜春山道</v>
      </c>
      <c r="I195" s="40" t="str">
        <f>VLOOKUP(A195,'1月'!A:I,9,FALSE)</f>
        <v>362201198207161010</v>
      </c>
      <c r="J195" s="1">
        <f>VLOOKUP(A195,'1月'!A:J,10,FALSE)</f>
        <v>13660057085</v>
      </c>
      <c r="K195" s="1">
        <v>0</v>
      </c>
      <c r="N195" s="1">
        <f t="shared" si="6"/>
        <v>0</v>
      </c>
    </row>
    <row r="196" hidden="1" spans="1:16">
      <c r="A196" s="8" t="s">
        <v>509</v>
      </c>
      <c r="B196" s="8" t="s">
        <v>479</v>
      </c>
      <c r="C196" s="8" t="s">
        <v>60</v>
      </c>
      <c r="D196" s="8" t="s">
        <v>510</v>
      </c>
      <c r="E196" s="9" t="s">
        <v>28</v>
      </c>
      <c r="F196" s="9">
        <v>14797.8574963024</v>
      </c>
      <c r="G196" s="9">
        <v>293.94</v>
      </c>
      <c r="H196" s="1" t="str">
        <f>VLOOKUP(A196,'1月'!A:H,8,FALSE)</f>
        <v>宜春山道</v>
      </c>
      <c r="I196" s="40" t="str">
        <f>VLOOKUP(A196,'1月'!A:I,9,FALSE)</f>
        <v>362201200210224019</v>
      </c>
      <c r="J196" s="1">
        <f>VLOOKUP(A196,'1月'!A:J,10,FALSE)</f>
        <v>13097078502</v>
      </c>
      <c r="K196" s="1">
        <v>293.94</v>
      </c>
      <c r="N196" s="1">
        <f t="shared" si="6"/>
        <v>0</v>
      </c>
    </row>
    <row r="197" hidden="1" spans="1:16">
      <c r="A197" s="8" t="s">
        <v>511</v>
      </c>
      <c r="B197" s="8" t="s">
        <v>479</v>
      </c>
      <c r="C197" s="8" t="s">
        <v>60</v>
      </c>
      <c r="D197" s="8" t="s">
        <v>512</v>
      </c>
      <c r="E197" s="9" t="s">
        <v>28</v>
      </c>
      <c r="F197" s="9">
        <v>2842.01368300276</v>
      </c>
      <c r="G197" s="9">
        <v>0</v>
      </c>
      <c r="H197" s="1" t="str">
        <f>VLOOKUP(A197,'1月'!A:H,8,FALSE)</f>
        <v>宜春山道</v>
      </c>
      <c r="I197" s="40" t="str">
        <f>VLOOKUP(A197,'1月'!A:I,9,FALSE)</f>
        <v>362201198607045449</v>
      </c>
      <c r="J197" s="1">
        <f>VLOOKUP(A197,'1月'!A:J,10,FALSE)</f>
        <v>13755839636</v>
      </c>
      <c r="K197" s="1">
        <v>0</v>
      </c>
      <c r="N197" s="1">
        <f t="shared" si="6"/>
        <v>0</v>
      </c>
    </row>
    <row r="198" hidden="1" spans="1:16">
      <c r="A198" s="8" t="s">
        <v>513</v>
      </c>
      <c r="B198" s="8" t="s">
        <v>479</v>
      </c>
      <c r="C198" s="8" t="s">
        <v>60</v>
      </c>
      <c r="D198" s="8" t="s">
        <v>514</v>
      </c>
      <c r="E198" s="9" t="s">
        <v>28</v>
      </c>
      <c r="F198" s="9">
        <v>14007.8198808791</v>
      </c>
      <c r="G198" s="9">
        <v>270.23</v>
      </c>
      <c r="H198" s="1" t="str">
        <f>VLOOKUP(A198,'1月'!A:H,8,FALSE)</f>
        <v>宜春山道</v>
      </c>
      <c r="I198" s="40" t="str">
        <f>VLOOKUP(A198,'1月'!A:I,9,FALSE)</f>
        <v>360481200102190617</v>
      </c>
      <c r="J198" s="1">
        <f>VLOOKUP(A198,'1月'!A:J,10,FALSE)</f>
        <v>18942252409</v>
      </c>
      <c r="K198" s="1">
        <v>270.23</v>
      </c>
      <c r="N198" s="1">
        <f t="shared" si="6"/>
        <v>0</v>
      </c>
    </row>
    <row r="199" hidden="1" spans="1:16">
      <c r="A199" s="8" t="s">
        <v>515</v>
      </c>
      <c r="B199" s="8" t="s">
        <v>479</v>
      </c>
      <c r="C199" s="8" t="s">
        <v>60</v>
      </c>
      <c r="D199" s="8" t="s">
        <v>516</v>
      </c>
      <c r="E199" s="9" t="s">
        <v>28</v>
      </c>
      <c r="F199" s="9">
        <v>8287.95758241758</v>
      </c>
      <c r="G199" s="9">
        <v>98.64</v>
      </c>
      <c r="H199" s="1" t="str">
        <f>VLOOKUP(A199,'1月'!A:H,8,FALSE)</f>
        <v>宜春山道</v>
      </c>
      <c r="I199" s="40" t="str">
        <f>VLOOKUP(A199,'1月'!A:I,9,FALSE)</f>
        <v>360322200308103018</v>
      </c>
      <c r="J199" s="1">
        <f>VLOOKUP(A199,'1月'!A:J,10,FALSE)</f>
        <v>13479853786</v>
      </c>
      <c r="K199" s="1">
        <v>98.64</v>
      </c>
      <c r="N199" s="1">
        <f t="shared" si="6"/>
        <v>0</v>
      </c>
    </row>
    <row r="200" hidden="1" spans="1:16">
      <c r="A200" s="8" t="s">
        <v>517</v>
      </c>
      <c r="B200" s="8" t="s">
        <v>479</v>
      </c>
      <c r="C200" s="8" t="s">
        <v>60</v>
      </c>
      <c r="D200" s="8" t="s">
        <v>518</v>
      </c>
      <c r="E200" s="9" t="s">
        <v>28</v>
      </c>
      <c r="F200" s="9">
        <v>2390.31</v>
      </c>
      <c r="G200" s="9">
        <v>0</v>
      </c>
      <c r="H200" s="1" t="str">
        <f>VLOOKUP(A200,'1月'!A:H,8,FALSE)</f>
        <v>朝晖人力</v>
      </c>
      <c r="I200" s="40" t="str">
        <f>VLOOKUP(A200,'1月'!A:I,9,FALSE)</f>
        <v>360902200104184810</v>
      </c>
      <c r="J200" s="1">
        <f>VLOOKUP(A200,'1月'!A:J,10,FALSE)</f>
        <v>18279545643</v>
      </c>
      <c r="K200" s="1">
        <v>0</v>
      </c>
      <c r="N200" s="1">
        <f t="shared" si="6"/>
        <v>0</v>
      </c>
    </row>
    <row r="201" hidden="1" spans="1:16">
      <c r="A201" s="8" t="s">
        <v>519</v>
      </c>
      <c r="B201" s="8" t="s">
        <v>479</v>
      </c>
      <c r="C201" s="8" t="s">
        <v>60</v>
      </c>
      <c r="D201" s="8" t="s">
        <v>520</v>
      </c>
      <c r="E201" s="9" t="s">
        <v>28</v>
      </c>
      <c r="F201" s="9">
        <v>7429.74953598015</v>
      </c>
      <c r="G201" s="9">
        <v>72.89</v>
      </c>
      <c r="H201" s="1" t="str">
        <f>VLOOKUP(A201,'1月'!A:H,8,FALSE)</f>
        <v>朝晖人力</v>
      </c>
      <c r="I201" s="40" t="str">
        <f>VLOOKUP(A201,'1月'!A:I,9,FALSE)</f>
        <v>360323200307060016</v>
      </c>
      <c r="J201" s="1">
        <f>VLOOKUP(A201,'1月'!A:J,10,FALSE)</f>
        <v>18079959450</v>
      </c>
      <c r="K201" s="1">
        <v>72.89</v>
      </c>
      <c r="N201" s="1">
        <f t="shared" si="6"/>
        <v>0</v>
      </c>
    </row>
    <row r="202" hidden="1" spans="1:16">
      <c r="A202" s="8" t="s">
        <v>521</v>
      </c>
      <c r="B202" s="8" t="s">
        <v>479</v>
      </c>
      <c r="C202" s="8" t="s">
        <v>70</v>
      </c>
      <c r="D202" s="8" t="s">
        <v>522</v>
      </c>
      <c r="E202" s="9" t="s">
        <v>161</v>
      </c>
      <c r="F202" s="9">
        <v>960</v>
      </c>
      <c r="G202" s="9">
        <v>0</v>
      </c>
      <c r="H202" s="1" t="str">
        <f>VLOOKUP(A202,'1月'!A:H,8,FALSE)</f>
        <v>朝晖人力</v>
      </c>
      <c r="I202" s="40" t="str">
        <f>VLOOKUP(A202,'1月'!A:I,9,FALSE)</f>
        <v>360428199609250423</v>
      </c>
      <c r="J202" s="1">
        <f>VLOOKUP(A202,'1月'!A:J,10,FALSE)</f>
        <v>18870273471</v>
      </c>
      <c r="K202" s="1">
        <v>0</v>
      </c>
      <c r="N202" s="1">
        <f t="shared" si="6"/>
        <v>0</v>
      </c>
    </row>
    <row r="203" hidden="1" spans="1:16">
      <c r="A203" s="8" t="s">
        <v>523</v>
      </c>
      <c r="B203" s="8" t="s">
        <v>479</v>
      </c>
      <c r="C203" s="8" t="s">
        <v>70</v>
      </c>
      <c r="D203" s="8" t="s">
        <v>524</v>
      </c>
      <c r="E203" s="9" t="s">
        <v>28</v>
      </c>
      <c r="F203" s="9">
        <v>4901.07842767296</v>
      </c>
      <c r="G203" s="9">
        <v>0</v>
      </c>
      <c r="H203" s="1" t="str">
        <f>VLOOKUP(A203,'1月'!A:H,8,FALSE)</f>
        <v>朝晖人力</v>
      </c>
      <c r="I203" s="40" t="str">
        <f>VLOOKUP(A203,'1月'!A:I,9,FALSE)</f>
        <v>362227199006250074</v>
      </c>
      <c r="J203" s="1">
        <f>VLOOKUP(A203,'1月'!A:J,10,FALSE)</f>
        <v>18770520074</v>
      </c>
      <c r="K203" s="1">
        <v>0</v>
      </c>
      <c r="N203" s="1">
        <f t="shared" si="6"/>
        <v>0</v>
      </c>
    </row>
    <row r="204" hidden="1" spans="1:16">
      <c r="A204" s="8" t="s">
        <v>525</v>
      </c>
      <c r="B204" s="8" t="s">
        <v>479</v>
      </c>
      <c r="C204" s="8" t="s">
        <v>70</v>
      </c>
      <c r="D204" s="8" t="s">
        <v>526</v>
      </c>
      <c r="E204" s="9" t="s">
        <v>28</v>
      </c>
      <c r="F204" s="9">
        <v>4134</v>
      </c>
      <c r="G204" s="9">
        <v>0</v>
      </c>
      <c r="H204" s="1" t="str">
        <f>VLOOKUP(A204,'1月'!A:H,8,FALSE)</f>
        <v>朝晖人力</v>
      </c>
      <c r="I204" s="40" t="str">
        <f>VLOOKUP(A204,'1月'!A:I,9,FALSE)</f>
        <v>362201200302185213</v>
      </c>
      <c r="J204" s="1">
        <f>VLOOKUP(A204,'1月'!A:J,10,FALSE)</f>
        <v>18379117563</v>
      </c>
      <c r="K204" s="1">
        <v>0</v>
      </c>
      <c r="N204" s="1">
        <f t="shared" si="6"/>
        <v>0</v>
      </c>
    </row>
    <row r="205" s="21" customFormat="1" hidden="1" spans="1:16">
      <c r="A205" s="8" t="s">
        <v>527</v>
      </c>
      <c r="B205" s="8" t="s">
        <v>528</v>
      </c>
      <c r="C205" s="8" t="s">
        <v>870</v>
      </c>
      <c r="D205" s="8" t="s">
        <v>529</v>
      </c>
      <c r="E205" s="9" t="s">
        <v>28</v>
      </c>
      <c r="F205" s="9">
        <v>12028.5775</v>
      </c>
      <c r="G205" s="9">
        <v>210.86</v>
      </c>
      <c r="H205" s="1" t="str">
        <f>VLOOKUP(A205,'1月'!A:H,8,FALSE)</f>
        <v>武汉山道</v>
      </c>
      <c r="I205" s="40" t="str">
        <f>VLOOKUP(A205,'1月'!A:I,9,FALSE)</f>
        <v>420684198502132017</v>
      </c>
      <c r="J205" s="1">
        <f>VLOOKUP(A205,'1月'!A:J,10,FALSE)</f>
        <v>17371055355</v>
      </c>
      <c r="K205" s="1">
        <v>210.86</v>
      </c>
      <c r="L205" s="1"/>
      <c r="M205" s="1"/>
      <c r="N205" s="1">
        <f t="shared" si="6"/>
        <v>0</v>
      </c>
      <c r="O205" s="1"/>
      <c r="P205" s="1"/>
    </row>
    <row r="206" hidden="1" spans="1:16">
      <c r="A206" s="8" t="s">
        <v>871</v>
      </c>
      <c r="B206" s="8" t="s">
        <v>528</v>
      </c>
      <c r="C206" s="8" t="s">
        <v>132</v>
      </c>
      <c r="D206" s="8" t="s">
        <v>872</v>
      </c>
      <c r="E206" s="9" t="s">
        <v>28</v>
      </c>
      <c r="F206" s="9">
        <v>5118.79576296296</v>
      </c>
      <c r="G206" s="9">
        <v>3.56</v>
      </c>
      <c r="H206" s="1" t="s">
        <v>35</v>
      </c>
      <c r="I206" s="1" t="str">
        <f>VLOOKUP(A206,[2]在职名单!$D:$AE,28,FALSE)</f>
        <v>362421199305136813</v>
      </c>
      <c r="J206" s="1">
        <f>VLOOKUP(A206,[2]在职名单!$D:$AJ,33,FALSE)</f>
        <v>18827760100</v>
      </c>
      <c r="K206" s="1">
        <v>3.56</v>
      </c>
      <c r="N206" s="1">
        <f t="shared" si="6"/>
        <v>0</v>
      </c>
    </row>
    <row r="207" hidden="1" spans="1:16">
      <c r="A207" s="8" t="s">
        <v>530</v>
      </c>
      <c r="B207" s="8" t="s">
        <v>528</v>
      </c>
      <c r="C207" s="8" t="s">
        <v>26</v>
      </c>
      <c r="D207" s="8" t="s">
        <v>531</v>
      </c>
      <c r="E207" s="9" t="s">
        <v>28</v>
      </c>
      <c r="F207" s="9">
        <v>4190</v>
      </c>
      <c r="G207" s="9">
        <v>0</v>
      </c>
      <c r="H207" s="1" t="str">
        <f>VLOOKUP(A207,'1月'!A:H,8,FALSE)</f>
        <v>高新吾悦</v>
      </c>
      <c r="I207" s="1" t="str">
        <f>VLOOKUP(A207,'1月'!A:I,9,FALSE)</f>
        <v>36042720030211002X</v>
      </c>
      <c r="J207" s="1">
        <f>VLOOKUP(A207,'1月'!A:J,10,FALSE)</f>
        <v>18270924070</v>
      </c>
      <c r="K207" s="1">
        <v>0</v>
      </c>
      <c r="N207" s="1">
        <f t="shared" si="6"/>
        <v>0</v>
      </c>
    </row>
    <row r="208" hidden="1" spans="1:16">
      <c r="A208" s="8" t="s">
        <v>532</v>
      </c>
      <c r="B208" s="8" t="s">
        <v>528</v>
      </c>
      <c r="C208" s="8" t="s">
        <v>30</v>
      </c>
      <c r="D208" s="8" t="s">
        <v>533</v>
      </c>
      <c r="E208" s="9" t="s">
        <v>32</v>
      </c>
      <c r="F208" s="9">
        <v>622.221111111111</v>
      </c>
      <c r="G208" s="9">
        <v>0</v>
      </c>
      <c r="H208" s="1" t="str">
        <f>VLOOKUP(A208,'1月'!A:H,8,FALSE)</f>
        <v>朝晖人力</v>
      </c>
      <c r="I208" s="40" t="str">
        <f>VLOOKUP(A208,'1月'!A:I,9,FALSE)</f>
        <v>421127200611102227</v>
      </c>
      <c r="J208" s="1">
        <f>VLOOKUP(A208,'1月'!A:J,10,FALSE)</f>
        <v>19172393098</v>
      </c>
      <c r="K208" s="1">
        <v>0</v>
      </c>
      <c r="N208" s="1">
        <f t="shared" si="6"/>
        <v>0</v>
      </c>
    </row>
    <row r="209" hidden="1" spans="1:16">
      <c r="A209" s="8" t="s">
        <v>534</v>
      </c>
      <c r="B209" s="8" t="s">
        <v>528</v>
      </c>
      <c r="C209" s="8" t="s">
        <v>37</v>
      </c>
      <c r="D209" s="8" t="s">
        <v>535</v>
      </c>
      <c r="E209" s="9" t="s">
        <v>28</v>
      </c>
      <c r="F209" s="9">
        <v>2053.69851851852</v>
      </c>
      <c r="G209" s="9">
        <v>0</v>
      </c>
      <c r="H209" s="1" t="str">
        <f>VLOOKUP(A209,'1月'!A:H,8,FALSE)</f>
        <v>高新吾悦</v>
      </c>
      <c r="I209" s="1" t="str">
        <f>VLOOKUP(A209,'1月'!A:I,9,FALSE)</f>
        <v>362401195703190520</v>
      </c>
      <c r="J209" s="1">
        <f>VLOOKUP(A209,'1月'!A:J,10,FALSE)</f>
        <v>15270885153</v>
      </c>
      <c r="K209" s="1">
        <v>0</v>
      </c>
      <c r="N209" s="1">
        <f t="shared" si="6"/>
        <v>0</v>
      </c>
    </row>
    <row r="210" hidden="1" spans="1:16">
      <c r="A210" s="8" t="s">
        <v>536</v>
      </c>
      <c r="B210" s="8" t="s">
        <v>528</v>
      </c>
      <c r="C210" s="8" t="s">
        <v>37</v>
      </c>
      <c r="D210" s="8" t="s">
        <v>537</v>
      </c>
      <c r="E210" s="9" t="s">
        <v>28</v>
      </c>
      <c r="F210" s="9">
        <v>1931.66666666667</v>
      </c>
      <c r="G210" s="9">
        <v>0</v>
      </c>
      <c r="H210" s="1" t="str">
        <f>VLOOKUP(A210,'1月'!A:H,8,FALSE)</f>
        <v>高新吾悦</v>
      </c>
      <c r="I210" s="1" t="str">
        <f>VLOOKUP(A210,'1月'!A:I,9,FALSE)</f>
        <v>132628195812161428</v>
      </c>
      <c r="J210" s="1">
        <f>VLOOKUP(A210,'1月'!A:J,10,FALSE)</f>
        <v>17770898003</v>
      </c>
      <c r="K210" s="1">
        <v>0</v>
      </c>
      <c r="N210" s="1">
        <f t="shared" si="6"/>
        <v>0</v>
      </c>
    </row>
    <row r="211" hidden="1" spans="1:16">
      <c r="A211" s="8" t="s">
        <v>538</v>
      </c>
      <c r="B211" s="8" t="s">
        <v>528</v>
      </c>
      <c r="C211" s="8" t="s">
        <v>45</v>
      </c>
      <c r="D211" s="8" t="s">
        <v>539</v>
      </c>
      <c r="E211" s="9" t="s">
        <v>28</v>
      </c>
      <c r="F211" s="9">
        <v>8066.95843137255</v>
      </c>
      <c r="G211" s="9">
        <v>92.01</v>
      </c>
      <c r="H211" s="1" t="str">
        <f>VLOOKUP(A211,'1月'!A:H,8,FALSE)</f>
        <v>高新吾悦</v>
      </c>
      <c r="I211" s="40" t="str">
        <f>VLOOKUP(A211,'1月'!A:I,9,FALSE)</f>
        <v>350721200106170814</v>
      </c>
      <c r="J211" s="1">
        <f>VLOOKUP(A211,'1月'!A:J,10,FALSE)</f>
        <v>18559487223</v>
      </c>
      <c r="K211" s="1">
        <v>0</v>
      </c>
      <c r="N211" s="1">
        <f t="shared" si="6"/>
        <v>92.01</v>
      </c>
    </row>
    <row r="212" hidden="1" spans="1:16">
      <c r="A212" s="8" t="s">
        <v>540</v>
      </c>
      <c r="B212" s="8" t="s">
        <v>528</v>
      </c>
      <c r="C212" s="8" t="s">
        <v>45</v>
      </c>
      <c r="D212" s="8" t="s">
        <v>541</v>
      </c>
      <c r="E212" s="9" t="s">
        <v>28</v>
      </c>
      <c r="F212" s="9">
        <v>3395.1625</v>
      </c>
      <c r="G212" s="9">
        <v>0</v>
      </c>
      <c r="H212" s="1" t="str">
        <f>VLOOKUP(A212,'1月'!A:H,8,FALSE)</f>
        <v>朝晖人力</v>
      </c>
      <c r="I212" s="1" t="str">
        <f>VLOOKUP(A212,'1月'!A:I,9,FALSE)</f>
        <v>341621200510063934</v>
      </c>
      <c r="J212" s="1">
        <f>VLOOKUP(A212,'1月'!A:J,10,FALSE)</f>
        <v>18119938652</v>
      </c>
      <c r="K212" s="1">
        <v>0</v>
      </c>
      <c r="N212" s="1">
        <f t="shared" si="6"/>
        <v>0</v>
      </c>
    </row>
    <row r="213" hidden="1" spans="1:16">
      <c r="A213" s="8" t="s">
        <v>542</v>
      </c>
      <c r="B213" s="8" t="s">
        <v>528</v>
      </c>
      <c r="C213" s="8" t="s">
        <v>45</v>
      </c>
      <c r="D213" s="8" t="s">
        <v>543</v>
      </c>
      <c r="E213" s="9" t="s">
        <v>32</v>
      </c>
      <c r="F213" s="9">
        <v>491.11</v>
      </c>
      <c r="G213" s="9">
        <v>0</v>
      </c>
      <c r="H213" s="1" t="str">
        <f>VLOOKUP(A213,'1月'!A:H,8,FALSE)</f>
        <v>朝晖人力</v>
      </c>
      <c r="I213" s="1" t="str">
        <f>VLOOKUP(A213,'1月'!A:I,9,FALSE)</f>
        <v> 360123200702260025</v>
      </c>
      <c r="J213" s="1">
        <f>VLOOKUP(A213,'1月'!A:J,10,FALSE)</f>
        <v>19579578958</v>
      </c>
      <c r="K213" s="1">
        <v>0</v>
      </c>
      <c r="N213" s="1">
        <f t="shared" si="6"/>
        <v>0</v>
      </c>
    </row>
    <row r="214" hidden="1" spans="1:16">
      <c r="A214" s="8" t="s">
        <v>873</v>
      </c>
      <c r="B214" s="8" t="s">
        <v>528</v>
      </c>
      <c r="C214" s="8" t="s">
        <v>45</v>
      </c>
      <c r="D214" s="8" t="s">
        <v>874</v>
      </c>
      <c r="E214" s="9" t="s">
        <v>28</v>
      </c>
      <c r="F214" s="9">
        <v>1148.8237037037</v>
      </c>
      <c r="G214" s="9">
        <v>0</v>
      </c>
      <c r="H214" s="1" t="s">
        <v>35</v>
      </c>
      <c r="I214" s="40" t="s">
        <v>875</v>
      </c>
      <c r="J214" s="1">
        <f>VLOOKUP(A214,[2]在职名单!$D:$AJ,33,FALSE)</f>
        <v>13697007724</v>
      </c>
      <c r="K214" s="1">
        <v>0</v>
      </c>
      <c r="N214" s="1">
        <f t="shared" si="6"/>
        <v>0</v>
      </c>
    </row>
    <row r="215" hidden="1" spans="1:16">
      <c r="A215" s="8" t="s">
        <v>544</v>
      </c>
      <c r="B215" s="8" t="s">
        <v>528</v>
      </c>
      <c r="C215" s="8" t="s">
        <v>57</v>
      </c>
      <c r="D215" s="8" t="s">
        <v>545</v>
      </c>
      <c r="E215" s="9" t="s">
        <v>28</v>
      </c>
      <c r="F215" s="9">
        <v>9797.85874949495</v>
      </c>
      <c r="G215" s="9">
        <v>143.94</v>
      </c>
      <c r="H215" s="1" t="str">
        <f>VLOOKUP(A215,'1月'!A:H,8,FALSE)</f>
        <v>高新吾悦</v>
      </c>
      <c r="I215" s="1" t="str">
        <f>VLOOKUP(A215,'1月'!A:I,9,FALSE)</f>
        <v>362226199106121839</v>
      </c>
      <c r="J215" s="1">
        <f>VLOOKUP(A215,'1月'!A:J,10,FALSE)</f>
        <v>18210510043</v>
      </c>
      <c r="K215" s="1">
        <v>0</v>
      </c>
      <c r="N215" s="1">
        <f t="shared" si="6"/>
        <v>143.94</v>
      </c>
    </row>
    <row r="216" hidden="1" spans="1:16">
      <c r="A216" s="8" t="s">
        <v>546</v>
      </c>
      <c r="B216" s="8" t="s">
        <v>528</v>
      </c>
      <c r="C216" s="8" t="s">
        <v>60</v>
      </c>
      <c r="D216" s="8" t="s">
        <v>547</v>
      </c>
      <c r="E216" s="9" t="s">
        <v>28</v>
      </c>
      <c r="F216" s="9">
        <v>1650.41884615385</v>
      </c>
      <c r="G216" s="9">
        <v>0</v>
      </c>
      <c r="H216" s="1" t="str">
        <f>VLOOKUP(A216,'1月'!A:H,8,FALSE)</f>
        <v>朝晖人力</v>
      </c>
      <c r="I216" s="1" t="str">
        <f>VLOOKUP(A216,'1月'!A:I,9,FALSE)</f>
        <v>32012120040125211x</v>
      </c>
      <c r="J216" s="1">
        <f>VLOOKUP(A216,'1月'!A:J,10,FALSE)</f>
        <v>13626105663</v>
      </c>
      <c r="K216" s="1">
        <v>0</v>
      </c>
      <c r="N216" s="1">
        <f t="shared" si="6"/>
        <v>0</v>
      </c>
    </row>
    <row r="217" hidden="1" spans="1:16">
      <c r="A217" s="8" t="s">
        <v>548</v>
      </c>
      <c r="B217" s="8" t="s">
        <v>528</v>
      </c>
      <c r="C217" s="8" t="s">
        <v>60</v>
      </c>
      <c r="D217" s="8" t="s">
        <v>549</v>
      </c>
      <c r="E217" s="9" t="s">
        <v>28</v>
      </c>
      <c r="F217" s="9">
        <v>1719</v>
      </c>
      <c r="G217" s="9">
        <v>0</v>
      </c>
      <c r="H217" s="1" t="str">
        <f>VLOOKUP(A217,'1月'!A:H,8,FALSE)</f>
        <v>朝晖人力</v>
      </c>
      <c r="I217" s="40" t="str">
        <f>VLOOKUP(A217,'1月'!A:I,9,FALSE)</f>
        <v>360427200407120515</v>
      </c>
      <c r="J217" s="1">
        <f>VLOOKUP(A217,'1月'!A:J,10,FALSE)</f>
        <v>15979921096</v>
      </c>
      <c r="K217" s="1">
        <v>0</v>
      </c>
      <c r="N217" s="1">
        <f t="shared" si="6"/>
        <v>0</v>
      </c>
    </row>
    <row r="218" hidden="1" spans="1:16">
      <c r="A218" s="8" t="s">
        <v>876</v>
      </c>
      <c r="B218" s="8" t="s">
        <v>528</v>
      </c>
      <c r="C218" s="8" t="s">
        <v>60</v>
      </c>
      <c r="D218" s="8" t="s">
        <v>877</v>
      </c>
      <c r="E218" s="9" t="s">
        <v>28</v>
      </c>
      <c r="F218" s="9">
        <v>1126.999</v>
      </c>
      <c r="G218" s="9">
        <v>0</v>
      </c>
      <c r="H218" s="1" t="s">
        <v>35</v>
      </c>
      <c r="I218" s="1" t="str">
        <f>VLOOKUP(A218,[2]在职名单!$D:$AE,28,FALSE)</f>
        <v>41100219830303204X</v>
      </c>
      <c r="J218" s="1">
        <f>VLOOKUP(A218,[2]在职名单!$D:$AJ,33,FALSE)</f>
        <v>15679188303</v>
      </c>
      <c r="K218" s="1">
        <v>0</v>
      </c>
      <c r="N218" s="1">
        <f t="shared" ref="N218:N249" si="7">G218-K218</f>
        <v>0</v>
      </c>
    </row>
    <row r="219" s="21" customFormat="1" hidden="1" spans="1:16">
      <c r="A219" s="8" t="s">
        <v>550</v>
      </c>
      <c r="B219" s="8" t="s">
        <v>528</v>
      </c>
      <c r="C219" s="8" t="s">
        <v>60</v>
      </c>
      <c r="D219" s="8" t="s">
        <v>551</v>
      </c>
      <c r="E219" s="9" t="s">
        <v>161</v>
      </c>
      <c r="F219" s="9">
        <v>378</v>
      </c>
      <c r="G219" s="9">
        <v>0</v>
      </c>
      <c r="H219" s="1" t="str">
        <f>VLOOKUP(A219,'1月'!A:H,8,FALSE)</f>
        <v>高新吾悦</v>
      </c>
      <c r="I219" s="1" t="str">
        <f>VLOOKUP(A219,'1月'!A:I,9,FALSE)</f>
        <v>362321199509037512</v>
      </c>
      <c r="J219" s="1">
        <f>VLOOKUP(A219,'1月'!A:J,10,FALSE)</f>
        <v>18870857093</v>
      </c>
      <c r="K219" s="1">
        <v>0</v>
      </c>
      <c r="L219" s="1"/>
      <c r="M219" s="1"/>
      <c r="N219" s="1">
        <f t="shared" si="7"/>
        <v>0</v>
      </c>
      <c r="O219" s="1"/>
      <c r="P219" s="1"/>
    </row>
    <row r="220" hidden="1" spans="1:16">
      <c r="A220" s="8" t="s">
        <v>552</v>
      </c>
      <c r="B220" s="8" t="s">
        <v>528</v>
      </c>
      <c r="C220" s="8" t="s">
        <v>60</v>
      </c>
      <c r="D220" s="8" t="s">
        <v>553</v>
      </c>
      <c r="E220" s="9" t="s">
        <v>161</v>
      </c>
      <c r="F220" s="9">
        <v>325.59652173913</v>
      </c>
      <c r="G220" s="9">
        <v>0</v>
      </c>
      <c r="H220" s="1" t="str">
        <f>VLOOKUP(A220,'1月'!A:H,8,FALSE)</f>
        <v>朝晖人力</v>
      </c>
      <c r="I220" s="1" t="str">
        <f>VLOOKUP(A220,'1月'!A:I,9,FALSE)</f>
        <v>362227199407212925</v>
      </c>
      <c r="J220" s="1">
        <f>VLOOKUP(A220,'1月'!A:J,10,FALSE)</f>
        <v>18883866044</v>
      </c>
      <c r="K220" s="1">
        <v>0</v>
      </c>
      <c r="N220" s="1">
        <f t="shared" si="7"/>
        <v>0</v>
      </c>
    </row>
    <row r="221" hidden="1" spans="1:16">
      <c r="A221" s="8" t="s">
        <v>556</v>
      </c>
      <c r="B221" s="8" t="s">
        <v>528</v>
      </c>
      <c r="C221" s="8" t="s">
        <v>70</v>
      </c>
      <c r="D221" s="8" t="s">
        <v>557</v>
      </c>
      <c r="E221" s="9" t="s">
        <v>28</v>
      </c>
      <c r="F221" s="9">
        <v>3851.71037878788</v>
      </c>
      <c r="G221" s="9">
        <v>0</v>
      </c>
      <c r="H221" s="1" t="str">
        <f>VLOOKUP(A221,'1月'!A:H,8,FALSE)</f>
        <v>朝晖人力</v>
      </c>
      <c r="I221" s="1" t="str">
        <f>VLOOKUP(A221,'1月'!A:I,9,FALSE)</f>
        <v>362329199302214519</v>
      </c>
      <c r="J221" s="1">
        <f>VLOOKUP(A221,'1月'!A:J,10,FALSE)</f>
        <v>0</v>
      </c>
      <c r="K221" s="1">
        <v>0</v>
      </c>
      <c r="N221" s="1">
        <f t="shared" si="7"/>
        <v>0</v>
      </c>
    </row>
    <row r="222" hidden="1" spans="1:16">
      <c r="A222" s="8" t="s">
        <v>878</v>
      </c>
      <c r="B222" s="8" t="s">
        <v>528</v>
      </c>
      <c r="C222" s="8" t="s">
        <v>70</v>
      </c>
      <c r="D222" s="8" t="s">
        <v>879</v>
      </c>
      <c r="E222" s="9" t="s">
        <v>161</v>
      </c>
      <c r="F222" s="9">
        <v>870</v>
      </c>
      <c r="G222" s="9">
        <v>0</v>
      </c>
      <c r="H222" s="1" t="s">
        <v>880</v>
      </c>
      <c r="I222" s="1" t="str">
        <f>VLOOKUP(A222,[2]在职名单!$D:$AE,28,FALSE)</f>
        <v>360122200603310916</v>
      </c>
      <c r="J222" s="1">
        <f>VLOOKUP(A222,[2]在职名单!$D:$AJ,33,FALSE)</f>
        <v>18379151653</v>
      </c>
      <c r="K222" s="1">
        <v>0</v>
      </c>
      <c r="N222" s="1">
        <f t="shared" si="7"/>
        <v>0</v>
      </c>
    </row>
    <row r="223" hidden="1" spans="1:16">
      <c r="A223" s="8" t="s">
        <v>558</v>
      </c>
      <c r="B223" s="8" t="s">
        <v>559</v>
      </c>
      <c r="C223" s="8" t="s">
        <v>132</v>
      </c>
      <c r="D223" s="8" t="s">
        <v>560</v>
      </c>
      <c r="E223" s="9" t="s">
        <v>28</v>
      </c>
      <c r="F223" s="9">
        <v>8980.732</v>
      </c>
      <c r="G223" s="9">
        <v>119.42</v>
      </c>
      <c r="H223" s="1" t="str">
        <f>VLOOKUP(A223,'1月'!A:H,8,FALSE)</f>
        <v>锋铭</v>
      </c>
      <c r="I223" s="40" t="str">
        <f>VLOOKUP(A223,'1月'!A:I,9,FALSE)</f>
        <v>420684198401166074</v>
      </c>
      <c r="J223" s="1">
        <f>VLOOKUP(A223,'1月'!A:J,10,FALSE)</f>
        <v>15827152339</v>
      </c>
      <c r="K223" s="20">
        <v>119.42</v>
      </c>
      <c r="N223" s="1">
        <f t="shared" si="7"/>
        <v>0</v>
      </c>
    </row>
    <row r="224" hidden="1" spans="1:16">
      <c r="A224" s="8" t="s">
        <v>561</v>
      </c>
      <c r="B224" s="8" t="s">
        <v>559</v>
      </c>
      <c r="C224" s="8" t="s">
        <v>26</v>
      </c>
      <c r="D224" s="8" t="s">
        <v>562</v>
      </c>
      <c r="E224" s="9" t="s">
        <v>28</v>
      </c>
      <c r="F224" s="9">
        <v>3770</v>
      </c>
      <c r="G224" s="9">
        <v>0</v>
      </c>
      <c r="H224" s="1" t="str">
        <f>VLOOKUP(A224,'1月'!A:H,8,FALSE)</f>
        <v>进贤</v>
      </c>
      <c r="I224" s="40" t="str">
        <f>VLOOKUP(A224,'1月'!A:I,9,FALSE)</f>
        <v>360428199911012768</v>
      </c>
      <c r="J224" s="1">
        <f>VLOOKUP(A224,'1月'!A:J,10,FALSE)</f>
        <v>15679312608</v>
      </c>
      <c r="K224" s="1">
        <v>0</v>
      </c>
      <c r="N224" s="1">
        <f t="shared" si="7"/>
        <v>0</v>
      </c>
    </row>
    <row r="225" hidden="1" spans="1:14">
      <c r="A225" s="8" t="s">
        <v>563</v>
      </c>
      <c r="B225" s="8" t="s">
        <v>559</v>
      </c>
      <c r="C225" s="8" t="s">
        <v>30</v>
      </c>
      <c r="D225" s="8" t="s">
        <v>564</v>
      </c>
      <c r="E225" s="9" t="s">
        <v>28</v>
      </c>
      <c r="F225" s="9">
        <v>3000</v>
      </c>
      <c r="G225" s="9">
        <v>0</v>
      </c>
      <c r="H225" s="1" t="str">
        <f>VLOOKUP(A225,'1月'!A:H,8,FALSE)</f>
        <v>进贤</v>
      </c>
      <c r="I225" s="40" t="str">
        <f>VLOOKUP(A225,'1月'!A:I,9,FALSE)</f>
        <v>360124200203101528</v>
      </c>
      <c r="J225" s="1">
        <f>VLOOKUP(A225,'1月'!A:J,10,FALSE)</f>
        <v>18172854145</v>
      </c>
      <c r="K225" s="1">
        <v>0</v>
      </c>
      <c r="N225" s="1">
        <f t="shared" si="7"/>
        <v>0</v>
      </c>
    </row>
    <row r="226" hidden="1" spans="1:14">
      <c r="A226" s="8" t="s">
        <v>565</v>
      </c>
      <c r="B226" s="8" t="s">
        <v>559</v>
      </c>
      <c r="C226" s="8" t="s">
        <v>30</v>
      </c>
      <c r="D226" s="8" t="s">
        <v>566</v>
      </c>
      <c r="E226" s="9" t="s">
        <v>28</v>
      </c>
      <c r="F226" s="9">
        <v>1037.04</v>
      </c>
      <c r="G226" s="9">
        <v>0</v>
      </c>
      <c r="H226" s="1" t="str">
        <f>VLOOKUP(A226,'1月'!A:H,8,FALSE)</f>
        <v>进贤</v>
      </c>
      <c r="I226" s="40" t="str">
        <f>VLOOKUP(A226,'1月'!A:I,9,FALSE)</f>
        <v>360124200404154546</v>
      </c>
      <c r="J226" s="1">
        <f>VLOOKUP(A226,'1月'!A:J,10,FALSE)</f>
        <v>13803523512</v>
      </c>
      <c r="K226" s="1">
        <v>0</v>
      </c>
      <c r="N226" s="1">
        <f t="shared" si="7"/>
        <v>0</v>
      </c>
    </row>
    <row r="227" hidden="1" spans="1:14">
      <c r="A227" s="8" t="s">
        <v>567</v>
      </c>
      <c r="B227" s="8" t="s">
        <v>559</v>
      </c>
      <c r="C227" s="8" t="s">
        <v>37</v>
      </c>
      <c r="D227" s="8" t="s">
        <v>568</v>
      </c>
      <c r="E227" s="9" t="s">
        <v>28</v>
      </c>
      <c r="F227" s="9">
        <v>2500</v>
      </c>
      <c r="G227" s="9">
        <v>0</v>
      </c>
      <c r="H227" s="1" t="str">
        <f>VLOOKUP(A227,'1月'!A:H,8,FALSE)</f>
        <v>进贤</v>
      </c>
      <c r="I227" s="40" t="str">
        <f>VLOOKUP(A227,'1月'!A:I,9,FALSE)</f>
        <v>360124196303095410</v>
      </c>
      <c r="J227" s="1">
        <f>VLOOKUP(A227,'1月'!A:J,10,FALSE)</f>
        <v>15797687689</v>
      </c>
      <c r="K227" s="1">
        <v>0</v>
      </c>
      <c r="N227" s="1">
        <f t="shared" si="7"/>
        <v>0</v>
      </c>
    </row>
    <row r="228" hidden="1" spans="1:14">
      <c r="A228" s="8" t="s">
        <v>569</v>
      </c>
      <c r="B228" s="8" t="s">
        <v>559</v>
      </c>
      <c r="C228" s="8" t="s">
        <v>37</v>
      </c>
      <c r="D228" s="8" t="s">
        <v>570</v>
      </c>
      <c r="E228" s="9" t="s">
        <v>28</v>
      </c>
      <c r="F228" s="9">
        <v>2500</v>
      </c>
      <c r="G228" s="9">
        <v>0</v>
      </c>
      <c r="H228" s="1" t="str">
        <f>VLOOKUP(A228,'1月'!A:H,8,FALSE)</f>
        <v>朝晖人力</v>
      </c>
      <c r="I228" s="40" t="str">
        <f>VLOOKUP(A228,'1月'!A:I,9,FALSE)</f>
        <v>360124196301282423</v>
      </c>
      <c r="J228" s="1">
        <f>VLOOKUP(A228,'1月'!A:J,10,FALSE)</f>
        <v>13870826901</v>
      </c>
      <c r="K228" s="1">
        <v>0</v>
      </c>
      <c r="N228" s="1">
        <f t="shared" si="7"/>
        <v>0</v>
      </c>
    </row>
    <row r="229" hidden="1" spans="1:14">
      <c r="A229" s="8" t="s">
        <v>571</v>
      </c>
      <c r="B229" s="8" t="s">
        <v>559</v>
      </c>
      <c r="C229" s="8" t="s">
        <v>45</v>
      </c>
      <c r="D229" s="8" t="s">
        <v>572</v>
      </c>
      <c r="E229" s="9" t="s">
        <v>28</v>
      </c>
      <c r="F229" s="9">
        <v>7018.08</v>
      </c>
      <c r="G229" s="9">
        <v>60.54</v>
      </c>
      <c r="H229" s="1" t="str">
        <f>VLOOKUP(A229,'1月'!A:H,8,FALSE)</f>
        <v>进贤</v>
      </c>
      <c r="I229" s="40" t="str">
        <f>VLOOKUP(A229,'1月'!A:I,9,FALSE)</f>
        <v>360124198902080068</v>
      </c>
      <c r="J229" s="1">
        <f>VLOOKUP(A229,'1月'!A:J,10,FALSE)</f>
        <v>15870685220</v>
      </c>
      <c r="K229" s="1">
        <v>60.54</v>
      </c>
      <c r="N229" s="1">
        <f t="shared" si="7"/>
        <v>0</v>
      </c>
    </row>
    <row r="230" hidden="1" spans="1:14">
      <c r="A230" s="8" t="s">
        <v>573</v>
      </c>
      <c r="B230" s="8" t="s">
        <v>559</v>
      </c>
      <c r="C230" s="8" t="s">
        <v>45</v>
      </c>
      <c r="D230" s="8" t="s">
        <v>574</v>
      </c>
      <c r="E230" s="9" t="s">
        <v>28</v>
      </c>
      <c r="F230" s="9">
        <v>6597.96</v>
      </c>
      <c r="G230" s="9">
        <v>47.94</v>
      </c>
      <c r="H230" s="1" t="str">
        <f>VLOOKUP(A230,'1月'!A:H,8,FALSE)</f>
        <v>进贤</v>
      </c>
      <c r="I230" s="40" t="str">
        <f>VLOOKUP(A230,'1月'!A:I,9,FALSE)</f>
        <v>360124198907175429</v>
      </c>
      <c r="J230" s="1">
        <f>VLOOKUP(A230,'1月'!A:J,10,FALSE)</f>
        <v>19979082766</v>
      </c>
      <c r="K230" s="1">
        <v>47.94</v>
      </c>
      <c r="N230" s="1">
        <f t="shared" si="7"/>
        <v>0</v>
      </c>
    </row>
    <row r="231" hidden="1" spans="1:14">
      <c r="A231" s="8" t="s">
        <v>575</v>
      </c>
      <c r="B231" s="8" t="s">
        <v>559</v>
      </c>
      <c r="C231" s="8" t="s">
        <v>57</v>
      </c>
      <c r="D231" s="8" t="s">
        <v>576</v>
      </c>
      <c r="E231" s="9" t="s">
        <v>28</v>
      </c>
      <c r="F231" s="9">
        <v>7033.9625</v>
      </c>
      <c r="G231" s="9">
        <v>61.02</v>
      </c>
      <c r="H231" s="1" t="str">
        <f>VLOOKUP(A231,'1月'!A:H,8,FALSE)</f>
        <v>进贤</v>
      </c>
      <c r="I231" s="40" t="str">
        <f>VLOOKUP(A231,'1月'!A:I,9,FALSE)</f>
        <v>360124199710123312</v>
      </c>
      <c r="J231" s="1">
        <f>VLOOKUP(A231,'1月'!A:J,10,FALSE)</f>
        <v>13576135365</v>
      </c>
      <c r="K231" s="1">
        <v>61.02</v>
      </c>
      <c r="N231" s="1">
        <f t="shared" si="7"/>
        <v>0</v>
      </c>
    </row>
    <row r="232" hidden="1" spans="1:14">
      <c r="A232" s="8" t="s">
        <v>577</v>
      </c>
      <c r="B232" s="8" t="s">
        <v>559</v>
      </c>
      <c r="C232" s="8" t="s">
        <v>60</v>
      </c>
      <c r="D232" s="8" t="s">
        <v>578</v>
      </c>
      <c r="E232" s="9" t="s">
        <v>28</v>
      </c>
      <c r="F232" s="9">
        <v>7552.51225</v>
      </c>
      <c r="G232" s="9">
        <v>76.58</v>
      </c>
      <c r="H232" s="1" t="str">
        <f>VLOOKUP(A232,'1月'!A:H,8,FALSE)</f>
        <v>进贤</v>
      </c>
      <c r="I232" s="40" t="str">
        <f>VLOOKUP(A232,'1月'!A:I,9,FALSE)</f>
        <v>360124200309235110</v>
      </c>
      <c r="J232" s="1">
        <f>VLOOKUP(A232,'1月'!A:J,10,FALSE)</f>
        <v>13677089435</v>
      </c>
      <c r="K232" s="1">
        <v>76.58</v>
      </c>
      <c r="N232" s="1">
        <f t="shared" si="7"/>
        <v>0</v>
      </c>
    </row>
    <row r="233" hidden="1" spans="1:14">
      <c r="A233" s="8" t="s">
        <v>579</v>
      </c>
      <c r="B233" s="8" t="s">
        <v>559</v>
      </c>
      <c r="C233" s="8" t="s">
        <v>60</v>
      </c>
      <c r="D233" s="8" t="s">
        <v>580</v>
      </c>
      <c r="E233" s="9" t="s">
        <v>28</v>
      </c>
      <c r="F233" s="9">
        <v>3884.508</v>
      </c>
      <c r="G233" s="9">
        <v>0</v>
      </c>
      <c r="H233" s="1" t="str">
        <f>VLOOKUP(A233,'1月'!A:H,8,FALSE)</f>
        <v>朝晖人力</v>
      </c>
      <c r="I233" s="40" t="str">
        <f>VLOOKUP(A233,'1月'!A:I,9,FALSE)</f>
        <v>36010420020328041X</v>
      </c>
      <c r="J233" s="1">
        <f>VLOOKUP(A233,'1月'!A:J,10,FALSE)</f>
        <v>18189056732</v>
      </c>
      <c r="K233" s="1">
        <v>0</v>
      </c>
      <c r="N233" s="1">
        <f t="shared" si="7"/>
        <v>0</v>
      </c>
    </row>
    <row r="234" hidden="1" spans="1:14">
      <c r="A234" s="8" t="s">
        <v>581</v>
      </c>
      <c r="B234" s="8" t="s">
        <v>559</v>
      </c>
      <c r="C234" s="8" t="s">
        <v>60</v>
      </c>
      <c r="D234" s="8" t="s">
        <v>582</v>
      </c>
      <c r="E234" s="9" t="s">
        <v>28</v>
      </c>
      <c r="F234" s="9">
        <v>598.329</v>
      </c>
      <c r="G234" s="9">
        <v>0</v>
      </c>
      <c r="H234" s="1" t="str">
        <f>VLOOKUP(A234,'1月'!A:H,8,FALSE)</f>
        <v>朝晖人力</v>
      </c>
      <c r="I234" s="40" t="str">
        <f>VLOOKUP(A234,'1月'!A:I,9,FALSE)</f>
        <v>360124200205266916</v>
      </c>
      <c r="J234" s="1">
        <f>VLOOKUP(A234,'1月'!A:J,10,FALSE)</f>
        <v>18279104826</v>
      </c>
      <c r="K234" s="1">
        <v>0</v>
      </c>
      <c r="N234" s="1">
        <f t="shared" si="7"/>
        <v>0</v>
      </c>
    </row>
    <row r="235" hidden="1" spans="1:14">
      <c r="A235" s="8" t="s">
        <v>583</v>
      </c>
      <c r="B235" s="8" t="s">
        <v>559</v>
      </c>
      <c r="C235" s="8" t="s">
        <v>60</v>
      </c>
      <c r="D235" s="8" t="s">
        <v>584</v>
      </c>
      <c r="E235" s="9" t="s">
        <v>161</v>
      </c>
      <c r="F235" s="9">
        <v>688.923076923077</v>
      </c>
      <c r="G235" s="9">
        <v>0</v>
      </c>
      <c r="H235" s="1" t="str">
        <f>VLOOKUP(A235,'1月'!A:H,8,FALSE)</f>
        <v>进贤</v>
      </c>
      <c r="I235" s="40" t="str">
        <f>VLOOKUP(A235,'1月'!A:I,9,FALSE)</f>
        <v>362502198801013240</v>
      </c>
      <c r="J235" s="1">
        <f>VLOOKUP(A235,'1月'!A:J,10,FALSE)</f>
        <v>15717002035</v>
      </c>
      <c r="K235" s="1">
        <v>0</v>
      </c>
      <c r="N235" s="1">
        <f t="shared" si="7"/>
        <v>0</v>
      </c>
    </row>
    <row r="236" hidden="1" spans="1:14">
      <c r="A236" s="8" t="s">
        <v>585</v>
      </c>
      <c r="B236" s="8" t="s">
        <v>559</v>
      </c>
      <c r="C236" s="8" t="s">
        <v>67</v>
      </c>
      <c r="D236" s="8" t="s">
        <v>586</v>
      </c>
      <c r="E236" s="9" t="s">
        <v>28</v>
      </c>
      <c r="F236" s="9">
        <v>7256.1</v>
      </c>
      <c r="G236" s="9">
        <v>67.68</v>
      </c>
      <c r="H236" s="1" t="str">
        <f>VLOOKUP(A236,'1月'!A:H,8,FALSE)</f>
        <v>进贤</v>
      </c>
      <c r="I236" s="40" t="str">
        <f>VLOOKUP(A236,'1月'!A:I,9,FALSE)</f>
        <v>360731199609213432</v>
      </c>
      <c r="J236" s="1">
        <f>VLOOKUP(A236,'1月'!A:J,10,FALSE)</f>
        <v>19928742917</v>
      </c>
      <c r="K236" s="1">
        <v>67.68</v>
      </c>
      <c r="N236" s="1">
        <f t="shared" si="7"/>
        <v>0</v>
      </c>
    </row>
    <row r="237" hidden="1" spans="1:14">
      <c r="A237" s="8" t="s">
        <v>587</v>
      </c>
      <c r="B237" s="8" t="s">
        <v>559</v>
      </c>
      <c r="C237" s="8" t="s">
        <v>70</v>
      </c>
      <c r="D237" s="8" t="s">
        <v>588</v>
      </c>
      <c r="E237" s="9" t="s">
        <v>28</v>
      </c>
      <c r="F237" s="9">
        <v>3439.68</v>
      </c>
      <c r="G237" s="9">
        <v>0</v>
      </c>
      <c r="H237" s="1" t="str">
        <f>VLOOKUP(A237,'1月'!A:H,8,FALSE)</f>
        <v>朝晖人力</v>
      </c>
      <c r="I237" s="1" t="str">
        <f>VLOOKUP(A237,'1月'!A:I,9,FALSE)</f>
        <v>36012420071126362X</v>
      </c>
      <c r="J237" s="1">
        <f>VLOOKUP(A237,'1月'!A:J,10,FALSE)</f>
        <v>15879008797</v>
      </c>
      <c r="K237" s="1">
        <v>0</v>
      </c>
      <c r="N237" s="1">
        <f t="shared" si="7"/>
        <v>0</v>
      </c>
    </row>
    <row r="238" hidden="1" spans="1:14">
      <c r="A238" s="8" t="s">
        <v>589</v>
      </c>
      <c r="B238" s="8" t="s">
        <v>590</v>
      </c>
      <c r="C238" s="8" t="s">
        <v>132</v>
      </c>
      <c r="D238" s="8" t="s">
        <v>591</v>
      </c>
      <c r="E238" s="9" t="s">
        <v>28</v>
      </c>
      <c r="F238" s="9">
        <v>11746.608</v>
      </c>
      <c r="G238" s="9">
        <v>202.4</v>
      </c>
      <c r="H238" s="1" t="str">
        <f>VLOOKUP(A238,'1月'!A:H,8,FALSE)</f>
        <v>南昌知行</v>
      </c>
      <c r="I238" s="40" t="str">
        <f>VLOOKUP(A238,'1月'!A:I,9,FALSE)</f>
        <v>420321198708213830</v>
      </c>
      <c r="J238" s="1">
        <f>VLOOKUP(A238,'1月'!A:J,10,FALSE)</f>
        <v>15623825066</v>
      </c>
      <c r="K238" s="1">
        <v>202.4</v>
      </c>
      <c r="N238" s="1">
        <f t="shared" si="7"/>
        <v>0</v>
      </c>
    </row>
    <row r="239" hidden="1" spans="1:14">
      <c r="A239" s="8" t="s">
        <v>592</v>
      </c>
      <c r="B239" s="8" t="s">
        <v>590</v>
      </c>
      <c r="C239" s="8" t="s">
        <v>30</v>
      </c>
      <c r="D239" s="8" t="s">
        <v>593</v>
      </c>
      <c r="E239" s="9" t="s">
        <v>28</v>
      </c>
      <c r="F239" s="9">
        <v>1919.19191919192</v>
      </c>
      <c r="G239" s="9">
        <v>0</v>
      </c>
      <c r="H239" s="1" t="str">
        <f>VLOOKUP(A239,'1月'!A:H,8,FALSE)</f>
        <v>朝晖人力</v>
      </c>
      <c r="I239" s="40" t="str">
        <f>VLOOKUP(A239,'1月'!A:I,9,FALSE)</f>
        <v>362202199705124424</v>
      </c>
      <c r="J239" s="1">
        <f>VLOOKUP(A239,'1月'!A:J,10,FALSE)</f>
        <v>15070942609</v>
      </c>
      <c r="K239" s="1">
        <v>0</v>
      </c>
      <c r="N239" s="1">
        <f t="shared" si="7"/>
        <v>0</v>
      </c>
    </row>
    <row r="240" hidden="1" spans="1:14">
      <c r="A240" s="8" t="s">
        <v>594</v>
      </c>
      <c r="B240" s="8" t="s">
        <v>590</v>
      </c>
      <c r="C240" s="8" t="s">
        <v>30</v>
      </c>
      <c r="D240" s="8" t="s">
        <v>595</v>
      </c>
      <c r="E240" s="9" t="s">
        <v>28</v>
      </c>
      <c r="F240" s="9">
        <v>2080.80808080808</v>
      </c>
      <c r="G240" s="9">
        <v>0</v>
      </c>
      <c r="H240" s="1" t="str">
        <f>VLOOKUP(A240,'1月'!A:H,8,FALSE)</f>
        <v>朝晖人力</v>
      </c>
      <c r="I240" s="40" t="str">
        <f>VLOOKUP(A240,'1月'!A:I,9,FALSE)</f>
        <v>360121200302250546</v>
      </c>
      <c r="J240" s="1">
        <f>VLOOKUP(A240,'1月'!A:J,10,FALSE)</f>
        <v>18397810691</v>
      </c>
      <c r="K240" s="1">
        <v>0</v>
      </c>
      <c r="N240" s="1">
        <f t="shared" si="7"/>
        <v>0</v>
      </c>
    </row>
    <row r="241" hidden="1" spans="1:14">
      <c r="A241" s="8" t="s">
        <v>596</v>
      </c>
      <c r="B241" s="8" t="s">
        <v>590</v>
      </c>
      <c r="C241" s="8" t="s">
        <v>37</v>
      </c>
      <c r="D241" s="8" t="s">
        <v>597</v>
      </c>
      <c r="E241" s="9" t="s">
        <v>28</v>
      </c>
      <c r="F241" s="9">
        <v>2500</v>
      </c>
      <c r="G241" s="9">
        <v>0</v>
      </c>
      <c r="H241" s="1" t="str">
        <f>VLOOKUP(A241,'1月'!A:H,8,FALSE)</f>
        <v>南昌知行</v>
      </c>
      <c r="I241" s="40" t="str">
        <f>VLOOKUP(A241,'1月'!A:I,9,FALSE)</f>
        <v>360121196411025541</v>
      </c>
      <c r="J241" s="1">
        <f>VLOOKUP(A241,'1月'!A:J,10,FALSE)</f>
        <v>13767993203</v>
      </c>
      <c r="K241" s="1">
        <v>0</v>
      </c>
      <c r="N241" s="1">
        <f t="shared" si="7"/>
        <v>0</v>
      </c>
    </row>
    <row r="242" hidden="1" spans="1:14">
      <c r="A242" s="8" t="s">
        <v>598</v>
      </c>
      <c r="B242" s="8" t="s">
        <v>590</v>
      </c>
      <c r="C242" s="8" t="s">
        <v>37</v>
      </c>
      <c r="D242" s="8" t="s">
        <v>599</v>
      </c>
      <c r="E242" s="9" t="s">
        <v>28</v>
      </c>
      <c r="F242" s="9">
        <v>1250</v>
      </c>
      <c r="G242" s="9">
        <v>0</v>
      </c>
      <c r="H242" s="1" t="str">
        <f>VLOOKUP(A242,'1月'!A:H,8,FALSE)</f>
        <v>朝晖人力</v>
      </c>
      <c r="I242" s="40" t="str">
        <f>VLOOKUP(A242,'1月'!A:I,9,FALSE)</f>
        <v>362202196904194640</v>
      </c>
      <c r="J242" s="1">
        <f>VLOOKUP(A242,'1月'!A:J,10,FALSE)</f>
        <v>13237087873</v>
      </c>
      <c r="K242" s="1">
        <v>0</v>
      </c>
      <c r="N242" s="1">
        <f t="shared" si="7"/>
        <v>0</v>
      </c>
    </row>
    <row r="243" hidden="1" spans="1:14">
      <c r="A243" s="8" t="s">
        <v>600</v>
      </c>
      <c r="B243" s="8" t="s">
        <v>590</v>
      </c>
      <c r="C243" s="8" t="s">
        <v>37</v>
      </c>
      <c r="D243" s="8" t="s">
        <v>601</v>
      </c>
      <c r="E243" s="9" t="s">
        <v>28</v>
      </c>
      <c r="F243" s="9">
        <v>1250</v>
      </c>
      <c r="G243" s="9">
        <v>0</v>
      </c>
      <c r="H243" s="1" t="str">
        <f>VLOOKUP(A243,'1月'!A:H,8,FALSE)</f>
        <v>朝晖人力</v>
      </c>
      <c r="I243" s="40" t="str">
        <f>VLOOKUP(A243,'1月'!A:I,9,FALSE)</f>
        <v>360124196401133329</v>
      </c>
      <c r="J243" s="1">
        <f>VLOOKUP(A243,'1月'!A:J,10,FALSE)</f>
        <v>0</v>
      </c>
      <c r="K243" s="1">
        <v>0</v>
      </c>
      <c r="N243" s="1">
        <f t="shared" si="7"/>
        <v>0</v>
      </c>
    </row>
    <row r="244" hidden="1" spans="1:14">
      <c r="A244" s="8" t="s">
        <v>602</v>
      </c>
      <c r="B244" s="8" t="s">
        <v>590</v>
      </c>
      <c r="C244" s="8" t="s">
        <v>42</v>
      </c>
      <c r="D244" s="8" t="s">
        <v>603</v>
      </c>
      <c r="E244" s="9" t="s">
        <v>28</v>
      </c>
      <c r="F244" s="9">
        <v>1713</v>
      </c>
      <c r="G244" s="9">
        <v>0</v>
      </c>
      <c r="H244" s="1" t="str">
        <f>VLOOKUP(A244,'1月'!A:H,8,FALSE)</f>
        <v>南昌知行</v>
      </c>
      <c r="I244" s="1" t="str">
        <f>VLOOKUP(A244,'1月'!A:I,9,FALSE)</f>
        <v>36040220010326191X</v>
      </c>
      <c r="J244" s="1">
        <f>VLOOKUP(A244,'1月'!A:J,10,FALSE)</f>
        <v>19520860795</v>
      </c>
      <c r="K244" s="1">
        <v>0</v>
      </c>
      <c r="N244" s="1">
        <f t="shared" si="7"/>
        <v>0</v>
      </c>
    </row>
    <row r="245" hidden="1" spans="1:14">
      <c r="A245" s="8" t="s">
        <v>604</v>
      </c>
      <c r="B245" s="8" t="s">
        <v>590</v>
      </c>
      <c r="C245" s="8" t="s">
        <v>45</v>
      </c>
      <c r="D245" s="8" t="s">
        <v>605</v>
      </c>
      <c r="E245" s="9" t="s">
        <v>28</v>
      </c>
      <c r="F245" s="9">
        <v>1309.34</v>
      </c>
      <c r="G245" s="9">
        <v>0</v>
      </c>
      <c r="H245" s="1" t="str">
        <f>VLOOKUP(A245,'1月'!A:H,8,FALSE)</f>
        <v>朝晖人力</v>
      </c>
      <c r="I245" s="40" t="str">
        <f>VLOOKUP(A245,'1月'!A:I,9,FALSE)</f>
        <v>360121200511247212</v>
      </c>
      <c r="J245" s="1">
        <f>VLOOKUP(A245,'1月'!A:J,10,FALSE)</f>
        <v>18070144392</v>
      </c>
      <c r="K245" s="1">
        <v>0</v>
      </c>
      <c r="N245" s="1">
        <f t="shared" si="7"/>
        <v>0</v>
      </c>
    </row>
    <row r="246" hidden="1" spans="1:14">
      <c r="A246" s="8" t="s">
        <v>606</v>
      </c>
      <c r="B246" s="8" t="s">
        <v>590</v>
      </c>
      <c r="C246" s="8" t="s">
        <v>45</v>
      </c>
      <c r="D246" s="8" t="s">
        <v>607</v>
      </c>
      <c r="E246" s="9" t="s">
        <v>28</v>
      </c>
      <c r="F246" s="9">
        <v>2453.1</v>
      </c>
      <c r="G246" s="9">
        <v>0</v>
      </c>
      <c r="H246" s="1" t="str">
        <f>VLOOKUP(A246,'1月'!A:H,8,FALSE)</f>
        <v>朝晖人力</v>
      </c>
      <c r="I246" s="40" t="str">
        <f>VLOOKUP(A246,'1月'!A:I,9,FALSE)</f>
        <v>360121200301030533</v>
      </c>
      <c r="J246" s="1">
        <f>VLOOKUP(A246,'1月'!A:J,10,FALSE)</f>
        <v>18170089901</v>
      </c>
      <c r="K246" s="1">
        <v>0</v>
      </c>
      <c r="N246" s="1">
        <f t="shared" si="7"/>
        <v>0</v>
      </c>
    </row>
    <row r="247" hidden="1" spans="1:14">
      <c r="A247" s="8" t="s">
        <v>608</v>
      </c>
      <c r="B247" s="8" t="s">
        <v>590</v>
      </c>
      <c r="C247" s="8" t="s">
        <v>45</v>
      </c>
      <c r="D247" s="8" t="s">
        <v>609</v>
      </c>
      <c r="E247" s="9" t="s">
        <v>28</v>
      </c>
      <c r="F247" s="9">
        <v>3569.745</v>
      </c>
      <c r="G247" s="9">
        <v>0</v>
      </c>
      <c r="H247" s="1" t="str">
        <f>VLOOKUP(A247,'1月'!A:H,8,FALSE)</f>
        <v>朝晖人力</v>
      </c>
      <c r="I247" s="40" t="str">
        <f>VLOOKUP(A247,'1月'!A:I,9,FALSE)</f>
        <v>360981200403230827</v>
      </c>
      <c r="J247" s="1">
        <f>VLOOKUP(A247,'1月'!A:J,10,FALSE)</f>
        <v>19170645381</v>
      </c>
      <c r="K247" s="1">
        <v>0</v>
      </c>
      <c r="N247" s="1">
        <f t="shared" si="7"/>
        <v>0</v>
      </c>
    </row>
    <row r="248" hidden="1" spans="1:14">
      <c r="A248" s="8" t="s">
        <v>610</v>
      </c>
      <c r="B248" s="8" t="s">
        <v>590</v>
      </c>
      <c r="C248" s="8" t="s">
        <v>60</v>
      </c>
      <c r="D248" s="8" t="s">
        <v>611</v>
      </c>
      <c r="E248" s="9" t="s">
        <v>28</v>
      </c>
      <c r="F248" s="9">
        <v>15832.7594505494</v>
      </c>
      <c r="G248" s="9">
        <v>324.98</v>
      </c>
      <c r="H248" s="1" t="str">
        <f>VLOOKUP(A248,'1月'!A:H,8,FALSE)</f>
        <v>南昌知行</v>
      </c>
      <c r="I248" s="40" t="str">
        <f>VLOOKUP(A248,'1月'!A:I,9,FALSE)</f>
        <v>341182198810192418</v>
      </c>
      <c r="J248" s="1">
        <f>VLOOKUP(A248,'1月'!A:J,10,FALSE)</f>
        <v>18658912110</v>
      </c>
      <c r="K248" s="1">
        <v>324.98</v>
      </c>
      <c r="N248" s="1">
        <f t="shared" si="7"/>
        <v>0</v>
      </c>
    </row>
    <row r="249" hidden="1" spans="1:14">
      <c r="A249" s="8" t="s">
        <v>612</v>
      </c>
      <c r="B249" s="8" t="s">
        <v>590</v>
      </c>
      <c r="C249" s="8" t="s">
        <v>60</v>
      </c>
      <c r="D249" s="8" t="s">
        <v>613</v>
      </c>
      <c r="E249" s="9" t="s">
        <v>28</v>
      </c>
      <c r="F249" s="9">
        <v>11016.7391958042</v>
      </c>
      <c r="G249" s="9">
        <v>180.5</v>
      </c>
      <c r="H249" s="1" t="str">
        <f>VLOOKUP(A249,'1月'!A:H,8,FALSE)</f>
        <v>南昌知行</v>
      </c>
      <c r="I249" s="40" t="str">
        <f>VLOOKUP(A249,'1月'!A:I,9,FALSE)</f>
        <v>360425199301232836</v>
      </c>
      <c r="J249" s="1">
        <f>VLOOKUP(A249,'1月'!A:J,10,FALSE)</f>
        <v>18126226392</v>
      </c>
      <c r="K249" s="1">
        <v>180.5</v>
      </c>
      <c r="N249" s="1">
        <f t="shared" si="7"/>
        <v>0</v>
      </c>
    </row>
    <row r="250" hidden="1" spans="1:14">
      <c r="A250" s="8" t="s">
        <v>881</v>
      </c>
      <c r="B250" s="8" t="s">
        <v>590</v>
      </c>
      <c r="C250" s="8" t="s">
        <v>60</v>
      </c>
      <c r="D250" s="17" t="s">
        <v>882</v>
      </c>
      <c r="E250" s="9" t="s">
        <v>28</v>
      </c>
      <c r="F250" s="9">
        <v>916.669333333332</v>
      </c>
      <c r="G250" s="9">
        <v>0</v>
      </c>
      <c r="H250" s="1" t="s">
        <v>35</v>
      </c>
      <c r="I250" s="40" t="str">
        <f>VLOOKUP(A250,[2]在职名单!$D:$AE,28,FALSE)</f>
        <v>360722200311111512</v>
      </c>
      <c r="J250" s="1">
        <f>VLOOKUP(A250,[2]在职名单!$D:$AJ,33,FALSE)</f>
        <v>19142176936</v>
      </c>
      <c r="N250" s="1">
        <f t="shared" ref="N250:N269" si="8">G250-K250</f>
        <v>0</v>
      </c>
    </row>
    <row r="251" hidden="1" spans="1:14">
      <c r="A251" s="8" t="s">
        <v>883</v>
      </c>
      <c r="B251" s="8" t="s">
        <v>590</v>
      </c>
      <c r="C251" s="8" t="s">
        <v>60</v>
      </c>
      <c r="D251" s="8" t="s">
        <v>884</v>
      </c>
      <c r="E251" s="9" t="s">
        <v>161</v>
      </c>
      <c r="F251" s="9">
        <v>939.769956593406</v>
      </c>
      <c r="G251" s="9">
        <v>0</v>
      </c>
      <c r="H251" s="1" t="s">
        <v>35</v>
      </c>
      <c r="I251" s="40" t="str">
        <f>VLOOKUP(A251,[2]在职名单!$D:$AE,28,FALSE)</f>
        <v>360121199301290081</v>
      </c>
      <c r="J251" s="1">
        <f>VLOOKUP(A251,[2]在职名单!$D:$AJ,33,FALSE)</f>
        <v>15870029054</v>
      </c>
      <c r="K251" s="1">
        <v>0</v>
      </c>
      <c r="N251" s="1">
        <f t="shared" si="8"/>
        <v>0</v>
      </c>
    </row>
    <row r="252" hidden="1" spans="1:14">
      <c r="A252" s="8" t="s">
        <v>616</v>
      </c>
      <c r="B252" s="8" t="s">
        <v>590</v>
      </c>
      <c r="C252" s="8" t="s">
        <v>70</v>
      </c>
      <c r="D252" s="8" t="s">
        <v>617</v>
      </c>
      <c r="E252" s="9" t="s">
        <v>28</v>
      </c>
      <c r="F252" s="9">
        <v>2751.64</v>
      </c>
      <c r="G252" s="9">
        <v>0</v>
      </c>
      <c r="H252" s="1" t="str">
        <f>VLOOKUP(A252,'1月'!A:H,8,FALSE)</f>
        <v>朝晖人力</v>
      </c>
      <c r="I252" s="40" t="str">
        <f>VLOOKUP(A252,'1月'!A:I,9,FALSE)</f>
        <v>360734199603152439</v>
      </c>
      <c r="J252" s="1">
        <f>VLOOKUP(A252,'1月'!A:J,10,FALSE)</f>
        <v>14779791934</v>
      </c>
      <c r="K252" s="1">
        <v>0</v>
      </c>
      <c r="N252" s="1">
        <f t="shared" si="8"/>
        <v>0</v>
      </c>
    </row>
    <row r="253" hidden="1" spans="1:14">
      <c r="A253" s="8" t="s">
        <v>618</v>
      </c>
      <c r="B253" s="8" t="s">
        <v>590</v>
      </c>
      <c r="C253" s="8" t="s">
        <v>70</v>
      </c>
      <c r="D253" s="8" t="s">
        <v>619</v>
      </c>
      <c r="E253" s="9" t="s">
        <v>28</v>
      </c>
      <c r="F253" s="9">
        <v>5000.69937105187</v>
      </c>
      <c r="G253" s="9">
        <v>0.02</v>
      </c>
      <c r="H253" s="1" t="str">
        <f>VLOOKUP(A253,'1月'!A:H,8,FALSE)</f>
        <v>朝晖人力</v>
      </c>
      <c r="I253" s="40" t="str">
        <f>VLOOKUP(A253,'1月'!A:I,9,FALSE)</f>
        <v>360111199008100979</v>
      </c>
      <c r="J253" s="1">
        <f>VLOOKUP(A253,'1月'!A:J,10,FALSE)</f>
        <v>15970591311</v>
      </c>
      <c r="K253" s="1">
        <v>0.02</v>
      </c>
      <c r="N253" s="1">
        <f t="shared" si="8"/>
        <v>0</v>
      </c>
    </row>
    <row r="254" hidden="1" spans="1:14">
      <c r="A254" s="8" t="s">
        <v>622</v>
      </c>
      <c r="B254" s="8" t="s">
        <v>623</v>
      </c>
      <c r="C254" s="8" t="s">
        <v>132</v>
      </c>
      <c r="D254" s="8" t="s">
        <v>624</v>
      </c>
      <c r="E254" s="9" t="s">
        <v>28</v>
      </c>
      <c r="F254" s="9">
        <v>10997.806</v>
      </c>
      <c r="G254" s="9">
        <v>179.93</v>
      </c>
      <c r="H254" s="1" t="str">
        <f>VLOOKUP(A254,'1月'!A:H,8,FALSE)</f>
        <v>上亿</v>
      </c>
      <c r="I254" s="40" t="str">
        <f>VLOOKUP(A254,'1月'!A:I,9,FALSE)</f>
        <v>340825200011101516</v>
      </c>
      <c r="J254" s="1">
        <f>VLOOKUP(A254,'1月'!A:J,10,FALSE)</f>
        <v>17681276264</v>
      </c>
      <c r="K254" s="1">
        <v>179.93</v>
      </c>
      <c r="N254" s="1">
        <f t="shared" si="8"/>
        <v>0</v>
      </c>
    </row>
    <row r="255" hidden="1" spans="1:14">
      <c r="A255" s="8" t="s">
        <v>625</v>
      </c>
      <c r="B255" s="8" t="s">
        <v>623</v>
      </c>
      <c r="C255" s="8" t="s">
        <v>26</v>
      </c>
      <c r="D255" s="8" t="s">
        <v>626</v>
      </c>
      <c r="E255" s="9" t="s">
        <v>28</v>
      </c>
      <c r="F255" s="9">
        <v>3700</v>
      </c>
      <c r="G255" s="9">
        <v>0</v>
      </c>
      <c r="H255" s="1" t="str">
        <f>VLOOKUP(A255,'1月'!A:H,8,FALSE)</f>
        <v>上亿</v>
      </c>
      <c r="I255" s="1" t="str">
        <f>VLOOKUP(A255,'1月'!A:I,9,FALSE)</f>
        <v>360502200009246022</v>
      </c>
      <c r="J255" s="1">
        <f>VLOOKUP(A255,'1月'!A:J,10,FALSE)</f>
        <v>18379010927</v>
      </c>
      <c r="K255" s="1">
        <v>0</v>
      </c>
      <c r="N255" s="1">
        <f t="shared" si="8"/>
        <v>0</v>
      </c>
    </row>
    <row r="256" hidden="1" spans="1:14">
      <c r="A256" s="8" t="s">
        <v>885</v>
      </c>
      <c r="B256" s="8" t="s">
        <v>623</v>
      </c>
      <c r="C256" s="8" t="s">
        <v>30</v>
      </c>
      <c r="D256" s="8" t="s">
        <v>886</v>
      </c>
      <c r="E256" s="9" t="s">
        <v>28</v>
      </c>
      <c r="F256" s="9">
        <v>3090</v>
      </c>
      <c r="G256" s="9">
        <v>0</v>
      </c>
      <c r="H256" s="1" t="s">
        <v>887</v>
      </c>
      <c r="I256" s="40" t="str">
        <f>VLOOKUP(A256,[2]在职名单!$D:$AE,28,FALSE)</f>
        <v>422822200106125046</v>
      </c>
      <c r="J256" s="1">
        <f>VLOOKUP(A256,[2]在职名单!$D:$AJ,33,FALSE)</f>
        <v>15171939126</v>
      </c>
      <c r="K256" s="1">
        <v>0</v>
      </c>
      <c r="N256" s="1">
        <f t="shared" si="8"/>
        <v>0</v>
      </c>
    </row>
    <row r="257" hidden="1" spans="1:14">
      <c r="A257" s="8" t="s">
        <v>888</v>
      </c>
      <c r="B257" s="8" t="s">
        <v>623</v>
      </c>
      <c r="C257" s="8" t="s">
        <v>30</v>
      </c>
      <c r="D257" s="8" t="s">
        <v>665</v>
      </c>
      <c r="E257" s="9" t="s">
        <v>28</v>
      </c>
      <c r="F257" s="9">
        <v>310.552222222222</v>
      </c>
      <c r="G257" s="9">
        <v>0</v>
      </c>
      <c r="H257" s="1" t="s">
        <v>887</v>
      </c>
      <c r="I257" s="40" t="str">
        <f>VLOOKUP(A257,[2]在职名单!$D:$AE,28,FALSE)</f>
        <v>362227200109013827</v>
      </c>
      <c r="J257" s="1">
        <f>VLOOKUP(A257,[2]在职名单!$D:$AJ,33,FALSE)</f>
        <v>15727583581</v>
      </c>
      <c r="K257" s="1">
        <v>0</v>
      </c>
      <c r="N257" s="1">
        <f t="shared" si="8"/>
        <v>0</v>
      </c>
    </row>
    <row r="258" hidden="1" spans="1:14">
      <c r="A258" s="8" t="s">
        <v>627</v>
      </c>
      <c r="B258" s="8" t="s">
        <v>623</v>
      </c>
      <c r="C258" s="8" t="s">
        <v>30</v>
      </c>
      <c r="D258" s="8" t="s">
        <v>628</v>
      </c>
      <c r="E258" s="9" t="s">
        <v>161</v>
      </c>
      <c r="F258" s="9">
        <v>800</v>
      </c>
      <c r="G258" s="9">
        <v>0</v>
      </c>
      <c r="H258" s="1" t="str">
        <f>VLOOKUP(A258,'1月'!A:H,8,FALSE)</f>
        <v>朝晖人力</v>
      </c>
      <c r="I258" s="40" t="str">
        <f>VLOOKUP(A258,'1月'!A:I,9,FALSE)</f>
        <v>360502200303146049</v>
      </c>
      <c r="J258" s="1">
        <f>VLOOKUP(A258,'1月'!A:J,10,FALSE)</f>
        <v>18317903795</v>
      </c>
      <c r="K258" s="1">
        <v>0</v>
      </c>
      <c r="N258" s="1">
        <f t="shared" si="8"/>
        <v>0</v>
      </c>
    </row>
    <row r="259" hidden="1" spans="1:14">
      <c r="A259" s="8" t="s">
        <v>629</v>
      </c>
      <c r="B259" s="8" t="s">
        <v>623</v>
      </c>
      <c r="C259" s="8" t="s">
        <v>37</v>
      </c>
      <c r="D259" s="8" t="s">
        <v>630</v>
      </c>
      <c r="E259" s="9" t="s">
        <v>28</v>
      </c>
      <c r="F259" s="9">
        <v>2495</v>
      </c>
      <c r="G259" s="9">
        <v>0</v>
      </c>
      <c r="H259" s="1" t="str">
        <f>VLOOKUP(A259,'1月'!A:H,8,FALSE)</f>
        <v>上亿</v>
      </c>
      <c r="I259" s="1" t="str">
        <f>VLOOKUP(A259,'1月'!A:I,9,FALSE)</f>
        <v>36050219640620402X</v>
      </c>
      <c r="J259" s="1">
        <f>VLOOKUP(A259,'1月'!A:J,10,FALSE)</f>
        <v>13767292860</v>
      </c>
      <c r="K259" s="1">
        <v>0</v>
      </c>
      <c r="N259" s="1">
        <f t="shared" si="8"/>
        <v>0</v>
      </c>
    </row>
    <row r="260" hidden="1" spans="1:14">
      <c r="A260" s="8" t="s">
        <v>631</v>
      </c>
      <c r="B260" s="8" t="s">
        <v>623</v>
      </c>
      <c r="C260" s="8" t="s">
        <v>37</v>
      </c>
      <c r="D260" s="8" t="s">
        <v>632</v>
      </c>
      <c r="E260" s="9" t="s">
        <v>28</v>
      </c>
      <c r="F260" s="9">
        <v>2395</v>
      </c>
      <c r="G260" s="9">
        <v>0</v>
      </c>
      <c r="H260" s="1" t="str">
        <f>VLOOKUP(A260,'1月'!A:H,8,FALSE)</f>
        <v>上亿</v>
      </c>
      <c r="I260" s="40" t="str">
        <f>VLOOKUP(A260,'1月'!A:I,9,FALSE)</f>
        <v>360502196507156629</v>
      </c>
      <c r="J260" s="1">
        <f>VLOOKUP(A260,'1月'!A:J,10,FALSE)</f>
        <v>19170808356</v>
      </c>
      <c r="K260" s="1">
        <v>0</v>
      </c>
      <c r="N260" s="1">
        <f t="shared" si="8"/>
        <v>0</v>
      </c>
    </row>
    <row r="261" hidden="1" spans="1:14">
      <c r="A261" s="8" t="s">
        <v>633</v>
      </c>
      <c r="B261" s="8" t="s">
        <v>623</v>
      </c>
      <c r="C261" s="8" t="s">
        <v>353</v>
      </c>
      <c r="D261" s="8" t="s">
        <v>634</v>
      </c>
      <c r="E261" s="9" t="s">
        <v>28</v>
      </c>
      <c r="F261" s="9">
        <v>8581.955</v>
      </c>
      <c r="G261" s="9">
        <v>38.46</v>
      </c>
      <c r="H261" s="1" t="str">
        <f>VLOOKUP(A261,'1月'!A:H,8,FALSE)</f>
        <v>上亿</v>
      </c>
      <c r="I261" s="40" t="str">
        <f>VLOOKUP(A261,'1月'!A:I,9,FALSE)</f>
        <v>360502199104093321</v>
      </c>
      <c r="J261" s="1">
        <f>VLOOKUP(A261,'1月'!A:J,10,FALSE)</f>
        <v>15807905559</v>
      </c>
      <c r="K261" s="1">
        <v>38.46</v>
      </c>
      <c r="N261" s="1">
        <f t="shared" si="8"/>
        <v>0</v>
      </c>
    </row>
    <row r="262" hidden="1" spans="1:14">
      <c r="A262" s="8" t="s">
        <v>635</v>
      </c>
      <c r="B262" s="8" t="s">
        <v>623</v>
      </c>
      <c r="C262" s="8" t="s">
        <v>247</v>
      </c>
      <c r="D262" s="8" t="s">
        <v>636</v>
      </c>
      <c r="E262" s="9" t="s">
        <v>28</v>
      </c>
      <c r="F262" s="9">
        <v>3650.84</v>
      </c>
      <c r="G262" s="9">
        <v>0</v>
      </c>
      <c r="H262" s="1" t="str">
        <f>VLOOKUP(A262,'1月'!A:H,8,FALSE)</f>
        <v>上亿</v>
      </c>
      <c r="I262" s="40" t="str">
        <f>VLOOKUP(A262,'1月'!A:I,9,FALSE)</f>
        <v>362233197509255529</v>
      </c>
      <c r="J262" s="1">
        <f>VLOOKUP(A262,'1月'!A:J,10,FALSE)</f>
        <v>15679007801</v>
      </c>
      <c r="K262" s="1">
        <v>0</v>
      </c>
      <c r="N262" s="1">
        <f t="shared" si="8"/>
        <v>0</v>
      </c>
    </row>
    <row r="263" hidden="1" spans="1:14">
      <c r="A263" s="8" t="s">
        <v>637</v>
      </c>
      <c r="B263" s="8" t="s">
        <v>623</v>
      </c>
      <c r="C263" s="8" t="s">
        <v>45</v>
      </c>
      <c r="D263" s="8" t="s">
        <v>638</v>
      </c>
      <c r="E263" s="9" t="s">
        <v>28</v>
      </c>
      <c r="F263" s="9">
        <v>2894.56</v>
      </c>
      <c r="G263" s="9">
        <v>0</v>
      </c>
      <c r="H263" s="1" t="str">
        <f>VLOOKUP(A263,'1月'!A:H,8,FALSE)</f>
        <v>上亿</v>
      </c>
      <c r="I263" s="40" t="str">
        <f>VLOOKUP(A263,'1月'!A:I,9,FALSE)</f>
        <v>362203199902015557</v>
      </c>
      <c r="J263" s="1">
        <f>VLOOKUP(A263,'1月'!A:J,10,FALSE)</f>
        <v>13149940155</v>
      </c>
      <c r="K263" s="1">
        <v>0</v>
      </c>
      <c r="N263" s="1">
        <f t="shared" si="8"/>
        <v>0</v>
      </c>
    </row>
    <row r="264" hidden="1" spans="1:14">
      <c r="A264" s="8" t="s">
        <v>639</v>
      </c>
      <c r="B264" s="8" t="s">
        <v>623</v>
      </c>
      <c r="C264" s="8" t="s">
        <v>45</v>
      </c>
      <c r="D264" s="8" t="s">
        <v>640</v>
      </c>
      <c r="E264" s="9" t="s">
        <v>28</v>
      </c>
      <c r="F264" s="9">
        <v>2836.52</v>
      </c>
      <c r="G264" s="9">
        <v>0</v>
      </c>
      <c r="H264" s="1" t="str">
        <f>VLOOKUP(A264,'1月'!A:H,8,FALSE)</f>
        <v>上亿</v>
      </c>
      <c r="I264" s="1" t="str">
        <f>VLOOKUP(A264,'1月'!A:I,9,FALSE)</f>
        <v>360902200604075215</v>
      </c>
      <c r="J264" s="1">
        <f>VLOOKUP(A264,'1月'!A:J,10,FALSE)</f>
        <v>18465734615</v>
      </c>
      <c r="K264" s="1">
        <v>0</v>
      </c>
      <c r="N264" s="1">
        <f t="shared" si="8"/>
        <v>0</v>
      </c>
    </row>
    <row r="265" hidden="1" spans="1:14">
      <c r="A265" s="8" t="s">
        <v>641</v>
      </c>
      <c r="B265" s="8" t="s">
        <v>623</v>
      </c>
      <c r="C265" s="8" t="s">
        <v>45</v>
      </c>
      <c r="D265" s="8" t="s">
        <v>642</v>
      </c>
      <c r="E265" s="9" t="s">
        <v>28</v>
      </c>
      <c r="F265" s="9">
        <v>4981.26</v>
      </c>
      <c r="G265" s="9">
        <v>0</v>
      </c>
      <c r="H265" s="1" t="str">
        <f>VLOOKUP(A265,'1月'!A:H,8,FALSE)</f>
        <v>上亿</v>
      </c>
      <c r="I265" s="40" t="str">
        <f>VLOOKUP(A265,'1月'!A:I,9,FALSE)</f>
        <v>362329200403140032</v>
      </c>
      <c r="J265" s="1">
        <f>VLOOKUP(A265,'1月'!A:J,10,FALSE)</f>
        <v>15867454192</v>
      </c>
      <c r="K265" s="1">
        <v>0</v>
      </c>
      <c r="N265" s="1">
        <f t="shared" si="8"/>
        <v>0</v>
      </c>
    </row>
    <row r="266" hidden="1" spans="1:14">
      <c r="A266" s="8" t="s">
        <v>643</v>
      </c>
      <c r="B266" s="8" t="s">
        <v>623</v>
      </c>
      <c r="C266" s="8" t="s">
        <v>60</v>
      </c>
      <c r="D266" s="8" t="s">
        <v>644</v>
      </c>
      <c r="E266" s="9" t="s">
        <v>28</v>
      </c>
      <c r="F266" s="9">
        <v>4039.02555430664</v>
      </c>
      <c r="G266" s="9">
        <v>0</v>
      </c>
      <c r="H266" s="1" t="str">
        <f>VLOOKUP(A266,'1月'!A:H,8,FALSE)</f>
        <v>上亿</v>
      </c>
      <c r="I266" s="40" t="str">
        <f>VLOOKUP(A266,'1月'!A:I,9,FALSE)</f>
        <v>360502200012161337</v>
      </c>
      <c r="J266" s="1">
        <f>VLOOKUP(A266,'1月'!A:J,10,FALSE)</f>
        <v>18859679075</v>
      </c>
      <c r="K266" s="1">
        <v>0</v>
      </c>
      <c r="N266" s="1">
        <f t="shared" si="8"/>
        <v>0</v>
      </c>
    </row>
    <row r="267" hidden="1" spans="1:14">
      <c r="A267" s="8" t="s">
        <v>645</v>
      </c>
      <c r="B267" s="8" t="s">
        <v>623</v>
      </c>
      <c r="C267" s="8" t="s">
        <v>507</v>
      </c>
      <c r="D267" s="8" t="s">
        <v>646</v>
      </c>
      <c r="E267" s="9" t="s">
        <v>28</v>
      </c>
      <c r="F267" s="9">
        <v>7488.52438461538</v>
      </c>
      <c r="G267" s="9">
        <v>74.66</v>
      </c>
      <c r="H267" s="1" t="str">
        <f>VLOOKUP(A267,'1月'!A:H,8,FALSE)</f>
        <v>上亿</v>
      </c>
      <c r="I267" s="40" t="str">
        <f>VLOOKUP(A267,'1月'!A:I,9,FALSE)</f>
        <v>360502199701100913</v>
      </c>
      <c r="J267" s="1">
        <f>VLOOKUP(A267,'1月'!A:J,10,FALSE)</f>
        <v>15279022125</v>
      </c>
      <c r="K267" s="1">
        <v>74.66</v>
      </c>
      <c r="N267" s="1">
        <f t="shared" si="8"/>
        <v>0</v>
      </c>
    </row>
    <row r="268" hidden="1" spans="1:14">
      <c r="A268" s="8" t="s">
        <v>647</v>
      </c>
      <c r="B268" s="8" t="s">
        <v>623</v>
      </c>
      <c r="C268" s="8" t="s">
        <v>60</v>
      </c>
      <c r="D268" s="8" t="s">
        <v>648</v>
      </c>
      <c r="E268" s="9" t="s">
        <v>28</v>
      </c>
      <c r="F268" s="9">
        <v>10918.8958888503</v>
      </c>
      <c r="G268" s="9">
        <v>177.57</v>
      </c>
      <c r="H268" s="1" t="str">
        <f>VLOOKUP(A268,'1月'!A:H,8,FALSE)</f>
        <v>上亿</v>
      </c>
      <c r="I268" s="1" t="str">
        <f>VLOOKUP(A268,'1月'!A:I,9,FALSE)</f>
        <v>360502199410136027皮青青</v>
      </c>
      <c r="J268" s="1">
        <f>VLOOKUP(A268,'1月'!A:J,10,FALSE)</f>
        <v>15779003053</v>
      </c>
      <c r="K268" s="1">
        <v>177.57</v>
      </c>
      <c r="N268" s="1">
        <f t="shared" si="8"/>
        <v>0</v>
      </c>
    </row>
    <row r="269" hidden="1" spans="1:14">
      <c r="A269" s="8" t="s">
        <v>649</v>
      </c>
      <c r="B269" s="8" t="s">
        <v>623</v>
      </c>
      <c r="C269" s="8" t="s">
        <v>60</v>
      </c>
      <c r="D269" s="8" t="s">
        <v>650</v>
      </c>
      <c r="E269" s="9" t="s">
        <v>28</v>
      </c>
      <c r="F269" s="9">
        <v>6795.36361280825</v>
      </c>
      <c r="G269" s="9">
        <v>53.86</v>
      </c>
      <c r="H269" s="1" t="str">
        <f>VLOOKUP(A269,'1月'!A:H,8,FALSE)</f>
        <v>上亿</v>
      </c>
      <c r="I269" s="40" t="str">
        <f>VLOOKUP(A269,'1月'!A:I,9,FALSE)</f>
        <v>360502199007023612</v>
      </c>
      <c r="J269" s="1">
        <f>VLOOKUP(A269,'1月'!A:J,10,FALSE)</f>
        <v>1510006767</v>
      </c>
      <c r="K269" s="1">
        <v>0</v>
      </c>
      <c r="N269" s="1">
        <f t="shared" si="8"/>
        <v>53.86</v>
      </c>
    </row>
    <row r="270" hidden="1" spans="1:14">
      <c r="A270" s="12" t="s">
        <v>651</v>
      </c>
      <c r="B270" s="12" t="s">
        <v>623</v>
      </c>
      <c r="C270" s="12" t="s">
        <v>60</v>
      </c>
      <c r="D270" s="12" t="s">
        <v>652</v>
      </c>
      <c r="E270" s="13" t="s">
        <v>28</v>
      </c>
      <c r="F270" s="13">
        <v>3410.67344047619</v>
      </c>
      <c r="G270" s="13">
        <v>0</v>
      </c>
      <c r="H270" s="1" t="str">
        <f>VLOOKUP(A270,'1月'!A:H,8,FALSE)</f>
        <v>朝晖人力</v>
      </c>
      <c r="I270" s="40" t="str">
        <f>VLOOKUP(A270,'1月'!A:I,9,FALSE)</f>
        <v>360502199008225021</v>
      </c>
      <c r="J270" s="1">
        <f>VLOOKUP(A270,'1月'!A:J,10,FALSE)</f>
        <v>18507902808</v>
      </c>
    </row>
    <row r="271" hidden="1" spans="1:14">
      <c r="A271" s="8" t="s">
        <v>655</v>
      </c>
      <c r="B271" s="8" t="s">
        <v>623</v>
      </c>
      <c r="C271" s="8" t="s">
        <v>70</v>
      </c>
      <c r="D271" s="8" t="s">
        <v>656</v>
      </c>
      <c r="E271" s="9" t="s">
        <v>28</v>
      </c>
      <c r="F271" s="9">
        <v>7248.19</v>
      </c>
      <c r="G271" s="9">
        <v>67.45</v>
      </c>
      <c r="H271" s="1" t="str">
        <f>VLOOKUP(A271,'1月'!A:H,8,FALSE)</f>
        <v>上亿</v>
      </c>
      <c r="I271" s="40" t="str">
        <f>VLOOKUP(A271,'1月'!A:I,9,FALSE)</f>
        <v>360311199604172558</v>
      </c>
      <c r="J271" s="1">
        <f>VLOOKUP(A271,'1月'!A:J,10,FALSE)</f>
        <v>13647992174</v>
      </c>
      <c r="K271" s="1">
        <v>67.45</v>
      </c>
      <c r="N271" s="1">
        <f t="shared" ref="N271:N315" si="9">G271-K271</f>
        <v>0</v>
      </c>
    </row>
    <row r="272" hidden="1" spans="1:14">
      <c r="A272" s="8" t="s">
        <v>659</v>
      </c>
      <c r="B272" s="8" t="s">
        <v>623</v>
      </c>
      <c r="C272" s="8" t="s">
        <v>226</v>
      </c>
      <c r="D272" s="8" t="s">
        <v>660</v>
      </c>
      <c r="E272" s="9" t="s">
        <v>28</v>
      </c>
      <c r="F272" s="9">
        <v>1925.93</v>
      </c>
      <c r="G272" s="9">
        <v>0</v>
      </c>
      <c r="H272" s="1" t="str">
        <f>VLOOKUP(A272,'1月'!A:H,8,FALSE)</f>
        <v>上亿</v>
      </c>
      <c r="I272" s="40" t="str">
        <f>VLOOKUP(A272,'1月'!A:I,9,FALSE)</f>
        <v>360281197204135912</v>
      </c>
      <c r="J272" s="1">
        <f>VLOOKUP(A272,'1月'!A:J,10,FALSE)</f>
        <v>13807909649</v>
      </c>
      <c r="K272" s="1">
        <v>0</v>
      </c>
      <c r="N272" s="1">
        <f t="shared" si="9"/>
        <v>0</v>
      </c>
    </row>
    <row r="273" hidden="1" spans="1:14">
      <c r="A273" s="8" t="s">
        <v>661</v>
      </c>
      <c r="B273" s="8" t="s">
        <v>662</v>
      </c>
      <c r="C273" s="8" t="s">
        <v>26</v>
      </c>
      <c r="D273" s="8" t="s">
        <v>663</v>
      </c>
      <c r="E273" s="9" t="s">
        <v>28</v>
      </c>
      <c r="F273" s="9">
        <v>3439.67</v>
      </c>
      <c r="G273" s="9">
        <v>0</v>
      </c>
      <c r="H273" s="1" t="str">
        <f>VLOOKUP(A273,'1月'!A:H,8,FALSE)</f>
        <v>新余</v>
      </c>
      <c r="I273" s="40" t="str">
        <f>VLOOKUP(A273,'1月'!A:I,9,FALSE)</f>
        <v>360502199110270021</v>
      </c>
      <c r="J273" s="1">
        <f>VLOOKUP(A273,'1月'!A:J,10,FALSE)</f>
        <v>13162961982</v>
      </c>
      <c r="K273" s="1">
        <v>0</v>
      </c>
      <c r="N273" s="1">
        <f t="shared" si="9"/>
        <v>0</v>
      </c>
    </row>
    <row r="274" hidden="1" spans="1:14">
      <c r="A274" s="8" t="s">
        <v>666</v>
      </c>
      <c r="B274" s="8" t="s">
        <v>662</v>
      </c>
      <c r="C274" s="8" t="s">
        <v>30</v>
      </c>
      <c r="D274" s="8" t="s">
        <v>667</v>
      </c>
      <c r="E274" s="9" t="s">
        <v>28</v>
      </c>
      <c r="F274" s="9">
        <v>2795</v>
      </c>
      <c r="G274" s="9">
        <v>0</v>
      </c>
      <c r="H274" s="1" t="str">
        <f>VLOOKUP(A274,'1月'!A:H,8,FALSE)</f>
        <v>朝晖人力</v>
      </c>
      <c r="I274" s="40" t="str">
        <f>VLOOKUP(A274,'1月'!A:I,9,FALSE)</f>
        <v>360502200102210040</v>
      </c>
      <c r="J274" s="1">
        <f>VLOOKUP(A274,'1月'!A:J,10,FALSE)</f>
        <v>13907909091</v>
      </c>
      <c r="K274" s="1">
        <v>0</v>
      </c>
      <c r="N274" s="1">
        <f t="shared" si="9"/>
        <v>0</v>
      </c>
    </row>
    <row r="275" hidden="1" spans="1:14">
      <c r="A275" s="8" t="s">
        <v>668</v>
      </c>
      <c r="B275" s="8" t="s">
        <v>662</v>
      </c>
      <c r="C275" s="8" t="s">
        <v>37</v>
      </c>
      <c r="D275" s="8" t="s">
        <v>669</v>
      </c>
      <c r="E275" s="9" t="s">
        <v>28</v>
      </c>
      <c r="F275" s="9">
        <v>2397</v>
      </c>
      <c r="G275" s="9">
        <v>0</v>
      </c>
      <c r="H275" s="1" t="str">
        <f>VLOOKUP(A275,'1月'!A:H,8,FALSE)</f>
        <v>朝晖人力</v>
      </c>
      <c r="I275" s="40" t="str">
        <f>VLOOKUP(A275,'1月'!A:I,9,FALSE)</f>
        <v>360502196910083722</v>
      </c>
      <c r="J275" s="1">
        <f>VLOOKUP(A275,'1月'!A:J,10,FALSE)</f>
        <v>15350392187</v>
      </c>
      <c r="K275" s="1">
        <v>0</v>
      </c>
      <c r="N275" s="1">
        <f t="shared" si="9"/>
        <v>0</v>
      </c>
    </row>
    <row r="276" hidden="1" spans="1:14">
      <c r="A276" s="8" t="s">
        <v>670</v>
      </c>
      <c r="B276" s="8" t="s">
        <v>662</v>
      </c>
      <c r="C276" s="8" t="s">
        <v>37</v>
      </c>
      <c r="D276" s="8" t="s">
        <v>671</v>
      </c>
      <c r="E276" s="9" t="s">
        <v>28</v>
      </c>
      <c r="F276" s="9">
        <v>2394</v>
      </c>
      <c r="G276" s="9">
        <v>0</v>
      </c>
      <c r="H276" s="1" t="str">
        <f>VLOOKUP(A276,'1月'!A:H,8,FALSE)</f>
        <v>朝晖人力</v>
      </c>
      <c r="I276" s="1" t="str">
        <f>VLOOKUP(A276,'1月'!A:I,9,FALSE)</f>
        <v>36050219700107222x</v>
      </c>
      <c r="J276" s="1">
        <f>VLOOKUP(A276,'1月'!A:J,10,FALSE)</f>
        <v>15979875626</v>
      </c>
      <c r="K276" s="1">
        <v>0</v>
      </c>
      <c r="N276" s="1">
        <f t="shared" si="9"/>
        <v>0</v>
      </c>
    </row>
    <row r="277" hidden="1" spans="1:14">
      <c r="A277" s="8" t="s">
        <v>674</v>
      </c>
      <c r="B277" s="8" t="s">
        <v>662</v>
      </c>
      <c r="C277" s="8" t="s">
        <v>42</v>
      </c>
      <c r="D277" s="8" t="s">
        <v>675</v>
      </c>
      <c r="E277" s="9" t="s">
        <v>28</v>
      </c>
      <c r="F277" s="9">
        <v>5765.875</v>
      </c>
      <c r="G277" s="9">
        <v>0</v>
      </c>
      <c r="H277" s="1" t="str">
        <f>VLOOKUP(A277,'1月'!A:H,8,FALSE)</f>
        <v>新余</v>
      </c>
      <c r="I277" s="40" t="str">
        <f>VLOOKUP(A277,'1月'!A:I,9,FALSE)</f>
        <v>360502200008173079</v>
      </c>
      <c r="J277" s="1">
        <f>VLOOKUP(A277,'1月'!A:J,10,FALSE)</f>
        <v>18779007958</v>
      </c>
      <c r="K277" s="1">
        <v>0</v>
      </c>
      <c r="N277" s="1">
        <f t="shared" si="9"/>
        <v>0</v>
      </c>
    </row>
    <row r="278" hidden="1" spans="1:14">
      <c r="A278" s="8" t="s">
        <v>676</v>
      </c>
      <c r="B278" s="8" t="s">
        <v>662</v>
      </c>
      <c r="C278" s="8" t="s">
        <v>45</v>
      </c>
      <c r="D278" s="8" t="s">
        <v>677</v>
      </c>
      <c r="E278" s="9" t="s">
        <v>28</v>
      </c>
      <c r="F278" s="9">
        <v>4546.65</v>
      </c>
      <c r="G278" s="9">
        <v>0</v>
      </c>
      <c r="H278" s="1" t="str">
        <f>VLOOKUP(A278,'1月'!A:H,8,FALSE)</f>
        <v>新余</v>
      </c>
      <c r="I278" s="40" t="str">
        <f>VLOOKUP(A278,'1月'!A:I,9,FALSE)</f>
        <v>360102198102024326</v>
      </c>
      <c r="J278" s="1">
        <f>VLOOKUP(A278,'1月'!A:J,10,FALSE)</f>
        <v>15207904818</v>
      </c>
      <c r="K278" s="1">
        <v>0</v>
      </c>
      <c r="N278" s="1">
        <f t="shared" si="9"/>
        <v>0</v>
      </c>
    </row>
    <row r="279" hidden="1" spans="1:14">
      <c r="A279" s="8" t="s">
        <v>678</v>
      </c>
      <c r="B279" s="8" t="s">
        <v>662</v>
      </c>
      <c r="C279" s="8" t="s">
        <v>45</v>
      </c>
      <c r="D279" s="8" t="s">
        <v>679</v>
      </c>
      <c r="E279" s="9" t="s">
        <v>28</v>
      </c>
      <c r="F279" s="9">
        <v>6217.5</v>
      </c>
      <c r="G279" s="9">
        <v>36.53</v>
      </c>
      <c r="H279" s="1" t="str">
        <f>VLOOKUP(A279,'1月'!A:H,8,FALSE)</f>
        <v>朝晖人力</v>
      </c>
      <c r="I279" s="40" t="str">
        <f>VLOOKUP(A279,'1月'!A:I,9,FALSE)</f>
        <v>360733200404222720</v>
      </c>
      <c r="J279" s="1">
        <f>VLOOKUP(A279,'1月'!A:J,10,FALSE)</f>
        <v>18942280473</v>
      </c>
      <c r="K279" s="1">
        <v>36.53</v>
      </c>
      <c r="N279" s="1">
        <f t="shared" si="9"/>
        <v>0</v>
      </c>
    </row>
    <row r="280" hidden="1" spans="1:14">
      <c r="A280" s="8" t="s">
        <v>680</v>
      </c>
      <c r="B280" s="8" t="s">
        <v>662</v>
      </c>
      <c r="C280" s="8" t="s">
        <v>45</v>
      </c>
      <c r="D280" s="8" t="s">
        <v>681</v>
      </c>
      <c r="E280" s="9" t="s">
        <v>28</v>
      </c>
      <c r="F280" s="9">
        <v>1252.5</v>
      </c>
      <c r="G280" s="9">
        <v>0</v>
      </c>
      <c r="H280" s="1" t="str">
        <f>VLOOKUP(A280,'1月'!A:H,8,FALSE)</f>
        <v>新余</v>
      </c>
      <c r="I280" s="40" t="str">
        <f>VLOOKUP(A280,'1月'!A:I,9,FALSE)</f>
        <v>360521200008211011</v>
      </c>
      <c r="J280" s="1">
        <f>VLOOKUP(A280,'1月'!A:J,10,FALSE)</f>
        <v>19179921840</v>
      </c>
      <c r="K280" s="1">
        <v>0</v>
      </c>
      <c r="N280" s="1">
        <f t="shared" si="9"/>
        <v>0</v>
      </c>
    </row>
    <row r="281" hidden="1" spans="1:14">
      <c r="A281" s="8" t="s">
        <v>889</v>
      </c>
      <c r="B281" s="8" t="s">
        <v>662</v>
      </c>
      <c r="C281" s="8" t="s">
        <v>45</v>
      </c>
      <c r="D281" s="8" t="s">
        <v>890</v>
      </c>
      <c r="E281" s="9" t="s">
        <v>28</v>
      </c>
      <c r="F281" s="9">
        <v>2307.05</v>
      </c>
      <c r="G281" s="9">
        <v>0</v>
      </c>
      <c r="H281" s="1" t="s">
        <v>35</v>
      </c>
      <c r="I281" s="40" t="str">
        <f>VLOOKUP(A281,[2]在职名单!$D:$AE,28,FALSE)</f>
        <v>360502200512092016</v>
      </c>
      <c r="J281" s="1">
        <f>VLOOKUP(A281,[2]在职名单!$D:$AJ,33,FALSE)</f>
        <v>13317909752</v>
      </c>
      <c r="K281" s="1">
        <v>0</v>
      </c>
      <c r="N281" s="1">
        <f t="shared" si="9"/>
        <v>0</v>
      </c>
    </row>
    <row r="282" hidden="1" spans="1:14">
      <c r="A282" s="8" t="s">
        <v>682</v>
      </c>
      <c r="B282" s="8" t="s">
        <v>662</v>
      </c>
      <c r="C282" s="8" t="s">
        <v>60</v>
      </c>
      <c r="D282" s="8" t="s">
        <v>683</v>
      </c>
      <c r="E282" s="9" t="s">
        <v>28</v>
      </c>
      <c r="F282" s="9">
        <v>2742.9834209269</v>
      </c>
      <c r="G282" s="9">
        <v>0</v>
      </c>
      <c r="H282" s="1" t="str">
        <f>VLOOKUP(A282,'1月'!A:H,8,FALSE)</f>
        <v>朝晖人力</v>
      </c>
      <c r="I282" s="40" t="str">
        <f>VLOOKUP(A282,'1月'!A:I,9,FALSE)</f>
        <v>360502199511081619</v>
      </c>
      <c r="J282" s="1">
        <f>VLOOKUP(A282,'1月'!A:J,10,FALSE)</f>
        <v>18667412259</v>
      </c>
      <c r="K282" s="1">
        <v>0</v>
      </c>
      <c r="N282" s="1">
        <f t="shared" si="9"/>
        <v>0</v>
      </c>
    </row>
    <row r="283" hidden="1" spans="1:14">
      <c r="A283" s="8" t="s">
        <v>684</v>
      </c>
      <c r="B283" s="8" t="s">
        <v>662</v>
      </c>
      <c r="C283" s="8" t="s">
        <v>60</v>
      </c>
      <c r="D283" s="8" t="s">
        <v>685</v>
      </c>
      <c r="E283" s="9" t="s">
        <v>28</v>
      </c>
      <c r="F283" s="9">
        <v>4499.84875313733</v>
      </c>
      <c r="G283" s="9">
        <v>0</v>
      </c>
      <c r="H283" s="1" t="str">
        <f>VLOOKUP(A283,'1月'!A:H,8,FALSE)</f>
        <v>新余</v>
      </c>
      <c r="I283" s="40" t="str">
        <f>VLOOKUP(A283,'1月'!A:I,9,FALSE)</f>
        <v>360321200305316011</v>
      </c>
      <c r="J283" s="1">
        <f>VLOOKUP(A283,'1月'!A:J,10,FALSE)</f>
        <v>17776055357</v>
      </c>
      <c r="K283" s="1">
        <v>0</v>
      </c>
      <c r="N283" s="1">
        <f t="shared" si="9"/>
        <v>0</v>
      </c>
    </row>
    <row r="284" hidden="1" spans="1:14">
      <c r="A284" s="8" t="s">
        <v>686</v>
      </c>
      <c r="B284" s="8" t="s">
        <v>662</v>
      </c>
      <c r="C284" s="8" t="s">
        <v>60</v>
      </c>
      <c r="D284" s="8" t="s">
        <v>687</v>
      </c>
      <c r="E284" s="9" t="s">
        <v>28</v>
      </c>
      <c r="F284" s="9">
        <v>4306.58855799373</v>
      </c>
      <c r="G284" s="9">
        <v>0</v>
      </c>
      <c r="H284" s="1" t="str">
        <f>VLOOKUP(A284,'1月'!A:H,8,FALSE)</f>
        <v>朝晖人力</v>
      </c>
      <c r="I284" s="40" t="str">
        <f>VLOOKUP(A284,'1月'!A:I,9,FALSE)</f>
        <v>360982200510163531</v>
      </c>
      <c r="J284" s="1">
        <f>VLOOKUP(A284,'1月'!A:J,10,FALSE)</f>
        <v>18322923394</v>
      </c>
      <c r="K284" s="1">
        <v>0</v>
      </c>
      <c r="N284" s="1">
        <f t="shared" si="9"/>
        <v>0</v>
      </c>
    </row>
    <row r="285" hidden="1" spans="1:14">
      <c r="A285" s="8" t="s">
        <v>891</v>
      </c>
      <c r="B285" s="8" t="s">
        <v>662</v>
      </c>
      <c r="C285" s="8" t="s">
        <v>60</v>
      </c>
      <c r="D285" s="8" t="s">
        <v>892</v>
      </c>
      <c r="E285" s="9" t="s">
        <v>28</v>
      </c>
      <c r="F285" s="9">
        <v>438.754</v>
      </c>
      <c r="G285" s="9">
        <v>0</v>
      </c>
      <c r="H285" s="1" t="s">
        <v>35</v>
      </c>
      <c r="I285" s="40" t="s">
        <v>893</v>
      </c>
      <c r="J285" s="1">
        <f>VLOOKUP(A285,[2]在职名单!$D:$AJ,33,FALSE)</f>
        <v>19810750686</v>
      </c>
      <c r="K285" s="1">
        <v>0</v>
      </c>
      <c r="N285" s="1">
        <f t="shared" si="9"/>
        <v>0</v>
      </c>
    </row>
    <row r="286" hidden="1" spans="1:14">
      <c r="A286" s="8" t="s">
        <v>688</v>
      </c>
      <c r="B286" s="8" t="s">
        <v>662</v>
      </c>
      <c r="C286" s="8" t="s">
        <v>67</v>
      </c>
      <c r="D286" s="8" t="s">
        <v>689</v>
      </c>
      <c r="E286" s="9" t="s">
        <v>28</v>
      </c>
      <c r="F286" s="9">
        <v>3740</v>
      </c>
      <c r="G286" s="9">
        <v>0</v>
      </c>
      <c r="H286" s="1" t="str">
        <f>VLOOKUP(A286,'1月'!A:H,8,FALSE)</f>
        <v>新余</v>
      </c>
      <c r="I286" s="40" t="str">
        <f>VLOOKUP(A286,'1月'!A:I,9,FALSE)</f>
        <v>360321199804214532</v>
      </c>
      <c r="J286" s="1">
        <f>VLOOKUP(A286,'1月'!A:J,10,FALSE)</f>
        <v>15879454244</v>
      </c>
      <c r="K286" s="1">
        <v>0</v>
      </c>
      <c r="N286" s="1">
        <f t="shared" si="9"/>
        <v>0</v>
      </c>
    </row>
    <row r="287" hidden="1" spans="1:14">
      <c r="A287" s="8" t="s">
        <v>690</v>
      </c>
      <c r="B287" s="8" t="s">
        <v>662</v>
      </c>
      <c r="C287" s="8" t="s">
        <v>70</v>
      </c>
      <c r="D287" s="8" t="s">
        <v>691</v>
      </c>
      <c r="E287" s="9" t="s">
        <v>28</v>
      </c>
      <c r="F287" s="9">
        <v>3522.4</v>
      </c>
      <c r="G287" s="9">
        <v>0</v>
      </c>
      <c r="H287" s="1" t="str">
        <f>VLOOKUP(A287,'1月'!A:H,8,FALSE)</f>
        <v>朝晖人力</v>
      </c>
      <c r="I287" s="1" t="str">
        <f>VLOOKUP(A287,'1月'!A:I,9,FALSE)</f>
        <v>36030219980705351X</v>
      </c>
      <c r="J287" s="1" t="str">
        <f>VLOOKUP(A287,'1月'!A:J,10,FALSE)</f>
        <v>13317095318
</v>
      </c>
      <c r="K287" s="1">
        <v>0</v>
      </c>
      <c r="N287" s="1">
        <f t="shared" si="9"/>
        <v>0</v>
      </c>
    </row>
    <row r="288" hidden="1" spans="1:14">
      <c r="A288" s="8" t="s">
        <v>692</v>
      </c>
      <c r="B288" s="8" t="s">
        <v>693</v>
      </c>
      <c r="C288" s="8" t="s">
        <v>132</v>
      </c>
      <c r="D288" s="8" t="s">
        <v>694</v>
      </c>
      <c r="E288" s="9" t="s">
        <v>32</v>
      </c>
      <c r="F288" s="9">
        <v>748.528296296296</v>
      </c>
      <c r="G288" s="9">
        <v>0</v>
      </c>
      <c r="H288" s="1" t="str">
        <f>VLOOKUP(A288,'1月'!A:H,8,FALSE)</f>
        <v>南昌知行</v>
      </c>
      <c r="I288" s="40" t="str">
        <f>VLOOKUP(A288,'1月'!A:I,9,FALSE)</f>
        <v>150124199809286518</v>
      </c>
      <c r="J288" s="1">
        <f>VLOOKUP(A288,'1月'!A:J,10,FALSE)</f>
        <v>15024904563</v>
      </c>
      <c r="K288" s="1">
        <v>0</v>
      </c>
      <c r="N288" s="1">
        <f t="shared" si="9"/>
        <v>0</v>
      </c>
    </row>
    <row r="289" hidden="1" spans="1:14">
      <c r="A289" s="8" t="s">
        <v>695</v>
      </c>
      <c r="B289" s="8" t="s">
        <v>693</v>
      </c>
      <c r="C289" s="8" t="s">
        <v>30</v>
      </c>
      <c r="D289" s="8" t="s">
        <v>696</v>
      </c>
      <c r="E289" s="9" t="s">
        <v>32</v>
      </c>
      <c r="F289" s="9">
        <v>888.89</v>
      </c>
      <c r="G289" s="9">
        <v>0</v>
      </c>
      <c r="H289" s="1" t="str">
        <f>VLOOKUP(A289,'1月'!A:H,8,FALSE)</f>
        <v>南昌知行</v>
      </c>
      <c r="I289" s="40" t="str">
        <f>VLOOKUP(A289,'1月'!A:I,9,FALSE)</f>
        <v>360983200308062442</v>
      </c>
      <c r="J289" s="1">
        <f>VLOOKUP(A289,'1月'!A:J,10,FALSE)</f>
        <v>15170560877</v>
      </c>
      <c r="K289" s="1">
        <v>0</v>
      </c>
      <c r="N289" s="1">
        <f t="shared" si="9"/>
        <v>0</v>
      </c>
    </row>
    <row r="290" hidden="1" spans="1:14">
      <c r="A290" s="8" t="s">
        <v>697</v>
      </c>
      <c r="B290" s="8" t="s">
        <v>693</v>
      </c>
      <c r="C290" s="8" t="s">
        <v>30</v>
      </c>
      <c r="D290" s="8" t="s">
        <v>698</v>
      </c>
      <c r="E290" s="9" t="s">
        <v>28</v>
      </c>
      <c r="F290" s="9">
        <v>3000</v>
      </c>
      <c r="G290" s="9">
        <v>0</v>
      </c>
      <c r="H290" s="1" t="str">
        <f>VLOOKUP(A290,'1月'!A:H,8,FALSE)</f>
        <v>朝晖人力</v>
      </c>
      <c r="I290" s="40" t="str">
        <f>VLOOKUP(A290,'1月'!A:I,9,FALSE)</f>
        <v>360124200507050061</v>
      </c>
      <c r="J290" s="1">
        <f>VLOOKUP(A290,'1月'!A:J,10,FALSE)</f>
        <v>19527490075</v>
      </c>
      <c r="K290" s="1">
        <v>0</v>
      </c>
      <c r="N290" s="1">
        <f t="shared" si="9"/>
        <v>0</v>
      </c>
    </row>
    <row r="291" hidden="1" spans="1:14">
      <c r="A291" s="8" t="s">
        <v>894</v>
      </c>
      <c r="B291" s="8" t="s">
        <v>693</v>
      </c>
      <c r="C291" s="8" t="s">
        <v>30</v>
      </c>
      <c r="D291" s="8" t="s">
        <v>895</v>
      </c>
      <c r="E291" s="9" t="s">
        <v>28</v>
      </c>
      <c r="F291" s="9">
        <v>2390</v>
      </c>
      <c r="G291" s="9">
        <v>0</v>
      </c>
      <c r="H291" s="1" t="s">
        <v>35</v>
      </c>
      <c r="I291" s="40" t="s">
        <v>896</v>
      </c>
      <c r="J291" s="1">
        <v>18702536949</v>
      </c>
      <c r="K291" s="1">
        <v>0</v>
      </c>
      <c r="N291" s="1">
        <f t="shared" si="9"/>
        <v>0</v>
      </c>
    </row>
    <row r="292" hidden="1" spans="1:14">
      <c r="A292" s="8" t="s">
        <v>699</v>
      </c>
      <c r="B292" s="8" t="s">
        <v>693</v>
      </c>
      <c r="C292" s="8" t="s">
        <v>37</v>
      </c>
      <c r="D292" s="8" t="s">
        <v>700</v>
      </c>
      <c r="E292" s="9" t="s">
        <v>28</v>
      </c>
      <c r="F292" s="9">
        <v>4000</v>
      </c>
      <c r="G292" s="9">
        <v>0</v>
      </c>
      <c r="H292" s="1" t="str">
        <f>VLOOKUP(A292,'1月'!A:H,8,FALSE)</f>
        <v>鑫镒百货</v>
      </c>
      <c r="I292" s="40" t="str">
        <f>VLOOKUP(A292,'1月'!A:I,9,FALSE)</f>
        <v>360121196307102447</v>
      </c>
      <c r="J292" s="1">
        <f>VLOOKUP(A292,'1月'!A:J,10,FALSE)</f>
        <v>15870692528</v>
      </c>
      <c r="K292" s="20">
        <v>0</v>
      </c>
      <c r="L292" s="1" t="s">
        <v>897</v>
      </c>
      <c r="N292" s="1">
        <f t="shared" si="9"/>
        <v>0</v>
      </c>
    </row>
    <row r="293" hidden="1" spans="1:14">
      <c r="A293" s="8" t="s">
        <v>701</v>
      </c>
      <c r="B293" s="8" t="s">
        <v>693</v>
      </c>
      <c r="C293" s="8" t="s">
        <v>37</v>
      </c>
      <c r="D293" s="8" t="s">
        <v>702</v>
      </c>
      <c r="E293" s="9" t="s">
        <v>28</v>
      </c>
      <c r="F293" s="9">
        <v>2800</v>
      </c>
      <c r="G293" s="9">
        <v>0</v>
      </c>
      <c r="H293" s="1" t="str">
        <f>VLOOKUP(A293,'1月'!A:H,8,FALSE)</f>
        <v>朝晖人力</v>
      </c>
      <c r="I293" s="40" t="str">
        <f>VLOOKUP(A293,'1月'!A:I,9,FALSE)</f>
        <v>360111195601181425</v>
      </c>
      <c r="J293" s="1">
        <f>VLOOKUP(A293,'1月'!A:J,10,FALSE)</f>
        <v>13672222800</v>
      </c>
      <c r="K293" s="1">
        <v>0</v>
      </c>
      <c r="N293" s="1">
        <f t="shared" si="9"/>
        <v>0</v>
      </c>
    </row>
    <row r="294" hidden="1" spans="1:14">
      <c r="A294" s="8" t="s">
        <v>703</v>
      </c>
      <c r="B294" s="8" t="s">
        <v>693</v>
      </c>
      <c r="C294" s="8" t="s">
        <v>507</v>
      </c>
      <c r="D294" s="8" t="s">
        <v>704</v>
      </c>
      <c r="E294" s="9" t="s">
        <v>28</v>
      </c>
      <c r="F294" s="9">
        <v>6160.40292857143</v>
      </c>
      <c r="G294" s="9">
        <v>34.81</v>
      </c>
      <c r="H294" s="1" t="str">
        <f>VLOOKUP(A294,'1月'!A:H,8,FALSE)</f>
        <v>南昌知行</v>
      </c>
      <c r="I294" s="40" t="str">
        <f>VLOOKUP(A294,'1月'!A:I,9,FALSE)</f>
        <v>360202200207275530</v>
      </c>
      <c r="J294" s="1">
        <f>VLOOKUP(A294,'1月'!A:J,10,FALSE)</f>
        <v>19198388881</v>
      </c>
      <c r="K294" s="1">
        <v>34.81</v>
      </c>
      <c r="N294" s="1">
        <f t="shared" si="9"/>
        <v>0</v>
      </c>
    </row>
    <row r="295" hidden="1" spans="1:14">
      <c r="A295" s="8" t="s">
        <v>705</v>
      </c>
      <c r="B295" s="8" t="s">
        <v>693</v>
      </c>
      <c r="C295" s="8" t="s">
        <v>60</v>
      </c>
      <c r="D295" s="8" t="s">
        <v>706</v>
      </c>
      <c r="E295" s="9" t="s">
        <v>28</v>
      </c>
      <c r="F295" s="9">
        <v>9027.14755882356</v>
      </c>
      <c r="G295" s="9">
        <v>120.81</v>
      </c>
      <c r="H295" s="1" t="str">
        <f>VLOOKUP(A295,'1月'!A:H,8,FALSE)</f>
        <v>南昌知行</v>
      </c>
      <c r="I295" s="40" t="str">
        <f>VLOOKUP(A295,'1月'!A:I,9,FALSE)</f>
        <v>360121198909102443</v>
      </c>
      <c r="J295" s="1">
        <f>VLOOKUP(A295,'1月'!A:J,10,FALSE)</f>
        <v>18170011008</v>
      </c>
      <c r="K295" s="1">
        <v>120.81</v>
      </c>
      <c r="N295" s="1">
        <f t="shared" si="9"/>
        <v>0</v>
      </c>
    </row>
    <row r="296" hidden="1" spans="1:14">
      <c r="A296" s="8" t="s">
        <v>707</v>
      </c>
      <c r="B296" s="8" t="s">
        <v>693</v>
      </c>
      <c r="C296" s="8" t="s">
        <v>60</v>
      </c>
      <c r="D296" s="8" t="s">
        <v>708</v>
      </c>
      <c r="E296" s="9" t="s">
        <v>28</v>
      </c>
      <c r="F296" s="9">
        <v>5610.063375</v>
      </c>
      <c r="G296" s="9">
        <v>18.3</v>
      </c>
      <c r="H296" s="1" t="str">
        <f>VLOOKUP(A296,'1月'!A:H,8,FALSE)</f>
        <v>南昌知行</v>
      </c>
      <c r="I296" s="1" t="str">
        <f>VLOOKUP(A296,'1月'!A:I,9,FALSE)</f>
        <v>36012120051217887x</v>
      </c>
      <c r="J296" s="1">
        <f>VLOOKUP(A296,'1月'!A:J,10,FALSE)</f>
        <v>16606139745</v>
      </c>
      <c r="K296" s="1">
        <v>18.3</v>
      </c>
      <c r="N296" s="1">
        <f t="shared" si="9"/>
        <v>0</v>
      </c>
    </row>
    <row r="297" hidden="1" spans="1:14">
      <c r="A297" s="8" t="s">
        <v>709</v>
      </c>
      <c r="B297" s="8" t="s">
        <v>693</v>
      </c>
      <c r="C297" s="8" t="s">
        <v>60</v>
      </c>
      <c r="D297" s="8" t="s">
        <v>710</v>
      </c>
      <c r="E297" s="9" t="s">
        <v>28</v>
      </c>
      <c r="F297" s="9">
        <v>2665.29651260504</v>
      </c>
      <c r="G297" s="9">
        <v>0</v>
      </c>
      <c r="H297" s="1" t="str">
        <f>VLOOKUP(A297,'1月'!A:H,8,FALSE)</f>
        <v>朝晖人力</v>
      </c>
      <c r="I297" s="40" t="str">
        <f>VLOOKUP(A297,'1月'!A:I,9,FALSE)</f>
        <v>411725200405082032</v>
      </c>
      <c r="J297" s="1">
        <f>VLOOKUP(A297,'1月'!A:J,10,FALSE)</f>
        <v>18974749423</v>
      </c>
      <c r="K297" s="1">
        <v>0</v>
      </c>
      <c r="N297" s="1">
        <f t="shared" si="9"/>
        <v>0</v>
      </c>
    </row>
    <row r="298" hidden="1" spans="1:14">
      <c r="A298" s="8" t="s">
        <v>711</v>
      </c>
      <c r="B298" s="8" t="s">
        <v>693</v>
      </c>
      <c r="C298" s="8" t="s">
        <v>60</v>
      </c>
      <c r="D298" s="8" t="s">
        <v>712</v>
      </c>
      <c r="E298" s="9" t="s">
        <v>32</v>
      </c>
      <c r="F298" s="9">
        <v>295.335</v>
      </c>
      <c r="G298" s="9">
        <v>0</v>
      </c>
      <c r="H298" s="1" t="str">
        <f>VLOOKUP(A298,'1月'!A:H,8,FALSE)</f>
        <v>朝晖人力</v>
      </c>
      <c r="I298" s="40" t="str">
        <f>VLOOKUP(A298,'1月'!A:I,9,FALSE)</f>
        <v>362526200108012910</v>
      </c>
      <c r="J298" s="1">
        <f>VLOOKUP(A298,'1月'!A:J,10,FALSE)</f>
        <v>19939882583</v>
      </c>
      <c r="K298" s="1">
        <v>0</v>
      </c>
      <c r="N298" s="1">
        <f t="shared" si="9"/>
        <v>0</v>
      </c>
    </row>
    <row r="299" hidden="1" spans="1:14">
      <c r="A299" s="8" t="s">
        <v>898</v>
      </c>
      <c r="B299" s="8" t="s">
        <v>693</v>
      </c>
      <c r="C299" s="8" t="s">
        <v>42</v>
      </c>
      <c r="D299" s="8" t="s">
        <v>899</v>
      </c>
      <c r="E299" s="9" t="s">
        <v>28</v>
      </c>
      <c r="F299" s="9">
        <v>5182.91241666667</v>
      </c>
      <c r="G299" s="9">
        <v>5.49</v>
      </c>
      <c r="H299" s="1" t="s">
        <v>35</v>
      </c>
      <c r="I299" s="40" t="str">
        <f>VLOOKUP(A299,[2]在职名单!$D:$AE,28,FALSE)</f>
        <v>360730199401083812</v>
      </c>
      <c r="J299" s="1">
        <f>VLOOKUP(A299,[2]在职名单!$D:$AJ,33,FALSE)</f>
        <v>0</v>
      </c>
      <c r="K299" s="1">
        <v>5.49</v>
      </c>
      <c r="N299" s="1">
        <f t="shared" si="9"/>
        <v>0</v>
      </c>
    </row>
    <row r="300" hidden="1" spans="1:14">
      <c r="A300" s="8" t="s">
        <v>713</v>
      </c>
      <c r="B300" s="8" t="s">
        <v>693</v>
      </c>
      <c r="C300" s="8" t="s">
        <v>45</v>
      </c>
      <c r="D300" s="8" t="s">
        <v>714</v>
      </c>
      <c r="E300" s="9" t="s">
        <v>28</v>
      </c>
      <c r="F300" s="9">
        <v>587.88</v>
      </c>
      <c r="G300" s="9">
        <v>0</v>
      </c>
      <c r="H300" s="1" t="str">
        <f>VLOOKUP(A300,'1月'!A:H,8,FALSE)</f>
        <v>南昌知行</v>
      </c>
      <c r="I300" s="1" t="str">
        <f>VLOOKUP(A300,'1月'!A:I,9,FALSE)</f>
        <v>360121199212242424</v>
      </c>
      <c r="J300" s="1">
        <f>VLOOKUP(A300,'1月'!A:J,10,FALSE)</f>
        <v>15858945139</v>
      </c>
      <c r="K300" s="1">
        <v>0</v>
      </c>
      <c r="N300" s="1">
        <f t="shared" si="9"/>
        <v>0</v>
      </c>
    </row>
    <row r="301" hidden="1" spans="1:14">
      <c r="A301" s="8" t="s">
        <v>715</v>
      </c>
      <c r="B301" s="8" t="s">
        <v>693</v>
      </c>
      <c r="C301" s="8" t="s">
        <v>45</v>
      </c>
      <c r="D301" s="8" t="s">
        <v>716</v>
      </c>
      <c r="E301" s="9" t="s">
        <v>28</v>
      </c>
      <c r="F301" s="9">
        <v>4466.1525</v>
      </c>
      <c r="G301" s="9">
        <v>0</v>
      </c>
      <c r="H301" s="1" t="str">
        <f>VLOOKUP(A301,'1月'!A:H,8,FALSE)</f>
        <v>南昌知行</v>
      </c>
      <c r="I301" s="40" t="str">
        <f>VLOOKUP(A301,'1月'!A:I,9,FALSE)</f>
        <v>360121199506262412</v>
      </c>
      <c r="J301" s="1">
        <f>VLOOKUP(A301,'1月'!A:J,10,FALSE)</f>
        <v>13687917578</v>
      </c>
      <c r="K301" s="1">
        <v>0</v>
      </c>
      <c r="N301" s="1">
        <f t="shared" si="9"/>
        <v>0</v>
      </c>
    </row>
    <row r="302" hidden="1" spans="1:14">
      <c r="A302" s="8" t="s">
        <v>719</v>
      </c>
      <c r="B302" s="8" t="s">
        <v>693</v>
      </c>
      <c r="C302" s="8" t="s">
        <v>45</v>
      </c>
      <c r="D302" s="8" t="s">
        <v>720</v>
      </c>
      <c r="E302" s="9" t="s">
        <v>32</v>
      </c>
      <c r="F302" s="9">
        <v>778.12</v>
      </c>
      <c r="G302" s="9">
        <v>0</v>
      </c>
      <c r="H302" s="1" t="str">
        <f>VLOOKUP(A302,'1月'!A:H,8,FALSE)</f>
        <v>朝晖人力</v>
      </c>
      <c r="I302" s="40" t="str">
        <f>VLOOKUP(A302,'1月'!A:I,9,FALSE)</f>
        <v>360111200505136548</v>
      </c>
      <c r="J302" s="1">
        <f>VLOOKUP(A302,'1月'!A:J,10,FALSE)</f>
        <v>13257080513</v>
      </c>
      <c r="K302" s="1">
        <v>0</v>
      </c>
      <c r="N302" s="1">
        <f t="shared" si="9"/>
        <v>0</v>
      </c>
    </row>
    <row r="303" hidden="1" spans="1:14">
      <c r="A303" s="8" t="s">
        <v>723</v>
      </c>
      <c r="B303" s="8" t="s">
        <v>693</v>
      </c>
      <c r="C303" s="8" t="s">
        <v>45</v>
      </c>
      <c r="D303" s="8" t="s">
        <v>724</v>
      </c>
      <c r="E303" s="9" t="s">
        <v>32</v>
      </c>
      <c r="F303" s="9">
        <v>1234.49</v>
      </c>
      <c r="G303" s="9">
        <v>0</v>
      </c>
      <c r="H303" s="1" t="str">
        <f>VLOOKUP(A303,'1月'!A:H,8,FALSE)</f>
        <v>朝晖人力</v>
      </c>
      <c r="I303" s="1" t="str">
        <f>VLOOKUP(A303,'1月'!A:I,9,FALSE)</f>
        <v>36252720050815341x</v>
      </c>
      <c r="J303" s="1">
        <f>VLOOKUP(A303,'1月'!A:J,10,FALSE)</f>
        <v>17602832546</v>
      </c>
      <c r="K303" s="1">
        <v>0</v>
      </c>
      <c r="N303" s="1">
        <f t="shared" si="9"/>
        <v>0</v>
      </c>
    </row>
    <row r="304" hidden="1" spans="1:14">
      <c r="A304" s="8" t="s">
        <v>725</v>
      </c>
      <c r="B304" s="8" t="s">
        <v>693</v>
      </c>
      <c r="C304" s="8" t="s">
        <v>67</v>
      </c>
      <c r="D304" s="8" t="s">
        <v>726</v>
      </c>
      <c r="E304" s="9" t="s">
        <v>28</v>
      </c>
      <c r="F304" s="9">
        <v>7726.71</v>
      </c>
      <c r="G304" s="9">
        <v>81.8</v>
      </c>
      <c r="H304" s="1" t="str">
        <f>VLOOKUP(A304,'1月'!A:H,8,FALSE)</f>
        <v>南昌知行</v>
      </c>
      <c r="I304" s="1" t="str">
        <f>VLOOKUP(A304,'1月'!A:I,9,FALSE)</f>
        <v>44088219981128271x</v>
      </c>
      <c r="J304" s="1">
        <f>VLOOKUP(A304,'1月'!A:J,10,FALSE)</f>
        <v>17841439144</v>
      </c>
      <c r="K304" s="1">
        <v>81.8</v>
      </c>
      <c r="N304" s="1">
        <f t="shared" si="9"/>
        <v>0</v>
      </c>
    </row>
    <row r="305" hidden="1" spans="1:14">
      <c r="A305" s="8" t="s">
        <v>727</v>
      </c>
      <c r="B305" s="8" t="s">
        <v>693</v>
      </c>
      <c r="C305" s="8" t="s">
        <v>728</v>
      </c>
      <c r="D305" s="8" t="s">
        <v>729</v>
      </c>
      <c r="E305" s="9" t="s">
        <v>161</v>
      </c>
      <c r="F305" s="9">
        <v>700</v>
      </c>
      <c r="G305" s="9">
        <v>0</v>
      </c>
      <c r="H305" s="1" t="s">
        <v>90</v>
      </c>
      <c r="I305" s="40" t="str">
        <f>VLOOKUP(A305,'1月'!A:I,9,FALSE)</f>
        <v>360121199009182497</v>
      </c>
      <c r="J305" s="1">
        <f>VLOOKUP(A305,'1月'!A:J,10,FALSE)</f>
        <v>17710918109</v>
      </c>
      <c r="L305" s="1" t="s">
        <v>90</v>
      </c>
      <c r="N305" s="1">
        <f t="shared" si="9"/>
        <v>0</v>
      </c>
    </row>
    <row r="306" hidden="1" spans="1:14">
      <c r="A306" s="8" t="s">
        <v>730</v>
      </c>
      <c r="B306" s="8" t="s">
        <v>731</v>
      </c>
      <c r="C306" s="8" t="s">
        <v>132</v>
      </c>
      <c r="D306" s="8" t="s">
        <v>732</v>
      </c>
      <c r="E306" s="9" t="s">
        <v>28</v>
      </c>
      <c r="F306" s="9">
        <v>4250.379</v>
      </c>
      <c r="G306" s="9">
        <v>0</v>
      </c>
      <c r="H306" s="1" t="str">
        <f>VLOOKUP(A306,'1月'!A:H,8,FALSE)</f>
        <v>宜春</v>
      </c>
      <c r="I306" s="1" t="str">
        <f>VLOOKUP(A306,'1月'!A:I,9,FALSE)</f>
        <v>36222719960817251X</v>
      </c>
      <c r="J306" s="1">
        <f>VLOOKUP(A306,'1月'!A:J,10,FALSE)</f>
        <v>18695079607</v>
      </c>
      <c r="K306" s="1">
        <v>0</v>
      </c>
      <c r="N306" s="1">
        <f t="shared" si="9"/>
        <v>0</v>
      </c>
    </row>
    <row r="307" hidden="1" spans="1:14">
      <c r="A307" s="8" t="s">
        <v>733</v>
      </c>
      <c r="B307" s="8" t="s">
        <v>731</v>
      </c>
      <c r="C307" s="8" t="s">
        <v>26</v>
      </c>
      <c r="D307" s="8" t="s">
        <v>734</v>
      </c>
      <c r="E307" s="9" t="s">
        <v>28</v>
      </c>
      <c r="F307" s="9">
        <v>3750</v>
      </c>
      <c r="G307" s="9">
        <v>0</v>
      </c>
      <c r="H307" s="1" t="str">
        <f>VLOOKUP(A307,'1月'!A:H,8,FALSE)</f>
        <v>宜春</v>
      </c>
      <c r="I307" s="1" t="str">
        <f>VLOOKUP(A307,'1月'!A:I,9,FALSE)</f>
        <v>360902200612043029</v>
      </c>
      <c r="J307" s="1">
        <f>VLOOKUP(A307,'1月'!A:J,10,FALSE)</f>
        <v>18178947961</v>
      </c>
      <c r="K307" s="1">
        <v>0</v>
      </c>
      <c r="N307" s="1">
        <f t="shared" si="9"/>
        <v>0</v>
      </c>
    </row>
    <row r="308" hidden="1" spans="1:14">
      <c r="A308" s="8" t="s">
        <v>735</v>
      </c>
      <c r="B308" s="8" t="s">
        <v>731</v>
      </c>
      <c r="C308" s="8" t="s">
        <v>30</v>
      </c>
      <c r="D308" s="8" t="s">
        <v>736</v>
      </c>
      <c r="E308" s="9" t="s">
        <v>28</v>
      </c>
      <c r="F308" s="9">
        <v>2990</v>
      </c>
      <c r="G308" s="9">
        <v>0</v>
      </c>
      <c r="H308" s="1" t="str">
        <f>VLOOKUP(A308,'1月'!A:H,8,FALSE)</f>
        <v>宜春</v>
      </c>
      <c r="I308" s="1" t="str">
        <f>VLOOKUP(A308,'1月'!A:I,9,FALSE)</f>
        <v>360902200504213828</v>
      </c>
      <c r="J308" s="1">
        <f>VLOOKUP(A308,'1月'!A:J,10,FALSE)</f>
        <v>19965026267</v>
      </c>
      <c r="K308" s="1">
        <v>0</v>
      </c>
      <c r="N308" s="1">
        <f t="shared" si="9"/>
        <v>0</v>
      </c>
    </row>
    <row r="309" hidden="1" spans="1:14">
      <c r="A309" s="8" t="s">
        <v>737</v>
      </c>
      <c r="B309" s="8" t="s">
        <v>731</v>
      </c>
      <c r="C309" s="8" t="s">
        <v>30</v>
      </c>
      <c r="D309" s="8" t="s">
        <v>738</v>
      </c>
      <c r="E309" s="9" t="s">
        <v>28</v>
      </c>
      <c r="F309" s="9">
        <v>2990</v>
      </c>
      <c r="G309" s="9">
        <v>0</v>
      </c>
      <c r="H309" s="1" t="str">
        <f>VLOOKUP(A309,'1月'!A:H,8,FALSE)</f>
        <v>朝晖人力</v>
      </c>
      <c r="I309" s="1" t="str">
        <f>VLOOKUP(A309,'1月'!A:I,9,FALSE)</f>
        <v>360902200211014024</v>
      </c>
      <c r="J309" s="1" t="e">
        <f>VLOOKUP(A309,'1月'!A:J,10,FALSE)</f>
        <v>#N/A</v>
      </c>
      <c r="K309" s="1">
        <v>0</v>
      </c>
      <c r="N309" s="1">
        <f t="shared" si="9"/>
        <v>0</v>
      </c>
    </row>
    <row r="310" hidden="1" spans="1:14">
      <c r="A310" s="8" t="s">
        <v>739</v>
      </c>
      <c r="B310" s="8" t="s">
        <v>731</v>
      </c>
      <c r="C310" s="8" t="s">
        <v>37</v>
      </c>
      <c r="D310" s="8" t="s">
        <v>740</v>
      </c>
      <c r="E310" s="9" t="s">
        <v>28</v>
      </c>
      <c r="F310" s="9">
        <v>2685</v>
      </c>
      <c r="G310" s="9">
        <v>0</v>
      </c>
      <c r="H310" s="1" t="str">
        <f>VLOOKUP(A310,'1月'!A:H,8,FALSE)</f>
        <v>宜春</v>
      </c>
      <c r="I310" s="1" t="str">
        <f>VLOOKUP(A310,'1月'!A:I,9,FALSE)</f>
        <v>362201195707213629</v>
      </c>
      <c r="J310" s="1">
        <f>VLOOKUP(A310,'1月'!A:J,10,FALSE)</f>
        <v>18779568768</v>
      </c>
      <c r="K310" s="1">
        <v>0</v>
      </c>
      <c r="N310" s="1">
        <f t="shared" si="9"/>
        <v>0</v>
      </c>
    </row>
    <row r="311" hidden="1" spans="1:14">
      <c r="A311" s="8" t="s">
        <v>741</v>
      </c>
      <c r="B311" s="8" t="s">
        <v>731</v>
      </c>
      <c r="C311" s="8" t="s">
        <v>37</v>
      </c>
      <c r="D311" s="8" t="s">
        <v>742</v>
      </c>
      <c r="E311" s="9" t="s">
        <v>28</v>
      </c>
      <c r="F311" s="9">
        <v>2590</v>
      </c>
      <c r="G311" s="9">
        <v>0</v>
      </c>
      <c r="H311" s="1" t="str">
        <f>VLOOKUP(A311,'1月'!A:H,8,FALSE)</f>
        <v>宜春</v>
      </c>
      <c r="I311" s="1" t="str">
        <f>VLOOKUP(A311,'1月'!A:I,9,FALSE)</f>
        <v>362201196608202224</v>
      </c>
      <c r="J311" s="1">
        <f>VLOOKUP(A311,'1月'!A:J,10,FALSE)</f>
        <v>15390781187</v>
      </c>
      <c r="K311" s="1">
        <v>0</v>
      </c>
      <c r="N311" s="1">
        <f t="shared" si="9"/>
        <v>0</v>
      </c>
    </row>
    <row r="312" hidden="1" spans="1:14">
      <c r="A312" s="8" t="s">
        <v>743</v>
      </c>
      <c r="B312" s="8" t="s">
        <v>731</v>
      </c>
      <c r="C312" s="8" t="s">
        <v>42</v>
      </c>
      <c r="D312" s="8" t="s">
        <v>744</v>
      </c>
      <c r="E312" s="9" t="s">
        <v>28</v>
      </c>
      <c r="F312" s="9">
        <v>14332.68</v>
      </c>
      <c r="G312" s="9">
        <v>279.98</v>
      </c>
      <c r="H312" s="1" t="str">
        <f>VLOOKUP(A312,'1月'!A:H,8,FALSE)</f>
        <v>宜春</v>
      </c>
      <c r="I312" s="1" t="str">
        <f>VLOOKUP(A312,'1月'!A:I,9,FALSE)</f>
        <v>362201198506152413</v>
      </c>
      <c r="J312" s="1">
        <f>VLOOKUP(A312,'1月'!A:J,10,FALSE)</f>
        <v>15824537583</v>
      </c>
      <c r="K312" s="1">
        <v>279.98</v>
      </c>
      <c r="N312" s="1">
        <f t="shared" si="9"/>
        <v>0</v>
      </c>
    </row>
    <row r="313" hidden="1" spans="1:14">
      <c r="A313" s="8" t="s">
        <v>745</v>
      </c>
      <c r="B313" s="8" t="s">
        <v>731</v>
      </c>
      <c r="C313" s="8" t="s">
        <v>45</v>
      </c>
      <c r="D313" s="8" t="s">
        <v>746</v>
      </c>
      <c r="E313" s="9" t="s">
        <v>28</v>
      </c>
      <c r="F313" s="9">
        <v>13594.01</v>
      </c>
      <c r="G313" s="9">
        <v>224.82</v>
      </c>
      <c r="H313" s="1" t="str">
        <f>VLOOKUP(A313,'1月'!A:H,8,FALSE)</f>
        <v>宜春</v>
      </c>
      <c r="I313" s="1" t="str">
        <f>VLOOKUP(A313,'1月'!A:I,9,FALSE)</f>
        <v>362201199608271418</v>
      </c>
      <c r="J313" s="1">
        <f>VLOOKUP(A313,'1月'!A:J,10,FALSE)</f>
        <v>15179576662</v>
      </c>
      <c r="K313" s="1">
        <v>257.82</v>
      </c>
      <c r="N313" s="1">
        <f t="shared" si="9"/>
        <v>-33</v>
      </c>
    </row>
    <row r="314" hidden="1" spans="1:14">
      <c r="A314" s="8" t="s">
        <v>747</v>
      </c>
      <c r="B314" s="8" t="s">
        <v>731</v>
      </c>
      <c r="C314" s="8" t="s">
        <v>45</v>
      </c>
      <c r="D314" s="8" t="s">
        <v>748</v>
      </c>
      <c r="E314" s="9" t="s">
        <v>28</v>
      </c>
      <c r="F314" s="9">
        <v>8748.88</v>
      </c>
      <c r="G314" s="9">
        <v>112.47</v>
      </c>
      <c r="H314" s="1" t="str">
        <f>VLOOKUP(A314,'1月'!A:H,8,FALSE)</f>
        <v>宜春</v>
      </c>
      <c r="I314" s="1" t="str">
        <f>VLOOKUP(A314,'1月'!A:I,9,FALSE)</f>
        <v>360922200311282515</v>
      </c>
      <c r="J314" s="1">
        <f>VLOOKUP(A314,'1月'!A:J,10,FALSE)</f>
        <v>18296586942</v>
      </c>
      <c r="K314" s="1">
        <v>112.47</v>
      </c>
      <c r="N314" s="1">
        <f t="shared" si="9"/>
        <v>0</v>
      </c>
    </row>
    <row r="315" hidden="1" spans="1:14">
      <c r="A315" s="8" t="s">
        <v>749</v>
      </c>
      <c r="B315" s="8" t="s">
        <v>731</v>
      </c>
      <c r="C315" s="8" t="s">
        <v>45</v>
      </c>
      <c r="D315" s="8" t="s">
        <v>750</v>
      </c>
      <c r="E315" s="9" t="s">
        <v>28</v>
      </c>
      <c r="F315" s="9">
        <v>2669.2</v>
      </c>
      <c r="G315" s="9">
        <v>0</v>
      </c>
      <c r="H315" s="1" t="str">
        <f>VLOOKUP(A315,'1月'!A:H,8,FALSE)</f>
        <v>朝晖人力</v>
      </c>
      <c r="I315" s="1" t="str">
        <f>VLOOKUP(A315,'1月'!A:I,9,FALSE)</f>
        <v>360902200605110211</v>
      </c>
      <c r="J315" s="1">
        <f>VLOOKUP(A315,'1月'!A:J,10,FALSE)</f>
        <v>19916044451</v>
      </c>
      <c r="K315" s="1">
        <v>0</v>
      </c>
      <c r="N315" s="1">
        <f t="shared" si="9"/>
        <v>0</v>
      </c>
    </row>
    <row r="316" hidden="1" spans="1:14">
      <c r="A316" s="37" t="s">
        <v>900</v>
      </c>
      <c r="B316" s="37" t="s">
        <v>731</v>
      </c>
      <c r="C316" s="37" t="s">
        <v>45</v>
      </c>
      <c r="D316" s="37" t="s">
        <v>901</v>
      </c>
      <c r="E316" s="38" t="s">
        <v>32</v>
      </c>
      <c r="F316" s="38">
        <v>255.56</v>
      </c>
      <c r="G316" s="38">
        <v>0</v>
      </c>
      <c r="H316" s="1" t="s">
        <v>35</v>
      </c>
      <c r="I316" s="1" t="str">
        <f>VLOOKUP(A316,[2]在职名单!$D:$AE,28,FALSE)</f>
        <v>360902200605110211</v>
      </c>
      <c r="J316" s="1">
        <f>VLOOKUP(A316,[2]在职名单!$D:$AJ,33,FALSE)</f>
        <v>19916044451</v>
      </c>
    </row>
    <row r="317" hidden="1" spans="1:14">
      <c r="A317" s="37" t="s">
        <v>902</v>
      </c>
      <c r="B317" s="37" t="s">
        <v>731</v>
      </c>
      <c r="C317" s="37" t="s">
        <v>45</v>
      </c>
      <c r="D317" s="37" t="s">
        <v>903</v>
      </c>
      <c r="E317" s="38" t="s">
        <v>32</v>
      </c>
      <c r="F317" s="38">
        <v>170.37</v>
      </c>
      <c r="G317" s="38">
        <v>0</v>
      </c>
      <c r="H317" s="1" t="s">
        <v>35</v>
      </c>
      <c r="I317" s="40" t="s">
        <v>904</v>
      </c>
      <c r="J317" s="1">
        <v>13177950325</v>
      </c>
    </row>
    <row r="318" hidden="1" spans="1:14">
      <c r="A318" s="8" t="s">
        <v>905</v>
      </c>
      <c r="B318" s="8" t="s">
        <v>731</v>
      </c>
      <c r="C318" s="8" t="s">
        <v>45</v>
      </c>
      <c r="D318" s="8" t="s">
        <v>906</v>
      </c>
      <c r="E318" s="9" t="s">
        <v>28</v>
      </c>
      <c r="F318" s="9">
        <v>1859.26074074074</v>
      </c>
      <c r="G318" s="9">
        <v>0</v>
      </c>
      <c r="H318" s="1" t="s">
        <v>35</v>
      </c>
      <c r="I318" s="1" t="str">
        <f>VLOOKUP(A318,[2]在职名单!$D:$AE,28,FALSE)</f>
        <v>360902200509034829</v>
      </c>
      <c r="J318" s="1">
        <f>VLOOKUP(A318,[2]在职名单!$D:$AJ,33,FALSE)</f>
        <v>19916044451</v>
      </c>
      <c r="K318" s="1">
        <v>0</v>
      </c>
      <c r="N318" s="1">
        <f t="shared" ref="N318:N327" si="10">G318-K318</f>
        <v>0</v>
      </c>
    </row>
    <row r="319" hidden="1" spans="1:14">
      <c r="A319" s="8" t="s">
        <v>907</v>
      </c>
      <c r="B319" s="8" t="s">
        <v>731</v>
      </c>
      <c r="C319" s="8" t="s">
        <v>45</v>
      </c>
      <c r="D319" s="8" t="s">
        <v>908</v>
      </c>
      <c r="E319" s="9" t="s">
        <v>28</v>
      </c>
      <c r="F319" s="9">
        <v>1427.7062962963</v>
      </c>
      <c r="G319" s="9">
        <v>0</v>
      </c>
      <c r="H319" s="1" t="s">
        <v>35</v>
      </c>
      <c r="I319" s="1" t="str">
        <f>VLOOKUP(A319,[2]在职名单!$D:$AE,28,FALSE)</f>
        <v>362201200401163626</v>
      </c>
      <c r="J319" s="1">
        <f>VLOOKUP(A319,[2]在职名单!$D:$AJ,33,FALSE)</f>
        <v>17607956596</v>
      </c>
      <c r="K319" s="1">
        <v>0</v>
      </c>
      <c r="N319" s="1">
        <f t="shared" si="10"/>
        <v>0</v>
      </c>
    </row>
    <row r="320" hidden="1" spans="1:14">
      <c r="A320" s="8" t="s">
        <v>759</v>
      </c>
      <c r="B320" s="8" t="s">
        <v>731</v>
      </c>
      <c r="C320" s="8" t="s">
        <v>57</v>
      </c>
      <c r="D320" s="8" t="s">
        <v>203</v>
      </c>
      <c r="E320" s="9" t="s">
        <v>28</v>
      </c>
      <c r="F320" s="9">
        <v>9613.03449325679</v>
      </c>
      <c r="G320" s="9">
        <v>138.39</v>
      </c>
      <c r="H320" s="1" t="str">
        <f>VLOOKUP(A320,'1月'!A:H,8,FALSE)</f>
        <v>宜春</v>
      </c>
      <c r="I320" s="1" t="str">
        <f>VLOOKUP(A320,'1月'!A:I,9,FALSE)</f>
        <v>421121199303184079</v>
      </c>
      <c r="J320" s="1">
        <f>VLOOKUP(A320,'1月'!A:J,10,FALSE)</f>
        <v>18202745875</v>
      </c>
      <c r="K320" s="1">
        <v>138.39</v>
      </c>
      <c r="N320" s="1">
        <f t="shared" si="10"/>
        <v>0</v>
      </c>
    </row>
    <row r="321" hidden="1" spans="1:16">
      <c r="A321" s="8" t="s">
        <v>760</v>
      </c>
      <c r="B321" s="8" t="s">
        <v>731</v>
      </c>
      <c r="C321" s="8" t="s">
        <v>507</v>
      </c>
      <c r="D321" s="8" t="s">
        <v>761</v>
      </c>
      <c r="E321" s="9" t="s">
        <v>28</v>
      </c>
      <c r="F321" s="9">
        <v>14696.1224</v>
      </c>
      <c r="G321" s="9">
        <v>290.88</v>
      </c>
      <c r="H321" s="1" t="str">
        <f>VLOOKUP(A321,'1月'!A:H,8,FALSE)</f>
        <v>宜春</v>
      </c>
      <c r="I321" s="1" t="str">
        <f>VLOOKUP(A321,'1月'!A:I,9,FALSE)</f>
        <v>362201199202154887</v>
      </c>
      <c r="J321" s="1">
        <f>VLOOKUP(A321,'1月'!A:J,10,FALSE)</f>
        <v>17688252160</v>
      </c>
      <c r="K321" s="1">
        <v>290.88</v>
      </c>
      <c r="N321" s="1">
        <f t="shared" si="10"/>
        <v>0</v>
      </c>
    </row>
    <row r="322" hidden="1" spans="1:16">
      <c r="A322" s="8" t="s">
        <v>762</v>
      </c>
      <c r="B322" s="8" t="s">
        <v>731</v>
      </c>
      <c r="C322" s="8" t="s">
        <v>60</v>
      </c>
      <c r="D322" s="8" t="s">
        <v>763</v>
      </c>
      <c r="E322" s="9" t="s">
        <v>28</v>
      </c>
      <c r="F322" s="9">
        <v>9215.61996971177</v>
      </c>
      <c r="G322" s="9">
        <v>0</v>
      </c>
      <c r="H322" s="1" t="str">
        <f>VLOOKUP(A322,'1月'!A:H,8,FALSE)</f>
        <v>宜春</v>
      </c>
      <c r="I322" s="1" t="str">
        <f>VLOOKUP(A322,'1月'!A:I,9,FALSE)</f>
        <v>421121199303282816</v>
      </c>
      <c r="J322" s="1">
        <f>VLOOKUP(A322,'1月'!A:J,10,FALSE)</f>
        <v>13972752717</v>
      </c>
      <c r="K322" s="1">
        <v>0</v>
      </c>
      <c r="N322" s="1">
        <f t="shared" si="10"/>
        <v>0</v>
      </c>
    </row>
    <row r="323" hidden="1" spans="1:16">
      <c r="A323" s="8" t="s">
        <v>764</v>
      </c>
      <c r="B323" s="8" t="s">
        <v>731</v>
      </c>
      <c r="C323" s="8" t="s">
        <v>60</v>
      </c>
      <c r="D323" s="8" t="s">
        <v>765</v>
      </c>
      <c r="E323" s="9" t="s">
        <v>28</v>
      </c>
      <c r="F323" s="9">
        <v>5124.84202408572</v>
      </c>
      <c r="G323" s="9">
        <v>3.75</v>
      </c>
      <c r="H323" s="1" t="str">
        <f>VLOOKUP(A323,'1月'!A:H,8,FALSE)</f>
        <v>宜春</v>
      </c>
      <c r="I323" s="1" t="str">
        <f>VLOOKUP(A323,'1月'!A:I,9,FALSE)</f>
        <v>362201199305102633</v>
      </c>
      <c r="J323" s="1">
        <f>VLOOKUP(A323,'1月'!A:J,10,FALSE)</f>
        <v>15179511061</v>
      </c>
      <c r="K323" s="1">
        <v>3.75</v>
      </c>
      <c r="N323" s="1">
        <f t="shared" si="10"/>
        <v>0</v>
      </c>
    </row>
    <row r="324" hidden="1" spans="1:16">
      <c r="A324" s="8" t="s">
        <v>766</v>
      </c>
      <c r="B324" s="8" t="s">
        <v>731</v>
      </c>
      <c r="C324" s="8" t="s">
        <v>60</v>
      </c>
      <c r="D324" s="8" t="s">
        <v>767</v>
      </c>
      <c r="E324" s="9" t="s">
        <v>28</v>
      </c>
      <c r="F324" s="9">
        <v>8195.70377922079</v>
      </c>
      <c r="G324" s="9">
        <v>95.87</v>
      </c>
      <c r="H324" s="1" t="str">
        <f>VLOOKUP(A324,'1月'!A:H,8,FALSE)</f>
        <v>宜春</v>
      </c>
      <c r="I324" s="1" t="str">
        <f>VLOOKUP(A324,'1月'!A:I,9,FALSE)</f>
        <v>622424199002275042</v>
      </c>
      <c r="J324" s="1">
        <f>VLOOKUP(A324,'1月'!A:J,10,FALSE)</f>
        <v>13707054993</v>
      </c>
      <c r="K324" s="1">
        <v>95.87</v>
      </c>
      <c r="N324" s="1">
        <f t="shared" si="10"/>
        <v>0</v>
      </c>
    </row>
    <row r="325" hidden="1" spans="1:16">
      <c r="A325" s="8" t="s">
        <v>768</v>
      </c>
      <c r="B325" s="8" t="s">
        <v>731</v>
      </c>
      <c r="C325" s="8" t="s">
        <v>60</v>
      </c>
      <c r="D325" s="8" t="s">
        <v>769</v>
      </c>
      <c r="E325" s="9" t="s">
        <v>28</v>
      </c>
      <c r="F325" s="9">
        <v>183.428181818182</v>
      </c>
      <c r="G325" s="9">
        <v>0</v>
      </c>
      <c r="H325" s="1" t="str">
        <f>VLOOKUP(A325,'1月'!A:H,8,FALSE)</f>
        <v>宜春</v>
      </c>
      <c r="I325" s="1" t="str">
        <f>VLOOKUP(A325,'1月'!A:I,9,FALSE)</f>
        <v>362201199702045417</v>
      </c>
      <c r="J325" s="1">
        <f>VLOOKUP(A325,'1月'!A:J,10,FALSE)</f>
        <v>17897959511</v>
      </c>
      <c r="K325" s="1">
        <v>0</v>
      </c>
      <c r="N325" s="1">
        <f t="shared" si="10"/>
        <v>0</v>
      </c>
    </row>
    <row r="326" hidden="1" spans="1:16">
      <c r="A326" s="8" t="s">
        <v>770</v>
      </c>
      <c r="B326" s="8" t="s">
        <v>731</v>
      </c>
      <c r="C326" s="8" t="s">
        <v>60</v>
      </c>
      <c r="D326" s="8" t="s">
        <v>771</v>
      </c>
      <c r="E326" s="9" t="s">
        <v>28</v>
      </c>
      <c r="F326" s="9">
        <v>14547.3960229787</v>
      </c>
      <c r="G326" s="9">
        <v>286.42</v>
      </c>
      <c r="H326" s="1" t="str">
        <f>VLOOKUP(A326,'1月'!A:H,8,FALSE)</f>
        <v>宜春</v>
      </c>
      <c r="I326" s="1" t="str">
        <f>VLOOKUP(A326,'1月'!A:I,9,FALSE)</f>
        <v>360424200202132169</v>
      </c>
      <c r="J326" s="1">
        <f>VLOOKUP(A326,'1月'!A:J,10,FALSE)</f>
        <v>15079284814</v>
      </c>
      <c r="K326" s="1">
        <v>286.42</v>
      </c>
      <c r="N326" s="1">
        <f t="shared" si="10"/>
        <v>0</v>
      </c>
    </row>
    <row r="327" hidden="1" spans="1:16">
      <c r="A327" s="8" t="s">
        <v>772</v>
      </c>
      <c r="B327" s="8" t="s">
        <v>731</v>
      </c>
      <c r="C327" s="8" t="s">
        <v>60</v>
      </c>
      <c r="D327" s="8" t="s">
        <v>773</v>
      </c>
      <c r="E327" s="9" t="s">
        <v>28</v>
      </c>
      <c r="F327" s="9">
        <v>4254.358921875</v>
      </c>
      <c r="G327" s="9">
        <v>0</v>
      </c>
      <c r="H327" s="1" t="str">
        <f>VLOOKUP(A327,'1月'!A:H,8,FALSE)</f>
        <v>朝晖人力</v>
      </c>
      <c r="I327" s="1" t="str">
        <f>VLOOKUP(A327,'1月'!A:I,9,FALSE)</f>
        <v>362201199804012210</v>
      </c>
      <c r="J327" s="1">
        <f>VLOOKUP(A327,'1月'!A:J,10,FALSE)</f>
        <v>18322926705</v>
      </c>
      <c r="K327" s="1">
        <v>0</v>
      </c>
      <c r="N327" s="1">
        <f t="shared" si="10"/>
        <v>0</v>
      </c>
    </row>
    <row r="328" hidden="1" spans="1:16">
      <c r="A328" s="12" t="s">
        <v>776</v>
      </c>
      <c r="B328" s="12" t="s">
        <v>731</v>
      </c>
      <c r="C328" s="12" t="s">
        <v>507</v>
      </c>
      <c r="D328" s="12" t="s">
        <v>777</v>
      </c>
      <c r="E328" s="13" t="s">
        <v>32</v>
      </c>
      <c r="F328" s="13">
        <v>5142.12973325356</v>
      </c>
      <c r="G328" s="13">
        <v>0</v>
      </c>
      <c r="H328" s="1" t="str">
        <f>VLOOKUP(A328,'1月'!A:H,8,FALSE)</f>
        <v>宜春</v>
      </c>
      <c r="I328" s="1" t="str">
        <f>VLOOKUP(A328,'1月'!A:I,9,FALSE)</f>
        <v>421121199305262413</v>
      </c>
      <c r="J328" s="1">
        <f>VLOOKUP(A328,'1月'!A:J,10,FALSE)</f>
        <v>13476079134</v>
      </c>
    </row>
    <row r="329" hidden="1" spans="1:16">
      <c r="A329" s="8" t="s">
        <v>778</v>
      </c>
      <c r="B329" s="8" t="s">
        <v>731</v>
      </c>
      <c r="C329" s="8" t="s">
        <v>60</v>
      </c>
      <c r="D329" s="8" t="s">
        <v>779</v>
      </c>
      <c r="E329" s="9" t="s">
        <v>28</v>
      </c>
      <c r="F329" s="9">
        <v>2891.95344070017</v>
      </c>
      <c r="G329" s="9">
        <v>0</v>
      </c>
      <c r="H329" s="1" t="str">
        <f>VLOOKUP(A329,'1月'!A:H,8,FALSE)</f>
        <v>宜春</v>
      </c>
      <c r="I329" s="1" t="str">
        <f>VLOOKUP(A329,'1月'!A:I,9,FALSE)</f>
        <v>42112119940820243X</v>
      </c>
      <c r="J329" s="1">
        <f>VLOOKUP(A329,'1月'!A:J,10,FALSE)</f>
        <v>13476721816</v>
      </c>
      <c r="K329" s="1">
        <v>0</v>
      </c>
      <c r="N329" s="1">
        <f t="shared" ref="N329:N355" si="11">G329-K329</f>
        <v>0</v>
      </c>
    </row>
    <row r="330" hidden="1" spans="1:16">
      <c r="A330" s="8" t="s">
        <v>780</v>
      </c>
      <c r="B330" s="8" t="s">
        <v>731</v>
      </c>
      <c r="C330" s="8" t="s">
        <v>60</v>
      </c>
      <c r="D330" s="8" t="s">
        <v>781</v>
      </c>
      <c r="E330" s="9" t="s">
        <v>28</v>
      </c>
      <c r="F330" s="9">
        <v>3906.87922836412</v>
      </c>
      <c r="G330" s="14">
        <v>0</v>
      </c>
      <c r="H330" s="1" t="str">
        <f>VLOOKUP(A330,'1月'!A:H,8,FALSE)</f>
        <v>朝晖人力</v>
      </c>
      <c r="I330" s="1" t="str">
        <f>VLOOKUP(A330,'1月'!A:I,9,FALSE)</f>
        <v>360902200701143080</v>
      </c>
      <c r="J330" s="1">
        <f>VLOOKUP(A330,'1月'!A:J,10,FALSE)</f>
        <v>15270433856</v>
      </c>
      <c r="K330" s="1">
        <v>0</v>
      </c>
      <c r="N330" s="1">
        <f t="shared" si="11"/>
        <v>0</v>
      </c>
    </row>
    <row r="331" hidden="1" spans="1:16">
      <c r="A331" s="8" t="s">
        <v>782</v>
      </c>
      <c r="B331" s="8" t="s">
        <v>731</v>
      </c>
      <c r="C331" s="8" t="s">
        <v>60</v>
      </c>
      <c r="D331" s="8" t="s">
        <v>783</v>
      </c>
      <c r="E331" s="9" t="s">
        <v>28</v>
      </c>
      <c r="F331" s="9">
        <v>6489.38192693794</v>
      </c>
      <c r="G331" s="9">
        <v>44.68</v>
      </c>
      <c r="H331" s="1" t="str">
        <f>VLOOKUP(A331,'1月'!A:H,8,FALSE)</f>
        <v>朝晖人力</v>
      </c>
      <c r="I331" s="1" t="str">
        <f>VLOOKUP(A331,'1月'!A:I,9,FALSE)</f>
        <v>362401200007122835</v>
      </c>
      <c r="J331" s="1">
        <f>VLOOKUP(A331,'1月'!A:J,10,FALSE)</f>
        <v>15279266582</v>
      </c>
      <c r="K331" s="1">
        <v>44.68</v>
      </c>
      <c r="N331" s="1">
        <f t="shared" si="11"/>
        <v>0</v>
      </c>
    </row>
    <row r="332" hidden="1" spans="1:16">
      <c r="A332" s="8" t="s">
        <v>909</v>
      </c>
      <c r="B332" s="8" t="s">
        <v>731</v>
      </c>
      <c r="C332" s="8" t="s">
        <v>60</v>
      </c>
      <c r="D332" s="8" t="s">
        <v>910</v>
      </c>
      <c r="E332" s="9" t="s">
        <v>28</v>
      </c>
      <c r="F332" s="9">
        <v>1535.62853333333</v>
      </c>
      <c r="G332" s="9">
        <v>0</v>
      </c>
      <c r="H332" s="1" t="s">
        <v>35</v>
      </c>
      <c r="I332" s="40" t="s">
        <v>911</v>
      </c>
      <c r="J332" s="1">
        <v>13340096534</v>
      </c>
      <c r="K332" s="1">
        <v>0</v>
      </c>
      <c r="N332" s="1">
        <f t="shared" si="11"/>
        <v>0</v>
      </c>
    </row>
    <row r="333" s="21" customFormat="1" hidden="1" spans="1:16">
      <c r="A333" s="8" t="s">
        <v>912</v>
      </c>
      <c r="B333" s="8" t="s">
        <v>731</v>
      </c>
      <c r="C333" s="8" t="s">
        <v>60</v>
      </c>
      <c r="D333" s="8" t="s">
        <v>913</v>
      </c>
      <c r="E333" s="9" t="s">
        <v>32</v>
      </c>
      <c r="F333" s="9">
        <v>233.334</v>
      </c>
      <c r="G333" s="9">
        <v>0</v>
      </c>
      <c r="H333" s="1" t="s">
        <v>35</v>
      </c>
      <c r="I333" s="1" t="s">
        <v>914</v>
      </c>
      <c r="J333" s="1">
        <v>18279018838</v>
      </c>
      <c r="K333" s="1">
        <v>0</v>
      </c>
      <c r="L333" s="1"/>
      <c r="M333" s="1"/>
      <c r="N333" s="1">
        <f t="shared" si="11"/>
        <v>0</v>
      </c>
      <c r="O333" s="1"/>
      <c r="P333" s="1"/>
    </row>
    <row r="334" hidden="1" spans="1:16">
      <c r="A334" s="8" t="s">
        <v>784</v>
      </c>
      <c r="B334" s="8" t="s">
        <v>731</v>
      </c>
      <c r="C334" s="8" t="s">
        <v>67</v>
      </c>
      <c r="D334" s="8" t="s">
        <v>785</v>
      </c>
      <c r="E334" s="9" t="s">
        <v>28</v>
      </c>
      <c r="F334" s="9">
        <v>8343</v>
      </c>
      <c r="G334" s="9">
        <v>100.29</v>
      </c>
      <c r="H334" s="1" t="str">
        <f>VLOOKUP(A334,'1月'!A:H,8,FALSE)</f>
        <v>宜春</v>
      </c>
      <c r="I334" s="1" t="str">
        <f>VLOOKUP(A334,'1月'!A:I,9,FALSE)</f>
        <v>360902200105143818</v>
      </c>
      <c r="J334" s="1">
        <f>VLOOKUP(A334,'1月'!A:J,10,FALSE)</f>
        <v>18879599033</v>
      </c>
      <c r="K334" s="1">
        <v>100.29</v>
      </c>
      <c r="N334" s="1">
        <f t="shared" si="11"/>
        <v>0</v>
      </c>
    </row>
    <row r="335" hidden="1" spans="1:16">
      <c r="A335" s="8" t="s">
        <v>788</v>
      </c>
      <c r="B335" s="8" t="s">
        <v>731</v>
      </c>
      <c r="C335" s="8" t="s">
        <v>70</v>
      </c>
      <c r="D335" s="8" t="s">
        <v>789</v>
      </c>
      <c r="E335" s="9" t="s">
        <v>161</v>
      </c>
      <c r="F335" s="9">
        <v>665</v>
      </c>
      <c r="G335" s="9">
        <v>0</v>
      </c>
      <c r="H335" s="1" t="str">
        <f>VLOOKUP(A335,'1月'!A:H,8,FALSE)</f>
        <v>宜春</v>
      </c>
      <c r="I335" s="1" t="str">
        <f>VLOOKUP(A335,'1月'!A:I,9,FALSE)</f>
        <v>362201199411041811</v>
      </c>
      <c r="J335" s="1">
        <f>VLOOKUP(A335,'1月'!A:J,10,FALSE)</f>
        <v>18379199003</v>
      </c>
      <c r="K335" s="1">
        <v>0</v>
      </c>
      <c r="N335" s="1">
        <f t="shared" si="11"/>
        <v>0</v>
      </c>
    </row>
    <row r="336" hidden="1" spans="1:16">
      <c r="A336" s="8" t="s">
        <v>790</v>
      </c>
      <c r="B336" s="8" t="s">
        <v>731</v>
      </c>
      <c r="C336" s="8" t="s">
        <v>70</v>
      </c>
      <c r="D336" s="8" t="s">
        <v>791</v>
      </c>
      <c r="E336" s="9" t="s">
        <v>161</v>
      </c>
      <c r="F336" s="9">
        <v>245</v>
      </c>
      <c r="G336" s="9">
        <v>0</v>
      </c>
      <c r="H336" s="1" t="str">
        <f>VLOOKUP(A336,'1月'!A:H,8,FALSE)</f>
        <v>朝晖人力</v>
      </c>
      <c r="I336" s="1" t="str">
        <f>VLOOKUP(A336,'1月'!A:I,9,FALSE)</f>
        <v>36220120010510041X</v>
      </c>
      <c r="J336" s="1">
        <f>VLOOKUP(A336,'1月'!A:J,10,FALSE)</f>
        <v>17679187905</v>
      </c>
      <c r="K336" s="1">
        <v>0</v>
      </c>
      <c r="N336" s="1">
        <f t="shared" si="11"/>
        <v>0</v>
      </c>
    </row>
    <row r="337" hidden="1" spans="1:16">
      <c r="A337" s="8" t="s">
        <v>792</v>
      </c>
      <c r="B337" s="8" t="s">
        <v>731</v>
      </c>
      <c r="C337" s="8" t="s">
        <v>70</v>
      </c>
      <c r="D337" s="8" t="s">
        <v>793</v>
      </c>
      <c r="E337" s="9" t="s">
        <v>161</v>
      </c>
      <c r="F337" s="9">
        <v>1100</v>
      </c>
      <c r="G337" s="9">
        <v>0</v>
      </c>
      <c r="H337" s="1" t="str">
        <f>VLOOKUP(A337,'1月'!A:H,8,FALSE)</f>
        <v>朝晖人力</v>
      </c>
      <c r="I337" s="1" t="str">
        <f>VLOOKUP(A337,'1月'!A:I,9,FALSE)</f>
        <v>362201200006153823</v>
      </c>
      <c r="J337" s="1">
        <f>VLOOKUP(A337,'1月'!A:J,10,FALSE)</f>
        <v>13197875230</v>
      </c>
      <c r="K337" s="1">
        <v>0</v>
      </c>
      <c r="N337" s="1">
        <f t="shared" si="11"/>
        <v>0</v>
      </c>
    </row>
    <row r="338" hidden="1" spans="1:16">
      <c r="A338" s="8" t="s">
        <v>794</v>
      </c>
      <c r="B338" s="8" t="s">
        <v>731</v>
      </c>
      <c r="C338" s="8" t="s">
        <v>226</v>
      </c>
      <c r="D338" s="8" t="s">
        <v>795</v>
      </c>
      <c r="E338" s="9" t="s">
        <v>28</v>
      </c>
      <c r="F338" s="9">
        <v>3000</v>
      </c>
      <c r="G338" s="9">
        <v>0</v>
      </c>
      <c r="H338" s="1" t="str">
        <f>VLOOKUP(A338,'1月'!A:H,8,FALSE)</f>
        <v>宜春</v>
      </c>
      <c r="I338" s="1" t="str">
        <f>VLOOKUP(A338,'1月'!A:I,9,FALSE)</f>
        <v>362201197007222056</v>
      </c>
      <c r="J338" s="1">
        <f>VLOOKUP(A338,'1月'!A:J,10,FALSE)</f>
        <v>15728742583</v>
      </c>
      <c r="K338" s="1">
        <v>0</v>
      </c>
      <c r="N338" s="1">
        <f t="shared" si="11"/>
        <v>0</v>
      </c>
    </row>
    <row r="339" hidden="1" spans="1:16">
      <c r="A339" s="8" t="s">
        <v>796</v>
      </c>
      <c r="B339" s="8" t="s">
        <v>731</v>
      </c>
      <c r="C339" s="8" t="s">
        <v>797</v>
      </c>
      <c r="D339" s="8" t="s">
        <v>798</v>
      </c>
      <c r="E339" s="9" t="s">
        <v>161</v>
      </c>
      <c r="F339" s="9">
        <v>1000</v>
      </c>
      <c r="G339" s="9">
        <v>0</v>
      </c>
      <c r="H339" s="1" t="str">
        <f>VLOOKUP(A339,'1月'!A:H,8,FALSE)</f>
        <v>宜春</v>
      </c>
      <c r="I339" s="1" t="str">
        <f>VLOOKUP(A339,'1月'!A:I,9,FALSE)</f>
        <v>362201198812104698</v>
      </c>
      <c r="J339" s="1">
        <f>VLOOKUP(A339,'1月'!A:J,10,FALSE)</f>
        <v>18797955900</v>
      </c>
      <c r="K339" s="1">
        <v>0</v>
      </c>
      <c r="N339" s="1">
        <f t="shared" si="11"/>
        <v>0</v>
      </c>
    </row>
    <row r="340" s="21" customFormat="1" hidden="1" spans="1:16">
      <c r="A340" s="8" t="s">
        <v>799</v>
      </c>
      <c r="B340" s="8" t="s">
        <v>800</v>
      </c>
      <c r="C340" s="8" t="s">
        <v>801</v>
      </c>
      <c r="D340" s="8" t="s">
        <v>802</v>
      </c>
      <c r="E340" s="9" t="s">
        <v>28</v>
      </c>
      <c r="F340" s="9">
        <v>2000</v>
      </c>
      <c r="G340" s="9">
        <v>0</v>
      </c>
      <c r="H340" s="1" t="str">
        <f>VLOOKUP(A340,'1月'!A:H,8,FALSE)</f>
        <v>武汉山道</v>
      </c>
      <c r="I340" s="1" t="str">
        <f>VLOOKUP(A340,'1月'!A:I,9,FALSE)</f>
        <v>420684199112306039</v>
      </c>
      <c r="J340" s="1" t="str">
        <f>VLOOKUP(A340,'1月'!A:J,10,FALSE)</f>
        <v>15927458080</v>
      </c>
      <c r="K340" s="1">
        <v>0</v>
      </c>
      <c r="L340" s="1"/>
      <c r="M340" s="1"/>
      <c r="N340" s="1">
        <f t="shared" si="11"/>
        <v>0</v>
      </c>
      <c r="O340" s="1"/>
      <c r="P340" s="1"/>
    </row>
    <row r="341" s="21" customFormat="1" hidden="1" spans="1:16">
      <c r="A341" s="8" t="s">
        <v>803</v>
      </c>
      <c r="B341" s="8" t="s">
        <v>800</v>
      </c>
      <c r="C341" s="8" t="s">
        <v>801</v>
      </c>
      <c r="D341" s="8" t="s">
        <v>804</v>
      </c>
      <c r="E341" s="9" t="s">
        <v>28</v>
      </c>
      <c r="F341" s="9">
        <v>7000</v>
      </c>
      <c r="G341" s="9">
        <v>60</v>
      </c>
      <c r="H341" s="1" t="str">
        <f>VLOOKUP(A341,'1月'!A:H,8,FALSE)</f>
        <v>武汉山道</v>
      </c>
      <c r="I341" s="40" t="str">
        <f>VLOOKUP(A341,'1月'!A:I,9,FALSE)</f>
        <v>130229198804184052</v>
      </c>
      <c r="J341" s="1" t="str">
        <f>VLOOKUP(A341,'1月'!A:J,10,FALSE)</f>
        <v>18545211234</v>
      </c>
      <c r="K341" s="1">
        <v>60</v>
      </c>
      <c r="L341" s="1"/>
      <c r="M341" s="1"/>
      <c r="N341" s="1">
        <f t="shared" si="11"/>
        <v>0</v>
      </c>
      <c r="O341" s="1"/>
      <c r="P341" s="1"/>
    </row>
    <row r="342" s="21" customFormat="1" hidden="1" spans="1:16">
      <c r="A342" s="8" t="s">
        <v>805</v>
      </c>
      <c r="B342" s="8" t="s">
        <v>800</v>
      </c>
      <c r="C342" s="8" t="s">
        <v>806</v>
      </c>
      <c r="D342" s="8" t="s">
        <v>807</v>
      </c>
      <c r="E342" s="9" t="s">
        <v>28</v>
      </c>
      <c r="F342" s="9">
        <v>7429.71</v>
      </c>
      <c r="G342" s="9">
        <v>72.89</v>
      </c>
      <c r="H342" s="1" t="str">
        <f>VLOOKUP(A342,'1月'!A:H,8,FALSE)</f>
        <v>绿动</v>
      </c>
      <c r="I342" s="1" t="str">
        <f>VLOOKUP(A342,'1月'!A:I,9,FALSE)</f>
        <v>421003198501290021</v>
      </c>
      <c r="J342" s="1" t="str">
        <f>VLOOKUP(A342,'1月'!A:J,10,FALSE)</f>
        <v>15572190999</v>
      </c>
      <c r="K342" s="20">
        <v>72.89</v>
      </c>
      <c r="L342" s="1"/>
      <c r="M342" s="1"/>
      <c r="N342" s="1">
        <f t="shared" si="11"/>
        <v>0</v>
      </c>
      <c r="O342" s="1"/>
      <c r="P342" s="1"/>
    </row>
    <row r="343" s="21" customFormat="1" hidden="1" spans="1:16">
      <c r="A343" s="8" t="s">
        <v>808</v>
      </c>
      <c r="B343" s="8" t="s">
        <v>800</v>
      </c>
      <c r="C343" s="8" t="s">
        <v>806</v>
      </c>
      <c r="D343" s="8" t="s">
        <v>809</v>
      </c>
      <c r="E343" s="9" t="s">
        <v>28</v>
      </c>
      <c r="F343" s="9">
        <v>8326.46</v>
      </c>
      <c r="G343" s="9">
        <v>99.79</v>
      </c>
      <c r="H343" s="1" t="str">
        <f>VLOOKUP(A343,'1月'!A:H,8,FALSE)</f>
        <v>武汉山道</v>
      </c>
      <c r="I343" s="1" t="str">
        <f>VLOOKUP(A343,'1月'!A:I,9,FALSE)</f>
        <v>362428198704227325</v>
      </c>
      <c r="J343" s="1" t="str">
        <f>VLOOKUP(A343,'1月'!A:J,10,FALSE)</f>
        <v>15079005889</v>
      </c>
      <c r="K343" s="1">
        <v>99.79</v>
      </c>
      <c r="L343" s="1"/>
      <c r="M343" s="1"/>
      <c r="N343" s="1">
        <f t="shared" si="11"/>
        <v>0</v>
      </c>
      <c r="O343" s="1"/>
      <c r="P343" s="1"/>
    </row>
    <row r="344" hidden="1" spans="1:16">
      <c r="A344" s="8" t="s">
        <v>810</v>
      </c>
      <c r="B344" s="8" t="s">
        <v>800</v>
      </c>
      <c r="C344" s="8" t="s">
        <v>811</v>
      </c>
      <c r="D344" s="8" t="s">
        <v>812</v>
      </c>
      <c r="E344" s="9" t="s">
        <v>28</v>
      </c>
      <c r="F344" s="9">
        <v>6529.71</v>
      </c>
      <c r="G344" s="9">
        <v>45.89</v>
      </c>
      <c r="H344" s="1" t="str">
        <f>VLOOKUP(A344,'1月'!A:H,8,FALSE)</f>
        <v>武汉山道</v>
      </c>
      <c r="I344" s="40" t="str">
        <f>VLOOKUP(A344,'1月'!A:I,9,FALSE)</f>
        <v>420104198301273041</v>
      </c>
      <c r="J344" s="1">
        <f>VLOOKUP(A344,'1月'!A:J,10,FALSE)</f>
        <v>15652545859</v>
      </c>
      <c r="K344" s="1">
        <v>45.89</v>
      </c>
      <c r="N344" s="1">
        <f t="shared" si="11"/>
        <v>0</v>
      </c>
    </row>
    <row r="345" hidden="1" spans="1:16">
      <c r="A345" s="8" t="s">
        <v>813</v>
      </c>
      <c r="B345" s="8" t="s">
        <v>800</v>
      </c>
      <c r="C345" s="8" t="s">
        <v>814</v>
      </c>
      <c r="D345" s="8" t="s">
        <v>815</v>
      </c>
      <c r="E345" s="9" t="s">
        <v>28</v>
      </c>
      <c r="F345" s="9">
        <v>6529.71</v>
      </c>
      <c r="G345" s="9">
        <v>0</v>
      </c>
      <c r="H345" s="1" t="str">
        <f>VLOOKUP(A345,'1月'!A:H,8,FALSE)</f>
        <v>朝晖人力</v>
      </c>
      <c r="I345" s="40" t="str">
        <f>VLOOKUP(A345,'1月'!A:I,9,FALSE)</f>
        <v>421087198402022766</v>
      </c>
      <c r="J345" s="1" t="str">
        <f>VLOOKUP(A345,'1月'!A:J,10,FALSE)</f>
        <v>13554383684</v>
      </c>
      <c r="K345" s="1">
        <v>0</v>
      </c>
      <c r="N345" s="1">
        <f t="shared" si="11"/>
        <v>0</v>
      </c>
    </row>
    <row r="346" hidden="1" spans="1:16">
      <c r="A346" s="8" t="s">
        <v>915</v>
      </c>
      <c r="B346" s="8" t="s">
        <v>800</v>
      </c>
      <c r="C346" s="8" t="s">
        <v>817</v>
      </c>
      <c r="D346" s="8" t="s">
        <v>916</v>
      </c>
      <c r="E346" s="9" t="s">
        <v>32</v>
      </c>
      <c r="F346" s="9">
        <v>2808.69913043478</v>
      </c>
      <c r="G346" s="9">
        <v>0</v>
      </c>
      <c r="H346" s="1" t="s">
        <v>18</v>
      </c>
      <c r="I346" s="40" t="s">
        <v>917</v>
      </c>
      <c r="J346" s="1">
        <v>15549215057</v>
      </c>
      <c r="K346" s="1">
        <v>0</v>
      </c>
      <c r="N346" s="1">
        <f t="shared" si="11"/>
        <v>0</v>
      </c>
    </row>
    <row r="347" hidden="1" spans="1:16">
      <c r="A347" s="8" t="s">
        <v>819</v>
      </c>
      <c r="B347" s="8" t="s">
        <v>800</v>
      </c>
      <c r="C347" s="8" t="s">
        <v>820</v>
      </c>
      <c r="D347" s="8" t="s">
        <v>203</v>
      </c>
      <c r="E347" s="9" t="s">
        <v>28</v>
      </c>
      <c r="F347" s="9">
        <v>9590.71</v>
      </c>
      <c r="G347" s="9">
        <v>137.72</v>
      </c>
      <c r="H347" s="1" t="str">
        <f>VLOOKUP(A347,'1月'!A:H,8,FALSE)</f>
        <v>武汉山道</v>
      </c>
      <c r="I347" s="40" t="str">
        <f>VLOOKUP(A347,'1月'!A:I,9,FALSE)</f>
        <v>420582198610051697</v>
      </c>
      <c r="J347" s="1" t="str">
        <f>VLOOKUP(A347,'1月'!A:J,10,FALSE)</f>
        <v>15872406661</v>
      </c>
      <c r="K347" s="1">
        <v>137.72</v>
      </c>
      <c r="N347" s="1">
        <f t="shared" si="11"/>
        <v>0</v>
      </c>
    </row>
    <row r="348" hidden="1" spans="1:16">
      <c r="A348" s="8" t="s">
        <v>821</v>
      </c>
      <c r="B348" s="8" t="s">
        <v>800</v>
      </c>
      <c r="C348" s="8" t="s">
        <v>822</v>
      </c>
      <c r="D348" s="8" t="s">
        <v>823</v>
      </c>
      <c r="E348" s="9" t="s">
        <v>28</v>
      </c>
      <c r="F348" s="9">
        <v>4979.71</v>
      </c>
      <c r="G348" s="9">
        <v>0</v>
      </c>
      <c r="H348" s="1" t="str">
        <f>VLOOKUP(A348,'1月'!A:H,8,FALSE)</f>
        <v>武汉山道</v>
      </c>
      <c r="I348" s="40" t="str">
        <f>VLOOKUP(A348,'1月'!A:I,9,FALSE)</f>
        <v>429006200209160920</v>
      </c>
      <c r="J348" s="1">
        <f>VLOOKUP(A348,'1月'!A:J,10,FALSE)</f>
        <v>15817179165</v>
      </c>
      <c r="K348" s="1">
        <v>0</v>
      </c>
      <c r="N348" s="1">
        <f t="shared" si="11"/>
        <v>0</v>
      </c>
    </row>
    <row r="349" hidden="1" spans="1:16">
      <c r="A349" s="8" t="s">
        <v>824</v>
      </c>
      <c r="B349" s="8" t="s">
        <v>800</v>
      </c>
      <c r="C349" s="8" t="s">
        <v>825</v>
      </c>
      <c r="D349" s="8" t="s">
        <v>826</v>
      </c>
      <c r="E349" s="9" t="s">
        <v>28</v>
      </c>
      <c r="F349" s="9">
        <v>5354.71</v>
      </c>
      <c r="G349" s="9">
        <v>10.64</v>
      </c>
      <c r="H349" s="1" t="str">
        <f>VLOOKUP(A349,'1月'!A:H,8,FALSE)</f>
        <v>云杉</v>
      </c>
      <c r="I349" s="40" t="str">
        <f>VLOOKUP(A349,'1月'!A:I,9,FALSE)</f>
        <v>421087199910023727</v>
      </c>
      <c r="J349" s="1">
        <f>VLOOKUP(A349,'1月'!A:J,10,FALSE)</f>
        <v>19972657268</v>
      </c>
      <c r="K349" s="1">
        <v>0</v>
      </c>
      <c r="N349" s="1">
        <f t="shared" si="11"/>
        <v>10.64</v>
      </c>
    </row>
    <row r="350" hidden="1" spans="1:16">
      <c r="A350" s="8" t="s">
        <v>829</v>
      </c>
      <c r="B350" s="8" t="s">
        <v>800</v>
      </c>
      <c r="C350" s="8" t="s">
        <v>822</v>
      </c>
      <c r="D350" s="8" t="s">
        <v>830</v>
      </c>
      <c r="E350" s="9" t="s">
        <v>28</v>
      </c>
      <c r="F350" s="9">
        <v>5029.71</v>
      </c>
      <c r="G350" s="9">
        <v>0.89</v>
      </c>
      <c r="H350" s="1" t="str">
        <f>VLOOKUP(A350,'1月'!A:H,8,FALSE)</f>
        <v>云杉</v>
      </c>
      <c r="I350" s="40" t="str">
        <f>VLOOKUP(A350,'1月'!A:I,9,FALSE)</f>
        <v>430981199708257222</v>
      </c>
      <c r="J350" s="1">
        <f>VLOOKUP(A350,'1月'!A:J,10,FALSE)</f>
        <v>18890535729</v>
      </c>
      <c r="K350" s="1">
        <v>0.89</v>
      </c>
      <c r="N350" s="1">
        <f t="shared" si="11"/>
        <v>0</v>
      </c>
    </row>
    <row r="351" s="21" customFormat="1" hidden="1" spans="1:16">
      <c r="A351" s="8" t="s">
        <v>831</v>
      </c>
      <c r="B351" s="8" t="s">
        <v>800</v>
      </c>
      <c r="C351" s="8" t="s">
        <v>832</v>
      </c>
      <c r="D351" s="8" t="s">
        <v>833</v>
      </c>
      <c r="E351" s="9" t="s">
        <v>28</v>
      </c>
      <c r="F351" s="9">
        <v>4935</v>
      </c>
      <c r="G351" s="9">
        <v>0</v>
      </c>
      <c r="H351" s="1" t="str">
        <f>VLOOKUP(A351,'1月'!A:H,8,FALSE)</f>
        <v>不报</v>
      </c>
      <c r="I351" s="1" t="str">
        <f>VLOOKUP(A351,'1月'!A:I,9,FALSE)</f>
        <v>不报</v>
      </c>
      <c r="J351" s="1" t="str">
        <f>VLOOKUP(A351,'1月'!A:J,10,FALSE)</f>
        <v>不报</v>
      </c>
      <c r="K351" s="1"/>
      <c r="L351" s="1"/>
      <c r="M351" s="1"/>
      <c r="N351" s="1">
        <f t="shared" si="11"/>
        <v>0</v>
      </c>
      <c r="O351" s="1"/>
      <c r="P351" s="1"/>
    </row>
    <row r="352" hidden="1" spans="1:16">
      <c r="A352" s="8" t="s">
        <v>834</v>
      </c>
      <c r="B352" s="8" t="s">
        <v>800</v>
      </c>
      <c r="C352" s="8" t="s">
        <v>832</v>
      </c>
      <c r="D352" s="8" t="s">
        <v>835</v>
      </c>
      <c r="E352" s="9" t="s">
        <v>28</v>
      </c>
      <c r="F352" s="9">
        <v>8464.71</v>
      </c>
      <c r="G352" s="9">
        <v>13.94</v>
      </c>
      <c r="H352" s="1" t="str">
        <f>VLOOKUP(A352,'1月'!A:H,8,FALSE)</f>
        <v>武汉山道</v>
      </c>
      <c r="I352" s="40" t="str">
        <f>VLOOKUP(A352,'1月'!A:I,9,FALSE)</f>
        <v>421122199303122165</v>
      </c>
      <c r="J352" s="1" t="str">
        <f>VLOOKUP(A352,'1月'!A:J,10,FALSE)</f>
        <v>15827936050</v>
      </c>
      <c r="K352" s="20">
        <v>13.94</v>
      </c>
      <c r="N352" s="1">
        <f t="shared" si="11"/>
        <v>0</v>
      </c>
    </row>
    <row r="353" s="21" customFormat="1" hidden="1" spans="1:16">
      <c r="A353" s="8" t="s">
        <v>836</v>
      </c>
      <c r="B353" s="8" t="s">
        <v>800</v>
      </c>
      <c r="C353" s="8" t="s">
        <v>837</v>
      </c>
      <c r="D353" s="8" t="s">
        <v>838</v>
      </c>
      <c r="E353" s="9" t="s">
        <v>28</v>
      </c>
      <c r="F353" s="9">
        <v>6659.34</v>
      </c>
      <c r="G353" s="9">
        <v>4.78</v>
      </c>
      <c r="H353" s="1" t="str">
        <f>VLOOKUP(A353,'1月'!A:H,8,FALSE)</f>
        <v>知行</v>
      </c>
      <c r="I353" s="1" t="str">
        <f>VLOOKUP(A353,'1月'!A:I,9,FALSE)</f>
        <v>420684198711205032</v>
      </c>
      <c r="J353" s="1" t="str">
        <f>VLOOKUP(A353,'1月'!A:J,10,FALSE)</f>
        <v>15271810703</v>
      </c>
      <c r="K353" s="20">
        <v>4.78</v>
      </c>
      <c r="L353" s="1"/>
      <c r="M353" s="1"/>
      <c r="N353" s="1">
        <f t="shared" si="11"/>
        <v>0</v>
      </c>
      <c r="O353" s="1"/>
      <c r="P353" s="1"/>
    </row>
    <row r="354" hidden="1" spans="1:16">
      <c r="A354" s="8" t="s">
        <v>839</v>
      </c>
      <c r="B354" s="8" t="s">
        <v>800</v>
      </c>
      <c r="C354" s="8" t="s">
        <v>840</v>
      </c>
      <c r="D354" s="8" t="s">
        <v>841</v>
      </c>
      <c r="E354" s="9" t="s">
        <v>28</v>
      </c>
      <c r="F354" s="9">
        <v>6548.14</v>
      </c>
      <c r="G354" s="9">
        <v>0</v>
      </c>
      <c r="H354" s="1" t="str">
        <f>VLOOKUP(A354,'1月'!A:H,8,FALSE)</f>
        <v>不报</v>
      </c>
      <c r="I354" s="1" t="str">
        <f>VLOOKUP(A354,'1月'!A:I,9,FALSE)</f>
        <v>不报</v>
      </c>
      <c r="J354" s="1" t="str">
        <f>VLOOKUP(A354,'1月'!A:J,10,FALSE)</f>
        <v>不报</v>
      </c>
      <c r="N354" s="1">
        <f t="shared" si="11"/>
        <v>0</v>
      </c>
    </row>
    <row r="355" hidden="1" spans="1:16">
      <c r="A355" s="8" t="s">
        <v>842</v>
      </c>
      <c r="B355" s="8" t="s">
        <v>800</v>
      </c>
      <c r="C355" s="8" t="s">
        <v>843</v>
      </c>
      <c r="D355" s="8" t="s">
        <v>844</v>
      </c>
      <c r="E355" s="9" t="s">
        <v>28</v>
      </c>
      <c r="F355" s="9">
        <v>10000</v>
      </c>
      <c r="G355" s="9">
        <v>150</v>
      </c>
      <c r="H355" s="1" t="str">
        <f>VLOOKUP(A355,'1月'!A:H,8,FALSE)</f>
        <v>武汉山道</v>
      </c>
      <c r="I355" s="1" t="str">
        <f>VLOOKUP(A355,'1月'!A:I,9,FALSE)</f>
        <v>420116198402030028（罗利平）</v>
      </c>
      <c r="J355" s="1">
        <f>VLOOKUP(A355,'1月'!A:J,10,FALSE)</f>
        <v>13554033501</v>
      </c>
      <c r="K355" s="20">
        <v>150</v>
      </c>
      <c r="N355" s="1">
        <f t="shared" si="11"/>
        <v>0</v>
      </c>
    </row>
  </sheetData>
  <autoFilter xmlns:etc="http://www.wps.cn/officeDocument/2017/etCustomData" ref="A1:Q355" etc:filterBottomFollowUsedRange="0">
    <filterColumn colId="3">
      <filters>
        <filter val="张宝宝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99"/>
  <sheetViews>
    <sheetView workbookViewId="0">
      <pane ySplit="1" topLeftCell="A2" activePane="bottomLeft" state="frozen"/>
      <selection/>
      <selection pane="bottomLeft" activeCell="K321" sqref="K321"/>
    </sheetView>
  </sheetViews>
  <sheetFormatPr defaultColWidth="9" defaultRowHeight="13.5"/>
  <cols>
    <col min="1" max="1" width="18.75" style="1" customWidth="1"/>
    <col min="2" max="3" width="9.625" style="1" customWidth="1"/>
    <col min="4" max="4" width="12.125" style="1" customWidth="1"/>
    <col min="5" max="5" width="12.875" style="1" customWidth="1"/>
    <col min="6" max="6" width="17.2583333333333" style="2" customWidth="1"/>
    <col min="7" max="7" width="11.125" style="1" customWidth="1"/>
    <col min="8" max="8" width="11.375" style="1" customWidth="1"/>
    <col min="9" max="9" width="32.375" style="1" customWidth="1"/>
    <col min="10" max="10" width="18.125" style="1" customWidth="1"/>
    <col min="11" max="11" width="12" style="1" customWidth="1"/>
    <col min="12" max="12" width="22.125" style="1" customWidth="1"/>
    <col min="13" max="13" width="9" style="1"/>
    <col min="14" max="14" width="13.7583333333333" style="1"/>
    <col min="15" max="15" width="9" style="1"/>
    <col min="16" max="16" width="11.875" style="1" customWidth="1"/>
    <col min="17" max="16384" width="9" style="21"/>
  </cols>
  <sheetData>
    <row r="1" s="21" customFormat="1" ht="34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1"/>
      <c r="N1" s="6" t="s">
        <v>15</v>
      </c>
      <c r="O1" s="1"/>
      <c r="P1" s="1" t="s">
        <v>16</v>
      </c>
      <c r="Q1" s="6"/>
    </row>
    <row r="2" s="21" customFormat="1" hidden="1" spans="1:17">
      <c r="A2" s="1"/>
      <c r="B2" s="1"/>
      <c r="C2" s="1"/>
      <c r="D2" s="1" t="s">
        <v>17</v>
      </c>
      <c r="E2" s="1"/>
      <c r="F2" s="1">
        <v>17000</v>
      </c>
      <c r="G2" s="2">
        <v>360</v>
      </c>
      <c r="H2" s="1" t="s">
        <v>18</v>
      </c>
      <c r="I2" s="1" t="s">
        <v>19</v>
      </c>
      <c r="J2" s="1"/>
      <c r="K2" s="1">
        <v>360</v>
      </c>
      <c r="L2" s="1"/>
      <c r="M2" s="1"/>
      <c r="N2" s="1">
        <f>G2-K2</f>
        <v>0</v>
      </c>
      <c r="O2" s="1"/>
      <c r="P2" s="1"/>
    </row>
    <row r="3" s="21" customFormat="1" hidden="1" spans="1:17">
      <c r="A3" s="1"/>
      <c r="B3" s="1"/>
      <c r="C3" s="1"/>
      <c r="D3" s="1" t="s">
        <v>20</v>
      </c>
      <c r="E3" s="1"/>
      <c r="F3" s="1">
        <v>2000</v>
      </c>
      <c r="G3" s="2">
        <v>0</v>
      </c>
      <c r="H3" s="1" t="s">
        <v>18</v>
      </c>
      <c r="I3" s="40" t="s">
        <v>21</v>
      </c>
      <c r="J3" s="1"/>
      <c r="K3" s="1">
        <v>0</v>
      </c>
      <c r="L3" s="1"/>
      <c r="M3" s="1"/>
      <c r="N3" s="1">
        <f t="shared" ref="N3:N34" si="0">G3-K3</f>
        <v>0</v>
      </c>
      <c r="O3" s="1"/>
      <c r="P3" s="1"/>
    </row>
    <row r="4" s="21" customFormat="1" hidden="1" spans="1:17">
      <c r="A4" s="1"/>
      <c r="B4" s="1"/>
      <c r="C4" s="1"/>
      <c r="D4" s="1" t="s">
        <v>22</v>
      </c>
      <c r="E4" s="1"/>
      <c r="F4" s="2">
        <v>17000</v>
      </c>
      <c r="G4" s="1">
        <v>360</v>
      </c>
      <c r="H4" s="1" t="s">
        <v>18</v>
      </c>
      <c r="I4" s="40" t="s">
        <v>23</v>
      </c>
      <c r="J4" s="1"/>
      <c r="K4" s="1">
        <v>360</v>
      </c>
      <c r="L4" s="1"/>
      <c r="M4" s="1"/>
      <c r="N4" s="1">
        <f t="shared" si="0"/>
        <v>0</v>
      </c>
      <c r="O4" s="1"/>
      <c r="P4" s="1"/>
    </row>
    <row r="5" hidden="1" spans="1:17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>
        <v>3226.73</v>
      </c>
      <c r="G5" s="1">
        <v>0</v>
      </c>
      <c r="H5" s="1" t="str">
        <f>VLOOKUP(A5,'2月'!A:H,8,FALSE)</f>
        <v>朝晖人力</v>
      </c>
      <c r="I5" s="40" t="str">
        <f>VLOOKUP(A5,'2月'!A:I,9,FALSE)</f>
        <v>340322200502054623</v>
      </c>
      <c r="J5" s="1">
        <f>VLOOKUP(A5,'2月'!A:J,10,FALSE)</f>
        <v>15375468652</v>
      </c>
      <c r="K5" s="1">
        <v>0</v>
      </c>
      <c r="N5" s="1">
        <f t="shared" si="0"/>
        <v>0</v>
      </c>
    </row>
    <row r="6" hidden="1" spans="1:17">
      <c r="A6" s="1" t="s">
        <v>33</v>
      </c>
      <c r="B6" s="1" t="s">
        <v>25</v>
      </c>
      <c r="C6" s="1" t="s">
        <v>30</v>
      </c>
      <c r="D6" s="1" t="s">
        <v>34</v>
      </c>
      <c r="E6" s="1" t="s">
        <v>28</v>
      </c>
      <c r="F6" s="2">
        <v>2185</v>
      </c>
      <c r="G6" s="1">
        <v>0</v>
      </c>
      <c r="H6" s="1" t="str">
        <f>VLOOKUP(A6,'2月'!A:H,8,FALSE)</f>
        <v>朝晖人力</v>
      </c>
      <c r="I6" s="1" t="str">
        <f>VLOOKUP(A6,'2月'!A:I,9,FALSE)</f>
        <v>34030219860130002X</v>
      </c>
      <c r="J6" s="1">
        <f>VLOOKUP(A6,'2月'!A:J,10,FALSE)</f>
        <v>0</v>
      </c>
      <c r="K6" s="1">
        <v>0</v>
      </c>
      <c r="N6" s="1">
        <f t="shared" si="0"/>
        <v>0</v>
      </c>
    </row>
    <row r="7" hidden="1" spans="1:17">
      <c r="A7" s="1" t="s">
        <v>36</v>
      </c>
      <c r="B7" s="1" t="s">
        <v>25</v>
      </c>
      <c r="C7" s="1" t="s">
        <v>37</v>
      </c>
      <c r="D7" s="1" t="s">
        <v>38</v>
      </c>
      <c r="E7" s="1" t="s">
        <v>28</v>
      </c>
      <c r="F7" s="2">
        <v>1200</v>
      </c>
      <c r="G7" s="1">
        <v>0</v>
      </c>
      <c r="H7" s="1" t="str">
        <f>VLOOKUP(A7,'2月'!A:H,8,FALSE)</f>
        <v>朝晖人力</v>
      </c>
      <c r="I7" s="1" t="str">
        <f>VLOOKUP(A7,'2月'!A:I,9,FALSE)</f>
        <v>340302197012310428</v>
      </c>
      <c r="J7" s="1">
        <f>VLOOKUP(A7,'2月'!A:J,10,FALSE)</f>
        <v>16655298121</v>
      </c>
      <c r="K7" s="1">
        <v>0</v>
      </c>
      <c r="N7" s="1">
        <f t="shared" si="0"/>
        <v>0</v>
      </c>
    </row>
    <row r="8" hidden="1" spans="1:17">
      <c r="A8" s="1" t="s">
        <v>39</v>
      </c>
      <c r="B8" s="1" t="s">
        <v>25</v>
      </c>
      <c r="C8" s="1" t="s">
        <v>37</v>
      </c>
      <c r="D8" s="1" t="s">
        <v>40</v>
      </c>
      <c r="E8" s="1" t="s">
        <v>28</v>
      </c>
      <c r="F8" s="2">
        <v>1200</v>
      </c>
      <c r="G8" s="1">
        <v>0</v>
      </c>
      <c r="H8" s="1" t="str">
        <f>VLOOKUP(A8,'2月'!A:H,8,FALSE)</f>
        <v>朝晖人力</v>
      </c>
      <c r="I8" s="40" t="str">
        <f>VLOOKUP(A8,'2月'!A:I,9,FALSE)</f>
        <v>340302196303260411</v>
      </c>
      <c r="J8" s="1">
        <f>VLOOKUP(A8,'2月'!A:J,10,FALSE)</f>
        <v>13093664952</v>
      </c>
      <c r="K8" s="1">
        <v>0</v>
      </c>
      <c r="N8" s="1">
        <f t="shared" si="0"/>
        <v>0</v>
      </c>
    </row>
    <row r="9" hidden="1" spans="1:17">
      <c r="A9" s="1" t="s">
        <v>41</v>
      </c>
      <c r="B9" s="1" t="s">
        <v>25</v>
      </c>
      <c r="C9" s="1" t="s">
        <v>42</v>
      </c>
      <c r="D9" s="1" t="s">
        <v>43</v>
      </c>
      <c r="E9" s="1" t="s">
        <v>28</v>
      </c>
      <c r="F9" s="2">
        <v>7353.46</v>
      </c>
      <c r="G9" s="1">
        <v>70.6</v>
      </c>
      <c r="H9" s="1" t="str">
        <f>VLOOKUP(A9,'2月'!A:H,8,FALSE)</f>
        <v>朝晖人力</v>
      </c>
      <c r="I9" s="40" t="str">
        <f>VLOOKUP(A9,'2月'!A:I,9,FALSE)</f>
        <v>340321198606010899</v>
      </c>
      <c r="J9" s="1" t="str">
        <f>VLOOKUP(A9,'2月'!A:J,10,FALSE)</f>
        <v>1396528/6269</v>
      </c>
      <c r="K9" s="1">
        <v>70.6</v>
      </c>
      <c r="N9" s="1">
        <f t="shared" si="0"/>
        <v>0</v>
      </c>
    </row>
    <row r="10" hidden="1" spans="1:17">
      <c r="A10" s="1" t="s">
        <v>44</v>
      </c>
      <c r="B10" s="1" t="s">
        <v>25</v>
      </c>
      <c r="C10" s="1" t="s">
        <v>45</v>
      </c>
      <c r="D10" s="1" t="s">
        <v>46</v>
      </c>
      <c r="E10" s="1" t="s">
        <v>28</v>
      </c>
      <c r="F10" s="2">
        <v>3719.21</v>
      </c>
      <c r="G10" s="1">
        <v>0</v>
      </c>
      <c r="H10" s="1" t="str">
        <f>VLOOKUP(A10,'2月'!A:H,8,FALSE)</f>
        <v>朝晖人力</v>
      </c>
      <c r="I10" s="40" t="str">
        <f>VLOOKUP(A10,'2月'!A:I,9,FALSE)</f>
        <v>340321200412065031</v>
      </c>
      <c r="J10" s="1">
        <f>VLOOKUP(A10,'2月'!A:J,10,FALSE)</f>
        <v>17201600134</v>
      </c>
      <c r="K10" s="1">
        <v>0</v>
      </c>
      <c r="N10" s="1">
        <f t="shared" si="0"/>
        <v>0</v>
      </c>
    </row>
    <row r="11" hidden="1" spans="1:17">
      <c r="A11" s="1" t="s">
        <v>47</v>
      </c>
      <c r="B11" s="1" t="s">
        <v>25</v>
      </c>
      <c r="C11" s="1" t="s">
        <v>45</v>
      </c>
      <c r="D11" s="1" t="s">
        <v>48</v>
      </c>
      <c r="E11" s="1" t="s">
        <v>28</v>
      </c>
      <c r="F11" s="2">
        <v>4751.07</v>
      </c>
      <c r="G11" s="1">
        <v>0</v>
      </c>
      <c r="H11" s="1" t="str">
        <f>VLOOKUP(A11,'2月'!A:H,8,FALSE)</f>
        <v>朝晖人力</v>
      </c>
      <c r="I11" s="40" t="str">
        <f>VLOOKUP(A11,'2月'!A:I,9,FALSE)</f>
        <v>370406200602046621</v>
      </c>
      <c r="J11" s="1">
        <f>VLOOKUP(A11,'2月'!A:J,10,FALSE)</f>
        <v>19055243298</v>
      </c>
      <c r="K11" s="1">
        <v>0</v>
      </c>
      <c r="N11" s="1">
        <f t="shared" si="0"/>
        <v>0</v>
      </c>
    </row>
    <row r="12" hidden="1" spans="1:17">
      <c r="A12" s="1" t="s">
        <v>51</v>
      </c>
      <c r="B12" s="1" t="s">
        <v>25</v>
      </c>
      <c r="C12" s="1" t="s">
        <v>45</v>
      </c>
      <c r="D12" s="1" t="s">
        <v>52</v>
      </c>
      <c r="E12" s="1" t="s">
        <v>28</v>
      </c>
      <c r="F12" s="2">
        <v>1537.08</v>
      </c>
      <c r="G12" s="1">
        <v>0</v>
      </c>
      <c r="H12" s="1" t="str">
        <f>VLOOKUP(A12,'2月'!A:H,8,FALSE)</f>
        <v>朝晖人力</v>
      </c>
      <c r="I12" s="40" t="str">
        <f>VLOOKUP(A12,'2月'!A:I,9,FALSE)</f>
        <v>340302200512121011</v>
      </c>
      <c r="J12" s="1">
        <f>VLOOKUP(A12,'2月'!A:J,10,FALSE)</f>
        <v>0</v>
      </c>
      <c r="K12" s="1">
        <v>0</v>
      </c>
      <c r="N12" s="1">
        <f t="shared" si="0"/>
        <v>0</v>
      </c>
    </row>
    <row r="13" hidden="1" spans="1:17">
      <c r="A13" s="1" t="s">
        <v>53</v>
      </c>
      <c r="B13" s="1" t="s">
        <v>25</v>
      </c>
      <c r="C13" s="1" t="s">
        <v>60</v>
      </c>
      <c r="D13" s="1" t="s">
        <v>54</v>
      </c>
      <c r="E13" s="1" t="s">
        <v>28</v>
      </c>
      <c r="F13" s="2">
        <v>1124.658</v>
      </c>
      <c r="G13" s="1">
        <v>0</v>
      </c>
      <c r="H13" s="1" t="str">
        <f>VLOOKUP(A13,'2月'!A:H,8,FALSE)</f>
        <v>朝晖人力</v>
      </c>
      <c r="I13" s="40" t="str">
        <f>VLOOKUP(A13,'2月'!A:I,9,FALSE)</f>
        <v>340322200712043869</v>
      </c>
      <c r="J13" s="1">
        <f>VLOOKUP(A13,'2月'!A:J,10,FALSE)</f>
        <v>18714837986</v>
      </c>
      <c r="K13" s="1">
        <v>0</v>
      </c>
      <c r="N13" s="1">
        <f t="shared" si="0"/>
        <v>0</v>
      </c>
    </row>
    <row r="14" hidden="1" spans="1:17">
      <c r="A14" s="1" t="s">
        <v>62</v>
      </c>
      <c r="B14" s="1" t="s">
        <v>25</v>
      </c>
      <c r="C14" s="1" t="s">
        <v>57</v>
      </c>
      <c r="D14" s="1" t="s">
        <v>63</v>
      </c>
      <c r="E14" s="1" t="s">
        <v>28</v>
      </c>
      <c r="F14" s="2">
        <v>9493.38328888889</v>
      </c>
      <c r="G14" s="1">
        <v>134.8</v>
      </c>
      <c r="H14" s="1" t="str">
        <f>VLOOKUP(A14,'2月'!A:H,8,FALSE)</f>
        <v>朝晖人力</v>
      </c>
      <c r="I14" s="40" t="str">
        <f>VLOOKUP(A14,'2月'!A:I,9,FALSE)</f>
        <v>321302198506180055</v>
      </c>
      <c r="J14" s="1">
        <f>VLOOKUP(A14,'2月'!A:J,10,FALSE)</f>
        <v>13815786616</v>
      </c>
      <c r="K14" s="1">
        <v>134.8</v>
      </c>
      <c r="N14" s="1">
        <f t="shared" si="0"/>
        <v>0</v>
      </c>
    </row>
    <row r="15" hidden="1" spans="1:17">
      <c r="A15" s="1" t="s">
        <v>64</v>
      </c>
      <c r="B15" s="1" t="s">
        <v>25</v>
      </c>
      <c r="C15" s="1" t="s">
        <v>60</v>
      </c>
      <c r="D15" s="1" t="s">
        <v>65</v>
      </c>
      <c r="E15" s="1" t="s">
        <v>28</v>
      </c>
      <c r="F15" s="2">
        <v>3416.8725</v>
      </c>
      <c r="G15" s="1">
        <v>0</v>
      </c>
      <c r="H15" s="1" t="str">
        <f>VLOOKUP(A15,'2月'!A:H,8,FALSE)</f>
        <v>朝晖人力</v>
      </c>
      <c r="I15" s="40" t="str">
        <f>VLOOKUP(A15,'2月'!A:I,9,FALSE)</f>
        <v>230505199011080214</v>
      </c>
      <c r="J15" s="1">
        <f>VLOOKUP(A15,'2月'!A:J,10,FALSE)</f>
        <v>17755263617</v>
      </c>
      <c r="K15" s="1">
        <v>0</v>
      </c>
      <c r="N15" s="1">
        <f t="shared" si="0"/>
        <v>0</v>
      </c>
    </row>
    <row r="16" hidden="1" spans="1:17">
      <c r="A16" s="1" t="s">
        <v>66</v>
      </c>
      <c r="B16" s="1" t="s">
        <v>25</v>
      </c>
      <c r="C16" s="1" t="s">
        <v>67</v>
      </c>
      <c r="D16" s="1" t="s">
        <v>68</v>
      </c>
      <c r="E16" s="1" t="s">
        <v>28</v>
      </c>
      <c r="F16" s="2">
        <v>5061.17</v>
      </c>
      <c r="G16" s="1">
        <v>0</v>
      </c>
      <c r="H16" s="1" t="str">
        <f>VLOOKUP(A16,'2月'!A:H,8,FALSE)</f>
        <v>朝晖人力</v>
      </c>
      <c r="I16" s="40" t="str">
        <f>VLOOKUP(A16,'2月'!A:I,9,FALSE)</f>
        <v>340321200212060850</v>
      </c>
      <c r="J16" s="1">
        <f>VLOOKUP(A16,'2月'!A:J,10,FALSE)</f>
        <v>15056356955</v>
      </c>
      <c r="K16" s="1">
        <v>0</v>
      </c>
      <c r="N16" s="1">
        <f t="shared" si="0"/>
        <v>0</v>
      </c>
    </row>
    <row r="17" hidden="1" spans="1:14">
      <c r="A17" s="1" t="s">
        <v>918</v>
      </c>
      <c r="B17" s="1" t="s">
        <v>76</v>
      </c>
      <c r="C17" s="1" t="s">
        <v>132</v>
      </c>
      <c r="D17" s="1" t="s">
        <v>919</v>
      </c>
      <c r="E17" s="1" t="s">
        <v>28</v>
      </c>
      <c r="F17" s="2">
        <v>5792.35583538462</v>
      </c>
      <c r="G17" s="1">
        <v>23.77</v>
      </c>
      <c r="H17" s="1" t="s">
        <v>35</v>
      </c>
      <c r="I17" s="40" t="str">
        <f>VLOOKUP(A17,[3]在职名单!$D:$AE,28,FALSE)</f>
        <v>342601199308085099</v>
      </c>
      <c r="J17" s="1">
        <f>VLOOKUP(A17,[3]在职名单!$D:$AJ,33,FALSE)</f>
        <v>18556503671</v>
      </c>
      <c r="K17" s="1">
        <v>23.77</v>
      </c>
      <c r="N17" s="1">
        <f t="shared" si="0"/>
        <v>0</v>
      </c>
    </row>
    <row r="18" hidden="1" spans="1:14">
      <c r="A18" s="1" t="s">
        <v>75</v>
      </c>
      <c r="B18" s="1" t="s">
        <v>76</v>
      </c>
      <c r="C18" s="1" t="s">
        <v>26</v>
      </c>
      <c r="D18" s="1" t="s">
        <v>77</v>
      </c>
      <c r="E18" s="1" t="s">
        <v>28</v>
      </c>
      <c r="F18" s="2">
        <v>2826.92</v>
      </c>
      <c r="G18" s="1">
        <v>0</v>
      </c>
      <c r="H18" s="1" t="str">
        <f>VLOOKUP(A18,'2月'!A:H,8,FALSE)</f>
        <v>朝晖人力</v>
      </c>
      <c r="I18" s="1" t="str">
        <f>VLOOKUP(A18,'2月'!A:I,9,FALSE)</f>
        <v>34031119930320142X</v>
      </c>
      <c r="J18" s="1">
        <f>VLOOKUP(A18,'2月'!A:J,10,FALSE)</f>
        <v>18895657368</v>
      </c>
      <c r="K18" s="1">
        <v>0</v>
      </c>
      <c r="N18" s="1">
        <f t="shared" si="0"/>
        <v>0</v>
      </c>
    </row>
    <row r="19" hidden="1" spans="1:14">
      <c r="A19" s="1" t="s">
        <v>852</v>
      </c>
      <c r="B19" s="1" t="s">
        <v>76</v>
      </c>
      <c r="C19" s="1" t="s">
        <v>30</v>
      </c>
      <c r="D19" s="1" t="s">
        <v>853</v>
      </c>
      <c r="E19" s="1" t="s">
        <v>28</v>
      </c>
      <c r="F19" s="2">
        <v>2284.62</v>
      </c>
      <c r="G19" s="1">
        <v>0</v>
      </c>
      <c r="H19" s="1" t="str">
        <f>VLOOKUP(A19,'2月'!A:H,8,FALSE)</f>
        <v>朝晖人力</v>
      </c>
      <c r="I19" s="40" t="str">
        <f>VLOOKUP(A19,'2月'!A:I,9,FALSE)</f>
        <v>340311199603300024</v>
      </c>
      <c r="J19" s="1">
        <f>VLOOKUP(A19,'2月'!A:J,10,FALSE)</f>
        <v>18297325069</v>
      </c>
      <c r="K19" s="1">
        <v>0</v>
      </c>
      <c r="N19" s="1">
        <f t="shared" si="0"/>
        <v>0</v>
      </c>
    </row>
    <row r="20" hidden="1" spans="1:14">
      <c r="A20" s="1" t="s">
        <v>86</v>
      </c>
      <c r="B20" s="1" t="s">
        <v>76</v>
      </c>
      <c r="C20" s="1" t="s">
        <v>37</v>
      </c>
      <c r="D20" s="1" t="s">
        <v>87</v>
      </c>
      <c r="E20" s="1" t="s">
        <v>28</v>
      </c>
      <c r="F20" s="2">
        <v>1538.46</v>
      </c>
      <c r="G20" s="1">
        <v>0</v>
      </c>
      <c r="H20" s="1" t="str">
        <f>VLOOKUP(A20,'2月'!A:H,8,FALSE)</f>
        <v>朝晖人力</v>
      </c>
      <c r="I20" s="40" t="str">
        <f>VLOOKUP(A20,'2月'!A:I,9,FALSE)</f>
        <v>340123196511187707</v>
      </c>
      <c r="J20" s="1">
        <f>VLOOKUP(A20,'2月'!A:J,10,FALSE)</f>
        <v>17705522172</v>
      </c>
      <c r="K20" s="1">
        <v>0</v>
      </c>
      <c r="N20" s="1">
        <f t="shared" si="0"/>
        <v>0</v>
      </c>
    </row>
    <row r="21" hidden="1" spans="1:14">
      <c r="A21" s="1" t="s">
        <v>88</v>
      </c>
      <c r="B21" s="1" t="s">
        <v>76</v>
      </c>
      <c r="C21" s="1" t="s">
        <v>37</v>
      </c>
      <c r="D21" s="1" t="s">
        <v>89</v>
      </c>
      <c r="E21" s="1" t="s">
        <v>32</v>
      </c>
      <c r="F21" s="2">
        <v>1384.62</v>
      </c>
      <c r="G21" s="1">
        <v>0</v>
      </c>
      <c r="H21" s="1" t="str">
        <f>VLOOKUP(A21,'2月'!A:H,8,FALSE)</f>
        <v>朝晖人力</v>
      </c>
      <c r="I21" s="40" t="str">
        <f>VLOOKUP(A21,'2月'!A:I,9,FALSE)</f>
        <v>340302195510010496  沈智怀</v>
      </c>
      <c r="J21" s="1">
        <f>VLOOKUP(A21,'2月'!A:J,10,FALSE)</f>
        <v>18109655880</v>
      </c>
      <c r="K21" s="20">
        <v>0</v>
      </c>
      <c r="N21" s="1">
        <f t="shared" si="0"/>
        <v>0</v>
      </c>
    </row>
    <row r="22" hidden="1" spans="1:14">
      <c r="A22" s="1" t="s">
        <v>920</v>
      </c>
      <c r="B22" s="1" t="s">
        <v>76</v>
      </c>
      <c r="C22" s="1" t="s">
        <v>37</v>
      </c>
      <c r="D22" s="1" t="s">
        <v>921</v>
      </c>
      <c r="E22" s="1" t="s">
        <v>28</v>
      </c>
      <c r="F22" s="2">
        <v>92.3123076923077</v>
      </c>
      <c r="G22" s="1">
        <v>0</v>
      </c>
      <c r="H22" s="1" t="s">
        <v>35</v>
      </c>
      <c r="I22" s="40" t="str">
        <f>VLOOKUP(A22,[3]在职名单!$D:$AE,28,FALSE)</f>
        <v>340301196210230030</v>
      </c>
      <c r="J22" s="1">
        <f>VLOOKUP(A22,[3]在职名单!$D:$AJ,33,FALSE)</f>
        <v>13965298264</v>
      </c>
      <c r="K22" s="1">
        <v>0</v>
      </c>
      <c r="N22" s="1">
        <f t="shared" si="0"/>
        <v>0</v>
      </c>
    </row>
    <row r="23" hidden="1" spans="1:14">
      <c r="A23" s="1" t="s">
        <v>96</v>
      </c>
      <c r="B23" s="1" t="s">
        <v>76</v>
      </c>
      <c r="C23" s="1" t="s">
        <v>45</v>
      </c>
      <c r="D23" s="1" t="s">
        <v>97</v>
      </c>
      <c r="E23" s="1" t="s">
        <v>28</v>
      </c>
      <c r="F23" s="2">
        <v>9029.4405</v>
      </c>
      <c r="G23" s="1">
        <v>120.89</v>
      </c>
      <c r="H23" s="1" t="str">
        <f>VLOOKUP(A23,'2月'!A:H,8,FALSE)</f>
        <v>朝晖人力</v>
      </c>
      <c r="I23" s="40" t="str">
        <f>VLOOKUP(A23,'2月'!A:I,9,FALSE)</f>
        <v>340323200311216227</v>
      </c>
      <c r="J23" s="1">
        <f>VLOOKUP(A23,'2月'!A:J,10,FALSE)</f>
        <v>15755212422</v>
      </c>
      <c r="K23" s="1">
        <v>120.89</v>
      </c>
      <c r="N23" s="1">
        <f t="shared" si="0"/>
        <v>0</v>
      </c>
    </row>
    <row r="24" hidden="1" spans="1:14">
      <c r="A24" s="1" t="s">
        <v>922</v>
      </c>
      <c r="B24" s="1" t="s">
        <v>76</v>
      </c>
      <c r="C24" s="1" t="s">
        <v>45</v>
      </c>
      <c r="D24" s="1" t="s">
        <v>923</v>
      </c>
      <c r="E24" s="1" t="s">
        <v>28</v>
      </c>
      <c r="F24" s="2">
        <v>1502.72</v>
      </c>
      <c r="G24" s="1">
        <v>0</v>
      </c>
      <c r="H24" s="1" t="s">
        <v>35</v>
      </c>
      <c r="I24" s="40" t="s">
        <v>924</v>
      </c>
      <c r="J24" s="1">
        <v>13695526081</v>
      </c>
      <c r="K24" s="1">
        <v>0</v>
      </c>
      <c r="N24" s="1">
        <f t="shared" si="0"/>
        <v>0</v>
      </c>
    </row>
    <row r="25" hidden="1" spans="1:14">
      <c r="A25" s="1" t="s">
        <v>925</v>
      </c>
      <c r="B25" s="1" t="s">
        <v>76</v>
      </c>
      <c r="C25" s="1" t="s">
        <v>45</v>
      </c>
      <c r="D25" s="1" t="s">
        <v>926</v>
      </c>
      <c r="E25" s="1" t="s">
        <v>28</v>
      </c>
      <c r="F25" s="2">
        <v>1111.49</v>
      </c>
      <c r="G25" s="1">
        <v>0</v>
      </c>
      <c r="H25" s="1" t="s">
        <v>35</v>
      </c>
      <c r="I25" s="40" t="str">
        <f>VLOOKUP(A25,[3]在职名单!$D:$AE,28,FALSE)</f>
        <v>340321200508126572</v>
      </c>
      <c r="J25" s="1">
        <f>VLOOKUP(A25,[3]在职名单!$D:$AJ,33,FALSE)</f>
        <v>19215600959</v>
      </c>
      <c r="K25" s="1">
        <v>0</v>
      </c>
      <c r="N25" s="1">
        <f t="shared" si="0"/>
        <v>0</v>
      </c>
    </row>
    <row r="26" hidden="1" spans="1:14">
      <c r="A26" s="1" t="s">
        <v>101</v>
      </c>
      <c r="B26" s="1" t="s">
        <v>76</v>
      </c>
      <c r="C26" s="1" t="s">
        <v>57</v>
      </c>
      <c r="D26" s="1" t="s">
        <v>102</v>
      </c>
      <c r="E26" s="1" t="s">
        <v>28</v>
      </c>
      <c r="F26" s="2">
        <v>7331.32525333333</v>
      </c>
      <c r="G26" s="1">
        <v>69.94</v>
      </c>
      <c r="H26" s="1" t="str">
        <f>VLOOKUP(A26,'2月'!A:H,8,FALSE)</f>
        <v>朝晖人力</v>
      </c>
      <c r="I26" s="40" t="str">
        <f>VLOOKUP(A26,'2月'!A:I,9,FALSE)</f>
        <v>342626199407204919</v>
      </c>
      <c r="J26" s="1">
        <f>VLOOKUP(A26,'2月'!A:J,10,FALSE)</f>
        <v>13851536096</v>
      </c>
      <c r="K26" s="1">
        <v>69.94</v>
      </c>
      <c r="N26" s="1">
        <f t="shared" si="0"/>
        <v>0</v>
      </c>
    </row>
    <row r="27" hidden="1" spans="1:14">
      <c r="A27" s="1" t="s">
        <v>105</v>
      </c>
      <c r="B27" s="1" t="s">
        <v>76</v>
      </c>
      <c r="C27" s="1" t="s">
        <v>60</v>
      </c>
      <c r="D27" s="1" t="s">
        <v>106</v>
      </c>
      <c r="E27" s="1" t="s">
        <v>28</v>
      </c>
      <c r="F27" s="2">
        <v>5893.20225</v>
      </c>
      <c r="G27" s="1">
        <v>26.79</v>
      </c>
      <c r="H27" s="1" t="str">
        <f>VLOOKUP(A27,'2月'!A:H,8,FALSE)</f>
        <v>朝晖人力</v>
      </c>
      <c r="I27" s="40" t="str">
        <f>VLOOKUP(A27,'2月'!A:I,9,FALSE)</f>
        <v>411524199010213613</v>
      </c>
      <c r="J27" s="1">
        <f>VLOOKUP(A27,'2月'!A:J,10,FALSE)</f>
        <v>15162958171</v>
      </c>
      <c r="K27" s="1">
        <v>26.79</v>
      </c>
      <c r="N27" s="1">
        <f t="shared" si="0"/>
        <v>0</v>
      </c>
    </row>
    <row r="28" hidden="1" spans="1:14">
      <c r="A28" s="1" t="s">
        <v>927</v>
      </c>
      <c r="B28" s="1" t="s">
        <v>76</v>
      </c>
      <c r="C28" s="1" t="s">
        <v>60</v>
      </c>
      <c r="D28" s="1" t="s">
        <v>928</v>
      </c>
      <c r="E28" s="1" t="s">
        <v>28</v>
      </c>
      <c r="F28" s="2">
        <v>1427.865</v>
      </c>
      <c r="G28" s="1">
        <v>0</v>
      </c>
      <c r="H28" s="1" t="s">
        <v>35</v>
      </c>
      <c r="I28" s="40" t="str">
        <f>VLOOKUP(A28,[3]在职名单!$D:$AE,28,FALSE)</f>
        <v>340404200104240028</v>
      </c>
      <c r="J28" s="1">
        <f>VLOOKUP(A28,[3]在职名单!$D:$AJ,33,FALSE)</f>
        <v>18055464203</v>
      </c>
      <c r="K28" s="1">
        <v>0</v>
      </c>
      <c r="N28" s="1">
        <f t="shared" si="0"/>
        <v>0</v>
      </c>
    </row>
    <row r="29" hidden="1" spans="1:14">
      <c r="A29" s="1" t="s">
        <v>110</v>
      </c>
      <c r="B29" s="1" t="s">
        <v>76</v>
      </c>
      <c r="C29" s="1" t="s">
        <v>67</v>
      </c>
      <c r="D29" s="1" t="s">
        <v>111</v>
      </c>
      <c r="E29" s="1" t="s">
        <v>28</v>
      </c>
      <c r="F29" s="2">
        <v>2542.33</v>
      </c>
      <c r="G29" s="1">
        <v>0</v>
      </c>
      <c r="H29" s="1" t="str">
        <f>VLOOKUP(A29,'2月'!A:H,8,FALSE)</f>
        <v>朝晖人力</v>
      </c>
      <c r="I29" s="40" t="str">
        <f>VLOOKUP(A29,'2月'!A:I,9,FALSE)</f>
        <v>340321199910036238</v>
      </c>
      <c r="J29" s="1">
        <f>VLOOKUP(A29,'2月'!A:J,10,FALSE)</f>
        <v>15050227449</v>
      </c>
      <c r="K29" s="1">
        <v>0</v>
      </c>
      <c r="N29" s="1">
        <f t="shared" si="0"/>
        <v>0</v>
      </c>
    </row>
    <row r="30" hidden="1" spans="1:14">
      <c r="A30" s="1" t="s">
        <v>114</v>
      </c>
      <c r="B30" s="1" t="s">
        <v>76</v>
      </c>
      <c r="C30" s="1" t="s">
        <v>70</v>
      </c>
      <c r="D30" s="1" t="s">
        <v>115</v>
      </c>
      <c r="E30" s="1" t="s">
        <v>28</v>
      </c>
      <c r="F30" s="2">
        <v>6177.695</v>
      </c>
      <c r="G30" s="1">
        <v>4.77</v>
      </c>
      <c r="H30" s="1" t="str">
        <f>VLOOKUP(A30,'2月'!A:H,8,FALSE)</f>
        <v>朝晖人力</v>
      </c>
      <c r="I30" s="40" t="str">
        <f>VLOOKUP(A30,'2月'!A:I,9,FALSE)</f>
        <v>340321200206273438</v>
      </c>
      <c r="J30" s="1">
        <f>VLOOKUP(A30,'2月'!A:J,10,FALSE)</f>
        <v>18155415334</v>
      </c>
      <c r="K30" s="1">
        <v>4.77</v>
      </c>
      <c r="N30" s="1">
        <f t="shared" si="0"/>
        <v>0</v>
      </c>
    </row>
    <row r="31" hidden="1" spans="1:14">
      <c r="A31" s="1" t="s">
        <v>117</v>
      </c>
      <c r="B31" s="1" t="s">
        <v>76</v>
      </c>
      <c r="C31" s="1" t="s">
        <v>73</v>
      </c>
      <c r="D31" s="1" t="s">
        <v>118</v>
      </c>
      <c r="E31" s="1" t="s">
        <v>28</v>
      </c>
      <c r="F31" s="2">
        <v>1415.38</v>
      </c>
      <c r="G31" s="1">
        <v>0</v>
      </c>
      <c r="H31" s="1" t="str">
        <f>VLOOKUP(A31,'2月'!A:H,8,FALSE)</f>
        <v>朝晖人力</v>
      </c>
      <c r="I31" s="40" t="str">
        <f>VLOOKUP(A31,'2月'!A:I,9,FALSE)</f>
        <v>340304196904170633</v>
      </c>
      <c r="J31" s="1">
        <f>VLOOKUP(A31,'2月'!A:J,10,FALSE)</f>
        <v>13295524310</v>
      </c>
      <c r="K31" s="1">
        <v>0</v>
      </c>
      <c r="N31" s="1">
        <f t="shared" si="0"/>
        <v>0</v>
      </c>
    </row>
    <row r="32" hidden="1" spans="1:14">
      <c r="A32" s="1" t="s">
        <v>119</v>
      </c>
      <c r="B32" s="1" t="s">
        <v>120</v>
      </c>
      <c r="C32" s="1" t="s">
        <v>26</v>
      </c>
      <c r="D32" s="1" t="s">
        <v>121</v>
      </c>
      <c r="E32" s="1" t="s">
        <v>28</v>
      </c>
      <c r="F32" s="2">
        <v>3656.387155</v>
      </c>
      <c r="G32" s="1">
        <v>0</v>
      </c>
      <c r="H32" s="1" t="str">
        <f>VLOOKUP(A32,'2月'!A:H,8,FALSE)</f>
        <v>朝晖人力</v>
      </c>
      <c r="I32" s="40" t="str">
        <f>VLOOKUP(A32,'2月'!A:I,9,FALSE)</f>
        <v>342222200201195824</v>
      </c>
      <c r="J32" s="1">
        <f>VLOOKUP(A32,'2月'!A:J,10,FALSE)</f>
        <v>19856101932</v>
      </c>
      <c r="K32" s="1">
        <v>0</v>
      </c>
      <c r="N32" s="1">
        <f t="shared" si="0"/>
        <v>0</v>
      </c>
    </row>
    <row r="33" hidden="1" spans="1:14">
      <c r="A33" s="1" t="s">
        <v>122</v>
      </c>
      <c r="B33" s="1" t="s">
        <v>120</v>
      </c>
      <c r="C33" s="1" t="s">
        <v>30</v>
      </c>
      <c r="D33" s="1" t="s">
        <v>123</v>
      </c>
      <c r="E33" s="1" t="s">
        <v>28</v>
      </c>
      <c r="F33" s="2">
        <v>2353.68472</v>
      </c>
      <c r="G33" s="1">
        <v>0</v>
      </c>
      <c r="H33" s="1" t="str">
        <f>VLOOKUP(A33,'2月'!A:H,8,FALSE)</f>
        <v>朝晖人力</v>
      </c>
      <c r="I33" s="1" t="str">
        <f>VLOOKUP(A33,'2月'!A:I,9,FALSE)</f>
        <v>340602200312120424</v>
      </c>
      <c r="J33" s="1">
        <f>VLOOKUP(A33,'2月'!A:J,10,FALSE)</f>
        <v>17756143344</v>
      </c>
      <c r="K33" s="1">
        <v>0</v>
      </c>
      <c r="N33" s="1">
        <f t="shared" si="0"/>
        <v>0</v>
      </c>
    </row>
    <row r="34" hidden="1" spans="1:14">
      <c r="A34" s="1" t="s">
        <v>124</v>
      </c>
      <c r="B34" s="1" t="s">
        <v>120</v>
      </c>
      <c r="C34" s="1" t="s">
        <v>37</v>
      </c>
      <c r="D34" s="1" t="s">
        <v>125</v>
      </c>
      <c r="E34" s="1" t="s">
        <v>28</v>
      </c>
      <c r="F34" s="2">
        <v>1375</v>
      </c>
      <c r="G34" s="1">
        <v>0</v>
      </c>
      <c r="H34" s="1" t="str">
        <f>VLOOKUP(A34,'2月'!A:H,8,FALSE)</f>
        <v>朝晖人力</v>
      </c>
      <c r="I34" s="40" t="str">
        <f>VLOOKUP(A34,'2月'!A:I,9,FALSE)</f>
        <v>342123196308128893</v>
      </c>
      <c r="J34" s="1">
        <f>VLOOKUP(A34,'2月'!A:J,10,FALSE)</f>
        <v>15156191196</v>
      </c>
      <c r="K34" s="1">
        <v>0</v>
      </c>
      <c r="N34" s="1">
        <f t="shared" si="0"/>
        <v>0</v>
      </c>
    </row>
    <row r="35" hidden="1" spans="1:14">
      <c r="A35" s="1" t="s">
        <v>130</v>
      </c>
      <c r="B35" s="1" t="s">
        <v>131</v>
      </c>
      <c r="C35" s="1" t="s">
        <v>132</v>
      </c>
      <c r="D35" s="1" t="s">
        <v>133</v>
      </c>
      <c r="E35" s="1" t="s">
        <v>28</v>
      </c>
      <c r="F35" s="2">
        <v>19243.9148</v>
      </c>
      <c r="G35" s="1">
        <v>427.32</v>
      </c>
      <c r="H35" s="1" t="str">
        <f>VLOOKUP(A35,'2月'!A:H,8,FALSE)</f>
        <v>武汉山道</v>
      </c>
      <c r="I35" s="40" t="str">
        <f>VLOOKUP(A35,'2月'!A:I,9,FALSE)</f>
        <v>421125198511060012</v>
      </c>
      <c r="J35" s="1">
        <f>VLOOKUP(A35,'2月'!A:J,10,FALSE)</f>
        <v>15927100269</v>
      </c>
      <c r="K35" s="1">
        <v>427.32</v>
      </c>
      <c r="N35" s="1">
        <f t="shared" ref="N35:N66" si="1">G35-K35</f>
        <v>0</v>
      </c>
    </row>
    <row r="36" hidden="1" spans="1:14">
      <c r="A36" s="1" t="s">
        <v>134</v>
      </c>
      <c r="B36" s="1" t="s">
        <v>131</v>
      </c>
      <c r="C36" s="1" t="s">
        <v>26</v>
      </c>
      <c r="D36" s="1" t="s">
        <v>135</v>
      </c>
      <c r="E36" s="1" t="s">
        <v>28</v>
      </c>
      <c r="F36" s="2">
        <v>2615.39</v>
      </c>
      <c r="G36" s="1">
        <v>0</v>
      </c>
      <c r="H36" s="1" t="str">
        <f>VLOOKUP(A36,'2月'!A:H,8,FALSE)</f>
        <v>朝晖人力</v>
      </c>
      <c r="I36" s="1" t="str">
        <f>VLOOKUP(A36,'2月'!A:I,9,FALSE)</f>
        <v>340406199205233043</v>
      </c>
      <c r="J36" s="1">
        <f>VLOOKUP(A36,'2月'!A:J,10,FALSE)</f>
        <v>17730160242</v>
      </c>
      <c r="K36" s="1">
        <v>0</v>
      </c>
      <c r="N36" s="1">
        <f t="shared" si="1"/>
        <v>0</v>
      </c>
    </row>
    <row r="37" hidden="1" spans="1:14">
      <c r="A37" s="1" t="s">
        <v>136</v>
      </c>
      <c r="B37" s="1" t="s">
        <v>131</v>
      </c>
      <c r="C37" s="1" t="s">
        <v>30</v>
      </c>
      <c r="D37" s="1" t="s">
        <v>137</v>
      </c>
      <c r="E37" s="1" t="s">
        <v>28</v>
      </c>
      <c r="F37" s="2">
        <v>2070</v>
      </c>
      <c r="G37" s="1">
        <v>0</v>
      </c>
      <c r="H37" s="1" t="str">
        <f>VLOOKUP(A37,'2月'!A:H,8,FALSE)</f>
        <v>朝晖人力</v>
      </c>
      <c r="I37" s="1" t="str">
        <f>VLOOKUP(A37,'2月'!A:I,9,FALSE)</f>
        <v>42282519991003064X</v>
      </c>
      <c r="J37" s="1">
        <f>VLOOKUP(A37,'2月'!A:J,10,FALSE)</f>
        <v>15623356005</v>
      </c>
      <c r="K37" s="1">
        <v>0</v>
      </c>
      <c r="N37" s="1">
        <f t="shared" si="1"/>
        <v>0</v>
      </c>
    </row>
    <row r="38" hidden="1" spans="1:14">
      <c r="A38" s="1" t="s">
        <v>138</v>
      </c>
      <c r="B38" s="1" t="s">
        <v>131</v>
      </c>
      <c r="C38" s="1" t="s">
        <v>37</v>
      </c>
      <c r="D38" s="1" t="s">
        <v>139</v>
      </c>
      <c r="E38" s="1" t="s">
        <v>28</v>
      </c>
      <c r="F38" s="2">
        <v>1151.61</v>
      </c>
      <c r="G38" s="1">
        <v>0</v>
      </c>
      <c r="H38" s="1" t="str">
        <f>VLOOKUP(A38,'2月'!A:H,8,FALSE)</f>
        <v>朝晖人力</v>
      </c>
      <c r="I38" s="1" t="str">
        <f>VLOOKUP(A38,'2月'!A:I,9,FALSE)</f>
        <v>340406197002032242</v>
      </c>
      <c r="J38" s="1">
        <f>VLOOKUP(A38,'2月'!A:J,10,FALSE)</f>
        <v>19855485653</v>
      </c>
      <c r="K38" s="1">
        <v>0</v>
      </c>
      <c r="N38" s="1">
        <f t="shared" si="1"/>
        <v>0</v>
      </c>
    </row>
    <row r="39" hidden="1" spans="1:14">
      <c r="A39" s="1" t="s">
        <v>140</v>
      </c>
      <c r="B39" s="1" t="s">
        <v>131</v>
      </c>
      <c r="C39" s="1" t="s">
        <v>37</v>
      </c>
      <c r="D39" s="1" t="s">
        <v>141</v>
      </c>
      <c r="E39" s="1" t="s">
        <v>28</v>
      </c>
      <c r="F39" s="2">
        <v>1228.39</v>
      </c>
      <c r="G39" s="1">
        <v>0</v>
      </c>
      <c r="H39" s="1" t="str">
        <f>VLOOKUP(A39,'2月'!A:H,8,FALSE)</f>
        <v>朝晖人力</v>
      </c>
      <c r="I39" s="1" t="str">
        <f>VLOOKUP(A39,'2月'!A:I,9,FALSE)</f>
        <v>340402196002250012</v>
      </c>
      <c r="J39" s="1">
        <f>VLOOKUP(A39,'2月'!A:J,10,FALSE)</f>
        <v>15755400059</v>
      </c>
      <c r="K39" s="1">
        <v>0</v>
      </c>
      <c r="N39" s="1">
        <f t="shared" si="1"/>
        <v>0</v>
      </c>
    </row>
    <row r="40" hidden="1" spans="1:14">
      <c r="A40" s="1" t="s">
        <v>142</v>
      </c>
      <c r="B40" s="1" t="s">
        <v>131</v>
      </c>
      <c r="C40" s="1" t="s">
        <v>42</v>
      </c>
      <c r="D40" s="1" t="s">
        <v>143</v>
      </c>
      <c r="E40" s="1" t="s">
        <v>28</v>
      </c>
      <c r="F40" s="2">
        <v>7173.34</v>
      </c>
      <c r="G40" s="1">
        <v>65.2</v>
      </c>
      <c r="H40" s="1" t="str">
        <f>VLOOKUP(A40,'2月'!A:H,8,FALSE)</f>
        <v>朝晖人力</v>
      </c>
      <c r="I40" s="1" t="str">
        <f>VLOOKUP(A40,'2月'!A:I,9,FALSE)</f>
        <v>422326198512295217</v>
      </c>
      <c r="J40" s="1">
        <f>VLOOKUP(A40,'2月'!A:J,10,FALSE)</f>
        <v>13997538150</v>
      </c>
      <c r="K40" s="1">
        <v>65.2</v>
      </c>
      <c r="N40" s="1">
        <f t="shared" si="1"/>
        <v>0</v>
      </c>
    </row>
    <row r="41" hidden="1" spans="1:14">
      <c r="A41" s="1" t="s">
        <v>144</v>
      </c>
      <c r="B41" s="1" t="s">
        <v>131</v>
      </c>
      <c r="C41" s="1" t="s">
        <v>45</v>
      </c>
      <c r="D41" s="1" t="s">
        <v>145</v>
      </c>
      <c r="E41" s="1" t="s">
        <v>28</v>
      </c>
      <c r="F41" s="2">
        <v>2214.66</v>
      </c>
      <c r="G41" s="1">
        <v>0</v>
      </c>
      <c r="H41" s="1" t="str">
        <f>VLOOKUP(A41,'2月'!A:H,8,FALSE)</f>
        <v>朝晖人力</v>
      </c>
      <c r="I41" s="1" t="str">
        <f>VLOOKUP(A41,'2月'!A:I,9,FALSE)</f>
        <v>340405199309040047</v>
      </c>
      <c r="J41" s="1">
        <f>VLOOKUP(A41,'2月'!A:J,10,FALSE)</f>
        <v>16605542692</v>
      </c>
      <c r="K41" s="1">
        <v>0</v>
      </c>
      <c r="N41" s="1">
        <f t="shared" si="1"/>
        <v>0</v>
      </c>
    </row>
    <row r="42" hidden="1" spans="1:14">
      <c r="A42" s="1" t="s">
        <v>929</v>
      </c>
      <c r="B42" s="1" t="s">
        <v>131</v>
      </c>
      <c r="C42" s="1" t="s">
        <v>45</v>
      </c>
      <c r="D42" s="1" t="s">
        <v>99</v>
      </c>
      <c r="E42" s="1" t="s">
        <v>28</v>
      </c>
      <c r="F42" s="2">
        <v>4632.06</v>
      </c>
      <c r="G42" s="1">
        <v>0</v>
      </c>
      <c r="H42" s="1" t="s">
        <v>35</v>
      </c>
      <c r="I42" s="40" t="str">
        <f>VLOOKUP(A42,[3]在职名单!$D:$AE,28,FALSE)</f>
        <v>410221200502176512</v>
      </c>
      <c r="J42" s="1">
        <f>VLOOKUP(A42,[3]在职名单!$D:$AJ,33,FALSE)</f>
        <v>18836866156</v>
      </c>
      <c r="K42" s="1">
        <v>0</v>
      </c>
      <c r="N42" s="1">
        <f t="shared" si="1"/>
        <v>0</v>
      </c>
    </row>
    <row r="43" hidden="1" spans="1:14">
      <c r="A43" s="1" t="s">
        <v>930</v>
      </c>
      <c r="B43" s="1" t="s">
        <v>131</v>
      </c>
      <c r="C43" s="1" t="s">
        <v>507</v>
      </c>
      <c r="D43" s="1" t="s">
        <v>931</v>
      </c>
      <c r="E43" s="1" t="s">
        <v>28</v>
      </c>
      <c r="F43" s="2">
        <v>2059.24984615385</v>
      </c>
      <c r="G43" s="1">
        <v>0</v>
      </c>
      <c r="H43" s="1" t="s">
        <v>35</v>
      </c>
      <c r="I43" s="40" t="str">
        <f>VLOOKUP(A43,[3]在职名单!$D:$AE,28,FALSE)</f>
        <v>340421199412063853</v>
      </c>
      <c r="J43" s="1">
        <f>VLOOKUP(A43,[3]在职名单!$D:$AJ,33,FALSE)</f>
        <v>18558655504</v>
      </c>
      <c r="K43" s="1">
        <v>0</v>
      </c>
      <c r="N43" s="1">
        <f t="shared" si="1"/>
        <v>0</v>
      </c>
    </row>
    <row r="44" hidden="1" spans="1:14">
      <c r="A44" s="1" t="s">
        <v>148</v>
      </c>
      <c r="B44" s="1" t="s">
        <v>131</v>
      </c>
      <c r="C44" s="1" t="s">
        <v>60</v>
      </c>
      <c r="D44" s="1" t="s">
        <v>149</v>
      </c>
      <c r="E44" s="1" t="s">
        <v>28</v>
      </c>
      <c r="F44" s="2">
        <v>1205.172</v>
      </c>
      <c r="G44" s="1">
        <v>0</v>
      </c>
      <c r="H44" s="1" t="str">
        <f>VLOOKUP(A44,'2月'!A:H,8,FALSE)</f>
        <v>朝晖人力</v>
      </c>
      <c r="I44" s="40" t="str">
        <f>VLOOKUP(A44,'2月'!A:I,9,FALSE)</f>
        <v>350724200110082015</v>
      </c>
      <c r="J44" s="1">
        <f>VLOOKUP(A44,'2月'!A:J,10,FALSE)</f>
        <v>13889342357</v>
      </c>
      <c r="K44" s="1">
        <v>0</v>
      </c>
      <c r="N44" s="1">
        <f t="shared" si="1"/>
        <v>0</v>
      </c>
    </row>
    <row r="45" hidden="1" spans="1:14">
      <c r="A45" s="1" t="s">
        <v>150</v>
      </c>
      <c r="B45" s="1" t="s">
        <v>131</v>
      </c>
      <c r="C45" s="1" t="s">
        <v>60</v>
      </c>
      <c r="D45" s="1" t="s">
        <v>151</v>
      </c>
      <c r="E45" s="1" t="s">
        <v>28</v>
      </c>
      <c r="F45" s="2">
        <v>3737.26071428571</v>
      </c>
      <c r="G45" s="1">
        <v>0</v>
      </c>
      <c r="H45" s="1" t="str">
        <f>VLOOKUP(A45,'2月'!A:H,8,FALSE)</f>
        <v>朝晖人力</v>
      </c>
      <c r="I45" s="1" t="str">
        <f>VLOOKUP(A45,'2月'!A:I,9,FALSE)</f>
        <v>341621200110014017</v>
      </c>
      <c r="J45" s="1">
        <f>VLOOKUP(A45,'2月'!A:J,10,FALSE)</f>
        <v>17555810180</v>
      </c>
      <c r="K45" s="1">
        <v>0</v>
      </c>
      <c r="N45" s="1">
        <f t="shared" si="1"/>
        <v>0</v>
      </c>
    </row>
    <row r="46" hidden="1" spans="1:14">
      <c r="A46" s="1" t="s">
        <v>154</v>
      </c>
      <c r="B46" s="1" t="s">
        <v>131</v>
      </c>
      <c r="C46" s="1" t="s">
        <v>67</v>
      </c>
      <c r="D46" s="1" t="s">
        <v>155</v>
      </c>
      <c r="E46" s="1" t="s">
        <v>28</v>
      </c>
      <c r="F46" s="2">
        <v>5764.17</v>
      </c>
      <c r="G46" s="1">
        <v>0</v>
      </c>
      <c r="H46" s="1" t="str">
        <f>VLOOKUP(A46,'2月'!A:H,8,FALSE)</f>
        <v>朝晖人力</v>
      </c>
      <c r="I46" s="1" t="str">
        <f>VLOOKUP(A46,'2月'!A:I,9,FALSE)</f>
        <v>341126200010156936</v>
      </c>
      <c r="J46" s="1">
        <f>VLOOKUP(A46,'2月'!A:J,10,FALSE)</f>
        <v>17727600461</v>
      </c>
      <c r="K46" s="1">
        <v>0</v>
      </c>
      <c r="N46" s="1">
        <f t="shared" si="1"/>
        <v>0</v>
      </c>
    </row>
    <row r="47" hidden="1" spans="1:14">
      <c r="A47" s="1" t="s">
        <v>156</v>
      </c>
      <c r="B47" s="1" t="s">
        <v>131</v>
      </c>
      <c r="C47" s="1" t="s">
        <v>70</v>
      </c>
      <c r="D47" s="1" t="s">
        <v>157</v>
      </c>
      <c r="E47" s="1" t="s">
        <v>28</v>
      </c>
      <c r="F47" s="2">
        <v>472</v>
      </c>
      <c r="G47" s="1">
        <v>0</v>
      </c>
      <c r="H47" s="1" t="str">
        <f>VLOOKUP(A47,'2月'!A:H,8,FALSE)</f>
        <v>朝晖人力</v>
      </c>
      <c r="I47" s="1" t="str">
        <f>VLOOKUP(A47,'2月'!A:I,9,FALSE)</f>
        <v>340406200310081438</v>
      </c>
      <c r="J47" s="1">
        <f>VLOOKUP(A47,'2月'!A:J,10,FALSE)</f>
        <v>18155490194</v>
      </c>
      <c r="K47" s="1">
        <v>0</v>
      </c>
      <c r="N47" s="1">
        <f t="shared" si="1"/>
        <v>0</v>
      </c>
    </row>
    <row r="48" hidden="1" spans="1:14">
      <c r="A48" s="1" t="s">
        <v>166</v>
      </c>
      <c r="B48" s="1" t="s">
        <v>167</v>
      </c>
      <c r="C48" s="1" t="s">
        <v>132</v>
      </c>
      <c r="D48" s="1" t="s">
        <v>168</v>
      </c>
      <c r="E48" s="1" t="s">
        <v>28</v>
      </c>
      <c r="F48" s="2">
        <v>8029.71</v>
      </c>
      <c r="G48" s="1">
        <v>0</v>
      </c>
      <c r="H48" s="1" t="str">
        <f>VLOOKUP(A48,'2月'!A:H,8,FALSE)</f>
        <v>朝晖人力</v>
      </c>
      <c r="I48" s="1" t="str">
        <f>VLOOKUP(A48,'2月'!A:I,9,FALSE)</f>
        <v>420527198706285338</v>
      </c>
      <c r="J48" s="1" t="str">
        <f>VLOOKUP(A48,'2月'!A:J,10,FALSE)</f>
        <v>13332527599</v>
      </c>
      <c r="K48" s="1">
        <v>0</v>
      </c>
      <c r="N48" s="1">
        <f t="shared" si="1"/>
        <v>0</v>
      </c>
    </row>
    <row r="49" hidden="1" spans="1:14">
      <c r="A49" s="1" t="s">
        <v>169</v>
      </c>
      <c r="B49" s="1" t="s">
        <v>167</v>
      </c>
      <c r="C49" s="1" t="s">
        <v>26</v>
      </c>
      <c r="D49" s="1" t="s">
        <v>170</v>
      </c>
      <c r="E49" s="1" t="s">
        <v>28</v>
      </c>
      <c r="F49" s="2">
        <v>2510.57769230769</v>
      </c>
      <c r="G49" s="1">
        <v>0</v>
      </c>
      <c r="H49" s="1" t="str">
        <f>VLOOKUP(A49,'2月'!A:H,8,FALSE)</f>
        <v>朝晖人力</v>
      </c>
      <c r="I49" s="1" t="str">
        <f>VLOOKUP(A49,'2月'!A:I,9,FALSE)</f>
        <v>421122199006094225</v>
      </c>
      <c r="J49" s="1">
        <f>VLOOKUP(A49,'2月'!A:J,10,FALSE)</f>
        <v>15655706018</v>
      </c>
      <c r="K49" s="1">
        <v>0</v>
      </c>
      <c r="N49" s="1">
        <f t="shared" si="1"/>
        <v>0</v>
      </c>
    </row>
    <row r="50" spans="1:14">
      <c r="A50" s="1" t="s">
        <v>173</v>
      </c>
      <c r="B50" s="1" t="s">
        <v>167</v>
      </c>
      <c r="C50" s="1" t="s">
        <v>30</v>
      </c>
      <c r="D50" s="1" t="s">
        <v>174</v>
      </c>
      <c r="E50" s="1" t="s">
        <v>28</v>
      </c>
      <c r="F50" s="2">
        <v>1615.38384615385</v>
      </c>
      <c r="G50" s="1">
        <v>0</v>
      </c>
      <c r="H50" s="1" t="str">
        <f>VLOOKUP(A50,'2月'!A:H,8,FALSE)</f>
        <v>朝晖人力</v>
      </c>
      <c r="I50" s="28" t="s">
        <v>175</v>
      </c>
      <c r="J50" s="1">
        <f>VLOOKUP(A50,'2月'!A:J,10,FALSE)</f>
        <v>15398200885</v>
      </c>
      <c r="K50" s="1">
        <v>0</v>
      </c>
      <c r="N50" s="1">
        <f t="shared" si="1"/>
        <v>0</v>
      </c>
    </row>
    <row r="51" hidden="1" spans="1:14">
      <c r="A51" s="1" t="s">
        <v>176</v>
      </c>
      <c r="B51" s="1" t="s">
        <v>167</v>
      </c>
      <c r="C51" s="1" t="s">
        <v>37</v>
      </c>
      <c r="D51" s="1" t="s">
        <v>177</v>
      </c>
      <c r="E51" s="1" t="s">
        <v>28</v>
      </c>
      <c r="F51" s="2">
        <v>1453.08076923077</v>
      </c>
      <c r="G51" s="1">
        <v>0</v>
      </c>
      <c r="H51" s="1" t="str">
        <f>VLOOKUP(A51,'2月'!A:H,8,FALSE)</f>
        <v>朝晖人力</v>
      </c>
      <c r="I51" s="1" t="str">
        <f>VLOOKUP(A51,'2月'!A:I,9,FALSE)</f>
        <v>340604196008270480</v>
      </c>
      <c r="J51" s="1">
        <f>VLOOKUP(A51,'2月'!A:J,10,FALSE)</f>
        <v>13026041688</v>
      </c>
      <c r="K51" s="1">
        <v>0</v>
      </c>
      <c r="N51" s="1">
        <f t="shared" si="1"/>
        <v>0</v>
      </c>
    </row>
    <row r="52" hidden="1" spans="1:14">
      <c r="A52" s="1" t="s">
        <v>178</v>
      </c>
      <c r="B52" s="1" t="s">
        <v>167</v>
      </c>
      <c r="C52" s="1" t="s">
        <v>37</v>
      </c>
      <c r="D52" s="1" t="s">
        <v>179</v>
      </c>
      <c r="E52" s="1" t="s">
        <v>28</v>
      </c>
      <c r="F52" s="2">
        <v>1453.08076923077</v>
      </c>
      <c r="G52" s="1">
        <v>0</v>
      </c>
      <c r="H52" s="1" t="str">
        <f>VLOOKUP(A52,'2月'!A:H,8,FALSE)</f>
        <v>朝晖人力</v>
      </c>
      <c r="I52" s="1" t="str">
        <f>VLOOKUP(A52,'2月'!A:I,9,FALSE)</f>
        <v>340621196008214813</v>
      </c>
      <c r="J52" s="1">
        <f>VLOOKUP(A52,'2月'!A:J,10,FALSE)</f>
        <v>13866590052</v>
      </c>
      <c r="K52" s="1">
        <v>0</v>
      </c>
      <c r="N52" s="1">
        <f t="shared" si="1"/>
        <v>0</v>
      </c>
    </row>
    <row r="53" hidden="1" spans="1:14">
      <c r="A53" s="1" t="s">
        <v>180</v>
      </c>
      <c r="B53" s="1" t="s">
        <v>167</v>
      </c>
      <c r="C53" s="1" t="s">
        <v>42</v>
      </c>
      <c r="D53" s="1" t="s">
        <v>181</v>
      </c>
      <c r="E53" s="1" t="s">
        <v>28</v>
      </c>
      <c r="F53" s="2">
        <v>3105.6425</v>
      </c>
      <c r="G53" s="1">
        <v>0</v>
      </c>
      <c r="H53" s="1" t="str">
        <f>VLOOKUP(A53,'2月'!A:H,8,FALSE)</f>
        <v>朝晖人力</v>
      </c>
      <c r="I53" s="1" t="str">
        <f>VLOOKUP(A53,'2月'!A:I,9,FALSE)</f>
        <v>342201198804070420</v>
      </c>
      <c r="J53" s="1">
        <f>VLOOKUP(A53,'2月'!A:J,10,FALSE)</f>
        <v>18705579951</v>
      </c>
      <c r="K53" s="1">
        <v>0</v>
      </c>
      <c r="N53" s="1">
        <f t="shared" si="1"/>
        <v>0</v>
      </c>
    </row>
    <row r="54" hidden="1" spans="1:14">
      <c r="A54" s="1" t="s">
        <v>182</v>
      </c>
      <c r="B54" s="1" t="s">
        <v>167</v>
      </c>
      <c r="C54" s="1" t="s">
        <v>45</v>
      </c>
      <c r="D54" s="1" t="s">
        <v>183</v>
      </c>
      <c r="E54" s="1" t="s">
        <v>28</v>
      </c>
      <c r="F54" s="2">
        <v>1891.77</v>
      </c>
      <c r="G54" s="1">
        <v>0</v>
      </c>
      <c r="H54" s="1" t="str">
        <f>VLOOKUP(A54,'2月'!A:H,8,FALSE)</f>
        <v>朝晖人力</v>
      </c>
      <c r="I54" s="1" t="str">
        <f>VLOOKUP(A54,'2月'!A:I,9,FALSE)</f>
        <v>342201199210316416</v>
      </c>
      <c r="J54" s="1">
        <f>VLOOKUP(A54,'2月'!A:J,10,FALSE)</f>
        <v>18714903660</v>
      </c>
      <c r="K54" s="1">
        <v>0</v>
      </c>
      <c r="N54" s="1">
        <f t="shared" si="1"/>
        <v>0</v>
      </c>
    </row>
    <row r="55" hidden="1" spans="1:14">
      <c r="A55" s="1" t="s">
        <v>184</v>
      </c>
      <c r="B55" s="1" t="s">
        <v>167</v>
      </c>
      <c r="C55" s="1" t="s">
        <v>45</v>
      </c>
      <c r="D55" s="1" t="s">
        <v>185</v>
      </c>
      <c r="E55" s="1" t="s">
        <v>28</v>
      </c>
      <c r="F55" s="2">
        <v>1922.22</v>
      </c>
      <c r="G55" s="1">
        <v>0</v>
      </c>
      <c r="H55" s="1" t="str">
        <f>VLOOKUP(A55,'2月'!A:H,8,FALSE)</f>
        <v>朝晖人力</v>
      </c>
      <c r="I55" s="1" t="str">
        <f>VLOOKUP(A55,'2月'!A:I,9,FALSE)</f>
        <v>34130220060305285X</v>
      </c>
      <c r="J55" s="1">
        <f>VLOOKUP(A55,'2月'!A:J,10,FALSE)</f>
        <v>18895767395</v>
      </c>
      <c r="K55" s="1">
        <v>0</v>
      </c>
      <c r="N55" s="1">
        <f t="shared" si="1"/>
        <v>0</v>
      </c>
    </row>
    <row r="56" hidden="1" spans="1:14">
      <c r="A56" s="1" t="s">
        <v>186</v>
      </c>
      <c r="B56" s="1" t="s">
        <v>167</v>
      </c>
      <c r="C56" s="1" t="s">
        <v>60</v>
      </c>
      <c r="D56" s="1" t="s">
        <v>187</v>
      </c>
      <c r="E56" s="1" t="s">
        <v>28</v>
      </c>
      <c r="F56" s="2">
        <v>2772</v>
      </c>
      <c r="G56" s="1">
        <v>0</v>
      </c>
      <c r="H56" s="1" t="str">
        <f>VLOOKUP(A56,'2月'!A:H,8,FALSE)</f>
        <v>朝晖人力</v>
      </c>
      <c r="I56" s="1" t="str">
        <f>VLOOKUP(A56,'2月'!A:I,9,FALSE)</f>
        <v>342201199703101616</v>
      </c>
      <c r="J56" s="1">
        <f>VLOOKUP(A56,'2月'!A:J,10,FALSE)</f>
        <v>13855722392</v>
      </c>
      <c r="K56" s="1">
        <v>0</v>
      </c>
      <c r="N56" s="1">
        <f t="shared" si="1"/>
        <v>0</v>
      </c>
    </row>
    <row r="57" spans="1:14">
      <c r="A57" s="1" t="s">
        <v>173</v>
      </c>
      <c r="B57" s="1" t="s">
        <v>167</v>
      </c>
      <c r="C57" s="1" t="s">
        <v>60</v>
      </c>
      <c r="D57" s="1" t="s">
        <v>174</v>
      </c>
      <c r="E57" s="1" t="s">
        <v>28</v>
      </c>
      <c r="F57" s="2">
        <v>4232.7</v>
      </c>
      <c r="G57" s="1">
        <v>0</v>
      </c>
      <c r="H57" s="1" t="str">
        <f>VLOOKUP(A57,'2月'!A:H,8,FALSE)</f>
        <v>朝晖人力</v>
      </c>
      <c r="I57" s="1" t="s">
        <v>856</v>
      </c>
      <c r="J57" s="1">
        <f>VLOOKUP(A57,'2月'!A:J,10,FALSE)</f>
        <v>15398200885</v>
      </c>
      <c r="K57" s="1">
        <v>0</v>
      </c>
      <c r="N57" s="1">
        <f t="shared" si="1"/>
        <v>0</v>
      </c>
    </row>
    <row r="58" hidden="1" spans="1:14">
      <c r="A58" s="1" t="s">
        <v>190</v>
      </c>
      <c r="B58" s="1" t="s">
        <v>167</v>
      </c>
      <c r="C58" s="1" t="s">
        <v>60</v>
      </c>
      <c r="D58" s="1" t="s">
        <v>191</v>
      </c>
      <c r="E58" s="1" t="s">
        <v>28</v>
      </c>
      <c r="F58" s="2">
        <v>1371.636</v>
      </c>
      <c r="G58" s="1">
        <v>0</v>
      </c>
      <c r="H58" s="1" t="str">
        <f>VLOOKUP(A58,'2月'!A:H,8,FALSE)</f>
        <v>朝晖人力</v>
      </c>
      <c r="I58" s="1" t="str">
        <f>VLOOKUP(A58,'2月'!A:I,9,FALSE)</f>
        <v>340621200508084436</v>
      </c>
      <c r="J58" s="1">
        <f>VLOOKUP(A58,'2月'!A:J,10,FALSE)</f>
        <v>17682726539</v>
      </c>
      <c r="K58" s="1">
        <v>0</v>
      </c>
      <c r="N58" s="1">
        <f t="shared" si="1"/>
        <v>0</v>
      </c>
    </row>
    <row r="59" hidden="1" spans="1:14">
      <c r="A59" s="1" t="s">
        <v>194</v>
      </c>
      <c r="B59" s="1" t="s">
        <v>167</v>
      </c>
      <c r="C59" s="1" t="s">
        <v>60</v>
      </c>
      <c r="D59" s="1" t="s">
        <v>195</v>
      </c>
      <c r="E59" s="1" t="s">
        <v>161</v>
      </c>
      <c r="F59" s="2">
        <v>168.75</v>
      </c>
      <c r="G59" s="1">
        <v>0</v>
      </c>
      <c r="H59" s="1" t="str">
        <f>VLOOKUP(A59,'2月'!A:H,8,FALSE)</f>
        <v>朝晖人力</v>
      </c>
      <c r="I59" s="40" t="str">
        <f>VLOOKUP(A59,'2月'!A:I,9,FALSE)</f>
        <v>340621199309224824</v>
      </c>
      <c r="J59" s="1">
        <f>VLOOKUP(A59,'2月'!A:J,10,FALSE)</f>
        <v>15756183202</v>
      </c>
      <c r="K59" s="1">
        <v>0</v>
      </c>
      <c r="N59" s="1">
        <f t="shared" si="1"/>
        <v>0</v>
      </c>
    </row>
    <row r="60" hidden="1" spans="1:14">
      <c r="A60" s="1" t="s">
        <v>196</v>
      </c>
      <c r="B60" s="1" t="s">
        <v>167</v>
      </c>
      <c r="C60" s="1" t="s">
        <v>70</v>
      </c>
      <c r="D60" s="1" t="s">
        <v>932</v>
      </c>
      <c r="E60" s="1" t="s">
        <v>28</v>
      </c>
      <c r="F60" s="2">
        <v>4349.77</v>
      </c>
      <c r="G60" s="1">
        <v>0</v>
      </c>
      <c r="H60" s="1" t="str">
        <f>VLOOKUP(A60,'2月'!A:H,8,FALSE)</f>
        <v>朝晖人力</v>
      </c>
      <c r="I60" s="1" t="str">
        <f>VLOOKUP(A60,'2月'!A:I,9,FALSE)</f>
        <v>342201199008083284</v>
      </c>
      <c r="J60" s="1">
        <f>VLOOKUP(A60,'2月'!A:J,10,FALSE)</f>
        <v>15155702610</v>
      </c>
      <c r="K60" s="1">
        <v>0</v>
      </c>
      <c r="N60" s="1">
        <f t="shared" si="1"/>
        <v>0</v>
      </c>
    </row>
    <row r="61" hidden="1" spans="1:14">
      <c r="A61" s="1" t="s">
        <v>198</v>
      </c>
      <c r="B61" s="1" t="s">
        <v>167</v>
      </c>
      <c r="C61" s="1" t="s">
        <v>159</v>
      </c>
      <c r="D61" s="1" t="s">
        <v>199</v>
      </c>
      <c r="E61" s="1" t="s">
        <v>28</v>
      </c>
      <c r="F61" s="2">
        <v>151.372527472528</v>
      </c>
      <c r="G61" s="1">
        <v>0</v>
      </c>
      <c r="H61" s="1" t="str">
        <f>VLOOKUP(A61,'2月'!A:H,8,FALSE)</f>
        <v>朝晖人力</v>
      </c>
      <c r="I61" s="1" t="str">
        <f>VLOOKUP(A61,'2月'!A:I,9,FALSE)</f>
        <v>341302200205149015</v>
      </c>
      <c r="J61" s="1">
        <f>VLOOKUP(A61,'2月'!A:J,10,FALSE)</f>
        <v>19955776097</v>
      </c>
      <c r="K61" s="1">
        <v>0</v>
      </c>
      <c r="N61" s="1">
        <f t="shared" si="1"/>
        <v>0</v>
      </c>
    </row>
    <row r="62" hidden="1" spans="1:14">
      <c r="A62" s="1" t="s">
        <v>209</v>
      </c>
      <c r="B62" s="1" t="s">
        <v>205</v>
      </c>
      <c r="C62" s="1" t="s">
        <v>37</v>
      </c>
      <c r="D62" s="1" t="s">
        <v>210</v>
      </c>
      <c r="E62" s="1" t="s">
        <v>28</v>
      </c>
      <c r="F62" s="2">
        <v>3475</v>
      </c>
      <c r="G62" s="1">
        <v>0</v>
      </c>
      <c r="H62" s="1" t="str">
        <f>VLOOKUP(A62,'2月'!A:H,8,FALSE)</f>
        <v>南湖</v>
      </c>
      <c r="I62" s="40" t="str">
        <f>VLOOKUP(A62,'2月'!A:I,9,FALSE)</f>
        <v>420122196810222844</v>
      </c>
      <c r="J62" s="1">
        <f>VLOOKUP(A62,'2月'!A:J,10,FALSE)</f>
        <v>13871599682</v>
      </c>
      <c r="K62" s="1">
        <v>0</v>
      </c>
      <c r="N62" s="1">
        <f t="shared" si="1"/>
        <v>0</v>
      </c>
    </row>
    <row r="63" hidden="1" spans="1:14">
      <c r="A63" s="1" t="s">
        <v>211</v>
      </c>
      <c r="B63" s="1" t="s">
        <v>205</v>
      </c>
      <c r="C63" s="1" t="s">
        <v>132</v>
      </c>
      <c r="D63" s="1" t="s">
        <v>212</v>
      </c>
      <c r="E63" s="1" t="s">
        <v>28</v>
      </c>
      <c r="F63" s="2">
        <v>4694.0603</v>
      </c>
      <c r="G63" s="1">
        <v>0</v>
      </c>
      <c r="H63" s="1" t="str">
        <f>VLOOKUP(A63,'2月'!A:H,8,FALSE)</f>
        <v>武汉山道</v>
      </c>
      <c r="I63" s="40" t="str">
        <f>VLOOKUP(A63,'2月'!A:I,9,FALSE)</f>
        <v>421182199603072952</v>
      </c>
      <c r="J63" s="1">
        <f>VLOOKUP(A63,'2月'!A:J,10,FALSE)</f>
        <v>13817689240</v>
      </c>
      <c r="K63" s="1">
        <v>0</v>
      </c>
      <c r="N63" s="1">
        <f t="shared" si="1"/>
        <v>0</v>
      </c>
    </row>
    <row r="64" hidden="1" spans="1:14">
      <c r="A64" s="1" t="s">
        <v>213</v>
      </c>
      <c r="B64" s="1" t="s">
        <v>205</v>
      </c>
      <c r="C64" s="1" t="s">
        <v>57</v>
      </c>
      <c r="D64" s="1" t="s">
        <v>214</v>
      </c>
      <c r="E64" s="1" t="s">
        <v>28</v>
      </c>
      <c r="F64" s="2">
        <v>9746.90857142857</v>
      </c>
      <c r="G64" s="1">
        <v>37.41</v>
      </c>
      <c r="H64" s="1" t="str">
        <f>VLOOKUP(A64,'2月'!A:H,8,FALSE)</f>
        <v>南湖</v>
      </c>
      <c r="I64" s="40" t="str">
        <f>VLOOKUP(A64,'2月'!A:I,9,FALSE)</f>
        <v>422126199901264012</v>
      </c>
      <c r="J64" s="1">
        <f>VLOOKUP(A64,'2月'!A:J,10,FALSE)</f>
        <v>18872230919</v>
      </c>
      <c r="K64" s="1">
        <v>37.41</v>
      </c>
      <c r="N64" s="1">
        <f t="shared" si="1"/>
        <v>0</v>
      </c>
    </row>
    <row r="65" hidden="1" spans="1:14">
      <c r="A65" s="1" t="s">
        <v>215</v>
      </c>
      <c r="B65" s="1" t="s">
        <v>205</v>
      </c>
      <c r="C65" s="1" t="s">
        <v>60</v>
      </c>
      <c r="D65" s="1" t="s">
        <v>216</v>
      </c>
      <c r="E65" s="1" t="s">
        <v>28</v>
      </c>
      <c r="F65" s="2">
        <v>2924.82175</v>
      </c>
      <c r="G65" s="1">
        <v>0</v>
      </c>
      <c r="H65" s="1" t="str">
        <f>VLOOKUP(A65,'2月'!A:H,8,FALSE)</f>
        <v>南湖</v>
      </c>
      <c r="I65" s="40" t="str">
        <f>VLOOKUP(A65,'2月'!A:I,9,FALSE)</f>
        <v>421221200007170714</v>
      </c>
      <c r="J65" s="1">
        <f>VLOOKUP(A65,'2月'!A:J,10,FALSE)</f>
        <v>15926928101</v>
      </c>
      <c r="K65" s="1">
        <v>0</v>
      </c>
      <c r="N65" s="1">
        <f t="shared" si="1"/>
        <v>0</v>
      </c>
    </row>
    <row r="66" hidden="1" spans="1:14">
      <c r="A66" s="1" t="s">
        <v>217</v>
      </c>
      <c r="B66" s="1" t="s">
        <v>205</v>
      </c>
      <c r="C66" s="1" t="s">
        <v>60</v>
      </c>
      <c r="D66" s="1" t="s">
        <v>218</v>
      </c>
      <c r="E66" s="1" t="s">
        <v>28</v>
      </c>
      <c r="F66" s="2">
        <v>2972.60081206294</v>
      </c>
      <c r="G66" s="1">
        <v>0</v>
      </c>
      <c r="H66" s="1" t="str">
        <f>VLOOKUP(A66,'2月'!A:H,8,FALSE)</f>
        <v>武汉山道</v>
      </c>
      <c r="I66" s="1" t="str">
        <f>VLOOKUP(A66,'2月'!A:I,9,FALSE)</f>
        <v>420106198710140058</v>
      </c>
      <c r="J66" s="1">
        <f>VLOOKUP(A66,'2月'!A:J,10,FALSE)</f>
        <v>13667230900</v>
      </c>
      <c r="K66" s="1">
        <v>0</v>
      </c>
      <c r="N66" s="1">
        <f t="shared" si="1"/>
        <v>0</v>
      </c>
    </row>
    <row r="67" hidden="1" spans="1:14">
      <c r="A67" s="1" t="s">
        <v>219</v>
      </c>
      <c r="B67" s="1" t="s">
        <v>205</v>
      </c>
      <c r="C67" s="1" t="s">
        <v>60</v>
      </c>
      <c r="D67" s="1" t="s">
        <v>220</v>
      </c>
      <c r="E67" s="1" t="s">
        <v>28</v>
      </c>
      <c r="F67" s="2">
        <v>1452.17909090909</v>
      </c>
      <c r="G67" s="1">
        <v>0</v>
      </c>
      <c r="H67" s="1" t="str">
        <f>VLOOKUP(A67,'2月'!A:H,8,FALSE)</f>
        <v>南湖</v>
      </c>
      <c r="I67" s="40" t="str">
        <f>VLOOKUP(A67,'2月'!A:I,9,FALSE)</f>
        <v>420984199910052017</v>
      </c>
      <c r="J67" s="1">
        <f>VLOOKUP(A67,'2月'!A:J,10,FALSE)</f>
        <v>17671720251</v>
      </c>
      <c r="K67" s="1">
        <v>0</v>
      </c>
      <c r="N67" s="1">
        <f t="shared" ref="N67:N82" si="2">G67-K67</f>
        <v>0</v>
      </c>
    </row>
    <row r="68" hidden="1" spans="1:14">
      <c r="A68" s="1" t="s">
        <v>223</v>
      </c>
      <c r="B68" s="1" t="s">
        <v>205</v>
      </c>
      <c r="C68" s="1" t="s">
        <v>70</v>
      </c>
      <c r="D68" s="1" t="s">
        <v>224</v>
      </c>
      <c r="E68" s="1" t="s">
        <v>28</v>
      </c>
      <c r="F68" s="2">
        <v>1173.1</v>
      </c>
      <c r="G68" s="1">
        <v>0</v>
      </c>
      <c r="H68" s="1" t="str">
        <f>VLOOKUP(A68,'2月'!A:H,8,FALSE)</f>
        <v>南湖</v>
      </c>
      <c r="I68" s="40" t="str">
        <f>VLOOKUP(A68,'2月'!A:I,9,FALSE)</f>
        <v>341203200101121916</v>
      </c>
      <c r="J68" s="1">
        <f>VLOOKUP(A68,'2月'!A:J,10,FALSE)</f>
        <v>17328453872</v>
      </c>
      <c r="K68" s="1">
        <v>0</v>
      </c>
      <c r="N68" s="1">
        <f t="shared" si="2"/>
        <v>0</v>
      </c>
    </row>
    <row r="69" hidden="1" spans="1:14">
      <c r="A69" s="1" t="s">
        <v>230</v>
      </c>
      <c r="B69" s="1" t="s">
        <v>231</v>
      </c>
      <c r="C69" s="1" t="s">
        <v>132</v>
      </c>
      <c r="D69" s="1" t="s">
        <v>232</v>
      </c>
      <c r="E69" s="1" t="s">
        <v>28</v>
      </c>
      <c r="F69" s="2">
        <v>5966.4461</v>
      </c>
      <c r="G69" s="1">
        <v>28.99</v>
      </c>
      <c r="H69" s="1" t="str">
        <f>VLOOKUP(A69,'2月'!A:H,8,FALSE)</f>
        <v>荆州分公司</v>
      </c>
      <c r="I69" s="40" t="str">
        <f>VLOOKUP(A69,'2月'!A:I,9,FALSE)</f>
        <v>421022198908087833</v>
      </c>
      <c r="J69" s="1">
        <f>VLOOKUP(A69,'2月'!A:J,10,FALSE)</f>
        <v>13545649629</v>
      </c>
      <c r="K69" s="1">
        <v>28.99</v>
      </c>
      <c r="N69" s="1">
        <f t="shared" si="2"/>
        <v>0</v>
      </c>
    </row>
    <row r="70" hidden="1" spans="1:14">
      <c r="A70" s="1" t="s">
        <v>233</v>
      </c>
      <c r="B70" s="1" t="s">
        <v>231</v>
      </c>
      <c r="C70" s="1" t="s">
        <v>234</v>
      </c>
      <c r="D70" s="1" t="s">
        <v>235</v>
      </c>
      <c r="E70" s="1" t="s">
        <v>28</v>
      </c>
      <c r="F70" s="2">
        <v>4200</v>
      </c>
      <c r="G70" s="1">
        <v>0</v>
      </c>
      <c r="H70" s="1" t="str">
        <f>VLOOKUP(A70,'2月'!A:H,8,FALSE)</f>
        <v>荆州分公司</v>
      </c>
      <c r="I70" s="40" t="str">
        <f>VLOOKUP(A70,'2月'!A:I,9,FALSE)</f>
        <v>420822198510106881</v>
      </c>
      <c r="J70" s="1">
        <f>VLOOKUP(A70,'2月'!A:J,10,FALSE)</f>
        <v>13437220258</v>
      </c>
      <c r="K70" s="1">
        <v>0</v>
      </c>
      <c r="N70" s="1">
        <f t="shared" si="2"/>
        <v>0</v>
      </c>
    </row>
    <row r="71" hidden="1" spans="1:14">
      <c r="A71" s="1" t="s">
        <v>238</v>
      </c>
      <c r="B71" s="1" t="s">
        <v>231</v>
      </c>
      <c r="C71" s="1" t="s">
        <v>37</v>
      </c>
      <c r="D71" s="1" t="s">
        <v>239</v>
      </c>
      <c r="E71" s="1" t="s">
        <v>28</v>
      </c>
      <c r="F71" s="2">
        <v>1923.08</v>
      </c>
      <c r="G71" s="1">
        <v>0</v>
      </c>
      <c r="H71" s="1" t="str">
        <f>VLOOKUP(A71,'2月'!A:H,8,FALSE)</f>
        <v>荆州分公司</v>
      </c>
      <c r="I71" s="40" t="str">
        <f>VLOOKUP(A71,'2月'!A:I,9,FALSE)</f>
        <v>422421196602075845</v>
      </c>
      <c r="J71" s="1">
        <f>VLOOKUP(A71,'2月'!A:J,10,FALSE)</f>
        <v>18672370860</v>
      </c>
      <c r="K71" s="1">
        <v>0</v>
      </c>
      <c r="N71" s="1">
        <f t="shared" si="2"/>
        <v>0</v>
      </c>
    </row>
    <row r="72" hidden="1" spans="1:14">
      <c r="A72" s="1" t="s">
        <v>240</v>
      </c>
      <c r="B72" s="1" t="s">
        <v>231</v>
      </c>
      <c r="C72" s="1" t="s">
        <v>37</v>
      </c>
      <c r="D72" s="1" t="s">
        <v>241</v>
      </c>
      <c r="E72" s="1" t="s">
        <v>28</v>
      </c>
      <c r="F72" s="2">
        <v>2500</v>
      </c>
      <c r="G72" s="1">
        <v>0</v>
      </c>
      <c r="H72" s="1" t="str">
        <f>VLOOKUP(A72,'2月'!A:H,8,FALSE)</f>
        <v>朝晖人力</v>
      </c>
      <c r="I72" s="40" t="str">
        <f>VLOOKUP(A72,'2月'!A:I,9,FALSE)</f>
        <v>422421195612131826</v>
      </c>
      <c r="J72" s="1">
        <f>VLOOKUP(A72,'2月'!A:J,10,FALSE)</f>
        <v>18607218817</v>
      </c>
      <c r="K72" s="1">
        <v>0</v>
      </c>
      <c r="N72" s="1">
        <f t="shared" si="2"/>
        <v>0</v>
      </c>
    </row>
    <row r="73" hidden="1" spans="1:14">
      <c r="A73" s="1" t="s">
        <v>242</v>
      </c>
      <c r="B73" s="1" t="s">
        <v>231</v>
      </c>
      <c r="C73" s="1" t="s">
        <v>45</v>
      </c>
      <c r="D73" s="1" t="s">
        <v>243</v>
      </c>
      <c r="E73" s="1" t="s">
        <v>28</v>
      </c>
      <c r="F73" s="2">
        <v>4292.58865</v>
      </c>
      <c r="G73" s="1">
        <v>0</v>
      </c>
      <c r="H73" s="1" t="str">
        <f>VLOOKUP(A73,'2月'!A:H,8,FALSE)</f>
        <v>荆州分公司</v>
      </c>
      <c r="I73" s="40" t="str">
        <f>VLOOKUP(A73,'2月'!A:I,9,FALSE)</f>
        <v>420527199309172609</v>
      </c>
      <c r="J73" s="1">
        <f>VLOOKUP(A73,'2月'!A:J,10,FALSE)</f>
        <v>13767993203</v>
      </c>
      <c r="K73" s="1">
        <v>0</v>
      </c>
      <c r="N73" s="1">
        <f t="shared" si="2"/>
        <v>0</v>
      </c>
    </row>
    <row r="74" hidden="1" spans="1:14">
      <c r="A74" s="1" t="s">
        <v>246</v>
      </c>
      <c r="B74" s="1" t="s">
        <v>231</v>
      </c>
      <c r="C74" s="1" t="s">
        <v>247</v>
      </c>
      <c r="D74" s="1" t="s">
        <v>248</v>
      </c>
      <c r="E74" s="1" t="s">
        <v>28</v>
      </c>
      <c r="F74" s="2">
        <v>3626.50165</v>
      </c>
      <c r="G74" s="1">
        <v>0</v>
      </c>
      <c r="H74" s="1" t="str">
        <f>VLOOKUP(A74,'2月'!A:H,8,FALSE)</f>
        <v>荆州分公司</v>
      </c>
      <c r="I74" s="1" t="str">
        <f>VLOOKUP(A74,'2月'!A:I,9,FALSE)</f>
        <v>420322200102122711</v>
      </c>
      <c r="J74" s="1">
        <f>VLOOKUP(A74,'2月'!A:J,10,FALSE)</f>
        <v>19537490212</v>
      </c>
      <c r="K74" s="1">
        <v>0</v>
      </c>
      <c r="N74" s="1">
        <f t="shared" si="2"/>
        <v>0</v>
      </c>
    </row>
    <row r="75" hidden="1" spans="1:14">
      <c r="A75" s="1" t="s">
        <v>249</v>
      </c>
      <c r="B75" s="1" t="s">
        <v>231</v>
      </c>
      <c r="C75" s="1" t="s">
        <v>57</v>
      </c>
      <c r="D75" s="1" t="s">
        <v>250</v>
      </c>
      <c r="E75" s="1" t="s">
        <v>28</v>
      </c>
      <c r="F75" s="2">
        <v>8480.14592417582</v>
      </c>
      <c r="G75" s="1">
        <v>104.41</v>
      </c>
      <c r="H75" s="1" t="str">
        <f>VLOOKUP(A75,'2月'!A:H,8,FALSE)</f>
        <v>荆州分公司</v>
      </c>
      <c r="I75" s="1" t="str">
        <f>VLOOKUP(A75,'2月'!A:I,9,FALSE)</f>
        <v>421003198609061554</v>
      </c>
      <c r="J75" s="1">
        <f>VLOOKUP(A75,'2月'!A:J,10,FALSE)</f>
        <v>17879581263</v>
      </c>
      <c r="K75" s="1">
        <v>104.41</v>
      </c>
      <c r="N75" s="1">
        <f t="shared" si="2"/>
        <v>0</v>
      </c>
    </row>
    <row r="76" hidden="1" spans="1:14">
      <c r="A76" s="1" t="s">
        <v>251</v>
      </c>
      <c r="B76" s="1" t="s">
        <v>231</v>
      </c>
      <c r="C76" s="1" t="s">
        <v>60</v>
      </c>
      <c r="D76" s="1" t="s">
        <v>252</v>
      </c>
      <c r="E76" s="1" t="s">
        <v>28</v>
      </c>
      <c r="F76" s="2">
        <v>4630.49031818182</v>
      </c>
      <c r="G76" s="1">
        <v>0</v>
      </c>
      <c r="H76" s="1" t="str">
        <f>VLOOKUP(A76,'2月'!A:H,8,FALSE)</f>
        <v>荆州分公司</v>
      </c>
      <c r="I76" s="1" t="str">
        <f>VLOOKUP(A76,'2月'!A:I,9,FALSE)</f>
        <v>421022199408152496</v>
      </c>
      <c r="J76" s="1">
        <f>VLOOKUP(A76,'2月'!A:J,10,FALSE)</f>
        <v>18872932531</v>
      </c>
      <c r="K76" s="1">
        <v>0</v>
      </c>
      <c r="N76" s="1">
        <f t="shared" si="2"/>
        <v>0</v>
      </c>
    </row>
    <row r="77" hidden="1" spans="1:14">
      <c r="A77" s="1" t="s">
        <v>253</v>
      </c>
      <c r="B77" s="1" t="s">
        <v>231</v>
      </c>
      <c r="C77" s="1" t="s">
        <v>60</v>
      </c>
      <c r="D77" s="1" t="s">
        <v>254</v>
      </c>
      <c r="E77" s="1" t="s">
        <v>28</v>
      </c>
      <c r="F77" s="2">
        <v>783.432000000001</v>
      </c>
      <c r="G77" s="1">
        <v>0</v>
      </c>
      <c r="H77" s="1" t="str">
        <f>VLOOKUP(A77,'2月'!A:H,8,FALSE)</f>
        <v>武汉山道</v>
      </c>
      <c r="I77" s="1" t="str">
        <f>VLOOKUP(A77,'2月'!A:I,9,FALSE)</f>
        <v>420222199304104879</v>
      </c>
      <c r="J77" s="1">
        <f>VLOOKUP(A77,'2月'!A:J,10,FALSE)</f>
        <v>15079071653</v>
      </c>
      <c r="K77" s="1">
        <v>0</v>
      </c>
      <c r="N77" s="1">
        <f t="shared" si="2"/>
        <v>0</v>
      </c>
    </row>
    <row r="78" hidden="1" spans="1:14">
      <c r="A78" s="1" t="s">
        <v>255</v>
      </c>
      <c r="B78" s="1" t="s">
        <v>231</v>
      </c>
      <c r="C78" s="1" t="s">
        <v>60</v>
      </c>
      <c r="D78" s="1" t="s">
        <v>256</v>
      </c>
      <c r="E78" s="1" t="s">
        <v>28</v>
      </c>
      <c r="F78" s="2">
        <v>4170.53900158995</v>
      </c>
      <c r="G78" s="1">
        <v>0</v>
      </c>
      <c r="H78" s="1" t="str">
        <f>VLOOKUP(A78,'2月'!A:H,8,FALSE)</f>
        <v>荆州分公司</v>
      </c>
      <c r="I78" s="1" t="str">
        <f>VLOOKUP(A78,'2月'!A:I,9,FALSE)</f>
        <v>421302199412171236</v>
      </c>
      <c r="J78" s="1">
        <f>VLOOKUP(A78,'2月'!A:J,10,FALSE)</f>
        <v>13755843568</v>
      </c>
      <c r="K78" s="1">
        <v>0</v>
      </c>
      <c r="N78" s="1">
        <f t="shared" si="2"/>
        <v>0</v>
      </c>
    </row>
    <row r="79" hidden="1" spans="1:14">
      <c r="A79" s="1" t="s">
        <v>259</v>
      </c>
      <c r="B79" s="1" t="s">
        <v>231</v>
      </c>
      <c r="C79" s="1" t="s">
        <v>60</v>
      </c>
      <c r="D79" s="1" t="s">
        <v>260</v>
      </c>
      <c r="E79" s="1" t="s">
        <v>28</v>
      </c>
      <c r="F79" s="2">
        <v>2268.4636</v>
      </c>
      <c r="G79" s="1">
        <v>0</v>
      </c>
      <c r="H79" s="1" t="str">
        <f>VLOOKUP(A79,'2月'!A:H,8,FALSE)</f>
        <v>武汉山道</v>
      </c>
      <c r="I79" s="40" t="str">
        <f>VLOOKUP(A79,'2月'!A:I,9,FALSE)</f>
        <v>421087199405193725</v>
      </c>
      <c r="J79" s="1">
        <f>VLOOKUP(A79,'2月'!A:J,10,FALSE)</f>
        <v>18779133088</v>
      </c>
      <c r="K79" s="1">
        <v>0</v>
      </c>
      <c r="N79" s="1">
        <f t="shared" si="2"/>
        <v>0</v>
      </c>
    </row>
    <row r="80" hidden="1" spans="1:14">
      <c r="A80" s="1" t="s">
        <v>261</v>
      </c>
      <c r="B80" s="1" t="s">
        <v>231</v>
      </c>
      <c r="C80" s="1" t="s">
        <v>60</v>
      </c>
      <c r="D80" s="1" t="s">
        <v>262</v>
      </c>
      <c r="E80" s="1" t="s">
        <v>28</v>
      </c>
      <c r="F80" s="2">
        <v>5058.2399043956</v>
      </c>
      <c r="G80" s="1">
        <v>1.74</v>
      </c>
      <c r="H80" s="1" t="str">
        <f>VLOOKUP(A80,'2月'!A:H,8,FALSE)</f>
        <v>荆州分公司</v>
      </c>
      <c r="I80" s="1" t="str">
        <f>VLOOKUP(A80,'2月'!A:I,9,FALSE)</f>
        <v>421087199104105322</v>
      </c>
      <c r="J80" s="1">
        <f>VLOOKUP(A80,'2月'!A:J,10,FALSE)</f>
        <v>19170645381</v>
      </c>
      <c r="K80" s="1">
        <v>1.74</v>
      </c>
      <c r="N80" s="1">
        <f t="shared" si="2"/>
        <v>0</v>
      </c>
    </row>
    <row r="81" hidden="1" spans="1:16">
      <c r="A81" s="1" t="s">
        <v>263</v>
      </c>
      <c r="B81" s="1" t="s">
        <v>231</v>
      </c>
      <c r="C81" s="1" t="s">
        <v>60</v>
      </c>
      <c r="D81" s="1" t="s">
        <v>264</v>
      </c>
      <c r="E81" s="1" t="s">
        <v>28</v>
      </c>
      <c r="F81" s="2">
        <v>4572.93741165012</v>
      </c>
      <c r="G81" s="1">
        <v>0</v>
      </c>
      <c r="H81" s="1" t="str">
        <f>VLOOKUP(A81,'2月'!A:H,8,FALSE)</f>
        <v>荆州分公司</v>
      </c>
      <c r="I81" s="40" t="str">
        <f>VLOOKUP(A81,'2月'!A:I,9,FALSE)</f>
        <v>421003199311013239</v>
      </c>
      <c r="J81" s="1">
        <f>VLOOKUP(A81,'2月'!A:J,10,FALSE)</f>
        <v>18772783207</v>
      </c>
      <c r="K81" s="1">
        <v>0</v>
      </c>
      <c r="N81" s="1">
        <f t="shared" si="2"/>
        <v>0</v>
      </c>
    </row>
    <row r="82" hidden="1" spans="1:16">
      <c r="A82" s="1" t="s">
        <v>265</v>
      </c>
      <c r="B82" s="1" t="s">
        <v>231</v>
      </c>
      <c r="C82" s="1" t="s">
        <v>60</v>
      </c>
      <c r="D82" s="1" t="s">
        <v>266</v>
      </c>
      <c r="E82" s="1" t="s">
        <v>28</v>
      </c>
      <c r="F82" s="2">
        <v>3915</v>
      </c>
      <c r="G82" s="1">
        <v>0</v>
      </c>
      <c r="H82" s="1" t="str">
        <f>VLOOKUP(A82,'2月'!A:H,8,FALSE)</f>
        <v>荆州分公司</v>
      </c>
      <c r="I82" s="40" t="str">
        <f>VLOOKUP(A82,'2月'!A:I,9,FALSE)</f>
        <v>420803197802042732</v>
      </c>
      <c r="J82" s="1">
        <f>VLOOKUP(A82,'2月'!A:J,10,FALSE)</f>
        <v>15070903197</v>
      </c>
      <c r="K82" s="1">
        <v>0</v>
      </c>
      <c r="N82" s="1">
        <f t="shared" si="2"/>
        <v>0</v>
      </c>
    </row>
    <row r="83" s="30" customFormat="1" hidden="1" spans="1:16">
      <c r="A83" s="31" t="s">
        <v>269</v>
      </c>
      <c r="B83" s="31" t="s">
        <v>231</v>
      </c>
      <c r="C83" s="31" t="s">
        <v>60</v>
      </c>
      <c r="D83" s="31" t="s">
        <v>270</v>
      </c>
      <c r="E83" s="31" t="s">
        <v>32</v>
      </c>
      <c r="F83" s="32">
        <v>300.488703208556</v>
      </c>
      <c r="G83" s="31">
        <v>0</v>
      </c>
      <c r="H83" s="31" t="str">
        <f>VLOOKUP(A83,'2月'!A:H,8,FALSE)</f>
        <v>荆州分公司</v>
      </c>
      <c r="I83" s="31" t="str">
        <f>VLOOKUP(A83,'2月'!A:I,9,FALSE)</f>
        <v>421002199012083812</v>
      </c>
      <c r="J83" s="31">
        <f>VLOOKUP(A83,'2月'!A:J,10,FALSE)</f>
        <v>18872295661</v>
      </c>
      <c r="K83" s="31"/>
      <c r="L83" s="1"/>
      <c r="M83" s="31"/>
      <c r="N83" s="31"/>
      <c r="O83" s="31"/>
      <c r="P83" s="31"/>
    </row>
    <row r="84" hidden="1" spans="1:16">
      <c r="A84" s="1" t="s">
        <v>271</v>
      </c>
      <c r="B84" s="1" t="s">
        <v>231</v>
      </c>
      <c r="C84" s="1" t="s">
        <v>60</v>
      </c>
      <c r="D84" s="1" t="s">
        <v>272</v>
      </c>
      <c r="E84" s="1" t="s">
        <v>28</v>
      </c>
      <c r="F84" s="2">
        <v>1260.37305194805</v>
      </c>
      <c r="G84" s="1">
        <v>0</v>
      </c>
      <c r="H84" s="1" t="str">
        <f>VLOOKUP(A84,'2月'!A:H,8,FALSE)</f>
        <v>荆州分公司</v>
      </c>
      <c r="I84" s="1" t="str">
        <f>VLOOKUP(A84,'2月'!A:I,9,FALSE)</f>
        <v>342221199503045061</v>
      </c>
      <c r="J84" s="1">
        <f>VLOOKUP(A84,'2月'!A:J,10,FALSE)</f>
        <v>13872208550</v>
      </c>
      <c r="K84" s="1">
        <v>0</v>
      </c>
      <c r="N84" s="1">
        <f t="shared" ref="N84:N115" si="3">G84-K84</f>
        <v>0</v>
      </c>
    </row>
    <row r="85" hidden="1" spans="1:16">
      <c r="A85" s="1" t="s">
        <v>273</v>
      </c>
      <c r="B85" s="1" t="s">
        <v>231</v>
      </c>
      <c r="C85" s="1" t="s">
        <v>60</v>
      </c>
      <c r="D85" s="1" t="s">
        <v>274</v>
      </c>
      <c r="E85" s="1" t="s">
        <v>161</v>
      </c>
      <c r="F85" s="2">
        <v>324</v>
      </c>
      <c r="G85" s="1">
        <v>0</v>
      </c>
      <c r="H85" s="1" t="str">
        <f>VLOOKUP(A85,'2月'!A:H,8,FALSE)</f>
        <v>朝晖人力</v>
      </c>
      <c r="I85" s="40" t="str">
        <f>VLOOKUP(A85,'2月'!A:I,9,FALSE)</f>
        <v>421003199008281046</v>
      </c>
      <c r="J85" s="1">
        <f>VLOOKUP(A85,'2月'!A:J,10,FALSE)</f>
        <v>18062367725</v>
      </c>
      <c r="K85" s="1">
        <v>0</v>
      </c>
      <c r="N85" s="1">
        <f t="shared" si="3"/>
        <v>0</v>
      </c>
    </row>
    <row r="86" hidden="1" spans="1:16">
      <c r="A86" s="1" t="s">
        <v>281</v>
      </c>
      <c r="B86" s="1" t="s">
        <v>231</v>
      </c>
      <c r="C86" s="1" t="s">
        <v>226</v>
      </c>
      <c r="D86" s="1" t="s">
        <v>282</v>
      </c>
      <c r="E86" s="1" t="s">
        <v>28</v>
      </c>
      <c r="F86" s="2">
        <v>1781.6</v>
      </c>
      <c r="G86" s="1">
        <v>0</v>
      </c>
      <c r="H86" s="1" t="str">
        <f>VLOOKUP(A86,'2月'!A:H,8,FALSE)</f>
        <v>朝晖人力</v>
      </c>
      <c r="I86" s="40" t="str">
        <f>VLOOKUP(A86,'2月'!A:I,9,FALSE)</f>
        <v>530627200601144994</v>
      </c>
      <c r="J86" s="1">
        <f>VLOOKUP(A86,'2月'!A:J,10,FALSE)</f>
        <v>18972132085</v>
      </c>
      <c r="K86" s="1">
        <v>0</v>
      </c>
      <c r="N86" s="1">
        <f t="shared" si="3"/>
        <v>0</v>
      </c>
    </row>
    <row r="87" hidden="1" spans="1:16">
      <c r="A87" s="1" t="s">
        <v>284</v>
      </c>
      <c r="B87" s="1" t="s">
        <v>285</v>
      </c>
      <c r="C87" s="1" t="s">
        <v>26</v>
      </c>
      <c r="D87" s="1" t="s">
        <v>286</v>
      </c>
      <c r="E87" s="1" t="s">
        <v>28</v>
      </c>
      <c r="F87" s="2">
        <v>4000</v>
      </c>
      <c r="G87" s="1">
        <v>0</v>
      </c>
      <c r="H87" s="1" t="str">
        <f>VLOOKUP(A87,'2月'!A:H,8,FALSE)</f>
        <v>朝晖人力</v>
      </c>
      <c r="I87" s="40" t="str">
        <f>VLOOKUP(A87,'2月'!A:I,9,FALSE)</f>
        <v>421002200401305023</v>
      </c>
      <c r="J87" s="1">
        <f>VLOOKUP(A87,'2月'!A:J,10,FALSE)</f>
        <v>15727237247</v>
      </c>
      <c r="K87" s="1">
        <v>0</v>
      </c>
      <c r="N87" s="1">
        <f t="shared" si="3"/>
        <v>0</v>
      </c>
    </row>
    <row r="88" hidden="1" spans="1:16">
      <c r="A88" s="1" t="s">
        <v>864</v>
      </c>
      <c r="B88" s="1" t="s">
        <v>285</v>
      </c>
      <c r="C88" s="1" t="s">
        <v>30</v>
      </c>
      <c r="D88" s="1" t="s">
        <v>865</v>
      </c>
      <c r="E88" s="1" t="s">
        <v>28</v>
      </c>
      <c r="F88" s="2">
        <v>496.54</v>
      </c>
      <c r="G88" s="1">
        <v>0</v>
      </c>
      <c r="H88" s="1" t="str">
        <f>VLOOKUP(A88,'2月'!A:H,8,FALSE)</f>
        <v>朝晖人力</v>
      </c>
      <c r="I88" s="40" t="str">
        <f>VLOOKUP(A88,'2月'!A:I,9,FALSE)</f>
        <v>421002200411101446</v>
      </c>
      <c r="J88" s="1">
        <f>VLOOKUP(A88,'2月'!A:J,10,FALSE)</f>
        <v>0</v>
      </c>
      <c r="K88" s="1">
        <v>0</v>
      </c>
      <c r="N88" s="1">
        <f t="shared" si="3"/>
        <v>0</v>
      </c>
    </row>
    <row r="89" hidden="1" spans="1:16">
      <c r="A89" s="1" t="s">
        <v>289</v>
      </c>
      <c r="B89" s="1" t="s">
        <v>285</v>
      </c>
      <c r="C89" s="1" t="s">
        <v>37</v>
      </c>
      <c r="D89" s="1" t="s">
        <v>290</v>
      </c>
      <c r="E89" s="1" t="s">
        <v>28</v>
      </c>
      <c r="F89" s="2">
        <v>1500</v>
      </c>
      <c r="G89" s="1">
        <v>0</v>
      </c>
      <c r="H89" s="1" t="str">
        <f>VLOOKUP(A89,'2月'!A:H,8,FALSE)</f>
        <v>朝晖人力</v>
      </c>
      <c r="I89" s="40" t="str">
        <f>VLOOKUP(A89,'2月'!A:I,9,FALSE)</f>
        <v>420400196206261482</v>
      </c>
      <c r="J89" s="1">
        <f>VLOOKUP(A89,'2月'!A:J,10,FALSE)</f>
        <v>17798353605</v>
      </c>
      <c r="K89" s="1">
        <v>0</v>
      </c>
      <c r="N89" s="1">
        <f t="shared" si="3"/>
        <v>0</v>
      </c>
    </row>
    <row r="90" hidden="1" spans="1:16">
      <c r="A90" s="1" t="s">
        <v>291</v>
      </c>
      <c r="B90" s="1" t="s">
        <v>285</v>
      </c>
      <c r="C90" s="1" t="s">
        <v>37</v>
      </c>
      <c r="D90" s="1" t="s">
        <v>292</v>
      </c>
      <c r="E90" s="1" t="s">
        <v>28</v>
      </c>
      <c r="F90" s="2">
        <v>1500</v>
      </c>
      <c r="G90" s="1">
        <v>0</v>
      </c>
      <c r="H90" s="1" t="str">
        <f>VLOOKUP(A90,'2月'!A:H,8,FALSE)</f>
        <v>朝晖人力</v>
      </c>
      <c r="I90" s="40" t="str">
        <f>VLOOKUP(A90,'2月'!A:I,9,FALSE)</f>
        <v>420400195712101014</v>
      </c>
      <c r="J90" s="1">
        <f>VLOOKUP(A90,'2月'!A:J,10,FALSE)</f>
        <v>15572198880</v>
      </c>
      <c r="K90" s="1">
        <v>0</v>
      </c>
      <c r="N90" s="1">
        <f t="shared" si="3"/>
        <v>0</v>
      </c>
    </row>
    <row r="91" hidden="1" spans="1:16">
      <c r="A91" s="1" t="s">
        <v>293</v>
      </c>
      <c r="B91" s="1" t="s">
        <v>285</v>
      </c>
      <c r="C91" s="1" t="s">
        <v>42</v>
      </c>
      <c r="D91" s="1" t="s">
        <v>294</v>
      </c>
      <c r="E91" s="1" t="s">
        <v>28</v>
      </c>
      <c r="F91" s="2">
        <v>8917.32</v>
      </c>
      <c r="G91" s="1">
        <v>117.52</v>
      </c>
      <c r="H91" s="1" t="str">
        <f>VLOOKUP(A91,'2月'!A:H,8,FALSE)</f>
        <v>朝晖人力</v>
      </c>
      <c r="I91" s="1" t="str">
        <f>VLOOKUP(A91,'2月'!A:I,9,FALSE)</f>
        <v>420684199002286030</v>
      </c>
      <c r="J91" s="1">
        <f>VLOOKUP(A91,'2月'!A:J,10,FALSE)</f>
        <v>13296690800</v>
      </c>
      <c r="K91" s="1">
        <v>117.52</v>
      </c>
      <c r="N91" s="1">
        <f t="shared" si="3"/>
        <v>0</v>
      </c>
    </row>
    <row r="92" hidden="1" spans="1:16">
      <c r="A92" s="1" t="s">
        <v>295</v>
      </c>
      <c r="B92" s="1" t="s">
        <v>285</v>
      </c>
      <c r="C92" s="1" t="s">
        <v>247</v>
      </c>
      <c r="D92" s="1" t="s">
        <v>296</v>
      </c>
      <c r="E92" s="1" t="s">
        <v>28</v>
      </c>
      <c r="F92" s="2">
        <v>8240.22</v>
      </c>
      <c r="G92" s="1">
        <v>97.21</v>
      </c>
      <c r="H92" s="1" t="str">
        <f>VLOOKUP(A92,'2月'!A:H,8,FALSE)</f>
        <v>荆州分公司</v>
      </c>
      <c r="I92" s="1" t="str">
        <f>VLOOKUP(A92,'2月'!A:I,9,FALSE)</f>
        <v>420323200205035510</v>
      </c>
      <c r="J92" s="1">
        <f>VLOOKUP(A92,'2月'!A:J,10,FALSE)</f>
        <v>18679654540</v>
      </c>
      <c r="K92" s="1">
        <v>97.21</v>
      </c>
      <c r="N92" s="1">
        <f t="shared" si="3"/>
        <v>0</v>
      </c>
    </row>
    <row r="93" hidden="1" spans="1:16">
      <c r="A93" s="1" t="s">
        <v>297</v>
      </c>
      <c r="B93" s="1" t="s">
        <v>285</v>
      </c>
      <c r="C93" s="1" t="s">
        <v>45</v>
      </c>
      <c r="D93" s="1" t="s">
        <v>298</v>
      </c>
      <c r="E93" s="1" t="s">
        <v>28</v>
      </c>
      <c r="F93" s="2">
        <v>6602.2</v>
      </c>
      <c r="G93" s="1">
        <v>0</v>
      </c>
      <c r="H93" s="1" t="str">
        <f>VLOOKUP(A93,'2月'!A:H,8,FALSE)</f>
        <v>朝晖人力</v>
      </c>
      <c r="I93" s="40" t="str">
        <f>VLOOKUP(A93,'2月'!A:I,9,FALSE)</f>
        <v>421003200306093516</v>
      </c>
      <c r="J93" s="1">
        <f>VLOOKUP(A93,'2月'!A:J,10,FALSE)</f>
        <v>13972335027</v>
      </c>
      <c r="K93" s="1">
        <v>0</v>
      </c>
      <c r="N93" s="1">
        <f t="shared" si="3"/>
        <v>0</v>
      </c>
    </row>
    <row r="94" hidden="1" spans="1:16">
      <c r="A94" s="1" t="s">
        <v>305</v>
      </c>
      <c r="B94" s="1" t="s">
        <v>285</v>
      </c>
      <c r="C94" s="1" t="s">
        <v>306</v>
      </c>
      <c r="D94" s="1" t="s">
        <v>307</v>
      </c>
      <c r="E94" s="1" t="s">
        <v>28</v>
      </c>
      <c r="F94" s="2">
        <v>5366.5335</v>
      </c>
      <c r="G94" s="1">
        <v>10.99</v>
      </c>
      <c r="H94" s="1" t="str">
        <f>VLOOKUP(A94,'2月'!A:H,8,FALSE)</f>
        <v>朝晖人力</v>
      </c>
      <c r="I94" s="1" t="str">
        <f>VLOOKUP(A94,'2月'!A:I,9,FALSE)</f>
        <v>42108719960603371x</v>
      </c>
      <c r="J94" s="1">
        <f>VLOOKUP(A94,'2月'!A:J,10,FALSE)</f>
        <v>16671664828</v>
      </c>
      <c r="K94" s="1">
        <v>10.99</v>
      </c>
      <c r="N94" s="1">
        <f t="shared" si="3"/>
        <v>0</v>
      </c>
    </row>
    <row r="95" hidden="1" spans="1:16">
      <c r="A95" s="1" t="s">
        <v>308</v>
      </c>
      <c r="B95" s="1" t="s">
        <v>285</v>
      </c>
      <c r="C95" s="1" t="s">
        <v>60</v>
      </c>
      <c r="D95" s="1" t="s">
        <v>309</v>
      </c>
      <c r="E95" s="1" t="s">
        <v>28</v>
      </c>
      <c r="F95" s="2">
        <v>1366.73693181818</v>
      </c>
      <c r="G95" s="1">
        <v>0</v>
      </c>
      <c r="H95" s="1" t="str">
        <f>VLOOKUP(A95,'2月'!A:H,8,FALSE)</f>
        <v>朝晖人力</v>
      </c>
      <c r="I95" s="40" t="str">
        <f>VLOOKUP(A95,'2月'!A:I,9,FALSE)</f>
        <v>421003198603121536</v>
      </c>
      <c r="J95" s="1">
        <f>VLOOKUP(A95,'2月'!A:J,10,FALSE)</f>
        <v>13545792120</v>
      </c>
      <c r="K95" s="1">
        <v>0</v>
      </c>
      <c r="N95" s="1">
        <f t="shared" si="3"/>
        <v>0</v>
      </c>
    </row>
    <row r="96" hidden="1" spans="1:16">
      <c r="A96" s="1" t="s">
        <v>312</v>
      </c>
      <c r="B96" s="1" t="s">
        <v>285</v>
      </c>
      <c r="C96" s="1" t="s">
        <v>60</v>
      </c>
      <c r="D96" s="1" t="s">
        <v>313</v>
      </c>
      <c r="E96" s="1" t="s">
        <v>28</v>
      </c>
      <c r="F96" s="2">
        <v>3468.19109589041</v>
      </c>
      <c r="G96" s="1">
        <v>0</v>
      </c>
      <c r="H96" s="1" t="str">
        <f>VLOOKUP(A96,'2月'!A:H,8,FALSE)</f>
        <v>朝晖人力</v>
      </c>
      <c r="I96" s="40" t="str">
        <f>VLOOKUP(A96,'2月'!A:I,9,FALSE)</f>
        <v>421003199402080058</v>
      </c>
      <c r="J96" s="1">
        <f>VLOOKUP(A96,'2月'!A:J,10,FALSE)</f>
        <v>17786673042</v>
      </c>
      <c r="K96" s="1">
        <v>0</v>
      </c>
      <c r="N96" s="1">
        <f t="shared" si="3"/>
        <v>0</v>
      </c>
    </row>
    <row r="97" hidden="1" spans="1:14">
      <c r="A97" s="1" t="s">
        <v>314</v>
      </c>
      <c r="B97" s="1" t="s">
        <v>285</v>
      </c>
      <c r="C97" s="1" t="s">
        <v>60</v>
      </c>
      <c r="D97" s="1" t="s">
        <v>315</v>
      </c>
      <c r="E97" s="1" t="s">
        <v>28</v>
      </c>
      <c r="F97" s="2">
        <v>929.228739130435</v>
      </c>
      <c r="G97" s="1">
        <v>0</v>
      </c>
      <c r="H97" s="1" t="str">
        <f>VLOOKUP(A97,'2月'!A:H,8,FALSE)</f>
        <v>朝晖人力</v>
      </c>
      <c r="I97" s="40" t="str">
        <f>VLOOKUP(A97,'2月'!A:I,9,FALSE)</f>
        <v>421003198908283261</v>
      </c>
      <c r="J97" s="1">
        <f>VLOOKUP(A97,'2月'!A:J,10,FALSE)</f>
        <v>18986690343</v>
      </c>
      <c r="K97" s="1">
        <v>0</v>
      </c>
      <c r="N97" s="1">
        <f t="shared" si="3"/>
        <v>0</v>
      </c>
    </row>
    <row r="98" hidden="1" spans="1:14">
      <c r="A98" s="1" t="s">
        <v>933</v>
      </c>
      <c r="B98" s="1" t="s">
        <v>285</v>
      </c>
      <c r="C98" s="1" t="s">
        <v>60</v>
      </c>
      <c r="D98" s="1" t="s">
        <v>934</v>
      </c>
      <c r="E98" s="1" t="s">
        <v>28</v>
      </c>
      <c r="F98" s="2">
        <v>830.768538461539</v>
      </c>
      <c r="G98" s="1">
        <v>0</v>
      </c>
      <c r="H98" s="1" t="s">
        <v>35</v>
      </c>
      <c r="I98" s="1" t="str">
        <f>VLOOKUP(A98,[3]在职名单!$D:$AE,28,FALSE)</f>
        <v>42100320070823051X</v>
      </c>
      <c r="J98" s="1">
        <f>VLOOKUP(A98,[3]在职名单!$D:$AJ,33,FALSE)</f>
        <v>13197267309</v>
      </c>
      <c r="K98" s="1">
        <v>0</v>
      </c>
      <c r="N98" s="1">
        <f t="shared" si="3"/>
        <v>0</v>
      </c>
    </row>
    <row r="99" hidden="1" spans="1:14">
      <c r="A99" s="1" t="s">
        <v>316</v>
      </c>
      <c r="B99" s="1" t="s">
        <v>285</v>
      </c>
      <c r="C99" s="1" t="s">
        <v>67</v>
      </c>
      <c r="D99" s="1" t="s">
        <v>317</v>
      </c>
      <c r="E99" s="1" t="s">
        <v>28</v>
      </c>
      <c r="F99" s="2">
        <v>7099</v>
      </c>
      <c r="G99" s="1">
        <v>62.97</v>
      </c>
      <c r="H99" s="1" t="str">
        <f>VLOOKUP(A99,'2月'!A:H,8,FALSE)</f>
        <v>朝晖人力</v>
      </c>
      <c r="I99" s="40" t="str">
        <f>VLOOKUP(A99,'2月'!A:I,9,FALSE)</f>
        <v>421126199501101416</v>
      </c>
      <c r="J99" s="1">
        <f>VLOOKUP(A99,'2月'!A:J,10,FALSE)</f>
        <v>17771316646</v>
      </c>
      <c r="K99" s="1">
        <v>0</v>
      </c>
      <c r="N99" s="1">
        <f t="shared" si="3"/>
        <v>62.97</v>
      </c>
    </row>
    <row r="100" hidden="1" spans="1:14">
      <c r="A100" s="1" t="s">
        <v>318</v>
      </c>
      <c r="B100" s="1" t="s">
        <v>285</v>
      </c>
      <c r="C100" s="1" t="s">
        <v>70</v>
      </c>
      <c r="D100" s="1" t="s">
        <v>319</v>
      </c>
      <c r="E100" s="1" t="s">
        <v>28</v>
      </c>
      <c r="F100" s="2">
        <v>5638.2</v>
      </c>
      <c r="G100" s="1">
        <v>19.15</v>
      </c>
      <c r="H100" s="1" t="str">
        <f>VLOOKUP(A100,'2月'!A:H,8,FALSE)</f>
        <v>朝晖人力</v>
      </c>
      <c r="I100" s="40" t="str">
        <f>VLOOKUP(A100,'2月'!A:I,9,FALSE)</f>
        <v>362321199901181017</v>
      </c>
      <c r="J100" s="1">
        <f>VLOOKUP(A100,'2月'!A:J,10,FALSE)</f>
        <v>18480915685</v>
      </c>
      <c r="K100" s="1">
        <v>19.15</v>
      </c>
      <c r="N100" s="1">
        <f t="shared" si="3"/>
        <v>0</v>
      </c>
    </row>
    <row r="101" hidden="1" spans="1:14">
      <c r="A101" s="1" t="s">
        <v>320</v>
      </c>
      <c r="B101" s="1" t="s">
        <v>285</v>
      </c>
      <c r="C101" s="1" t="s">
        <v>70</v>
      </c>
      <c r="D101" s="1" t="s">
        <v>321</v>
      </c>
      <c r="E101" s="1" t="s">
        <v>322</v>
      </c>
      <c r="F101" s="2">
        <v>4655.70878431373</v>
      </c>
      <c r="G101" s="1">
        <v>0</v>
      </c>
      <c r="H101" s="1" t="str">
        <f>VLOOKUP(A101,'2月'!A:H,8,FALSE)</f>
        <v>朝晖人力</v>
      </c>
      <c r="I101" s="40" t="str">
        <f>VLOOKUP(A101,'2月'!A:I,9,FALSE)</f>
        <v>421002200211064214</v>
      </c>
      <c r="J101" s="1">
        <f>VLOOKUP(A101,'2月'!A:J,10,FALSE)</f>
        <v>13697230241</v>
      </c>
      <c r="K101" s="1">
        <v>0</v>
      </c>
      <c r="N101" s="1">
        <f t="shared" si="3"/>
        <v>0</v>
      </c>
    </row>
    <row r="102" hidden="1" spans="1:14">
      <c r="A102" s="1" t="s">
        <v>325</v>
      </c>
      <c r="B102" s="1" t="s">
        <v>326</v>
      </c>
      <c r="C102" s="1" t="s">
        <v>132</v>
      </c>
      <c r="D102" s="1" t="s">
        <v>327</v>
      </c>
      <c r="E102" s="1" t="s">
        <v>28</v>
      </c>
      <c r="F102" s="2">
        <v>2351.18655</v>
      </c>
      <c r="G102" s="1">
        <v>0</v>
      </c>
      <c r="H102" s="1" t="str">
        <f>VLOOKUP(A102,'2月'!A:H,8,FALSE)</f>
        <v>武汉山道</v>
      </c>
      <c r="I102" s="40" t="str">
        <f>VLOOKUP(A102,'2月'!A:I,9,FALSE)</f>
        <v>152127199403142136</v>
      </c>
      <c r="J102" s="1">
        <f>VLOOKUP(A102,'2月'!A:J,10,FALSE)</f>
        <v>13986237095</v>
      </c>
      <c r="K102" s="1">
        <v>0</v>
      </c>
      <c r="N102" s="1">
        <f t="shared" si="3"/>
        <v>0</v>
      </c>
    </row>
    <row r="103" hidden="1" spans="1:14">
      <c r="A103" s="1" t="s">
        <v>329</v>
      </c>
      <c r="B103" s="1" t="s">
        <v>326</v>
      </c>
      <c r="C103" s="1" t="s">
        <v>57</v>
      </c>
      <c r="D103" s="1" t="s">
        <v>330</v>
      </c>
      <c r="E103" s="1" t="s">
        <v>28</v>
      </c>
      <c r="F103" s="2">
        <v>11905.115</v>
      </c>
      <c r="G103" s="1">
        <v>207.15</v>
      </c>
      <c r="H103" s="1" t="str">
        <f>VLOOKUP(A103,'2月'!A:H,8,FALSE)</f>
        <v>辰菲</v>
      </c>
      <c r="I103" s="1" t="str">
        <f>VLOOKUP(A103,'2月'!A:I,9,FALSE)</f>
        <v>420881199807220735</v>
      </c>
      <c r="J103" s="1">
        <f>VLOOKUP(A103,'2月'!A:J,10,FALSE)</f>
        <v>15207107911</v>
      </c>
      <c r="K103" s="1">
        <v>207.15</v>
      </c>
      <c r="N103" s="1">
        <f t="shared" si="3"/>
        <v>0</v>
      </c>
    </row>
    <row r="104" hidden="1" spans="1:14">
      <c r="A104" s="1" t="s">
        <v>331</v>
      </c>
      <c r="B104" s="1" t="s">
        <v>326</v>
      </c>
      <c r="C104" s="1" t="s">
        <v>60</v>
      </c>
      <c r="D104" s="1" t="s">
        <v>332</v>
      </c>
      <c r="E104" s="1" t="s">
        <v>28</v>
      </c>
      <c r="F104" s="2">
        <v>3023.23106151743</v>
      </c>
      <c r="G104" s="1">
        <v>0</v>
      </c>
      <c r="H104" s="1" t="str">
        <f>VLOOKUP(A104,'2月'!A:H,8,FALSE)</f>
        <v>辰菲</v>
      </c>
      <c r="I104" s="1" t="str">
        <f>VLOOKUP(A104,'2月'!A:I,9,FALSE)</f>
        <v>130223199403051116</v>
      </c>
      <c r="J104" s="1">
        <f>VLOOKUP(A104,'2月'!A:J,10,FALSE)</f>
        <v>13476159565</v>
      </c>
      <c r="K104" s="1">
        <v>0</v>
      </c>
      <c r="N104" s="1">
        <f t="shared" si="3"/>
        <v>0</v>
      </c>
    </row>
    <row r="105" hidden="1" spans="1:14">
      <c r="A105" s="1" t="s">
        <v>336</v>
      </c>
      <c r="B105" s="1" t="s">
        <v>326</v>
      </c>
      <c r="C105" s="1" t="s">
        <v>60</v>
      </c>
      <c r="D105" s="1" t="s">
        <v>337</v>
      </c>
      <c r="E105" s="1" t="s">
        <v>28</v>
      </c>
      <c r="F105" s="2">
        <v>6900.22406439182</v>
      </c>
      <c r="G105" s="1">
        <v>57.01</v>
      </c>
      <c r="H105" s="1" t="str">
        <f>VLOOKUP(A105,'2月'!A:H,8,FALSE)</f>
        <v>辰菲</v>
      </c>
      <c r="I105" s="40" t="str">
        <f>VLOOKUP(A105,'2月'!A:I,9,FALSE)</f>
        <v>420902200306117727</v>
      </c>
      <c r="J105" s="1">
        <f>VLOOKUP(A105,'2月'!A:J,10,FALSE)</f>
        <v>18271755063</v>
      </c>
      <c r="K105" s="1">
        <v>57.01</v>
      </c>
      <c r="N105" s="1">
        <f t="shared" si="3"/>
        <v>0</v>
      </c>
    </row>
    <row r="106" hidden="1" spans="1:14">
      <c r="A106" s="1" t="s">
        <v>338</v>
      </c>
      <c r="B106" s="1" t="s">
        <v>326</v>
      </c>
      <c r="C106" s="1" t="s">
        <v>60</v>
      </c>
      <c r="D106" s="1" t="s">
        <v>339</v>
      </c>
      <c r="E106" s="1" t="s">
        <v>28</v>
      </c>
      <c r="F106" s="2">
        <v>5980.25945454546</v>
      </c>
      <c r="G106" s="1">
        <v>29.41</v>
      </c>
      <c r="H106" s="1" t="str">
        <f>VLOOKUP(A106,'2月'!A:H,8,FALSE)</f>
        <v>辰菲</v>
      </c>
      <c r="I106" s="40" t="str">
        <f>VLOOKUP(A106,'2月'!A:I,9,FALSE)</f>
        <v>420881199808015899</v>
      </c>
      <c r="J106" s="1">
        <f>VLOOKUP(A106,'2月'!A:J,10,FALSE)</f>
        <v>17764106512</v>
      </c>
      <c r="K106" s="1">
        <v>29.41</v>
      </c>
      <c r="N106" s="1">
        <f t="shared" si="3"/>
        <v>0</v>
      </c>
    </row>
    <row r="107" hidden="1" spans="1:14">
      <c r="A107" s="1" t="s">
        <v>340</v>
      </c>
      <c r="B107" s="1" t="s">
        <v>326</v>
      </c>
      <c r="C107" s="1" t="s">
        <v>60</v>
      </c>
      <c r="D107" s="1" t="s">
        <v>341</v>
      </c>
      <c r="E107" s="1" t="s">
        <v>28</v>
      </c>
      <c r="F107" s="2">
        <v>2244.17402214997</v>
      </c>
      <c r="G107" s="1">
        <v>0</v>
      </c>
      <c r="H107" s="1" t="str">
        <f>VLOOKUP(A107,'2月'!A:H,8,FALSE)</f>
        <v>辰菲</v>
      </c>
      <c r="I107" s="40" t="str">
        <f>VLOOKUP(A107,'2月'!A:I,9,FALSE)</f>
        <v>421125200107050314</v>
      </c>
      <c r="J107" s="1">
        <f>VLOOKUP(A107,'2月'!A:J,10,FALSE)</f>
        <v>17671089735</v>
      </c>
      <c r="K107" s="1">
        <v>0</v>
      </c>
      <c r="N107" s="1">
        <f t="shared" si="3"/>
        <v>0</v>
      </c>
    </row>
    <row r="108" hidden="1" spans="1:14">
      <c r="A108" s="1" t="s">
        <v>342</v>
      </c>
      <c r="B108" s="1" t="s">
        <v>326</v>
      </c>
      <c r="C108" s="1" t="s">
        <v>60</v>
      </c>
      <c r="D108" s="1" t="s">
        <v>343</v>
      </c>
      <c r="E108" s="1" t="s">
        <v>28</v>
      </c>
      <c r="F108" s="2">
        <v>1293.8447368421</v>
      </c>
      <c r="G108" s="1">
        <v>0</v>
      </c>
      <c r="H108" s="1" t="str">
        <f>VLOOKUP(A108,'2月'!A:H,8,FALSE)</f>
        <v>辰菲</v>
      </c>
      <c r="I108" s="40" t="str">
        <f>VLOOKUP(A108,'2月'!A:I,9,FALSE)</f>
        <v>420982200106126719</v>
      </c>
      <c r="J108" s="1">
        <f>VLOOKUP(A108,'2月'!A:J,10,FALSE)</f>
        <v>15623267206</v>
      </c>
      <c r="K108" s="1">
        <v>0</v>
      </c>
      <c r="N108" s="1">
        <f t="shared" si="3"/>
        <v>0</v>
      </c>
    </row>
    <row r="109" hidden="1" spans="1:14">
      <c r="A109" s="1" t="s">
        <v>344</v>
      </c>
      <c r="B109" s="1" t="s">
        <v>326</v>
      </c>
      <c r="C109" s="1" t="s">
        <v>60</v>
      </c>
      <c r="D109" s="1" t="s">
        <v>345</v>
      </c>
      <c r="E109" s="1" t="s">
        <v>28</v>
      </c>
      <c r="F109" s="2">
        <v>1679.184</v>
      </c>
      <c r="G109" s="1">
        <v>0</v>
      </c>
      <c r="H109" s="1" t="str">
        <f>VLOOKUP(A109,'2月'!A:H,8,FALSE)</f>
        <v>辰菲</v>
      </c>
      <c r="I109" s="1" t="str">
        <f>VLOOKUP(A109,'2月'!A:I,9,FALSE)</f>
        <v>42070220021207151x</v>
      </c>
      <c r="J109" s="1">
        <f>VLOOKUP(A109,'2月'!A:J,10,FALSE)</f>
        <v>18008684899</v>
      </c>
      <c r="K109" s="1">
        <v>0</v>
      </c>
      <c r="N109" s="1">
        <f t="shared" si="3"/>
        <v>0</v>
      </c>
    </row>
    <row r="110" hidden="1" spans="1:14">
      <c r="A110" s="1" t="s">
        <v>346</v>
      </c>
      <c r="B110" s="1" t="s">
        <v>326</v>
      </c>
      <c r="C110" s="1" t="s">
        <v>60</v>
      </c>
      <c r="D110" s="1" t="s">
        <v>347</v>
      </c>
      <c r="E110" s="1" t="s">
        <v>28</v>
      </c>
      <c r="F110" s="2">
        <v>2255.95122267207</v>
      </c>
      <c r="G110" s="1">
        <v>0</v>
      </c>
      <c r="H110" s="1" t="str">
        <f>VLOOKUP(A110,'2月'!A:H,8,FALSE)</f>
        <v>朝晖人力</v>
      </c>
      <c r="I110" s="40" t="str">
        <f>VLOOKUP(A110,'2月'!A:I,9,FALSE)</f>
        <v>411528200202215534</v>
      </c>
      <c r="J110" s="1">
        <f>VLOOKUP(A110,'2月'!A:J,10,FALSE)</f>
        <v>13369590549</v>
      </c>
      <c r="K110" s="1">
        <v>0</v>
      </c>
      <c r="N110" s="1">
        <f t="shared" si="3"/>
        <v>0</v>
      </c>
    </row>
    <row r="111" hidden="1" spans="1:14">
      <c r="A111" s="1" t="s">
        <v>348</v>
      </c>
      <c r="B111" s="1" t="s">
        <v>326</v>
      </c>
      <c r="C111" s="1" t="s">
        <v>60</v>
      </c>
      <c r="D111" s="1" t="s">
        <v>349</v>
      </c>
      <c r="E111" s="1" t="s">
        <v>28</v>
      </c>
      <c r="F111" s="2">
        <v>2240.06093181818</v>
      </c>
      <c r="G111" s="1">
        <v>0</v>
      </c>
      <c r="H111" s="1" t="str">
        <f>VLOOKUP(A111,'2月'!A:H,8,FALSE)</f>
        <v>朝晖人力</v>
      </c>
      <c r="I111" s="40" t="str">
        <f>VLOOKUP(A111,'2月'!A:I,9,FALSE)</f>
        <v>429004200101300319</v>
      </c>
      <c r="J111" s="1">
        <f>VLOOKUP(A111,'2月'!A:J,10,FALSE)</f>
        <v>16608660546</v>
      </c>
      <c r="K111" s="1">
        <v>0</v>
      </c>
      <c r="N111" s="1">
        <f t="shared" si="3"/>
        <v>0</v>
      </c>
    </row>
    <row r="112" hidden="1" spans="1:14">
      <c r="A112" s="1" t="s">
        <v>350</v>
      </c>
      <c r="B112" s="1" t="s">
        <v>326</v>
      </c>
      <c r="C112" s="1" t="s">
        <v>60</v>
      </c>
      <c r="D112" s="1" t="s">
        <v>351</v>
      </c>
      <c r="E112" s="1" t="s">
        <v>28</v>
      </c>
      <c r="F112" s="2">
        <v>76.5</v>
      </c>
      <c r="G112" s="1">
        <v>0</v>
      </c>
      <c r="H112" s="1" t="str">
        <f>VLOOKUP(A112,'2月'!A:H,8,FALSE)</f>
        <v>朝晖人力</v>
      </c>
      <c r="I112" s="40" t="str">
        <f>VLOOKUP(A112,'2月'!A:I,9,FALSE)</f>
        <v>420116199311150037</v>
      </c>
      <c r="J112" s="1">
        <f>VLOOKUP(A112,'2月'!A:J,10,FALSE)</f>
        <v>17507131705</v>
      </c>
      <c r="K112" s="1">
        <v>0</v>
      </c>
      <c r="N112" s="1">
        <f t="shared" si="3"/>
        <v>0</v>
      </c>
    </row>
    <row r="113" hidden="1" spans="1:14">
      <c r="A113" s="1" t="s">
        <v>352</v>
      </c>
      <c r="B113" s="1" t="s">
        <v>326</v>
      </c>
      <c r="C113" s="1" t="s">
        <v>353</v>
      </c>
      <c r="D113" s="1" t="s">
        <v>354</v>
      </c>
      <c r="E113" s="1" t="s">
        <v>28</v>
      </c>
      <c r="F113" s="2">
        <v>4255.8748</v>
      </c>
      <c r="G113" s="1">
        <v>0</v>
      </c>
      <c r="H113" s="1" t="str">
        <f>VLOOKUP(A113,'2月'!A:H,8,FALSE)</f>
        <v>辰菲</v>
      </c>
      <c r="I113" s="40" t="str">
        <f>VLOOKUP(A113,'2月'!A:I,9,FALSE)</f>
        <v>421121198802066056</v>
      </c>
      <c r="J113" s="1" t="str">
        <f>VLOOKUP(A113,'2月'!A:J,10,FALSE)</f>
        <v>没有</v>
      </c>
      <c r="K113" s="1">
        <v>0</v>
      </c>
      <c r="N113" s="1">
        <f t="shared" si="3"/>
        <v>0</v>
      </c>
    </row>
    <row r="114" hidden="1" spans="1:14">
      <c r="A114" s="1" t="s">
        <v>357</v>
      </c>
      <c r="B114" s="1" t="s">
        <v>326</v>
      </c>
      <c r="C114" s="1" t="s">
        <v>45</v>
      </c>
      <c r="D114" s="1" t="s">
        <v>358</v>
      </c>
      <c r="E114" s="1" t="s">
        <v>28</v>
      </c>
      <c r="F114" s="2">
        <v>3785.4092</v>
      </c>
      <c r="G114" s="1">
        <v>0</v>
      </c>
      <c r="H114" s="1" t="str">
        <f>VLOOKUP(A114,'2月'!A:H,8,FALSE)</f>
        <v>辰菲</v>
      </c>
      <c r="I114" s="40" t="str">
        <f>VLOOKUP(A114,'2月'!A:I,9,FALSE)</f>
        <v>420621199906211554</v>
      </c>
      <c r="J114" s="1">
        <f>VLOOKUP(A114,'2月'!A:J,10,FALSE)</f>
        <v>15172685572</v>
      </c>
      <c r="K114" s="1">
        <v>0</v>
      </c>
      <c r="N114" s="1">
        <f t="shared" si="3"/>
        <v>0</v>
      </c>
    </row>
    <row r="115" hidden="1" spans="1:14">
      <c r="A115" s="1" t="s">
        <v>359</v>
      </c>
      <c r="B115" s="1" t="s">
        <v>326</v>
      </c>
      <c r="C115" s="1" t="s">
        <v>45</v>
      </c>
      <c r="D115" s="1" t="s">
        <v>360</v>
      </c>
      <c r="E115" s="1" t="s">
        <v>28</v>
      </c>
      <c r="F115" s="2">
        <v>15</v>
      </c>
      <c r="G115" s="1">
        <v>0</v>
      </c>
      <c r="H115" s="1" t="str">
        <f>VLOOKUP(A115,'2月'!A:H,8,FALSE)</f>
        <v>辰菲</v>
      </c>
      <c r="I115" s="40" t="str">
        <f>VLOOKUP(A115,'2月'!A:I,9,FALSE)</f>
        <v>420922200112296021</v>
      </c>
      <c r="J115" s="1">
        <f>VLOOKUP(A115,'2月'!A:J,10,FALSE)</f>
        <v>13733429796</v>
      </c>
      <c r="K115" s="1">
        <v>0</v>
      </c>
      <c r="N115" s="1">
        <f t="shared" si="3"/>
        <v>0</v>
      </c>
    </row>
    <row r="116" hidden="1" spans="1:14">
      <c r="A116" s="1" t="s">
        <v>361</v>
      </c>
      <c r="B116" s="1" t="s">
        <v>326</v>
      </c>
      <c r="C116" s="1" t="s">
        <v>45</v>
      </c>
      <c r="D116" s="1" t="s">
        <v>362</v>
      </c>
      <c r="E116" s="1" t="s">
        <v>28</v>
      </c>
      <c r="F116" s="2">
        <v>9</v>
      </c>
      <c r="G116" s="1">
        <v>0</v>
      </c>
      <c r="H116" s="1" t="s">
        <v>35</v>
      </c>
      <c r="I116" s="40" t="str">
        <f>VLOOKUP(A116,[3]在职名单!$D:$AE,28,FALSE)</f>
        <v>420683198805245418</v>
      </c>
      <c r="J116" s="1">
        <f>VLOOKUP(A116,[3]在职名单!$D:$AJ,33,FALSE)</f>
        <v>15629165058</v>
      </c>
      <c r="K116" s="1">
        <v>0</v>
      </c>
      <c r="N116" s="1">
        <f t="shared" ref="N116:N150" si="4">G116-K116</f>
        <v>0</v>
      </c>
    </row>
    <row r="117" hidden="1" spans="1:14">
      <c r="A117" s="1" t="s">
        <v>389</v>
      </c>
      <c r="B117" s="1" t="s">
        <v>326</v>
      </c>
      <c r="C117" s="1" t="s">
        <v>30</v>
      </c>
      <c r="D117" s="1" t="s">
        <v>390</v>
      </c>
      <c r="E117" s="1" t="s">
        <v>28</v>
      </c>
      <c r="F117" s="2">
        <v>3470</v>
      </c>
      <c r="G117" s="1">
        <v>0</v>
      </c>
      <c r="H117" s="1" t="str">
        <f>VLOOKUP(A117,'2月'!A:H,8,FALSE)</f>
        <v>朝晖人力</v>
      </c>
      <c r="I117" s="40" t="str">
        <f>VLOOKUP(A117,'2月'!A:I,9,FALSE)</f>
        <v>420921199709134963</v>
      </c>
      <c r="J117" s="1">
        <f>VLOOKUP(A117,'2月'!A:J,10,FALSE)</f>
        <v>15827477003</v>
      </c>
      <c r="K117" s="1">
        <v>0</v>
      </c>
      <c r="N117" s="1">
        <f t="shared" si="4"/>
        <v>0</v>
      </c>
    </row>
    <row r="118" hidden="1" spans="1:14">
      <c r="A118" s="1" t="s">
        <v>391</v>
      </c>
      <c r="B118" s="1" t="s">
        <v>326</v>
      </c>
      <c r="C118" s="1" t="s">
        <v>37</v>
      </c>
      <c r="D118" s="1" t="s">
        <v>392</v>
      </c>
      <c r="E118" s="1" t="s">
        <v>28</v>
      </c>
      <c r="F118" s="2">
        <v>1980</v>
      </c>
      <c r="G118" s="1">
        <v>0</v>
      </c>
      <c r="H118" s="1" t="str">
        <f>VLOOKUP(A118,'2月'!A:H,8,FALSE)</f>
        <v>辰菲</v>
      </c>
      <c r="I118" s="40" t="str">
        <f>VLOOKUP(A118,'2月'!A:I,9,FALSE)</f>
        <v>420105196001151242</v>
      </c>
      <c r="J118" s="1">
        <f>VLOOKUP(A118,'2月'!A:J,10,FALSE)</f>
        <v>13387508283</v>
      </c>
      <c r="K118" s="1">
        <v>0</v>
      </c>
      <c r="N118" s="1">
        <f t="shared" si="4"/>
        <v>0</v>
      </c>
    </row>
    <row r="119" hidden="1" spans="1:14">
      <c r="A119" s="1" t="s">
        <v>393</v>
      </c>
      <c r="B119" s="1" t="s">
        <v>326</v>
      </c>
      <c r="C119" s="1" t="s">
        <v>37</v>
      </c>
      <c r="D119" s="1" t="s">
        <v>394</v>
      </c>
      <c r="E119" s="1" t="s">
        <v>28</v>
      </c>
      <c r="F119" s="2">
        <v>1980</v>
      </c>
      <c r="G119" s="1">
        <v>0</v>
      </c>
      <c r="H119" s="1" t="str">
        <f>VLOOKUP(A119,'2月'!A:H,8,FALSE)</f>
        <v>辰菲</v>
      </c>
      <c r="I119" s="40" t="str">
        <f>VLOOKUP(A119,'2月'!A:I,9,FALSE)</f>
        <v>420983195911106422</v>
      </c>
      <c r="J119" s="1">
        <f>VLOOKUP(A119,'2月'!A:J,10,FALSE)</f>
        <v>15377031216</v>
      </c>
      <c r="K119" s="1">
        <v>0</v>
      </c>
      <c r="N119" s="1">
        <f t="shared" si="4"/>
        <v>0</v>
      </c>
    </row>
    <row r="120" hidden="1" spans="1:14">
      <c r="A120" s="1" t="s">
        <v>395</v>
      </c>
      <c r="B120" s="1" t="s">
        <v>326</v>
      </c>
      <c r="C120" s="1" t="s">
        <v>37</v>
      </c>
      <c r="D120" s="1" t="s">
        <v>396</v>
      </c>
      <c r="E120" s="1" t="s">
        <v>28</v>
      </c>
      <c r="F120" s="2">
        <v>1980</v>
      </c>
      <c r="G120" s="1">
        <v>0</v>
      </c>
      <c r="H120" s="1" t="str">
        <f>VLOOKUP(A120,'2月'!A:H,8,FALSE)</f>
        <v>辰菲</v>
      </c>
      <c r="I120" s="40" t="str">
        <f>VLOOKUP(A120,'2月'!A:I,9,FALSE)</f>
        <v>420621195910245126</v>
      </c>
      <c r="J120" s="1">
        <f>VLOOKUP(A120,'2月'!A:J,10,FALSE)</f>
        <v>18971536452</v>
      </c>
      <c r="K120" s="1">
        <v>0</v>
      </c>
      <c r="N120" s="1">
        <f t="shared" si="4"/>
        <v>0</v>
      </c>
    </row>
    <row r="121" hidden="1" spans="1:14">
      <c r="A121" s="1" t="s">
        <v>397</v>
      </c>
      <c r="B121" s="1" t="s">
        <v>326</v>
      </c>
      <c r="C121" s="1" t="s">
        <v>398</v>
      </c>
      <c r="D121" s="1" t="s">
        <v>399</v>
      </c>
      <c r="E121" s="1" t="s">
        <v>28</v>
      </c>
      <c r="F121" s="2">
        <v>2000</v>
      </c>
      <c r="G121" s="1">
        <v>0</v>
      </c>
      <c r="H121" s="1" t="str">
        <f>VLOOKUP(A121,'2月'!A:H,8,FALSE)</f>
        <v>不报</v>
      </c>
      <c r="I121" s="1" t="str">
        <f>VLOOKUP(A121,'2月'!A:I,9,FALSE)</f>
        <v>不报</v>
      </c>
      <c r="J121" s="1" t="str">
        <f>VLOOKUP(A121,'2月'!A:J,10,FALSE)</f>
        <v>不报</v>
      </c>
      <c r="L121" s="1" t="str">
        <f>VLOOKUP(A121,'1月'!A:L,12,FALSE)</f>
        <v>不报</v>
      </c>
      <c r="N121" s="1">
        <f t="shared" si="4"/>
        <v>0</v>
      </c>
    </row>
    <row r="122" hidden="1" spans="1:14">
      <c r="A122" s="1" t="s">
        <v>400</v>
      </c>
      <c r="B122" s="1" t="s">
        <v>401</v>
      </c>
      <c r="C122" s="1" t="s">
        <v>132</v>
      </c>
      <c r="D122" s="1" t="s">
        <v>402</v>
      </c>
      <c r="E122" s="1" t="s">
        <v>28</v>
      </c>
      <c r="F122" s="2">
        <v>6650.804875</v>
      </c>
      <c r="G122" s="1">
        <v>45.9</v>
      </c>
      <c r="H122" s="1" t="str">
        <f>VLOOKUP(A122,'2月'!A:H,8,FALSE)</f>
        <v>云杉</v>
      </c>
      <c r="I122" s="40" t="str">
        <f>VLOOKUP(A122,'2月'!A:I,9,FALSE)</f>
        <v>420116199507300017</v>
      </c>
      <c r="J122" s="1">
        <f>VLOOKUP(A122,'2月'!A:J,10,FALSE)</f>
        <v>15827335012</v>
      </c>
      <c r="K122" s="1">
        <v>45.9</v>
      </c>
      <c r="N122" s="1">
        <f t="shared" si="4"/>
        <v>0</v>
      </c>
    </row>
    <row r="123" hidden="1" spans="1:14">
      <c r="A123" s="1" t="s">
        <v>405</v>
      </c>
      <c r="B123" s="1" t="s">
        <v>401</v>
      </c>
      <c r="C123" s="1" t="s">
        <v>30</v>
      </c>
      <c r="D123" s="1" t="s">
        <v>406</v>
      </c>
      <c r="E123" s="1" t="s">
        <v>32</v>
      </c>
      <c r="F123" s="2">
        <v>2261.54</v>
      </c>
      <c r="G123" s="1">
        <v>0</v>
      </c>
      <c r="H123" s="1" t="str">
        <f>VLOOKUP(A123,'2月'!A:H,8,FALSE)</f>
        <v>朝晖人力</v>
      </c>
      <c r="I123" s="40" t="str">
        <f>VLOOKUP(A123,'2月'!A:I,9,FALSE)</f>
        <v>522427200112072829</v>
      </c>
      <c r="J123" s="1">
        <f>VLOOKUP(A123,'2月'!A:J,10,FALSE)</f>
        <v>15117691192</v>
      </c>
      <c r="K123" s="1">
        <v>0</v>
      </c>
      <c r="N123" s="1">
        <f t="shared" si="4"/>
        <v>0</v>
      </c>
    </row>
    <row r="124" hidden="1" spans="1:14">
      <c r="A124" s="1" t="s">
        <v>935</v>
      </c>
      <c r="B124" s="1" t="s">
        <v>401</v>
      </c>
      <c r="C124" s="1" t="s">
        <v>30</v>
      </c>
      <c r="D124" s="1" t="s">
        <v>936</v>
      </c>
      <c r="E124" s="1" t="s">
        <v>28</v>
      </c>
      <c r="F124" s="2">
        <v>1057.69538461538</v>
      </c>
      <c r="G124" s="1">
        <v>0</v>
      </c>
      <c r="H124" s="1" t="s">
        <v>35</v>
      </c>
      <c r="I124" s="40" t="str">
        <f>VLOOKUP(A124,[3]在职名单!$D:$AE,28,FALSE)</f>
        <v>429005200109046980</v>
      </c>
      <c r="J124" s="1">
        <f>VLOOKUP(A124,[3]在职名单!$D:$AJ,33,FALSE)</f>
        <v>13407267421</v>
      </c>
      <c r="K124" s="1">
        <v>0</v>
      </c>
      <c r="N124" s="1">
        <f t="shared" si="4"/>
        <v>0</v>
      </c>
    </row>
    <row r="125" hidden="1" spans="1:14">
      <c r="A125" s="1" t="s">
        <v>407</v>
      </c>
      <c r="B125" s="1" t="s">
        <v>401</v>
      </c>
      <c r="C125" s="1" t="s">
        <v>37</v>
      </c>
      <c r="D125" s="1" t="s">
        <v>408</v>
      </c>
      <c r="E125" s="1" t="s">
        <v>28</v>
      </c>
      <c r="F125" s="2">
        <v>1975</v>
      </c>
      <c r="G125" s="1">
        <v>0</v>
      </c>
      <c r="H125" s="1" t="str">
        <f>VLOOKUP(A125,'2月'!A:H,8,FALSE)</f>
        <v>云杉</v>
      </c>
      <c r="I125" s="40" t="str">
        <f>VLOOKUP(A125,'2月'!A:I,9,FALSE)</f>
        <v>422201196108075026</v>
      </c>
      <c r="J125" s="1">
        <f>VLOOKUP(A125,'2月'!A:J,10,FALSE)</f>
        <v>17371258916</v>
      </c>
      <c r="K125" s="1">
        <v>0</v>
      </c>
      <c r="N125" s="1">
        <f t="shared" si="4"/>
        <v>0</v>
      </c>
    </row>
    <row r="126" hidden="1" spans="1:14">
      <c r="A126" s="1" t="s">
        <v>409</v>
      </c>
      <c r="B126" s="1" t="s">
        <v>401</v>
      </c>
      <c r="C126" s="1" t="s">
        <v>37</v>
      </c>
      <c r="D126" s="1" t="s">
        <v>410</v>
      </c>
      <c r="E126" s="1" t="s">
        <v>28</v>
      </c>
      <c r="F126" s="2">
        <v>1975</v>
      </c>
      <c r="G126" s="1">
        <v>0</v>
      </c>
      <c r="H126" s="1" t="str">
        <f>VLOOKUP(A126,'2月'!A:H,8,FALSE)</f>
        <v>云杉</v>
      </c>
      <c r="I126" s="40" t="str">
        <f>VLOOKUP(A126,'2月'!A:I,9,FALSE)</f>
        <v>422201196812255100</v>
      </c>
      <c r="J126" s="1">
        <f>VLOOKUP(A126,'2月'!A:J,10,FALSE)</f>
        <v>15972146879</v>
      </c>
      <c r="K126" s="1">
        <v>0</v>
      </c>
      <c r="N126" s="1">
        <f t="shared" si="4"/>
        <v>0</v>
      </c>
    </row>
    <row r="127" hidden="1" spans="1:14">
      <c r="A127" s="1" t="s">
        <v>411</v>
      </c>
      <c r="B127" s="1" t="s">
        <v>401</v>
      </c>
      <c r="C127" s="1" t="s">
        <v>247</v>
      </c>
      <c r="D127" s="1" t="s">
        <v>412</v>
      </c>
      <c r="E127" s="1" t="s">
        <v>28</v>
      </c>
      <c r="F127" s="2">
        <v>6511.16821428571</v>
      </c>
      <c r="G127" s="1">
        <v>45.33</v>
      </c>
      <c r="H127" s="1" t="str">
        <f>VLOOKUP(A127,'2月'!A:H,8,FALSE)</f>
        <v>云杉</v>
      </c>
      <c r="I127" s="40" t="str">
        <f>VLOOKUP(A127,'2月'!A:I,9,FALSE)</f>
        <v>421002199611121411</v>
      </c>
      <c r="J127" s="1">
        <f>VLOOKUP(A127,'2月'!A:J,10,FALSE)</f>
        <v>15871437502</v>
      </c>
      <c r="K127" s="1">
        <v>45.33</v>
      </c>
      <c r="N127" s="1">
        <f t="shared" si="4"/>
        <v>0</v>
      </c>
    </row>
    <row r="128" hidden="1" spans="1:14">
      <c r="A128" s="1" t="s">
        <v>419</v>
      </c>
      <c r="B128" s="1" t="s">
        <v>401</v>
      </c>
      <c r="C128" s="1" t="s">
        <v>60</v>
      </c>
      <c r="D128" s="1" t="s">
        <v>420</v>
      </c>
      <c r="E128" s="1" t="s">
        <v>28</v>
      </c>
      <c r="F128" s="2">
        <v>7174.62216216217</v>
      </c>
      <c r="G128" s="1">
        <v>65.24</v>
      </c>
      <c r="H128" s="1" t="str">
        <f>VLOOKUP(A128,'2月'!A:H,8,FALSE)</f>
        <v>云杉</v>
      </c>
      <c r="I128" s="1" t="str">
        <f>VLOOKUP(A128,'2月'!A:I,9,FALSE)</f>
        <v>420321199602187413</v>
      </c>
      <c r="J128" s="1">
        <f>VLOOKUP(A128,'2月'!A:J,10,FALSE)</f>
        <v>15827320949</v>
      </c>
      <c r="K128" s="1">
        <v>65.24</v>
      </c>
      <c r="N128" s="1">
        <f t="shared" si="4"/>
        <v>0</v>
      </c>
    </row>
    <row r="129" hidden="1" spans="1:14">
      <c r="A129" s="1" t="s">
        <v>421</v>
      </c>
      <c r="B129" s="1" t="s">
        <v>401</v>
      </c>
      <c r="C129" s="1" t="s">
        <v>60</v>
      </c>
      <c r="D129" s="1" t="s">
        <v>422</v>
      </c>
      <c r="E129" s="1" t="s">
        <v>28</v>
      </c>
      <c r="F129" s="2">
        <v>393.042857142857</v>
      </c>
      <c r="G129" s="1">
        <v>0</v>
      </c>
      <c r="H129" s="1" t="str">
        <f>VLOOKUP(A129,'2月'!A:H,8,FALSE)</f>
        <v>云杉</v>
      </c>
      <c r="I129" s="40" t="str">
        <f>VLOOKUP(A129,'2月'!A:I,9,FALSE)</f>
        <v>411323199803163831</v>
      </c>
      <c r="J129" s="1">
        <f>VLOOKUP(A129,'2月'!A:J,10,FALSE)</f>
        <v>15527086716</v>
      </c>
      <c r="K129" s="1">
        <v>0</v>
      </c>
      <c r="N129" s="1">
        <f t="shared" si="4"/>
        <v>0</v>
      </c>
    </row>
    <row r="130" hidden="1" spans="1:14">
      <c r="A130" s="1" t="s">
        <v>423</v>
      </c>
      <c r="B130" s="1" t="s">
        <v>401</v>
      </c>
      <c r="C130" s="1" t="s">
        <v>60</v>
      </c>
      <c r="D130" s="1" t="s">
        <v>424</v>
      </c>
      <c r="E130" s="1" t="s">
        <v>28</v>
      </c>
      <c r="F130" s="2">
        <v>4493.9505</v>
      </c>
      <c r="G130" s="1">
        <v>0</v>
      </c>
      <c r="H130" s="1" t="str">
        <f>VLOOKUP(A130,'2月'!A:H,8,FALSE)</f>
        <v>云杉</v>
      </c>
      <c r="I130" s="40" t="str">
        <f>VLOOKUP(A130,'2月'!A:I,9,FALSE)</f>
        <v>420923199908015855</v>
      </c>
      <c r="J130" s="1">
        <f>VLOOKUP(A130,'2月'!A:J,10,FALSE)</f>
        <v>15007117794</v>
      </c>
      <c r="K130" s="1">
        <v>0</v>
      </c>
      <c r="N130" s="1">
        <f t="shared" si="4"/>
        <v>0</v>
      </c>
    </row>
    <row r="131" hidden="1" spans="1:14">
      <c r="A131" s="1" t="s">
        <v>427</v>
      </c>
      <c r="B131" s="1" t="s">
        <v>401</v>
      </c>
      <c r="C131" s="1" t="s">
        <v>60</v>
      </c>
      <c r="D131" s="1" t="s">
        <v>428</v>
      </c>
      <c r="E131" s="1" t="s">
        <v>161</v>
      </c>
      <c r="F131" s="2">
        <v>107.73</v>
      </c>
      <c r="G131" s="1">
        <v>0</v>
      </c>
      <c r="H131" s="1" t="str">
        <f>VLOOKUP(A131,'2月'!A:H,8,FALSE)</f>
        <v>云杉</v>
      </c>
      <c r="I131" s="1" t="str">
        <f>VLOOKUP(A131,'2月'!A:I,9,FALSE)</f>
        <v>429004199707163739</v>
      </c>
      <c r="J131" s="1">
        <f>VLOOKUP(A131,'2月'!A:J,10,FALSE)</f>
        <v>18696347162</v>
      </c>
      <c r="K131" s="1">
        <v>0</v>
      </c>
      <c r="N131" s="1">
        <f t="shared" si="4"/>
        <v>0</v>
      </c>
    </row>
    <row r="132" hidden="1" spans="1:14">
      <c r="A132" s="1" t="s">
        <v>429</v>
      </c>
      <c r="B132" s="1" t="s">
        <v>401</v>
      </c>
      <c r="C132" s="1" t="s">
        <v>60</v>
      </c>
      <c r="D132" s="1" t="s">
        <v>430</v>
      </c>
      <c r="E132" s="1" t="s">
        <v>28</v>
      </c>
      <c r="F132" s="2">
        <v>4731.2146</v>
      </c>
      <c r="G132" s="1">
        <v>0</v>
      </c>
      <c r="H132" s="1" t="str">
        <f>VLOOKUP(A132,'2月'!A:H,8,FALSE)</f>
        <v>云杉</v>
      </c>
      <c r="I132" s="40" t="str">
        <f>VLOOKUP(A132,'2月'!A:I,9,FALSE)</f>
        <v>210727199101295417</v>
      </c>
      <c r="J132" s="1">
        <f>VLOOKUP(A132,'2月'!A:J,10,FALSE)</f>
        <v>13964546661</v>
      </c>
      <c r="K132" s="1">
        <v>0</v>
      </c>
      <c r="N132" s="1">
        <f t="shared" si="4"/>
        <v>0</v>
      </c>
    </row>
    <row r="133" hidden="1" spans="1:14">
      <c r="A133" s="1" t="s">
        <v>431</v>
      </c>
      <c r="B133" s="1" t="s">
        <v>401</v>
      </c>
      <c r="C133" s="1" t="s">
        <v>60</v>
      </c>
      <c r="D133" s="1" t="s">
        <v>432</v>
      </c>
      <c r="E133" s="1" t="s">
        <v>28</v>
      </c>
      <c r="F133" s="2">
        <v>4976.13216262135</v>
      </c>
      <c r="G133" s="1">
        <v>0</v>
      </c>
      <c r="H133" s="1" t="str">
        <f>VLOOKUP(A133,'2月'!A:H,8,FALSE)</f>
        <v>云杉</v>
      </c>
      <c r="I133" s="40" t="str">
        <f>VLOOKUP(A133,'2月'!A:I,9,FALSE)</f>
        <v>421083199306255331</v>
      </c>
      <c r="J133" s="1">
        <f>VLOOKUP(A133,'2月'!A:J,10,FALSE)</f>
        <v>18727810846</v>
      </c>
      <c r="K133" s="1">
        <v>0</v>
      </c>
      <c r="N133" s="1">
        <f t="shared" si="4"/>
        <v>0</v>
      </c>
    </row>
    <row r="134" hidden="1" spans="1:14">
      <c r="A134" s="1" t="s">
        <v>433</v>
      </c>
      <c r="B134" s="1" t="s">
        <v>401</v>
      </c>
      <c r="C134" s="1" t="s">
        <v>60</v>
      </c>
      <c r="D134" s="1" t="s">
        <v>434</v>
      </c>
      <c r="E134" s="1" t="s">
        <v>28</v>
      </c>
      <c r="F134" s="2">
        <v>3217.458</v>
      </c>
      <c r="G134" s="1">
        <v>0</v>
      </c>
      <c r="H134" s="1" t="str">
        <f>VLOOKUP(A134,'2月'!A:H,8,FALSE)</f>
        <v>朝晖人力</v>
      </c>
      <c r="I134" s="1" t="str">
        <f>VLOOKUP(A134,'2月'!A:I,9,FALSE)</f>
        <v>42282520001107103X</v>
      </c>
      <c r="J134" s="1">
        <f>VLOOKUP(A134,'2月'!A:J,10,FALSE)</f>
        <v>17671203184</v>
      </c>
      <c r="K134" s="1">
        <v>0</v>
      </c>
      <c r="N134" s="1">
        <f t="shared" si="4"/>
        <v>0</v>
      </c>
    </row>
    <row r="135" hidden="1" spans="1:14">
      <c r="A135" s="1" t="s">
        <v>435</v>
      </c>
      <c r="B135" s="1" t="s">
        <v>401</v>
      </c>
      <c r="C135" s="1" t="s">
        <v>67</v>
      </c>
      <c r="D135" s="1" t="s">
        <v>436</v>
      </c>
      <c r="E135" s="1" t="s">
        <v>28</v>
      </c>
      <c r="F135" s="2">
        <v>125</v>
      </c>
      <c r="G135" s="1">
        <v>0</v>
      </c>
      <c r="H135" s="1" t="str">
        <f>VLOOKUP(A135,'2月'!A:H,8,FALSE)</f>
        <v>云杉</v>
      </c>
      <c r="I135" s="1" t="str">
        <f>VLOOKUP(A135,'2月'!A:I,9,FALSE)</f>
        <v>421127200302270817</v>
      </c>
      <c r="J135" s="1">
        <f>VLOOKUP(A135,'2月'!A:J,10,FALSE)</f>
        <v>13886422694</v>
      </c>
      <c r="K135" s="1">
        <v>0</v>
      </c>
      <c r="N135" s="1">
        <f t="shared" si="4"/>
        <v>0</v>
      </c>
    </row>
    <row r="136" hidden="1" spans="1:14">
      <c r="A136" s="1" t="s">
        <v>437</v>
      </c>
      <c r="B136" s="1" t="s">
        <v>401</v>
      </c>
      <c r="C136" s="1" t="s">
        <v>70</v>
      </c>
      <c r="D136" s="1" t="s">
        <v>438</v>
      </c>
      <c r="E136" s="1" t="s">
        <v>28</v>
      </c>
      <c r="F136" s="2">
        <v>151.542857142857</v>
      </c>
      <c r="G136" s="1">
        <v>0</v>
      </c>
      <c r="H136" s="1" t="str">
        <f>VLOOKUP(A136,'2月'!A:H,8,FALSE)</f>
        <v>云杉</v>
      </c>
      <c r="I136" s="40" t="str">
        <f>VLOOKUP(A136,'2月'!A:I,9,FALSE)</f>
        <v>421121200408030039</v>
      </c>
      <c r="J136" s="1">
        <f>VLOOKUP(A136,'2月'!A:J,10,FALSE)</f>
        <v>15007255682</v>
      </c>
      <c r="K136" s="1">
        <v>0</v>
      </c>
      <c r="N136" s="1">
        <f t="shared" si="4"/>
        <v>0</v>
      </c>
    </row>
    <row r="137" hidden="1" spans="1:14">
      <c r="A137" s="1" t="s">
        <v>937</v>
      </c>
      <c r="B137" s="1" t="s">
        <v>401</v>
      </c>
      <c r="C137" s="1" t="s">
        <v>70</v>
      </c>
      <c r="D137" s="1" t="s">
        <v>372</v>
      </c>
      <c r="E137" s="1" t="s">
        <v>28</v>
      </c>
      <c r="F137" s="2">
        <v>3913.595875</v>
      </c>
      <c r="G137" s="1">
        <v>0</v>
      </c>
      <c r="H137" s="1" t="s">
        <v>938</v>
      </c>
      <c r="I137" s="40" t="str">
        <f>VLOOKUP(A137,[3]在职名单!$D:$AE,28,FALSE)</f>
        <v>421126200310041735</v>
      </c>
      <c r="J137" s="1">
        <f>VLOOKUP(A137,[3]在职名单!$D:$AJ,33,FALSE)</f>
        <v>17671088843</v>
      </c>
      <c r="K137" s="1">
        <v>0</v>
      </c>
      <c r="N137" s="1">
        <f t="shared" si="4"/>
        <v>0</v>
      </c>
    </row>
    <row r="138" hidden="1" spans="1:14">
      <c r="A138" s="1" t="s">
        <v>442</v>
      </c>
      <c r="B138" s="1" t="s">
        <v>443</v>
      </c>
      <c r="C138" s="1" t="s">
        <v>132</v>
      </c>
      <c r="D138" s="1" t="s">
        <v>444</v>
      </c>
      <c r="E138" s="1" t="s">
        <v>28</v>
      </c>
      <c r="F138" s="2">
        <v>9481.06952</v>
      </c>
      <c r="G138" s="1">
        <v>134.43</v>
      </c>
      <c r="H138" s="1" t="str">
        <f>VLOOKUP(A138,'2月'!A:H,8,FALSE)</f>
        <v>武汉山道</v>
      </c>
      <c r="I138" s="1" t="str">
        <f>VLOOKUP(A138,'2月'!A:I,9,FALSE)</f>
        <v>421024199506072556</v>
      </c>
      <c r="J138" s="1">
        <f>VLOOKUP(A138,'2月'!A:J,10,FALSE)</f>
        <v>15171153937</v>
      </c>
      <c r="K138" s="1">
        <v>134.43</v>
      </c>
      <c r="N138" s="1">
        <f t="shared" si="4"/>
        <v>0</v>
      </c>
    </row>
    <row r="139" hidden="1" spans="1:14">
      <c r="A139" s="1" t="s">
        <v>445</v>
      </c>
      <c r="B139" s="1" t="s">
        <v>443</v>
      </c>
      <c r="C139" s="1" t="s">
        <v>132</v>
      </c>
      <c r="D139" s="1" t="s">
        <v>446</v>
      </c>
      <c r="E139" s="1" t="s">
        <v>28</v>
      </c>
      <c r="F139" s="2">
        <v>9114.577215</v>
      </c>
      <c r="G139" s="1">
        <v>123.44</v>
      </c>
      <c r="H139" s="1" t="str">
        <f>VLOOKUP(A139,'2月'!A:H,8,FALSE)</f>
        <v>武汉山道</v>
      </c>
      <c r="I139" s="40" t="str">
        <f>VLOOKUP(A139,'2月'!A:I,9,FALSE)</f>
        <v>420684198606286029</v>
      </c>
      <c r="J139" s="1">
        <f>VLOOKUP(A139,'2月'!A:J,10,FALSE)</f>
        <v>17771855035</v>
      </c>
      <c r="K139" s="1">
        <v>123.44</v>
      </c>
      <c r="N139" s="1">
        <f t="shared" si="4"/>
        <v>0</v>
      </c>
    </row>
    <row r="140" hidden="1" spans="1:14">
      <c r="A140" s="1" t="s">
        <v>447</v>
      </c>
      <c r="B140" s="1" t="s">
        <v>443</v>
      </c>
      <c r="C140" s="1" t="s">
        <v>26</v>
      </c>
      <c r="D140" s="1" t="s">
        <v>448</v>
      </c>
      <c r="E140" s="1" t="s">
        <v>28</v>
      </c>
      <c r="F140" s="2">
        <v>3500</v>
      </c>
      <c r="G140" s="1">
        <v>0</v>
      </c>
      <c r="H140" s="1" t="str">
        <f>VLOOKUP(A140,'2月'!A:H,8,FALSE)</f>
        <v>钟祥</v>
      </c>
      <c r="I140" s="40" t="str">
        <f>VLOOKUP(A140,'2月'!A:I,9,FALSE)</f>
        <v>420821198909260243</v>
      </c>
      <c r="J140" s="1">
        <f>VLOOKUP(A140,'2月'!A:J,10,FALSE)</f>
        <v>15007164829</v>
      </c>
      <c r="K140" s="1">
        <v>0</v>
      </c>
      <c r="N140" s="1">
        <f t="shared" si="4"/>
        <v>0</v>
      </c>
    </row>
    <row r="141" hidden="1" spans="1:14">
      <c r="A141" s="1" t="s">
        <v>449</v>
      </c>
      <c r="B141" s="1" t="s">
        <v>443</v>
      </c>
      <c r="C141" s="1" t="s">
        <v>30</v>
      </c>
      <c r="D141" s="1" t="s">
        <v>450</v>
      </c>
      <c r="E141" s="1" t="s">
        <v>28</v>
      </c>
      <c r="F141" s="2">
        <v>351.54</v>
      </c>
      <c r="G141" s="1">
        <v>0</v>
      </c>
      <c r="H141" s="1" t="str">
        <f>VLOOKUP(A141,'2月'!A:H,8,FALSE)</f>
        <v>朝晖人力</v>
      </c>
      <c r="I141" s="40" t="str">
        <f>VLOOKUP(A141,'2月'!A:I,9,FALSE)</f>
        <v>420881200309260027</v>
      </c>
      <c r="J141" s="1">
        <f>VLOOKUP(A141,'2月'!A:J,10,FALSE)</f>
        <v>17786237519</v>
      </c>
      <c r="K141" s="1">
        <v>0</v>
      </c>
      <c r="N141" s="1">
        <f t="shared" si="4"/>
        <v>0</v>
      </c>
    </row>
    <row r="142" hidden="1" spans="1:14">
      <c r="A142" s="1" t="s">
        <v>451</v>
      </c>
      <c r="B142" s="1" t="s">
        <v>443</v>
      </c>
      <c r="C142" s="1" t="s">
        <v>37</v>
      </c>
      <c r="D142" s="1" t="s">
        <v>452</v>
      </c>
      <c r="E142" s="1" t="s">
        <v>28</v>
      </c>
      <c r="F142" s="2">
        <v>2000</v>
      </c>
      <c r="G142" s="1">
        <v>0</v>
      </c>
      <c r="H142" s="1" t="str">
        <f>VLOOKUP(A142,'2月'!A:H,8,FALSE)</f>
        <v>钟祥</v>
      </c>
      <c r="I142" s="40" t="str">
        <f>VLOOKUP(A142,'2月'!A:I,9,FALSE)</f>
        <v>422431196712316825</v>
      </c>
      <c r="J142" s="1">
        <f>VLOOKUP(A142,'2月'!A:J,10,FALSE)</f>
        <v>13451170457</v>
      </c>
      <c r="K142" s="1">
        <v>0</v>
      </c>
      <c r="N142" s="1">
        <f t="shared" si="4"/>
        <v>0</v>
      </c>
    </row>
    <row r="143" hidden="1" spans="1:14">
      <c r="A143" s="1" t="s">
        <v>455</v>
      </c>
      <c r="B143" s="1" t="s">
        <v>443</v>
      </c>
      <c r="C143" s="1" t="s">
        <v>45</v>
      </c>
      <c r="D143" s="1" t="s">
        <v>456</v>
      </c>
      <c r="E143" s="1" t="s">
        <v>28</v>
      </c>
      <c r="F143" s="2">
        <v>6934.93378787879</v>
      </c>
      <c r="G143" s="1">
        <v>58.05</v>
      </c>
      <c r="H143" s="1" t="str">
        <f>VLOOKUP(A143,'2月'!A:H,8,FALSE)</f>
        <v>钟祥</v>
      </c>
      <c r="I143" s="1" t="str">
        <f>VLOOKUP(A143,'2月'!A:I,9,FALSE)</f>
        <v>42088119850119842X</v>
      </c>
      <c r="J143" s="1">
        <f>VLOOKUP(A143,'2月'!A:J,10,FALSE)</f>
        <v>18908696388</v>
      </c>
      <c r="K143" s="1">
        <v>58.05</v>
      </c>
      <c r="N143" s="1">
        <f t="shared" si="4"/>
        <v>0</v>
      </c>
    </row>
    <row r="144" hidden="1" spans="1:14">
      <c r="A144" s="1" t="s">
        <v>459</v>
      </c>
      <c r="B144" s="1" t="s">
        <v>443</v>
      </c>
      <c r="C144" s="1" t="s">
        <v>45</v>
      </c>
      <c r="D144" s="1" t="s">
        <v>460</v>
      </c>
      <c r="E144" s="1" t="s">
        <v>28</v>
      </c>
      <c r="F144" s="2">
        <v>2695.39</v>
      </c>
      <c r="G144" s="1">
        <v>0</v>
      </c>
      <c r="H144" s="1" t="str">
        <f>VLOOKUP(A144,'2月'!A:H,8,FALSE)</f>
        <v>钟祥</v>
      </c>
      <c r="I144" s="40" t="str">
        <f>VLOOKUP(A144,'2月'!A:I,9,FALSE)</f>
        <v>420322200702252712</v>
      </c>
      <c r="J144" s="1">
        <f>VLOOKUP(A144,'2月'!A:J,10,FALSE)</f>
        <v>18572510225</v>
      </c>
      <c r="K144" s="1">
        <v>0</v>
      </c>
      <c r="N144" s="1">
        <f t="shared" si="4"/>
        <v>0</v>
      </c>
    </row>
    <row r="145" hidden="1" spans="1:16">
      <c r="A145" s="1" t="s">
        <v>462</v>
      </c>
      <c r="B145" s="1" t="s">
        <v>443</v>
      </c>
      <c r="C145" s="1" t="s">
        <v>57</v>
      </c>
      <c r="D145" s="1" t="s">
        <v>463</v>
      </c>
      <c r="E145" s="1" t="s">
        <v>28</v>
      </c>
      <c r="F145" s="2">
        <v>10109.2839372698</v>
      </c>
      <c r="G145" s="1">
        <v>153.28</v>
      </c>
      <c r="H145" s="1" t="str">
        <f>VLOOKUP(A145,'2月'!A:H,8,FALSE)</f>
        <v>钟祥</v>
      </c>
      <c r="I145" s="40" t="str">
        <f>VLOOKUP(A145,'2月'!A:I,9,FALSE)</f>
        <v>420881199402276511</v>
      </c>
      <c r="J145" s="1">
        <f>VLOOKUP(A145,'2月'!A:J,10,FALSE)</f>
        <v>18502705023</v>
      </c>
      <c r="K145" s="1">
        <v>153.28</v>
      </c>
      <c r="N145" s="1">
        <f t="shared" si="4"/>
        <v>0</v>
      </c>
    </row>
    <row r="146" hidden="1" spans="1:16">
      <c r="A146" s="1" t="s">
        <v>464</v>
      </c>
      <c r="B146" s="1" t="s">
        <v>443</v>
      </c>
      <c r="C146" s="1" t="s">
        <v>60</v>
      </c>
      <c r="D146" s="1" t="s">
        <v>465</v>
      </c>
      <c r="E146" s="1" t="s">
        <v>161</v>
      </c>
      <c r="F146" s="2">
        <v>808.821405285413</v>
      </c>
      <c r="G146" s="1">
        <v>0</v>
      </c>
      <c r="H146" s="1" t="str">
        <f>VLOOKUP(A146,'2月'!A:H,8,FALSE)</f>
        <v>钟祥</v>
      </c>
      <c r="I146" s="1" t="str">
        <f>VLOOKUP(A146,'2月'!A:I,9,FALSE)</f>
        <v>420881199010035436</v>
      </c>
      <c r="J146" s="1">
        <f>VLOOKUP(A146,'2月'!A:J,10,FALSE)</f>
        <v>13297608873</v>
      </c>
      <c r="K146" s="1">
        <v>0</v>
      </c>
      <c r="N146" s="1">
        <f t="shared" si="4"/>
        <v>0</v>
      </c>
    </row>
    <row r="147" hidden="1" spans="1:16">
      <c r="A147" s="1" t="s">
        <v>466</v>
      </c>
      <c r="B147" s="1" t="s">
        <v>443</v>
      </c>
      <c r="C147" s="1" t="s">
        <v>60</v>
      </c>
      <c r="D147" s="1" t="s">
        <v>467</v>
      </c>
      <c r="E147" s="1" t="s">
        <v>28</v>
      </c>
      <c r="F147" s="2">
        <v>5949.44490405247</v>
      </c>
      <c r="G147" s="1">
        <v>28.49</v>
      </c>
      <c r="H147" s="1" t="str">
        <f>VLOOKUP(A147,'2月'!A:H,8,FALSE)</f>
        <v>钟祥</v>
      </c>
      <c r="I147" s="1" t="str">
        <f>VLOOKUP(A147,'2月'!A:I,9,FALSE)</f>
        <v>420881199710240430</v>
      </c>
      <c r="J147" s="1">
        <f>VLOOKUP(A147,'2月'!A:J,10,FALSE)</f>
        <v>18696000078</v>
      </c>
      <c r="K147" s="1">
        <v>28.49</v>
      </c>
      <c r="N147" s="1">
        <f t="shared" si="4"/>
        <v>0</v>
      </c>
    </row>
    <row r="148" hidden="1" spans="1:16">
      <c r="A148" s="1" t="s">
        <v>470</v>
      </c>
      <c r="B148" s="1" t="s">
        <v>443</v>
      </c>
      <c r="C148" s="1" t="s">
        <v>60</v>
      </c>
      <c r="D148" s="1" t="s">
        <v>471</v>
      </c>
      <c r="E148" s="1" t="s">
        <v>161</v>
      </c>
      <c r="F148" s="2">
        <v>2603.81325</v>
      </c>
      <c r="G148" s="1">
        <v>0</v>
      </c>
      <c r="H148" s="1" t="str">
        <f>VLOOKUP(A148,'2月'!A:H,8,FALSE)</f>
        <v>钟祥</v>
      </c>
      <c r="I148" s="40" t="str">
        <f>VLOOKUP(A148,'2月'!A:I,9,FALSE)</f>
        <v>420881200312015831</v>
      </c>
      <c r="J148" s="1">
        <f>VLOOKUP(A148,'2月'!A:J,10,FALSE)</f>
        <v>19074761449</v>
      </c>
      <c r="K148" s="1">
        <v>0</v>
      </c>
      <c r="N148" s="1">
        <f t="shared" si="4"/>
        <v>0</v>
      </c>
    </row>
    <row r="149" hidden="1" spans="1:16">
      <c r="A149" s="1" t="s">
        <v>472</v>
      </c>
      <c r="B149" s="1" t="s">
        <v>443</v>
      </c>
      <c r="C149" s="1" t="s">
        <v>60</v>
      </c>
      <c r="D149" s="1" t="s">
        <v>473</v>
      </c>
      <c r="E149" s="1" t="s">
        <v>161</v>
      </c>
      <c r="F149" s="2">
        <v>157.835769230769</v>
      </c>
      <c r="G149" s="1">
        <v>0</v>
      </c>
      <c r="H149" s="1" t="str">
        <f>VLOOKUP(A149,'2月'!A:H,8,FALSE)</f>
        <v>朝晖人力</v>
      </c>
      <c r="I149" s="1" t="str">
        <f>VLOOKUP(A149,'2月'!A:I,9,FALSE)</f>
        <v>41152119980728193X</v>
      </c>
      <c r="J149" s="1">
        <f>VLOOKUP(A149,'2月'!A:J,10,FALSE)</f>
        <v>17359967906</v>
      </c>
      <c r="K149" s="1">
        <v>0</v>
      </c>
      <c r="N149" s="1">
        <f t="shared" si="4"/>
        <v>0</v>
      </c>
    </row>
    <row r="150" hidden="1" spans="1:16">
      <c r="A150" s="1" t="s">
        <v>474</v>
      </c>
      <c r="B150" s="1" t="s">
        <v>443</v>
      </c>
      <c r="C150" s="1" t="s">
        <v>70</v>
      </c>
      <c r="D150" s="1" t="s">
        <v>475</v>
      </c>
      <c r="E150" s="1" t="s">
        <v>28</v>
      </c>
      <c r="F150" s="2">
        <v>2284.62</v>
      </c>
      <c r="G150" s="1">
        <v>0</v>
      </c>
      <c r="H150" s="1" t="str">
        <f>VLOOKUP(A150,'2月'!A:H,8,FALSE)</f>
        <v>钟祥</v>
      </c>
      <c r="I150" s="1" t="str">
        <f>VLOOKUP(A150,'2月'!A:I,9,FALSE)</f>
        <v>420881199001246215</v>
      </c>
      <c r="J150" s="1">
        <f>VLOOKUP(A150,'2月'!A:J,10,FALSE)</f>
        <v>18671992167</v>
      </c>
      <c r="K150" s="1">
        <v>0</v>
      </c>
      <c r="N150" s="1">
        <f t="shared" si="4"/>
        <v>0</v>
      </c>
    </row>
    <row r="151" s="34" customFormat="1" hidden="1" spans="1:16">
      <c r="A151" s="35" t="s">
        <v>478</v>
      </c>
      <c r="B151" s="35" t="s">
        <v>479</v>
      </c>
      <c r="C151" s="35" t="s">
        <v>26</v>
      </c>
      <c r="D151" s="35" t="s">
        <v>480</v>
      </c>
      <c r="E151" s="35" t="s">
        <v>28</v>
      </c>
      <c r="F151" s="36">
        <v>-1653.27</v>
      </c>
      <c r="G151" s="35">
        <v>0</v>
      </c>
      <c r="H151" s="35" t="str">
        <f>VLOOKUP(A151,'2月'!A:H,8,FALSE)</f>
        <v>宜春山道</v>
      </c>
      <c r="I151" s="42" t="str">
        <f>VLOOKUP(A151,'2月'!A:I,9,FALSE)</f>
        <v>362228199908292827</v>
      </c>
      <c r="J151" s="35">
        <f>VLOOKUP(A151,'2月'!A:J,10,FALSE)</f>
        <v>15770535436</v>
      </c>
      <c r="K151" s="35"/>
      <c r="L151" s="1"/>
      <c r="M151" s="35"/>
      <c r="N151" s="35"/>
      <c r="O151" s="35"/>
      <c r="P151" s="35"/>
    </row>
    <row r="152" hidden="1" spans="1:16">
      <c r="A152" s="1" t="s">
        <v>481</v>
      </c>
      <c r="B152" s="1" t="s">
        <v>479</v>
      </c>
      <c r="C152" s="1" t="s">
        <v>30</v>
      </c>
      <c r="D152" s="1" t="s">
        <v>482</v>
      </c>
      <c r="E152" s="1" t="s">
        <v>28</v>
      </c>
      <c r="F152" s="2">
        <v>1727.89</v>
      </c>
      <c r="G152" s="1">
        <v>0</v>
      </c>
      <c r="H152" s="1" t="str">
        <f>VLOOKUP(A152,'2月'!A:H,8,FALSE)</f>
        <v>宜春山道</v>
      </c>
      <c r="I152" s="40" t="str">
        <f>VLOOKUP(A152,'2月'!A:I,9,FALSE)</f>
        <v>360902200309025442</v>
      </c>
      <c r="J152" s="1">
        <f>VLOOKUP(A152,'2月'!A:J,10,FALSE)</f>
        <v>15579971863</v>
      </c>
      <c r="K152" s="1">
        <v>0</v>
      </c>
      <c r="N152" s="1">
        <f t="shared" ref="N152:N183" si="5">G152-K152</f>
        <v>0</v>
      </c>
    </row>
    <row r="153" hidden="1" spans="1:16">
      <c r="A153" s="1" t="s">
        <v>483</v>
      </c>
      <c r="B153" s="1" t="s">
        <v>479</v>
      </c>
      <c r="C153" s="1" t="s">
        <v>30</v>
      </c>
      <c r="D153" s="1" t="s">
        <v>484</v>
      </c>
      <c r="E153" s="1" t="s">
        <v>28</v>
      </c>
      <c r="F153" s="2">
        <v>1844.61</v>
      </c>
      <c r="G153" s="1">
        <v>0</v>
      </c>
      <c r="H153" s="1" t="str">
        <f>VLOOKUP(A153,'2月'!A:H,8,FALSE)</f>
        <v>宜春山道</v>
      </c>
      <c r="I153" s="40" t="str">
        <f>VLOOKUP(A153,'2月'!A:I,9,FALSE)</f>
        <v>362201199512253047</v>
      </c>
      <c r="J153" s="1">
        <f>VLOOKUP(A153,'2月'!A:J,10,FALSE)</f>
        <v>13707951326</v>
      </c>
      <c r="K153" s="1">
        <v>0</v>
      </c>
      <c r="N153" s="1">
        <f t="shared" si="5"/>
        <v>0</v>
      </c>
    </row>
    <row r="154" hidden="1" spans="1:16">
      <c r="A154" s="1" t="s">
        <v>485</v>
      </c>
      <c r="B154" s="1" t="s">
        <v>479</v>
      </c>
      <c r="C154" s="1" t="s">
        <v>37</v>
      </c>
      <c r="D154" s="1" t="s">
        <v>486</v>
      </c>
      <c r="E154" s="1" t="s">
        <v>28</v>
      </c>
      <c r="F154" s="2">
        <v>1396.54153846154</v>
      </c>
      <c r="G154" s="1">
        <v>0</v>
      </c>
      <c r="H154" s="1" t="str">
        <f>VLOOKUP(A154,'2月'!A:H,8,FALSE)</f>
        <v>宜春山道</v>
      </c>
      <c r="I154" s="40" t="str">
        <f>VLOOKUP(A154,'2月'!A:I,9,FALSE)</f>
        <v>362201197310035026</v>
      </c>
      <c r="J154" s="1">
        <f>VLOOKUP(A154,'2月'!A:J,10,FALSE)</f>
        <v>18979508006</v>
      </c>
      <c r="K154" s="1">
        <v>0</v>
      </c>
      <c r="N154" s="1">
        <f t="shared" si="5"/>
        <v>0</v>
      </c>
    </row>
    <row r="155" hidden="1" spans="1:16">
      <c r="A155" s="1" t="s">
        <v>487</v>
      </c>
      <c r="B155" s="1" t="s">
        <v>479</v>
      </c>
      <c r="C155" s="1" t="s">
        <v>37</v>
      </c>
      <c r="D155" s="1" t="s">
        <v>488</v>
      </c>
      <c r="E155" s="1" t="s">
        <v>28</v>
      </c>
      <c r="F155" s="2">
        <v>1293.84846153846</v>
      </c>
      <c r="G155" s="1">
        <v>0</v>
      </c>
      <c r="H155" s="1" t="str">
        <f>VLOOKUP(A155,'2月'!A:H,8,FALSE)</f>
        <v>宜春山道</v>
      </c>
      <c r="I155" s="40" t="str">
        <f>VLOOKUP(A155,'2月'!A:I,9,FALSE)</f>
        <v>362201196812092624</v>
      </c>
      <c r="J155" s="1">
        <f>VLOOKUP(A155,'2月'!A:J,10,FALSE)</f>
        <v>19970535082</v>
      </c>
      <c r="K155" s="1">
        <v>0</v>
      </c>
      <c r="N155" s="1">
        <f t="shared" si="5"/>
        <v>0</v>
      </c>
    </row>
    <row r="156" hidden="1" spans="1:16">
      <c r="A156" s="1" t="s">
        <v>489</v>
      </c>
      <c r="B156" s="1" t="s">
        <v>479</v>
      </c>
      <c r="C156" s="1" t="s">
        <v>247</v>
      </c>
      <c r="D156" s="1" t="s">
        <v>490</v>
      </c>
      <c r="E156" s="1" t="s">
        <v>28</v>
      </c>
      <c r="F156" s="2">
        <v>2048.2596575</v>
      </c>
      <c r="G156" s="1">
        <v>0</v>
      </c>
      <c r="H156" s="1" t="str">
        <f>VLOOKUP(A156,'2月'!A:H,8,FALSE)</f>
        <v>宜春山道</v>
      </c>
      <c r="I156" s="1" t="str">
        <f>VLOOKUP(A156,'2月'!A:I,9,FALSE)</f>
        <v>36223320040618163X</v>
      </c>
      <c r="J156" s="1">
        <f>VLOOKUP(A156,'2月'!A:J,10,FALSE)</f>
        <v>18146649822</v>
      </c>
      <c r="K156" s="1">
        <v>0</v>
      </c>
      <c r="N156" s="1">
        <f t="shared" si="5"/>
        <v>0</v>
      </c>
    </row>
    <row r="157" hidden="1" spans="1:16">
      <c r="A157" s="1" t="s">
        <v>493</v>
      </c>
      <c r="B157" s="1" t="s">
        <v>479</v>
      </c>
      <c r="C157" s="1" t="s">
        <v>45</v>
      </c>
      <c r="D157" s="1" t="s">
        <v>494</v>
      </c>
      <c r="E157" s="1" t="s">
        <v>28</v>
      </c>
      <c r="F157" s="2">
        <v>501.22615</v>
      </c>
      <c r="G157" s="1">
        <v>0</v>
      </c>
      <c r="H157" s="1" t="str">
        <f>VLOOKUP(A157,'2月'!A:H,8,FALSE)</f>
        <v>宜春山道</v>
      </c>
      <c r="I157" s="1" t="str">
        <f>VLOOKUP(A157,'2月'!A:I,9,FALSE)</f>
        <v>36222720030116123x</v>
      </c>
      <c r="J157" s="1">
        <f>VLOOKUP(A157,'2月'!A:J,10,FALSE)</f>
        <v>13133797701</v>
      </c>
      <c r="K157" s="1">
        <v>0</v>
      </c>
      <c r="N157" s="1">
        <f t="shared" si="5"/>
        <v>0</v>
      </c>
    </row>
    <row r="158" hidden="1" spans="1:16">
      <c r="A158" s="1" t="s">
        <v>495</v>
      </c>
      <c r="B158" s="1" t="s">
        <v>479</v>
      </c>
      <c r="C158" s="1" t="s">
        <v>45</v>
      </c>
      <c r="D158" s="1" t="s">
        <v>496</v>
      </c>
      <c r="E158" s="1" t="s">
        <v>28</v>
      </c>
      <c r="F158" s="2">
        <v>3762.4005</v>
      </c>
      <c r="G158" s="1">
        <v>0</v>
      </c>
      <c r="H158" s="1" t="str">
        <f>VLOOKUP(A158,'2月'!A:H,8,FALSE)</f>
        <v>朝晖人力</v>
      </c>
      <c r="I158" s="40" t="str">
        <f>VLOOKUP(A158,'2月'!A:I,9,FALSE)</f>
        <v>360902200406013419</v>
      </c>
      <c r="J158" s="1">
        <f>VLOOKUP(A158,'2月'!A:J,10,FALSE)</f>
        <v>15507004974</v>
      </c>
      <c r="K158" s="1">
        <v>0</v>
      </c>
      <c r="N158" s="1">
        <f t="shared" si="5"/>
        <v>0</v>
      </c>
    </row>
    <row r="159" hidden="1" spans="1:16">
      <c r="A159" s="1" t="s">
        <v>497</v>
      </c>
      <c r="B159" s="1" t="s">
        <v>479</v>
      </c>
      <c r="C159" s="1" t="s">
        <v>45</v>
      </c>
      <c r="D159" s="1" t="s">
        <v>498</v>
      </c>
      <c r="E159" s="1" t="s">
        <v>28</v>
      </c>
      <c r="F159" s="2">
        <v>29.9</v>
      </c>
      <c r="G159" s="1">
        <v>0</v>
      </c>
      <c r="H159" s="1" t="str">
        <f>VLOOKUP(A159,'2月'!A:H,8,FALSE)</f>
        <v>朝晖人力</v>
      </c>
      <c r="I159" s="40" t="str">
        <f>VLOOKUP(A159,'2月'!A:I,9,FALSE)</f>
        <v>360902200210060619</v>
      </c>
      <c r="J159" s="1">
        <f>VLOOKUP(A159,'2月'!A:J,10,FALSE)</f>
        <v>13479559001</v>
      </c>
      <c r="K159" s="1">
        <v>0</v>
      </c>
      <c r="N159" s="1">
        <f t="shared" si="5"/>
        <v>0</v>
      </c>
    </row>
    <row r="160" hidden="1" spans="1:16">
      <c r="A160" s="1" t="s">
        <v>504</v>
      </c>
      <c r="B160" s="1" t="s">
        <v>479</v>
      </c>
      <c r="C160" s="1" t="s">
        <v>57</v>
      </c>
      <c r="D160" s="1" t="s">
        <v>505</v>
      </c>
      <c r="E160" s="1" t="s">
        <v>28</v>
      </c>
      <c r="F160" s="2">
        <v>1748.64533351015</v>
      </c>
      <c r="G160" s="1">
        <v>0</v>
      </c>
      <c r="H160" s="1" t="str">
        <f>VLOOKUP(A160,'2月'!A:H,8,FALSE)</f>
        <v>宜春山道</v>
      </c>
      <c r="I160" s="1" t="str">
        <f>VLOOKUP(A160,'2月'!A:I,9,FALSE)</f>
        <v>362201199204140219</v>
      </c>
      <c r="J160" s="1">
        <f>VLOOKUP(A160,'2月'!A:J,10,FALSE)</f>
        <v>18460460101</v>
      </c>
      <c r="K160" s="1">
        <v>0</v>
      </c>
      <c r="N160" s="1">
        <f t="shared" si="5"/>
        <v>0</v>
      </c>
    </row>
    <row r="161" hidden="1" spans="1:14">
      <c r="A161" s="1" t="s">
        <v>506</v>
      </c>
      <c r="B161" s="1" t="s">
        <v>479</v>
      </c>
      <c r="C161" s="1" t="s">
        <v>60</v>
      </c>
      <c r="D161" s="1" t="s">
        <v>508</v>
      </c>
      <c r="E161" s="1" t="s">
        <v>28</v>
      </c>
      <c r="F161" s="2">
        <v>5452.6704</v>
      </c>
      <c r="G161" s="1">
        <v>0</v>
      </c>
      <c r="H161" s="1" t="str">
        <f>VLOOKUP(A161,'2月'!A:H,8,FALSE)</f>
        <v>宜春山道</v>
      </c>
      <c r="I161" s="40" t="str">
        <f>VLOOKUP(A161,'2月'!A:I,9,FALSE)</f>
        <v>362201198207161010</v>
      </c>
      <c r="J161" s="1">
        <f>VLOOKUP(A161,'2月'!A:J,10,FALSE)</f>
        <v>13660057085</v>
      </c>
      <c r="K161" s="1">
        <v>0</v>
      </c>
      <c r="N161" s="1">
        <f t="shared" si="5"/>
        <v>0</v>
      </c>
    </row>
    <row r="162" hidden="1" spans="1:14">
      <c r="A162" s="1" t="s">
        <v>509</v>
      </c>
      <c r="B162" s="1" t="s">
        <v>479</v>
      </c>
      <c r="C162" s="1" t="s">
        <v>60</v>
      </c>
      <c r="D162" s="1" t="s">
        <v>510</v>
      </c>
      <c r="E162" s="1" t="s">
        <v>28</v>
      </c>
      <c r="F162" s="2">
        <v>9681.92139288753</v>
      </c>
      <c r="G162" s="1">
        <v>140.45</v>
      </c>
      <c r="H162" s="1" t="str">
        <f>VLOOKUP(A162,'2月'!A:H,8,FALSE)</f>
        <v>宜春山道</v>
      </c>
      <c r="I162" s="40" t="str">
        <f>VLOOKUP(A162,'2月'!A:I,9,FALSE)</f>
        <v>362201200210224019</v>
      </c>
      <c r="J162" s="1">
        <f>VLOOKUP(A162,'2月'!A:J,10,FALSE)</f>
        <v>13097078502</v>
      </c>
      <c r="K162" s="1">
        <v>140.45</v>
      </c>
      <c r="N162" s="1">
        <f t="shared" si="5"/>
        <v>0</v>
      </c>
    </row>
    <row r="163" hidden="1" spans="1:14">
      <c r="A163" s="1" t="s">
        <v>511</v>
      </c>
      <c r="B163" s="1" t="s">
        <v>479</v>
      </c>
      <c r="C163" s="1" t="s">
        <v>60</v>
      </c>
      <c r="D163" s="1" t="s">
        <v>512</v>
      </c>
      <c r="E163" s="1" t="s">
        <v>28</v>
      </c>
      <c r="F163" s="2">
        <v>3867.06758382443</v>
      </c>
      <c r="G163" s="1">
        <v>0</v>
      </c>
      <c r="H163" s="1" t="str">
        <f>VLOOKUP(A163,'2月'!A:H,8,FALSE)</f>
        <v>宜春山道</v>
      </c>
      <c r="I163" s="40" t="str">
        <f>VLOOKUP(A163,'2月'!A:I,9,FALSE)</f>
        <v>362201198607045449</v>
      </c>
      <c r="J163" s="1">
        <f>VLOOKUP(A163,'2月'!A:J,10,FALSE)</f>
        <v>13755839636</v>
      </c>
      <c r="K163" s="1">
        <v>0</v>
      </c>
      <c r="N163" s="1">
        <f t="shared" si="5"/>
        <v>0</v>
      </c>
    </row>
    <row r="164" hidden="1" spans="1:14">
      <c r="A164" s="1" t="s">
        <v>513</v>
      </c>
      <c r="B164" s="1" t="s">
        <v>479</v>
      </c>
      <c r="C164" s="1" t="s">
        <v>60</v>
      </c>
      <c r="D164" s="1" t="s">
        <v>514</v>
      </c>
      <c r="E164" s="1" t="s">
        <v>28</v>
      </c>
      <c r="F164" s="2">
        <v>11999.9349483717</v>
      </c>
      <c r="G164" s="1">
        <v>210</v>
      </c>
      <c r="H164" s="1" t="str">
        <f>VLOOKUP(A164,'2月'!A:H,8,FALSE)</f>
        <v>宜春山道</v>
      </c>
      <c r="I164" s="40" t="str">
        <f>VLOOKUP(A164,'2月'!A:I,9,FALSE)</f>
        <v>360481200102190617</v>
      </c>
      <c r="J164" s="1">
        <f>VLOOKUP(A164,'2月'!A:J,10,FALSE)</f>
        <v>18942252409</v>
      </c>
      <c r="K164" s="1">
        <v>210</v>
      </c>
      <c r="N164" s="1">
        <f t="shared" si="5"/>
        <v>0</v>
      </c>
    </row>
    <row r="165" hidden="1" spans="1:14">
      <c r="A165" s="1" t="s">
        <v>515</v>
      </c>
      <c r="B165" s="1" t="s">
        <v>479</v>
      </c>
      <c r="C165" s="1" t="s">
        <v>60</v>
      </c>
      <c r="D165" s="1" t="s">
        <v>516</v>
      </c>
      <c r="E165" s="1" t="s">
        <v>28</v>
      </c>
      <c r="F165" s="2">
        <v>9236.87050549455</v>
      </c>
      <c r="G165" s="1">
        <v>127.1</v>
      </c>
      <c r="H165" s="1" t="str">
        <f>VLOOKUP(A165,'2月'!A:H,8,FALSE)</f>
        <v>宜春山道</v>
      </c>
      <c r="I165" s="40" t="str">
        <f>VLOOKUP(A165,'2月'!A:I,9,FALSE)</f>
        <v>360322200308103018</v>
      </c>
      <c r="J165" s="1">
        <f>VLOOKUP(A165,'2月'!A:J,10,FALSE)</f>
        <v>13479853786</v>
      </c>
      <c r="K165" s="1">
        <v>127.1</v>
      </c>
      <c r="N165" s="1">
        <f t="shared" si="5"/>
        <v>0</v>
      </c>
    </row>
    <row r="166" hidden="1" spans="1:14">
      <c r="A166" s="1" t="s">
        <v>517</v>
      </c>
      <c r="B166" s="1" t="s">
        <v>479</v>
      </c>
      <c r="C166" s="1" t="s">
        <v>60</v>
      </c>
      <c r="D166" s="1" t="s">
        <v>518</v>
      </c>
      <c r="E166" s="1" t="s">
        <v>28</v>
      </c>
      <c r="F166" s="2">
        <v>2288.475</v>
      </c>
      <c r="G166" s="1">
        <v>0</v>
      </c>
      <c r="H166" s="1" t="str">
        <f>VLOOKUP(A166,'2月'!A:H,8,FALSE)</f>
        <v>朝晖人力</v>
      </c>
      <c r="I166" s="40" t="str">
        <f>VLOOKUP(A166,'2月'!A:I,9,FALSE)</f>
        <v>360902200104184810</v>
      </c>
      <c r="J166" s="1">
        <f>VLOOKUP(A166,'2月'!A:J,10,FALSE)</f>
        <v>18279545643</v>
      </c>
      <c r="K166" s="1">
        <v>0</v>
      </c>
      <c r="N166" s="1">
        <f t="shared" si="5"/>
        <v>0</v>
      </c>
    </row>
    <row r="167" hidden="1" spans="1:14">
      <c r="A167" s="1" t="s">
        <v>519</v>
      </c>
      <c r="B167" s="1" t="s">
        <v>479</v>
      </c>
      <c r="C167" s="1" t="s">
        <v>60</v>
      </c>
      <c r="D167" s="1" t="s">
        <v>520</v>
      </c>
      <c r="E167" s="1" t="s">
        <v>28</v>
      </c>
      <c r="F167" s="2">
        <v>5318.08945384614</v>
      </c>
      <c r="G167" s="1">
        <v>9.55</v>
      </c>
      <c r="H167" s="1" t="str">
        <f>VLOOKUP(A167,'2月'!A:H,8,FALSE)</f>
        <v>朝晖人力</v>
      </c>
      <c r="I167" s="40" t="str">
        <f>VLOOKUP(A167,'2月'!A:I,9,FALSE)</f>
        <v>360323200307060016</v>
      </c>
      <c r="J167" s="1">
        <f>VLOOKUP(A167,'2月'!A:J,10,FALSE)</f>
        <v>18079959450</v>
      </c>
      <c r="K167" s="1">
        <v>9.55</v>
      </c>
      <c r="N167" s="1">
        <f t="shared" si="5"/>
        <v>0</v>
      </c>
    </row>
    <row r="168" hidden="1" spans="1:14">
      <c r="A168" s="1" t="s">
        <v>523</v>
      </c>
      <c r="B168" s="1" t="s">
        <v>479</v>
      </c>
      <c r="C168" s="1" t="s">
        <v>70</v>
      </c>
      <c r="D168" s="1" t="s">
        <v>524</v>
      </c>
      <c r="E168" s="1" t="s">
        <v>28</v>
      </c>
      <c r="F168" s="2">
        <v>4065.25333333333</v>
      </c>
      <c r="G168" s="1">
        <v>0</v>
      </c>
      <c r="H168" s="1" t="str">
        <f>VLOOKUP(A168,'2月'!A:H,8,FALSE)</f>
        <v>朝晖人力</v>
      </c>
      <c r="I168" s="40" t="str">
        <f>VLOOKUP(A168,'2月'!A:I,9,FALSE)</f>
        <v>362227199006250074</v>
      </c>
      <c r="J168" s="1">
        <f>VLOOKUP(A168,'2月'!A:J,10,FALSE)</f>
        <v>18770520074</v>
      </c>
      <c r="K168" s="1">
        <v>0</v>
      </c>
      <c r="N168" s="1">
        <f t="shared" si="5"/>
        <v>0</v>
      </c>
    </row>
    <row r="169" hidden="1" spans="1:14">
      <c r="A169" s="1" t="s">
        <v>525</v>
      </c>
      <c r="B169" s="1" t="s">
        <v>479</v>
      </c>
      <c r="C169" s="1" t="s">
        <v>70</v>
      </c>
      <c r="D169" s="1" t="s">
        <v>526</v>
      </c>
      <c r="E169" s="1" t="s">
        <v>28</v>
      </c>
      <c r="F169" s="2">
        <v>3318.8505</v>
      </c>
      <c r="G169" s="1">
        <v>0</v>
      </c>
      <c r="H169" s="1" t="str">
        <f>VLOOKUP(A169,'2月'!A:H,8,FALSE)</f>
        <v>朝晖人力</v>
      </c>
      <c r="I169" s="40" t="str">
        <f>VLOOKUP(A169,'2月'!A:I,9,FALSE)</f>
        <v>362201200302185213</v>
      </c>
      <c r="J169" s="1">
        <f>VLOOKUP(A169,'2月'!A:J,10,FALSE)</f>
        <v>18379117563</v>
      </c>
      <c r="K169" s="1">
        <v>0</v>
      </c>
      <c r="N169" s="1">
        <f t="shared" si="5"/>
        <v>0</v>
      </c>
    </row>
    <row r="170" hidden="1" spans="1:14">
      <c r="A170" s="1" t="s">
        <v>527</v>
      </c>
      <c r="B170" s="1" t="s">
        <v>528</v>
      </c>
      <c r="C170" s="1" t="s">
        <v>870</v>
      </c>
      <c r="D170" s="1" t="s">
        <v>529</v>
      </c>
      <c r="E170" s="1" t="s">
        <v>28</v>
      </c>
      <c r="F170" s="2">
        <v>6959.42</v>
      </c>
      <c r="G170" s="1">
        <v>58.78</v>
      </c>
      <c r="H170" s="1" t="str">
        <f>VLOOKUP(A170,'2月'!A:H,8,FALSE)</f>
        <v>武汉山道</v>
      </c>
      <c r="I170" s="40" t="str">
        <f>VLOOKUP(A170,'2月'!A:I,9,FALSE)</f>
        <v>420684198502132017</v>
      </c>
      <c r="J170" s="1">
        <f>VLOOKUP(A170,'2月'!A:J,10,FALSE)</f>
        <v>17371055355</v>
      </c>
      <c r="K170" s="1">
        <v>58.78</v>
      </c>
      <c r="N170" s="1">
        <f t="shared" si="5"/>
        <v>0</v>
      </c>
    </row>
    <row r="171" hidden="1" spans="1:14">
      <c r="A171" s="1" t="s">
        <v>871</v>
      </c>
      <c r="B171" s="1" t="s">
        <v>528</v>
      </c>
      <c r="C171" s="1" t="s">
        <v>132</v>
      </c>
      <c r="D171" s="1" t="s">
        <v>872</v>
      </c>
      <c r="E171" s="1" t="s">
        <v>28</v>
      </c>
      <c r="F171" s="2">
        <v>3927.17388</v>
      </c>
      <c r="G171" s="1">
        <v>0</v>
      </c>
      <c r="H171" s="1" t="str">
        <f>VLOOKUP(A171,'2月'!A:H,8,FALSE)</f>
        <v>朝晖人力</v>
      </c>
      <c r="I171" s="1" t="str">
        <f>VLOOKUP(A171,'2月'!A:I,9,FALSE)</f>
        <v>362421199305136813</v>
      </c>
      <c r="J171" s="1">
        <f>VLOOKUP(A171,'2月'!A:J,10,FALSE)</f>
        <v>18827760100</v>
      </c>
      <c r="K171" s="1">
        <v>0</v>
      </c>
      <c r="N171" s="1">
        <f t="shared" si="5"/>
        <v>0</v>
      </c>
    </row>
    <row r="172" hidden="1" spans="1:14">
      <c r="A172" s="1" t="s">
        <v>530</v>
      </c>
      <c r="B172" s="1" t="s">
        <v>528</v>
      </c>
      <c r="C172" s="1" t="s">
        <v>26</v>
      </c>
      <c r="D172" s="1" t="s">
        <v>531</v>
      </c>
      <c r="E172" s="1" t="s">
        <v>28</v>
      </c>
      <c r="F172" s="2">
        <v>3690</v>
      </c>
      <c r="G172" s="1">
        <v>0</v>
      </c>
      <c r="H172" s="1" t="str">
        <f>VLOOKUP(A172,'2月'!A:H,8,FALSE)</f>
        <v>高新吾悦</v>
      </c>
      <c r="I172" s="1" t="str">
        <f>VLOOKUP(A172,'2月'!A:I,9,FALSE)</f>
        <v>36042720030211002X</v>
      </c>
      <c r="J172" s="1">
        <f>VLOOKUP(A172,'2月'!A:J,10,FALSE)</f>
        <v>18270924070</v>
      </c>
      <c r="K172" s="1">
        <v>0</v>
      </c>
      <c r="N172" s="1">
        <f t="shared" si="5"/>
        <v>0</v>
      </c>
    </row>
    <row r="173" hidden="1" spans="1:14">
      <c r="A173" s="1" t="s">
        <v>534</v>
      </c>
      <c r="B173" s="1" t="s">
        <v>528</v>
      </c>
      <c r="C173" s="1" t="s">
        <v>37</v>
      </c>
      <c r="D173" s="1" t="s">
        <v>535</v>
      </c>
      <c r="E173" s="1" t="s">
        <v>28</v>
      </c>
      <c r="F173" s="2">
        <v>1500</v>
      </c>
      <c r="G173" s="1">
        <v>0</v>
      </c>
      <c r="H173" s="1" t="str">
        <f>VLOOKUP(A173,'2月'!A:H,8,FALSE)</f>
        <v>高新吾悦</v>
      </c>
      <c r="I173" s="1" t="str">
        <f>VLOOKUP(A173,'2月'!A:I,9,FALSE)</f>
        <v>362401195703190520</v>
      </c>
      <c r="J173" s="1">
        <f>VLOOKUP(A173,'2月'!A:J,10,FALSE)</f>
        <v>15270885153</v>
      </c>
      <c r="K173" s="1">
        <v>0</v>
      </c>
      <c r="N173" s="1">
        <f t="shared" si="5"/>
        <v>0</v>
      </c>
    </row>
    <row r="174" hidden="1" spans="1:14">
      <c r="A174" s="1" t="s">
        <v>536</v>
      </c>
      <c r="B174" s="1" t="s">
        <v>528</v>
      </c>
      <c r="C174" s="1" t="s">
        <v>37</v>
      </c>
      <c r="D174" s="1" t="s">
        <v>537</v>
      </c>
      <c r="E174" s="1" t="s">
        <v>28</v>
      </c>
      <c r="F174" s="2">
        <v>1400</v>
      </c>
      <c r="G174" s="1">
        <v>0</v>
      </c>
      <c r="H174" s="1" t="str">
        <f>VLOOKUP(A174,'2月'!A:H,8,FALSE)</f>
        <v>高新吾悦</v>
      </c>
      <c r="I174" s="1" t="str">
        <f>VLOOKUP(A174,'2月'!A:I,9,FALSE)</f>
        <v>132628195812161428</v>
      </c>
      <c r="J174" s="1">
        <f>VLOOKUP(A174,'2月'!A:J,10,FALSE)</f>
        <v>17770898003</v>
      </c>
      <c r="K174" s="1">
        <v>0</v>
      </c>
      <c r="N174" s="1">
        <f t="shared" si="5"/>
        <v>0</v>
      </c>
    </row>
    <row r="175" hidden="1" spans="1:14">
      <c r="A175" s="1" t="s">
        <v>538</v>
      </c>
      <c r="B175" s="1" t="s">
        <v>528</v>
      </c>
      <c r="C175" s="1" t="s">
        <v>45</v>
      </c>
      <c r="D175" s="1" t="s">
        <v>539</v>
      </c>
      <c r="E175" s="1" t="s">
        <v>28</v>
      </c>
      <c r="F175" s="2">
        <v>4892.41686520376</v>
      </c>
      <c r="G175" s="1">
        <v>0</v>
      </c>
      <c r="H175" s="1" t="str">
        <f>VLOOKUP(A175,'2月'!A:H,8,FALSE)</f>
        <v>高新吾悦</v>
      </c>
      <c r="I175" s="40" t="str">
        <f>VLOOKUP(A175,'2月'!A:I,9,FALSE)</f>
        <v>350721200106170814</v>
      </c>
      <c r="J175" s="1">
        <f>VLOOKUP(A175,'2月'!A:J,10,FALSE)</f>
        <v>18559487223</v>
      </c>
      <c r="K175" s="1">
        <v>0</v>
      </c>
      <c r="N175" s="1">
        <f t="shared" si="5"/>
        <v>0</v>
      </c>
    </row>
    <row r="176" hidden="1" spans="1:14">
      <c r="A176" s="1" t="s">
        <v>540</v>
      </c>
      <c r="B176" s="1" t="s">
        <v>528</v>
      </c>
      <c r="C176" s="1" t="s">
        <v>45</v>
      </c>
      <c r="D176" s="1" t="s">
        <v>541</v>
      </c>
      <c r="E176" s="1" t="s">
        <v>28</v>
      </c>
      <c r="F176" s="2">
        <v>448.7925</v>
      </c>
      <c r="G176" s="1">
        <v>0</v>
      </c>
      <c r="H176" s="1" t="str">
        <f>VLOOKUP(A176,'2月'!A:H,8,FALSE)</f>
        <v>朝晖人力</v>
      </c>
      <c r="I176" s="1" t="str">
        <f>VLOOKUP(A176,'2月'!A:I,9,FALSE)</f>
        <v>341621200510063934</v>
      </c>
      <c r="J176" s="1">
        <f>VLOOKUP(A176,'2月'!A:J,10,FALSE)</f>
        <v>18119938652</v>
      </c>
      <c r="K176" s="1">
        <v>0</v>
      </c>
      <c r="N176" s="1">
        <f t="shared" si="5"/>
        <v>0</v>
      </c>
    </row>
    <row r="177" hidden="1" spans="1:14">
      <c r="A177" s="1" t="s">
        <v>873</v>
      </c>
      <c r="B177" s="1" t="s">
        <v>528</v>
      </c>
      <c r="C177" s="1" t="s">
        <v>45</v>
      </c>
      <c r="D177" s="1" t="s">
        <v>874</v>
      </c>
      <c r="E177" s="1" t="s">
        <v>28</v>
      </c>
      <c r="F177" s="2">
        <v>1754.57</v>
      </c>
      <c r="G177" s="1">
        <v>0</v>
      </c>
      <c r="H177" s="1" t="str">
        <f>VLOOKUP(A177,'2月'!A:H,8,FALSE)</f>
        <v>朝晖人力</v>
      </c>
      <c r="I177" s="40" t="str">
        <f>VLOOKUP(A177,'2月'!A:I,9,FALSE)</f>
        <v>360982200804036837</v>
      </c>
      <c r="J177" s="1">
        <f>VLOOKUP(A177,'2月'!A:J,10,FALSE)</f>
        <v>13697007724</v>
      </c>
      <c r="K177" s="1">
        <v>0</v>
      </c>
      <c r="N177" s="1">
        <f t="shared" si="5"/>
        <v>0</v>
      </c>
    </row>
    <row r="178" hidden="1" spans="1:14">
      <c r="A178" s="1" t="s">
        <v>544</v>
      </c>
      <c r="B178" s="1" t="s">
        <v>528</v>
      </c>
      <c r="C178" s="1" t="s">
        <v>57</v>
      </c>
      <c r="D178" s="1" t="s">
        <v>545</v>
      </c>
      <c r="E178" s="1" t="s">
        <v>28</v>
      </c>
      <c r="F178" s="2">
        <v>6243.92045454546</v>
      </c>
      <c r="G178" s="1">
        <v>0</v>
      </c>
      <c r="H178" s="1" t="str">
        <f>VLOOKUP(A178,'2月'!A:H,8,FALSE)</f>
        <v>高新吾悦</v>
      </c>
      <c r="I178" s="1" t="str">
        <f>VLOOKUP(A178,'2月'!A:I,9,FALSE)</f>
        <v>362226199106121839</v>
      </c>
      <c r="J178" s="1">
        <f>VLOOKUP(A178,'2月'!A:J,10,FALSE)</f>
        <v>18210510043</v>
      </c>
      <c r="K178" s="1">
        <v>0</v>
      </c>
      <c r="N178" s="1">
        <f t="shared" si="5"/>
        <v>0</v>
      </c>
    </row>
    <row r="179" hidden="1" spans="1:14">
      <c r="A179" s="1" t="s">
        <v>546</v>
      </c>
      <c r="B179" s="1" t="s">
        <v>528</v>
      </c>
      <c r="C179" s="1" t="s">
        <v>60</v>
      </c>
      <c r="D179" s="1" t="s">
        <v>547</v>
      </c>
      <c r="E179" s="1" t="s">
        <v>28</v>
      </c>
      <c r="F179" s="2">
        <v>542.076923076923</v>
      </c>
      <c r="G179" s="1">
        <v>0</v>
      </c>
      <c r="H179" s="1" t="str">
        <f>VLOOKUP(A179,'2月'!A:H,8,FALSE)</f>
        <v>朝晖人力</v>
      </c>
      <c r="I179" s="1" t="str">
        <f>VLOOKUP(A179,'2月'!A:I,9,FALSE)</f>
        <v>32012120040125211x</v>
      </c>
      <c r="J179" s="1">
        <f>VLOOKUP(A179,'2月'!A:J,10,FALSE)</f>
        <v>13626105663</v>
      </c>
      <c r="K179" s="1">
        <v>0</v>
      </c>
      <c r="N179" s="1">
        <f t="shared" si="5"/>
        <v>0</v>
      </c>
    </row>
    <row r="180" hidden="1" spans="1:14">
      <c r="A180" s="1" t="s">
        <v>548</v>
      </c>
      <c r="B180" s="1" t="s">
        <v>528</v>
      </c>
      <c r="C180" s="1" t="s">
        <v>60</v>
      </c>
      <c r="D180" s="1" t="s">
        <v>549</v>
      </c>
      <c r="E180" s="1" t="s">
        <v>28</v>
      </c>
      <c r="F180" s="2">
        <v>682.125</v>
      </c>
      <c r="G180" s="1">
        <v>0</v>
      </c>
      <c r="H180" s="1" t="str">
        <f>VLOOKUP(A180,'2月'!A:H,8,FALSE)</f>
        <v>朝晖人力</v>
      </c>
      <c r="I180" s="40" t="str">
        <f>VLOOKUP(A180,'2月'!A:I,9,FALSE)</f>
        <v>360427200407120515</v>
      </c>
      <c r="J180" s="1">
        <f>VLOOKUP(A180,'2月'!A:J,10,FALSE)</f>
        <v>15979921096</v>
      </c>
      <c r="K180" s="1">
        <v>0</v>
      </c>
      <c r="N180" s="1">
        <f t="shared" si="5"/>
        <v>0</v>
      </c>
    </row>
    <row r="181" hidden="1" spans="1:14">
      <c r="A181" s="1" t="s">
        <v>876</v>
      </c>
      <c r="B181" s="1" t="s">
        <v>528</v>
      </c>
      <c r="C181" s="1" t="s">
        <v>60</v>
      </c>
      <c r="D181" s="1" t="s">
        <v>877</v>
      </c>
      <c r="E181" s="1" t="s">
        <v>28</v>
      </c>
      <c r="F181" s="2">
        <v>2655.87529090909</v>
      </c>
      <c r="G181" s="1">
        <v>0</v>
      </c>
      <c r="H181" s="1" t="str">
        <f>VLOOKUP(A181,'2月'!A:H,8,FALSE)</f>
        <v>朝晖人力</v>
      </c>
      <c r="I181" s="1" t="str">
        <f>VLOOKUP(A181,'2月'!A:I,9,FALSE)</f>
        <v>41100219830303204X</v>
      </c>
      <c r="J181" s="1">
        <f>VLOOKUP(A181,'2月'!A:J,10,FALSE)</f>
        <v>15679188303</v>
      </c>
      <c r="K181" s="1">
        <v>0</v>
      </c>
      <c r="N181" s="1">
        <f t="shared" si="5"/>
        <v>0</v>
      </c>
    </row>
    <row r="182" hidden="1" spans="1:14">
      <c r="A182" s="1" t="s">
        <v>552</v>
      </c>
      <c r="B182" s="1" t="s">
        <v>528</v>
      </c>
      <c r="C182" s="1" t="s">
        <v>60</v>
      </c>
      <c r="D182" s="1" t="s">
        <v>553</v>
      </c>
      <c r="E182" s="1" t="s">
        <v>161</v>
      </c>
      <c r="F182" s="2">
        <v>362.598260869565</v>
      </c>
      <c r="G182" s="1">
        <v>0</v>
      </c>
      <c r="H182" s="1" t="str">
        <f>VLOOKUP(A182,'2月'!A:H,8,FALSE)</f>
        <v>朝晖人力</v>
      </c>
      <c r="I182" s="1" t="str">
        <f>VLOOKUP(A182,'2月'!A:I,9,FALSE)</f>
        <v>362227199407212925</v>
      </c>
      <c r="J182" s="1">
        <f>VLOOKUP(A182,'2月'!A:J,10,FALSE)</f>
        <v>18883866044</v>
      </c>
      <c r="K182" s="1">
        <v>0</v>
      </c>
      <c r="N182" s="1">
        <f t="shared" si="5"/>
        <v>0</v>
      </c>
    </row>
    <row r="183" hidden="1" spans="1:14">
      <c r="A183" s="1" t="s">
        <v>556</v>
      </c>
      <c r="B183" s="1" t="s">
        <v>528</v>
      </c>
      <c r="C183" s="1" t="s">
        <v>70</v>
      </c>
      <c r="D183" s="1" t="s">
        <v>557</v>
      </c>
      <c r="E183" s="1" t="s">
        <v>28</v>
      </c>
      <c r="F183" s="2">
        <v>425.832648902821</v>
      </c>
      <c r="G183" s="1">
        <v>0</v>
      </c>
      <c r="H183" s="1" t="str">
        <f>VLOOKUP(A183,'2月'!A:H,8,FALSE)</f>
        <v>朝晖人力</v>
      </c>
      <c r="I183" s="1" t="str">
        <f>VLOOKUP(A183,'2月'!A:I,9,FALSE)</f>
        <v>362329199302214519</v>
      </c>
      <c r="J183" s="1">
        <f>VLOOKUP(A183,'2月'!A:J,10,FALSE)</f>
        <v>0</v>
      </c>
      <c r="K183" s="1">
        <v>0</v>
      </c>
      <c r="N183" s="1">
        <f t="shared" si="5"/>
        <v>0</v>
      </c>
    </row>
    <row r="184" hidden="1" spans="1:14">
      <c r="A184" s="1" t="s">
        <v>558</v>
      </c>
      <c r="B184" s="1" t="s">
        <v>559</v>
      </c>
      <c r="C184" s="1" t="s">
        <v>132</v>
      </c>
      <c r="D184" s="1" t="s">
        <v>560</v>
      </c>
      <c r="E184" s="1" t="s">
        <v>28</v>
      </c>
      <c r="F184" s="2">
        <v>7604.48</v>
      </c>
      <c r="G184" s="1">
        <v>78.14</v>
      </c>
      <c r="H184" s="1" t="str">
        <f>VLOOKUP(A184,'2月'!A:H,8,FALSE)</f>
        <v>锋铭</v>
      </c>
      <c r="I184" s="40" t="str">
        <f>VLOOKUP(A184,'2月'!A:I,9,FALSE)</f>
        <v>420684198401166074</v>
      </c>
      <c r="J184" s="1">
        <f>VLOOKUP(A184,'2月'!A:J,10,FALSE)</f>
        <v>15827152339</v>
      </c>
      <c r="K184" s="20">
        <v>78.14</v>
      </c>
      <c r="N184" s="1">
        <f t="shared" ref="N184:N205" si="6">G184-K184</f>
        <v>0</v>
      </c>
    </row>
    <row r="185" hidden="1" spans="1:14">
      <c r="A185" s="1" t="s">
        <v>561</v>
      </c>
      <c r="B185" s="1" t="s">
        <v>559</v>
      </c>
      <c r="C185" s="1" t="s">
        <v>26</v>
      </c>
      <c r="D185" s="1" t="s">
        <v>562</v>
      </c>
      <c r="E185" s="1" t="s">
        <v>28</v>
      </c>
      <c r="F185" s="2">
        <v>3720</v>
      </c>
      <c r="G185" s="1">
        <v>0</v>
      </c>
      <c r="H185" s="1" t="str">
        <f>VLOOKUP(A185,'2月'!A:H,8,FALSE)</f>
        <v>进贤</v>
      </c>
      <c r="I185" s="40" t="str">
        <f>VLOOKUP(A185,'2月'!A:I,9,FALSE)</f>
        <v>360428199911012768</v>
      </c>
      <c r="J185" s="1">
        <f>VLOOKUP(A185,'2月'!A:J,10,FALSE)</f>
        <v>15679312608</v>
      </c>
      <c r="K185" s="1">
        <v>0</v>
      </c>
      <c r="N185" s="1">
        <f t="shared" si="6"/>
        <v>0</v>
      </c>
    </row>
    <row r="186" hidden="1" spans="1:14">
      <c r="A186" s="1" t="s">
        <v>565</v>
      </c>
      <c r="B186" s="1" t="s">
        <v>559</v>
      </c>
      <c r="C186" s="1" t="s">
        <v>30</v>
      </c>
      <c r="D186" s="1" t="s">
        <v>566</v>
      </c>
      <c r="E186" s="1" t="s">
        <v>28</v>
      </c>
      <c r="F186" s="2">
        <v>3000</v>
      </c>
      <c r="G186" s="1">
        <v>0</v>
      </c>
      <c r="H186" s="1" t="str">
        <f>VLOOKUP(A186,'2月'!A:H,8,FALSE)</f>
        <v>进贤</v>
      </c>
      <c r="I186" s="40" t="str">
        <f>VLOOKUP(A186,'2月'!A:I,9,FALSE)</f>
        <v>360124200404154546</v>
      </c>
      <c r="J186" s="1">
        <f>VLOOKUP(A186,'2月'!A:J,10,FALSE)</f>
        <v>13803523512</v>
      </c>
      <c r="K186" s="1">
        <v>0</v>
      </c>
      <c r="N186" s="1">
        <f t="shared" si="6"/>
        <v>0</v>
      </c>
    </row>
    <row r="187" hidden="1" spans="1:14">
      <c r="A187" s="1" t="s">
        <v>567</v>
      </c>
      <c r="B187" s="1" t="s">
        <v>559</v>
      </c>
      <c r="C187" s="1" t="s">
        <v>37</v>
      </c>
      <c r="D187" s="1" t="s">
        <v>568</v>
      </c>
      <c r="E187" s="1" t="s">
        <v>28</v>
      </c>
      <c r="F187" s="2">
        <v>2235.89743589744</v>
      </c>
      <c r="G187" s="1">
        <v>0</v>
      </c>
      <c r="H187" s="1" t="str">
        <f>VLOOKUP(A187,'2月'!A:H,8,FALSE)</f>
        <v>进贤</v>
      </c>
      <c r="I187" s="40" t="str">
        <f>VLOOKUP(A187,'2月'!A:I,9,FALSE)</f>
        <v>360124196303095410</v>
      </c>
      <c r="J187" s="1">
        <f>VLOOKUP(A187,'2月'!A:J,10,FALSE)</f>
        <v>15797687689</v>
      </c>
      <c r="K187" s="1">
        <v>0</v>
      </c>
      <c r="N187" s="1">
        <f t="shared" si="6"/>
        <v>0</v>
      </c>
    </row>
    <row r="188" hidden="1" spans="1:14">
      <c r="A188" s="1" t="s">
        <v>569</v>
      </c>
      <c r="B188" s="1" t="s">
        <v>559</v>
      </c>
      <c r="C188" s="1" t="s">
        <v>37</v>
      </c>
      <c r="D188" s="1" t="s">
        <v>570</v>
      </c>
      <c r="E188" s="1" t="s">
        <v>28</v>
      </c>
      <c r="F188" s="2">
        <v>2139.74358974359</v>
      </c>
      <c r="G188" s="1">
        <v>0</v>
      </c>
      <c r="H188" s="1" t="str">
        <f>VLOOKUP(A188,'2月'!A:H,8,FALSE)</f>
        <v>朝晖人力</v>
      </c>
      <c r="I188" s="40" t="str">
        <f>VLOOKUP(A188,'2月'!A:I,9,FALSE)</f>
        <v>360124196301282423</v>
      </c>
      <c r="J188" s="1">
        <f>VLOOKUP(A188,'2月'!A:J,10,FALSE)</f>
        <v>13870826901</v>
      </c>
      <c r="K188" s="1">
        <v>0</v>
      </c>
      <c r="N188" s="1">
        <f t="shared" si="6"/>
        <v>0</v>
      </c>
    </row>
    <row r="189" hidden="1" spans="1:14">
      <c r="A189" s="1" t="s">
        <v>571</v>
      </c>
      <c r="B189" s="1" t="s">
        <v>559</v>
      </c>
      <c r="C189" s="1" t="s">
        <v>45</v>
      </c>
      <c r="D189" s="1" t="s">
        <v>572</v>
      </c>
      <c r="E189" s="1" t="s">
        <v>28</v>
      </c>
      <c r="F189" s="2">
        <v>4884.47</v>
      </c>
      <c r="G189" s="1">
        <v>0</v>
      </c>
      <c r="H189" s="1" t="str">
        <f>VLOOKUP(A189,'2月'!A:H,8,FALSE)</f>
        <v>进贤</v>
      </c>
      <c r="I189" s="40" t="str">
        <f>VLOOKUP(A189,'2月'!A:I,9,FALSE)</f>
        <v>360124198902080068</v>
      </c>
      <c r="J189" s="1">
        <f>VLOOKUP(A189,'2月'!A:J,10,FALSE)</f>
        <v>15870685220</v>
      </c>
      <c r="K189" s="1">
        <v>0</v>
      </c>
      <c r="N189" s="1">
        <f t="shared" si="6"/>
        <v>0</v>
      </c>
    </row>
    <row r="190" hidden="1" spans="1:14">
      <c r="A190" s="1" t="s">
        <v>573</v>
      </c>
      <c r="B190" s="1" t="s">
        <v>559</v>
      </c>
      <c r="C190" s="1" t="s">
        <v>45</v>
      </c>
      <c r="D190" s="1" t="s">
        <v>574</v>
      </c>
      <c r="E190" s="1" t="s">
        <v>28</v>
      </c>
      <c r="F190" s="2">
        <v>4794.325</v>
      </c>
      <c r="G190" s="1">
        <v>0</v>
      </c>
      <c r="H190" s="1" t="str">
        <f>VLOOKUP(A190,'2月'!A:H,8,FALSE)</f>
        <v>进贤</v>
      </c>
      <c r="I190" s="40" t="str">
        <f>VLOOKUP(A190,'2月'!A:I,9,FALSE)</f>
        <v>360124198907175429</v>
      </c>
      <c r="J190" s="1">
        <f>VLOOKUP(A190,'2月'!A:J,10,FALSE)</f>
        <v>19979082766</v>
      </c>
      <c r="K190" s="1">
        <v>0</v>
      </c>
      <c r="N190" s="1">
        <f t="shared" si="6"/>
        <v>0</v>
      </c>
    </row>
    <row r="191" hidden="1" spans="1:14">
      <c r="A191" s="1" t="s">
        <v>575</v>
      </c>
      <c r="B191" s="1" t="s">
        <v>559</v>
      </c>
      <c r="C191" s="1" t="s">
        <v>57</v>
      </c>
      <c r="D191" s="1" t="s">
        <v>576</v>
      </c>
      <c r="E191" s="1" t="s">
        <v>28</v>
      </c>
      <c r="F191" s="2">
        <v>5088.355</v>
      </c>
      <c r="G191" s="1">
        <v>2.65</v>
      </c>
      <c r="H191" s="1" t="str">
        <f>VLOOKUP(A191,'2月'!A:H,8,FALSE)</f>
        <v>进贤</v>
      </c>
      <c r="I191" s="40" t="str">
        <f>VLOOKUP(A191,'2月'!A:I,9,FALSE)</f>
        <v>360124199710123312</v>
      </c>
      <c r="J191" s="1">
        <f>VLOOKUP(A191,'2月'!A:J,10,FALSE)</f>
        <v>13576135365</v>
      </c>
      <c r="K191" s="1">
        <v>2.65</v>
      </c>
      <c r="N191" s="1">
        <f t="shared" si="6"/>
        <v>0</v>
      </c>
    </row>
    <row r="192" hidden="1" spans="1:14">
      <c r="A192" s="1" t="s">
        <v>577</v>
      </c>
      <c r="B192" s="1" t="s">
        <v>559</v>
      </c>
      <c r="C192" s="1" t="s">
        <v>60</v>
      </c>
      <c r="D192" s="1" t="s">
        <v>578</v>
      </c>
      <c r="E192" s="1" t="s">
        <v>28</v>
      </c>
      <c r="F192" s="2">
        <v>4353.246</v>
      </c>
      <c r="G192" s="1">
        <v>0</v>
      </c>
      <c r="H192" s="1" t="str">
        <f>VLOOKUP(A192,'2月'!A:H,8,FALSE)</f>
        <v>进贤</v>
      </c>
      <c r="I192" s="40" t="str">
        <f>VLOOKUP(A192,'2月'!A:I,9,FALSE)</f>
        <v>360124200309235110</v>
      </c>
      <c r="J192" s="1">
        <f>VLOOKUP(A192,'2月'!A:J,10,FALSE)</f>
        <v>13677089435</v>
      </c>
      <c r="K192" s="1">
        <v>0</v>
      </c>
      <c r="N192" s="1">
        <f t="shared" si="6"/>
        <v>0</v>
      </c>
    </row>
    <row r="193" hidden="1" spans="1:16">
      <c r="A193" s="1" t="s">
        <v>579</v>
      </c>
      <c r="B193" s="1" t="s">
        <v>559</v>
      </c>
      <c r="C193" s="1" t="s">
        <v>60</v>
      </c>
      <c r="D193" s="1" t="s">
        <v>580</v>
      </c>
      <c r="E193" s="1" t="s">
        <v>28</v>
      </c>
      <c r="F193" s="2">
        <v>2847.6</v>
      </c>
      <c r="G193" s="1">
        <v>0</v>
      </c>
      <c r="H193" s="1" t="str">
        <f>VLOOKUP(A193,'2月'!A:H,8,FALSE)</f>
        <v>朝晖人力</v>
      </c>
      <c r="I193" s="40" t="str">
        <f>VLOOKUP(A193,'2月'!A:I,9,FALSE)</f>
        <v>36010420020328041X</v>
      </c>
      <c r="J193" s="1">
        <f>VLOOKUP(A193,'2月'!A:J,10,FALSE)</f>
        <v>18189056732</v>
      </c>
      <c r="K193" s="1">
        <v>0</v>
      </c>
      <c r="N193" s="1">
        <f t="shared" si="6"/>
        <v>0</v>
      </c>
    </row>
    <row r="194" hidden="1" spans="1:16">
      <c r="A194" s="1" t="s">
        <v>583</v>
      </c>
      <c r="B194" s="1" t="s">
        <v>559</v>
      </c>
      <c r="C194" s="1" t="s">
        <v>60</v>
      </c>
      <c r="D194" s="1" t="s">
        <v>584</v>
      </c>
      <c r="E194" s="1" t="s">
        <v>161</v>
      </c>
      <c r="F194" s="2">
        <v>296</v>
      </c>
      <c r="G194" s="1">
        <v>0</v>
      </c>
      <c r="H194" s="1" t="str">
        <f>VLOOKUP(A194,'2月'!A:H,8,FALSE)</f>
        <v>进贤</v>
      </c>
      <c r="I194" s="40" t="str">
        <f>VLOOKUP(A194,'2月'!A:I,9,FALSE)</f>
        <v>362502198801013240</v>
      </c>
      <c r="J194" s="1">
        <f>VLOOKUP(A194,'2月'!A:J,10,FALSE)</f>
        <v>15717002035</v>
      </c>
      <c r="K194" s="1">
        <v>0</v>
      </c>
      <c r="N194" s="1">
        <f t="shared" si="6"/>
        <v>0</v>
      </c>
    </row>
    <row r="195" hidden="1" spans="1:16">
      <c r="A195" s="1" t="s">
        <v>585</v>
      </c>
      <c r="B195" s="1" t="s">
        <v>559</v>
      </c>
      <c r="C195" s="1" t="s">
        <v>67</v>
      </c>
      <c r="D195" s="1" t="s">
        <v>586</v>
      </c>
      <c r="E195" s="1" t="s">
        <v>28</v>
      </c>
      <c r="F195" s="2">
        <v>4674.24</v>
      </c>
      <c r="G195" s="1">
        <v>0</v>
      </c>
      <c r="H195" s="1" t="str">
        <f>VLOOKUP(A195,'2月'!A:H,8,FALSE)</f>
        <v>进贤</v>
      </c>
      <c r="I195" s="40" t="str">
        <f>VLOOKUP(A195,'2月'!A:I,9,FALSE)</f>
        <v>360731199609213432</v>
      </c>
      <c r="J195" s="1">
        <f>VLOOKUP(A195,'2月'!A:J,10,FALSE)</f>
        <v>19928742917</v>
      </c>
      <c r="K195" s="1">
        <v>0</v>
      </c>
      <c r="N195" s="1">
        <f t="shared" si="6"/>
        <v>0</v>
      </c>
    </row>
    <row r="196" hidden="1" spans="1:16">
      <c r="A196" s="1" t="s">
        <v>587</v>
      </c>
      <c r="B196" s="1" t="s">
        <v>559</v>
      </c>
      <c r="C196" s="1" t="s">
        <v>70</v>
      </c>
      <c r="D196" s="1" t="s">
        <v>588</v>
      </c>
      <c r="E196" s="1" t="s">
        <v>28</v>
      </c>
      <c r="F196" s="2">
        <v>1977.03</v>
      </c>
      <c r="G196" s="1">
        <v>0</v>
      </c>
      <c r="H196" s="1" t="str">
        <f>VLOOKUP(A196,'2月'!A:H,8,FALSE)</f>
        <v>朝晖人力</v>
      </c>
      <c r="I196" s="1" t="str">
        <f>VLOOKUP(A196,'2月'!A:I,9,FALSE)</f>
        <v>36012420071126362X</v>
      </c>
      <c r="J196" s="1">
        <f>VLOOKUP(A196,'2月'!A:J,10,FALSE)</f>
        <v>15879008797</v>
      </c>
      <c r="K196" s="1">
        <v>0</v>
      </c>
      <c r="N196" s="1">
        <f t="shared" si="6"/>
        <v>0</v>
      </c>
    </row>
    <row r="197" hidden="1" spans="1:16">
      <c r="A197" s="1" t="s">
        <v>589</v>
      </c>
      <c r="B197" s="1" t="s">
        <v>590</v>
      </c>
      <c r="C197" s="1" t="s">
        <v>132</v>
      </c>
      <c r="D197" s="1" t="s">
        <v>591</v>
      </c>
      <c r="E197" s="1" t="s">
        <v>28</v>
      </c>
      <c r="F197" s="2">
        <v>9265.81625</v>
      </c>
      <c r="G197" s="1">
        <v>127.97</v>
      </c>
      <c r="H197" s="1" t="str">
        <f>VLOOKUP(A197,'2月'!A:H,8,FALSE)</f>
        <v>南昌知行</v>
      </c>
      <c r="I197" s="40" t="str">
        <f>VLOOKUP(A197,'2月'!A:I,9,FALSE)</f>
        <v>420321198708213830</v>
      </c>
      <c r="J197" s="1">
        <f>VLOOKUP(A197,'2月'!A:J,10,FALSE)</f>
        <v>15623825066</v>
      </c>
      <c r="K197" s="1">
        <v>127.97</v>
      </c>
      <c r="N197" s="1">
        <f t="shared" si="6"/>
        <v>0</v>
      </c>
    </row>
    <row r="198" hidden="1" spans="1:16">
      <c r="A198" s="1" t="s">
        <v>592</v>
      </c>
      <c r="B198" s="1" t="s">
        <v>590</v>
      </c>
      <c r="C198" s="1" t="s">
        <v>30</v>
      </c>
      <c r="D198" s="1" t="s">
        <v>593</v>
      </c>
      <c r="E198" s="1" t="s">
        <v>28</v>
      </c>
      <c r="F198" s="2">
        <v>1548.38</v>
      </c>
      <c r="G198" s="1">
        <v>0</v>
      </c>
      <c r="H198" s="1" t="str">
        <f>VLOOKUP(A198,'2月'!A:H,8,FALSE)</f>
        <v>朝晖人力</v>
      </c>
      <c r="I198" s="40" t="str">
        <f>VLOOKUP(A198,'2月'!A:I,9,FALSE)</f>
        <v>362202199705124424</v>
      </c>
      <c r="J198" s="1">
        <f>VLOOKUP(A198,'2月'!A:J,10,FALSE)</f>
        <v>15070942609</v>
      </c>
      <c r="K198" s="1">
        <v>0</v>
      </c>
      <c r="N198" s="1">
        <f t="shared" si="6"/>
        <v>0</v>
      </c>
    </row>
    <row r="199" hidden="1" spans="1:16">
      <c r="A199" s="1" t="s">
        <v>594</v>
      </c>
      <c r="B199" s="1" t="s">
        <v>590</v>
      </c>
      <c r="C199" s="1" t="s">
        <v>30</v>
      </c>
      <c r="D199" s="1" t="s">
        <v>595</v>
      </c>
      <c r="E199" s="1" t="s">
        <v>28</v>
      </c>
      <c r="F199" s="2">
        <v>1451.62</v>
      </c>
      <c r="G199" s="1">
        <v>0</v>
      </c>
      <c r="H199" s="1" t="str">
        <f>VLOOKUP(A199,'2月'!A:H,8,FALSE)</f>
        <v>朝晖人力</v>
      </c>
      <c r="I199" s="40" t="str">
        <f>VLOOKUP(A199,'2月'!A:I,9,FALSE)</f>
        <v>360121200302250546</v>
      </c>
      <c r="J199" s="1">
        <f>VLOOKUP(A199,'2月'!A:J,10,FALSE)</f>
        <v>18397810691</v>
      </c>
      <c r="K199" s="1">
        <v>0</v>
      </c>
      <c r="N199" s="1">
        <f t="shared" si="6"/>
        <v>0</v>
      </c>
    </row>
    <row r="200" hidden="1" spans="1:16">
      <c r="A200" s="1" t="s">
        <v>596</v>
      </c>
      <c r="B200" s="1" t="s">
        <v>590</v>
      </c>
      <c r="C200" s="1" t="s">
        <v>37</v>
      </c>
      <c r="D200" s="1" t="s">
        <v>597</v>
      </c>
      <c r="E200" s="1" t="s">
        <v>28</v>
      </c>
      <c r="F200" s="2">
        <v>2500</v>
      </c>
      <c r="G200" s="1">
        <v>0</v>
      </c>
      <c r="H200" s="1" t="str">
        <f>VLOOKUP(A200,'2月'!A:H,8,FALSE)</f>
        <v>南昌知行</v>
      </c>
      <c r="I200" s="40" t="str">
        <f>VLOOKUP(A200,'2月'!A:I,9,FALSE)</f>
        <v>360121196411025541</v>
      </c>
      <c r="J200" s="1">
        <f>VLOOKUP(A200,'2月'!A:J,10,FALSE)</f>
        <v>13767993203</v>
      </c>
      <c r="K200" s="1">
        <v>0</v>
      </c>
      <c r="N200" s="1">
        <f t="shared" si="6"/>
        <v>0</v>
      </c>
    </row>
    <row r="201" hidden="1" spans="1:16">
      <c r="A201" s="1" t="s">
        <v>598</v>
      </c>
      <c r="B201" s="1" t="s">
        <v>590</v>
      </c>
      <c r="C201" s="1" t="s">
        <v>37</v>
      </c>
      <c r="D201" s="1" t="s">
        <v>599</v>
      </c>
      <c r="E201" s="1" t="s">
        <v>28</v>
      </c>
      <c r="F201" s="2">
        <v>1105.77</v>
      </c>
      <c r="G201" s="1">
        <v>0</v>
      </c>
      <c r="H201" s="1" t="str">
        <f>VLOOKUP(A201,'2月'!A:H,8,FALSE)</f>
        <v>朝晖人力</v>
      </c>
      <c r="I201" s="40" t="str">
        <f>VLOOKUP(A201,'2月'!A:I,9,FALSE)</f>
        <v>362202196904194640</v>
      </c>
      <c r="J201" s="1">
        <f>VLOOKUP(A201,'2月'!A:J,10,FALSE)</f>
        <v>13237087873</v>
      </c>
      <c r="K201" s="1">
        <v>0</v>
      </c>
      <c r="N201" s="1">
        <f t="shared" si="6"/>
        <v>0</v>
      </c>
    </row>
    <row r="202" hidden="1" spans="1:16">
      <c r="A202" s="1" t="s">
        <v>600</v>
      </c>
      <c r="B202" s="1" t="s">
        <v>590</v>
      </c>
      <c r="C202" s="1" t="s">
        <v>37</v>
      </c>
      <c r="D202" s="1" t="s">
        <v>601</v>
      </c>
      <c r="E202" s="1" t="s">
        <v>28</v>
      </c>
      <c r="F202" s="2">
        <v>288.46</v>
      </c>
      <c r="G202" s="1">
        <v>0</v>
      </c>
      <c r="H202" s="1" t="str">
        <f>VLOOKUP(A202,'2月'!A:H,8,FALSE)</f>
        <v>朝晖人力</v>
      </c>
      <c r="I202" s="40" t="str">
        <f>VLOOKUP(A202,'2月'!A:I,9,FALSE)</f>
        <v>360124196401133329</v>
      </c>
      <c r="J202" s="1">
        <f>VLOOKUP(A202,'2月'!A:J,10,FALSE)</f>
        <v>0</v>
      </c>
      <c r="K202" s="1">
        <v>0</v>
      </c>
      <c r="N202" s="1">
        <f t="shared" si="6"/>
        <v>0</v>
      </c>
    </row>
    <row r="203" hidden="1" spans="1:16">
      <c r="A203" s="1" t="s">
        <v>606</v>
      </c>
      <c r="B203" s="1" t="s">
        <v>590</v>
      </c>
      <c r="C203" s="1" t="s">
        <v>45</v>
      </c>
      <c r="D203" s="1" t="s">
        <v>607</v>
      </c>
      <c r="E203" s="1" t="s">
        <v>28</v>
      </c>
      <c r="F203" s="2">
        <v>2752.225</v>
      </c>
      <c r="G203" s="1">
        <v>0</v>
      </c>
      <c r="H203" s="1" t="str">
        <f>VLOOKUP(A203,'2月'!A:H,8,FALSE)</f>
        <v>朝晖人力</v>
      </c>
      <c r="I203" s="40" t="str">
        <f>VLOOKUP(A203,'2月'!A:I,9,FALSE)</f>
        <v>360121200301030533</v>
      </c>
      <c r="J203" s="1">
        <f>VLOOKUP(A203,'2月'!A:J,10,FALSE)</f>
        <v>18170089901</v>
      </c>
      <c r="K203" s="1">
        <v>0</v>
      </c>
      <c r="N203" s="1">
        <f t="shared" si="6"/>
        <v>0</v>
      </c>
    </row>
    <row r="204" hidden="1" spans="1:16">
      <c r="A204" s="1" t="s">
        <v>610</v>
      </c>
      <c r="B204" s="1" t="s">
        <v>590</v>
      </c>
      <c r="C204" s="1" t="s">
        <v>60</v>
      </c>
      <c r="D204" s="1" t="s">
        <v>611</v>
      </c>
      <c r="E204" s="1" t="s">
        <v>28</v>
      </c>
      <c r="F204" s="2">
        <v>6197.31136363636</v>
      </c>
      <c r="G204" s="1">
        <v>35.92</v>
      </c>
      <c r="H204" s="1" t="str">
        <f>VLOOKUP(A204,'2月'!A:H,8,FALSE)</f>
        <v>南昌知行</v>
      </c>
      <c r="I204" s="40" t="str">
        <f>VLOOKUP(A204,'2月'!A:I,9,FALSE)</f>
        <v>341182198810192418</v>
      </c>
      <c r="J204" s="1">
        <f>VLOOKUP(A204,'2月'!A:J,10,FALSE)</f>
        <v>18658912110</v>
      </c>
      <c r="K204" s="1">
        <v>35.92</v>
      </c>
      <c r="N204" s="1">
        <f t="shared" si="6"/>
        <v>0</v>
      </c>
    </row>
    <row r="205" hidden="1" spans="1:16">
      <c r="A205" s="1" t="s">
        <v>612</v>
      </c>
      <c r="B205" s="1" t="s">
        <v>590</v>
      </c>
      <c r="C205" s="1" t="s">
        <v>60</v>
      </c>
      <c r="D205" s="1" t="s">
        <v>613</v>
      </c>
      <c r="E205" s="1" t="s">
        <v>28</v>
      </c>
      <c r="F205" s="2">
        <v>5998.17212345549</v>
      </c>
      <c r="G205" s="1">
        <v>29.95</v>
      </c>
      <c r="H205" s="1" t="str">
        <f>VLOOKUP(A205,'2月'!A:H,8,FALSE)</f>
        <v>南昌知行</v>
      </c>
      <c r="I205" s="40" t="str">
        <f>VLOOKUP(A205,'2月'!A:I,9,FALSE)</f>
        <v>360425199301232836</v>
      </c>
      <c r="J205" s="1">
        <f>VLOOKUP(A205,'2月'!A:J,10,FALSE)</f>
        <v>18126226392</v>
      </c>
      <c r="K205" s="1">
        <v>29.95</v>
      </c>
      <c r="N205" s="1">
        <f t="shared" si="6"/>
        <v>0</v>
      </c>
    </row>
    <row r="206" s="34" customFormat="1" hidden="1" spans="1:16">
      <c r="A206" s="35" t="s">
        <v>881</v>
      </c>
      <c r="B206" s="35" t="s">
        <v>590</v>
      </c>
      <c r="C206" s="35" t="s">
        <v>60</v>
      </c>
      <c r="D206" s="1" t="s">
        <v>882</v>
      </c>
      <c r="E206" s="35" t="s">
        <v>28</v>
      </c>
      <c r="F206" s="36">
        <v>2273.7006</v>
      </c>
      <c r="G206" s="35">
        <v>0</v>
      </c>
      <c r="H206" s="35" t="str">
        <f>VLOOKUP(A206,'2月'!A:H,8,FALSE)</f>
        <v>朝晖人力</v>
      </c>
      <c r="I206" s="42" t="str">
        <f>VLOOKUP(A206,'2月'!A:I,9,FALSE)</f>
        <v>360722200311111512</v>
      </c>
      <c r="J206" s="35">
        <f>VLOOKUP(A206,'2月'!A:J,10,FALSE)</f>
        <v>19142176936</v>
      </c>
      <c r="K206" s="35"/>
      <c r="L206" s="35"/>
      <c r="M206" s="35"/>
      <c r="N206" s="35"/>
      <c r="O206" s="35"/>
      <c r="P206" s="35"/>
    </row>
    <row r="207" hidden="1" spans="1:16">
      <c r="A207" s="1" t="s">
        <v>883</v>
      </c>
      <c r="B207" s="1" t="s">
        <v>590</v>
      </c>
      <c r="C207" s="1" t="s">
        <v>60</v>
      </c>
      <c r="D207" s="1" t="s">
        <v>884</v>
      </c>
      <c r="E207" s="1" t="s">
        <v>161</v>
      </c>
      <c r="F207" s="2">
        <v>497.664242307692</v>
      </c>
      <c r="G207" s="1">
        <v>0</v>
      </c>
      <c r="H207" s="1" t="str">
        <f>VLOOKUP(A207,'2月'!A:H,8,FALSE)</f>
        <v>朝晖人力</v>
      </c>
      <c r="I207" s="40" t="str">
        <f>VLOOKUP(A207,'2月'!A:I,9,FALSE)</f>
        <v>360121199301290081</v>
      </c>
      <c r="J207" s="1">
        <f>VLOOKUP(A207,'2月'!A:J,10,FALSE)</f>
        <v>15870029054</v>
      </c>
      <c r="K207" s="1">
        <v>0</v>
      </c>
      <c r="N207" s="1">
        <f t="shared" ref="N207:N238" si="7">G207-K207</f>
        <v>0</v>
      </c>
    </row>
    <row r="208" hidden="1" spans="1:16">
      <c r="A208" s="1" t="s">
        <v>616</v>
      </c>
      <c r="B208" s="1" t="s">
        <v>590</v>
      </c>
      <c r="C208" s="1" t="s">
        <v>70</v>
      </c>
      <c r="D208" s="1" t="s">
        <v>617</v>
      </c>
      <c r="E208" s="1" t="s">
        <v>28</v>
      </c>
      <c r="F208" s="2">
        <v>400</v>
      </c>
      <c r="G208" s="1">
        <v>0</v>
      </c>
      <c r="H208" s="1" t="str">
        <f>VLOOKUP(A208,'2月'!A:H,8,FALSE)</f>
        <v>朝晖人力</v>
      </c>
      <c r="I208" s="40" t="str">
        <f>VLOOKUP(A208,'2月'!A:I,9,FALSE)</f>
        <v>360734199603152439</v>
      </c>
      <c r="J208" s="1">
        <f>VLOOKUP(A208,'2月'!A:J,10,FALSE)</f>
        <v>14779791934</v>
      </c>
      <c r="K208" s="1">
        <v>0</v>
      </c>
      <c r="N208" s="1">
        <f t="shared" si="7"/>
        <v>0</v>
      </c>
    </row>
    <row r="209" hidden="1" spans="1:14">
      <c r="A209" s="1" t="s">
        <v>618</v>
      </c>
      <c r="B209" s="1" t="s">
        <v>590</v>
      </c>
      <c r="C209" s="1" t="s">
        <v>70</v>
      </c>
      <c r="D209" s="1" t="s">
        <v>619</v>
      </c>
      <c r="E209" s="1" t="s">
        <v>28</v>
      </c>
      <c r="F209" s="2">
        <v>4893.628448694</v>
      </c>
      <c r="G209" s="1">
        <v>0</v>
      </c>
      <c r="H209" s="1" t="str">
        <f>VLOOKUP(A209,'2月'!A:H,8,FALSE)</f>
        <v>朝晖人力</v>
      </c>
      <c r="I209" s="40" t="str">
        <f>VLOOKUP(A209,'2月'!A:I,9,FALSE)</f>
        <v>360111199008100979</v>
      </c>
      <c r="J209" s="1">
        <f>VLOOKUP(A209,'2月'!A:J,10,FALSE)</f>
        <v>15970591311</v>
      </c>
      <c r="K209" s="1">
        <v>0</v>
      </c>
      <c r="N209" s="1">
        <f t="shared" si="7"/>
        <v>0</v>
      </c>
    </row>
    <row r="210" hidden="1" spans="1:14">
      <c r="A210" s="1" t="s">
        <v>622</v>
      </c>
      <c r="B210" s="1" t="s">
        <v>623</v>
      </c>
      <c r="C210" s="1" t="s">
        <v>132</v>
      </c>
      <c r="D210" s="1" t="s">
        <v>624</v>
      </c>
      <c r="E210" s="1" t="s">
        <v>28</v>
      </c>
      <c r="F210" s="2">
        <v>12934.3952125</v>
      </c>
      <c r="G210" s="1">
        <v>238.04</v>
      </c>
      <c r="H210" s="1" t="str">
        <f>VLOOKUP(A210,'2月'!A:H,8,FALSE)</f>
        <v>上亿</v>
      </c>
      <c r="I210" s="40" t="str">
        <f>VLOOKUP(A210,'2月'!A:I,9,FALSE)</f>
        <v>340825200011101516</v>
      </c>
      <c r="J210" s="1">
        <f>VLOOKUP(A210,'2月'!A:J,10,FALSE)</f>
        <v>17681276264</v>
      </c>
      <c r="K210" s="1">
        <v>238.04</v>
      </c>
      <c r="N210" s="1">
        <f t="shared" si="7"/>
        <v>0</v>
      </c>
    </row>
    <row r="211" hidden="1" spans="1:14">
      <c r="A211" s="1" t="s">
        <v>885</v>
      </c>
      <c r="B211" s="1" t="s">
        <v>623</v>
      </c>
      <c r="C211" s="1" t="s">
        <v>30</v>
      </c>
      <c r="D211" s="1" t="s">
        <v>886</v>
      </c>
      <c r="E211" s="1" t="s">
        <v>28</v>
      </c>
      <c r="F211" s="2">
        <v>3100</v>
      </c>
      <c r="G211" s="1">
        <v>0</v>
      </c>
      <c r="H211" s="1" t="str">
        <f>VLOOKUP(A211,'2月'!A:H,8,FALSE)</f>
        <v>上亿</v>
      </c>
      <c r="I211" s="40" t="str">
        <f>VLOOKUP(A211,'2月'!A:I,9,FALSE)</f>
        <v>422822200106125046</v>
      </c>
      <c r="J211" s="1">
        <f>VLOOKUP(A211,'2月'!A:J,10,FALSE)</f>
        <v>15171939126</v>
      </c>
      <c r="K211" s="1">
        <v>0</v>
      </c>
      <c r="N211" s="1">
        <f t="shared" si="7"/>
        <v>0</v>
      </c>
    </row>
    <row r="212" hidden="1" spans="1:14">
      <c r="A212" s="1" t="s">
        <v>888</v>
      </c>
      <c r="B212" s="1" t="s">
        <v>623</v>
      </c>
      <c r="C212" s="1" t="s">
        <v>30</v>
      </c>
      <c r="D212" s="1" t="s">
        <v>665</v>
      </c>
      <c r="E212" s="1" t="s">
        <v>28</v>
      </c>
      <c r="F212" s="2">
        <v>2153.85</v>
      </c>
      <c r="G212" s="1">
        <v>0</v>
      </c>
      <c r="H212" s="1" t="str">
        <f>VLOOKUP(A212,'2月'!A:H,8,FALSE)</f>
        <v>上亿</v>
      </c>
      <c r="I212" s="40" t="str">
        <f>VLOOKUP(A212,'2月'!A:I,9,FALSE)</f>
        <v>362227200109013827</v>
      </c>
      <c r="J212" s="1">
        <f>VLOOKUP(A212,'2月'!A:J,10,FALSE)</f>
        <v>15727583581</v>
      </c>
      <c r="K212" s="1">
        <v>0</v>
      </c>
      <c r="N212" s="1">
        <f t="shared" si="7"/>
        <v>0</v>
      </c>
    </row>
    <row r="213" hidden="1" spans="1:14">
      <c r="A213" s="1" t="s">
        <v>627</v>
      </c>
      <c r="B213" s="1" t="s">
        <v>623</v>
      </c>
      <c r="C213" s="1" t="s">
        <v>30</v>
      </c>
      <c r="D213" s="1" t="s">
        <v>628</v>
      </c>
      <c r="E213" s="1" t="s">
        <v>161</v>
      </c>
      <c r="F213" s="2">
        <v>200</v>
      </c>
      <c r="G213" s="1">
        <v>0</v>
      </c>
      <c r="H213" s="1" t="str">
        <f>VLOOKUP(A213,'2月'!A:H,8,FALSE)</f>
        <v>朝晖人力</v>
      </c>
      <c r="I213" s="40" t="str">
        <f>VLOOKUP(A213,'2月'!A:I,9,FALSE)</f>
        <v>360502200303146049</v>
      </c>
      <c r="J213" s="1">
        <f>VLOOKUP(A213,'2月'!A:J,10,FALSE)</f>
        <v>18317903795</v>
      </c>
      <c r="K213" s="1">
        <v>0</v>
      </c>
      <c r="N213" s="1">
        <f t="shared" si="7"/>
        <v>0</v>
      </c>
    </row>
    <row r="214" hidden="1" spans="1:14">
      <c r="A214" s="1" t="s">
        <v>629</v>
      </c>
      <c r="B214" s="1" t="s">
        <v>623</v>
      </c>
      <c r="C214" s="1" t="s">
        <v>37</v>
      </c>
      <c r="D214" s="1" t="s">
        <v>630</v>
      </c>
      <c r="E214" s="1" t="s">
        <v>28</v>
      </c>
      <c r="F214" s="2">
        <v>2019.23</v>
      </c>
      <c r="G214" s="1">
        <v>0</v>
      </c>
      <c r="H214" s="1" t="str">
        <f>VLOOKUP(A214,'2月'!A:H,8,FALSE)</f>
        <v>上亿</v>
      </c>
      <c r="I214" s="1" t="str">
        <f>VLOOKUP(A214,'2月'!A:I,9,FALSE)</f>
        <v>36050219640620402X</v>
      </c>
      <c r="J214" s="1">
        <f>VLOOKUP(A214,'2月'!A:J,10,FALSE)</f>
        <v>13767292860</v>
      </c>
      <c r="K214" s="1">
        <v>0</v>
      </c>
      <c r="N214" s="1">
        <f t="shared" si="7"/>
        <v>0</v>
      </c>
    </row>
    <row r="215" hidden="1" spans="1:14">
      <c r="A215" s="1" t="s">
        <v>631</v>
      </c>
      <c r="B215" s="1" t="s">
        <v>623</v>
      </c>
      <c r="C215" s="1" t="s">
        <v>37</v>
      </c>
      <c r="D215" s="1" t="s">
        <v>632</v>
      </c>
      <c r="E215" s="1" t="s">
        <v>28</v>
      </c>
      <c r="F215" s="2">
        <v>1846.16</v>
      </c>
      <c r="G215" s="1">
        <v>0</v>
      </c>
      <c r="H215" s="1" t="str">
        <f>VLOOKUP(A215,'2月'!A:H,8,FALSE)</f>
        <v>上亿</v>
      </c>
      <c r="I215" s="40" t="str">
        <f>VLOOKUP(A215,'2月'!A:I,9,FALSE)</f>
        <v>360502196507156629</v>
      </c>
      <c r="J215" s="1">
        <f>VLOOKUP(A215,'2月'!A:J,10,FALSE)</f>
        <v>19170808356</v>
      </c>
      <c r="K215" s="1">
        <v>0</v>
      </c>
      <c r="N215" s="1">
        <f t="shared" si="7"/>
        <v>0</v>
      </c>
    </row>
    <row r="216" hidden="1" spans="1:14">
      <c r="A216" s="1" t="s">
        <v>633</v>
      </c>
      <c r="B216" s="1" t="s">
        <v>623</v>
      </c>
      <c r="C216" s="1" t="s">
        <v>353</v>
      </c>
      <c r="D216" s="1" t="s">
        <v>634</v>
      </c>
      <c r="E216" s="1" t="s">
        <v>28</v>
      </c>
      <c r="F216" s="2">
        <v>14540.45</v>
      </c>
      <c r="G216" s="1">
        <v>217.21</v>
      </c>
      <c r="H216" s="1" t="str">
        <f>VLOOKUP(A216,'2月'!A:H,8,FALSE)</f>
        <v>上亿</v>
      </c>
      <c r="I216" s="40" t="str">
        <f>VLOOKUP(A216,'2月'!A:I,9,FALSE)</f>
        <v>360502199104093321</v>
      </c>
      <c r="J216" s="1">
        <f>VLOOKUP(A216,'2月'!A:J,10,FALSE)</f>
        <v>15807905559</v>
      </c>
      <c r="K216" s="1">
        <v>265.21</v>
      </c>
      <c r="N216" s="1">
        <f t="shared" si="7"/>
        <v>-48</v>
      </c>
    </row>
    <row r="217" hidden="1" spans="1:14">
      <c r="A217" s="1" t="s">
        <v>635</v>
      </c>
      <c r="B217" s="1" t="s">
        <v>623</v>
      </c>
      <c r="C217" s="1" t="s">
        <v>247</v>
      </c>
      <c r="D217" s="1" t="s">
        <v>636</v>
      </c>
      <c r="E217" s="1" t="s">
        <v>28</v>
      </c>
      <c r="F217" s="2">
        <v>7415.4</v>
      </c>
      <c r="G217" s="1">
        <v>31.99</v>
      </c>
      <c r="H217" s="1" t="str">
        <f>VLOOKUP(A217,'2月'!A:H,8,FALSE)</f>
        <v>上亿</v>
      </c>
      <c r="I217" s="40" t="str">
        <f>VLOOKUP(A217,'2月'!A:I,9,FALSE)</f>
        <v>362233197509255529</v>
      </c>
      <c r="J217" s="1">
        <f>VLOOKUP(A217,'2月'!A:J,10,FALSE)</f>
        <v>15679007801</v>
      </c>
      <c r="K217" s="1">
        <v>31.99</v>
      </c>
      <c r="N217" s="1">
        <f t="shared" si="7"/>
        <v>0</v>
      </c>
    </row>
    <row r="218" hidden="1" spans="1:14">
      <c r="A218" s="1" t="s">
        <v>637</v>
      </c>
      <c r="B218" s="1" t="s">
        <v>623</v>
      </c>
      <c r="C218" s="1" t="s">
        <v>45</v>
      </c>
      <c r="D218" s="1" t="s">
        <v>638</v>
      </c>
      <c r="E218" s="1" t="s">
        <v>28</v>
      </c>
      <c r="F218" s="2">
        <v>7514.25</v>
      </c>
      <c r="G218" s="1">
        <v>12.26</v>
      </c>
      <c r="H218" s="1" t="str">
        <f>VLOOKUP(A218,'2月'!A:H,8,FALSE)</f>
        <v>上亿</v>
      </c>
      <c r="I218" s="40" t="str">
        <f>VLOOKUP(A218,'2月'!A:I,9,FALSE)</f>
        <v>362203199902015557</v>
      </c>
      <c r="J218" s="1">
        <f>VLOOKUP(A218,'2月'!A:J,10,FALSE)</f>
        <v>13149940155</v>
      </c>
      <c r="K218" s="1">
        <v>12.26</v>
      </c>
      <c r="N218" s="1">
        <f t="shared" si="7"/>
        <v>0</v>
      </c>
    </row>
    <row r="219" hidden="1" spans="1:14">
      <c r="A219" s="1" t="s">
        <v>639</v>
      </c>
      <c r="B219" s="1" t="s">
        <v>623</v>
      </c>
      <c r="C219" s="1" t="s">
        <v>45</v>
      </c>
      <c r="D219" s="1" t="s">
        <v>640</v>
      </c>
      <c r="E219" s="1" t="s">
        <v>28</v>
      </c>
      <c r="F219" s="2">
        <v>4451.85</v>
      </c>
      <c r="G219" s="1">
        <v>0</v>
      </c>
      <c r="H219" s="1" t="str">
        <f>VLOOKUP(A219,'2月'!A:H,8,FALSE)</f>
        <v>上亿</v>
      </c>
      <c r="I219" s="1" t="str">
        <f>VLOOKUP(A219,'2月'!A:I,9,FALSE)</f>
        <v>360902200604075215</v>
      </c>
      <c r="J219" s="1">
        <f>VLOOKUP(A219,'2月'!A:J,10,FALSE)</f>
        <v>18465734615</v>
      </c>
      <c r="K219" s="1">
        <v>0</v>
      </c>
      <c r="N219" s="1">
        <f t="shared" si="7"/>
        <v>0</v>
      </c>
    </row>
    <row r="220" hidden="1" spans="1:14">
      <c r="A220" s="1" t="s">
        <v>641</v>
      </c>
      <c r="B220" s="1" t="s">
        <v>623</v>
      </c>
      <c r="C220" s="1" t="s">
        <v>45</v>
      </c>
      <c r="D220" s="1" t="s">
        <v>642</v>
      </c>
      <c r="E220" s="1" t="s">
        <v>28</v>
      </c>
      <c r="F220" s="2">
        <v>7347</v>
      </c>
      <c r="G220" s="1">
        <v>69.85</v>
      </c>
      <c r="H220" s="1" t="str">
        <f>VLOOKUP(A220,'2月'!A:H,8,FALSE)</f>
        <v>上亿</v>
      </c>
      <c r="I220" s="40" t="str">
        <f>VLOOKUP(A220,'2月'!A:I,9,FALSE)</f>
        <v>362329200403140032</v>
      </c>
      <c r="J220" s="1">
        <f>VLOOKUP(A220,'2月'!A:J,10,FALSE)</f>
        <v>15867454192</v>
      </c>
      <c r="K220" s="1">
        <v>69.85</v>
      </c>
      <c r="N220" s="1">
        <f t="shared" si="7"/>
        <v>0</v>
      </c>
    </row>
    <row r="221" hidden="1" spans="1:14">
      <c r="A221" s="1" t="s">
        <v>643</v>
      </c>
      <c r="B221" s="1" t="s">
        <v>623</v>
      </c>
      <c r="C221" s="1" t="s">
        <v>60</v>
      </c>
      <c r="D221" s="1" t="s">
        <v>644</v>
      </c>
      <c r="E221" s="1" t="s">
        <v>28</v>
      </c>
      <c r="F221" s="2">
        <v>1246.34317639752</v>
      </c>
      <c r="G221" s="1">
        <v>0</v>
      </c>
      <c r="H221" s="1" t="str">
        <f>VLOOKUP(A221,'2月'!A:H,8,FALSE)</f>
        <v>上亿</v>
      </c>
      <c r="I221" s="40" t="str">
        <f>VLOOKUP(A221,'2月'!A:I,9,FALSE)</f>
        <v>360502200012161337</v>
      </c>
      <c r="J221" s="1">
        <f>VLOOKUP(A221,'2月'!A:J,10,FALSE)</f>
        <v>18859679075</v>
      </c>
      <c r="K221" s="1">
        <v>0</v>
      </c>
      <c r="N221" s="1">
        <f t="shared" si="7"/>
        <v>0</v>
      </c>
    </row>
    <row r="222" hidden="1" spans="1:14">
      <c r="A222" s="1" t="s">
        <v>645</v>
      </c>
      <c r="B222" s="1" t="s">
        <v>623</v>
      </c>
      <c r="C222" s="1" t="s">
        <v>507</v>
      </c>
      <c r="D222" s="1" t="s">
        <v>646</v>
      </c>
      <c r="E222" s="1" t="s">
        <v>28</v>
      </c>
      <c r="F222" s="2">
        <v>5896.02960675937</v>
      </c>
      <c r="G222" s="1">
        <v>26.88</v>
      </c>
      <c r="H222" s="1" t="str">
        <f>VLOOKUP(A222,'2月'!A:H,8,FALSE)</f>
        <v>上亿</v>
      </c>
      <c r="I222" s="40" t="str">
        <f>VLOOKUP(A222,'2月'!A:I,9,FALSE)</f>
        <v>360502199701100913</v>
      </c>
      <c r="J222" s="1">
        <f>VLOOKUP(A222,'2月'!A:J,10,FALSE)</f>
        <v>15279022125</v>
      </c>
      <c r="K222" s="1">
        <v>26.88</v>
      </c>
      <c r="N222" s="1">
        <f t="shared" si="7"/>
        <v>0</v>
      </c>
    </row>
    <row r="223" hidden="1" spans="1:14">
      <c r="A223" s="1" t="s">
        <v>647</v>
      </c>
      <c r="B223" s="1" t="s">
        <v>623</v>
      </c>
      <c r="C223" s="1" t="s">
        <v>60</v>
      </c>
      <c r="D223" s="1" t="s">
        <v>648</v>
      </c>
      <c r="E223" s="1" t="s">
        <v>28</v>
      </c>
      <c r="F223" s="2">
        <v>8126.60809577315</v>
      </c>
      <c r="G223" s="1">
        <v>93.8</v>
      </c>
      <c r="H223" s="1" t="str">
        <f>VLOOKUP(A223,'2月'!A:H,8,FALSE)</f>
        <v>上亿</v>
      </c>
      <c r="I223" s="1" t="str">
        <f>VLOOKUP(A223,'2月'!A:I,9,FALSE)</f>
        <v>360502199410136027皮青青</v>
      </c>
      <c r="J223" s="1">
        <f>VLOOKUP(A223,'2月'!A:J,10,FALSE)</f>
        <v>15779003053</v>
      </c>
      <c r="K223" s="20">
        <v>93.8</v>
      </c>
      <c r="N223" s="1">
        <f t="shared" si="7"/>
        <v>0</v>
      </c>
    </row>
    <row r="224" hidden="1" spans="1:14">
      <c r="A224" s="1" t="s">
        <v>939</v>
      </c>
      <c r="B224" s="1" t="s">
        <v>623</v>
      </c>
      <c r="C224" s="1" t="s">
        <v>60</v>
      </c>
      <c r="D224" s="1" t="s">
        <v>650</v>
      </c>
      <c r="E224" s="1" t="s">
        <v>28</v>
      </c>
      <c r="F224" s="2">
        <v>6252.77086050791</v>
      </c>
      <c r="G224" s="1">
        <v>0</v>
      </c>
      <c r="H224" s="1" t="s">
        <v>887</v>
      </c>
      <c r="I224" s="40" t="s">
        <v>940</v>
      </c>
      <c r="J224" s="1">
        <v>1510006767</v>
      </c>
      <c r="K224" s="1">
        <v>0</v>
      </c>
      <c r="N224" s="1">
        <f t="shared" si="7"/>
        <v>0</v>
      </c>
    </row>
    <row r="225" hidden="1" spans="1:14">
      <c r="A225" s="1" t="s">
        <v>651</v>
      </c>
      <c r="B225" s="1" t="s">
        <v>623</v>
      </c>
      <c r="C225" s="1" t="s">
        <v>60</v>
      </c>
      <c r="D225" s="1" t="s">
        <v>652</v>
      </c>
      <c r="E225" s="1" t="s">
        <v>161</v>
      </c>
      <c r="F225" s="2">
        <v>797.993445454545</v>
      </c>
      <c r="G225" s="1">
        <v>0</v>
      </c>
      <c r="H225" s="1" t="str">
        <f>VLOOKUP(A225,'2月'!A:H,8,FALSE)</f>
        <v>朝晖人力</v>
      </c>
      <c r="I225" s="40" t="str">
        <f>VLOOKUP(A225,'2月'!A:I,9,FALSE)</f>
        <v>360502199008225021</v>
      </c>
      <c r="J225" s="1">
        <f>VLOOKUP(A225,'2月'!A:J,10,FALSE)</f>
        <v>18507902808</v>
      </c>
      <c r="K225" s="1">
        <v>0</v>
      </c>
      <c r="N225" s="1">
        <f t="shared" si="7"/>
        <v>0</v>
      </c>
    </row>
    <row r="226" hidden="1" spans="1:14">
      <c r="A226" s="1" t="s">
        <v>941</v>
      </c>
      <c r="B226" s="1" t="s">
        <v>623</v>
      </c>
      <c r="C226" s="1" t="s">
        <v>70</v>
      </c>
      <c r="D226" s="1" t="s">
        <v>942</v>
      </c>
      <c r="E226" s="1" t="s">
        <v>28</v>
      </c>
      <c r="F226" s="2">
        <v>2870</v>
      </c>
      <c r="G226" s="1">
        <v>0</v>
      </c>
      <c r="H226" s="1" t="s">
        <v>35</v>
      </c>
      <c r="I226" s="40" t="str">
        <f>VLOOKUP(A226,[3]在职名单!$D:$AE,28,FALSE)</f>
        <v>360502200601190013</v>
      </c>
      <c r="J226" s="1">
        <f>VLOOKUP(A226,[3]在职名单!$D:$AJ,33,FALSE)</f>
        <v>13979087237</v>
      </c>
      <c r="K226" s="1">
        <v>0</v>
      </c>
      <c r="N226" s="1">
        <f t="shared" si="7"/>
        <v>0</v>
      </c>
    </row>
    <row r="227" hidden="1" spans="1:14">
      <c r="A227" s="1" t="s">
        <v>661</v>
      </c>
      <c r="B227" s="1" t="s">
        <v>662</v>
      </c>
      <c r="C227" s="1" t="s">
        <v>26</v>
      </c>
      <c r="D227" s="1" t="s">
        <v>663</v>
      </c>
      <c r="E227" s="1" t="s">
        <v>28</v>
      </c>
      <c r="F227" s="2">
        <v>3263.11653846154</v>
      </c>
      <c r="G227" s="1">
        <v>0</v>
      </c>
      <c r="H227" s="1" t="str">
        <f>VLOOKUP(A227,'2月'!A:H,8,FALSE)</f>
        <v>新余</v>
      </c>
      <c r="I227" s="40" t="str">
        <f>VLOOKUP(A227,'2月'!A:I,9,FALSE)</f>
        <v>360502199110270021</v>
      </c>
      <c r="J227" s="1">
        <f>VLOOKUP(A227,'2月'!A:J,10,FALSE)</f>
        <v>13162961982</v>
      </c>
      <c r="K227" s="1">
        <v>0</v>
      </c>
      <c r="N227" s="1">
        <f t="shared" si="7"/>
        <v>0</v>
      </c>
    </row>
    <row r="228" hidden="1" spans="1:14">
      <c r="A228" s="1" t="s">
        <v>666</v>
      </c>
      <c r="B228" s="1" t="s">
        <v>662</v>
      </c>
      <c r="C228" s="1" t="s">
        <v>30</v>
      </c>
      <c r="D228" s="1" t="s">
        <v>667</v>
      </c>
      <c r="E228" s="1" t="s">
        <v>28</v>
      </c>
      <c r="F228" s="2">
        <v>2410.95692307692</v>
      </c>
      <c r="G228" s="1">
        <v>0</v>
      </c>
      <c r="H228" s="1" t="str">
        <f>VLOOKUP(A228,'2月'!A:H,8,FALSE)</f>
        <v>朝晖人力</v>
      </c>
      <c r="I228" s="40" t="str">
        <f>VLOOKUP(A228,'2月'!A:I,9,FALSE)</f>
        <v>360502200102210040</v>
      </c>
      <c r="J228" s="1">
        <f>VLOOKUP(A228,'2月'!A:J,10,FALSE)</f>
        <v>13907909091</v>
      </c>
      <c r="K228" s="1">
        <v>0</v>
      </c>
      <c r="N228" s="1">
        <f t="shared" si="7"/>
        <v>0</v>
      </c>
    </row>
    <row r="229" hidden="1" spans="1:14">
      <c r="A229" s="1" t="s">
        <v>668</v>
      </c>
      <c r="B229" s="1" t="s">
        <v>662</v>
      </c>
      <c r="C229" s="1" t="s">
        <v>37</v>
      </c>
      <c r="D229" s="1" t="s">
        <v>669</v>
      </c>
      <c r="E229" s="1" t="s">
        <v>28</v>
      </c>
      <c r="F229" s="2">
        <v>1659.47</v>
      </c>
      <c r="G229" s="1">
        <v>0</v>
      </c>
      <c r="H229" s="1" t="str">
        <f>VLOOKUP(A229,'2月'!A:H,8,FALSE)</f>
        <v>朝晖人力</v>
      </c>
      <c r="I229" s="40" t="str">
        <f>VLOOKUP(A229,'2月'!A:I,9,FALSE)</f>
        <v>360502196910083722</v>
      </c>
      <c r="J229" s="1">
        <f>VLOOKUP(A229,'2月'!A:J,10,FALSE)</f>
        <v>15350392187</v>
      </c>
      <c r="K229" s="1">
        <v>0</v>
      </c>
      <c r="N229" s="1">
        <f t="shared" si="7"/>
        <v>0</v>
      </c>
    </row>
    <row r="230" hidden="1" spans="1:14">
      <c r="A230" s="1" t="s">
        <v>670</v>
      </c>
      <c r="B230" s="1" t="s">
        <v>662</v>
      </c>
      <c r="C230" s="1" t="s">
        <v>37</v>
      </c>
      <c r="D230" s="1" t="s">
        <v>671</v>
      </c>
      <c r="E230" s="1" t="s">
        <v>28</v>
      </c>
      <c r="F230" s="2">
        <v>1747.27</v>
      </c>
      <c r="G230" s="1">
        <v>0</v>
      </c>
      <c r="H230" s="1" t="str">
        <f>VLOOKUP(A230,'2月'!A:H,8,FALSE)</f>
        <v>朝晖人力</v>
      </c>
      <c r="I230" s="1" t="str">
        <f>VLOOKUP(A230,'2月'!A:I,9,FALSE)</f>
        <v>36050219700107222x</v>
      </c>
      <c r="J230" s="1">
        <f>VLOOKUP(A230,'2月'!A:J,10,FALSE)</f>
        <v>15979875626</v>
      </c>
      <c r="K230" s="1">
        <v>0</v>
      </c>
      <c r="N230" s="1">
        <f t="shared" si="7"/>
        <v>0</v>
      </c>
    </row>
    <row r="231" hidden="1" spans="1:14">
      <c r="A231" s="1" t="s">
        <v>674</v>
      </c>
      <c r="B231" s="1" t="s">
        <v>662</v>
      </c>
      <c r="C231" s="1" t="s">
        <v>42</v>
      </c>
      <c r="D231" s="1" t="s">
        <v>675</v>
      </c>
      <c r="E231" s="1" t="s">
        <v>28</v>
      </c>
      <c r="F231" s="2">
        <v>9506.44905</v>
      </c>
      <c r="G231" s="1">
        <v>38.17</v>
      </c>
      <c r="H231" s="1" t="str">
        <f>VLOOKUP(A231,'2月'!A:H,8,FALSE)</f>
        <v>新余</v>
      </c>
      <c r="I231" s="40" t="str">
        <f>VLOOKUP(A231,'2月'!A:I,9,FALSE)</f>
        <v>360502200008173079</v>
      </c>
      <c r="J231" s="1">
        <f>VLOOKUP(A231,'2月'!A:J,10,FALSE)</f>
        <v>18779007958</v>
      </c>
      <c r="K231" s="1">
        <v>38.17</v>
      </c>
      <c r="N231" s="1">
        <f t="shared" si="7"/>
        <v>0</v>
      </c>
    </row>
    <row r="232" hidden="1" spans="1:14">
      <c r="A232" s="1" t="s">
        <v>676</v>
      </c>
      <c r="B232" s="1" t="s">
        <v>662</v>
      </c>
      <c r="C232" s="1" t="s">
        <v>45</v>
      </c>
      <c r="D232" s="1" t="s">
        <v>677</v>
      </c>
      <c r="E232" s="1" t="s">
        <v>28</v>
      </c>
      <c r="F232" s="2">
        <v>3759.2775</v>
      </c>
      <c r="G232" s="1">
        <v>0</v>
      </c>
      <c r="H232" s="1" t="str">
        <f>VLOOKUP(A232,'2月'!A:H,8,FALSE)</f>
        <v>新余</v>
      </c>
      <c r="I232" s="40" t="str">
        <f>VLOOKUP(A232,'2月'!A:I,9,FALSE)</f>
        <v>360102198102024326</v>
      </c>
      <c r="J232" s="1">
        <f>VLOOKUP(A232,'2月'!A:J,10,FALSE)</f>
        <v>15207904818</v>
      </c>
      <c r="K232" s="1">
        <v>0</v>
      </c>
      <c r="N232" s="1">
        <f t="shared" si="7"/>
        <v>0</v>
      </c>
    </row>
    <row r="233" hidden="1" spans="1:14">
      <c r="A233" s="1" t="s">
        <v>678</v>
      </c>
      <c r="B233" s="1" t="s">
        <v>662</v>
      </c>
      <c r="C233" s="1" t="s">
        <v>45</v>
      </c>
      <c r="D233" s="1" t="s">
        <v>679</v>
      </c>
      <c r="E233" s="1" t="s">
        <v>28</v>
      </c>
      <c r="F233" s="2">
        <v>7748.3965</v>
      </c>
      <c r="G233" s="1">
        <v>82.45</v>
      </c>
      <c r="H233" s="1" t="str">
        <f>VLOOKUP(A233,'2月'!A:H,8,FALSE)</f>
        <v>朝晖人力</v>
      </c>
      <c r="I233" s="40" t="str">
        <f>VLOOKUP(A233,'2月'!A:I,9,FALSE)</f>
        <v>360733200404222720</v>
      </c>
      <c r="J233" s="1">
        <f>VLOOKUP(A233,'2月'!A:J,10,FALSE)</f>
        <v>18942280473</v>
      </c>
      <c r="K233" s="1">
        <v>82.45</v>
      </c>
      <c r="N233" s="1">
        <f t="shared" si="7"/>
        <v>0</v>
      </c>
    </row>
    <row r="234" hidden="1" spans="1:14">
      <c r="A234" s="1" t="s">
        <v>943</v>
      </c>
      <c r="B234" s="1" t="s">
        <v>662</v>
      </c>
      <c r="C234" s="1" t="s">
        <v>45</v>
      </c>
      <c r="D234" s="1" t="s">
        <v>944</v>
      </c>
      <c r="E234" s="1" t="s">
        <v>28</v>
      </c>
      <c r="F234" s="2">
        <v>2308.42</v>
      </c>
      <c r="G234" s="1">
        <v>0</v>
      </c>
      <c r="H234" s="1" t="s">
        <v>35</v>
      </c>
      <c r="I234" s="1" t="str">
        <f>VLOOKUP(A234,[3]在职名单!$D:$AE,28,FALSE)</f>
        <v>36050220040412093x</v>
      </c>
      <c r="J234" s="1">
        <f>VLOOKUP(A234,[3]在职名单!$D:$AJ,33,FALSE)</f>
        <v>18879066673</v>
      </c>
      <c r="K234" s="1">
        <v>0</v>
      </c>
      <c r="N234" s="1">
        <f t="shared" si="7"/>
        <v>0</v>
      </c>
    </row>
    <row r="235" hidden="1" spans="1:14">
      <c r="A235" s="1" t="s">
        <v>889</v>
      </c>
      <c r="B235" s="1" t="s">
        <v>662</v>
      </c>
      <c r="C235" s="1" t="s">
        <v>60</v>
      </c>
      <c r="D235" s="1" t="s">
        <v>890</v>
      </c>
      <c r="E235" s="1" t="s">
        <v>28</v>
      </c>
      <c r="F235" s="2">
        <v>1331.1</v>
      </c>
      <c r="G235" s="1">
        <v>0</v>
      </c>
      <c r="H235" s="1" t="str">
        <f>VLOOKUP(A235,'2月'!A:H,8,FALSE)</f>
        <v>朝晖人力</v>
      </c>
      <c r="I235" s="40" t="str">
        <f>VLOOKUP(A235,'2月'!A:I,9,FALSE)</f>
        <v>360502200512092016</v>
      </c>
      <c r="J235" s="1">
        <f>VLOOKUP(A235,'2月'!A:J,10,FALSE)</f>
        <v>13317909752</v>
      </c>
      <c r="K235" s="1">
        <v>0</v>
      </c>
      <c r="N235" s="1">
        <f t="shared" si="7"/>
        <v>0</v>
      </c>
    </row>
    <row r="236" hidden="1" spans="1:14">
      <c r="A236" s="1" t="s">
        <v>682</v>
      </c>
      <c r="B236" s="1" t="s">
        <v>662</v>
      </c>
      <c r="C236" s="1" t="s">
        <v>60</v>
      </c>
      <c r="D236" s="1" t="s">
        <v>683</v>
      </c>
      <c r="E236" s="1" t="s">
        <v>28</v>
      </c>
      <c r="F236" s="2">
        <v>1824.68988791209</v>
      </c>
      <c r="G236" s="1">
        <v>0</v>
      </c>
      <c r="H236" s="1" t="str">
        <f>VLOOKUP(A236,'2月'!A:H,8,FALSE)</f>
        <v>朝晖人力</v>
      </c>
      <c r="I236" s="40" t="str">
        <f>VLOOKUP(A236,'2月'!A:I,9,FALSE)</f>
        <v>360502199511081619</v>
      </c>
      <c r="J236" s="1">
        <f>VLOOKUP(A236,'2月'!A:J,10,FALSE)</f>
        <v>18667412259</v>
      </c>
      <c r="K236" s="1">
        <v>0</v>
      </c>
      <c r="N236" s="1">
        <f t="shared" si="7"/>
        <v>0</v>
      </c>
    </row>
    <row r="237" hidden="1" spans="1:14">
      <c r="A237" s="1" t="s">
        <v>684</v>
      </c>
      <c r="B237" s="1" t="s">
        <v>662</v>
      </c>
      <c r="C237" s="1" t="s">
        <v>60</v>
      </c>
      <c r="D237" s="1" t="s">
        <v>685</v>
      </c>
      <c r="E237" s="1" t="s">
        <v>28</v>
      </c>
      <c r="F237" s="2">
        <v>2634.8682781236</v>
      </c>
      <c r="G237" s="1">
        <v>0</v>
      </c>
      <c r="H237" s="1" t="str">
        <f>VLOOKUP(A237,'2月'!A:H,8,FALSE)</f>
        <v>新余</v>
      </c>
      <c r="I237" s="40" t="str">
        <f>VLOOKUP(A237,'2月'!A:I,9,FALSE)</f>
        <v>360321200305316011</v>
      </c>
      <c r="J237" s="1">
        <f>VLOOKUP(A237,'2月'!A:J,10,FALSE)</f>
        <v>17776055357</v>
      </c>
      <c r="K237" s="1">
        <v>0</v>
      </c>
      <c r="N237" s="1">
        <f t="shared" si="7"/>
        <v>0</v>
      </c>
    </row>
    <row r="238" hidden="1" spans="1:14">
      <c r="A238" s="1" t="s">
        <v>686</v>
      </c>
      <c r="B238" s="1" t="s">
        <v>662</v>
      </c>
      <c r="C238" s="1" t="s">
        <v>60</v>
      </c>
      <c r="D238" s="1" t="s">
        <v>687</v>
      </c>
      <c r="E238" s="1" t="s">
        <v>28</v>
      </c>
      <c r="F238" s="2">
        <v>2582.77727272728</v>
      </c>
      <c r="G238" s="1">
        <v>0</v>
      </c>
      <c r="H238" s="1" t="str">
        <f>VLOOKUP(A238,'2月'!A:H,8,FALSE)</f>
        <v>朝晖人力</v>
      </c>
      <c r="I238" s="40" t="str">
        <f>VLOOKUP(A238,'2月'!A:I,9,FALSE)</f>
        <v>360982200510163531</v>
      </c>
      <c r="J238" s="1">
        <f>VLOOKUP(A238,'2月'!A:J,10,FALSE)</f>
        <v>18322923394</v>
      </c>
      <c r="K238" s="1">
        <v>0</v>
      </c>
      <c r="N238" s="1">
        <f t="shared" si="7"/>
        <v>0</v>
      </c>
    </row>
    <row r="239" hidden="1" spans="1:14">
      <c r="A239" s="1" t="s">
        <v>891</v>
      </c>
      <c r="B239" s="1" t="s">
        <v>662</v>
      </c>
      <c r="C239" s="1" t="s">
        <v>60</v>
      </c>
      <c r="D239" s="1" t="s">
        <v>892</v>
      </c>
      <c r="E239" s="1" t="s">
        <v>28</v>
      </c>
      <c r="F239" s="2">
        <v>3544.53409090909</v>
      </c>
      <c r="G239" s="1">
        <v>0</v>
      </c>
      <c r="H239" s="1" t="str">
        <f>VLOOKUP(A239,'2月'!A:H,8,FALSE)</f>
        <v>朝晖人力</v>
      </c>
      <c r="I239" s="40" t="str">
        <f>VLOOKUP(A239,'2月'!A:I,9,FALSE)</f>
        <v>340311200208070850</v>
      </c>
      <c r="J239" s="1">
        <f>VLOOKUP(A239,'2月'!A:J,10,FALSE)</f>
        <v>19810750686</v>
      </c>
      <c r="K239" s="1">
        <v>0</v>
      </c>
      <c r="N239" s="1">
        <f t="shared" ref="N239:N270" si="8">G239-K239</f>
        <v>0</v>
      </c>
    </row>
    <row r="240" hidden="1" spans="1:14">
      <c r="A240" s="1" t="s">
        <v>688</v>
      </c>
      <c r="B240" s="1" t="s">
        <v>662</v>
      </c>
      <c r="C240" s="1" t="s">
        <v>67</v>
      </c>
      <c r="D240" s="1" t="s">
        <v>689</v>
      </c>
      <c r="E240" s="1" t="s">
        <v>28</v>
      </c>
      <c r="F240" s="2">
        <v>5269.97</v>
      </c>
      <c r="G240" s="1">
        <v>0</v>
      </c>
      <c r="H240" s="1" t="str">
        <f>VLOOKUP(A240,'2月'!A:H,8,FALSE)</f>
        <v>新余</v>
      </c>
      <c r="I240" s="40" t="str">
        <f>VLOOKUP(A240,'2月'!A:I,9,FALSE)</f>
        <v>360321199804214532</v>
      </c>
      <c r="J240" s="1">
        <f>VLOOKUP(A240,'2月'!A:J,10,FALSE)</f>
        <v>15879454244</v>
      </c>
      <c r="K240" s="1">
        <v>0</v>
      </c>
      <c r="N240" s="1">
        <f t="shared" si="8"/>
        <v>0</v>
      </c>
    </row>
    <row r="241" hidden="1" spans="1:14">
      <c r="A241" s="1" t="s">
        <v>690</v>
      </c>
      <c r="B241" s="1" t="s">
        <v>662</v>
      </c>
      <c r="C241" s="1" t="s">
        <v>70</v>
      </c>
      <c r="D241" s="1" t="s">
        <v>691</v>
      </c>
      <c r="E241" s="1" t="s">
        <v>28</v>
      </c>
      <c r="F241" s="2">
        <v>4069.2</v>
      </c>
      <c r="G241" s="1">
        <v>0</v>
      </c>
      <c r="H241" s="1" t="str">
        <f>VLOOKUP(A241,'2月'!A:H,8,FALSE)</f>
        <v>朝晖人力</v>
      </c>
      <c r="I241" s="1" t="str">
        <f>VLOOKUP(A241,'2月'!A:I,9,FALSE)</f>
        <v>36030219980705351X</v>
      </c>
      <c r="J241" s="1" t="str">
        <f>VLOOKUP(A241,'2月'!A:J,10,FALSE)</f>
        <v>13317095318
</v>
      </c>
      <c r="K241" s="1">
        <v>0</v>
      </c>
      <c r="N241" s="1">
        <f t="shared" si="8"/>
        <v>0</v>
      </c>
    </row>
    <row r="242" hidden="1" spans="1:14">
      <c r="A242" s="1" t="s">
        <v>697</v>
      </c>
      <c r="B242" s="1" t="s">
        <v>693</v>
      </c>
      <c r="C242" s="1" t="s">
        <v>30</v>
      </c>
      <c r="D242" s="1" t="s">
        <v>698</v>
      </c>
      <c r="E242" s="1" t="s">
        <v>28</v>
      </c>
      <c r="F242" s="2">
        <v>1800</v>
      </c>
      <c r="G242" s="1">
        <v>0</v>
      </c>
      <c r="H242" s="1" t="str">
        <f>VLOOKUP(A242,'2月'!A:H,8,FALSE)</f>
        <v>朝晖人力</v>
      </c>
      <c r="I242" s="40" t="str">
        <f>VLOOKUP(A242,'2月'!A:I,9,FALSE)</f>
        <v>360124200507050061</v>
      </c>
      <c r="J242" s="1">
        <f>VLOOKUP(A242,'2月'!A:J,10,FALSE)</f>
        <v>19527490075</v>
      </c>
      <c r="K242" s="1">
        <v>0</v>
      </c>
      <c r="N242" s="1">
        <f t="shared" si="8"/>
        <v>0</v>
      </c>
    </row>
    <row r="243" hidden="1" spans="1:14">
      <c r="A243" s="1" t="s">
        <v>894</v>
      </c>
      <c r="B243" s="1" t="s">
        <v>693</v>
      </c>
      <c r="C243" s="1" t="s">
        <v>30</v>
      </c>
      <c r="D243" s="1" t="s">
        <v>895</v>
      </c>
      <c r="E243" s="1" t="s">
        <v>28</v>
      </c>
      <c r="F243" s="2">
        <v>1800</v>
      </c>
      <c r="G243" s="1">
        <v>0</v>
      </c>
      <c r="H243" s="1" t="str">
        <f>VLOOKUP(A243,'2月'!A:H,8,FALSE)</f>
        <v>朝晖人力</v>
      </c>
      <c r="I243" s="40" t="str">
        <f>VLOOKUP(A243,'2月'!A:I,9,FALSE)</f>
        <v>360121200512092427</v>
      </c>
      <c r="J243" s="1">
        <f>VLOOKUP(A243,'2月'!A:J,10,FALSE)</f>
        <v>18702536949</v>
      </c>
      <c r="K243" s="1">
        <v>0</v>
      </c>
      <c r="N243" s="1">
        <f t="shared" si="8"/>
        <v>0</v>
      </c>
    </row>
    <row r="244" hidden="1" spans="1:14">
      <c r="A244" s="1" t="s">
        <v>699</v>
      </c>
      <c r="B244" s="1" t="s">
        <v>693</v>
      </c>
      <c r="C244" s="1" t="s">
        <v>37</v>
      </c>
      <c r="D244" s="1" t="s">
        <v>700</v>
      </c>
      <c r="E244" s="1" t="s">
        <v>28</v>
      </c>
      <c r="F244" s="2">
        <v>1400</v>
      </c>
      <c r="G244" s="1">
        <v>0</v>
      </c>
      <c r="H244" s="1" t="str">
        <f>VLOOKUP(A244,'2月'!A:H,8,FALSE)</f>
        <v>鑫镒百货</v>
      </c>
      <c r="I244" s="40" t="str">
        <f>VLOOKUP(A244,'2月'!A:I,9,FALSE)</f>
        <v>360121196307102447</v>
      </c>
      <c r="J244" s="1">
        <f>VLOOKUP(A244,'2月'!A:J,10,FALSE)</f>
        <v>15870692528</v>
      </c>
      <c r="K244" s="1">
        <v>0</v>
      </c>
      <c r="N244" s="1">
        <f t="shared" si="8"/>
        <v>0</v>
      </c>
    </row>
    <row r="245" hidden="1" spans="1:14">
      <c r="A245" s="1" t="s">
        <v>701</v>
      </c>
      <c r="B245" s="1" t="s">
        <v>693</v>
      </c>
      <c r="C245" s="1" t="s">
        <v>37</v>
      </c>
      <c r="D245" s="1" t="s">
        <v>702</v>
      </c>
      <c r="E245" s="1" t="s">
        <v>28</v>
      </c>
      <c r="F245" s="2">
        <v>1400</v>
      </c>
      <c r="G245" s="1">
        <v>0</v>
      </c>
      <c r="H245" s="1" t="str">
        <f>VLOOKUP(A245,'2月'!A:H,8,FALSE)</f>
        <v>朝晖人力</v>
      </c>
      <c r="I245" s="40" t="str">
        <f>VLOOKUP(A245,'2月'!A:I,9,FALSE)</f>
        <v>360111195601181425</v>
      </c>
      <c r="J245" s="1">
        <f>VLOOKUP(A245,'2月'!A:J,10,FALSE)</f>
        <v>13672222800</v>
      </c>
      <c r="K245" s="1">
        <v>0</v>
      </c>
      <c r="N245" s="1">
        <f t="shared" si="8"/>
        <v>0</v>
      </c>
    </row>
    <row r="246" hidden="1" spans="1:14">
      <c r="A246" s="1" t="s">
        <v>703</v>
      </c>
      <c r="B246" s="1" t="s">
        <v>693</v>
      </c>
      <c r="C246" s="1" t="s">
        <v>507</v>
      </c>
      <c r="D246" s="1" t="s">
        <v>704</v>
      </c>
      <c r="E246" s="1" t="s">
        <v>28</v>
      </c>
      <c r="F246" s="2">
        <v>4232.6532</v>
      </c>
      <c r="G246" s="1">
        <v>0</v>
      </c>
      <c r="H246" s="1" t="str">
        <f>VLOOKUP(A246,'2月'!A:H,8,FALSE)</f>
        <v>南昌知行</v>
      </c>
      <c r="I246" s="40" t="str">
        <f>VLOOKUP(A246,'2月'!A:I,9,FALSE)</f>
        <v>360202200207275530</v>
      </c>
      <c r="J246" s="1">
        <f>VLOOKUP(A246,'2月'!A:J,10,FALSE)</f>
        <v>19198388881</v>
      </c>
      <c r="K246" s="1">
        <v>0</v>
      </c>
      <c r="N246" s="1">
        <f t="shared" si="8"/>
        <v>0</v>
      </c>
    </row>
    <row r="247" hidden="1" spans="1:14">
      <c r="A247" s="1" t="s">
        <v>705</v>
      </c>
      <c r="B247" s="1" t="s">
        <v>693</v>
      </c>
      <c r="C247" s="1" t="s">
        <v>60</v>
      </c>
      <c r="D247" s="1" t="s">
        <v>706</v>
      </c>
      <c r="E247" s="1" t="s">
        <v>28</v>
      </c>
      <c r="F247" s="2">
        <v>6640.6036</v>
      </c>
      <c r="G247" s="1">
        <v>49.22</v>
      </c>
      <c r="H247" s="1" t="str">
        <f>VLOOKUP(A247,'2月'!A:H,8,FALSE)</f>
        <v>南昌知行</v>
      </c>
      <c r="I247" s="40" t="str">
        <f>VLOOKUP(A247,'2月'!A:I,9,FALSE)</f>
        <v>360121198909102443</v>
      </c>
      <c r="J247" s="1">
        <f>VLOOKUP(A247,'2月'!A:J,10,FALSE)</f>
        <v>18170011008</v>
      </c>
      <c r="K247" s="1">
        <v>49.22</v>
      </c>
      <c r="N247" s="1">
        <f t="shared" si="8"/>
        <v>0</v>
      </c>
    </row>
    <row r="248" hidden="1" spans="1:14">
      <c r="A248" s="1" t="s">
        <v>707</v>
      </c>
      <c r="B248" s="1" t="s">
        <v>693</v>
      </c>
      <c r="C248" s="1" t="s">
        <v>60</v>
      </c>
      <c r="D248" s="1" t="s">
        <v>708</v>
      </c>
      <c r="E248" s="1" t="s">
        <v>28</v>
      </c>
      <c r="F248" s="2">
        <v>2255.883</v>
      </c>
      <c r="G248" s="1">
        <v>0</v>
      </c>
      <c r="H248" s="1" t="str">
        <f>VLOOKUP(A248,'2月'!A:H,8,FALSE)</f>
        <v>南昌知行</v>
      </c>
      <c r="I248" s="1" t="str">
        <f>VLOOKUP(A248,'2月'!A:I,9,FALSE)</f>
        <v>36012120051217887x</v>
      </c>
      <c r="J248" s="1">
        <f>VLOOKUP(A248,'2月'!A:J,10,FALSE)</f>
        <v>16606139745</v>
      </c>
      <c r="K248" s="1">
        <v>0</v>
      </c>
      <c r="N248" s="1">
        <f t="shared" si="8"/>
        <v>0</v>
      </c>
    </row>
    <row r="249" hidden="1" spans="1:14">
      <c r="A249" s="1" t="s">
        <v>709</v>
      </c>
      <c r="B249" s="1" t="s">
        <v>693</v>
      </c>
      <c r="C249" s="1" t="s">
        <v>60</v>
      </c>
      <c r="D249" s="1" t="s">
        <v>710</v>
      </c>
      <c r="E249" s="1" t="s">
        <v>28</v>
      </c>
      <c r="F249" s="2">
        <v>3775.644</v>
      </c>
      <c r="G249" s="1">
        <v>0</v>
      </c>
      <c r="H249" s="1" t="str">
        <f>VLOOKUP(A249,'2月'!A:H,8,FALSE)</f>
        <v>朝晖人力</v>
      </c>
      <c r="I249" s="40" t="str">
        <f>VLOOKUP(A249,'2月'!A:I,9,FALSE)</f>
        <v>411725200405082032</v>
      </c>
      <c r="J249" s="1">
        <f>VLOOKUP(A249,'2月'!A:J,10,FALSE)</f>
        <v>18974749423</v>
      </c>
      <c r="K249" s="1">
        <v>0</v>
      </c>
      <c r="N249" s="1">
        <f t="shared" si="8"/>
        <v>0</v>
      </c>
    </row>
    <row r="250" hidden="1" spans="1:14">
      <c r="A250" s="1" t="s">
        <v>898</v>
      </c>
      <c r="B250" s="1" t="s">
        <v>693</v>
      </c>
      <c r="C250" s="1" t="s">
        <v>42</v>
      </c>
      <c r="D250" s="1" t="s">
        <v>899</v>
      </c>
      <c r="E250" s="1" t="s">
        <v>28</v>
      </c>
      <c r="F250" s="2">
        <v>5350.5419</v>
      </c>
      <c r="G250" s="1">
        <v>10.51</v>
      </c>
      <c r="H250" s="1" t="str">
        <f>VLOOKUP(A250,'2月'!A:H,8,FALSE)</f>
        <v>朝晖人力</v>
      </c>
      <c r="I250" s="40" t="str">
        <f>VLOOKUP(A250,'2月'!A:I,9,FALSE)</f>
        <v>360730199401083812</v>
      </c>
      <c r="J250" s="1">
        <f>VLOOKUP(A250,'2月'!A:J,10,FALSE)</f>
        <v>0</v>
      </c>
      <c r="K250" s="1">
        <v>10.51</v>
      </c>
      <c r="N250" s="1">
        <f t="shared" si="8"/>
        <v>0</v>
      </c>
    </row>
    <row r="251" hidden="1" spans="1:14">
      <c r="A251" s="1" t="s">
        <v>713</v>
      </c>
      <c r="B251" s="1" t="s">
        <v>693</v>
      </c>
      <c r="C251" s="1" t="s">
        <v>45</v>
      </c>
      <c r="D251" s="1" t="s">
        <v>714</v>
      </c>
      <c r="E251" s="1" t="s">
        <v>28</v>
      </c>
      <c r="F251" s="2">
        <v>245.868</v>
      </c>
      <c r="G251" s="1">
        <v>0</v>
      </c>
      <c r="H251" s="1" t="str">
        <f>VLOOKUP(A251,'2月'!A:H,8,FALSE)</f>
        <v>南昌知行</v>
      </c>
      <c r="I251" s="1" t="str">
        <f>VLOOKUP(A251,'2月'!A:I,9,FALSE)</f>
        <v>360121199212242424</v>
      </c>
      <c r="J251" s="1">
        <f>VLOOKUP(A251,'2月'!A:J,10,FALSE)</f>
        <v>15858945139</v>
      </c>
      <c r="K251" s="1">
        <v>0</v>
      </c>
      <c r="N251" s="1">
        <f t="shared" si="8"/>
        <v>0</v>
      </c>
    </row>
    <row r="252" hidden="1" spans="1:14">
      <c r="A252" s="1" t="s">
        <v>715</v>
      </c>
      <c r="B252" s="1" t="s">
        <v>693</v>
      </c>
      <c r="C252" s="1" t="s">
        <v>45</v>
      </c>
      <c r="D252" s="1" t="s">
        <v>716</v>
      </c>
      <c r="E252" s="1" t="s">
        <v>28</v>
      </c>
      <c r="F252" s="2">
        <v>5115.272</v>
      </c>
      <c r="G252" s="1">
        <v>0</v>
      </c>
      <c r="H252" s="1" t="str">
        <f>VLOOKUP(A252,'2月'!A:H,8,FALSE)</f>
        <v>南昌知行</v>
      </c>
      <c r="I252" s="40" t="str">
        <f>VLOOKUP(A252,'2月'!A:I,9,FALSE)</f>
        <v>360121199506262412</v>
      </c>
      <c r="J252" s="1">
        <f>VLOOKUP(A252,'2月'!A:J,10,FALSE)</f>
        <v>13687917578</v>
      </c>
      <c r="K252" s="1">
        <v>0</v>
      </c>
      <c r="N252" s="1">
        <f t="shared" si="8"/>
        <v>0</v>
      </c>
    </row>
    <row r="253" hidden="1" spans="1:14">
      <c r="A253" s="1" t="s">
        <v>725</v>
      </c>
      <c r="B253" s="1" t="s">
        <v>693</v>
      </c>
      <c r="C253" s="1" t="s">
        <v>67</v>
      </c>
      <c r="D253" s="1" t="s">
        <v>726</v>
      </c>
      <c r="E253" s="1" t="s">
        <v>28</v>
      </c>
      <c r="F253" s="2">
        <v>362.365</v>
      </c>
      <c r="G253" s="1">
        <v>0</v>
      </c>
      <c r="H253" s="1" t="str">
        <f>VLOOKUP(A253,'2月'!A:H,8,FALSE)</f>
        <v>南昌知行</v>
      </c>
      <c r="I253" s="1" t="str">
        <f>VLOOKUP(A253,'2月'!A:I,9,FALSE)</f>
        <v>44088219981128271x</v>
      </c>
      <c r="J253" s="1">
        <f>VLOOKUP(A253,'2月'!A:J,10,FALSE)</f>
        <v>17841439144</v>
      </c>
      <c r="K253" s="1">
        <v>0</v>
      </c>
      <c r="N253" s="1">
        <f t="shared" si="8"/>
        <v>0</v>
      </c>
    </row>
    <row r="254" hidden="1" spans="1:14">
      <c r="A254" s="1" t="s">
        <v>730</v>
      </c>
      <c r="B254" s="1" t="s">
        <v>731</v>
      </c>
      <c r="C254" s="1" t="s">
        <v>132</v>
      </c>
      <c r="D254" s="1" t="s">
        <v>732</v>
      </c>
      <c r="E254" s="1" t="s">
        <v>28</v>
      </c>
      <c r="F254" s="2">
        <v>893.0788608</v>
      </c>
      <c r="G254" s="1">
        <v>0</v>
      </c>
      <c r="H254" s="1" t="str">
        <f>VLOOKUP(A254,'2月'!A:H,8,FALSE)</f>
        <v>宜春</v>
      </c>
      <c r="I254" s="1" t="str">
        <f>VLOOKUP(A254,'2月'!A:I,9,FALSE)</f>
        <v>36222719960817251X</v>
      </c>
      <c r="J254" s="1">
        <f>VLOOKUP(A254,'2月'!A:J,10,FALSE)</f>
        <v>18695079607</v>
      </c>
      <c r="K254" s="1">
        <v>0</v>
      </c>
      <c r="N254" s="1">
        <f t="shared" si="8"/>
        <v>0</v>
      </c>
    </row>
    <row r="255" hidden="1" spans="1:14">
      <c r="A255" s="1" t="s">
        <v>733</v>
      </c>
      <c r="B255" s="1" t="s">
        <v>731</v>
      </c>
      <c r="C255" s="1" t="s">
        <v>26</v>
      </c>
      <c r="D255" s="1" t="s">
        <v>734</v>
      </c>
      <c r="E255" s="1" t="s">
        <v>28</v>
      </c>
      <c r="F255" s="2">
        <v>1981.54</v>
      </c>
      <c r="G255" s="1">
        <v>0</v>
      </c>
      <c r="H255" s="1" t="str">
        <f>VLOOKUP(A255,'2月'!A:H,8,FALSE)</f>
        <v>宜春</v>
      </c>
      <c r="I255" s="1" t="str">
        <f>VLOOKUP(A255,'2月'!A:I,9,FALSE)</f>
        <v>360902200612043029</v>
      </c>
      <c r="J255" s="1">
        <f>VLOOKUP(A255,'2月'!A:J,10,FALSE)</f>
        <v>18178947961</v>
      </c>
      <c r="K255" s="1">
        <v>0</v>
      </c>
      <c r="N255" s="1">
        <f t="shared" si="8"/>
        <v>0</v>
      </c>
    </row>
    <row r="256" hidden="1" spans="1:14">
      <c r="A256" s="1" t="s">
        <v>945</v>
      </c>
      <c r="B256" s="1" t="s">
        <v>731</v>
      </c>
      <c r="C256" s="1" t="s">
        <v>26</v>
      </c>
      <c r="D256" s="1" t="s">
        <v>946</v>
      </c>
      <c r="E256" s="1" t="s">
        <v>28</v>
      </c>
      <c r="F256" s="2">
        <v>1083.07769230769</v>
      </c>
      <c r="G256" s="1">
        <v>0</v>
      </c>
      <c r="H256" s="1" t="s">
        <v>35</v>
      </c>
      <c r="I256" s="1" t="str">
        <f>VLOOKUP(A256,[3]在职名单!$D:$AE,28,FALSE)</f>
        <v>360902200208014429</v>
      </c>
      <c r="J256" s="1">
        <f>VLOOKUP(A256,[3]在职名单!$D:$AJ,33,FALSE)</f>
        <v>13170833252</v>
      </c>
      <c r="K256" s="1">
        <v>0</v>
      </c>
      <c r="N256" s="1">
        <f t="shared" si="8"/>
        <v>0</v>
      </c>
    </row>
    <row r="257" hidden="1" spans="1:14">
      <c r="A257" s="1" t="s">
        <v>735</v>
      </c>
      <c r="B257" s="1" t="s">
        <v>731</v>
      </c>
      <c r="C257" s="1" t="s">
        <v>30</v>
      </c>
      <c r="D257" s="1" t="s">
        <v>736</v>
      </c>
      <c r="E257" s="1" t="s">
        <v>32</v>
      </c>
      <c r="F257" s="2">
        <v>1612.5</v>
      </c>
      <c r="G257" s="1">
        <v>0</v>
      </c>
      <c r="H257" s="1" t="str">
        <f>VLOOKUP(A257,'2月'!A:H,8,FALSE)</f>
        <v>宜春</v>
      </c>
      <c r="I257" s="1" t="str">
        <f>VLOOKUP(A257,'2月'!A:I,9,FALSE)</f>
        <v>360902200504213828</v>
      </c>
      <c r="J257" s="1">
        <f>VLOOKUP(A257,'2月'!A:J,10,FALSE)</f>
        <v>19965026267</v>
      </c>
      <c r="K257" s="1">
        <v>0</v>
      </c>
      <c r="N257" s="1">
        <f t="shared" si="8"/>
        <v>0</v>
      </c>
    </row>
    <row r="258" hidden="1" spans="1:14">
      <c r="A258" s="1" t="s">
        <v>947</v>
      </c>
      <c r="B258" s="1" t="s">
        <v>731</v>
      </c>
      <c r="C258" s="1" t="s">
        <v>30</v>
      </c>
      <c r="D258" s="1" t="s">
        <v>948</v>
      </c>
      <c r="E258" s="1" t="s">
        <v>28</v>
      </c>
      <c r="F258" s="2">
        <v>1430.76692307692</v>
      </c>
      <c r="G258" s="1">
        <v>0</v>
      </c>
      <c r="H258" s="1" t="s">
        <v>35</v>
      </c>
      <c r="I258" s="1" t="str">
        <f>VLOOKUP(A258,[3]在职名单!$D:$AE,28,FALSE)</f>
        <v>360902200502253623</v>
      </c>
      <c r="J258" s="1">
        <f>VLOOKUP(A258,[3]在职名单!$D:$AJ,33,FALSE)</f>
        <v>18296418426</v>
      </c>
      <c r="K258" s="1">
        <v>0</v>
      </c>
      <c r="N258" s="1">
        <f t="shared" si="8"/>
        <v>0</v>
      </c>
    </row>
    <row r="259" hidden="1" spans="1:14">
      <c r="A259" s="1" t="s">
        <v>949</v>
      </c>
      <c r="B259" s="1" t="s">
        <v>731</v>
      </c>
      <c r="C259" s="1" t="s">
        <v>30</v>
      </c>
      <c r="D259" s="1" t="s">
        <v>950</v>
      </c>
      <c r="E259" s="1" t="s">
        <v>28</v>
      </c>
      <c r="F259" s="2">
        <v>1536.53923076923</v>
      </c>
      <c r="G259" s="1">
        <v>0</v>
      </c>
      <c r="H259" s="1" t="s">
        <v>35</v>
      </c>
      <c r="I259" s="1" t="str">
        <f>VLOOKUP(A259,[3]在职名单!$D:$AE,28,FALSE)</f>
        <v>360902200311103024</v>
      </c>
      <c r="J259" s="1">
        <f>VLOOKUP(A259,[3]在职名单!$D:$AJ,33,FALSE)</f>
        <v>19907956152</v>
      </c>
      <c r="K259" s="1">
        <v>0</v>
      </c>
      <c r="N259" s="1">
        <f t="shared" si="8"/>
        <v>0</v>
      </c>
    </row>
    <row r="260" hidden="1" spans="1:14">
      <c r="A260" s="1" t="s">
        <v>739</v>
      </c>
      <c r="B260" s="1" t="s">
        <v>731</v>
      </c>
      <c r="C260" s="1" t="s">
        <v>37</v>
      </c>
      <c r="D260" s="1" t="s">
        <v>740</v>
      </c>
      <c r="E260" s="1" t="s">
        <v>28</v>
      </c>
      <c r="F260" s="2">
        <v>2690</v>
      </c>
      <c r="G260" s="1">
        <v>0</v>
      </c>
      <c r="H260" s="1" t="str">
        <f>VLOOKUP(A260,'2月'!A:H,8,FALSE)</f>
        <v>宜春</v>
      </c>
      <c r="I260" s="1" t="str">
        <f>VLOOKUP(A260,'2月'!A:I,9,FALSE)</f>
        <v>362201195707213629</v>
      </c>
      <c r="J260" s="1">
        <f>VLOOKUP(A260,'2月'!A:J,10,FALSE)</f>
        <v>18779568768</v>
      </c>
      <c r="K260" s="1">
        <v>0</v>
      </c>
      <c r="N260" s="1">
        <f t="shared" si="8"/>
        <v>0</v>
      </c>
    </row>
    <row r="261" hidden="1" spans="1:14">
      <c r="A261" s="1" t="s">
        <v>741</v>
      </c>
      <c r="B261" s="1" t="s">
        <v>731</v>
      </c>
      <c r="C261" s="1" t="s">
        <v>37</v>
      </c>
      <c r="D261" s="1" t="s">
        <v>742</v>
      </c>
      <c r="E261" s="1" t="s">
        <v>28</v>
      </c>
      <c r="F261" s="2">
        <v>2590</v>
      </c>
      <c r="G261" s="1">
        <v>0</v>
      </c>
      <c r="H261" s="1" t="str">
        <f>VLOOKUP(A261,'2月'!A:H,8,FALSE)</f>
        <v>宜春</v>
      </c>
      <c r="I261" s="1" t="str">
        <f>VLOOKUP(A261,'2月'!A:I,9,FALSE)</f>
        <v>362201196608202224</v>
      </c>
      <c r="J261" s="1">
        <f>VLOOKUP(A261,'2月'!A:J,10,FALSE)</f>
        <v>15390781187</v>
      </c>
      <c r="K261" s="1">
        <v>0</v>
      </c>
      <c r="N261" s="1">
        <f t="shared" si="8"/>
        <v>0</v>
      </c>
    </row>
    <row r="262" hidden="1" spans="1:14">
      <c r="A262" s="1" t="s">
        <v>743</v>
      </c>
      <c r="B262" s="1" t="s">
        <v>731</v>
      </c>
      <c r="C262" s="1" t="s">
        <v>42</v>
      </c>
      <c r="D262" s="1" t="s">
        <v>744</v>
      </c>
      <c r="E262" s="1" t="s">
        <v>28</v>
      </c>
      <c r="F262" s="2">
        <v>8681.118615</v>
      </c>
      <c r="G262" s="1">
        <v>110.43</v>
      </c>
      <c r="H262" s="1" t="str">
        <f>VLOOKUP(A262,'2月'!A:H,8,FALSE)</f>
        <v>宜春</v>
      </c>
      <c r="I262" s="1" t="str">
        <f>VLOOKUP(A262,'2月'!A:I,9,FALSE)</f>
        <v>362201198506152413</v>
      </c>
      <c r="J262" s="1">
        <f>VLOOKUP(A262,'2月'!A:J,10,FALSE)</f>
        <v>15824537583</v>
      </c>
      <c r="K262" s="1">
        <v>0</v>
      </c>
      <c r="N262" s="1">
        <f t="shared" si="8"/>
        <v>110.43</v>
      </c>
    </row>
    <row r="263" hidden="1" spans="1:14">
      <c r="A263" s="1" t="s">
        <v>745</v>
      </c>
      <c r="B263" s="1" t="s">
        <v>731</v>
      </c>
      <c r="C263" s="1" t="s">
        <v>45</v>
      </c>
      <c r="D263" s="1" t="s">
        <v>746</v>
      </c>
      <c r="E263" s="1" t="s">
        <v>28</v>
      </c>
      <c r="F263" s="2">
        <v>7722.405</v>
      </c>
      <c r="G263" s="1">
        <v>81.67</v>
      </c>
      <c r="H263" s="1" t="str">
        <f>VLOOKUP(A263,'2月'!A:H,8,FALSE)</f>
        <v>宜春</v>
      </c>
      <c r="I263" s="1" t="str">
        <f>VLOOKUP(A263,'2月'!A:I,9,FALSE)</f>
        <v>362201199608271418</v>
      </c>
      <c r="J263" s="1">
        <f>VLOOKUP(A263,'2月'!A:J,10,FALSE)</f>
        <v>15179576662</v>
      </c>
      <c r="K263" s="1">
        <v>81.67</v>
      </c>
      <c r="N263" s="1">
        <f t="shared" si="8"/>
        <v>0</v>
      </c>
    </row>
    <row r="264" hidden="1" spans="1:14">
      <c r="A264" s="1" t="s">
        <v>747</v>
      </c>
      <c r="B264" s="1" t="s">
        <v>731</v>
      </c>
      <c r="C264" s="1" t="s">
        <v>45</v>
      </c>
      <c r="D264" s="1" t="s">
        <v>748</v>
      </c>
      <c r="E264" s="1" t="s">
        <v>28</v>
      </c>
      <c r="F264" s="2">
        <v>4536.250845</v>
      </c>
      <c r="G264" s="1">
        <v>0</v>
      </c>
      <c r="H264" s="1" t="str">
        <f>VLOOKUP(A264,'2月'!A:H,8,FALSE)</f>
        <v>宜春</v>
      </c>
      <c r="I264" s="1" t="str">
        <f>VLOOKUP(A264,'2月'!A:I,9,FALSE)</f>
        <v>360922200311282515</v>
      </c>
      <c r="J264" s="1">
        <f>VLOOKUP(A264,'2月'!A:J,10,FALSE)</f>
        <v>18296586942</v>
      </c>
      <c r="K264" s="1">
        <v>0</v>
      </c>
      <c r="N264" s="1">
        <f t="shared" si="8"/>
        <v>0</v>
      </c>
    </row>
    <row r="265" hidden="1" spans="1:14">
      <c r="A265" s="1" t="s">
        <v>749</v>
      </c>
      <c r="B265" s="1" t="s">
        <v>731</v>
      </c>
      <c r="C265" s="1" t="s">
        <v>45</v>
      </c>
      <c r="D265" s="1" t="s">
        <v>750</v>
      </c>
      <c r="E265" s="1" t="s">
        <v>32</v>
      </c>
      <c r="F265" s="2">
        <v>595.67</v>
      </c>
      <c r="G265" s="1">
        <v>0</v>
      </c>
      <c r="H265" s="1" t="str">
        <f>VLOOKUP(A265,'2月'!A:H,8,FALSE)</f>
        <v>朝晖人力</v>
      </c>
      <c r="I265" s="1" t="str">
        <f>VLOOKUP(A265,'2月'!A:I,9,FALSE)</f>
        <v>360902200605110211</v>
      </c>
      <c r="J265" s="1">
        <f>VLOOKUP(A265,'2月'!A:J,10,FALSE)</f>
        <v>19916044451</v>
      </c>
      <c r="K265" s="1">
        <v>0</v>
      </c>
      <c r="N265" s="1">
        <f t="shared" si="8"/>
        <v>0</v>
      </c>
    </row>
    <row r="266" hidden="1" spans="1:14">
      <c r="A266" s="1" t="s">
        <v>905</v>
      </c>
      <c r="B266" s="1" t="s">
        <v>731</v>
      </c>
      <c r="C266" s="1" t="s">
        <v>45</v>
      </c>
      <c r="D266" s="1" t="s">
        <v>906</v>
      </c>
      <c r="E266" s="1" t="s">
        <v>32</v>
      </c>
      <c r="F266" s="2">
        <v>560.77</v>
      </c>
      <c r="G266" s="1">
        <v>0</v>
      </c>
      <c r="H266" s="1" t="str">
        <f>VLOOKUP(A266,'2月'!A:H,8,FALSE)</f>
        <v>朝晖人力</v>
      </c>
      <c r="I266" s="1" t="str">
        <f>VLOOKUP(A266,'2月'!A:I,9,FALSE)</f>
        <v>360902200509034829</v>
      </c>
      <c r="J266" s="1">
        <f>VLOOKUP(A266,'2月'!A:J,10,FALSE)</f>
        <v>19916044451</v>
      </c>
      <c r="K266" s="1">
        <v>0</v>
      </c>
      <c r="N266" s="1">
        <f t="shared" si="8"/>
        <v>0</v>
      </c>
    </row>
    <row r="267" hidden="1" spans="1:14">
      <c r="A267" s="1" t="s">
        <v>907</v>
      </c>
      <c r="B267" s="1" t="s">
        <v>731</v>
      </c>
      <c r="C267" s="1" t="s">
        <v>45</v>
      </c>
      <c r="D267" s="1" t="s">
        <v>908</v>
      </c>
      <c r="E267" s="1" t="s">
        <v>32</v>
      </c>
      <c r="F267" s="2">
        <v>530.77</v>
      </c>
      <c r="G267" s="1">
        <v>0</v>
      </c>
      <c r="H267" s="1" t="str">
        <f>VLOOKUP(A267,'2月'!A:H,8,FALSE)</f>
        <v>朝晖人力</v>
      </c>
      <c r="I267" s="1" t="str">
        <f>VLOOKUP(A267,'2月'!A:I,9,FALSE)</f>
        <v>362201200401163626</v>
      </c>
      <c r="J267" s="1">
        <f>VLOOKUP(A267,'2月'!A:J,10,FALSE)</f>
        <v>17607956596</v>
      </c>
      <c r="K267" s="1">
        <v>0</v>
      </c>
      <c r="N267" s="1">
        <f t="shared" si="8"/>
        <v>0</v>
      </c>
    </row>
    <row r="268" hidden="1" spans="1:14">
      <c r="A268" s="1" t="s">
        <v>759</v>
      </c>
      <c r="B268" s="1" t="s">
        <v>731</v>
      </c>
      <c r="C268" s="1" t="s">
        <v>57</v>
      </c>
      <c r="D268" s="1" t="s">
        <v>203</v>
      </c>
      <c r="E268" s="1" t="s">
        <v>28</v>
      </c>
      <c r="F268" s="2">
        <v>6384.9333490476</v>
      </c>
      <c r="G268" s="1">
        <v>41.55</v>
      </c>
      <c r="H268" s="1" t="str">
        <f>VLOOKUP(A268,'2月'!A:H,8,FALSE)</f>
        <v>宜春</v>
      </c>
      <c r="I268" s="1" t="str">
        <f>VLOOKUP(A268,'2月'!A:I,9,FALSE)</f>
        <v>421121199303184079</v>
      </c>
      <c r="J268" s="1">
        <f>VLOOKUP(A268,'2月'!A:J,10,FALSE)</f>
        <v>18202745875</v>
      </c>
      <c r="K268" s="1">
        <v>41.55</v>
      </c>
      <c r="N268" s="1">
        <f t="shared" si="8"/>
        <v>0</v>
      </c>
    </row>
    <row r="269" hidden="1" spans="1:14">
      <c r="A269" s="1" t="s">
        <v>760</v>
      </c>
      <c r="B269" s="1" t="s">
        <v>731</v>
      </c>
      <c r="C269" s="1" t="s">
        <v>507</v>
      </c>
      <c r="D269" s="1" t="s">
        <v>761</v>
      </c>
      <c r="E269" s="1" t="s">
        <v>28</v>
      </c>
      <c r="F269" s="2">
        <v>3833.4475531915</v>
      </c>
      <c r="G269" s="1">
        <v>0</v>
      </c>
      <c r="H269" s="1" t="str">
        <f>VLOOKUP(A269,'2月'!A:H,8,FALSE)</f>
        <v>宜春</v>
      </c>
      <c r="I269" s="1" t="str">
        <f>VLOOKUP(A269,'2月'!A:I,9,FALSE)</f>
        <v>362201199202154887</v>
      </c>
      <c r="J269" s="1">
        <f>VLOOKUP(A269,'2月'!A:J,10,FALSE)</f>
        <v>17688252160</v>
      </c>
      <c r="K269" s="1">
        <v>0</v>
      </c>
      <c r="N269" s="1">
        <f t="shared" si="8"/>
        <v>0</v>
      </c>
    </row>
    <row r="270" hidden="1" spans="1:14">
      <c r="A270" s="1" t="s">
        <v>762</v>
      </c>
      <c r="B270" s="1" t="s">
        <v>731</v>
      </c>
      <c r="C270" s="1" t="s">
        <v>60</v>
      </c>
      <c r="D270" s="1" t="s">
        <v>763</v>
      </c>
      <c r="E270" s="1" t="s">
        <v>28</v>
      </c>
      <c r="F270" s="2">
        <v>1775.14018142856</v>
      </c>
      <c r="G270" s="1">
        <v>0</v>
      </c>
      <c r="H270" s="1" t="str">
        <f>VLOOKUP(A270,'2月'!A:H,8,FALSE)</f>
        <v>宜春</v>
      </c>
      <c r="I270" s="1" t="str">
        <f>VLOOKUP(A270,'2月'!A:I,9,FALSE)</f>
        <v>421121199303282816</v>
      </c>
      <c r="J270" s="1">
        <f>VLOOKUP(A270,'2月'!A:J,10,FALSE)</f>
        <v>13972752717</v>
      </c>
      <c r="K270" s="1">
        <v>0</v>
      </c>
      <c r="N270" s="1">
        <f t="shared" si="8"/>
        <v>0</v>
      </c>
    </row>
    <row r="271" hidden="1" spans="1:14">
      <c r="A271" s="1" t="s">
        <v>764</v>
      </c>
      <c r="B271" s="1" t="s">
        <v>731</v>
      </c>
      <c r="C271" s="1" t="s">
        <v>60</v>
      </c>
      <c r="D271" s="1" t="s">
        <v>765</v>
      </c>
      <c r="E271" s="1" t="s">
        <v>28</v>
      </c>
      <c r="F271" s="2">
        <v>5665.07771739132</v>
      </c>
      <c r="G271" s="1">
        <v>19.95</v>
      </c>
      <c r="H271" s="1" t="str">
        <f>VLOOKUP(A271,'2月'!A:H,8,FALSE)</f>
        <v>宜春</v>
      </c>
      <c r="I271" s="1" t="str">
        <f>VLOOKUP(A271,'2月'!A:I,9,FALSE)</f>
        <v>362201199305102633</v>
      </c>
      <c r="J271" s="1">
        <f>VLOOKUP(A271,'2月'!A:J,10,FALSE)</f>
        <v>15179511061</v>
      </c>
      <c r="K271" s="1">
        <v>19.95</v>
      </c>
      <c r="N271" s="1">
        <f t="shared" ref="N271:N299" si="9">G271-K271</f>
        <v>0</v>
      </c>
    </row>
    <row r="272" hidden="1" spans="1:14">
      <c r="A272" s="1" t="s">
        <v>766</v>
      </c>
      <c r="B272" s="1" t="s">
        <v>731</v>
      </c>
      <c r="C272" s="1" t="s">
        <v>60</v>
      </c>
      <c r="D272" s="1" t="s">
        <v>767</v>
      </c>
      <c r="E272" s="1" t="s">
        <v>28</v>
      </c>
      <c r="F272" s="2">
        <v>10424.1415792207</v>
      </c>
      <c r="G272" s="1">
        <v>162.73</v>
      </c>
      <c r="H272" s="1" t="str">
        <f>VLOOKUP(A272,'2月'!A:H,8,FALSE)</f>
        <v>宜春</v>
      </c>
      <c r="I272" s="1" t="str">
        <f>VLOOKUP(A272,'2月'!A:I,9,FALSE)</f>
        <v>622424199002275042</v>
      </c>
      <c r="J272" s="1">
        <f>VLOOKUP(A272,'2月'!A:J,10,FALSE)</f>
        <v>13707054993</v>
      </c>
      <c r="K272" s="1">
        <v>162.73</v>
      </c>
      <c r="N272" s="1">
        <f t="shared" si="9"/>
        <v>0</v>
      </c>
    </row>
    <row r="273" hidden="1" spans="1:14">
      <c r="A273" s="1" t="s">
        <v>768</v>
      </c>
      <c r="B273" s="1" t="s">
        <v>731</v>
      </c>
      <c r="C273" s="1" t="s">
        <v>60</v>
      </c>
      <c r="D273" s="1" t="s">
        <v>769</v>
      </c>
      <c r="E273" s="1" t="s">
        <v>28</v>
      </c>
      <c r="F273" s="2">
        <v>1399.02961363636</v>
      </c>
      <c r="G273" s="1">
        <v>0</v>
      </c>
      <c r="H273" s="1" t="str">
        <f>VLOOKUP(A273,'2月'!A:H,8,FALSE)</f>
        <v>宜春</v>
      </c>
      <c r="I273" s="1" t="str">
        <f>VLOOKUP(A273,'2月'!A:I,9,FALSE)</f>
        <v>362201199702045417</v>
      </c>
      <c r="J273" s="1">
        <f>VLOOKUP(A273,'2月'!A:J,10,FALSE)</f>
        <v>17897959511</v>
      </c>
      <c r="K273" s="1">
        <v>0</v>
      </c>
      <c r="N273" s="1">
        <f t="shared" si="9"/>
        <v>0</v>
      </c>
    </row>
    <row r="274" hidden="1" spans="1:14">
      <c r="A274" s="1" t="s">
        <v>770</v>
      </c>
      <c r="B274" s="1" t="s">
        <v>731</v>
      </c>
      <c r="C274" s="1" t="s">
        <v>60</v>
      </c>
      <c r="D274" s="1" t="s">
        <v>771</v>
      </c>
      <c r="E274" s="1" t="s">
        <v>28</v>
      </c>
      <c r="F274" s="2">
        <v>11153.7225293617</v>
      </c>
      <c r="G274" s="1">
        <v>184.61</v>
      </c>
      <c r="H274" s="1" t="str">
        <f>VLOOKUP(A274,'2月'!A:H,8,FALSE)</f>
        <v>宜春</v>
      </c>
      <c r="I274" s="1" t="str">
        <f>VLOOKUP(A274,'2月'!A:I,9,FALSE)</f>
        <v>360424200202132169</v>
      </c>
      <c r="J274" s="1">
        <f>VLOOKUP(A274,'2月'!A:J,10,FALSE)</f>
        <v>15079284814</v>
      </c>
      <c r="K274" s="1">
        <v>184.61</v>
      </c>
      <c r="N274" s="1">
        <f t="shared" si="9"/>
        <v>0</v>
      </c>
    </row>
    <row r="275" hidden="1" spans="1:14">
      <c r="A275" s="1" t="s">
        <v>772</v>
      </c>
      <c r="B275" s="1" t="s">
        <v>731</v>
      </c>
      <c r="C275" s="1" t="s">
        <v>60</v>
      </c>
      <c r="D275" s="1" t="s">
        <v>773</v>
      </c>
      <c r="E275" s="1" t="s">
        <v>28</v>
      </c>
      <c r="F275" s="2">
        <v>643.480621874999</v>
      </c>
      <c r="G275" s="1">
        <v>0</v>
      </c>
      <c r="H275" s="1" t="str">
        <f>VLOOKUP(A275,'2月'!A:H,8,FALSE)</f>
        <v>朝晖人力</v>
      </c>
      <c r="I275" s="1" t="str">
        <f>VLOOKUP(A275,'2月'!A:I,9,FALSE)</f>
        <v>362201199804012210</v>
      </c>
      <c r="J275" s="1">
        <f>VLOOKUP(A275,'2月'!A:J,10,FALSE)</f>
        <v>18322926705</v>
      </c>
      <c r="K275" s="1">
        <v>0</v>
      </c>
      <c r="N275" s="1">
        <f t="shared" si="9"/>
        <v>0</v>
      </c>
    </row>
    <row r="276" hidden="1" spans="1:14">
      <c r="A276" s="1" t="s">
        <v>778</v>
      </c>
      <c r="B276" s="1" t="s">
        <v>731</v>
      </c>
      <c r="C276" s="1" t="s">
        <v>60</v>
      </c>
      <c r="D276" s="1" t="s">
        <v>779</v>
      </c>
      <c r="E276" s="1" t="s">
        <v>28</v>
      </c>
      <c r="F276" s="2">
        <v>3231.13866031673</v>
      </c>
      <c r="G276" s="1">
        <v>0</v>
      </c>
      <c r="H276" s="1" t="str">
        <f>VLOOKUP(A276,'2月'!A:H,8,FALSE)</f>
        <v>宜春</v>
      </c>
      <c r="I276" s="1" t="str">
        <f>VLOOKUP(A276,'2月'!A:I,9,FALSE)</f>
        <v>42112119940820243X</v>
      </c>
      <c r="J276" s="1">
        <f>VLOOKUP(A276,'2月'!A:J,10,FALSE)</f>
        <v>13476721816</v>
      </c>
      <c r="K276" s="1">
        <v>0</v>
      </c>
      <c r="N276" s="1">
        <f t="shared" si="9"/>
        <v>0</v>
      </c>
    </row>
    <row r="277" hidden="1" spans="1:14">
      <c r="A277" s="1" t="s">
        <v>780</v>
      </c>
      <c r="B277" s="1" t="s">
        <v>731</v>
      </c>
      <c r="C277" s="1" t="s">
        <v>60</v>
      </c>
      <c r="D277" s="1" t="s">
        <v>781</v>
      </c>
      <c r="E277" s="1" t="s">
        <v>28</v>
      </c>
      <c r="F277" s="2">
        <v>6310.69120011569</v>
      </c>
      <c r="G277" s="1">
        <v>6.53</v>
      </c>
      <c r="H277" s="1" t="str">
        <f>VLOOKUP(A277,'2月'!A:H,8,FALSE)</f>
        <v>朝晖人力</v>
      </c>
      <c r="I277" s="1" t="str">
        <f>VLOOKUP(A277,'2月'!A:I,9,FALSE)</f>
        <v>360902200701143080</v>
      </c>
      <c r="J277" s="1">
        <f>VLOOKUP(A277,'2月'!A:J,10,FALSE)</f>
        <v>15270433856</v>
      </c>
      <c r="K277" s="1">
        <v>6.53</v>
      </c>
      <c r="N277" s="1">
        <f t="shared" si="9"/>
        <v>0</v>
      </c>
    </row>
    <row r="278" hidden="1" spans="1:14">
      <c r="A278" s="1" t="s">
        <v>782</v>
      </c>
      <c r="B278" s="1" t="s">
        <v>731</v>
      </c>
      <c r="C278" s="1" t="s">
        <v>60</v>
      </c>
      <c r="D278" s="1" t="s">
        <v>783</v>
      </c>
      <c r="E278" s="1" t="s">
        <v>28</v>
      </c>
      <c r="F278" s="2">
        <v>2396.97733887734</v>
      </c>
      <c r="G278" s="1">
        <v>0</v>
      </c>
      <c r="H278" s="1" t="str">
        <f>VLOOKUP(A278,'2月'!A:H,8,FALSE)</f>
        <v>朝晖人力</v>
      </c>
      <c r="I278" s="1" t="str">
        <f>VLOOKUP(A278,'2月'!A:I,9,FALSE)</f>
        <v>362401200007122835</v>
      </c>
      <c r="J278" s="1">
        <f>VLOOKUP(A278,'2月'!A:J,10,FALSE)</f>
        <v>15279266582</v>
      </c>
      <c r="K278" s="1">
        <v>0</v>
      </c>
      <c r="N278" s="1">
        <f t="shared" si="9"/>
        <v>0</v>
      </c>
    </row>
    <row r="279" hidden="1" spans="1:14">
      <c r="A279" s="1" t="s">
        <v>909</v>
      </c>
      <c r="B279" s="1" t="s">
        <v>731</v>
      </c>
      <c r="C279" s="1" t="s">
        <v>60</v>
      </c>
      <c r="D279" s="1" t="s">
        <v>910</v>
      </c>
      <c r="E279" s="1" t="s">
        <v>28</v>
      </c>
      <c r="F279" s="2">
        <v>2554.877</v>
      </c>
      <c r="G279" s="1">
        <v>0</v>
      </c>
      <c r="H279" s="1" t="str">
        <f>VLOOKUP(A279,'2月'!A:H,8,FALSE)</f>
        <v>朝晖人力</v>
      </c>
      <c r="I279" s="40" t="str">
        <f>VLOOKUP(A279,'2月'!A:I,9,FALSE)</f>
        <v>360622200401210017</v>
      </c>
      <c r="J279" s="1">
        <f>VLOOKUP(A279,'2月'!A:J,10,FALSE)</f>
        <v>13340096534</v>
      </c>
      <c r="K279" s="1">
        <v>0</v>
      </c>
      <c r="N279" s="1">
        <f t="shared" si="9"/>
        <v>0</v>
      </c>
    </row>
    <row r="280" hidden="1" spans="1:14">
      <c r="A280" s="1" t="s">
        <v>784</v>
      </c>
      <c r="B280" s="1" t="s">
        <v>731</v>
      </c>
      <c r="C280" s="1" t="s">
        <v>67</v>
      </c>
      <c r="D280" s="1" t="s">
        <v>785</v>
      </c>
      <c r="E280" s="1" t="s">
        <v>28</v>
      </c>
      <c r="F280" s="2">
        <v>1661.54</v>
      </c>
      <c r="G280" s="1">
        <v>0</v>
      </c>
      <c r="H280" s="1" t="str">
        <f>VLOOKUP(A280,'2月'!A:H,8,FALSE)</f>
        <v>宜春</v>
      </c>
      <c r="I280" s="1" t="str">
        <f>VLOOKUP(A280,'2月'!A:I,9,FALSE)</f>
        <v>360902200105143818</v>
      </c>
      <c r="J280" s="1">
        <f>VLOOKUP(A280,'2月'!A:J,10,FALSE)</f>
        <v>18879599033</v>
      </c>
      <c r="K280" s="1">
        <v>0</v>
      </c>
      <c r="N280" s="1">
        <f t="shared" si="9"/>
        <v>0</v>
      </c>
    </row>
    <row r="281" hidden="1" spans="1:14">
      <c r="A281" s="1" t="s">
        <v>790</v>
      </c>
      <c r="B281" s="1" t="s">
        <v>731</v>
      </c>
      <c r="C281" s="1" t="s">
        <v>70</v>
      </c>
      <c r="D281" s="1" t="s">
        <v>791</v>
      </c>
      <c r="E281" s="1" t="s">
        <v>161</v>
      </c>
      <c r="F281" s="2">
        <v>200</v>
      </c>
      <c r="G281" s="1">
        <v>0</v>
      </c>
      <c r="H281" s="1" t="str">
        <f>VLOOKUP(A281,'2月'!A:H,8,FALSE)</f>
        <v>朝晖人力</v>
      </c>
      <c r="I281" s="1" t="str">
        <f>VLOOKUP(A281,'2月'!A:I,9,FALSE)</f>
        <v>36220120010510041X</v>
      </c>
      <c r="J281" s="1">
        <f>VLOOKUP(A281,'2月'!A:J,10,FALSE)</f>
        <v>17679187905</v>
      </c>
      <c r="K281" s="1">
        <v>0</v>
      </c>
      <c r="N281" s="1">
        <f t="shared" si="9"/>
        <v>0</v>
      </c>
    </row>
    <row r="282" hidden="1" spans="1:14">
      <c r="A282" s="1" t="s">
        <v>794</v>
      </c>
      <c r="B282" s="1" t="s">
        <v>731</v>
      </c>
      <c r="C282" s="1" t="s">
        <v>226</v>
      </c>
      <c r="D282" s="1" t="s">
        <v>795</v>
      </c>
      <c r="E282" s="1" t="s">
        <v>28</v>
      </c>
      <c r="F282" s="2">
        <v>3000</v>
      </c>
      <c r="G282" s="1">
        <v>0</v>
      </c>
      <c r="H282" s="1" t="str">
        <f>VLOOKUP(A282,'2月'!A:H,8,FALSE)</f>
        <v>宜春</v>
      </c>
      <c r="I282" s="1" t="str">
        <f>VLOOKUP(A282,'2月'!A:I,9,FALSE)</f>
        <v>362201197007222056</v>
      </c>
      <c r="J282" s="1">
        <f>VLOOKUP(A282,'2月'!A:J,10,FALSE)</f>
        <v>15728742583</v>
      </c>
      <c r="K282" s="1">
        <v>0</v>
      </c>
      <c r="N282" s="1">
        <f t="shared" si="9"/>
        <v>0</v>
      </c>
    </row>
    <row r="283" hidden="1" spans="1:14">
      <c r="A283" s="1" t="s">
        <v>796</v>
      </c>
      <c r="B283" s="1" t="s">
        <v>731</v>
      </c>
      <c r="C283" s="1" t="s">
        <v>797</v>
      </c>
      <c r="D283" s="1" t="s">
        <v>798</v>
      </c>
      <c r="E283" s="1" t="s">
        <v>161</v>
      </c>
      <c r="F283" s="2">
        <v>1000</v>
      </c>
      <c r="G283" s="1">
        <v>0</v>
      </c>
      <c r="H283" s="1" t="str">
        <f>VLOOKUP(A283,'2月'!A:H,8,FALSE)</f>
        <v>宜春</v>
      </c>
      <c r="I283" s="1" t="str">
        <f>VLOOKUP(A283,'2月'!A:I,9,FALSE)</f>
        <v>362201198812104698</v>
      </c>
      <c r="J283" s="1">
        <f>VLOOKUP(A283,'2月'!A:J,10,FALSE)</f>
        <v>18797955900</v>
      </c>
      <c r="K283" s="1">
        <v>0</v>
      </c>
      <c r="N283" s="1">
        <f t="shared" si="9"/>
        <v>0</v>
      </c>
    </row>
    <row r="284" hidden="1" spans="1:14">
      <c r="A284" s="1" t="s">
        <v>799</v>
      </c>
      <c r="B284" s="1" t="s">
        <v>800</v>
      </c>
      <c r="C284" s="1" t="s">
        <v>801</v>
      </c>
      <c r="D284" s="1" t="s">
        <v>802</v>
      </c>
      <c r="E284" s="1" t="s">
        <v>28</v>
      </c>
      <c r="F284" s="2">
        <v>2000</v>
      </c>
      <c r="G284" s="1">
        <v>0</v>
      </c>
      <c r="H284" s="1" t="str">
        <f>VLOOKUP(A284,'2月'!A:H,8,FALSE)</f>
        <v>武汉山道</v>
      </c>
      <c r="I284" s="1" t="str">
        <f>VLOOKUP(A284,'2月'!A:I,9,FALSE)</f>
        <v>420684199112306039</v>
      </c>
      <c r="J284" s="1" t="str">
        <f>VLOOKUP(A284,'2月'!A:J,10,FALSE)</f>
        <v>15927458080</v>
      </c>
      <c r="K284" s="1">
        <v>0</v>
      </c>
      <c r="L284" s="1" t="str">
        <f>VLOOKUP(A284,'1月'!A:L,12,FALSE)</f>
        <v>每月2000报税</v>
      </c>
      <c r="N284" s="1">
        <f t="shared" si="9"/>
        <v>0</v>
      </c>
    </row>
    <row r="285" hidden="1" spans="1:14">
      <c r="A285" s="1" t="s">
        <v>803</v>
      </c>
      <c r="B285" s="1" t="s">
        <v>800</v>
      </c>
      <c r="C285" s="1" t="s">
        <v>801</v>
      </c>
      <c r="D285" s="1" t="s">
        <v>804</v>
      </c>
      <c r="E285" s="1" t="s">
        <v>28</v>
      </c>
      <c r="F285" s="2">
        <v>7000</v>
      </c>
      <c r="G285" s="1">
        <v>60</v>
      </c>
      <c r="H285" s="1" t="str">
        <f>VLOOKUP(A285,'2月'!A:H,8,FALSE)</f>
        <v>武汉山道</v>
      </c>
      <c r="I285" s="40" t="str">
        <f>VLOOKUP(A285,'2月'!A:I,9,FALSE)</f>
        <v>130229198804184052</v>
      </c>
      <c r="J285" s="1" t="str">
        <f>VLOOKUP(A285,'2月'!A:J,10,FALSE)</f>
        <v>18545211234</v>
      </c>
      <c r="K285" s="1">
        <v>60</v>
      </c>
      <c r="L285" s="1" t="str">
        <f>VLOOKUP(A285,'1月'!A:L,12,FALSE)</f>
        <v>每月7000报税</v>
      </c>
      <c r="N285" s="1">
        <f t="shared" si="9"/>
        <v>0</v>
      </c>
    </row>
    <row r="286" hidden="1" spans="1:14">
      <c r="A286" s="1" t="s">
        <v>805</v>
      </c>
      <c r="B286" s="1" t="s">
        <v>800</v>
      </c>
      <c r="C286" s="1" t="s">
        <v>806</v>
      </c>
      <c r="D286" s="1" t="s">
        <v>807</v>
      </c>
      <c r="E286" s="1" t="s">
        <v>28</v>
      </c>
      <c r="F286" s="2">
        <v>6929.71</v>
      </c>
      <c r="G286" s="1">
        <v>57.89</v>
      </c>
      <c r="H286" s="1" t="str">
        <f>VLOOKUP(A286,'2月'!A:H,8,FALSE)</f>
        <v>绿动</v>
      </c>
      <c r="I286" s="1" t="str">
        <f>VLOOKUP(A286,'2月'!A:I,9,FALSE)</f>
        <v>421003198501290021</v>
      </c>
      <c r="J286" s="1" t="str">
        <f>VLOOKUP(A286,'2月'!A:J,10,FALSE)</f>
        <v>15572190999</v>
      </c>
      <c r="K286" s="20">
        <v>57.89</v>
      </c>
      <c r="N286" s="1">
        <f t="shared" si="9"/>
        <v>0</v>
      </c>
    </row>
    <row r="287" hidden="1" spans="1:14">
      <c r="A287" s="1" t="s">
        <v>808</v>
      </c>
      <c r="B287" s="1" t="s">
        <v>800</v>
      </c>
      <c r="C287" s="1" t="s">
        <v>806</v>
      </c>
      <c r="D287" s="1" t="s">
        <v>809</v>
      </c>
      <c r="E287" s="1" t="s">
        <v>28</v>
      </c>
      <c r="F287" s="2">
        <v>8106.46</v>
      </c>
      <c r="G287" s="1">
        <v>93.2</v>
      </c>
      <c r="H287" s="1" t="str">
        <f>VLOOKUP(A287,'2月'!A:H,8,FALSE)</f>
        <v>武汉山道</v>
      </c>
      <c r="I287" s="1" t="str">
        <f>VLOOKUP(A287,'2月'!A:I,9,FALSE)</f>
        <v>362428198704227325</v>
      </c>
      <c r="J287" s="1" t="str">
        <f>VLOOKUP(A287,'2月'!A:J,10,FALSE)</f>
        <v>15079005889</v>
      </c>
      <c r="K287" s="1">
        <v>93.2</v>
      </c>
      <c r="N287" s="1">
        <f t="shared" si="9"/>
        <v>0</v>
      </c>
    </row>
    <row r="288" hidden="1" spans="1:14">
      <c r="A288" s="1" t="s">
        <v>810</v>
      </c>
      <c r="B288" s="1" t="s">
        <v>800</v>
      </c>
      <c r="C288" s="1" t="s">
        <v>811</v>
      </c>
      <c r="D288" s="1" t="s">
        <v>812</v>
      </c>
      <c r="E288" s="1" t="s">
        <v>28</v>
      </c>
      <c r="F288" s="2">
        <v>6700</v>
      </c>
      <c r="G288" s="1">
        <v>51</v>
      </c>
      <c r="H288" s="1" t="str">
        <f>VLOOKUP(A288,'2月'!A:H,8,FALSE)</f>
        <v>武汉山道</v>
      </c>
      <c r="I288" s="40" t="str">
        <f>VLOOKUP(A288,'2月'!A:I,9,FALSE)</f>
        <v>420104198301273041</v>
      </c>
      <c r="J288" s="1">
        <f>VLOOKUP(A288,'2月'!A:J,10,FALSE)</f>
        <v>15652545859</v>
      </c>
      <c r="K288" s="1">
        <v>51</v>
      </c>
      <c r="N288" s="1">
        <f t="shared" si="9"/>
        <v>0</v>
      </c>
    </row>
    <row r="289" hidden="1" spans="1:14">
      <c r="A289" s="1" t="s">
        <v>813</v>
      </c>
      <c r="B289" s="1" t="s">
        <v>800</v>
      </c>
      <c r="C289" s="1" t="s">
        <v>814</v>
      </c>
      <c r="D289" s="1" t="s">
        <v>815</v>
      </c>
      <c r="E289" s="1" t="s">
        <v>28</v>
      </c>
      <c r="F289" s="2">
        <v>6389.71</v>
      </c>
      <c r="G289" s="1">
        <v>0</v>
      </c>
      <c r="H289" s="1" t="str">
        <f>VLOOKUP(A289,'2月'!A:H,8,FALSE)</f>
        <v>朝晖人力</v>
      </c>
      <c r="I289" s="40" t="str">
        <f>VLOOKUP(A289,'2月'!A:I,9,FALSE)</f>
        <v>421087198402022766</v>
      </c>
      <c r="J289" s="1" t="str">
        <f>VLOOKUP(A289,'2月'!A:J,10,FALSE)</f>
        <v>13554383684</v>
      </c>
      <c r="K289" s="1">
        <v>0</v>
      </c>
      <c r="N289" s="1">
        <f t="shared" si="9"/>
        <v>0</v>
      </c>
    </row>
    <row r="290" hidden="1" spans="1:14">
      <c r="A290" s="1" t="s">
        <v>951</v>
      </c>
      <c r="B290" s="1" t="s">
        <v>800</v>
      </c>
      <c r="C290" s="1" t="s">
        <v>817</v>
      </c>
      <c r="D290" s="1" t="s">
        <v>386</v>
      </c>
      <c r="E290" s="1" t="s">
        <v>28</v>
      </c>
      <c r="F290" s="2">
        <v>4000</v>
      </c>
      <c r="G290" s="1">
        <v>0</v>
      </c>
      <c r="H290" s="1" t="s">
        <v>18</v>
      </c>
      <c r="I290" s="40" t="s">
        <v>952</v>
      </c>
      <c r="J290" s="1">
        <v>18272127530</v>
      </c>
      <c r="K290" s="1">
        <v>0</v>
      </c>
      <c r="N290" s="1">
        <f t="shared" si="9"/>
        <v>0</v>
      </c>
    </row>
    <row r="291" hidden="1" spans="1:14">
      <c r="A291" s="1" t="s">
        <v>819</v>
      </c>
      <c r="B291" s="1" t="s">
        <v>800</v>
      </c>
      <c r="C291" s="1" t="s">
        <v>820</v>
      </c>
      <c r="D291" s="1" t="s">
        <v>203</v>
      </c>
      <c r="E291" s="1" t="s">
        <v>28</v>
      </c>
      <c r="F291" s="2">
        <v>9599.71</v>
      </c>
      <c r="G291" s="1">
        <v>137.99</v>
      </c>
      <c r="H291" s="1" t="str">
        <f>VLOOKUP(A291,'2月'!A:H,8,FALSE)</f>
        <v>武汉山道</v>
      </c>
      <c r="I291" s="40" t="str">
        <f>VLOOKUP(A291,'2月'!A:I,9,FALSE)</f>
        <v>420582198610051697</v>
      </c>
      <c r="J291" s="1" t="str">
        <f>VLOOKUP(A291,'2月'!A:J,10,FALSE)</f>
        <v>15872406661</v>
      </c>
      <c r="K291" s="1">
        <v>137.99</v>
      </c>
      <c r="N291" s="1">
        <f t="shared" si="9"/>
        <v>0</v>
      </c>
    </row>
    <row r="292" hidden="1" spans="1:14">
      <c r="A292" s="1" t="s">
        <v>821</v>
      </c>
      <c r="B292" s="1" t="s">
        <v>800</v>
      </c>
      <c r="C292" s="1" t="s">
        <v>822</v>
      </c>
      <c r="D292" s="1" t="s">
        <v>823</v>
      </c>
      <c r="E292" s="1" t="s">
        <v>28</v>
      </c>
      <c r="F292" s="2">
        <v>5029.71</v>
      </c>
      <c r="G292" s="1">
        <v>0.28</v>
      </c>
      <c r="H292" s="1" t="str">
        <f>VLOOKUP(A292,'2月'!A:H,8,FALSE)</f>
        <v>武汉山道</v>
      </c>
      <c r="I292" s="40" t="str">
        <f>VLOOKUP(A292,'2月'!A:I,9,FALSE)</f>
        <v>429006200209160920</v>
      </c>
      <c r="J292" s="1">
        <f>VLOOKUP(A292,'2月'!A:J,10,FALSE)</f>
        <v>15817179165</v>
      </c>
      <c r="K292" s="1">
        <v>0.28</v>
      </c>
      <c r="N292" s="1">
        <f t="shared" si="9"/>
        <v>0</v>
      </c>
    </row>
    <row r="293" hidden="1" spans="1:14">
      <c r="A293" s="1" t="s">
        <v>824</v>
      </c>
      <c r="B293" s="1" t="s">
        <v>800</v>
      </c>
      <c r="C293" s="1" t="s">
        <v>825</v>
      </c>
      <c r="D293" s="1" t="s">
        <v>826</v>
      </c>
      <c r="E293" s="1" t="s">
        <v>28</v>
      </c>
      <c r="F293" s="2">
        <v>5319.71</v>
      </c>
      <c r="G293" s="1">
        <v>0</v>
      </c>
      <c r="H293" s="1" t="str">
        <f>VLOOKUP(A293,'2月'!A:H,8,FALSE)</f>
        <v>云杉</v>
      </c>
      <c r="I293" s="40" t="str">
        <f>VLOOKUP(A293,'2月'!A:I,9,FALSE)</f>
        <v>421087199910023727</v>
      </c>
      <c r="J293" s="1">
        <f>VLOOKUP(A293,'2月'!A:J,10,FALSE)</f>
        <v>19972657268</v>
      </c>
      <c r="K293" s="1">
        <v>0</v>
      </c>
      <c r="N293" s="1">
        <f t="shared" si="9"/>
        <v>0</v>
      </c>
    </row>
    <row r="294" hidden="1" spans="1:14">
      <c r="A294" s="1" t="s">
        <v>829</v>
      </c>
      <c r="B294" s="1" t="s">
        <v>800</v>
      </c>
      <c r="C294" s="1" t="s">
        <v>822</v>
      </c>
      <c r="D294" s="1" t="s">
        <v>830</v>
      </c>
      <c r="E294" s="1" t="s">
        <v>28</v>
      </c>
      <c r="F294" s="2">
        <v>5029.71</v>
      </c>
      <c r="G294" s="1">
        <v>0.89</v>
      </c>
      <c r="H294" s="1" t="str">
        <f>VLOOKUP(A294,'2月'!A:H,8,FALSE)</f>
        <v>云杉</v>
      </c>
      <c r="I294" s="40" t="str">
        <f>VLOOKUP(A294,'2月'!A:I,9,FALSE)</f>
        <v>430981199708257222</v>
      </c>
      <c r="J294" s="1">
        <f>VLOOKUP(A294,'2月'!A:J,10,FALSE)</f>
        <v>18890535729</v>
      </c>
      <c r="K294" s="1">
        <v>0.89</v>
      </c>
      <c r="N294" s="1">
        <f t="shared" si="9"/>
        <v>0</v>
      </c>
    </row>
    <row r="295" hidden="1" spans="1:14">
      <c r="A295" s="1" t="s">
        <v>831</v>
      </c>
      <c r="B295" s="1" t="s">
        <v>800</v>
      </c>
      <c r="C295" s="1" t="s">
        <v>832</v>
      </c>
      <c r="D295" s="1" t="s">
        <v>833</v>
      </c>
      <c r="E295" s="1" t="s">
        <v>28</v>
      </c>
      <c r="F295" s="2">
        <v>5000</v>
      </c>
      <c r="G295" s="1">
        <v>0</v>
      </c>
      <c r="H295" s="1" t="str">
        <f>VLOOKUP(A295,'2月'!A:H,8,FALSE)</f>
        <v>不报</v>
      </c>
      <c r="I295" s="1" t="str">
        <f>VLOOKUP(A295,'2月'!A:I,9,FALSE)</f>
        <v>不报</v>
      </c>
      <c r="J295" s="1" t="str">
        <f>VLOOKUP(A295,'2月'!A:J,10,FALSE)</f>
        <v>不报</v>
      </c>
      <c r="L295" s="1" t="str">
        <f>VLOOKUP(A295,'1月'!A:L,12,FALSE)</f>
        <v>不报</v>
      </c>
      <c r="N295" s="1">
        <f t="shared" si="9"/>
        <v>0</v>
      </c>
    </row>
    <row r="296" hidden="1" spans="1:14">
      <c r="A296" s="1" t="s">
        <v>834</v>
      </c>
      <c r="B296" s="1" t="s">
        <v>800</v>
      </c>
      <c r="C296" s="1" t="s">
        <v>832</v>
      </c>
      <c r="D296" s="1" t="s">
        <v>835</v>
      </c>
      <c r="E296" s="1" t="s">
        <v>28</v>
      </c>
      <c r="F296" s="2">
        <v>8529.71</v>
      </c>
      <c r="G296" s="1">
        <v>15.89</v>
      </c>
      <c r="H296" s="1" t="str">
        <f>VLOOKUP(A296,'2月'!A:H,8,FALSE)</f>
        <v>武汉山道</v>
      </c>
      <c r="I296" s="40" t="str">
        <f>VLOOKUP(A296,'2月'!A:I,9,FALSE)</f>
        <v>421122199303122165</v>
      </c>
      <c r="J296" s="1" t="str">
        <f>VLOOKUP(A296,'2月'!A:J,10,FALSE)</f>
        <v>15827936050</v>
      </c>
      <c r="K296" s="1">
        <v>15.89</v>
      </c>
      <c r="N296" s="1">
        <f t="shared" si="9"/>
        <v>0</v>
      </c>
    </row>
    <row r="297" hidden="1" spans="1:14">
      <c r="A297" s="1" t="s">
        <v>836</v>
      </c>
      <c r="B297" s="1" t="s">
        <v>800</v>
      </c>
      <c r="C297" s="1" t="s">
        <v>837</v>
      </c>
      <c r="D297" s="1" t="s">
        <v>838</v>
      </c>
      <c r="E297" s="1" t="s">
        <v>28</v>
      </c>
      <c r="F297" s="2">
        <v>5367.21</v>
      </c>
      <c r="G297" s="1">
        <v>0</v>
      </c>
      <c r="H297" s="1" t="str">
        <f>VLOOKUP(A297,'2月'!A:H,8,FALSE)</f>
        <v>知行</v>
      </c>
      <c r="I297" s="1" t="str">
        <f>VLOOKUP(A297,'2月'!A:I,9,FALSE)</f>
        <v>420684198711205032</v>
      </c>
      <c r="J297" s="1" t="str">
        <f>VLOOKUP(A297,'2月'!A:J,10,FALSE)</f>
        <v>15271810703</v>
      </c>
      <c r="K297" s="1">
        <v>0</v>
      </c>
      <c r="N297" s="1">
        <f t="shared" si="9"/>
        <v>0</v>
      </c>
    </row>
    <row r="298" hidden="1" spans="1:14">
      <c r="A298" s="1" t="s">
        <v>839</v>
      </c>
      <c r="B298" s="1" t="s">
        <v>800</v>
      </c>
      <c r="C298" s="1" t="s">
        <v>840</v>
      </c>
      <c r="D298" s="1" t="s">
        <v>841</v>
      </c>
      <c r="E298" s="1" t="s">
        <v>28</v>
      </c>
      <c r="F298" s="2">
        <v>6900</v>
      </c>
      <c r="G298" s="1">
        <v>0</v>
      </c>
      <c r="H298" s="1" t="str">
        <f>VLOOKUP(A298,'2月'!A:H,8,FALSE)</f>
        <v>不报</v>
      </c>
      <c r="I298" s="1" t="str">
        <f>VLOOKUP(A298,'2月'!A:I,9,FALSE)</f>
        <v>不报</v>
      </c>
      <c r="J298" s="1" t="str">
        <f>VLOOKUP(A298,'2月'!A:J,10,FALSE)</f>
        <v>不报</v>
      </c>
      <c r="N298" s="1">
        <f t="shared" si="9"/>
        <v>0</v>
      </c>
    </row>
    <row r="299" hidden="1" spans="1:14">
      <c r="A299" s="1" t="s">
        <v>842</v>
      </c>
      <c r="B299" s="1" t="s">
        <v>800</v>
      </c>
      <c r="C299" s="1" t="s">
        <v>843</v>
      </c>
      <c r="D299" s="1" t="s">
        <v>844</v>
      </c>
      <c r="E299" s="1" t="s">
        <v>28</v>
      </c>
      <c r="F299" s="2">
        <v>10000</v>
      </c>
      <c r="G299" s="1">
        <v>150</v>
      </c>
      <c r="H299" s="1" t="str">
        <f>VLOOKUP(A299,'2月'!A:H,8,FALSE)</f>
        <v>武汉山道</v>
      </c>
      <c r="I299" s="1" t="str">
        <f>VLOOKUP(A299,'2月'!A:I,9,FALSE)</f>
        <v>420116198402030028（罗利平）</v>
      </c>
      <c r="J299" s="1">
        <f>VLOOKUP(A299,'2月'!A:J,10,FALSE)</f>
        <v>13554033501</v>
      </c>
      <c r="K299" s="20">
        <v>150</v>
      </c>
      <c r="N299" s="1">
        <f t="shared" si="9"/>
        <v>0</v>
      </c>
    </row>
  </sheetData>
  <autoFilter xmlns:etc="http://www.wps.cn/officeDocument/2017/etCustomData" ref="A1:Q299" etc:filterBottomFollowUsedRange="0">
    <filterColumn colId="3">
      <customFilters>
        <customFilter operator="equal" val="陈晨"/>
      </customFilters>
    </filterColumn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67"/>
  <sheetViews>
    <sheetView workbookViewId="0">
      <pane ySplit="4" topLeftCell="A5" activePane="bottomLeft" state="frozen"/>
      <selection/>
      <selection pane="bottomLeft" activeCell="E1" sqref="E1"/>
    </sheetView>
  </sheetViews>
  <sheetFormatPr defaultColWidth="9" defaultRowHeight="13.5"/>
  <cols>
    <col min="1" max="1" width="18.75" style="1" customWidth="1"/>
    <col min="2" max="3" width="9.625" style="1" customWidth="1"/>
    <col min="4" max="4" width="12.125" style="1" customWidth="1"/>
    <col min="5" max="5" width="12.875" style="1" customWidth="1"/>
    <col min="6" max="6" width="17.2583333333333" style="2" customWidth="1"/>
    <col min="7" max="7" width="11.125" style="1" customWidth="1"/>
    <col min="8" max="8" width="11.375" style="1" customWidth="1"/>
    <col min="9" max="9" width="14.875" style="1" customWidth="1"/>
    <col min="10" max="11" width="11.375" style="1" customWidth="1"/>
    <col min="12" max="12" width="32.375" style="1" customWidth="1"/>
    <col min="13" max="13" width="18.125" style="1" customWidth="1"/>
    <col min="14" max="14" width="12" style="1" customWidth="1"/>
    <col min="15" max="15" width="22.125" style="1" customWidth="1"/>
    <col min="16" max="16" width="9" style="1"/>
    <col min="17" max="17" width="13.7583333333333" style="1"/>
    <col min="18" max="18" width="9" style="1"/>
    <col min="19" max="19" width="11.875" style="1" customWidth="1"/>
    <col min="20" max="16384" width="9" style="21"/>
  </cols>
  <sheetData>
    <row r="1" s="21" customFormat="1" ht="47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6" t="s">
        <v>15</v>
      </c>
      <c r="R1" s="1"/>
      <c r="S1" s="1" t="s">
        <v>16</v>
      </c>
      <c r="T1" s="6"/>
    </row>
    <row r="2" s="21" customFormat="1" hidden="1" spans="1:20">
      <c r="A2" s="1"/>
      <c r="B2" s="1"/>
      <c r="C2" s="1"/>
      <c r="D2" s="1" t="s">
        <v>17</v>
      </c>
      <c r="E2" s="1"/>
      <c r="F2" s="1">
        <v>17000</v>
      </c>
      <c r="G2" s="2"/>
      <c r="H2" s="7">
        <v>1360</v>
      </c>
      <c r="I2" s="1">
        <v>347</v>
      </c>
      <c r="J2" s="1">
        <v>51</v>
      </c>
      <c r="K2" s="1" t="s">
        <v>18</v>
      </c>
      <c r="L2" s="1" t="s">
        <v>19</v>
      </c>
      <c r="M2" s="1"/>
      <c r="N2" s="1">
        <v>307.26</v>
      </c>
      <c r="O2" s="1"/>
      <c r="P2" s="1"/>
      <c r="Q2" s="1">
        <v>0</v>
      </c>
      <c r="R2" s="1"/>
      <c r="S2" s="1"/>
    </row>
    <row r="3" s="21" customFormat="1" hidden="1" spans="1:20">
      <c r="A3" s="1"/>
      <c r="B3" s="1"/>
      <c r="C3" s="1"/>
      <c r="D3" s="1" t="s">
        <v>20</v>
      </c>
      <c r="E3" s="1"/>
      <c r="F3" s="1">
        <v>2000</v>
      </c>
      <c r="G3" s="2"/>
      <c r="H3" s="7">
        <v>359.84</v>
      </c>
      <c r="I3" s="7">
        <v>96.96</v>
      </c>
      <c r="J3" s="7">
        <v>13.49</v>
      </c>
      <c r="K3" s="1" t="s">
        <v>18</v>
      </c>
      <c r="L3" s="40" t="s">
        <v>21</v>
      </c>
      <c r="M3" s="1"/>
      <c r="N3" s="1">
        <v>0</v>
      </c>
      <c r="O3" s="1"/>
      <c r="P3" s="1"/>
      <c r="Q3" s="1">
        <f t="shared" ref="Q3:Q34" si="0">G3-N3</f>
        <v>0</v>
      </c>
      <c r="R3" s="1"/>
      <c r="S3" s="1"/>
    </row>
    <row r="4" s="21" customFormat="1" hidden="1" spans="1:20">
      <c r="A4" s="1"/>
      <c r="B4" s="1"/>
      <c r="C4" s="1"/>
      <c r="D4" s="1" t="s">
        <v>22</v>
      </c>
      <c r="E4" s="1"/>
      <c r="F4" s="1">
        <v>17000</v>
      </c>
      <c r="G4" s="1"/>
      <c r="H4" s="7">
        <v>1360</v>
      </c>
      <c r="I4" s="1">
        <v>347</v>
      </c>
      <c r="J4" s="1">
        <v>51</v>
      </c>
      <c r="K4" s="1" t="s">
        <v>18</v>
      </c>
      <c r="L4" s="40" t="s">
        <v>23</v>
      </c>
      <c r="M4" s="1">
        <v>15927000009</v>
      </c>
      <c r="N4" s="1">
        <v>307.26</v>
      </c>
      <c r="O4" s="1"/>
      <c r="P4" s="1"/>
      <c r="Q4" s="1">
        <v>0</v>
      </c>
      <c r="R4" s="1"/>
      <c r="S4" s="1"/>
    </row>
    <row r="5" hidden="1" spans="1:20">
      <c r="A5" s="8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>
        <v>2220</v>
      </c>
      <c r="G5" s="1">
        <v>0</v>
      </c>
      <c r="K5" s="1" t="str">
        <f>VLOOKUP(A5,'3月'!A:H,8,FALSE)</f>
        <v>朝晖人力</v>
      </c>
      <c r="L5" s="40" t="str">
        <f>VLOOKUP(A5,'3月'!A:I,9,FALSE)</f>
        <v>340322200502054623</v>
      </c>
      <c r="M5" s="1">
        <f>VLOOKUP(A5,'3月'!A:J,10,FALSE)</f>
        <v>15375468652</v>
      </c>
      <c r="N5" s="1">
        <v>0</v>
      </c>
      <c r="Q5" s="1">
        <f t="shared" si="0"/>
        <v>0</v>
      </c>
    </row>
    <row r="6" hidden="1" spans="1:20">
      <c r="A6" s="8" t="s">
        <v>33</v>
      </c>
      <c r="B6" s="1" t="s">
        <v>25</v>
      </c>
      <c r="C6" s="1" t="s">
        <v>30</v>
      </c>
      <c r="D6" s="1" t="s">
        <v>34</v>
      </c>
      <c r="E6" s="1" t="s">
        <v>28</v>
      </c>
      <c r="F6" s="2">
        <v>1671</v>
      </c>
      <c r="G6" s="1">
        <v>0</v>
      </c>
      <c r="K6" s="1" t="str">
        <f>VLOOKUP(A6,'3月'!A:H,8,FALSE)</f>
        <v>朝晖人力</v>
      </c>
      <c r="L6" s="1" t="str">
        <f>VLOOKUP(A6,'3月'!A:I,9,FALSE)</f>
        <v>34030219860130002X</v>
      </c>
      <c r="M6" s="1">
        <f>VLOOKUP(A6,'3月'!A:J,10,FALSE)</f>
        <v>0</v>
      </c>
      <c r="N6" s="1">
        <v>0</v>
      </c>
      <c r="Q6" s="1">
        <f t="shared" si="0"/>
        <v>0</v>
      </c>
    </row>
    <row r="7" hidden="1" spans="1:20">
      <c r="A7" s="8" t="s">
        <v>953</v>
      </c>
      <c r="B7" s="1" t="s">
        <v>25</v>
      </c>
      <c r="C7" s="1" t="s">
        <v>30</v>
      </c>
      <c r="D7" s="1" t="s">
        <v>954</v>
      </c>
      <c r="E7" s="1" t="s">
        <v>28</v>
      </c>
      <c r="F7" s="2">
        <v>208.34</v>
      </c>
      <c r="G7" s="1">
        <v>0</v>
      </c>
      <c r="K7" s="1" t="s">
        <v>35</v>
      </c>
      <c r="L7" s="1" t="str">
        <f>VLOOKUP(A7,[4]在职名单!$D:$AE,28,FALSE)</f>
        <v>340321200212088263</v>
      </c>
      <c r="M7" s="1">
        <f>VLOOKUP(A7,[4]在职名单!$D:$AJ,33,FALSE)</f>
        <v>13155218936</v>
      </c>
      <c r="N7" s="1">
        <v>0</v>
      </c>
      <c r="Q7" s="1">
        <f t="shared" si="0"/>
        <v>0</v>
      </c>
    </row>
    <row r="8" hidden="1" spans="1:20">
      <c r="A8" s="8" t="s">
        <v>36</v>
      </c>
      <c r="B8" s="1" t="s">
        <v>25</v>
      </c>
      <c r="C8" s="1" t="s">
        <v>37</v>
      </c>
      <c r="D8" s="1" t="s">
        <v>38</v>
      </c>
      <c r="E8" s="1" t="s">
        <v>28</v>
      </c>
      <c r="F8" s="2">
        <v>1380</v>
      </c>
      <c r="G8" s="1">
        <v>0</v>
      </c>
      <c r="K8" s="1" t="s">
        <v>35</v>
      </c>
      <c r="L8" s="1" t="str">
        <f>VLOOKUP(A8,'3月'!A:I,9,FALSE)</f>
        <v>340302197012310428</v>
      </c>
      <c r="M8" s="1">
        <f>VLOOKUP(A8,'3月'!A:J,10,FALSE)</f>
        <v>16655298121</v>
      </c>
      <c r="N8" s="1">
        <v>0</v>
      </c>
      <c r="Q8" s="1">
        <f t="shared" si="0"/>
        <v>0</v>
      </c>
    </row>
    <row r="9" hidden="1" spans="1:20">
      <c r="A9" s="8" t="s">
        <v>39</v>
      </c>
      <c r="B9" s="1" t="s">
        <v>25</v>
      </c>
      <c r="C9" s="1" t="s">
        <v>37</v>
      </c>
      <c r="D9" s="1" t="s">
        <v>40</v>
      </c>
      <c r="E9" s="1" t="s">
        <v>28</v>
      </c>
      <c r="F9" s="2">
        <v>1380</v>
      </c>
      <c r="G9" s="1">
        <v>0</v>
      </c>
      <c r="K9" s="1" t="s">
        <v>35</v>
      </c>
      <c r="L9" s="40" t="str">
        <f>VLOOKUP(A9,'3月'!A:I,9,FALSE)</f>
        <v>340302196303260411</v>
      </c>
      <c r="M9" s="1">
        <f>VLOOKUP(A9,'3月'!A:J,10,FALSE)</f>
        <v>13093664952</v>
      </c>
      <c r="N9" s="1">
        <v>0</v>
      </c>
      <c r="Q9" s="1">
        <f t="shared" si="0"/>
        <v>0</v>
      </c>
    </row>
    <row r="10" hidden="1" spans="1:20">
      <c r="A10" s="8" t="s">
        <v>41</v>
      </c>
      <c r="B10" s="1" t="s">
        <v>25</v>
      </c>
      <c r="C10" s="1" t="s">
        <v>42</v>
      </c>
      <c r="D10" s="1" t="s">
        <v>43</v>
      </c>
      <c r="E10" s="1" t="s">
        <v>28</v>
      </c>
      <c r="F10" s="2">
        <v>863.412</v>
      </c>
      <c r="G10" s="1">
        <v>0</v>
      </c>
      <c r="K10" s="1" t="s">
        <v>35</v>
      </c>
      <c r="L10" s="40" t="str">
        <f>VLOOKUP(A10,'3月'!A:I,9,FALSE)</f>
        <v>340321198606010899</v>
      </c>
      <c r="M10" s="1" t="str">
        <f>VLOOKUP(A10,'3月'!A:J,10,FALSE)</f>
        <v>1396528/6269</v>
      </c>
      <c r="N10" s="1">
        <v>0</v>
      </c>
      <c r="Q10" s="1">
        <f t="shared" si="0"/>
        <v>0</v>
      </c>
    </row>
    <row r="11" hidden="1" spans="1:20">
      <c r="A11" s="8" t="s">
        <v>44</v>
      </c>
      <c r="B11" s="1" t="s">
        <v>25</v>
      </c>
      <c r="C11" s="1" t="s">
        <v>45</v>
      </c>
      <c r="D11" s="1" t="s">
        <v>46</v>
      </c>
      <c r="E11" s="1" t="s">
        <v>28</v>
      </c>
      <c r="F11" s="2">
        <v>816</v>
      </c>
      <c r="G11" s="1">
        <v>0</v>
      </c>
      <c r="K11" s="1" t="s">
        <v>35</v>
      </c>
      <c r="L11" s="40" t="str">
        <f>VLOOKUP(A11,'3月'!A:I,9,FALSE)</f>
        <v>340321200412065031</v>
      </c>
      <c r="M11" s="1">
        <f>VLOOKUP(A11,'3月'!A:J,10,FALSE)</f>
        <v>17201600134</v>
      </c>
      <c r="N11" s="1">
        <v>0</v>
      </c>
      <c r="Q11" s="1">
        <f t="shared" si="0"/>
        <v>0</v>
      </c>
    </row>
    <row r="12" hidden="1" spans="1:20">
      <c r="A12" s="8" t="s">
        <v>47</v>
      </c>
      <c r="B12" s="1" t="s">
        <v>25</v>
      </c>
      <c r="C12" s="1" t="s">
        <v>45</v>
      </c>
      <c r="D12" s="1" t="s">
        <v>48</v>
      </c>
      <c r="E12" s="1" t="s">
        <v>28</v>
      </c>
      <c r="F12" s="2">
        <v>880</v>
      </c>
      <c r="G12" s="1">
        <v>0</v>
      </c>
      <c r="K12" s="1" t="s">
        <v>35</v>
      </c>
      <c r="L12" s="40" t="str">
        <f>VLOOKUP(A12,'3月'!A:I,9,FALSE)</f>
        <v>370406200602046621</v>
      </c>
      <c r="M12" s="1">
        <f>VLOOKUP(A12,'3月'!A:J,10,FALSE)</f>
        <v>19055243298</v>
      </c>
      <c r="N12" s="1">
        <v>0</v>
      </c>
      <c r="Q12" s="1">
        <f t="shared" si="0"/>
        <v>0</v>
      </c>
    </row>
    <row r="13" hidden="1" spans="1:20">
      <c r="A13" s="8" t="s">
        <v>51</v>
      </c>
      <c r="B13" s="1" t="s">
        <v>25</v>
      </c>
      <c r="C13" s="1" t="s">
        <v>45</v>
      </c>
      <c r="D13" s="1" t="s">
        <v>52</v>
      </c>
      <c r="E13" s="1" t="s">
        <v>28</v>
      </c>
      <c r="F13" s="2">
        <v>320</v>
      </c>
      <c r="G13" s="1">
        <v>0</v>
      </c>
      <c r="K13" s="1" t="s">
        <v>35</v>
      </c>
      <c r="L13" s="40" t="str">
        <f>VLOOKUP(A13,'3月'!A:I,9,FALSE)</f>
        <v>340302200512121011</v>
      </c>
      <c r="M13" s="1">
        <f>VLOOKUP(A13,'3月'!A:J,10,FALSE)</f>
        <v>0</v>
      </c>
      <c r="N13" s="1">
        <v>0</v>
      </c>
      <c r="Q13" s="1">
        <f t="shared" si="0"/>
        <v>0</v>
      </c>
    </row>
    <row r="14" hidden="1" spans="1:20">
      <c r="A14" s="8" t="s">
        <v>955</v>
      </c>
      <c r="B14" s="1" t="s">
        <v>25</v>
      </c>
      <c r="C14" s="1" t="s">
        <v>45</v>
      </c>
      <c r="D14" s="1" t="s">
        <v>923</v>
      </c>
      <c r="E14" s="1" t="s">
        <v>28</v>
      </c>
      <c r="F14" s="2">
        <v>416.67</v>
      </c>
      <c r="G14" s="1">
        <v>0</v>
      </c>
      <c r="K14" s="1" t="s">
        <v>35</v>
      </c>
      <c r="L14" s="1" t="str">
        <f>VLOOKUP(A14,[4]在职名单!$D:$AE,28,FALSE)</f>
        <v>340321200411126533</v>
      </c>
      <c r="M14" s="1">
        <f>VLOOKUP(A14,[4]在职名单!$D:$AJ,33,FALSE)</f>
        <v>13695526081</v>
      </c>
      <c r="N14" s="1">
        <v>0</v>
      </c>
      <c r="Q14" s="1">
        <f t="shared" si="0"/>
        <v>0</v>
      </c>
    </row>
    <row r="15" hidden="1" spans="1:20">
      <c r="A15" s="8" t="s">
        <v>956</v>
      </c>
      <c r="B15" s="1" t="s">
        <v>25</v>
      </c>
      <c r="C15" s="1" t="s">
        <v>45</v>
      </c>
      <c r="D15" s="1" t="s">
        <v>957</v>
      </c>
      <c r="E15" s="1" t="s">
        <v>28</v>
      </c>
      <c r="F15" s="2">
        <v>91.66</v>
      </c>
      <c r="G15" s="1">
        <v>0</v>
      </c>
      <c r="K15" s="1" t="s">
        <v>35</v>
      </c>
      <c r="L15" s="1" t="str">
        <f>VLOOKUP(A15,[4]在职名单!$D:$AE,28,FALSE)</f>
        <v>340321199612088646</v>
      </c>
      <c r="M15" s="1">
        <v>13155218935</v>
      </c>
      <c r="N15" s="1">
        <v>0</v>
      </c>
      <c r="Q15" s="1">
        <f t="shared" si="0"/>
        <v>0</v>
      </c>
    </row>
    <row r="16" hidden="1" spans="1:20">
      <c r="A16" s="8" t="s">
        <v>62</v>
      </c>
      <c r="B16" s="1" t="s">
        <v>25</v>
      </c>
      <c r="C16" s="1" t="s">
        <v>57</v>
      </c>
      <c r="D16" s="1" t="s">
        <v>63</v>
      </c>
      <c r="E16" s="1" t="s">
        <v>28</v>
      </c>
      <c r="F16" s="2">
        <v>1910.868</v>
      </c>
      <c r="G16" s="1">
        <v>0</v>
      </c>
      <c r="K16" s="1" t="s">
        <v>35</v>
      </c>
      <c r="L16" s="40" t="str">
        <f>VLOOKUP(A16,'3月'!A:I,9,FALSE)</f>
        <v>321302198506180055</v>
      </c>
      <c r="M16" s="1">
        <f>VLOOKUP(A16,'3月'!A:J,10,FALSE)</f>
        <v>13815786616</v>
      </c>
      <c r="N16" s="1">
        <v>0</v>
      </c>
      <c r="Q16" s="1">
        <f t="shared" si="0"/>
        <v>0</v>
      </c>
    </row>
    <row r="17" hidden="1" spans="1:19">
      <c r="A17" s="8" t="s">
        <v>64</v>
      </c>
      <c r="B17" s="1" t="s">
        <v>25</v>
      </c>
      <c r="C17" s="1" t="s">
        <v>60</v>
      </c>
      <c r="D17" s="1" t="s">
        <v>65</v>
      </c>
      <c r="E17" s="1" t="s">
        <v>28</v>
      </c>
      <c r="F17" s="2">
        <v>405</v>
      </c>
      <c r="G17" s="1">
        <v>0</v>
      </c>
      <c r="K17" s="1" t="s">
        <v>35</v>
      </c>
      <c r="L17" s="40" t="str">
        <f>VLOOKUP(A17,'3月'!A:I,9,FALSE)</f>
        <v>230505199011080214</v>
      </c>
      <c r="M17" s="1">
        <f>VLOOKUP(A17,'3月'!A:J,10,FALSE)</f>
        <v>17755263617</v>
      </c>
      <c r="N17" s="1">
        <v>0</v>
      </c>
      <c r="Q17" s="1">
        <f t="shared" si="0"/>
        <v>0</v>
      </c>
    </row>
    <row r="18" hidden="1" spans="1:19">
      <c r="A18" s="8" t="s">
        <v>66</v>
      </c>
      <c r="B18" s="1" t="s">
        <v>25</v>
      </c>
      <c r="C18" s="1" t="s">
        <v>67</v>
      </c>
      <c r="D18" s="1" t="s">
        <v>68</v>
      </c>
      <c r="E18" s="1" t="s">
        <v>28</v>
      </c>
      <c r="F18" s="2">
        <v>320</v>
      </c>
      <c r="G18" s="1">
        <v>0</v>
      </c>
      <c r="K18" s="1" t="s">
        <v>35</v>
      </c>
      <c r="L18" s="40" t="str">
        <f>VLOOKUP(A18,'3月'!A:I,9,FALSE)</f>
        <v>340321200212060850</v>
      </c>
      <c r="M18" s="1">
        <f>VLOOKUP(A18,'3月'!A:J,10,FALSE)</f>
        <v>15056356955</v>
      </c>
      <c r="N18" s="1">
        <v>0</v>
      </c>
      <c r="Q18" s="1">
        <f t="shared" si="0"/>
        <v>0</v>
      </c>
    </row>
    <row r="19" s="30" customFormat="1" hidden="1" spans="1:19">
      <c r="A19" s="12" t="s">
        <v>958</v>
      </c>
      <c r="B19" s="31" t="s">
        <v>25</v>
      </c>
      <c r="C19" s="31" t="s">
        <v>67</v>
      </c>
      <c r="D19" s="31" t="s">
        <v>959</v>
      </c>
      <c r="E19" s="31" t="s">
        <v>28</v>
      </c>
      <c r="F19" s="32">
        <v>312.5</v>
      </c>
      <c r="G19" s="31">
        <v>0</v>
      </c>
      <c r="H19" s="31"/>
      <c r="I19" s="31"/>
      <c r="J19" s="31"/>
      <c r="K19" s="31" t="s">
        <v>35</v>
      </c>
      <c r="L19" s="31" t="str">
        <f>VLOOKUP(A19,[4]在职名单!$D:$AE,28,FALSE)</f>
        <v>340321200111225935</v>
      </c>
      <c r="M19" s="31">
        <f>VLOOKUP(A19,[4]在职名单!$D:$AJ,33,FALSE)</f>
        <v>13695528913</v>
      </c>
      <c r="N19" s="1"/>
      <c r="O19" s="31"/>
      <c r="P19" s="31"/>
      <c r="Q19" s="1">
        <f t="shared" si="0"/>
        <v>0</v>
      </c>
      <c r="R19" s="31"/>
      <c r="S19" s="31"/>
    </row>
    <row r="20" hidden="1" spans="1:19">
      <c r="A20" s="8" t="s">
        <v>918</v>
      </c>
      <c r="B20" s="1" t="s">
        <v>76</v>
      </c>
      <c r="C20" s="1" t="s">
        <v>132</v>
      </c>
      <c r="D20" s="1" t="s">
        <v>919</v>
      </c>
      <c r="E20" s="1" t="s">
        <v>28</v>
      </c>
      <c r="F20" s="2">
        <v>1797.75</v>
      </c>
      <c r="G20" s="1">
        <v>0</v>
      </c>
      <c r="K20" s="1" t="s">
        <v>35</v>
      </c>
      <c r="L20" s="40" t="str">
        <f>VLOOKUP(A20,'3月'!A:I,9,FALSE)</f>
        <v>342601199308085099</v>
      </c>
      <c r="M20" s="1">
        <f>VLOOKUP(A20,'3月'!A:J,10,FALSE)</f>
        <v>18556503671</v>
      </c>
      <c r="N20" s="1">
        <v>0</v>
      </c>
      <c r="Q20" s="1">
        <f t="shared" si="0"/>
        <v>0</v>
      </c>
    </row>
    <row r="21" hidden="1" spans="1:19">
      <c r="A21" s="8" t="s">
        <v>75</v>
      </c>
      <c r="B21" s="1" t="s">
        <v>76</v>
      </c>
      <c r="C21" s="1" t="s">
        <v>26</v>
      </c>
      <c r="D21" s="1" t="s">
        <v>77</v>
      </c>
      <c r="E21" s="1" t="s">
        <v>28</v>
      </c>
      <c r="F21" s="2">
        <v>1440</v>
      </c>
      <c r="G21" s="1">
        <v>0</v>
      </c>
      <c r="K21" s="1" t="s">
        <v>35</v>
      </c>
      <c r="L21" s="1" t="str">
        <f>VLOOKUP(A21,'3月'!A:I,9,FALSE)</f>
        <v>34031119930320142X</v>
      </c>
      <c r="M21" s="1">
        <f>VLOOKUP(A21,'3月'!A:J,10,FALSE)</f>
        <v>18895657368</v>
      </c>
      <c r="N21" s="1">
        <v>0</v>
      </c>
      <c r="Q21" s="1">
        <f t="shared" si="0"/>
        <v>0</v>
      </c>
    </row>
    <row r="22" hidden="1" spans="1:19">
      <c r="A22" s="8" t="s">
        <v>852</v>
      </c>
      <c r="B22" s="1" t="s">
        <v>76</v>
      </c>
      <c r="C22" s="1" t="s">
        <v>30</v>
      </c>
      <c r="D22" s="1" t="s">
        <v>853</v>
      </c>
      <c r="E22" s="1" t="s">
        <v>28</v>
      </c>
      <c r="F22" s="2">
        <v>1187.5</v>
      </c>
      <c r="G22" s="1">
        <v>0</v>
      </c>
      <c r="K22" s="1" t="s">
        <v>35</v>
      </c>
      <c r="L22" s="40" t="str">
        <f>VLOOKUP(A22,'3月'!A:I,9,FALSE)</f>
        <v>340311199603300024</v>
      </c>
      <c r="M22" s="1">
        <f>VLOOKUP(A22,'3月'!A:J,10,FALSE)</f>
        <v>18297325069</v>
      </c>
      <c r="N22" s="1">
        <v>0</v>
      </c>
      <c r="Q22" s="1">
        <f t="shared" si="0"/>
        <v>0</v>
      </c>
    </row>
    <row r="23" hidden="1" spans="1:19">
      <c r="A23" s="8" t="s">
        <v>86</v>
      </c>
      <c r="B23" s="1" t="s">
        <v>76</v>
      </c>
      <c r="C23" s="1" t="s">
        <v>37</v>
      </c>
      <c r="D23" s="1" t="s">
        <v>87</v>
      </c>
      <c r="E23" s="1" t="s">
        <v>28</v>
      </c>
      <c r="F23" s="2">
        <v>1150</v>
      </c>
      <c r="G23" s="1">
        <v>0</v>
      </c>
      <c r="K23" s="1" t="s">
        <v>35</v>
      </c>
      <c r="L23" s="40" t="str">
        <f>VLOOKUP(A23,'3月'!A:I,9,FALSE)</f>
        <v>340123196511187707</v>
      </c>
      <c r="M23" s="1">
        <f>VLOOKUP(A23,'3月'!A:J,10,FALSE)</f>
        <v>17705522172</v>
      </c>
      <c r="N23" s="1">
        <v>0</v>
      </c>
      <c r="Q23" s="1">
        <f t="shared" si="0"/>
        <v>0</v>
      </c>
    </row>
    <row r="24" hidden="1" spans="1:19">
      <c r="A24" s="8" t="s">
        <v>920</v>
      </c>
      <c r="B24" s="1" t="s">
        <v>76</v>
      </c>
      <c r="C24" s="1" t="s">
        <v>37</v>
      </c>
      <c r="D24" s="1" t="s">
        <v>921</v>
      </c>
      <c r="E24" s="1" t="s">
        <v>28</v>
      </c>
      <c r="F24" s="2">
        <v>1210</v>
      </c>
      <c r="G24" s="1">
        <v>0</v>
      </c>
      <c r="K24" s="1" t="s">
        <v>35</v>
      </c>
      <c r="L24" s="40" t="str">
        <f>VLOOKUP(A24,'3月'!A:I,9,FALSE)</f>
        <v>340301196210230030</v>
      </c>
      <c r="M24" s="1">
        <f>VLOOKUP(A24,'3月'!A:J,10,FALSE)</f>
        <v>13965298264</v>
      </c>
      <c r="N24" s="1">
        <v>0</v>
      </c>
      <c r="Q24" s="1">
        <f t="shared" si="0"/>
        <v>0</v>
      </c>
    </row>
    <row r="25" hidden="1" spans="1:19">
      <c r="A25" s="8" t="s">
        <v>96</v>
      </c>
      <c r="B25" s="1" t="s">
        <v>76</v>
      </c>
      <c r="C25" s="1" t="s">
        <v>45</v>
      </c>
      <c r="D25" s="1" t="s">
        <v>97</v>
      </c>
      <c r="E25" s="1" t="s">
        <v>28</v>
      </c>
      <c r="F25" s="2">
        <v>1440</v>
      </c>
      <c r="G25" s="1">
        <v>0</v>
      </c>
      <c r="K25" s="1" t="s">
        <v>35</v>
      </c>
      <c r="L25" s="40" t="str">
        <f>VLOOKUP(A25,'3月'!A:I,9,FALSE)</f>
        <v>340323200311216227</v>
      </c>
      <c r="M25" s="1">
        <f>VLOOKUP(A25,'3月'!A:J,10,FALSE)</f>
        <v>15755212422</v>
      </c>
      <c r="N25" s="1">
        <v>0</v>
      </c>
      <c r="Q25" s="1">
        <f t="shared" si="0"/>
        <v>0</v>
      </c>
    </row>
    <row r="26" hidden="1" spans="1:19">
      <c r="A26" s="8" t="s">
        <v>925</v>
      </c>
      <c r="B26" s="1" t="s">
        <v>76</v>
      </c>
      <c r="C26" s="1" t="s">
        <v>45</v>
      </c>
      <c r="D26" s="1" t="s">
        <v>926</v>
      </c>
      <c r="E26" s="1" t="s">
        <v>28</v>
      </c>
      <c r="F26" s="2">
        <v>270</v>
      </c>
      <c r="G26" s="1">
        <v>0</v>
      </c>
      <c r="K26" s="1" t="s">
        <v>35</v>
      </c>
      <c r="L26" s="40" t="str">
        <f>VLOOKUP(A26,'3月'!A:I,9,FALSE)</f>
        <v>340321200508126572</v>
      </c>
      <c r="M26" s="1">
        <f>VLOOKUP(A26,'3月'!A:J,10,FALSE)</f>
        <v>19215600959</v>
      </c>
      <c r="N26" s="1">
        <v>0</v>
      </c>
      <c r="Q26" s="1">
        <f t="shared" si="0"/>
        <v>0</v>
      </c>
    </row>
    <row r="27" hidden="1" spans="1:19">
      <c r="A27" s="8" t="s">
        <v>91</v>
      </c>
      <c r="B27" s="1" t="s">
        <v>76</v>
      </c>
      <c r="C27" s="1" t="s">
        <v>45</v>
      </c>
      <c r="D27" s="1" t="s">
        <v>92</v>
      </c>
      <c r="E27" s="1" t="s">
        <v>28</v>
      </c>
      <c r="F27" s="2">
        <v>75</v>
      </c>
      <c r="G27" s="1">
        <v>0</v>
      </c>
      <c r="K27" s="1" t="s">
        <v>35</v>
      </c>
      <c r="L27" s="1" t="str">
        <f>VLOOKUP(A27,[4]在职名单!$D:$AE,28,FALSE)</f>
        <v>340303200302060616</v>
      </c>
      <c r="M27" s="1">
        <f>VLOOKUP(A27,[4]在职名单!$D:$AJ,33,FALSE)</f>
        <v>18255215140</v>
      </c>
      <c r="N27" s="1">
        <v>0</v>
      </c>
      <c r="Q27" s="1">
        <f t="shared" si="0"/>
        <v>0</v>
      </c>
    </row>
    <row r="28" hidden="1" spans="1:19">
      <c r="A28" s="8" t="s">
        <v>101</v>
      </c>
      <c r="B28" s="1" t="s">
        <v>76</v>
      </c>
      <c r="C28" s="1" t="s">
        <v>57</v>
      </c>
      <c r="D28" s="1" t="s">
        <v>102</v>
      </c>
      <c r="E28" s="1" t="s">
        <v>28</v>
      </c>
      <c r="F28" s="2">
        <v>1538.075</v>
      </c>
      <c r="G28" s="1">
        <v>0</v>
      </c>
      <c r="K28" s="1" t="s">
        <v>35</v>
      </c>
      <c r="L28" s="40" t="str">
        <f>VLOOKUP(A28,'3月'!A:I,9,FALSE)</f>
        <v>342626199407204919</v>
      </c>
      <c r="M28" s="1">
        <f>VLOOKUP(A28,'3月'!A:J,10,FALSE)</f>
        <v>13851536096</v>
      </c>
      <c r="N28" s="1">
        <v>0</v>
      </c>
      <c r="Q28" s="1">
        <f t="shared" si="0"/>
        <v>0</v>
      </c>
    </row>
    <row r="29" hidden="1" spans="1:19">
      <c r="A29" s="8" t="s">
        <v>927</v>
      </c>
      <c r="B29" s="1" t="s">
        <v>76</v>
      </c>
      <c r="C29" s="1" t="s">
        <v>60</v>
      </c>
      <c r="D29" s="1" t="s">
        <v>928</v>
      </c>
      <c r="E29" s="1" t="s">
        <v>28</v>
      </c>
      <c r="F29" s="2">
        <v>270</v>
      </c>
      <c r="G29" s="1">
        <v>0</v>
      </c>
      <c r="K29" s="1" t="s">
        <v>35</v>
      </c>
      <c r="L29" s="40" t="str">
        <f>VLOOKUP(A29,'3月'!A:I,9,FALSE)</f>
        <v>340404200104240028</v>
      </c>
      <c r="M29" s="1">
        <f>VLOOKUP(A29,'3月'!A:J,10,FALSE)</f>
        <v>18055464203</v>
      </c>
      <c r="N29" s="1">
        <v>0</v>
      </c>
      <c r="Q29" s="1">
        <f t="shared" si="0"/>
        <v>0</v>
      </c>
    </row>
    <row r="30" hidden="1" spans="1:19">
      <c r="A30" s="8" t="s">
        <v>119</v>
      </c>
      <c r="B30" s="1" t="s">
        <v>120</v>
      </c>
      <c r="C30" s="1" t="s">
        <v>26</v>
      </c>
      <c r="D30" s="1" t="s">
        <v>121</v>
      </c>
      <c r="E30" s="1" t="s">
        <v>28</v>
      </c>
      <c r="F30" s="2">
        <v>1370.53</v>
      </c>
      <c r="G30" s="1">
        <v>0</v>
      </c>
      <c r="K30" s="1" t="s">
        <v>35</v>
      </c>
      <c r="L30" s="40" t="str">
        <f>VLOOKUP(A30,'3月'!A:I,9,FALSE)</f>
        <v>342222200201195824</v>
      </c>
      <c r="M30" s="1">
        <f>VLOOKUP(A30,'3月'!A:J,10,FALSE)</f>
        <v>19856101932</v>
      </c>
      <c r="N30" s="1">
        <v>0</v>
      </c>
      <c r="Q30" s="1">
        <f t="shared" si="0"/>
        <v>0</v>
      </c>
    </row>
    <row r="31" hidden="1" spans="1:19">
      <c r="A31" s="8" t="s">
        <v>122</v>
      </c>
      <c r="B31" s="1" t="s">
        <v>120</v>
      </c>
      <c r="C31" s="1" t="s">
        <v>30</v>
      </c>
      <c r="D31" s="1" t="s">
        <v>123</v>
      </c>
      <c r="E31" s="1" t="s">
        <v>28</v>
      </c>
      <c r="F31" s="2">
        <v>1174.034</v>
      </c>
      <c r="G31" s="1">
        <v>0</v>
      </c>
      <c r="K31" s="1" t="s">
        <v>35</v>
      </c>
      <c r="L31" s="1" t="str">
        <f>VLOOKUP(A31,'3月'!A:I,9,FALSE)</f>
        <v>340602200312120424</v>
      </c>
      <c r="M31" s="1">
        <f>VLOOKUP(A31,'3月'!A:J,10,FALSE)</f>
        <v>17756143344</v>
      </c>
      <c r="N31" s="1">
        <v>0</v>
      </c>
      <c r="Q31" s="1">
        <f t="shared" si="0"/>
        <v>0</v>
      </c>
    </row>
    <row r="32" hidden="1" spans="1:19">
      <c r="A32" s="8" t="s">
        <v>124</v>
      </c>
      <c r="B32" s="1" t="s">
        <v>120</v>
      </c>
      <c r="C32" s="1" t="s">
        <v>37</v>
      </c>
      <c r="D32" s="1" t="s">
        <v>125</v>
      </c>
      <c r="E32" s="1" t="s">
        <v>28</v>
      </c>
      <c r="F32" s="2">
        <v>1087.5</v>
      </c>
      <c r="G32" s="1">
        <v>0</v>
      </c>
      <c r="K32" s="1" t="s">
        <v>35</v>
      </c>
      <c r="L32" s="40" t="str">
        <f>VLOOKUP(A32,'3月'!A:I,9,FALSE)</f>
        <v>342123196308128893</v>
      </c>
      <c r="M32" s="1">
        <f>VLOOKUP(A32,'3月'!A:J,10,FALSE)</f>
        <v>15156191196</v>
      </c>
      <c r="N32" s="1">
        <v>0</v>
      </c>
      <c r="Q32" s="1">
        <f t="shared" si="0"/>
        <v>0</v>
      </c>
    </row>
    <row r="33" hidden="1" spans="1:17">
      <c r="A33" s="8" t="s">
        <v>126</v>
      </c>
      <c r="B33" s="1" t="s">
        <v>120</v>
      </c>
      <c r="C33" s="1" t="s">
        <v>60</v>
      </c>
      <c r="D33" s="1" t="s">
        <v>127</v>
      </c>
      <c r="E33" s="1" t="s">
        <v>28</v>
      </c>
      <c r="F33" s="2">
        <v>104.16</v>
      </c>
      <c r="G33" s="1">
        <v>0</v>
      </c>
      <c r="K33" s="1" t="s">
        <v>35</v>
      </c>
      <c r="L33" s="1" t="str">
        <f>VLOOKUP(A33,[4]在职名单!$D:$AE,28,FALSE)</f>
        <v>340123200211201676</v>
      </c>
      <c r="M33" s="1">
        <f>VLOOKUP(A33,[4]在职名单!$D:$AJ,33,FALSE)</f>
        <v>18955104181</v>
      </c>
      <c r="N33" s="1">
        <v>0</v>
      </c>
      <c r="Q33" s="1">
        <f t="shared" si="0"/>
        <v>0</v>
      </c>
    </row>
    <row r="34" hidden="1" spans="1:17">
      <c r="A34" s="8" t="s">
        <v>130</v>
      </c>
      <c r="B34" s="1" t="s">
        <v>131</v>
      </c>
      <c r="C34" s="1" t="s">
        <v>132</v>
      </c>
      <c r="D34" s="1" t="s">
        <v>133</v>
      </c>
      <c r="E34" s="1" t="s">
        <v>28</v>
      </c>
      <c r="F34" s="2">
        <v>5000.51272</v>
      </c>
      <c r="G34" s="1">
        <v>0.0199999999999818</v>
      </c>
      <c r="H34" s="7">
        <v>359.84</v>
      </c>
      <c r="I34" s="7">
        <v>96.96</v>
      </c>
      <c r="J34" s="7">
        <v>13.49</v>
      </c>
      <c r="K34" s="1" t="str">
        <f>VLOOKUP(A34,'3月'!A:H,8,FALSE)</f>
        <v>武汉山道</v>
      </c>
      <c r="L34" s="40" t="str">
        <f>VLOOKUP(A34,'3月'!A:I,9,FALSE)</f>
        <v>421125198511060012</v>
      </c>
      <c r="M34" s="1">
        <f>VLOOKUP(A34,'3月'!A:J,10,FALSE)</f>
        <v>15927100269</v>
      </c>
      <c r="N34" s="1">
        <v>0</v>
      </c>
      <c r="Q34" s="1">
        <f t="shared" si="0"/>
        <v>0.0199999999999818</v>
      </c>
    </row>
    <row r="35" hidden="1" spans="1:17">
      <c r="A35" s="8" t="s">
        <v>134</v>
      </c>
      <c r="B35" s="1" t="s">
        <v>131</v>
      </c>
      <c r="C35" s="1" t="s">
        <v>26</v>
      </c>
      <c r="D35" s="1" t="s">
        <v>135</v>
      </c>
      <c r="E35" s="1" t="s">
        <v>28</v>
      </c>
      <c r="F35" s="2">
        <v>2040.5</v>
      </c>
      <c r="G35" s="1">
        <v>0</v>
      </c>
      <c r="K35" s="1" t="str">
        <f>VLOOKUP(A35,'3月'!A:H,8,FALSE)</f>
        <v>朝晖人力</v>
      </c>
      <c r="L35" s="1" t="str">
        <f>VLOOKUP(A35,'3月'!A:I,9,FALSE)</f>
        <v>340406199205233043</v>
      </c>
      <c r="M35" s="1">
        <f>VLOOKUP(A35,'3月'!A:J,10,FALSE)</f>
        <v>17730160242</v>
      </c>
      <c r="N35" s="1">
        <v>0</v>
      </c>
      <c r="Q35" s="1">
        <f t="shared" ref="Q35:Q56" si="1">G35-N35</f>
        <v>0</v>
      </c>
    </row>
    <row r="36" hidden="1" spans="1:17">
      <c r="A36" s="8" t="s">
        <v>136</v>
      </c>
      <c r="B36" s="1" t="s">
        <v>131</v>
      </c>
      <c r="C36" s="1" t="s">
        <v>30</v>
      </c>
      <c r="D36" s="1" t="s">
        <v>137</v>
      </c>
      <c r="E36" s="1" t="s">
        <v>28</v>
      </c>
      <c r="F36" s="2">
        <v>1253.25</v>
      </c>
      <c r="G36" s="1">
        <v>0</v>
      </c>
      <c r="K36" s="1" t="str">
        <f>VLOOKUP(A36,'3月'!A:H,8,FALSE)</f>
        <v>朝晖人力</v>
      </c>
      <c r="L36" s="1" t="str">
        <f>VLOOKUP(A36,'3月'!A:I,9,FALSE)</f>
        <v>42282519991003064X</v>
      </c>
      <c r="M36" s="1">
        <f>VLOOKUP(A36,'3月'!A:J,10,FALSE)</f>
        <v>15623356005</v>
      </c>
      <c r="N36" s="1">
        <v>0</v>
      </c>
      <c r="Q36" s="1">
        <f t="shared" si="1"/>
        <v>0</v>
      </c>
    </row>
    <row r="37" hidden="1" spans="1:17">
      <c r="A37" s="8" t="s">
        <v>138</v>
      </c>
      <c r="B37" s="1" t="s">
        <v>131</v>
      </c>
      <c r="C37" s="1" t="s">
        <v>37</v>
      </c>
      <c r="D37" s="1" t="s">
        <v>139</v>
      </c>
      <c r="E37" s="1" t="s">
        <v>28</v>
      </c>
      <c r="F37" s="2">
        <v>1308</v>
      </c>
      <c r="G37" s="1">
        <v>0</v>
      </c>
      <c r="K37" s="1" t="str">
        <f>VLOOKUP(A37,'3月'!A:H,8,FALSE)</f>
        <v>朝晖人力</v>
      </c>
      <c r="L37" s="1" t="str">
        <f>VLOOKUP(A37,'3月'!A:I,9,FALSE)</f>
        <v>340406197002032242</v>
      </c>
      <c r="M37" s="1">
        <f>VLOOKUP(A37,'3月'!A:J,10,FALSE)</f>
        <v>19855485653</v>
      </c>
      <c r="N37" s="1">
        <v>0</v>
      </c>
      <c r="Q37" s="1">
        <f t="shared" si="1"/>
        <v>0</v>
      </c>
    </row>
    <row r="38" hidden="1" spans="1:17">
      <c r="A38" s="8" t="s">
        <v>140</v>
      </c>
      <c r="B38" s="1" t="s">
        <v>131</v>
      </c>
      <c r="C38" s="1" t="s">
        <v>37</v>
      </c>
      <c r="D38" s="1" t="s">
        <v>141</v>
      </c>
      <c r="E38" s="1" t="s">
        <v>28</v>
      </c>
      <c r="F38" s="2">
        <v>1417</v>
      </c>
      <c r="G38" s="1">
        <v>0</v>
      </c>
      <c r="K38" s="1" t="str">
        <f>VLOOKUP(A38,'3月'!A:H,8,FALSE)</f>
        <v>朝晖人力</v>
      </c>
      <c r="L38" s="1" t="str">
        <f>VLOOKUP(A38,'3月'!A:I,9,FALSE)</f>
        <v>340402196002250012</v>
      </c>
      <c r="M38" s="1">
        <f>VLOOKUP(A38,'3月'!A:J,10,FALSE)</f>
        <v>15755400059</v>
      </c>
      <c r="N38" s="1">
        <v>0</v>
      </c>
      <c r="Q38" s="1">
        <f t="shared" si="1"/>
        <v>0</v>
      </c>
    </row>
    <row r="39" hidden="1" spans="1:17">
      <c r="A39" s="8" t="s">
        <v>142</v>
      </c>
      <c r="B39" s="1" t="s">
        <v>131</v>
      </c>
      <c r="C39" s="1" t="s">
        <v>42</v>
      </c>
      <c r="D39" s="1" t="s">
        <v>143</v>
      </c>
      <c r="E39" s="1" t="s">
        <v>28</v>
      </c>
      <c r="F39" s="2">
        <v>1843</v>
      </c>
      <c r="G39" s="1">
        <v>0</v>
      </c>
      <c r="K39" s="1" t="str">
        <f>VLOOKUP(A39,'3月'!A:H,8,FALSE)</f>
        <v>朝晖人力</v>
      </c>
      <c r="L39" s="1" t="str">
        <f>VLOOKUP(A39,'3月'!A:I,9,FALSE)</f>
        <v>422326198512295217</v>
      </c>
      <c r="M39" s="1">
        <f>VLOOKUP(A39,'3月'!A:J,10,FALSE)</f>
        <v>13997538150</v>
      </c>
      <c r="N39" s="1">
        <v>0</v>
      </c>
      <c r="Q39" s="1">
        <f t="shared" si="1"/>
        <v>0</v>
      </c>
    </row>
    <row r="40" hidden="1" spans="1:17">
      <c r="A40" s="8" t="s">
        <v>144</v>
      </c>
      <c r="B40" s="1" t="s">
        <v>131</v>
      </c>
      <c r="C40" s="1" t="s">
        <v>45</v>
      </c>
      <c r="D40" s="1" t="s">
        <v>145</v>
      </c>
      <c r="E40" s="1" t="s">
        <v>28</v>
      </c>
      <c r="F40" s="2">
        <v>950</v>
      </c>
      <c r="G40" s="1">
        <v>0</v>
      </c>
      <c r="K40" s="1" t="str">
        <f>VLOOKUP(A40,'3月'!A:H,8,FALSE)</f>
        <v>朝晖人力</v>
      </c>
      <c r="L40" s="1" t="str">
        <f>VLOOKUP(A40,'3月'!A:I,9,FALSE)</f>
        <v>340405199309040047</v>
      </c>
      <c r="M40" s="1">
        <f>VLOOKUP(A40,'3月'!A:J,10,FALSE)</f>
        <v>16605542692</v>
      </c>
      <c r="N40" s="1">
        <v>0</v>
      </c>
      <c r="Q40" s="1">
        <f t="shared" si="1"/>
        <v>0</v>
      </c>
    </row>
    <row r="41" hidden="1" spans="1:17">
      <c r="A41" s="8" t="s">
        <v>929</v>
      </c>
      <c r="B41" s="1" t="s">
        <v>131</v>
      </c>
      <c r="C41" s="1" t="s">
        <v>45</v>
      </c>
      <c r="D41" s="1" t="s">
        <v>99</v>
      </c>
      <c r="E41" s="1" t="s">
        <v>28</v>
      </c>
      <c r="F41" s="2">
        <v>449.6</v>
      </c>
      <c r="G41" s="1">
        <v>0</v>
      </c>
      <c r="K41" s="1" t="str">
        <f>VLOOKUP(A41,'3月'!A:H,8,FALSE)</f>
        <v>朝晖人力</v>
      </c>
      <c r="L41" s="40" t="str">
        <f>VLOOKUP(A41,'3月'!A:I,9,FALSE)</f>
        <v>410221200502176512</v>
      </c>
      <c r="M41" s="1">
        <f>VLOOKUP(A41,'3月'!A:J,10,FALSE)</f>
        <v>18836866156</v>
      </c>
      <c r="N41" s="1">
        <v>0</v>
      </c>
      <c r="Q41" s="1">
        <f t="shared" si="1"/>
        <v>0</v>
      </c>
    </row>
    <row r="42" hidden="1" spans="1:17">
      <c r="A42" s="8" t="s">
        <v>930</v>
      </c>
      <c r="B42" s="1" t="s">
        <v>131</v>
      </c>
      <c r="C42" s="1" t="s">
        <v>507</v>
      </c>
      <c r="D42" s="1" t="s">
        <v>931</v>
      </c>
      <c r="E42" s="1" t="s">
        <v>28</v>
      </c>
      <c r="F42" s="2">
        <v>1336.5</v>
      </c>
      <c r="G42" s="1">
        <v>0</v>
      </c>
      <c r="K42" s="1" t="str">
        <f>VLOOKUP(A42,'3月'!A:H,8,FALSE)</f>
        <v>朝晖人力</v>
      </c>
      <c r="L42" s="40" t="str">
        <f>VLOOKUP(A42,'3月'!A:I,9,FALSE)</f>
        <v>340421199412063853</v>
      </c>
      <c r="M42" s="1">
        <f>VLOOKUP(A42,'3月'!A:J,10,FALSE)</f>
        <v>18558655504</v>
      </c>
      <c r="N42" s="1">
        <v>0</v>
      </c>
      <c r="Q42" s="1">
        <f t="shared" si="1"/>
        <v>0</v>
      </c>
    </row>
    <row r="43" hidden="1" spans="1:17">
      <c r="A43" s="8" t="s">
        <v>150</v>
      </c>
      <c r="B43" s="1" t="s">
        <v>131</v>
      </c>
      <c r="C43" s="1" t="s">
        <v>60</v>
      </c>
      <c r="D43" s="1" t="s">
        <v>151</v>
      </c>
      <c r="E43" s="1" t="s">
        <v>28</v>
      </c>
      <c r="F43" s="2">
        <v>225</v>
      </c>
      <c r="G43" s="1">
        <v>0</v>
      </c>
      <c r="K43" s="1" t="str">
        <f>VLOOKUP(A43,'3月'!A:H,8,FALSE)</f>
        <v>朝晖人力</v>
      </c>
      <c r="L43" s="1" t="str">
        <f>VLOOKUP(A43,'3月'!A:I,9,FALSE)</f>
        <v>341621200110014017</v>
      </c>
      <c r="M43" s="1">
        <f>VLOOKUP(A43,'3月'!A:J,10,FALSE)</f>
        <v>17555810180</v>
      </c>
      <c r="N43" s="1">
        <v>0</v>
      </c>
      <c r="Q43" s="1">
        <f t="shared" si="1"/>
        <v>0</v>
      </c>
    </row>
    <row r="44" hidden="1" spans="1:17">
      <c r="A44" s="8" t="s">
        <v>154</v>
      </c>
      <c r="B44" s="1" t="s">
        <v>131</v>
      </c>
      <c r="C44" s="1" t="s">
        <v>67</v>
      </c>
      <c r="D44" s="1" t="s">
        <v>155</v>
      </c>
      <c r="E44" s="1" t="s">
        <v>28</v>
      </c>
      <c r="F44" s="2">
        <v>800</v>
      </c>
      <c r="G44" s="1">
        <v>0</v>
      </c>
      <c r="K44" s="1" t="str">
        <f>VLOOKUP(A44,'3月'!A:H,8,FALSE)</f>
        <v>朝晖人力</v>
      </c>
      <c r="L44" s="1" t="str">
        <f>VLOOKUP(A44,'3月'!A:I,9,FALSE)</f>
        <v>341126200010156936</v>
      </c>
      <c r="M44" s="1">
        <f>VLOOKUP(A44,'3月'!A:J,10,FALSE)</f>
        <v>17727600461</v>
      </c>
      <c r="N44" s="1">
        <v>0</v>
      </c>
      <c r="Q44" s="1">
        <f t="shared" si="1"/>
        <v>0</v>
      </c>
    </row>
    <row r="45" hidden="1" spans="1:17">
      <c r="A45" s="8" t="s">
        <v>156</v>
      </c>
      <c r="B45" s="1" t="s">
        <v>131</v>
      </c>
      <c r="C45" s="1" t="s">
        <v>70</v>
      </c>
      <c r="D45" s="1" t="s">
        <v>157</v>
      </c>
      <c r="E45" s="1" t="s">
        <v>28</v>
      </c>
      <c r="F45" s="2">
        <v>460</v>
      </c>
      <c r="G45" s="1">
        <v>0</v>
      </c>
      <c r="K45" s="1" t="str">
        <f>VLOOKUP(A45,'3月'!A:H,8,FALSE)</f>
        <v>朝晖人力</v>
      </c>
      <c r="L45" s="1" t="str">
        <f>VLOOKUP(A45,'3月'!A:I,9,FALSE)</f>
        <v>340406200310081438</v>
      </c>
      <c r="M45" s="1">
        <f>VLOOKUP(A45,'3月'!A:J,10,FALSE)</f>
        <v>18155490194</v>
      </c>
      <c r="N45" s="1">
        <v>0</v>
      </c>
      <c r="Q45" s="1">
        <f t="shared" si="1"/>
        <v>0</v>
      </c>
    </row>
    <row r="46" hidden="1" spans="1:17">
      <c r="A46" s="8" t="s">
        <v>166</v>
      </c>
      <c r="B46" s="1" t="s">
        <v>167</v>
      </c>
      <c r="C46" s="1" t="s">
        <v>132</v>
      </c>
      <c r="D46" s="1" t="s">
        <v>168</v>
      </c>
      <c r="E46" s="1" t="s">
        <v>28</v>
      </c>
      <c r="F46" s="2">
        <v>4039.71</v>
      </c>
      <c r="G46" s="1">
        <v>0</v>
      </c>
      <c r="H46" s="7">
        <v>359.84</v>
      </c>
      <c r="I46" s="7">
        <v>96.96</v>
      </c>
      <c r="J46" s="7">
        <v>13.49</v>
      </c>
      <c r="K46" s="1" t="str">
        <f>VLOOKUP(A46,'3月'!A:H,8,FALSE)</f>
        <v>朝晖人力</v>
      </c>
      <c r="L46" s="1" t="str">
        <f>VLOOKUP(A46,'3月'!A:I,9,FALSE)</f>
        <v>420527198706285338</v>
      </c>
      <c r="M46" s="1" t="str">
        <f>VLOOKUP(A46,'3月'!A:J,10,FALSE)</f>
        <v>13332527599</v>
      </c>
      <c r="N46" s="1">
        <v>0</v>
      </c>
      <c r="Q46" s="1">
        <f t="shared" si="1"/>
        <v>0</v>
      </c>
    </row>
    <row r="47" hidden="1" spans="1:17">
      <c r="A47" s="8" t="s">
        <v>169</v>
      </c>
      <c r="B47" s="1" t="s">
        <v>167</v>
      </c>
      <c r="C47" s="1" t="s">
        <v>26</v>
      </c>
      <c r="D47" s="1" t="s">
        <v>170</v>
      </c>
      <c r="E47" s="1" t="s">
        <v>28</v>
      </c>
      <c r="F47" s="2">
        <v>1978.65</v>
      </c>
      <c r="G47" s="1">
        <v>0</v>
      </c>
      <c r="K47" s="1" t="str">
        <f>VLOOKUP(A47,'3月'!A:H,8,FALSE)</f>
        <v>朝晖人力</v>
      </c>
      <c r="L47" s="1" t="str">
        <f>VLOOKUP(A47,'3月'!A:I,9,FALSE)</f>
        <v>421122199006094225</v>
      </c>
      <c r="M47" s="1">
        <f>VLOOKUP(A47,'3月'!A:J,10,FALSE)</f>
        <v>15655706018</v>
      </c>
      <c r="N47" s="1">
        <v>0</v>
      </c>
      <c r="Q47" s="1">
        <f t="shared" si="1"/>
        <v>0</v>
      </c>
    </row>
    <row r="48" hidden="1" spans="1:17">
      <c r="A48" s="8" t="s">
        <v>173</v>
      </c>
      <c r="B48" s="1" t="s">
        <v>167</v>
      </c>
      <c r="C48" s="1" t="s">
        <v>30</v>
      </c>
      <c r="D48" s="1" t="s">
        <v>174</v>
      </c>
      <c r="E48" s="1" t="s">
        <v>28</v>
      </c>
      <c r="F48" s="2">
        <v>1380</v>
      </c>
      <c r="G48" s="1">
        <v>0</v>
      </c>
      <c r="K48" s="1" t="str">
        <f>VLOOKUP(A48,'3月'!A:H,8,FALSE)</f>
        <v>朝晖人力</v>
      </c>
      <c r="L48" s="28" t="s">
        <v>175</v>
      </c>
      <c r="M48" s="1">
        <f>VLOOKUP(A48,'3月'!A:J,10,FALSE)</f>
        <v>15398200885</v>
      </c>
      <c r="N48" s="1">
        <v>0</v>
      </c>
      <c r="Q48" s="1">
        <f t="shared" si="1"/>
        <v>0</v>
      </c>
    </row>
    <row r="49" hidden="1" spans="1:19">
      <c r="A49" s="8" t="s">
        <v>176</v>
      </c>
      <c r="B49" s="1" t="s">
        <v>167</v>
      </c>
      <c r="C49" s="1" t="s">
        <v>37</v>
      </c>
      <c r="D49" s="1" t="s">
        <v>177</v>
      </c>
      <c r="E49" s="1" t="s">
        <v>28</v>
      </c>
      <c r="F49" s="2">
        <v>819.38</v>
      </c>
      <c r="G49" s="1">
        <v>0</v>
      </c>
      <c r="K49" s="1" t="str">
        <f>VLOOKUP(A49,'3月'!A:H,8,FALSE)</f>
        <v>朝晖人力</v>
      </c>
      <c r="L49" s="1" t="str">
        <f>VLOOKUP(A49,'3月'!A:I,9,FALSE)</f>
        <v>340604196008270480</v>
      </c>
      <c r="M49" s="1">
        <f>VLOOKUP(A49,'3月'!A:J,10,FALSE)</f>
        <v>13026041688</v>
      </c>
      <c r="N49" s="1">
        <v>0</v>
      </c>
      <c r="Q49" s="1">
        <f t="shared" si="1"/>
        <v>0</v>
      </c>
    </row>
    <row r="50" hidden="1" spans="1:19">
      <c r="A50" s="8" t="s">
        <v>178</v>
      </c>
      <c r="B50" s="1" t="s">
        <v>167</v>
      </c>
      <c r="C50" s="1" t="s">
        <v>37</v>
      </c>
      <c r="D50" s="1" t="s">
        <v>179</v>
      </c>
      <c r="E50" s="1" t="s">
        <v>28</v>
      </c>
      <c r="F50" s="2">
        <v>874</v>
      </c>
      <c r="G50" s="1">
        <v>0</v>
      </c>
      <c r="K50" s="1" t="str">
        <f>VLOOKUP(A50,'3月'!A:H,8,FALSE)</f>
        <v>朝晖人力</v>
      </c>
      <c r="L50" s="1" t="str">
        <f>VLOOKUP(A50,'3月'!A:I,9,FALSE)</f>
        <v>340621196008214813</v>
      </c>
      <c r="M50" s="1">
        <f>VLOOKUP(A50,'3月'!A:J,10,FALSE)</f>
        <v>13866590052</v>
      </c>
      <c r="N50" s="1">
        <v>0</v>
      </c>
      <c r="Q50" s="1">
        <f t="shared" si="1"/>
        <v>0</v>
      </c>
    </row>
    <row r="51" s="21" customFormat="1" hidden="1" spans="1:19">
      <c r="A51" s="8" t="s">
        <v>180</v>
      </c>
      <c r="B51" s="1" t="s">
        <v>167</v>
      </c>
      <c r="C51" s="1" t="s">
        <v>42</v>
      </c>
      <c r="D51" s="1" t="s">
        <v>181</v>
      </c>
      <c r="E51" s="1" t="s">
        <v>28</v>
      </c>
      <c r="F51" s="2">
        <v>0</v>
      </c>
      <c r="G51" s="1">
        <v>0</v>
      </c>
      <c r="H51" s="7">
        <v>359.84</v>
      </c>
      <c r="I51" s="7">
        <v>96.96</v>
      </c>
      <c r="J51" s="7">
        <v>13.49</v>
      </c>
      <c r="K51" s="1" t="str">
        <f>VLOOKUP(A51,'3月'!A:H,8,FALSE)</f>
        <v>朝晖人力</v>
      </c>
      <c r="L51" s="1" t="str">
        <f>VLOOKUP(A51,'3月'!A:I,9,FALSE)</f>
        <v>342201198804070420</v>
      </c>
      <c r="M51" s="1">
        <f>VLOOKUP(A51,'3月'!A:J,10,FALSE)</f>
        <v>18705579951</v>
      </c>
      <c r="N51" s="1">
        <v>0</v>
      </c>
      <c r="O51" s="1"/>
      <c r="P51" s="1"/>
      <c r="Q51" s="1">
        <f t="shared" si="1"/>
        <v>0</v>
      </c>
      <c r="R51" s="1"/>
      <c r="S51" s="1"/>
    </row>
    <row r="52" hidden="1" spans="1:19">
      <c r="A52" s="8" t="s">
        <v>182</v>
      </c>
      <c r="B52" s="1" t="s">
        <v>167</v>
      </c>
      <c r="C52" s="1" t="s">
        <v>45</v>
      </c>
      <c r="D52" s="1" t="s">
        <v>183</v>
      </c>
      <c r="E52" s="1" t="s">
        <v>28</v>
      </c>
      <c r="F52" s="2">
        <v>720</v>
      </c>
      <c r="G52" s="1">
        <v>0</v>
      </c>
      <c r="K52" s="1" t="str">
        <f>VLOOKUP(A52,'3月'!A:H,8,FALSE)</f>
        <v>朝晖人力</v>
      </c>
      <c r="L52" s="1" t="str">
        <f>VLOOKUP(A52,'3月'!A:I,9,FALSE)</f>
        <v>342201199210316416</v>
      </c>
      <c r="M52" s="1">
        <f>VLOOKUP(A52,'3月'!A:J,10,FALSE)</f>
        <v>18714903660</v>
      </c>
      <c r="N52" s="1">
        <v>0</v>
      </c>
      <c r="Q52" s="1">
        <f t="shared" si="1"/>
        <v>0</v>
      </c>
    </row>
    <row r="53" hidden="1" spans="1:19">
      <c r="A53" s="8" t="s">
        <v>184</v>
      </c>
      <c r="B53" s="1" t="s">
        <v>167</v>
      </c>
      <c r="C53" s="1" t="s">
        <v>45</v>
      </c>
      <c r="D53" s="1" t="s">
        <v>185</v>
      </c>
      <c r="E53" s="1" t="s">
        <v>28</v>
      </c>
      <c r="F53" s="2">
        <v>720</v>
      </c>
      <c r="G53" s="1">
        <v>0</v>
      </c>
      <c r="K53" s="1" t="str">
        <f>VLOOKUP(A53,'3月'!A:H,8,FALSE)</f>
        <v>朝晖人力</v>
      </c>
      <c r="L53" s="1" t="str">
        <f>VLOOKUP(A53,'3月'!A:I,9,FALSE)</f>
        <v>34130220060305285X</v>
      </c>
      <c r="M53" s="1">
        <f>VLOOKUP(A53,'3月'!A:J,10,FALSE)</f>
        <v>18895767395</v>
      </c>
      <c r="N53" s="1">
        <v>0</v>
      </c>
      <c r="Q53" s="1">
        <f t="shared" si="1"/>
        <v>0</v>
      </c>
    </row>
    <row r="54" hidden="1" spans="1:19">
      <c r="A54" s="8" t="s">
        <v>186</v>
      </c>
      <c r="B54" s="1" t="s">
        <v>167</v>
      </c>
      <c r="C54" s="1" t="s">
        <v>60</v>
      </c>
      <c r="D54" s="1" t="s">
        <v>187</v>
      </c>
      <c r="E54" s="1" t="s">
        <v>28</v>
      </c>
      <c r="F54" s="2">
        <v>414</v>
      </c>
      <c r="G54" s="1">
        <v>0</v>
      </c>
      <c r="K54" s="1" t="str">
        <f>VLOOKUP(A54,'3月'!A:H,8,FALSE)</f>
        <v>朝晖人力</v>
      </c>
      <c r="L54" s="1" t="str">
        <f>VLOOKUP(A54,'3月'!A:I,9,FALSE)</f>
        <v>342201199703101616</v>
      </c>
      <c r="M54" s="1">
        <f>VLOOKUP(A54,'3月'!A:J,10,FALSE)</f>
        <v>13855722392</v>
      </c>
      <c r="N54" s="1">
        <v>0</v>
      </c>
      <c r="Q54" s="1">
        <f t="shared" si="1"/>
        <v>0</v>
      </c>
    </row>
    <row r="55" hidden="1" spans="1:19">
      <c r="A55" s="8" t="s">
        <v>173</v>
      </c>
      <c r="B55" s="1" t="s">
        <v>167</v>
      </c>
      <c r="C55" s="1" t="s">
        <v>60</v>
      </c>
      <c r="D55" s="1" t="s">
        <v>174</v>
      </c>
      <c r="E55" s="1" t="s">
        <v>28</v>
      </c>
      <c r="F55" s="2">
        <v>225</v>
      </c>
      <c r="G55" s="1">
        <v>0</v>
      </c>
      <c r="K55" s="1" t="str">
        <f>VLOOKUP(A55,'3月'!A:H,8,FALSE)</f>
        <v>朝晖人力</v>
      </c>
      <c r="L55" s="1" t="s">
        <v>856</v>
      </c>
      <c r="M55" s="1">
        <f>VLOOKUP(A55,'3月'!A:J,10,FALSE)</f>
        <v>15398200885</v>
      </c>
      <c r="N55" s="1">
        <v>0</v>
      </c>
      <c r="Q55" s="1">
        <f t="shared" si="1"/>
        <v>0</v>
      </c>
    </row>
    <row r="56" hidden="1" spans="1:19">
      <c r="A56" s="8" t="s">
        <v>190</v>
      </c>
      <c r="B56" s="1" t="s">
        <v>167</v>
      </c>
      <c r="C56" s="1" t="s">
        <v>60</v>
      </c>
      <c r="D56" s="1" t="s">
        <v>191</v>
      </c>
      <c r="E56" s="1" t="s">
        <v>28</v>
      </c>
      <c r="F56" s="2">
        <v>225</v>
      </c>
      <c r="G56" s="1">
        <v>0</v>
      </c>
      <c r="K56" s="1" t="str">
        <f>VLOOKUP(A56,'3月'!A:H,8,FALSE)</f>
        <v>朝晖人力</v>
      </c>
      <c r="L56" s="1" t="str">
        <f>VLOOKUP(A56,'3月'!A:I,9,FALSE)</f>
        <v>340621200508084436</v>
      </c>
      <c r="M56" s="1">
        <f>VLOOKUP(A56,'3月'!A:J,10,FALSE)</f>
        <v>17682726539</v>
      </c>
      <c r="N56" s="1">
        <v>0</v>
      </c>
      <c r="Q56" s="1">
        <f t="shared" si="1"/>
        <v>0</v>
      </c>
    </row>
    <row r="57" hidden="1" spans="1:19">
      <c r="A57" s="8" t="s">
        <v>196</v>
      </c>
      <c r="B57" s="1" t="s">
        <v>167</v>
      </c>
      <c r="C57" s="1" t="s">
        <v>70</v>
      </c>
      <c r="D57" s="1" t="s">
        <v>197</v>
      </c>
      <c r="E57" s="1" t="s">
        <v>28</v>
      </c>
      <c r="F57" s="2">
        <v>575</v>
      </c>
      <c r="G57" s="1">
        <v>0</v>
      </c>
      <c r="K57" s="1" t="s">
        <v>35</v>
      </c>
      <c r="L57" s="1" t="s">
        <v>858</v>
      </c>
      <c r="M57" s="1">
        <v>15155702610</v>
      </c>
      <c r="N57" s="1">
        <v>0</v>
      </c>
      <c r="Q57" s="1">
        <f t="shared" ref="Q57:Q120" si="2">G57-N57</f>
        <v>0</v>
      </c>
    </row>
    <row r="58" hidden="1" spans="1:19">
      <c r="A58" s="8" t="s">
        <v>198</v>
      </c>
      <c r="B58" s="1" t="s">
        <v>167</v>
      </c>
      <c r="C58" s="1" t="s">
        <v>67</v>
      </c>
      <c r="D58" s="1" t="s">
        <v>199</v>
      </c>
      <c r="E58" s="1" t="s">
        <v>28</v>
      </c>
      <c r="F58" s="2">
        <v>700</v>
      </c>
      <c r="G58" s="1">
        <v>0</v>
      </c>
      <c r="K58" s="1" t="str">
        <f>VLOOKUP(A58,'3月'!A:H,8,FALSE)</f>
        <v>朝晖人力</v>
      </c>
      <c r="L58" s="1" t="str">
        <f>VLOOKUP(A58,'3月'!A:I,9,FALSE)</f>
        <v>341302200205149015</v>
      </c>
      <c r="M58" s="1">
        <f>VLOOKUP(A58,'3月'!A:J,10,FALSE)</f>
        <v>19955776097</v>
      </c>
      <c r="N58" s="1">
        <v>0</v>
      </c>
      <c r="Q58" s="1">
        <f t="shared" si="2"/>
        <v>0</v>
      </c>
    </row>
    <row r="59" hidden="1" spans="1:19">
      <c r="A59" s="8" t="s">
        <v>209</v>
      </c>
      <c r="B59" s="1" t="s">
        <v>205</v>
      </c>
      <c r="C59" s="1" t="s">
        <v>37</v>
      </c>
      <c r="D59" s="1" t="s">
        <v>210</v>
      </c>
      <c r="E59" s="1" t="s">
        <v>28</v>
      </c>
      <c r="F59" s="2">
        <v>1640</v>
      </c>
      <c r="G59" s="1">
        <v>0</v>
      </c>
      <c r="K59" s="1" t="str">
        <f>VLOOKUP(A59,'3月'!A:H,8,FALSE)</f>
        <v>南湖</v>
      </c>
      <c r="L59" s="40" t="str">
        <f>VLOOKUP(A59,'3月'!A:I,9,FALSE)</f>
        <v>420122196810222844</v>
      </c>
      <c r="M59" s="1">
        <f>VLOOKUP(A59,'3月'!A:J,10,FALSE)</f>
        <v>13871599682</v>
      </c>
      <c r="N59" s="1">
        <v>0</v>
      </c>
      <c r="Q59" s="1">
        <f t="shared" si="2"/>
        <v>0</v>
      </c>
    </row>
    <row r="60" hidden="1" spans="1:19">
      <c r="A60" s="8" t="s">
        <v>211</v>
      </c>
      <c r="B60" s="1" t="s">
        <v>205</v>
      </c>
      <c r="C60" s="1" t="s">
        <v>132</v>
      </c>
      <c r="D60" s="1" t="s">
        <v>212</v>
      </c>
      <c r="E60" s="1" t="s">
        <v>28</v>
      </c>
      <c r="F60" s="2">
        <v>1524.71</v>
      </c>
      <c r="G60" s="1">
        <v>0</v>
      </c>
      <c r="H60" s="7">
        <v>359.84</v>
      </c>
      <c r="I60" s="7">
        <v>96.96</v>
      </c>
      <c r="J60" s="7">
        <v>13.49</v>
      </c>
      <c r="K60" s="1" t="str">
        <f>VLOOKUP(A60,'3月'!A:H,8,FALSE)</f>
        <v>武汉山道</v>
      </c>
      <c r="L60" s="40" t="str">
        <f>VLOOKUP(A60,'3月'!A:I,9,FALSE)</f>
        <v>421182199603072952</v>
      </c>
      <c r="M60" s="1">
        <f>VLOOKUP(A60,'3月'!A:J,10,FALSE)</f>
        <v>13817689240</v>
      </c>
      <c r="N60" s="1">
        <v>0</v>
      </c>
      <c r="Q60" s="1">
        <f t="shared" si="2"/>
        <v>0</v>
      </c>
    </row>
    <row r="61" hidden="1" spans="1:19">
      <c r="A61" s="8" t="s">
        <v>213</v>
      </c>
      <c r="B61" s="1" t="s">
        <v>205</v>
      </c>
      <c r="C61" s="1" t="s">
        <v>57</v>
      </c>
      <c r="D61" s="1" t="s">
        <v>214</v>
      </c>
      <c r="E61" s="1" t="s">
        <v>28</v>
      </c>
      <c r="F61" s="2">
        <v>1050</v>
      </c>
      <c r="G61" s="1">
        <v>0</v>
      </c>
      <c r="K61" s="1" t="str">
        <f>VLOOKUP(A61,'3月'!A:H,8,FALSE)</f>
        <v>南湖</v>
      </c>
      <c r="L61" s="40" t="str">
        <f>VLOOKUP(A61,'3月'!A:I,9,FALSE)</f>
        <v>422126199901264012</v>
      </c>
      <c r="M61" s="1">
        <f>VLOOKUP(A61,'3月'!A:J,10,FALSE)</f>
        <v>18872230919</v>
      </c>
      <c r="N61" s="1">
        <v>0</v>
      </c>
      <c r="Q61" s="1">
        <f t="shared" si="2"/>
        <v>0</v>
      </c>
    </row>
    <row r="62" hidden="1" spans="1:19">
      <c r="A62" s="8" t="s">
        <v>215</v>
      </c>
      <c r="B62" s="1" t="s">
        <v>205</v>
      </c>
      <c r="C62" s="1" t="s">
        <v>60</v>
      </c>
      <c r="D62" s="1" t="s">
        <v>216</v>
      </c>
      <c r="E62" s="1" t="s">
        <v>28</v>
      </c>
      <c r="F62" s="2">
        <v>90</v>
      </c>
      <c r="G62" s="1">
        <v>0</v>
      </c>
      <c r="H62" s="7">
        <v>359.84</v>
      </c>
      <c r="I62" s="7">
        <v>96.96</v>
      </c>
      <c r="J62" s="7">
        <v>13.49</v>
      </c>
      <c r="K62" s="1" t="str">
        <f>VLOOKUP(A62,'3月'!A:H,8,FALSE)</f>
        <v>南湖</v>
      </c>
      <c r="L62" s="40" t="str">
        <f>VLOOKUP(A62,'3月'!A:I,9,FALSE)</f>
        <v>421221200007170714</v>
      </c>
      <c r="M62" s="1">
        <f>VLOOKUP(A62,'3月'!A:J,10,FALSE)</f>
        <v>15926928101</v>
      </c>
      <c r="N62" s="1">
        <v>0</v>
      </c>
      <c r="Q62" s="1">
        <f t="shared" si="2"/>
        <v>0</v>
      </c>
    </row>
    <row r="63" hidden="1" spans="1:19">
      <c r="A63" s="8" t="s">
        <v>217</v>
      </c>
      <c r="B63" s="1" t="s">
        <v>205</v>
      </c>
      <c r="C63" s="1" t="s">
        <v>60</v>
      </c>
      <c r="D63" s="1" t="s">
        <v>218</v>
      </c>
      <c r="E63" s="1" t="s">
        <v>28</v>
      </c>
      <c r="F63" s="2">
        <v>45</v>
      </c>
      <c r="G63" s="1">
        <v>0</v>
      </c>
      <c r="H63" s="7">
        <v>359.84</v>
      </c>
      <c r="I63" s="7">
        <v>96.96</v>
      </c>
      <c r="J63" s="7">
        <v>13.49</v>
      </c>
      <c r="K63" s="1" t="str">
        <f>VLOOKUP(A63,'3月'!A:H,8,FALSE)</f>
        <v>武汉山道</v>
      </c>
      <c r="L63" s="1" t="str">
        <f>VLOOKUP(A63,'3月'!A:I,9,FALSE)</f>
        <v>420106198710140058</v>
      </c>
      <c r="M63" s="1">
        <f>VLOOKUP(A63,'3月'!A:J,10,FALSE)</f>
        <v>13667230900</v>
      </c>
      <c r="N63" s="1">
        <v>0</v>
      </c>
      <c r="Q63" s="1">
        <f t="shared" si="2"/>
        <v>0</v>
      </c>
    </row>
    <row r="64" hidden="1" spans="1:19">
      <c r="A64" s="8" t="s">
        <v>219</v>
      </c>
      <c r="B64" s="1" t="s">
        <v>205</v>
      </c>
      <c r="C64" s="1" t="s">
        <v>60</v>
      </c>
      <c r="D64" s="1" t="s">
        <v>220</v>
      </c>
      <c r="E64" s="1" t="s">
        <v>28</v>
      </c>
      <c r="F64" s="2">
        <v>90</v>
      </c>
      <c r="G64" s="1">
        <v>0</v>
      </c>
      <c r="H64" s="7">
        <v>359.84</v>
      </c>
      <c r="I64" s="7">
        <v>96.96</v>
      </c>
      <c r="J64" s="7">
        <v>13.49</v>
      </c>
      <c r="K64" s="1" t="str">
        <f>VLOOKUP(A64,'3月'!A:H,8,FALSE)</f>
        <v>南湖</v>
      </c>
      <c r="L64" s="40" t="str">
        <f>VLOOKUP(A64,'3月'!A:I,9,FALSE)</f>
        <v>420984199910052017</v>
      </c>
      <c r="M64" s="1">
        <f>VLOOKUP(A64,'3月'!A:J,10,FALSE)</f>
        <v>17671720251</v>
      </c>
      <c r="N64" s="1">
        <v>0</v>
      </c>
      <c r="Q64" s="1">
        <f t="shared" si="2"/>
        <v>0</v>
      </c>
    </row>
    <row r="65" hidden="1" spans="1:17">
      <c r="A65" s="8" t="s">
        <v>223</v>
      </c>
      <c r="B65" s="1" t="s">
        <v>205</v>
      </c>
      <c r="C65" s="1" t="s">
        <v>70</v>
      </c>
      <c r="D65" s="1" t="s">
        <v>224</v>
      </c>
      <c r="E65" s="1" t="s">
        <v>28</v>
      </c>
      <c r="F65" s="2">
        <v>229.71</v>
      </c>
      <c r="G65" s="1">
        <v>0</v>
      </c>
      <c r="H65" s="7">
        <v>359.84</v>
      </c>
      <c r="I65" s="7">
        <v>96.96</v>
      </c>
      <c r="J65" s="7">
        <v>13.49</v>
      </c>
      <c r="K65" s="1" t="str">
        <f>VLOOKUP(A65,'3月'!A:H,8,FALSE)</f>
        <v>南湖</v>
      </c>
      <c r="L65" s="40" t="str">
        <f>VLOOKUP(A65,'3月'!A:I,9,FALSE)</f>
        <v>341203200101121916</v>
      </c>
      <c r="M65" s="1">
        <f>VLOOKUP(A65,'3月'!A:J,10,FALSE)</f>
        <v>17328453872</v>
      </c>
      <c r="N65" s="1">
        <v>0</v>
      </c>
      <c r="Q65" s="1">
        <f t="shared" si="2"/>
        <v>0</v>
      </c>
    </row>
    <row r="66" hidden="1" spans="1:17">
      <c r="A66" s="8" t="s">
        <v>221</v>
      </c>
      <c r="B66" s="1" t="s">
        <v>205</v>
      </c>
      <c r="C66" s="1" t="s">
        <v>70</v>
      </c>
      <c r="D66" s="1" t="s">
        <v>222</v>
      </c>
      <c r="E66" s="1" t="s">
        <v>28</v>
      </c>
      <c r="F66" s="2">
        <v>550</v>
      </c>
      <c r="G66" s="1">
        <v>0</v>
      </c>
      <c r="K66" s="1" t="s">
        <v>863</v>
      </c>
      <c r="L66" s="1" t="str">
        <f>VLOOKUP(A66,[4]在职名单!$D:$AE,28,FALSE)</f>
        <v>421125200202193356</v>
      </c>
      <c r="M66" s="1">
        <f>VLOOKUP(A66,[4]在职名单!$D:$AJ,33,FALSE)</f>
        <v>18140671940</v>
      </c>
      <c r="N66" s="1">
        <v>0</v>
      </c>
      <c r="Q66" s="1">
        <f t="shared" si="2"/>
        <v>0</v>
      </c>
    </row>
    <row r="67" hidden="1" spans="1:17">
      <c r="A67" s="8" t="s">
        <v>228</v>
      </c>
      <c r="B67" s="1" t="s">
        <v>205</v>
      </c>
      <c r="C67" s="1" t="s">
        <v>70</v>
      </c>
      <c r="D67" s="1" t="s">
        <v>229</v>
      </c>
      <c r="E67" s="1" t="s">
        <v>28</v>
      </c>
      <c r="F67" s="2">
        <v>550</v>
      </c>
      <c r="G67" s="1">
        <v>0</v>
      </c>
      <c r="K67" s="1" t="s">
        <v>863</v>
      </c>
      <c r="L67" s="1" t="str">
        <f>VLOOKUP(A67,[4]在职名单!$D:$AE,28,FALSE)</f>
        <v>421126200405015433</v>
      </c>
      <c r="M67" s="1">
        <f>VLOOKUP(A67,[4]在职名单!$D:$AJ,33,FALSE)</f>
        <v>13117073577</v>
      </c>
      <c r="N67" s="1">
        <v>0</v>
      </c>
      <c r="Q67" s="1">
        <f t="shared" si="2"/>
        <v>0</v>
      </c>
    </row>
    <row r="68" hidden="1" spans="1:17">
      <c r="A68" s="8" t="s">
        <v>230</v>
      </c>
      <c r="B68" s="1" t="s">
        <v>231</v>
      </c>
      <c r="C68" s="1" t="s">
        <v>132</v>
      </c>
      <c r="D68" s="1" t="s">
        <v>232</v>
      </c>
      <c r="E68" s="1" t="s">
        <v>28</v>
      </c>
      <c r="F68" s="2">
        <v>1194.71</v>
      </c>
      <c r="G68" s="1">
        <v>0</v>
      </c>
      <c r="H68" s="7">
        <v>359.84</v>
      </c>
      <c r="I68" s="7">
        <v>96.96</v>
      </c>
      <c r="J68" s="7">
        <v>13.49</v>
      </c>
      <c r="K68" s="1" t="str">
        <f>VLOOKUP(A68,'3月'!A:H,8,FALSE)</f>
        <v>荆州分公司</v>
      </c>
      <c r="L68" s="40" t="str">
        <f>VLOOKUP(A68,'3月'!A:I,9,FALSE)</f>
        <v>421022198908087833</v>
      </c>
      <c r="M68" s="1">
        <f>VLOOKUP(A68,'3月'!A:J,10,FALSE)</f>
        <v>13545649629</v>
      </c>
      <c r="N68" s="1">
        <v>0</v>
      </c>
      <c r="Q68" s="1">
        <f t="shared" si="2"/>
        <v>0</v>
      </c>
    </row>
    <row r="69" hidden="1" spans="1:17">
      <c r="A69" s="8" t="s">
        <v>233</v>
      </c>
      <c r="B69" s="1" t="s">
        <v>231</v>
      </c>
      <c r="C69" s="1" t="s">
        <v>234</v>
      </c>
      <c r="D69" s="1" t="s">
        <v>235</v>
      </c>
      <c r="E69" s="1" t="s">
        <v>28</v>
      </c>
      <c r="F69" s="2">
        <v>2730</v>
      </c>
      <c r="G69" s="1">
        <v>0</v>
      </c>
      <c r="K69" s="1" t="str">
        <f>VLOOKUP(A69,'3月'!A:H,8,FALSE)</f>
        <v>荆州分公司</v>
      </c>
      <c r="L69" s="40" t="str">
        <f>VLOOKUP(A69,'3月'!A:I,9,FALSE)</f>
        <v>420822198510106881</v>
      </c>
      <c r="M69" s="1">
        <f>VLOOKUP(A69,'3月'!A:J,10,FALSE)</f>
        <v>13437220258</v>
      </c>
      <c r="N69" s="1">
        <v>0</v>
      </c>
      <c r="Q69" s="1">
        <f t="shared" si="2"/>
        <v>0</v>
      </c>
    </row>
    <row r="70" hidden="1" spans="1:17">
      <c r="A70" s="8" t="s">
        <v>236</v>
      </c>
      <c r="B70" s="1" t="s">
        <v>231</v>
      </c>
      <c r="C70" s="1" t="s">
        <v>30</v>
      </c>
      <c r="D70" s="1" t="s">
        <v>237</v>
      </c>
      <c r="E70" s="1" t="s">
        <v>28</v>
      </c>
      <c r="F70" s="2">
        <v>517</v>
      </c>
      <c r="G70" s="1">
        <v>0</v>
      </c>
      <c r="K70" s="1" t="str">
        <f>VLOOKUP(A70,'2月'!A:H,8,FALSE)</f>
        <v>朝晖人力</v>
      </c>
      <c r="L70" s="40" t="str">
        <f>VLOOKUP(A70,'2月'!A:I,9,FALSE)</f>
        <v>421003200202101024</v>
      </c>
      <c r="M70" s="1">
        <f>VLOOKUP(A70,'2月'!A:J,10,FALSE)</f>
        <v>19530522062</v>
      </c>
      <c r="N70" s="1">
        <v>0</v>
      </c>
      <c r="Q70" s="1">
        <f t="shared" si="2"/>
        <v>0</v>
      </c>
    </row>
    <row r="71" hidden="1" spans="1:17">
      <c r="A71" s="8" t="s">
        <v>238</v>
      </c>
      <c r="B71" s="1" t="s">
        <v>231</v>
      </c>
      <c r="C71" s="1" t="s">
        <v>37</v>
      </c>
      <c r="D71" s="1" t="s">
        <v>239</v>
      </c>
      <c r="E71" s="1" t="s">
        <v>28</v>
      </c>
      <c r="F71" s="2">
        <v>750</v>
      </c>
      <c r="G71" s="1">
        <v>0</v>
      </c>
      <c r="K71" s="1" t="str">
        <f>VLOOKUP(A71,'3月'!A:H,8,FALSE)</f>
        <v>荆州分公司</v>
      </c>
      <c r="L71" s="40" t="str">
        <f>VLOOKUP(A71,'3月'!A:I,9,FALSE)</f>
        <v>422421196602075845</v>
      </c>
      <c r="M71" s="1">
        <f>VLOOKUP(A71,'3月'!A:J,10,FALSE)</f>
        <v>18672370860</v>
      </c>
      <c r="N71" s="1">
        <v>0</v>
      </c>
      <c r="Q71" s="1">
        <f t="shared" si="2"/>
        <v>0</v>
      </c>
    </row>
    <row r="72" hidden="1" spans="1:17">
      <c r="A72" s="8" t="s">
        <v>240</v>
      </c>
      <c r="B72" s="1" t="s">
        <v>231</v>
      </c>
      <c r="C72" s="1" t="s">
        <v>37</v>
      </c>
      <c r="D72" s="1" t="s">
        <v>241</v>
      </c>
      <c r="E72" s="1" t="s">
        <v>28</v>
      </c>
      <c r="F72" s="2">
        <v>1725</v>
      </c>
      <c r="G72" s="1">
        <v>0</v>
      </c>
      <c r="K72" s="1" t="str">
        <f>VLOOKUP(A72,'3月'!A:H,8,FALSE)</f>
        <v>朝晖人力</v>
      </c>
      <c r="L72" s="40" t="str">
        <f>VLOOKUP(A72,'3月'!A:I,9,FALSE)</f>
        <v>422421195612131826</v>
      </c>
      <c r="M72" s="1">
        <f>VLOOKUP(A72,'3月'!A:J,10,FALSE)</f>
        <v>18607218817</v>
      </c>
      <c r="N72" s="1">
        <v>0</v>
      </c>
      <c r="Q72" s="1">
        <f t="shared" si="2"/>
        <v>0</v>
      </c>
    </row>
    <row r="73" hidden="1" spans="1:17">
      <c r="A73" s="8" t="s">
        <v>242</v>
      </c>
      <c r="B73" s="1" t="s">
        <v>231</v>
      </c>
      <c r="C73" s="1" t="s">
        <v>45</v>
      </c>
      <c r="D73" s="1" t="s">
        <v>243</v>
      </c>
      <c r="E73" s="1" t="s">
        <v>28</v>
      </c>
      <c r="F73" s="2">
        <v>1050</v>
      </c>
      <c r="G73" s="1">
        <v>0</v>
      </c>
      <c r="K73" s="1" t="str">
        <f>VLOOKUP(A73,'3月'!A:H,8,FALSE)</f>
        <v>荆州分公司</v>
      </c>
      <c r="L73" s="40" t="str">
        <f>VLOOKUP(A73,'3月'!A:I,9,FALSE)</f>
        <v>420527199309172609</v>
      </c>
      <c r="M73" s="1">
        <f>VLOOKUP(A73,'3月'!A:J,10,FALSE)</f>
        <v>13767993203</v>
      </c>
      <c r="N73" s="1">
        <v>0</v>
      </c>
      <c r="Q73" s="1">
        <f t="shared" si="2"/>
        <v>0</v>
      </c>
    </row>
    <row r="74" hidden="1" spans="1:17">
      <c r="A74" s="8" t="s">
        <v>246</v>
      </c>
      <c r="B74" s="1" t="s">
        <v>231</v>
      </c>
      <c r="C74" s="1" t="s">
        <v>247</v>
      </c>
      <c r="D74" s="1" t="s">
        <v>248</v>
      </c>
      <c r="E74" s="1" t="s">
        <v>28</v>
      </c>
      <c r="F74" s="2">
        <v>405</v>
      </c>
      <c r="G74" s="1">
        <v>0</v>
      </c>
      <c r="K74" s="1" t="str">
        <f>VLOOKUP(A74,'3月'!A:H,8,FALSE)</f>
        <v>荆州分公司</v>
      </c>
      <c r="L74" s="1" t="str">
        <f>VLOOKUP(A74,'3月'!A:I,9,FALSE)</f>
        <v>420322200102122711</v>
      </c>
      <c r="M74" s="1">
        <f>VLOOKUP(A74,'3月'!A:J,10,FALSE)</f>
        <v>19537490212</v>
      </c>
      <c r="N74" s="1">
        <v>0</v>
      </c>
      <c r="Q74" s="1">
        <f t="shared" si="2"/>
        <v>0</v>
      </c>
    </row>
    <row r="75" hidden="1" spans="1:17">
      <c r="A75" s="8" t="s">
        <v>249</v>
      </c>
      <c r="B75" s="1" t="s">
        <v>231</v>
      </c>
      <c r="C75" s="1" t="s">
        <v>57</v>
      </c>
      <c r="D75" s="1" t="s">
        <v>250</v>
      </c>
      <c r="E75" s="1" t="s">
        <v>28</v>
      </c>
      <c r="F75" s="2">
        <v>799</v>
      </c>
      <c r="G75" s="1">
        <v>0</v>
      </c>
      <c r="K75" s="1" t="str">
        <f>VLOOKUP(A75,'3月'!A:H,8,FALSE)</f>
        <v>荆州分公司</v>
      </c>
      <c r="L75" s="1" t="str">
        <f>VLOOKUP(A75,'3月'!A:I,9,FALSE)</f>
        <v>421003198609061554</v>
      </c>
      <c r="M75" s="1">
        <f>VLOOKUP(A75,'3月'!A:J,10,FALSE)</f>
        <v>17879581263</v>
      </c>
      <c r="N75" s="1">
        <v>0</v>
      </c>
      <c r="Q75" s="1">
        <f t="shared" si="2"/>
        <v>0</v>
      </c>
    </row>
    <row r="76" hidden="1" spans="1:17">
      <c r="A76" s="8" t="s">
        <v>253</v>
      </c>
      <c r="B76" s="1" t="s">
        <v>231</v>
      </c>
      <c r="C76" s="1" t="s">
        <v>60</v>
      </c>
      <c r="D76" s="1" t="s">
        <v>254</v>
      </c>
      <c r="E76" s="1" t="s">
        <v>28</v>
      </c>
      <c r="F76" s="2">
        <v>180</v>
      </c>
      <c r="G76" s="1">
        <v>0</v>
      </c>
      <c r="H76" s="1">
        <f>VLOOKUP(D76,[5]Sheet6!$A:$B,2,FALSE)</f>
        <v>438.16</v>
      </c>
      <c r="K76" s="1" t="str">
        <f>VLOOKUP(A76,'3月'!A:H,8,FALSE)</f>
        <v>武汉山道</v>
      </c>
      <c r="L76" s="1" t="str">
        <f>VLOOKUP(A76,'3月'!A:I,9,FALSE)</f>
        <v>420222199304104879</v>
      </c>
      <c r="M76" s="1">
        <f>VLOOKUP(A76,'3月'!A:J,10,FALSE)</f>
        <v>15079071653</v>
      </c>
      <c r="N76" s="1">
        <v>0</v>
      </c>
      <c r="Q76" s="1">
        <f t="shared" si="2"/>
        <v>0</v>
      </c>
    </row>
    <row r="77" hidden="1" spans="1:17">
      <c r="A77" s="8" t="s">
        <v>255</v>
      </c>
      <c r="B77" s="1" t="s">
        <v>231</v>
      </c>
      <c r="C77" s="1" t="s">
        <v>60</v>
      </c>
      <c r="D77" s="1" t="s">
        <v>256</v>
      </c>
      <c r="E77" s="1" t="s">
        <v>28</v>
      </c>
      <c r="F77" s="2">
        <v>135</v>
      </c>
      <c r="G77" s="1">
        <v>0</v>
      </c>
      <c r="K77" s="1" t="str">
        <f>VLOOKUP(A77,'3月'!A:H,8,FALSE)</f>
        <v>荆州分公司</v>
      </c>
      <c r="L77" s="1" t="str">
        <f>VLOOKUP(A77,'3月'!A:I,9,FALSE)</f>
        <v>421302199412171236</v>
      </c>
      <c r="M77" s="1">
        <f>VLOOKUP(A77,'3月'!A:J,10,FALSE)</f>
        <v>13755843568</v>
      </c>
      <c r="N77" s="1">
        <v>0</v>
      </c>
      <c r="Q77" s="1">
        <f t="shared" si="2"/>
        <v>0</v>
      </c>
    </row>
    <row r="78" hidden="1" spans="1:17">
      <c r="A78" s="8" t="s">
        <v>259</v>
      </c>
      <c r="B78" s="1" t="s">
        <v>231</v>
      </c>
      <c r="C78" s="1" t="s">
        <v>60</v>
      </c>
      <c r="D78" s="1" t="s">
        <v>260</v>
      </c>
      <c r="E78" s="1" t="s">
        <v>28</v>
      </c>
      <c r="F78" s="2">
        <v>90</v>
      </c>
      <c r="G78" s="1">
        <v>0</v>
      </c>
      <c r="H78" s="1">
        <f>VLOOKUP(D78,[5]Sheet6!$A:$B,2,FALSE)</f>
        <v>438.16</v>
      </c>
      <c r="K78" s="1" t="str">
        <f>VLOOKUP(A78,'3月'!A:H,8,FALSE)</f>
        <v>武汉山道</v>
      </c>
      <c r="L78" s="40" t="str">
        <f>VLOOKUP(A78,'3月'!A:I,9,FALSE)</f>
        <v>421087199405193725</v>
      </c>
      <c r="M78" s="1">
        <f>VLOOKUP(A78,'3月'!A:J,10,FALSE)</f>
        <v>18779133088</v>
      </c>
      <c r="N78" s="1">
        <v>0</v>
      </c>
      <c r="Q78" s="1">
        <f t="shared" si="2"/>
        <v>0</v>
      </c>
    </row>
    <row r="79" hidden="1" spans="1:17">
      <c r="A79" s="8" t="s">
        <v>263</v>
      </c>
      <c r="B79" s="1" t="s">
        <v>231</v>
      </c>
      <c r="C79" s="1" t="s">
        <v>60</v>
      </c>
      <c r="D79" s="1" t="s">
        <v>264</v>
      </c>
      <c r="E79" s="1" t="s">
        <v>28</v>
      </c>
      <c r="F79" s="2">
        <v>90</v>
      </c>
      <c r="G79" s="1">
        <v>0</v>
      </c>
      <c r="K79" s="1" t="str">
        <f>VLOOKUP(A79,'3月'!A:H,8,FALSE)</f>
        <v>荆州分公司</v>
      </c>
      <c r="L79" s="40" t="str">
        <f>VLOOKUP(A79,'3月'!A:I,9,FALSE)</f>
        <v>421003199311013239</v>
      </c>
      <c r="M79" s="1">
        <f>VLOOKUP(A79,'3月'!A:J,10,FALSE)</f>
        <v>18772783207</v>
      </c>
      <c r="N79" s="1">
        <v>0</v>
      </c>
      <c r="Q79" s="1">
        <f t="shared" si="2"/>
        <v>0</v>
      </c>
    </row>
    <row r="80" hidden="1" spans="1:17">
      <c r="A80" s="8" t="s">
        <v>265</v>
      </c>
      <c r="B80" s="1" t="s">
        <v>231</v>
      </c>
      <c r="C80" s="1" t="s">
        <v>60</v>
      </c>
      <c r="D80" s="1" t="s">
        <v>266</v>
      </c>
      <c r="E80" s="1" t="s">
        <v>28</v>
      </c>
      <c r="F80" s="2">
        <v>1386</v>
      </c>
      <c r="G80" s="1">
        <v>0</v>
      </c>
      <c r="K80" s="1" t="str">
        <f>VLOOKUP(A80,'3月'!A:H,8,FALSE)</f>
        <v>荆州分公司</v>
      </c>
      <c r="L80" s="40" t="str">
        <f>VLOOKUP(A80,'3月'!A:I,9,FALSE)</f>
        <v>420803197802042732</v>
      </c>
      <c r="M80" s="1">
        <f>VLOOKUP(A80,'3月'!A:J,10,FALSE)</f>
        <v>15070903197</v>
      </c>
      <c r="N80" s="1">
        <v>0</v>
      </c>
      <c r="Q80" s="1">
        <f t="shared" si="2"/>
        <v>0</v>
      </c>
    </row>
    <row r="81" hidden="1" spans="1:19">
      <c r="A81" s="8" t="s">
        <v>284</v>
      </c>
      <c r="B81" s="1" t="s">
        <v>285</v>
      </c>
      <c r="C81" s="1" t="s">
        <v>26</v>
      </c>
      <c r="D81" s="1" t="s">
        <v>286</v>
      </c>
      <c r="E81" s="1" t="s">
        <v>28</v>
      </c>
      <c r="F81" s="2">
        <v>2590</v>
      </c>
      <c r="G81" s="1">
        <v>0</v>
      </c>
      <c r="K81" s="1" t="str">
        <f>VLOOKUP(A81,'3月'!A:H,8,FALSE)</f>
        <v>朝晖人力</v>
      </c>
      <c r="L81" s="40" t="str">
        <f>VLOOKUP(A81,'3月'!A:I,9,FALSE)</f>
        <v>421002200401305023</v>
      </c>
      <c r="M81" s="1">
        <f>VLOOKUP(A81,'3月'!A:J,10,FALSE)</f>
        <v>15727237247</v>
      </c>
      <c r="N81" s="1">
        <v>0</v>
      </c>
      <c r="Q81" s="1">
        <f t="shared" si="2"/>
        <v>0</v>
      </c>
    </row>
    <row r="82" hidden="1" spans="1:19">
      <c r="A82" s="8" t="s">
        <v>864</v>
      </c>
      <c r="B82" s="1" t="s">
        <v>285</v>
      </c>
      <c r="C82" s="1" t="s">
        <v>30</v>
      </c>
      <c r="D82" s="1" t="s">
        <v>865</v>
      </c>
      <c r="E82" s="1" t="s">
        <v>28</v>
      </c>
      <c r="F82" s="2">
        <v>646.25</v>
      </c>
      <c r="G82" s="1">
        <v>0</v>
      </c>
      <c r="K82" s="1" t="str">
        <f>VLOOKUP(A82,'3月'!A:H,8,FALSE)</f>
        <v>朝晖人力</v>
      </c>
      <c r="L82" s="40" t="str">
        <f>VLOOKUP(A82,'3月'!A:I,9,FALSE)</f>
        <v>421002200411101446</v>
      </c>
      <c r="M82" s="1">
        <f>VLOOKUP(A82,'3月'!A:J,10,FALSE)</f>
        <v>0</v>
      </c>
      <c r="N82" s="1">
        <v>0</v>
      </c>
      <c r="Q82" s="1">
        <f t="shared" si="2"/>
        <v>0</v>
      </c>
    </row>
    <row r="83" hidden="1" spans="1:19">
      <c r="A83" s="8" t="s">
        <v>289</v>
      </c>
      <c r="B83" s="1" t="s">
        <v>285</v>
      </c>
      <c r="C83" s="1" t="s">
        <v>37</v>
      </c>
      <c r="D83" s="1" t="s">
        <v>290</v>
      </c>
      <c r="E83" s="1" t="s">
        <v>28</v>
      </c>
      <c r="F83" s="2">
        <v>964.29</v>
      </c>
      <c r="G83" s="1">
        <v>0</v>
      </c>
      <c r="K83" s="1" t="str">
        <f>VLOOKUP(A83,'3月'!A:H,8,FALSE)</f>
        <v>朝晖人力</v>
      </c>
      <c r="L83" s="40" t="str">
        <f>VLOOKUP(A83,'3月'!A:I,9,FALSE)</f>
        <v>420400196206261482</v>
      </c>
      <c r="M83" s="1">
        <f>VLOOKUP(A83,'3月'!A:J,10,FALSE)</f>
        <v>17798353605</v>
      </c>
      <c r="N83" s="1">
        <v>0</v>
      </c>
      <c r="Q83" s="1">
        <f t="shared" si="2"/>
        <v>0</v>
      </c>
    </row>
    <row r="84" hidden="1" spans="1:19">
      <c r="A84" s="8" t="s">
        <v>291</v>
      </c>
      <c r="B84" s="1" t="s">
        <v>285</v>
      </c>
      <c r="C84" s="1" t="s">
        <v>37</v>
      </c>
      <c r="D84" s="1" t="s">
        <v>292</v>
      </c>
      <c r="E84" s="1" t="s">
        <v>28</v>
      </c>
      <c r="F84" s="2">
        <v>910.71</v>
      </c>
      <c r="G84" s="1">
        <v>0</v>
      </c>
      <c r="K84" s="1" t="str">
        <f>VLOOKUP(A84,'3月'!A:H,8,FALSE)</f>
        <v>朝晖人力</v>
      </c>
      <c r="L84" s="40" t="str">
        <f>VLOOKUP(A84,'3月'!A:I,9,FALSE)</f>
        <v>420400195712101014</v>
      </c>
      <c r="M84" s="1">
        <f>VLOOKUP(A84,'3月'!A:J,10,FALSE)</f>
        <v>15572198880</v>
      </c>
      <c r="N84" s="1">
        <v>0</v>
      </c>
      <c r="Q84" s="1">
        <f t="shared" si="2"/>
        <v>0</v>
      </c>
    </row>
    <row r="85" hidden="1" spans="1:19">
      <c r="A85" s="8" t="s">
        <v>293</v>
      </c>
      <c r="B85" s="1" t="s">
        <v>285</v>
      </c>
      <c r="C85" s="1" t="s">
        <v>42</v>
      </c>
      <c r="D85" s="1" t="s">
        <v>294</v>
      </c>
      <c r="E85" s="1" t="s">
        <v>28</v>
      </c>
      <c r="F85" s="2">
        <v>2775</v>
      </c>
      <c r="G85" s="1">
        <v>0</v>
      </c>
      <c r="K85" s="1" t="str">
        <f>VLOOKUP(A85,'3月'!A:H,8,FALSE)</f>
        <v>朝晖人力</v>
      </c>
      <c r="L85" s="1" t="str">
        <f>VLOOKUP(A85,'3月'!A:I,9,FALSE)</f>
        <v>420684199002286030</v>
      </c>
      <c r="M85" s="1">
        <f>VLOOKUP(A85,'3月'!A:J,10,FALSE)</f>
        <v>13296690800</v>
      </c>
      <c r="N85" s="1">
        <v>0</v>
      </c>
      <c r="Q85" s="1">
        <f t="shared" si="2"/>
        <v>0</v>
      </c>
    </row>
    <row r="86" hidden="1" spans="1:19">
      <c r="A86" s="8" t="s">
        <v>295</v>
      </c>
      <c r="B86" s="1" t="s">
        <v>285</v>
      </c>
      <c r="C86" s="1" t="s">
        <v>247</v>
      </c>
      <c r="D86" s="1" t="s">
        <v>296</v>
      </c>
      <c r="E86" s="1" t="s">
        <v>28</v>
      </c>
      <c r="F86" s="2">
        <v>800</v>
      </c>
      <c r="G86" s="1">
        <v>0</v>
      </c>
      <c r="K86" s="1" t="str">
        <f>VLOOKUP(A86,'3月'!A:H,8,FALSE)</f>
        <v>荆州分公司</v>
      </c>
      <c r="L86" s="1" t="str">
        <f>VLOOKUP(A86,'3月'!A:I,9,FALSE)</f>
        <v>420323200205035510</v>
      </c>
      <c r="M86" s="1">
        <f>VLOOKUP(A86,'3月'!A:J,10,FALSE)</f>
        <v>18679654540</v>
      </c>
      <c r="N86" s="1">
        <v>0</v>
      </c>
      <c r="Q86" s="1">
        <f t="shared" si="2"/>
        <v>0</v>
      </c>
    </row>
    <row r="87" hidden="1" spans="1:19">
      <c r="A87" s="8" t="s">
        <v>297</v>
      </c>
      <c r="B87" s="1" t="s">
        <v>285</v>
      </c>
      <c r="C87" s="1" t="s">
        <v>45</v>
      </c>
      <c r="D87" s="1" t="s">
        <v>298</v>
      </c>
      <c r="E87" s="1" t="s">
        <v>28</v>
      </c>
      <c r="F87" s="2">
        <v>880</v>
      </c>
      <c r="G87" s="1">
        <v>0</v>
      </c>
      <c r="K87" s="1" t="str">
        <f>VLOOKUP(A87,'3月'!A:H,8,FALSE)</f>
        <v>朝晖人力</v>
      </c>
      <c r="L87" s="40" t="str">
        <f>VLOOKUP(A87,'3月'!A:I,9,FALSE)</f>
        <v>421003200306093516</v>
      </c>
      <c r="M87" s="1">
        <f>VLOOKUP(A87,'3月'!A:J,10,FALSE)</f>
        <v>13972335027</v>
      </c>
      <c r="N87" s="1">
        <v>0</v>
      </c>
      <c r="Q87" s="1">
        <f t="shared" si="2"/>
        <v>0</v>
      </c>
    </row>
    <row r="88" hidden="1" spans="1:19">
      <c r="A88" s="8" t="s">
        <v>299</v>
      </c>
      <c r="B88" s="1" t="s">
        <v>285</v>
      </c>
      <c r="C88" s="1" t="s">
        <v>45</v>
      </c>
      <c r="D88" s="1" t="s">
        <v>300</v>
      </c>
      <c r="E88" s="1" t="s">
        <v>28</v>
      </c>
      <c r="F88" s="2">
        <v>320</v>
      </c>
      <c r="G88" s="1">
        <v>0</v>
      </c>
      <c r="K88" s="1" t="str">
        <f>VLOOKUP(A88,'2月'!A:H,8,FALSE)</f>
        <v>朝晖人力</v>
      </c>
      <c r="L88" s="40" t="str">
        <f>VLOOKUP(A88,'2月'!A:I,9,FALSE)</f>
        <v>421002199704231820</v>
      </c>
      <c r="M88" s="1">
        <f>VLOOKUP(A88,'2月'!A:J,10,FALSE)</f>
        <v>15927881087</v>
      </c>
      <c r="N88" s="1">
        <v>0</v>
      </c>
      <c r="Q88" s="1">
        <f t="shared" si="2"/>
        <v>0</v>
      </c>
    </row>
    <row r="89" s="30" customFormat="1" hidden="1" spans="1:19">
      <c r="A89" s="12" t="s">
        <v>305</v>
      </c>
      <c r="B89" s="31" t="s">
        <v>285</v>
      </c>
      <c r="C89" s="31" t="s">
        <v>306</v>
      </c>
      <c r="D89" s="31" t="s">
        <v>307</v>
      </c>
      <c r="E89" s="31" t="s">
        <v>28</v>
      </c>
      <c r="F89" s="32">
        <v>243</v>
      </c>
      <c r="G89" s="31">
        <v>0</v>
      </c>
      <c r="H89" s="31"/>
      <c r="I89" s="31"/>
      <c r="J89" s="31"/>
      <c r="K89" s="31" t="str">
        <f>VLOOKUP(A89,'3月'!A:H,8,FALSE)</f>
        <v>朝晖人力</v>
      </c>
      <c r="L89" s="31" t="str">
        <f>VLOOKUP(A89,'3月'!A:I,9,FALSE)</f>
        <v>42108719960603371x</v>
      </c>
      <c r="M89" s="31">
        <f>VLOOKUP(A89,'3月'!A:J,10,FALSE)</f>
        <v>16671664828</v>
      </c>
      <c r="N89" s="1"/>
      <c r="O89" s="31"/>
      <c r="P89" s="31"/>
      <c r="Q89" s="1">
        <f t="shared" si="2"/>
        <v>0</v>
      </c>
      <c r="R89" s="31"/>
      <c r="S89" s="31"/>
    </row>
    <row r="90" s="30" customFormat="1" hidden="1" spans="1:19">
      <c r="A90" s="12" t="s">
        <v>308</v>
      </c>
      <c r="B90" s="31" t="s">
        <v>285</v>
      </c>
      <c r="C90" s="31" t="s">
        <v>60</v>
      </c>
      <c r="D90" s="31" t="s">
        <v>309</v>
      </c>
      <c r="E90" s="31" t="s">
        <v>28</v>
      </c>
      <c r="F90" s="32">
        <v>360</v>
      </c>
      <c r="G90" s="31">
        <v>0</v>
      </c>
      <c r="H90" s="31"/>
      <c r="I90" s="31"/>
      <c r="J90" s="31"/>
      <c r="K90" s="31" t="str">
        <f>VLOOKUP(A90,'3月'!A:H,8,FALSE)</f>
        <v>朝晖人力</v>
      </c>
      <c r="L90" s="43" t="str">
        <f>VLOOKUP(A90,'3月'!A:I,9,FALSE)</f>
        <v>421003198603121536</v>
      </c>
      <c r="M90" s="31">
        <f>VLOOKUP(A90,'3月'!A:J,10,FALSE)</f>
        <v>13545792120</v>
      </c>
      <c r="N90" s="1"/>
      <c r="O90" s="31"/>
      <c r="P90" s="31"/>
      <c r="Q90" s="1">
        <f t="shared" si="2"/>
        <v>0</v>
      </c>
      <c r="R90" s="31"/>
      <c r="S90" s="31"/>
    </row>
    <row r="91" s="30" customFormat="1" hidden="1" spans="1:19">
      <c r="A91" s="12" t="s">
        <v>312</v>
      </c>
      <c r="B91" s="31" t="s">
        <v>285</v>
      </c>
      <c r="C91" s="31" t="s">
        <v>60</v>
      </c>
      <c r="D91" s="31" t="s">
        <v>313</v>
      </c>
      <c r="E91" s="31" t="s">
        <v>28</v>
      </c>
      <c r="F91" s="32">
        <v>270</v>
      </c>
      <c r="G91" s="31">
        <v>0</v>
      </c>
      <c r="H91" s="31"/>
      <c r="I91" s="31"/>
      <c r="J91" s="31"/>
      <c r="K91" s="31" t="str">
        <f>VLOOKUP(A91,'3月'!A:H,8,FALSE)</f>
        <v>朝晖人力</v>
      </c>
      <c r="L91" s="43" t="str">
        <f>VLOOKUP(A91,'3月'!A:I,9,FALSE)</f>
        <v>421003199402080058</v>
      </c>
      <c r="M91" s="31">
        <f>VLOOKUP(A91,'3月'!A:J,10,FALSE)</f>
        <v>17786673042</v>
      </c>
      <c r="N91" s="1"/>
      <c r="O91" s="31"/>
      <c r="P91" s="31"/>
      <c r="Q91" s="1">
        <f t="shared" si="2"/>
        <v>0</v>
      </c>
      <c r="R91" s="31"/>
      <c r="S91" s="31"/>
    </row>
    <row r="92" s="30" customFormat="1" hidden="1" spans="1:19">
      <c r="A92" s="12" t="s">
        <v>933</v>
      </c>
      <c r="B92" s="31" t="s">
        <v>285</v>
      </c>
      <c r="C92" s="31" t="s">
        <v>60</v>
      </c>
      <c r="D92" s="31" t="s">
        <v>934</v>
      </c>
      <c r="E92" s="31" t="s">
        <v>28</v>
      </c>
      <c r="F92" s="32">
        <v>405</v>
      </c>
      <c r="G92" s="31">
        <v>0</v>
      </c>
      <c r="H92" s="31"/>
      <c r="I92" s="31"/>
      <c r="J92" s="31"/>
      <c r="K92" s="31" t="str">
        <f>VLOOKUP(A92,'3月'!A:H,8,FALSE)</f>
        <v>朝晖人力</v>
      </c>
      <c r="L92" s="31" t="str">
        <f>VLOOKUP(A92,'3月'!A:I,9,FALSE)</f>
        <v>42100320070823051X</v>
      </c>
      <c r="M92" s="31">
        <f>VLOOKUP(A92,'3月'!A:J,10,FALSE)</f>
        <v>13197267309</v>
      </c>
      <c r="N92" s="1"/>
      <c r="O92" s="31"/>
      <c r="P92" s="31"/>
      <c r="Q92" s="1">
        <f t="shared" si="2"/>
        <v>0</v>
      </c>
      <c r="R92" s="31"/>
      <c r="S92" s="31"/>
    </row>
    <row r="93" s="30" customFormat="1" hidden="1" spans="1:19">
      <c r="A93" s="12" t="s">
        <v>316</v>
      </c>
      <c r="B93" s="31" t="s">
        <v>285</v>
      </c>
      <c r="C93" s="31" t="s">
        <v>67</v>
      </c>
      <c r="D93" s="31" t="s">
        <v>317</v>
      </c>
      <c r="E93" s="31" t="s">
        <v>28</v>
      </c>
      <c r="F93" s="32">
        <v>1120</v>
      </c>
      <c r="G93" s="31">
        <v>0</v>
      </c>
      <c r="H93" s="31"/>
      <c r="I93" s="31"/>
      <c r="J93" s="31"/>
      <c r="K93" s="31" t="str">
        <f>VLOOKUP(A93,'3月'!A:H,8,FALSE)</f>
        <v>朝晖人力</v>
      </c>
      <c r="L93" s="43" t="str">
        <f>VLOOKUP(A93,'3月'!A:I,9,FALSE)</f>
        <v>421126199501101416</v>
      </c>
      <c r="M93" s="31">
        <f>VLOOKUP(A93,'3月'!A:J,10,FALSE)</f>
        <v>17771316646</v>
      </c>
      <c r="N93" s="1"/>
      <c r="O93" s="31"/>
      <c r="P93" s="31"/>
      <c r="Q93" s="1">
        <f t="shared" si="2"/>
        <v>0</v>
      </c>
      <c r="R93" s="31"/>
      <c r="S93" s="31"/>
    </row>
    <row r="94" s="30" customFormat="1" hidden="1" spans="1:19">
      <c r="A94" s="12" t="s">
        <v>318</v>
      </c>
      <c r="B94" s="31" t="s">
        <v>285</v>
      </c>
      <c r="C94" s="31" t="s">
        <v>70</v>
      </c>
      <c r="D94" s="31" t="s">
        <v>319</v>
      </c>
      <c r="E94" s="31" t="s">
        <v>28</v>
      </c>
      <c r="F94" s="32">
        <v>1035</v>
      </c>
      <c r="G94" s="31">
        <v>0</v>
      </c>
      <c r="H94" s="31"/>
      <c r="I94" s="31"/>
      <c r="J94" s="31"/>
      <c r="K94" s="31" t="str">
        <f>VLOOKUP(A94,'3月'!A:H,8,FALSE)</f>
        <v>朝晖人力</v>
      </c>
      <c r="L94" s="43" t="str">
        <f>VLOOKUP(A94,'3月'!A:I,9,FALSE)</f>
        <v>362321199901181017</v>
      </c>
      <c r="M94" s="31">
        <f>VLOOKUP(A94,'3月'!A:J,10,FALSE)</f>
        <v>18480915685</v>
      </c>
      <c r="N94" s="1"/>
      <c r="O94" s="31"/>
      <c r="P94" s="31"/>
      <c r="Q94" s="1">
        <f t="shared" si="2"/>
        <v>0</v>
      </c>
      <c r="R94" s="31"/>
      <c r="S94" s="31"/>
    </row>
    <row r="95" s="30" customFormat="1" hidden="1" spans="1:19">
      <c r="A95" s="12" t="s">
        <v>320</v>
      </c>
      <c r="B95" s="31" t="s">
        <v>285</v>
      </c>
      <c r="C95" s="31" t="s">
        <v>70</v>
      </c>
      <c r="D95" s="31" t="s">
        <v>321</v>
      </c>
      <c r="E95" s="31" t="s">
        <v>322</v>
      </c>
      <c r="F95" s="32">
        <v>690</v>
      </c>
      <c r="G95" s="31">
        <v>0</v>
      </c>
      <c r="H95" s="31"/>
      <c r="I95" s="31"/>
      <c r="J95" s="31"/>
      <c r="K95" s="31" t="str">
        <f>VLOOKUP(A95,'3月'!A:H,8,FALSE)</f>
        <v>朝晖人力</v>
      </c>
      <c r="L95" s="43" t="str">
        <f>VLOOKUP(A95,'3月'!A:I,9,FALSE)</f>
        <v>421002200211064214</v>
      </c>
      <c r="M95" s="31">
        <f>VLOOKUP(A95,'3月'!A:J,10,FALSE)</f>
        <v>13697230241</v>
      </c>
      <c r="N95" s="1"/>
      <c r="O95" s="31"/>
      <c r="P95" s="31"/>
      <c r="Q95" s="1">
        <f t="shared" si="2"/>
        <v>0</v>
      </c>
      <c r="R95" s="31"/>
      <c r="S95" s="31"/>
    </row>
    <row r="96" hidden="1" spans="1:19">
      <c r="A96" s="8" t="s">
        <v>325</v>
      </c>
      <c r="B96" s="1" t="s">
        <v>326</v>
      </c>
      <c r="C96" s="1" t="s">
        <v>132</v>
      </c>
      <c r="D96" s="1" t="s">
        <v>327</v>
      </c>
      <c r="E96" s="1" t="s">
        <v>28</v>
      </c>
      <c r="F96" s="2">
        <v>2181.71</v>
      </c>
      <c r="G96" s="1">
        <v>0</v>
      </c>
      <c r="H96" s="7">
        <v>359.84</v>
      </c>
      <c r="I96" s="7">
        <v>96.96</v>
      </c>
      <c r="J96" s="7">
        <v>13.49</v>
      </c>
      <c r="K96" s="1" t="str">
        <f>VLOOKUP(A96,'3月'!A:H,8,FALSE)</f>
        <v>武汉山道</v>
      </c>
      <c r="L96" s="40" t="str">
        <f>VLOOKUP(A96,'3月'!A:I,9,FALSE)</f>
        <v>152127199403142136</v>
      </c>
      <c r="M96" s="1">
        <f>VLOOKUP(A96,'3月'!A:J,10,FALSE)</f>
        <v>13986237095</v>
      </c>
      <c r="N96" s="1">
        <v>0</v>
      </c>
      <c r="Q96" s="1">
        <f t="shared" si="2"/>
        <v>0</v>
      </c>
    </row>
    <row r="97" hidden="1" spans="1:17">
      <c r="A97" s="8" t="s">
        <v>329</v>
      </c>
      <c r="B97" s="1" t="s">
        <v>326</v>
      </c>
      <c r="C97" s="1" t="s">
        <v>57</v>
      </c>
      <c r="D97" s="1" t="s">
        <v>330</v>
      </c>
      <c r="E97" s="1" t="s">
        <v>28</v>
      </c>
      <c r="F97" s="2">
        <v>89.0099999999999</v>
      </c>
      <c r="G97" s="1">
        <v>0</v>
      </c>
      <c r="H97" s="7">
        <v>359.84</v>
      </c>
      <c r="I97" s="7">
        <v>96.96</v>
      </c>
      <c r="J97" s="7">
        <v>13.49</v>
      </c>
      <c r="K97" s="1" t="str">
        <f>VLOOKUP(A97,'3月'!A:H,8,FALSE)</f>
        <v>辰菲</v>
      </c>
      <c r="L97" s="1" t="str">
        <f>VLOOKUP(A97,'3月'!A:I,9,FALSE)</f>
        <v>420881199807220735</v>
      </c>
      <c r="M97" s="1">
        <f>VLOOKUP(A97,'3月'!A:J,10,FALSE)</f>
        <v>15207107911</v>
      </c>
      <c r="N97" s="1">
        <v>0</v>
      </c>
      <c r="Q97" s="1">
        <f t="shared" si="2"/>
        <v>0</v>
      </c>
    </row>
    <row r="98" hidden="1" spans="1:17">
      <c r="A98" s="8" t="s">
        <v>331</v>
      </c>
      <c r="B98" s="1" t="s">
        <v>326</v>
      </c>
      <c r="C98" s="1" t="s">
        <v>60</v>
      </c>
      <c r="D98" s="1" t="s">
        <v>332</v>
      </c>
      <c r="E98" s="1" t="s">
        <v>28</v>
      </c>
      <c r="F98" s="2">
        <v>69.71</v>
      </c>
      <c r="G98" s="1">
        <v>0</v>
      </c>
      <c r="H98" s="7">
        <v>359.84</v>
      </c>
      <c r="I98" s="7">
        <v>96.96</v>
      </c>
      <c r="J98" s="7">
        <v>13.49</v>
      </c>
      <c r="K98" s="1" t="str">
        <f>VLOOKUP(A98,'3月'!A:H,8,FALSE)</f>
        <v>辰菲</v>
      </c>
      <c r="L98" s="1" t="str">
        <f>VLOOKUP(A98,'3月'!A:I,9,FALSE)</f>
        <v>130223199403051116</v>
      </c>
      <c r="M98" s="1">
        <f>VLOOKUP(A98,'3月'!A:J,10,FALSE)</f>
        <v>13476159565</v>
      </c>
      <c r="N98" s="1">
        <v>0</v>
      </c>
      <c r="Q98" s="1">
        <f t="shared" si="2"/>
        <v>0</v>
      </c>
    </row>
    <row r="99" hidden="1" spans="1:17">
      <c r="A99" s="8" t="s">
        <v>336</v>
      </c>
      <c r="B99" s="1" t="s">
        <v>326</v>
      </c>
      <c r="C99" s="1" t="s">
        <v>60</v>
      </c>
      <c r="D99" s="1" t="s">
        <v>337</v>
      </c>
      <c r="E99" s="1" t="s">
        <v>28</v>
      </c>
      <c r="F99" s="2">
        <v>270</v>
      </c>
      <c r="G99" s="1">
        <v>0</v>
      </c>
      <c r="H99" s="7">
        <v>359.84</v>
      </c>
      <c r="I99" s="7">
        <v>96.96</v>
      </c>
      <c r="J99" s="7">
        <v>13.49</v>
      </c>
      <c r="K99" s="1" t="str">
        <f>VLOOKUP(A99,'3月'!A:H,8,FALSE)</f>
        <v>辰菲</v>
      </c>
      <c r="L99" s="40" t="str">
        <f>VLOOKUP(A99,'3月'!A:I,9,FALSE)</f>
        <v>420902200306117727</v>
      </c>
      <c r="M99" s="1">
        <f>VLOOKUP(A99,'3月'!A:J,10,FALSE)</f>
        <v>18271755063</v>
      </c>
      <c r="N99" s="1">
        <v>0</v>
      </c>
      <c r="Q99" s="1">
        <f t="shared" si="2"/>
        <v>0</v>
      </c>
    </row>
    <row r="100" hidden="1" spans="1:17">
      <c r="A100" s="8" t="s">
        <v>338</v>
      </c>
      <c r="B100" s="1" t="s">
        <v>326</v>
      </c>
      <c r="C100" s="1" t="s">
        <v>60</v>
      </c>
      <c r="D100" s="1" t="s">
        <v>339</v>
      </c>
      <c r="E100" s="1" t="s">
        <v>28</v>
      </c>
      <c r="F100" s="2">
        <v>360</v>
      </c>
      <c r="G100" s="1">
        <v>0</v>
      </c>
      <c r="K100" s="1" t="str">
        <f>VLOOKUP(A100,'3月'!A:H,8,FALSE)</f>
        <v>辰菲</v>
      </c>
      <c r="L100" s="40" t="str">
        <f>VLOOKUP(A100,'3月'!A:I,9,FALSE)</f>
        <v>420881199808015899</v>
      </c>
      <c r="M100" s="1">
        <f>VLOOKUP(A100,'3月'!A:J,10,FALSE)</f>
        <v>17764106512</v>
      </c>
      <c r="N100" s="1">
        <v>0</v>
      </c>
      <c r="Q100" s="1">
        <f t="shared" si="2"/>
        <v>0</v>
      </c>
    </row>
    <row r="101" hidden="1" spans="1:17">
      <c r="A101" s="8" t="s">
        <v>340</v>
      </c>
      <c r="B101" s="1" t="s">
        <v>326</v>
      </c>
      <c r="C101" s="1" t="s">
        <v>60</v>
      </c>
      <c r="D101" s="1" t="s">
        <v>341</v>
      </c>
      <c r="E101" s="1" t="s">
        <v>28</v>
      </c>
      <c r="F101" s="2">
        <v>135</v>
      </c>
      <c r="G101" s="1">
        <v>0</v>
      </c>
      <c r="H101" s="7">
        <v>359.84</v>
      </c>
      <c r="I101" s="7">
        <v>96.96</v>
      </c>
      <c r="J101" s="7">
        <v>13.49</v>
      </c>
      <c r="K101" s="1" t="str">
        <f>VLOOKUP(A101,'3月'!A:H,8,FALSE)</f>
        <v>辰菲</v>
      </c>
      <c r="L101" s="40" t="str">
        <f>VLOOKUP(A101,'3月'!A:I,9,FALSE)</f>
        <v>421125200107050314</v>
      </c>
      <c r="M101" s="1">
        <f>VLOOKUP(A101,'3月'!A:J,10,FALSE)</f>
        <v>17671089735</v>
      </c>
      <c r="N101" s="1">
        <v>0</v>
      </c>
      <c r="Q101" s="1">
        <f t="shared" si="2"/>
        <v>0</v>
      </c>
    </row>
    <row r="102" hidden="1" spans="1:17">
      <c r="A102" s="8" t="s">
        <v>342</v>
      </c>
      <c r="B102" s="1" t="s">
        <v>326</v>
      </c>
      <c r="C102" s="1" t="s">
        <v>60</v>
      </c>
      <c r="D102" s="1" t="s">
        <v>343</v>
      </c>
      <c r="E102" s="1" t="s">
        <v>28</v>
      </c>
      <c r="F102" s="2">
        <v>315</v>
      </c>
      <c r="G102" s="1">
        <v>0</v>
      </c>
      <c r="K102" s="1" t="str">
        <f>VLOOKUP(A102,'3月'!A:H,8,FALSE)</f>
        <v>辰菲</v>
      </c>
      <c r="L102" s="40" t="str">
        <f>VLOOKUP(A102,'3月'!A:I,9,FALSE)</f>
        <v>420982200106126719</v>
      </c>
      <c r="M102" s="1">
        <f>VLOOKUP(A102,'3月'!A:J,10,FALSE)</f>
        <v>15623267206</v>
      </c>
      <c r="N102" s="1">
        <v>0</v>
      </c>
      <c r="Q102" s="1">
        <f t="shared" si="2"/>
        <v>0</v>
      </c>
    </row>
    <row r="103" hidden="1" spans="1:17">
      <c r="A103" s="8" t="s">
        <v>344</v>
      </c>
      <c r="B103" s="1" t="s">
        <v>326</v>
      </c>
      <c r="C103" s="1" t="s">
        <v>60</v>
      </c>
      <c r="D103" s="1" t="s">
        <v>345</v>
      </c>
      <c r="E103" s="1" t="s">
        <v>28</v>
      </c>
      <c r="F103" s="2">
        <v>90</v>
      </c>
      <c r="G103" s="1">
        <v>0</v>
      </c>
      <c r="K103" s="1" t="str">
        <f>VLOOKUP(A103,'3月'!A:H,8,FALSE)</f>
        <v>辰菲</v>
      </c>
      <c r="L103" s="1" t="str">
        <f>VLOOKUP(A103,'3月'!A:I,9,FALSE)</f>
        <v>42070220021207151x</v>
      </c>
      <c r="M103" s="1">
        <f>VLOOKUP(A103,'3月'!A:J,10,FALSE)</f>
        <v>18008684899</v>
      </c>
      <c r="N103" s="1">
        <v>0</v>
      </c>
      <c r="Q103" s="1">
        <f t="shared" si="2"/>
        <v>0</v>
      </c>
    </row>
    <row r="104" hidden="1" spans="1:17">
      <c r="A104" s="8" t="s">
        <v>346</v>
      </c>
      <c r="B104" s="1" t="s">
        <v>326</v>
      </c>
      <c r="C104" s="1" t="s">
        <v>60</v>
      </c>
      <c r="D104" s="1" t="s">
        <v>347</v>
      </c>
      <c r="E104" s="1" t="s">
        <v>28</v>
      </c>
      <c r="F104" s="2">
        <v>225</v>
      </c>
      <c r="G104" s="1">
        <v>0</v>
      </c>
      <c r="K104" s="1" t="str">
        <f>VLOOKUP(A104,'3月'!A:H,8,FALSE)</f>
        <v>朝晖人力</v>
      </c>
      <c r="L104" s="40" t="str">
        <f>VLOOKUP(A104,'3月'!A:I,9,FALSE)</f>
        <v>411528200202215534</v>
      </c>
      <c r="M104" s="1">
        <f>VLOOKUP(A104,'3月'!A:J,10,FALSE)</f>
        <v>13369590549</v>
      </c>
      <c r="N104" s="1">
        <v>0</v>
      </c>
      <c r="Q104" s="1">
        <f t="shared" si="2"/>
        <v>0</v>
      </c>
    </row>
    <row r="105" hidden="1" spans="1:17">
      <c r="A105" s="8" t="s">
        <v>348</v>
      </c>
      <c r="B105" s="1" t="s">
        <v>326</v>
      </c>
      <c r="C105" s="1" t="s">
        <v>60</v>
      </c>
      <c r="D105" s="1" t="s">
        <v>349</v>
      </c>
      <c r="E105" s="1" t="s">
        <v>28</v>
      </c>
      <c r="F105" s="2">
        <v>135</v>
      </c>
      <c r="G105" s="1">
        <v>0</v>
      </c>
      <c r="K105" s="1" t="str">
        <f>VLOOKUP(A105,'3月'!A:H,8,FALSE)</f>
        <v>朝晖人力</v>
      </c>
      <c r="L105" s="40" t="str">
        <f>VLOOKUP(A105,'3月'!A:I,9,FALSE)</f>
        <v>429004200101300319</v>
      </c>
      <c r="M105" s="1">
        <f>VLOOKUP(A105,'3月'!A:J,10,FALSE)</f>
        <v>16608660546</v>
      </c>
      <c r="N105" s="1">
        <v>0</v>
      </c>
      <c r="Q105" s="1">
        <f t="shared" si="2"/>
        <v>0</v>
      </c>
    </row>
    <row r="106" hidden="1" spans="1:17">
      <c r="A106" s="8" t="s">
        <v>352</v>
      </c>
      <c r="B106" s="1" t="s">
        <v>326</v>
      </c>
      <c r="C106" s="1" t="s">
        <v>353</v>
      </c>
      <c r="D106" s="1" t="s">
        <v>354</v>
      </c>
      <c r="E106" s="1" t="s">
        <v>28</v>
      </c>
      <c r="F106" s="2">
        <v>527.21</v>
      </c>
      <c r="G106" s="1">
        <v>0</v>
      </c>
      <c r="H106" s="7">
        <v>359.84</v>
      </c>
      <c r="I106" s="7">
        <v>96.96</v>
      </c>
      <c r="J106" s="7">
        <v>13.49</v>
      </c>
      <c r="K106" s="1" t="str">
        <f>VLOOKUP(A106,'3月'!A:H,8,FALSE)</f>
        <v>辰菲</v>
      </c>
      <c r="L106" s="40" t="str">
        <f>VLOOKUP(A106,'3月'!A:I,9,FALSE)</f>
        <v>421121198802066056</v>
      </c>
      <c r="M106" s="1" t="str">
        <f>VLOOKUP(A106,'3月'!A:J,10,FALSE)</f>
        <v>没有</v>
      </c>
      <c r="N106" s="1">
        <v>0</v>
      </c>
      <c r="Q106" s="1">
        <f t="shared" si="2"/>
        <v>0</v>
      </c>
    </row>
    <row r="107" hidden="1" spans="1:17">
      <c r="A107" s="8" t="s">
        <v>357</v>
      </c>
      <c r="B107" s="1" t="s">
        <v>326</v>
      </c>
      <c r="C107" s="1" t="s">
        <v>45</v>
      </c>
      <c r="D107" s="1" t="s">
        <v>358</v>
      </c>
      <c r="E107" s="1" t="s">
        <v>28</v>
      </c>
      <c r="F107" s="2">
        <v>649.71</v>
      </c>
      <c r="G107" s="1">
        <v>0</v>
      </c>
      <c r="H107" s="7">
        <v>359.84</v>
      </c>
      <c r="I107" s="7">
        <v>96.96</v>
      </c>
      <c r="J107" s="7">
        <v>13.49</v>
      </c>
      <c r="K107" s="1" t="str">
        <f>VLOOKUP(A107,'3月'!A:H,8,FALSE)</f>
        <v>辰菲</v>
      </c>
      <c r="L107" s="40" t="str">
        <f>VLOOKUP(A107,'3月'!A:I,9,FALSE)</f>
        <v>420621199906211554</v>
      </c>
      <c r="M107" s="1">
        <f>VLOOKUP(A107,'3月'!A:J,10,FALSE)</f>
        <v>15172685572</v>
      </c>
      <c r="N107" s="1">
        <v>0</v>
      </c>
      <c r="Q107" s="1">
        <f t="shared" si="2"/>
        <v>0</v>
      </c>
    </row>
    <row r="108" hidden="1" spans="1:17">
      <c r="A108" s="8" t="s">
        <v>389</v>
      </c>
      <c r="B108" s="1" t="s">
        <v>326</v>
      </c>
      <c r="C108" s="1" t="s">
        <v>30</v>
      </c>
      <c r="D108" s="1" t="s">
        <v>390</v>
      </c>
      <c r="E108" s="1" t="s">
        <v>28</v>
      </c>
      <c r="F108" s="2">
        <v>1473.75</v>
      </c>
      <c r="G108" s="1">
        <v>0</v>
      </c>
      <c r="K108" s="1" t="str">
        <f>VLOOKUP(A108,'3月'!A:H,8,FALSE)</f>
        <v>朝晖人力</v>
      </c>
      <c r="L108" s="40" t="str">
        <f>VLOOKUP(A108,'3月'!A:I,9,FALSE)</f>
        <v>420921199709134963</v>
      </c>
      <c r="M108" s="1">
        <f>VLOOKUP(A108,'3月'!A:J,10,FALSE)</f>
        <v>15827477003</v>
      </c>
      <c r="N108" s="1">
        <v>0</v>
      </c>
      <c r="Q108" s="1">
        <f t="shared" si="2"/>
        <v>0</v>
      </c>
    </row>
    <row r="109" hidden="1" spans="1:17">
      <c r="A109" s="8" t="s">
        <v>387</v>
      </c>
      <c r="B109" s="1" t="s">
        <v>326</v>
      </c>
      <c r="C109" s="1" t="s">
        <v>30</v>
      </c>
      <c r="D109" s="1" t="s">
        <v>388</v>
      </c>
      <c r="E109" s="1" t="s">
        <v>28</v>
      </c>
      <c r="F109" s="2">
        <v>820</v>
      </c>
      <c r="G109" s="1">
        <v>0</v>
      </c>
      <c r="K109" s="1" t="str">
        <f>VLOOKUP(A109,'2月'!A:H,8,FALSE)</f>
        <v>辰菲</v>
      </c>
      <c r="L109" s="40" t="str">
        <f>VLOOKUP(A109,'2月'!A:I,9,FALSE)</f>
        <v>421123200109170069</v>
      </c>
      <c r="M109" s="1">
        <f>VLOOKUP(A109,'2月'!A:J,10,FALSE)</f>
        <v>13277142730</v>
      </c>
      <c r="N109" s="1">
        <v>0</v>
      </c>
      <c r="Q109" s="1">
        <f t="shared" si="2"/>
        <v>0</v>
      </c>
    </row>
    <row r="110" hidden="1" spans="1:17">
      <c r="A110" s="8" t="s">
        <v>391</v>
      </c>
      <c r="B110" s="1" t="s">
        <v>326</v>
      </c>
      <c r="C110" s="1" t="s">
        <v>37</v>
      </c>
      <c r="D110" s="1" t="s">
        <v>392</v>
      </c>
      <c r="E110" s="1" t="s">
        <v>28</v>
      </c>
      <c r="F110" s="2">
        <v>1335</v>
      </c>
      <c r="G110" s="1">
        <v>0</v>
      </c>
      <c r="K110" s="1" t="str">
        <f>VLOOKUP(A110,'3月'!A:H,8,FALSE)</f>
        <v>辰菲</v>
      </c>
      <c r="L110" s="40" t="str">
        <f>VLOOKUP(A110,'3月'!A:I,9,FALSE)</f>
        <v>420105196001151242</v>
      </c>
      <c r="M110" s="1">
        <f>VLOOKUP(A110,'3月'!A:J,10,FALSE)</f>
        <v>13387508283</v>
      </c>
      <c r="N110" s="1">
        <v>0</v>
      </c>
      <c r="Q110" s="1">
        <f t="shared" si="2"/>
        <v>0</v>
      </c>
    </row>
    <row r="111" hidden="1" spans="1:17">
      <c r="A111" s="8" t="s">
        <v>393</v>
      </c>
      <c r="B111" s="1" t="s">
        <v>326</v>
      </c>
      <c r="C111" s="1" t="s">
        <v>37</v>
      </c>
      <c r="D111" s="1" t="s">
        <v>394</v>
      </c>
      <c r="E111" s="1" t="s">
        <v>32</v>
      </c>
      <c r="F111" s="2">
        <v>1157</v>
      </c>
      <c r="G111" s="1">
        <v>0</v>
      </c>
      <c r="K111" s="1" t="str">
        <f>VLOOKUP(A111,'3月'!A:H,8,FALSE)</f>
        <v>辰菲</v>
      </c>
      <c r="L111" s="40" t="str">
        <f>VLOOKUP(A111,'3月'!A:I,9,FALSE)</f>
        <v>420983195911106422</v>
      </c>
      <c r="M111" s="1">
        <f>VLOOKUP(A111,'3月'!A:J,10,FALSE)</f>
        <v>15377031216</v>
      </c>
      <c r="N111" s="1">
        <v>0</v>
      </c>
      <c r="Q111" s="1">
        <f t="shared" si="2"/>
        <v>0</v>
      </c>
    </row>
    <row r="112" hidden="1" spans="1:17">
      <c r="A112" s="8" t="s">
        <v>395</v>
      </c>
      <c r="B112" s="1" t="s">
        <v>326</v>
      </c>
      <c r="C112" s="1" t="s">
        <v>37</v>
      </c>
      <c r="D112" s="1" t="s">
        <v>396</v>
      </c>
      <c r="E112" s="1" t="s">
        <v>28</v>
      </c>
      <c r="F112" s="2">
        <v>1335</v>
      </c>
      <c r="G112" s="1">
        <v>0</v>
      </c>
      <c r="K112" s="1" t="str">
        <f>VLOOKUP(A112,'3月'!A:H,8,FALSE)</f>
        <v>辰菲</v>
      </c>
      <c r="L112" s="40" t="str">
        <f>VLOOKUP(A112,'3月'!A:I,9,FALSE)</f>
        <v>420621195910245126</v>
      </c>
      <c r="M112" s="1">
        <f>VLOOKUP(A112,'3月'!A:J,10,FALSE)</f>
        <v>18971536452</v>
      </c>
      <c r="N112" s="1">
        <v>0</v>
      </c>
      <c r="Q112" s="1">
        <f t="shared" si="2"/>
        <v>0</v>
      </c>
    </row>
    <row r="113" hidden="1" spans="1:17">
      <c r="A113" s="8" t="s">
        <v>960</v>
      </c>
      <c r="B113" s="1" t="s">
        <v>326</v>
      </c>
      <c r="C113" s="1" t="s">
        <v>37</v>
      </c>
      <c r="D113" s="1" t="s">
        <v>961</v>
      </c>
      <c r="E113" s="1" t="s">
        <v>28</v>
      </c>
      <c r="F113" s="2">
        <v>312.5</v>
      </c>
      <c r="G113" s="1">
        <v>0</v>
      </c>
      <c r="K113" s="1" t="s">
        <v>35</v>
      </c>
      <c r="L113" s="1" t="str">
        <f>VLOOKUP(A113,[4]在职名单!$D:$AE,28,FALSE)</f>
        <v>420800196208034816</v>
      </c>
      <c r="M113" s="1">
        <f>VLOOKUP(A113,[4]在职名单!$D:$AJ,33,FALSE)</f>
        <v>15271760771</v>
      </c>
      <c r="N113" s="1">
        <v>0</v>
      </c>
      <c r="Q113" s="1">
        <f t="shared" si="2"/>
        <v>0</v>
      </c>
    </row>
    <row r="114" hidden="1" spans="1:17">
      <c r="A114" s="8" t="s">
        <v>962</v>
      </c>
      <c r="B114" s="1" t="s">
        <v>326</v>
      </c>
      <c r="C114" s="1" t="s">
        <v>37</v>
      </c>
      <c r="D114" s="1" t="s">
        <v>963</v>
      </c>
      <c r="E114" s="1" t="s">
        <v>28</v>
      </c>
      <c r="F114" s="2">
        <v>62.5</v>
      </c>
      <c r="G114" s="1">
        <v>0</v>
      </c>
      <c r="K114" s="1" t="s">
        <v>35</v>
      </c>
      <c r="L114" s="1" t="str">
        <f>VLOOKUP(A114,[4]在职名单!$D:$AE,28,FALSE)</f>
        <v>420800196202224862</v>
      </c>
      <c r="M114" s="1">
        <f>VLOOKUP(A114,[4]在职名单!$D:$AJ,33,FALSE)</f>
        <v>15872985701</v>
      </c>
      <c r="N114" s="1">
        <v>0</v>
      </c>
      <c r="Q114" s="1">
        <f t="shared" si="2"/>
        <v>0</v>
      </c>
    </row>
    <row r="115" hidden="1" spans="1:17">
      <c r="A115" s="8" t="s">
        <v>369</v>
      </c>
      <c r="B115" s="1" t="s">
        <v>326</v>
      </c>
      <c r="C115" s="1" t="s">
        <v>67</v>
      </c>
      <c r="D115" s="1" t="s">
        <v>370</v>
      </c>
      <c r="E115" s="1" t="s">
        <v>28</v>
      </c>
      <c r="F115" s="2">
        <v>695</v>
      </c>
      <c r="G115" s="1">
        <v>0</v>
      </c>
      <c r="K115" s="1" t="str">
        <f>VLOOKUP(A115,'2月'!A:H,8,FALSE)</f>
        <v>辰菲</v>
      </c>
      <c r="L115" s="40" t="str">
        <f>VLOOKUP(A115,'2月'!A:I,9,FALSE)</f>
        <v>421126200309101710</v>
      </c>
      <c r="M115" s="1">
        <f>VLOOKUP(A115,'2月'!A:J,10,FALSE)</f>
        <v>15507177087</v>
      </c>
      <c r="N115" s="1">
        <v>0</v>
      </c>
      <c r="Q115" s="1">
        <f t="shared" si="2"/>
        <v>0</v>
      </c>
    </row>
    <row r="116" hidden="1" spans="1:17">
      <c r="A116" s="8" t="s">
        <v>377</v>
      </c>
      <c r="B116" s="1" t="s">
        <v>326</v>
      </c>
      <c r="C116" s="1" t="s">
        <v>70</v>
      </c>
      <c r="D116" s="1" t="s">
        <v>378</v>
      </c>
      <c r="E116" s="1" t="s">
        <v>28</v>
      </c>
      <c r="F116" s="2">
        <v>575</v>
      </c>
      <c r="G116" s="1">
        <v>0</v>
      </c>
      <c r="K116" s="1" t="str">
        <f>VLOOKUP(A116,'2月'!A:H,8,FALSE)</f>
        <v>朝晖人力</v>
      </c>
      <c r="L116" s="40" t="str">
        <f>VLOOKUP(A116,'2月'!A:I,9,FALSE)</f>
        <v>421126200501231419</v>
      </c>
      <c r="M116" s="1">
        <f>VLOOKUP(A116,'2月'!A:J,10,FALSE)</f>
        <v>18872742371</v>
      </c>
      <c r="N116" s="1">
        <v>0</v>
      </c>
      <c r="Q116" s="1">
        <f t="shared" si="2"/>
        <v>0</v>
      </c>
    </row>
    <row r="117" hidden="1" spans="1:17">
      <c r="A117" s="8" t="s">
        <v>381</v>
      </c>
      <c r="B117" s="1" t="s">
        <v>326</v>
      </c>
      <c r="C117" s="1" t="s">
        <v>226</v>
      </c>
      <c r="D117" s="1" t="s">
        <v>382</v>
      </c>
      <c r="E117" s="1" t="s">
        <v>28</v>
      </c>
      <c r="F117" s="2">
        <v>700</v>
      </c>
      <c r="G117" s="1">
        <v>0</v>
      </c>
      <c r="K117" s="1" t="str">
        <f>VLOOKUP(A117,'2月'!A:H,8,FALSE)</f>
        <v>朝晖人力</v>
      </c>
      <c r="L117" s="40" t="str">
        <f>VLOOKUP(A117,'2月'!A:I,9,FALSE)</f>
        <v>421126200709061439</v>
      </c>
      <c r="M117" s="1">
        <f>VLOOKUP(A117,'2月'!A:J,10,FALSE)</f>
        <v>17886879334</v>
      </c>
      <c r="N117" s="1">
        <v>0</v>
      </c>
      <c r="Q117" s="1">
        <f t="shared" si="2"/>
        <v>0</v>
      </c>
    </row>
    <row r="118" hidden="1" spans="1:17">
      <c r="A118" s="8" t="s">
        <v>397</v>
      </c>
      <c r="B118" s="1" t="s">
        <v>326</v>
      </c>
      <c r="C118" s="1" t="s">
        <v>398</v>
      </c>
      <c r="D118" s="1" t="s">
        <v>399</v>
      </c>
      <c r="E118" s="1" t="s">
        <v>28</v>
      </c>
      <c r="F118" s="2">
        <v>1000</v>
      </c>
      <c r="G118" s="1">
        <v>0</v>
      </c>
      <c r="K118" s="1" t="str">
        <f>VLOOKUP(A118,'3月'!A:H,8,FALSE)</f>
        <v>不报</v>
      </c>
      <c r="L118" s="1" t="str">
        <f>VLOOKUP(A118,'3月'!A:I,9,FALSE)</f>
        <v>不报</v>
      </c>
      <c r="M118" s="1" t="str">
        <f>VLOOKUP(A118,'3月'!A:J,10,FALSE)</f>
        <v>不报</v>
      </c>
      <c r="O118" s="1" t="str">
        <f>VLOOKUP(A118,'3月'!A:L,12,FALSE)</f>
        <v>不报</v>
      </c>
      <c r="Q118" s="1">
        <f t="shared" si="2"/>
        <v>0</v>
      </c>
    </row>
    <row r="119" hidden="1" spans="1:17">
      <c r="A119" s="8" t="s">
        <v>400</v>
      </c>
      <c r="B119" s="1" t="s">
        <v>401</v>
      </c>
      <c r="C119" s="1" t="s">
        <v>132</v>
      </c>
      <c r="D119" s="1" t="s">
        <v>402</v>
      </c>
      <c r="E119" s="1" t="s">
        <v>28</v>
      </c>
      <c r="F119" s="2">
        <v>2123.21</v>
      </c>
      <c r="G119" s="1">
        <v>0</v>
      </c>
      <c r="H119" s="7">
        <v>359.84</v>
      </c>
      <c r="I119" s="7">
        <v>96.96</v>
      </c>
      <c r="J119" s="7">
        <v>13.49</v>
      </c>
      <c r="K119" s="1" t="str">
        <f>VLOOKUP(A119,'3月'!A:H,8,FALSE)</f>
        <v>云杉</v>
      </c>
      <c r="L119" s="40" t="str">
        <f>VLOOKUP(A119,'3月'!A:I,9,FALSE)</f>
        <v>420116199507300017</v>
      </c>
      <c r="M119" s="1">
        <f>VLOOKUP(A119,'3月'!A:J,10,FALSE)</f>
        <v>15827335012</v>
      </c>
      <c r="N119" s="1">
        <v>0</v>
      </c>
      <c r="Q119" s="1">
        <f t="shared" si="2"/>
        <v>0</v>
      </c>
    </row>
    <row r="120" hidden="1" spans="1:17">
      <c r="A120" s="8" t="s">
        <v>935</v>
      </c>
      <c r="B120" s="1" t="s">
        <v>401</v>
      </c>
      <c r="C120" s="1" t="s">
        <v>30</v>
      </c>
      <c r="D120" s="1" t="s">
        <v>936</v>
      </c>
      <c r="E120" s="1" t="s">
        <v>28</v>
      </c>
      <c r="F120" s="2">
        <v>1265</v>
      </c>
      <c r="G120" s="1">
        <v>0</v>
      </c>
      <c r="K120" s="1" t="str">
        <f>VLOOKUP(A120,'3月'!A:H,8,FALSE)</f>
        <v>朝晖人力</v>
      </c>
      <c r="L120" s="40" t="str">
        <f>VLOOKUP(A120,'3月'!A:I,9,FALSE)</f>
        <v>429005200109046980</v>
      </c>
      <c r="M120" s="1">
        <f>VLOOKUP(A120,'3月'!A:J,10,FALSE)</f>
        <v>13407267421</v>
      </c>
      <c r="N120" s="1">
        <v>0</v>
      </c>
      <c r="Q120" s="1">
        <f t="shared" si="2"/>
        <v>0</v>
      </c>
    </row>
    <row r="121" hidden="1" spans="1:17">
      <c r="A121" s="8" t="s">
        <v>407</v>
      </c>
      <c r="B121" s="1" t="s">
        <v>401</v>
      </c>
      <c r="C121" s="1" t="s">
        <v>37</v>
      </c>
      <c r="D121" s="1" t="s">
        <v>408</v>
      </c>
      <c r="E121" s="1" t="s">
        <v>28</v>
      </c>
      <c r="F121" s="2">
        <v>1000</v>
      </c>
      <c r="G121" s="1">
        <v>0</v>
      </c>
      <c r="K121" s="1" t="str">
        <f>VLOOKUP(A121,'3月'!A:H,8,FALSE)</f>
        <v>云杉</v>
      </c>
      <c r="L121" s="40" t="str">
        <f>VLOOKUP(A121,'3月'!A:I,9,FALSE)</f>
        <v>422201196108075026</v>
      </c>
      <c r="M121" s="1">
        <f>VLOOKUP(A121,'3月'!A:J,10,FALSE)</f>
        <v>17371258916</v>
      </c>
      <c r="N121" s="1">
        <v>0</v>
      </c>
      <c r="Q121" s="1">
        <f t="shared" ref="Q121:Q184" si="3">G121-N121</f>
        <v>0</v>
      </c>
    </row>
    <row r="122" hidden="1" spans="1:17">
      <c r="A122" s="8" t="s">
        <v>409</v>
      </c>
      <c r="B122" s="1" t="s">
        <v>401</v>
      </c>
      <c r="C122" s="1" t="s">
        <v>37</v>
      </c>
      <c r="D122" s="1" t="s">
        <v>410</v>
      </c>
      <c r="E122" s="1" t="s">
        <v>28</v>
      </c>
      <c r="F122" s="2">
        <v>1000</v>
      </c>
      <c r="G122" s="1">
        <v>0</v>
      </c>
      <c r="K122" s="1" t="str">
        <f>VLOOKUP(A122,'3月'!A:H,8,FALSE)</f>
        <v>云杉</v>
      </c>
      <c r="L122" s="40" t="str">
        <f>VLOOKUP(A122,'3月'!A:I,9,FALSE)</f>
        <v>422201196812255100</v>
      </c>
      <c r="M122" s="1">
        <f>VLOOKUP(A122,'3月'!A:J,10,FALSE)</f>
        <v>15972146879</v>
      </c>
      <c r="N122" s="1">
        <v>0</v>
      </c>
      <c r="Q122" s="1">
        <f t="shared" si="3"/>
        <v>0</v>
      </c>
    </row>
    <row r="123" hidden="1" spans="1:17">
      <c r="A123" s="8" t="s">
        <v>411</v>
      </c>
      <c r="B123" s="1" t="s">
        <v>401</v>
      </c>
      <c r="C123" s="1" t="s">
        <v>247</v>
      </c>
      <c r="D123" s="1" t="s">
        <v>412</v>
      </c>
      <c r="E123" s="1" t="s">
        <v>28</v>
      </c>
      <c r="F123" s="2">
        <v>800</v>
      </c>
      <c r="G123" s="1">
        <v>0</v>
      </c>
      <c r="K123" s="1" t="str">
        <f>VLOOKUP(A123,'3月'!A:H,8,FALSE)</f>
        <v>云杉</v>
      </c>
      <c r="L123" s="40" t="str">
        <f>VLOOKUP(A123,'3月'!A:I,9,FALSE)</f>
        <v>421002199611121411</v>
      </c>
      <c r="M123" s="1">
        <f>VLOOKUP(A123,'3月'!A:J,10,FALSE)</f>
        <v>15871437502</v>
      </c>
      <c r="N123" s="1">
        <v>0</v>
      </c>
      <c r="Q123" s="1">
        <f t="shared" si="3"/>
        <v>0</v>
      </c>
    </row>
    <row r="124" hidden="1" spans="1:17">
      <c r="A124" s="8" t="s">
        <v>419</v>
      </c>
      <c r="B124" s="1" t="s">
        <v>401</v>
      </c>
      <c r="C124" s="1" t="s">
        <v>60</v>
      </c>
      <c r="D124" s="1" t="s">
        <v>420</v>
      </c>
      <c r="E124" s="1" t="s">
        <v>28</v>
      </c>
      <c r="F124" s="2">
        <v>159.71</v>
      </c>
      <c r="G124" s="1">
        <v>0</v>
      </c>
      <c r="H124" s="7">
        <v>359.84</v>
      </c>
      <c r="I124" s="7">
        <v>96.96</v>
      </c>
      <c r="J124" s="7">
        <v>13.49</v>
      </c>
      <c r="K124" s="1" t="str">
        <f>VLOOKUP(A124,'3月'!A:H,8,FALSE)</f>
        <v>云杉</v>
      </c>
      <c r="L124" s="1" t="str">
        <f>VLOOKUP(A124,'3月'!A:I,9,FALSE)</f>
        <v>420321199602187413</v>
      </c>
      <c r="M124" s="1">
        <f>VLOOKUP(A124,'3月'!A:J,10,FALSE)</f>
        <v>15827320949</v>
      </c>
      <c r="N124" s="1">
        <v>0</v>
      </c>
      <c r="Q124" s="1">
        <f t="shared" si="3"/>
        <v>0</v>
      </c>
    </row>
    <row r="125" hidden="1" spans="1:17">
      <c r="A125" s="8" t="s">
        <v>423</v>
      </c>
      <c r="B125" s="1" t="s">
        <v>401</v>
      </c>
      <c r="C125" s="1" t="s">
        <v>60</v>
      </c>
      <c r="D125" s="1" t="s">
        <v>424</v>
      </c>
      <c r="E125" s="1" t="s">
        <v>28</v>
      </c>
      <c r="F125" s="2">
        <v>135</v>
      </c>
      <c r="G125" s="1">
        <v>0</v>
      </c>
      <c r="H125" s="7">
        <v>359.84</v>
      </c>
      <c r="I125" s="7">
        <v>96.96</v>
      </c>
      <c r="J125" s="7">
        <v>13.49</v>
      </c>
      <c r="K125" s="1" t="str">
        <f>VLOOKUP(A125,'3月'!A:H,8,FALSE)</f>
        <v>云杉</v>
      </c>
      <c r="L125" s="40" t="str">
        <f>VLOOKUP(A125,'3月'!A:I,9,FALSE)</f>
        <v>420923199908015855</v>
      </c>
      <c r="M125" s="1">
        <f>VLOOKUP(A125,'3月'!A:J,10,FALSE)</f>
        <v>15007117794</v>
      </c>
      <c r="N125" s="1">
        <v>0</v>
      </c>
      <c r="Q125" s="1">
        <f t="shared" si="3"/>
        <v>0</v>
      </c>
    </row>
    <row r="126" hidden="1" spans="1:17">
      <c r="A126" s="8" t="s">
        <v>429</v>
      </c>
      <c r="B126" s="1" t="s">
        <v>401</v>
      </c>
      <c r="C126" s="1" t="s">
        <v>60</v>
      </c>
      <c r="D126" s="1" t="s">
        <v>430</v>
      </c>
      <c r="E126" s="1" t="s">
        <v>28</v>
      </c>
      <c r="F126" s="2">
        <v>324</v>
      </c>
      <c r="G126" s="1">
        <v>0</v>
      </c>
      <c r="H126" s="7">
        <v>359.84</v>
      </c>
      <c r="I126" s="7">
        <v>96.96</v>
      </c>
      <c r="J126" s="7">
        <v>13.49</v>
      </c>
      <c r="K126" s="1" t="str">
        <f>VLOOKUP(A126,'3月'!A:H,8,FALSE)</f>
        <v>云杉</v>
      </c>
      <c r="L126" s="40" t="str">
        <f>VLOOKUP(A126,'3月'!A:I,9,FALSE)</f>
        <v>210727199101295417</v>
      </c>
      <c r="M126" s="1">
        <f>VLOOKUP(A126,'3月'!A:J,10,FALSE)</f>
        <v>13964546661</v>
      </c>
      <c r="N126" s="1">
        <v>0</v>
      </c>
      <c r="Q126" s="1">
        <f t="shared" si="3"/>
        <v>0</v>
      </c>
    </row>
    <row r="127" hidden="1" spans="1:17">
      <c r="A127" s="8" t="s">
        <v>431</v>
      </c>
      <c r="B127" s="1" t="s">
        <v>401</v>
      </c>
      <c r="C127" s="1" t="s">
        <v>60</v>
      </c>
      <c r="D127" s="1" t="s">
        <v>432</v>
      </c>
      <c r="E127" s="1" t="s">
        <v>28</v>
      </c>
      <c r="F127" s="2">
        <v>180</v>
      </c>
      <c r="G127" s="1">
        <v>0</v>
      </c>
      <c r="K127" s="1" t="str">
        <f>VLOOKUP(A127,'3月'!A:H,8,FALSE)</f>
        <v>云杉</v>
      </c>
      <c r="L127" s="40" t="str">
        <f>VLOOKUP(A127,'3月'!A:I,9,FALSE)</f>
        <v>421083199306255331</v>
      </c>
      <c r="M127" s="1">
        <f>VLOOKUP(A127,'3月'!A:J,10,FALSE)</f>
        <v>18727810846</v>
      </c>
      <c r="N127" s="1">
        <v>0</v>
      </c>
      <c r="Q127" s="1">
        <f t="shared" si="3"/>
        <v>0</v>
      </c>
    </row>
    <row r="128" hidden="1" spans="1:17">
      <c r="A128" s="8" t="s">
        <v>937</v>
      </c>
      <c r="B128" s="1" t="s">
        <v>401</v>
      </c>
      <c r="C128" s="1" t="s">
        <v>70</v>
      </c>
      <c r="D128" s="1" t="s">
        <v>372</v>
      </c>
      <c r="E128" s="1" t="s">
        <v>28</v>
      </c>
      <c r="F128" s="2">
        <v>460</v>
      </c>
      <c r="G128" s="1">
        <v>0</v>
      </c>
      <c r="K128" s="1" t="str">
        <f>VLOOKUP(A128,'3月'!A:H,8,FALSE)</f>
        <v>辰菲</v>
      </c>
      <c r="L128" s="40" t="str">
        <f>VLOOKUP(A128,'3月'!A:I,9,FALSE)</f>
        <v>421126200310041735</v>
      </c>
      <c r="M128" s="1">
        <f>VLOOKUP(A128,'3月'!A:J,10,FALSE)</f>
        <v>17671088843</v>
      </c>
      <c r="N128" s="1">
        <v>0</v>
      </c>
      <c r="Q128" s="1">
        <f t="shared" si="3"/>
        <v>0</v>
      </c>
    </row>
    <row r="129" hidden="1" spans="1:17">
      <c r="A129" s="8" t="s">
        <v>442</v>
      </c>
      <c r="B129" s="1" t="s">
        <v>443</v>
      </c>
      <c r="C129" s="1" t="s">
        <v>132</v>
      </c>
      <c r="D129" s="1" t="s">
        <v>444</v>
      </c>
      <c r="E129" s="1" t="s">
        <v>28</v>
      </c>
      <c r="F129" s="2">
        <v>1255.15</v>
      </c>
      <c r="G129" s="1">
        <v>0</v>
      </c>
      <c r="H129" s="7">
        <v>359.84</v>
      </c>
      <c r="I129" s="7">
        <v>96.96</v>
      </c>
      <c r="J129" s="7">
        <v>13.49</v>
      </c>
      <c r="K129" s="1" t="str">
        <f>VLOOKUP(A129,'3月'!A:H,8,FALSE)</f>
        <v>武汉山道</v>
      </c>
      <c r="L129" s="1" t="str">
        <f>VLOOKUP(A129,'3月'!A:I,9,FALSE)</f>
        <v>421024199506072556</v>
      </c>
      <c r="M129" s="1">
        <f>VLOOKUP(A129,'3月'!A:J,10,FALSE)</f>
        <v>15171153937</v>
      </c>
      <c r="N129" s="1">
        <v>0</v>
      </c>
      <c r="Q129" s="1">
        <f t="shared" si="3"/>
        <v>0</v>
      </c>
    </row>
    <row r="130" hidden="1" spans="1:17">
      <c r="A130" s="8" t="s">
        <v>445</v>
      </c>
      <c r="B130" s="1" t="s">
        <v>443</v>
      </c>
      <c r="C130" s="1" t="s">
        <v>132</v>
      </c>
      <c r="D130" s="1" t="s">
        <v>446</v>
      </c>
      <c r="E130" s="1" t="s">
        <v>28</v>
      </c>
      <c r="F130" s="2">
        <v>2323.19</v>
      </c>
      <c r="G130" s="1">
        <v>0</v>
      </c>
      <c r="H130" s="7">
        <v>359.84</v>
      </c>
      <c r="I130" s="7">
        <v>96.96</v>
      </c>
      <c r="J130" s="7">
        <v>13.49</v>
      </c>
      <c r="K130" s="1" t="str">
        <f>VLOOKUP(A130,'3月'!A:H,8,FALSE)</f>
        <v>武汉山道</v>
      </c>
      <c r="L130" s="40" t="str">
        <f>VLOOKUP(A130,'3月'!A:I,9,FALSE)</f>
        <v>420684198606286029</v>
      </c>
      <c r="M130" s="1">
        <f>VLOOKUP(A130,'3月'!A:J,10,FALSE)</f>
        <v>17771855035</v>
      </c>
      <c r="N130" s="1">
        <v>0</v>
      </c>
      <c r="Q130" s="1">
        <f t="shared" si="3"/>
        <v>0</v>
      </c>
    </row>
    <row r="131" hidden="1" spans="1:17">
      <c r="A131" s="8" t="s">
        <v>447</v>
      </c>
      <c r="B131" s="1" t="s">
        <v>443</v>
      </c>
      <c r="C131" s="1" t="s">
        <v>26</v>
      </c>
      <c r="D131" s="1" t="s">
        <v>448</v>
      </c>
      <c r="E131" s="1" t="s">
        <v>28</v>
      </c>
      <c r="F131" s="2">
        <v>2400</v>
      </c>
      <c r="G131" s="1">
        <v>0</v>
      </c>
      <c r="K131" s="1" t="str">
        <f>VLOOKUP(A131,'3月'!A:H,8,FALSE)</f>
        <v>钟祥</v>
      </c>
      <c r="L131" s="40" t="str">
        <f>VLOOKUP(A131,'3月'!A:I,9,FALSE)</f>
        <v>420821198909260243</v>
      </c>
      <c r="M131" s="1">
        <f>VLOOKUP(A131,'3月'!A:J,10,FALSE)</f>
        <v>15007164829</v>
      </c>
      <c r="N131" s="1">
        <v>0</v>
      </c>
      <c r="Q131" s="1">
        <f t="shared" si="3"/>
        <v>0</v>
      </c>
    </row>
    <row r="132" hidden="1" spans="1:17">
      <c r="A132" s="8" t="s">
        <v>451</v>
      </c>
      <c r="B132" s="1" t="s">
        <v>443</v>
      </c>
      <c r="C132" s="1" t="s">
        <v>37</v>
      </c>
      <c r="D132" s="1" t="s">
        <v>452</v>
      </c>
      <c r="E132" s="1" t="s">
        <v>28</v>
      </c>
      <c r="F132" s="2">
        <v>1620</v>
      </c>
      <c r="G132" s="1">
        <v>0</v>
      </c>
      <c r="K132" s="1" t="str">
        <f>VLOOKUP(A132,'3月'!A:H,8,FALSE)</f>
        <v>钟祥</v>
      </c>
      <c r="L132" s="40" t="str">
        <f>VLOOKUP(A132,'3月'!A:I,9,FALSE)</f>
        <v>422431196712316825</v>
      </c>
      <c r="M132" s="1">
        <f>VLOOKUP(A132,'3月'!A:J,10,FALSE)</f>
        <v>13451170457</v>
      </c>
      <c r="N132" s="1">
        <v>0</v>
      </c>
      <c r="Q132" s="1">
        <f t="shared" si="3"/>
        <v>0</v>
      </c>
    </row>
    <row r="133" hidden="1" spans="1:17">
      <c r="A133" s="8" t="s">
        <v>455</v>
      </c>
      <c r="B133" s="1" t="s">
        <v>443</v>
      </c>
      <c r="C133" s="1" t="s">
        <v>45</v>
      </c>
      <c r="D133" s="1" t="s">
        <v>456</v>
      </c>
      <c r="E133" s="1" t="s">
        <v>28</v>
      </c>
      <c r="F133" s="2">
        <v>1840</v>
      </c>
      <c r="G133" s="1">
        <v>0</v>
      </c>
      <c r="K133" s="1" t="str">
        <f>VLOOKUP(A133,'3月'!A:H,8,FALSE)</f>
        <v>钟祥</v>
      </c>
      <c r="L133" s="1" t="str">
        <f>VLOOKUP(A133,'3月'!A:I,9,FALSE)</f>
        <v>42088119850119842X</v>
      </c>
      <c r="M133" s="1">
        <f>VLOOKUP(A133,'3月'!A:J,10,FALSE)</f>
        <v>18908696388</v>
      </c>
      <c r="N133" s="1">
        <v>0</v>
      </c>
      <c r="Q133" s="1">
        <f t="shared" si="3"/>
        <v>0</v>
      </c>
    </row>
    <row r="134" hidden="1" spans="1:17">
      <c r="A134" s="8" t="s">
        <v>457</v>
      </c>
      <c r="B134" s="1" t="s">
        <v>443</v>
      </c>
      <c r="C134" s="1" t="s">
        <v>45</v>
      </c>
      <c r="D134" s="1" t="s">
        <v>458</v>
      </c>
      <c r="E134" s="1" t="s">
        <v>28</v>
      </c>
      <c r="F134" s="2">
        <v>729.166666666667</v>
      </c>
      <c r="G134" s="1">
        <v>0</v>
      </c>
      <c r="K134" s="1" t="str">
        <f>VLOOKUP(A134,'2月'!A:H,8,FALSE)</f>
        <v>钟祥</v>
      </c>
      <c r="L134" s="1" t="str">
        <f>VLOOKUP(A134,'2月'!A:I,9,FALSE)</f>
        <v>42088119891021171X</v>
      </c>
      <c r="M134" s="1">
        <f>VLOOKUP(A134,'2月'!A:J,10,FALSE)</f>
        <v>17611173200</v>
      </c>
      <c r="N134" s="1">
        <v>0</v>
      </c>
      <c r="Q134" s="1">
        <f t="shared" si="3"/>
        <v>0</v>
      </c>
    </row>
    <row r="135" hidden="1" spans="1:17">
      <c r="A135" s="8" t="s">
        <v>462</v>
      </c>
      <c r="B135" s="1" t="s">
        <v>443</v>
      </c>
      <c r="C135" s="1" t="s">
        <v>57</v>
      </c>
      <c r="D135" s="1" t="s">
        <v>463</v>
      </c>
      <c r="E135" s="1" t="s">
        <v>28</v>
      </c>
      <c r="F135" s="2">
        <v>1723.97</v>
      </c>
      <c r="G135" s="1">
        <v>0</v>
      </c>
      <c r="K135" s="1" t="str">
        <f>VLOOKUP(A135,'3月'!A:H,8,FALSE)</f>
        <v>钟祥</v>
      </c>
      <c r="L135" s="40" t="str">
        <f>VLOOKUP(A135,'3月'!A:I,9,FALSE)</f>
        <v>420881199402276511</v>
      </c>
      <c r="M135" s="1">
        <f>VLOOKUP(A135,'3月'!A:J,10,FALSE)</f>
        <v>18502705023</v>
      </c>
      <c r="N135" s="1">
        <v>0</v>
      </c>
      <c r="Q135" s="1">
        <f t="shared" si="3"/>
        <v>0</v>
      </c>
    </row>
    <row r="136" hidden="1" spans="1:17">
      <c r="A136" s="8" t="s">
        <v>464</v>
      </c>
      <c r="B136" s="1" t="s">
        <v>443</v>
      </c>
      <c r="C136" s="1" t="s">
        <v>60</v>
      </c>
      <c r="D136" s="1" t="s">
        <v>465</v>
      </c>
      <c r="E136" s="1" t="s">
        <v>28</v>
      </c>
      <c r="F136" s="2">
        <v>315.003</v>
      </c>
      <c r="G136" s="1">
        <v>0</v>
      </c>
      <c r="K136" s="1" t="str">
        <f>VLOOKUP(A136,'3月'!A:H,8,FALSE)</f>
        <v>钟祥</v>
      </c>
      <c r="L136" s="1" t="str">
        <f>VLOOKUP(A136,'3月'!A:I,9,FALSE)</f>
        <v>420881199010035436</v>
      </c>
      <c r="M136" s="1">
        <f>VLOOKUP(A136,'3月'!A:J,10,FALSE)</f>
        <v>13297608873</v>
      </c>
      <c r="N136" s="1">
        <v>0</v>
      </c>
      <c r="Q136" s="1">
        <f t="shared" si="3"/>
        <v>0</v>
      </c>
    </row>
    <row r="137" hidden="1" spans="1:17">
      <c r="A137" s="8" t="s">
        <v>466</v>
      </c>
      <c r="B137" s="1" t="s">
        <v>443</v>
      </c>
      <c r="C137" s="1" t="s">
        <v>60</v>
      </c>
      <c r="D137" s="1" t="s">
        <v>467</v>
      </c>
      <c r="E137" s="1" t="s">
        <v>28</v>
      </c>
      <c r="F137" s="2">
        <v>117.99</v>
      </c>
      <c r="G137" s="1">
        <v>0</v>
      </c>
      <c r="K137" s="1" t="str">
        <f>VLOOKUP(A137,'3月'!A:H,8,FALSE)</f>
        <v>钟祥</v>
      </c>
      <c r="L137" s="1" t="str">
        <f>VLOOKUP(A137,'3月'!A:I,9,FALSE)</f>
        <v>420881199710240430</v>
      </c>
      <c r="M137" s="1">
        <f>VLOOKUP(A137,'3月'!A:J,10,FALSE)</f>
        <v>18696000078</v>
      </c>
      <c r="N137" s="1">
        <v>0</v>
      </c>
      <c r="Q137" s="1">
        <f t="shared" si="3"/>
        <v>0</v>
      </c>
    </row>
    <row r="138" hidden="1" spans="1:17">
      <c r="A138" s="8" t="s">
        <v>474</v>
      </c>
      <c r="B138" s="1" t="s">
        <v>443</v>
      </c>
      <c r="C138" s="1" t="s">
        <v>70</v>
      </c>
      <c r="D138" s="1" t="s">
        <v>475</v>
      </c>
      <c r="E138" s="1" t="s">
        <v>28</v>
      </c>
      <c r="F138" s="2">
        <v>495</v>
      </c>
      <c r="G138" s="1">
        <v>0</v>
      </c>
      <c r="K138" s="1" t="str">
        <f>VLOOKUP(A138,'3月'!A:H,8,FALSE)</f>
        <v>钟祥</v>
      </c>
      <c r="L138" s="1" t="str">
        <f>VLOOKUP(A138,'3月'!A:I,9,FALSE)</f>
        <v>420881199001246215</v>
      </c>
      <c r="M138" s="1">
        <f>VLOOKUP(A138,'3月'!A:J,10,FALSE)</f>
        <v>18671992167</v>
      </c>
      <c r="N138" s="1">
        <v>0</v>
      </c>
      <c r="Q138" s="1">
        <f t="shared" si="3"/>
        <v>0</v>
      </c>
    </row>
    <row r="139" hidden="1" spans="1:17">
      <c r="A139" s="8" t="s">
        <v>470</v>
      </c>
      <c r="B139" s="1" t="s">
        <v>443</v>
      </c>
      <c r="C139" s="1" t="s">
        <v>60</v>
      </c>
      <c r="D139" s="1" t="s">
        <v>471</v>
      </c>
      <c r="E139" s="1" t="s">
        <v>28</v>
      </c>
      <c r="F139" s="2">
        <v>120.003</v>
      </c>
      <c r="G139" s="1">
        <v>0</v>
      </c>
      <c r="K139" s="1" t="str">
        <f>VLOOKUP(A139,'3月'!A:H,8,FALSE)</f>
        <v>钟祥</v>
      </c>
      <c r="L139" s="40" t="str">
        <f>VLOOKUP(A139,'3月'!A:I,9,FALSE)</f>
        <v>420881200312015831</v>
      </c>
      <c r="M139" s="1">
        <f>VLOOKUP(A139,'3月'!A:J,10,FALSE)</f>
        <v>19074761449</v>
      </c>
      <c r="N139" s="1">
        <v>0</v>
      </c>
      <c r="Q139" s="1">
        <f t="shared" si="3"/>
        <v>0</v>
      </c>
    </row>
    <row r="140" hidden="1" spans="1:17">
      <c r="A140" s="8" t="s">
        <v>472</v>
      </c>
      <c r="B140" s="1" t="s">
        <v>443</v>
      </c>
      <c r="C140" s="1" t="s">
        <v>60</v>
      </c>
      <c r="D140" s="1" t="s">
        <v>473</v>
      </c>
      <c r="E140" s="1" t="s">
        <v>28</v>
      </c>
      <c r="F140" s="2">
        <v>120.003</v>
      </c>
      <c r="G140" s="1">
        <v>0</v>
      </c>
      <c r="K140" s="1" t="str">
        <f>VLOOKUP(A140,'3月'!A:H,8,FALSE)</f>
        <v>朝晖人力</v>
      </c>
      <c r="L140" s="1" t="str">
        <f>VLOOKUP(A140,'3月'!A:I,9,FALSE)</f>
        <v>41152119980728193X</v>
      </c>
      <c r="M140" s="1">
        <f>VLOOKUP(A140,'3月'!A:J,10,FALSE)</f>
        <v>17359967906</v>
      </c>
      <c r="N140" s="1">
        <v>0</v>
      </c>
      <c r="Q140" s="1">
        <f t="shared" si="3"/>
        <v>0</v>
      </c>
    </row>
    <row r="141" hidden="1" spans="1:17">
      <c r="A141" s="8" t="s">
        <v>527</v>
      </c>
      <c r="B141" s="1" t="s">
        <v>528</v>
      </c>
      <c r="C141" s="1" t="s">
        <v>870</v>
      </c>
      <c r="D141" s="1" t="s">
        <v>529</v>
      </c>
      <c r="E141" s="1" t="s">
        <v>28</v>
      </c>
      <c r="F141" s="2">
        <v>940.322</v>
      </c>
      <c r="G141" s="1">
        <v>0</v>
      </c>
      <c r="H141" s="7">
        <v>359.84</v>
      </c>
      <c r="I141" s="7">
        <v>96.96</v>
      </c>
      <c r="J141" s="7">
        <v>13.49</v>
      </c>
      <c r="K141" s="1" t="str">
        <f>VLOOKUP(A141,'3月'!A:H,8,FALSE)</f>
        <v>武汉山道</v>
      </c>
      <c r="L141" s="40" t="str">
        <f>VLOOKUP(A141,'3月'!A:I,9,FALSE)</f>
        <v>420684198502132017</v>
      </c>
      <c r="M141" s="1">
        <f>VLOOKUP(A141,'3月'!A:J,10,FALSE)</f>
        <v>17371055355</v>
      </c>
      <c r="N141" s="1">
        <v>0</v>
      </c>
      <c r="Q141" s="1">
        <f t="shared" si="3"/>
        <v>0</v>
      </c>
    </row>
    <row r="142" hidden="1" spans="1:17">
      <c r="A142" s="8" t="s">
        <v>871</v>
      </c>
      <c r="B142" s="1" t="s">
        <v>528</v>
      </c>
      <c r="C142" s="1" t="s">
        <v>132</v>
      </c>
      <c r="D142" s="1" t="s">
        <v>872</v>
      </c>
      <c r="E142" s="1" t="s">
        <v>28</v>
      </c>
      <c r="F142" s="2">
        <v>592</v>
      </c>
      <c r="G142" s="1">
        <v>0</v>
      </c>
      <c r="K142" s="1" t="str">
        <f>VLOOKUP(A142,'3月'!A:H,8,FALSE)</f>
        <v>朝晖人力</v>
      </c>
      <c r="L142" s="1" t="str">
        <f>VLOOKUP(A142,'3月'!A:I,9,FALSE)</f>
        <v>362421199305136813</v>
      </c>
      <c r="M142" s="1">
        <f>VLOOKUP(A142,'3月'!A:J,10,FALSE)</f>
        <v>18827760100</v>
      </c>
      <c r="N142" s="1">
        <v>0</v>
      </c>
      <c r="Q142" s="1">
        <f t="shared" si="3"/>
        <v>0</v>
      </c>
    </row>
    <row r="143" hidden="1" spans="1:17">
      <c r="A143" s="8" t="s">
        <v>530</v>
      </c>
      <c r="B143" s="1" t="s">
        <v>528</v>
      </c>
      <c r="C143" s="1" t="s">
        <v>26</v>
      </c>
      <c r="D143" s="1" t="s">
        <v>531</v>
      </c>
      <c r="E143" s="1" t="s">
        <v>28</v>
      </c>
      <c r="F143" s="2">
        <v>1525.5</v>
      </c>
      <c r="G143" s="1">
        <v>0</v>
      </c>
      <c r="K143" s="1" t="str">
        <f>VLOOKUP(A143,'3月'!A:H,8,FALSE)</f>
        <v>高新吾悦</v>
      </c>
      <c r="L143" s="1" t="str">
        <f>VLOOKUP(A143,'3月'!A:I,9,FALSE)</f>
        <v>36042720030211002X</v>
      </c>
      <c r="M143" s="1">
        <f>VLOOKUP(A143,'3月'!A:J,10,FALSE)</f>
        <v>18270924070</v>
      </c>
      <c r="N143" s="1">
        <v>0</v>
      </c>
      <c r="Q143" s="1">
        <f t="shared" si="3"/>
        <v>0</v>
      </c>
    </row>
    <row r="144" hidden="1" spans="1:17">
      <c r="A144" s="8" t="s">
        <v>534</v>
      </c>
      <c r="B144" s="1" t="s">
        <v>528</v>
      </c>
      <c r="C144" s="1" t="s">
        <v>37</v>
      </c>
      <c r="D144" s="1" t="s">
        <v>535</v>
      </c>
      <c r="E144" s="1" t="s">
        <v>28</v>
      </c>
      <c r="F144" s="2">
        <v>1125</v>
      </c>
      <c r="G144" s="1">
        <v>0</v>
      </c>
      <c r="K144" s="1" t="str">
        <f>VLOOKUP(A144,'3月'!A:H,8,FALSE)</f>
        <v>高新吾悦</v>
      </c>
      <c r="L144" s="1" t="str">
        <f>VLOOKUP(A144,'3月'!A:I,9,FALSE)</f>
        <v>362401195703190520</v>
      </c>
      <c r="M144" s="1">
        <f>VLOOKUP(A144,'3月'!A:J,10,FALSE)</f>
        <v>15270885153</v>
      </c>
      <c r="N144" s="1">
        <v>0</v>
      </c>
      <c r="Q144" s="1">
        <f t="shared" si="3"/>
        <v>0</v>
      </c>
    </row>
    <row r="145" hidden="1" spans="1:19">
      <c r="A145" s="8" t="s">
        <v>536</v>
      </c>
      <c r="B145" s="1" t="s">
        <v>528</v>
      </c>
      <c r="C145" s="1" t="s">
        <v>37</v>
      </c>
      <c r="D145" s="1" t="s">
        <v>537</v>
      </c>
      <c r="E145" s="1" t="s">
        <v>28</v>
      </c>
      <c r="F145" s="2">
        <v>950</v>
      </c>
      <c r="G145" s="1">
        <v>0</v>
      </c>
      <c r="K145" s="1" t="str">
        <f>VLOOKUP(A145,'3月'!A:H,8,FALSE)</f>
        <v>高新吾悦</v>
      </c>
      <c r="L145" s="1" t="str">
        <f>VLOOKUP(A145,'3月'!A:I,9,FALSE)</f>
        <v>132628195812161428</v>
      </c>
      <c r="M145" s="1">
        <f>VLOOKUP(A145,'3月'!A:J,10,FALSE)</f>
        <v>17770898003</v>
      </c>
      <c r="N145" s="1">
        <v>0</v>
      </c>
      <c r="Q145" s="1">
        <f t="shared" si="3"/>
        <v>0</v>
      </c>
    </row>
    <row r="146" hidden="1" spans="1:19">
      <c r="A146" s="8" t="s">
        <v>538</v>
      </c>
      <c r="B146" s="1" t="s">
        <v>528</v>
      </c>
      <c r="C146" s="1" t="s">
        <v>45</v>
      </c>
      <c r="D146" s="1" t="s">
        <v>539</v>
      </c>
      <c r="E146" s="1" t="s">
        <v>28</v>
      </c>
      <c r="F146" s="2">
        <v>300.264</v>
      </c>
      <c r="G146" s="1">
        <v>0</v>
      </c>
      <c r="K146" s="1" t="str">
        <f>VLOOKUP(A146,'3月'!A:H,8,FALSE)</f>
        <v>高新吾悦</v>
      </c>
      <c r="L146" s="40" t="str">
        <f>VLOOKUP(A146,'3月'!A:I,9,FALSE)</f>
        <v>350721200106170814</v>
      </c>
      <c r="M146" s="1">
        <f>VLOOKUP(A146,'3月'!A:J,10,FALSE)</f>
        <v>18559487223</v>
      </c>
      <c r="N146" s="1">
        <v>0</v>
      </c>
      <c r="Q146" s="1">
        <f t="shared" si="3"/>
        <v>0</v>
      </c>
    </row>
    <row r="147" hidden="1" spans="1:19">
      <c r="A147" s="8" t="s">
        <v>540</v>
      </c>
      <c r="B147" s="1" t="s">
        <v>528</v>
      </c>
      <c r="C147" s="1" t="s">
        <v>45</v>
      </c>
      <c r="D147" s="1" t="s">
        <v>541</v>
      </c>
      <c r="E147" s="1" t="s">
        <v>28</v>
      </c>
      <c r="F147" s="2">
        <v>115</v>
      </c>
      <c r="G147" s="1">
        <v>0</v>
      </c>
      <c r="K147" s="1" t="str">
        <f>VLOOKUP(A147,'3月'!A:H,8,FALSE)</f>
        <v>朝晖人力</v>
      </c>
      <c r="L147" s="1" t="str">
        <f>VLOOKUP(A147,'3月'!A:I,9,FALSE)</f>
        <v>341621200510063934</v>
      </c>
      <c r="M147" s="1">
        <f>VLOOKUP(A147,'3月'!A:J,10,FALSE)</f>
        <v>18119938652</v>
      </c>
      <c r="N147" s="1">
        <v>0</v>
      </c>
      <c r="Q147" s="1">
        <f t="shared" si="3"/>
        <v>0</v>
      </c>
    </row>
    <row r="148" hidden="1" spans="1:19">
      <c r="A148" s="8" t="s">
        <v>873</v>
      </c>
      <c r="B148" s="1" t="s">
        <v>528</v>
      </c>
      <c r="C148" s="1" t="s">
        <v>45</v>
      </c>
      <c r="D148" s="1" t="s">
        <v>874</v>
      </c>
      <c r="E148" s="1" t="s">
        <v>28</v>
      </c>
      <c r="F148" s="2">
        <v>180</v>
      </c>
      <c r="G148" s="1">
        <v>0</v>
      </c>
      <c r="K148" s="1" t="str">
        <f>VLOOKUP(A148,'3月'!A:H,8,FALSE)</f>
        <v>朝晖人力</v>
      </c>
      <c r="L148" s="40" t="str">
        <f>VLOOKUP(A148,'3月'!A:I,9,FALSE)</f>
        <v>360982200804036837</v>
      </c>
      <c r="M148" s="1">
        <f>VLOOKUP(A148,'3月'!A:J,10,FALSE)</f>
        <v>13697007724</v>
      </c>
      <c r="N148" s="1">
        <v>0</v>
      </c>
      <c r="Q148" s="1">
        <f t="shared" si="3"/>
        <v>0</v>
      </c>
    </row>
    <row r="149" hidden="1" spans="1:19">
      <c r="A149" s="8" t="s">
        <v>964</v>
      </c>
      <c r="B149" s="1" t="s">
        <v>528</v>
      </c>
      <c r="C149" s="1" t="s">
        <v>45</v>
      </c>
      <c r="D149" s="1" t="s">
        <v>965</v>
      </c>
      <c r="E149" s="1" t="s">
        <v>28</v>
      </c>
      <c r="F149" s="2">
        <v>500</v>
      </c>
      <c r="G149" s="1">
        <v>0</v>
      </c>
      <c r="K149" s="1" t="s">
        <v>35</v>
      </c>
      <c r="L149" s="1" t="str">
        <f>VLOOKUP(A149,[4]在职名单!$D:$AE,28,FALSE)</f>
        <v>36220419960116431X</v>
      </c>
      <c r="M149" s="1">
        <f>VLOOKUP(A149,[4]在职名单!$D:$AJ,33,FALSE)</f>
        <v>19170715485</v>
      </c>
      <c r="N149" s="1">
        <v>0</v>
      </c>
      <c r="Q149" s="1">
        <f t="shared" si="3"/>
        <v>0</v>
      </c>
    </row>
    <row r="150" hidden="1" spans="1:19">
      <c r="A150" s="8" t="s">
        <v>544</v>
      </c>
      <c r="B150" s="1" t="s">
        <v>528</v>
      </c>
      <c r="C150" s="1" t="s">
        <v>57</v>
      </c>
      <c r="D150" s="1" t="s">
        <v>545</v>
      </c>
      <c r="E150" s="1" t="s">
        <v>28</v>
      </c>
      <c r="F150" s="2">
        <v>1249.5</v>
      </c>
      <c r="G150" s="1">
        <v>0</v>
      </c>
      <c r="K150" s="1" t="str">
        <f>VLOOKUP(A150,'3月'!A:H,8,FALSE)</f>
        <v>高新吾悦</v>
      </c>
      <c r="L150" s="1" t="str">
        <f>VLOOKUP(A150,'3月'!A:I,9,FALSE)</f>
        <v>362226199106121839</v>
      </c>
      <c r="M150" s="1">
        <f>VLOOKUP(A150,'3月'!A:J,10,FALSE)</f>
        <v>18210510043</v>
      </c>
      <c r="N150" s="1">
        <v>0</v>
      </c>
      <c r="Q150" s="1">
        <f t="shared" si="3"/>
        <v>0</v>
      </c>
    </row>
    <row r="151" hidden="1" spans="1:19">
      <c r="A151" s="8" t="s">
        <v>876</v>
      </c>
      <c r="B151" s="1" t="s">
        <v>528</v>
      </c>
      <c r="C151" s="1" t="s">
        <v>60</v>
      </c>
      <c r="D151" s="1" t="s">
        <v>877</v>
      </c>
      <c r="E151" s="1" t="s">
        <v>28</v>
      </c>
      <c r="F151" s="2">
        <v>810</v>
      </c>
      <c r="G151" s="1">
        <v>0</v>
      </c>
      <c r="K151" s="1" t="str">
        <f>VLOOKUP(A151,'3月'!A:H,8,FALSE)</f>
        <v>朝晖人力</v>
      </c>
      <c r="L151" s="1" t="str">
        <f>VLOOKUP(A151,'3月'!A:I,9,FALSE)</f>
        <v>41100219830303204X</v>
      </c>
      <c r="M151" s="1">
        <f>VLOOKUP(A151,'3月'!A:J,10,FALSE)</f>
        <v>15679188303</v>
      </c>
      <c r="N151" s="1">
        <v>0</v>
      </c>
      <c r="Q151" s="1">
        <f t="shared" si="3"/>
        <v>0</v>
      </c>
    </row>
    <row r="152" s="30" customFormat="1" hidden="1" spans="1:19">
      <c r="A152" s="12" t="s">
        <v>478</v>
      </c>
      <c r="B152" s="31" t="s">
        <v>479</v>
      </c>
      <c r="C152" s="31" t="s">
        <v>26</v>
      </c>
      <c r="D152" s="31" t="s">
        <v>480</v>
      </c>
      <c r="E152" s="31" t="s">
        <v>28</v>
      </c>
      <c r="F152" s="32">
        <v>-1653.27</v>
      </c>
      <c r="G152" s="31">
        <v>0</v>
      </c>
      <c r="H152" s="33">
        <v>359.84</v>
      </c>
      <c r="I152" s="33">
        <v>96.96</v>
      </c>
      <c r="J152" s="33">
        <v>13.49</v>
      </c>
      <c r="K152" s="31" t="str">
        <f>VLOOKUP(A152,'3月'!A:H,8,FALSE)</f>
        <v>宜春山道</v>
      </c>
      <c r="L152" s="43" t="str">
        <f>VLOOKUP(A152,'3月'!A:I,9,FALSE)</f>
        <v>362228199908292827</v>
      </c>
      <c r="M152" s="31">
        <f>VLOOKUP(A152,'3月'!A:J,10,FALSE)</f>
        <v>15770535436</v>
      </c>
      <c r="N152" s="31"/>
      <c r="O152" s="31"/>
      <c r="P152" s="31"/>
      <c r="Q152" s="1">
        <f t="shared" si="3"/>
        <v>0</v>
      </c>
      <c r="R152" s="31"/>
      <c r="S152" s="31"/>
    </row>
    <row r="153" hidden="1" spans="1:19">
      <c r="A153" s="8" t="s">
        <v>481</v>
      </c>
      <c r="B153" s="1" t="s">
        <v>479</v>
      </c>
      <c r="C153" s="1" t="s">
        <v>30</v>
      </c>
      <c r="D153" s="1" t="s">
        <v>482</v>
      </c>
      <c r="E153" s="1" t="s">
        <v>28</v>
      </c>
      <c r="F153" s="2">
        <v>1048.25</v>
      </c>
      <c r="G153" s="1">
        <v>0</v>
      </c>
      <c r="K153" s="1" t="str">
        <f>VLOOKUP(A153,'3月'!A:H,8,FALSE)</f>
        <v>宜春山道</v>
      </c>
      <c r="L153" s="40" t="str">
        <f>VLOOKUP(A153,'3月'!A:I,9,FALSE)</f>
        <v>360902200309025442</v>
      </c>
      <c r="M153" s="1">
        <f>VLOOKUP(A153,'3月'!A:J,10,FALSE)</f>
        <v>15579971863</v>
      </c>
      <c r="N153" s="1">
        <v>0</v>
      </c>
      <c r="Q153" s="1">
        <f t="shared" si="3"/>
        <v>0</v>
      </c>
    </row>
    <row r="154" hidden="1" spans="1:19">
      <c r="A154" s="8" t="s">
        <v>483</v>
      </c>
      <c r="B154" s="1" t="s">
        <v>479</v>
      </c>
      <c r="C154" s="1" t="s">
        <v>30</v>
      </c>
      <c r="D154" s="1" t="s">
        <v>484</v>
      </c>
      <c r="E154" s="1" t="s">
        <v>28</v>
      </c>
      <c r="F154" s="2">
        <v>1199</v>
      </c>
      <c r="G154" s="1">
        <v>0</v>
      </c>
      <c r="K154" s="1" t="str">
        <f>VLOOKUP(A154,'3月'!A:H,8,FALSE)</f>
        <v>宜春山道</v>
      </c>
      <c r="L154" s="40" t="str">
        <f>VLOOKUP(A154,'3月'!A:I,9,FALSE)</f>
        <v>362201199512253047</v>
      </c>
      <c r="M154" s="1">
        <f>VLOOKUP(A154,'3月'!A:J,10,FALSE)</f>
        <v>13707951326</v>
      </c>
      <c r="N154" s="1">
        <v>0</v>
      </c>
      <c r="Q154" s="1">
        <f t="shared" si="3"/>
        <v>0</v>
      </c>
    </row>
    <row r="155" hidden="1" spans="1:19">
      <c r="A155" s="8" t="s">
        <v>485</v>
      </c>
      <c r="B155" s="1" t="s">
        <v>479</v>
      </c>
      <c r="C155" s="1" t="s">
        <v>37</v>
      </c>
      <c r="D155" s="1" t="s">
        <v>486</v>
      </c>
      <c r="E155" s="1" t="s">
        <v>28</v>
      </c>
      <c r="F155" s="2">
        <v>891.08</v>
      </c>
      <c r="G155" s="1">
        <v>0</v>
      </c>
      <c r="K155" s="1" t="str">
        <f>VLOOKUP(A155,'3月'!A:H,8,FALSE)</f>
        <v>宜春山道</v>
      </c>
      <c r="L155" s="40" t="str">
        <f>VLOOKUP(A155,'3月'!A:I,9,FALSE)</f>
        <v>362201197310035026</v>
      </c>
      <c r="M155" s="1">
        <f>VLOOKUP(A155,'3月'!A:J,10,FALSE)</f>
        <v>18979508006</v>
      </c>
      <c r="N155" s="1">
        <v>0</v>
      </c>
      <c r="Q155" s="1">
        <f t="shared" si="3"/>
        <v>0</v>
      </c>
    </row>
    <row r="156" hidden="1" spans="1:19">
      <c r="A156" s="8" t="s">
        <v>487</v>
      </c>
      <c r="B156" s="1" t="s">
        <v>479</v>
      </c>
      <c r="C156" s="1" t="s">
        <v>37</v>
      </c>
      <c r="D156" s="1" t="s">
        <v>488</v>
      </c>
      <c r="E156" s="1" t="s">
        <v>28</v>
      </c>
      <c r="F156" s="2">
        <v>930</v>
      </c>
      <c r="G156" s="1">
        <v>0</v>
      </c>
      <c r="K156" s="1" t="str">
        <f>VLOOKUP(A156,'3月'!A:H,8,FALSE)</f>
        <v>宜春山道</v>
      </c>
      <c r="L156" s="40" t="str">
        <f>VLOOKUP(A156,'3月'!A:I,9,FALSE)</f>
        <v>362201196812092624</v>
      </c>
      <c r="M156" s="1">
        <f>VLOOKUP(A156,'3月'!A:J,10,FALSE)</f>
        <v>19970535082</v>
      </c>
      <c r="N156" s="1">
        <v>0</v>
      </c>
      <c r="Q156" s="1">
        <f t="shared" si="3"/>
        <v>0</v>
      </c>
    </row>
    <row r="157" hidden="1" spans="1:19">
      <c r="A157" s="8" t="s">
        <v>489</v>
      </c>
      <c r="B157" s="1" t="s">
        <v>479</v>
      </c>
      <c r="C157" s="1" t="s">
        <v>247</v>
      </c>
      <c r="D157" s="1" t="s">
        <v>490</v>
      </c>
      <c r="E157" s="1" t="s">
        <v>28</v>
      </c>
      <c r="F157" s="2">
        <v>383.0435615</v>
      </c>
      <c r="G157" s="1">
        <v>0</v>
      </c>
      <c r="H157" s="1">
        <f>VLOOKUP(D157,[5]Sheet6!$A:$B,2,FALSE)</f>
        <v>413.07</v>
      </c>
      <c r="K157" s="1" t="str">
        <f>VLOOKUP(A157,'3月'!A:H,8,FALSE)</f>
        <v>宜春山道</v>
      </c>
      <c r="L157" s="1" t="str">
        <f>VLOOKUP(A157,'3月'!A:I,9,FALSE)</f>
        <v>36223320040618163X</v>
      </c>
      <c r="M157" s="1">
        <f>VLOOKUP(A157,'3月'!A:J,10,FALSE)</f>
        <v>18146649822</v>
      </c>
      <c r="N157" s="1">
        <v>0</v>
      </c>
      <c r="Q157" s="1">
        <f t="shared" si="3"/>
        <v>0</v>
      </c>
    </row>
    <row r="158" hidden="1" spans="1:19">
      <c r="A158" s="8" t="s">
        <v>493</v>
      </c>
      <c r="B158" s="1" t="s">
        <v>479</v>
      </c>
      <c r="C158" s="1" t="s">
        <v>45</v>
      </c>
      <c r="D158" s="1" t="s">
        <v>494</v>
      </c>
      <c r="E158" s="1" t="s">
        <v>28</v>
      </c>
      <c r="F158" s="2">
        <v>20</v>
      </c>
      <c r="G158" s="1">
        <v>0</v>
      </c>
      <c r="K158" s="1" t="str">
        <f>VLOOKUP(A158,'3月'!A:H,8,FALSE)</f>
        <v>宜春山道</v>
      </c>
      <c r="L158" s="1" t="str">
        <f>VLOOKUP(A158,'3月'!A:I,9,FALSE)</f>
        <v>36222720030116123x</v>
      </c>
      <c r="M158" s="1">
        <f>VLOOKUP(A158,'3月'!A:J,10,FALSE)</f>
        <v>13133797701</v>
      </c>
      <c r="N158" s="1">
        <v>0</v>
      </c>
      <c r="Q158" s="1">
        <f t="shared" si="3"/>
        <v>0</v>
      </c>
    </row>
    <row r="159" s="21" customFormat="1" hidden="1" spans="1:19">
      <c r="A159" s="8" t="s">
        <v>495</v>
      </c>
      <c r="B159" s="1" t="s">
        <v>479</v>
      </c>
      <c r="C159" s="1" t="s">
        <v>45</v>
      </c>
      <c r="D159" s="1" t="s">
        <v>496</v>
      </c>
      <c r="E159" s="1" t="s">
        <v>28</v>
      </c>
      <c r="F159" s="2">
        <v>0</v>
      </c>
      <c r="G159" s="1">
        <v>0</v>
      </c>
      <c r="H159" s="1"/>
      <c r="I159" s="1"/>
      <c r="J159" s="1"/>
      <c r="K159" s="1" t="str">
        <f>VLOOKUP(A159,'3月'!A:H,8,FALSE)</f>
        <v>朝晖人力</v>
      </c>
      <c r="L159" s="40" t="str">
        <f>VLOOKUP(A159,'3月'!A:I,9,FALSE)</f>
        <v>360902200406013419</v>
      </c>
      <c r="M159" s="1">
        <f>VLOOKUP(A159,'3月'!A:J,10,FALSE)</f>
        <v>15507004974</v>
      </c>
      <c r="N159" s="1">
        <v>0</v>
      </c>
      <c r="O159" s="1"/>
      <c r="P159" s="1"/>
      <c r="Q159" s="1">
        <f t="shared" si="3"/>
        <v>0</v>
      </c>
      <c r="R159" s="1"/>
      <c r="S159" s="1"/>
    </row>
    <row r="160" hidden="1" spans="1:19">
      <c r="A160" s="24" t="s">
        <v>491</v>
      </c>
      <c r="B160" s="1" t="s">
        <v>479</v>
      </c>
      <c r="C160" s="1" t="s">
        <v>45</v>
      </c>
      <c r="D160" s="1" t="s">
        <v>492</v>
      </c>
      <c r="E160" s="1" t="s">
        <v>28</v>
      </c>
      <c r="F160" s="2">
        <v>0</v>
      </c>
      <c r="G160" s="1">
        <v>0</v>
      </c>
      <c r="K160" s="1" t="str">
        <f>VLOOKUP(A160,'2月'!A:H,8,FALSE)</f>
        <v>宜春山道</v>
      </c>
      <c r="L160" s="40" t="str">
        <f>VLOOKUP(A160,'2月'!A:I,9,FALSE)</f>
        <v>360926200803201617</v>
      </c>
      <c r="M160" s="1">
        <f>VLOOKUP(A160,'2月'!A:J,10,FALSE)</f>
        <v>18296562543</v>
      </c>
      <c r="N160" s="1">
        <v>0</v>
      </c>
      <c r="Q160" s="1">
        <f t="shared" si="3"/>
        <v>0</v>
      </c>
    </row>
    <row r="161" hidden="1" spans="1:17">
      <c r="A161" s="8" t="s">
        <v>504</v>
      </c>
      <c r="B161" s="1" t="s">
        <v>479</v>
      </c>
      <c r="C161" s="1" t="s">
        <v>57</v>
      </c>
      <c r="D161" s="1" t="s">
        <v>505</v>
      </c>
      <c r="E161" s="1" t="s">
        <v>28</v>
      </c>
      <c r="F161" s="2">
        <v>470.93</v>
      </c>
      <c r="G161" s="1">
        <v>0</v>
      </c>
      <c r="H161" s="1">
        <f>VLOOKUP(D161,[5]Sheet6!$A:$B,2,FALSE)</f>
        <v>413.07</v>
      </c>
      <c r="K161" s="1" t="str">
        <f>VLOOKUP(A161,'3月'!A:H,8,FALSE)</f>
        <v>宜春山道</v>
      </c>
      <c r="L161" s="1" t="str">
        <f>VLOOKUP(A161,'3月'!A:I,9,FALSE)</f>
        <v>362201199204140219</v>
      </c>
      <c r="M161" s="1">
        <f>VLOOKUP(A161,'3月'!A:J,10,FALSE)</f>
        <v>18460460101</v>
      </c>
      <c r="N161" s="1">
        <v>0</v>
      </c>
      <c r="Q161" s="1">
        <f t="shared" si="3"/>
        <v>0</v>
      </c>
    </row>
    <row r="162" hidden="1" spans="1:17">
      <c r="A162" s="8" t="s">
        <v>506</v>
      </c>
      <c r="B162" s="1" t="s">
        <v>479</v>
      </c>
      <c r="C162" s="1" t="s">
        <v>60</v>
      </c>
      <c r="D162" s="1" t="s">
        <v>508</v>
      </c>
      <c r="E162" s="1" t="s">
        <v>28</v>
      </c>
      <c r="F162" s="2">
        <v>81</v>
      </c>
      <c r="G162" s="1">
        <v>0</v>
      </c>
      <c r="H162" s="1">
        <f>VLOOKUP(D162,[5]Sheet6!$A:$B,2,FALSE)</f>
        <v>413.07</v>
      </c>
      <c r="K162" s="1" t="str">
        <f>VLOOKUP(A162,'3月'!A:H,8,FALSE)</f>
        <v>宜春山道</v>
      </c>
      <c r="L162" s="40" t="str">
        <f>VLOOKUP(A162,'3月'!A:I,9,FALSE)</f>
        <v>362201198207161010</v>
      </c>
      <c r="M162" s="1">
        <f>VLOOKUP(A162,'3月'!A:J,10,FALSE)</f>
        <v>13660057085</v>
      </c>
      <c r="N162" s="1">
        <v>0</v>
      </c>
      <c r="Q162" s="1">
        <f t="shared" si="3"/>
        <v>0</v>
      </c>
    </row>
    <row r="163" spans="1:17">
      <c r="A163" s="8" t="s">
        <v>509</v>
      </c>
      <c r="B163" s="1" t="s">
        <v>479</v>
      </c>
      <c r="C163" s="1" t="s">
        <v>60</v>
      </c>
      <c r="D163" s="1" t="s">
        <v>510</v>
      </c>
      <c r="E163" s="1" t="s">
        <v>28</v>
      </c>
      <c r="F163" s="2">
        <v>79.875</v>
      </c>
      <c r="G163" s="1">
        <v>0</v>
      </c>
      <c r="K163" s="1" t="str">
        <f>VLOOKUP(A163,'3月'!A:H,8,FALSE)</f>
        <v>宜春山道</v>
      </c>
      <c r="L163" s="40" t="str">
        <f>VLOOKUP(A163,'3月'!A:I,9,FALSE)</f>
        <v>362201200210224019</v>
      </c>
      <c r="M163" s="1">
        <f>VLOOKUP(A163,'3月'!A:J,10,FALSE)</f>
        <v>13097078502</v>
      </c>
      <c r="N163" s="1">
        <v>0</v>
      </c>
      <c r="Q163" s="1">
        <f t="shared" si="3"/>
        <v>0</v>
      </c>
    </row>
    <row r="164" hidden="1" spans="1:17">
      <c r="A164" s="8" t="s">
        <v>511</v>
      </c>
      <c r="B164" s="1" t="s">
        <v>479</v>
      </c>
      <c r="C164" s="1" t="s">
        <v>60</v>
      </c>
      <c r="D164" s="1" t="s">
        <v>512</v>
      </c>
      <c r="E164" s="1" t="s">
        <v>28</v>
      </c>
      <c r="F164" s="2">
        <v>303.48</v>
      </c>
      <c r="G164" s="1">
        <v>0</v>
      </c>
      <c r="K164" s="1" t="str">
        <f>VLOOKUP(A164,'3月'!A:H,8,FALSE)</f>
        <v>宜春山道</v>
      </c>
      <c r="L164" s="40" t="str">
        <f>VLOOKUP(A164,'3月'!A:I,9,FALSE)</f>
        <v>362201198607045449</v>
      </c>
      <c r="M164" s="1">
        <f>VLOOKUP(A164,'3月'!A:J,10,FALSE)</f>
        <v>13755839636</v>
      </c>
      <c r="N164" s="1">
        <v>0</v>
      </c>
      <c r="Q164" s="1">
        <f t="shared" si="3"/>
        <v>0</v>
      </c>
    </row>
    <row r="165" hidden="1" spans="1:17">
      <c r="A165" s="24" t="s">
        <v>513</v>
      </c>
      <c r="B165" s="1" t="s">
        <v>479</v>
      </c>
      <c r="C165" s="1" t="s">
        <v>60</v>
      </c>
      <c r="D165" s="1" t="s">
        <v>514</v>
      </c>
      <c r="E165" s="1" t="s">
        <v>28</v>
      </c>
      <c r="F165" s="2">
        <v>0</v>
      </c>
      <c r="G165" s="1">
        <v>0</v>
      </c>
      <c r="K165" s="1" t="str">
        <f>VLOOKUP(A165,'3月'!A:H,8,FALSE)</f>
        <v>宜春山道</v>
      </c>
      <c r="L165" s="40" t="str">
        <f>VLOOKUP(A165,'3月'!A:I,9,FALSE)</f>
        <v>360481200102190617</v>
      </c>
      <c r="M165" s="1">
        <f>VLOOKUP(A165,'3月'!A:J,10,FALSE)</f>
        <v>18942252409</v>
      </c>
      <c r="N165" s="1">
        <v>0</v>
      </c>
      <c r="Q165" s="1">
        <f t="shared" si="3"/>
        <v>0</v>
      </c>
    </row>
    <row r="166" hidden="1" spans="1:17">
      <c r="A166" s="8" t="s">
        <v>515</v>
      </c>
      <c r="B166" s="1" t="s">
        <v>479</v>
      </c>
      <c r="C166" s="1" t="s">
        <v>60</v>
      </c>
      <c r="D166" s="1" t="s">
        <v>516</v>
      </c>
      <c r="E166" s="1" t="s">
        <v>28</v>
      </c>
      <c r="F166" s="2">
        <v>450</v>
      </c>
      <c r="G166" s="1">
        <v>0</v>
      </c>
      <c r="K166" s="1" t="str">
        <f>VLOOKUP(A166,'3月'!A:H,8,FALSE)</f>
        <v>宜春山道</v>
      </c>
      <c r="L166" s="40" t="str">
        <f>VLOOKUP(A166,'3月'!A:I,9,FALSE)</f>
        <v>360322200308103018</v>
      </c>
      <c r="M166" s="1">
        <f>VLOOKUP(A166,'3月'!A:J,10,FALSE)</f>
        <v>13479853786</v>
      </c>
      <c r="N166" s="1">
        <v>0</v>
      </c>
      <c r="Q166" s="1">
        <f t="shared" si="3"/>
        <v>0</v>
      </c>
    </row>
    <row r="167" hidden="1" spans="1:17">
      <c r="A167" s="24" t="s">
        <v>517</v>
      </c>
      <c r="B167" s="1" t="s">
        <v>479</v>
      </c>
      <c r="C167" s="1" t="s">
        <v>60</v>
      </c>
      <c r="D167" s="1" t="s">
        <v>518</v>
      </c>
      <c r="E167" s="1" t="s">
        <v>28</v>
      </c>
      <c r="F167" s="2">
        <v>0</v>
      </c>
      <c r="G167" s="1">
        <v>0</v>
      </c>
      <c r="K167" s="1" t="str">
        <f>VLOOKUP(A167,'3月'!A:H,8,FALSE)</f>
        <v>朝晖人力</v>
      </c>
      <c r="L167" s="40" t="str">
        <f>VLOOKUP(A167,'3月'!A:I,9,FALSE)</f>
        <v>360902200104184810</v>
      </c>
      <c r="M167" s="1">
        <f>VLOOKUP(A167,'3月'!A:J,10,FALSE)</f>
        <v>18279545643</v>
      </c>
      <c r="N167" s="1">
        <v>0</v>
      </c>
      <c r="Q167" s="1">
        <f t="shared" si="3"/>
        <v>0</v>
      </c>
    </row>
    <row r="168" hidden="1" spans="1:17">
      <c r="A168" s="8" t="s">
        <v>519</v>
      </c>
      <c r="B168" s="1" t="s">
        <v>479</v>
      </c>
      <c r="C168" s="1" t="s">
        <v>60</v>
      </c>
      <c r="D168" s="1" t="s">
        <v>520</v>
      </c>
      <c r="E168" s="1" t="s">
        <v>28</v>
      </c>
      <c r="F168" s="2">
        <v>54</v>
      </c>
      <c r="G168" s="1">
        <v>0</v>
      </c>
      <c r="K168" s="1" t="str">
        <f>VLOOKUP(A168,'3月'!A:H,8,FALSE)</f>
        <v>朝晖人力</v>
      </c>
      <c r="L168" s="40" t="str">
        <f>VLOOKUP(A168,'3月'!A:I,9,FALSE)</f>
        <v>360323200307060016</v>
      </c>
      <c r="M168" s="1">
        <f>VLOOKUP(A168,'3月'!A:J,10,FALSE)</f>
        <v>18079959450</v>
      </c>
      <c r="N168" s="1">
        <v>0</v>
      </c>
      <c r="Q168" s="1">
        <f t="shared" si="3"/>
        <v>0</v>
      </c>
    </row>
    <row r="169" hidden="1" spans="1:17">
      <c r="A169" s="24" t="s">
        <v>523</v>
      </c>
      <c r="B169" s="1" t="s">
        <v>479</v>
      </c>
      <c r="C169" s="1" t="s">
        <v>70</v>
      </c>
      <c r="D169" s="1" t="s">
        <v>524</v>
      </c>
      <c r="E169" s="1" t="s">
        <v>28</v>
      </c>
      <c r="F169" s="2">
        <v>0</v>
      </c>
      <c r="G169" s="1">
        <v>0</v>
      </c>
      <c r="K169" s="1" t="str">
        <f>VLOOKUP(A169,'3月'!A:H,8,FALSE)</f>
        <v>朝晖人力</v>
      </c>
      <c r="L169" s="40" t="str">
        <f>VLOOKUP(A169,'3月'!A:I,9,FALSE)</f>
        <v>362227199006250074</v>
      </c>
      <c r="M169" s="1">
        <f>VLOOKUP(A169,'3月'!A:J,10,FALSE)</f>
        <v>18770520074</v>
      </c>
      <c r="N169" s="1">
        <v>0</v>
      </c>
      <c r="Q169" s="1">
        <f t="shared" si="3"/>
        <v>0</v>
      </c>
    </row>
    <row r="170" hidden="1" spans="1:17">
      <c r="A170" s="24" t="s">
        <v>525</v>
      </c>
      <c r="B170" s="1" t="s">
        <v>479</v>
      </c>
      <c r="C170" s="1" t="s">
        <v>70</v>
      </c>
      <c r="D170" s="1" t="s">
        <v>526</v>
      </c>
      <c r="E170" s="1" t="s">
        <v>28</v>
      </c>
      <c r="F170" s="2">
        <v>0</v>
      </c>
      <c r="G170" s="1">
        <v>0</v>
      </c>
      <c r="K170" s="1" t="str">
        <f>VLOOKUP(A170,'3月'!A:H,8,FALSE)</f>
        <v>朝晖人力</v>
      </c>
      <c r="L170" s="40" t="str">
        <f>VLOOKUP(A170,'3月'!A:I,9,FALSE)</f>
        <v>362201200302185213</v>
      </c>
      <c r="M170" s="1">
        <f>VLOOKUP(A170,'3月'!A:J,10,FALSE)</f>
        <v>18379117563</v>
      </c>
      <c r="N170" s="1">
        <v>0</v>
      </c>
      <c r="Q170" s="1">
        <f t="shared" si="3"/>
        <v>0</v>
      </c>
    </row>
    <row r="171" hidden="1" spans="1:17">
      <c r="A171" s="8" t="s">
        <v>558</v>
      </c>
      <c r="B171" s="1" t="s">
        <v>559</v>
      </c>
      <c r="C171" s="1" t="s">
        <v>132</v>
      </c>
      <c r="D171" s="1" t="s">
        <v>560</v>
      </c>
      <c r="E171" s="1" t="s">
        <v>28</v>
      </c>
      <c r="F171" s="2">
        <v>470</v>
      </c>
      <c r="G171" s="1">
        <v>0</v>
      </c>
      <c r="K171" s="1" t="str">
        <f>VLOOKUP(A171,'3月'!A:H,8,FALSE)</f>
        <v>锋铭</v>
      </c>
      <c r="L171" s="40" t="str">
        <f>VLOOKUP(A171,'3月'!A:I,9,FALSE)</f>
        <v>420684198401166074</v>
      </c>
      <c r="M171" s="1">
        <f>VLOOKUP(A171,'3月'!A:J,10,FALSE)</f>
        <v>15827152339</v>
      </c>
      <c r="N171" s="1">
        <v>0</v>
      </c>
      <c r="Q171" s="1">
        <f t="shared" si="3"/>
        <v>0</v>
      </c>
    </row>
    <row r="172" hidden="1" spans="1:17">
      <c r="A172" s="8" t="s">
        <v>561</v>
      </c>
      <c r="B172" s="1" t="s">
        <v>559</v>
      </c>
      <c r="C172" s="1" t="s">
        <v>26</v>
      </c>
      <c r="D172" s="1" t="s">
        <v>562</v>
      </c>
      <c r="E172" s="1" t="s">
        <v>28</v>
      </c>
      <c r="F172" s="2">
        <v>2907</v>
      </c>
      <c r="G172" s="1">
        <v>0</v>
      </c>
      <c r="K172" s="1" t="str">
        <f>VLOOKUP(A172,'3月'!A:H,8,FALSE)</f>
        <v>进贤</v>
      </c>
      <c r="L172" s="40" t="str">
        <f>VLOOKUP(A172,'3月'!A:I,9,FALSE)</f>
        <v>360428199911012768</v>
      </c>
      <c r="M172" s="1">
        <f>VLOOKUP(A172,'3月'!A:J,10,FALSE)</f>
        <v>15679312608</v>
      </c>
      <c r="N172" s="1">
        <v>0</v>
      </c>
      <c r="Q172" s="1">
        <f t="shared" si="3"/>
        <v>0</v>
      </c>
    </row>
    <row r="173" hidden="1" spans="1:17">
      <c r="A173" s="8" t="s">
        <v>565</v>
      </c>
      <c r="B173" s="1" t="s">
        <v>559</v>
      </c>
      <c r="C173" s="1" t="s">
        <v>30</v>
      </c>
      <c r="D173" s="1" t="s">
        <v>566</v>
      </c>
      <c r="E173" s="1" t="s">
        <v>28</v>
      </c>
      <c r="F173" s="2">
        <v>3000</v>
      </c>
      <c r="G173" s="1">
        <v>0</v>
      </c>
      <c r="K173" s="1" t="str">
        <f>VLOOKUP(A173,'3月'!A:H,8,FALSE)</f>
        <v>进贤</v>
      </c>
      <c r="L173" s="40" t="str">
        <f>VLOOKUP(A173,'3月'!A:I,9,FALSE)</f>
        <v>360124200404154546</v>
      </c>
      <c r="M173" s="1">
        <f>VLOOKUP(A173,'3月'!A:J,10,FALSE)</f>
        <v>13803523512</v>
      </c>
      <c r="N173" s="1">
        <v>0</v>
      </c>
      <c r="Q173" s="1">
        <f t="shared" si="3"/>
        <v>0</v>
      </c>
    </row>
    <row r="174" hidden="1" spans="1:17">
      <c r="A174" s="8" t="s">
        <v>567</v>
      </c>
      <c r="B174" s="1" t="s">
        <v>559</v>
      </c>
      <c r="C174" s="1" t="s">
        <v>37</v>
      </c>
      <c r="D174" s="1" t="s">
        <v>568</v>
      </c>
      <c r="E174" s="1" t="s">
        <v>28</v>
      </c>
      <c r="F174" s="2">
        <v>1285.71</v>
      </c>
      <c r="G174" s="1">
        <v>0</v>
      </c>
      <c r="K174" s="1" t="str">
        <f>VLOOKUP(A174,'3月'!A:H,8,FALSE)</f>
        <v>进贤</v>
      </c>
      <c r="L174" s="40" t="str">
        <f>VLOOKUP(A174,'3月'!A:I,9,FALSE)</f>
        <v>360124196303095410</v>
      </c>
      <c r="M174" s="1">
        <f>VLOOKUP(A174,'3月'!A:J,10,FALSE)</f>
        <v>15797687689</v>
      </c>
      <c r="N174" s="1">
        <v>0</v>
      </c>
      <c r="Q174" s="1">
        <f t="shared" si="3"/>
        <v>0</v>
      </c>
    </row>
    <row r="175" hidden="1" spans="1:17">
      <c r="A175" s="8" t="s">
        <v>569</v>
      </c>
      <c r="B175" s="1" t="s">
        <v>559</v>
      </c>
      <c r="C175" s="1" t="s">
        <v>37</v>
      </c>
      <c r="D175" s="1" t="s">
        <v>570</v>
      </c>
      <c r="E175" s="1" t="s">
        <v>28</v>
      </c>
      <c r="F175" s="2">
        <v>1285.71</v>
      </c>
      <c r="G175" s="1">
        <v>0</v>
      </c>
      <c r="K175" s="1" t="str">
        <f>VLOOKUP(A175,'3月'!A:H,8,FALSE)</f>
        <v>朝晖人力</v>
      </c>
      <c r="L175" s="40" t="str">
        <f>VLOOKUP(A175,'3月'!A:I,9,FALSE)</f>
        <v>360124196301282423</v>
      </c>
      <c r="M175" s="1">
        <f>VLOOKUP(A175,'3月'!A:J,10,FALSE)</f>
        <v>13870826901</v>
      </c>
      <c r="N175" s="1">
        <v>0</v>
      </c>
      <c r="Q175" s="1">
        <f t="shared" si="3"/>
        <v>0</v>
      </c>
    </row>
    <row r="176" hidden="1" spans="1:17">
      <c r="A176" s="8" t="s">
        <v>571</v>
      </c>
      <c r="B176" s="1" t="s">
        <v>559</v>
      </c>
      <c r="C176" s="1" t="s">
        <v>45</v>
      </c>
      <c r="D176" s="1" t="s">
        <v>572</v>
      </c>
      <c r="E176" s="1" t="s">
        <v>28</v>
      </c>
      <c r="F176" s="2">
        <v>891.8</v>
      </c>
      <c r="G176" s="1">
        <v>0</v>
      </c>
      <c r="K176" s="1" t="str">
        <f>VLOOKUP(A176,'3月'!A:H,8,FALSE)</f>
        <v>进贤</v>
      </c>
      <c r="L176" s="40" t="str">
        <f>VLOOKUP(A176,'3月'!A:I,9,FALSE)</f>
        <v>360124198902080068</v>
      </c>
      <c r="M176" s="1">
        <f>VLOOKUP(A176,'3月'!A:J,10,FALSE)</f>
        <v>15870685220</v>
      </c>
      <c r="N176" s="1">
        <v>0</v>
      </c>
      <c r="Q176" s="1">
        <f t="shared" si="3"/>
        <v>0</v>
      </c>
    </row>
    <row r="177" hidden="1" spans="1:17">
      <c r="A177" s="8" t="s">
        <v>573</v>
      </c>
      <c r="B177" s="1" t="s">
        <v>559</v>
      </c>
      <c r="C177" s="1" t="s">
        <v>45</v>
      </c>
      <c r="D177" s="1" t="s">
        <v>574</v>
      </c>
      <c r="E177" s="1" t="s">
        <v>28</v>
      </c>
      <c r="F177" s="2">
        <v>832.8</v>
      </c>
      <c r="G177" s="1">
        <v>0</v>
      </c>
      <c r="K177" s="1" t="str">
        <f>VLOOKUP(A177,'3月'!A:H,8,FALSE)</f>
        <v>进贤</v>
      </c>
      <c r="L177" s="40" t="str">
        <f>VLOOKUP(A177,'3月'!A:I,9,FALSE)</f>
        <v>360124198907175429</v>
      </c>
      <c r="M177" s="1">
        <f>VLOOKUP(A177,'3月'!A:J,10,FALSE)</f>
        <v>19979082766</v>
      </c>
      <c r="N177" s="1">
        <v>0</v>
      </c>
      <c r="Q177" s="1">
        <f t="shared" si="3"/>
        <v>0</v>
      </c>
    </row>
    <row r="178" hidden="1" spans="1:17">
      <c r="A178" s="8" t="s">
        <v>577</v>
      </c>
      <c r="B178" s="1" t="s">
        <v>559</v>
      </c>
      <c r="C178" s="1" t="s">
        <v>60</v>
      </c>
      <c r="D178" s="1" t="s">
        <v>578</v>
      </c>
      <c r="E178" s="1" t="s">
        <v>28</v>
      </c>
      <c r="F178" s="2">
        <v>580.5</v>
      </c>
      <c r="G178" s="1">
        <v>0</v>
      </c>
      <c r="K178" s="1" t="str">
        <f>VLOOKUP(A178,'3月'!A:H,8,FALSE)</f>
        <v>进贤</v>
      </c>
      <c r="L178" s="40" t="str">
        <f>VLOOKUP(A178,'3月'!A:I,9,FALSE)</f>
        <v>360124200309235110</v>
      </c>
      <c r="M178" s="1">
        <f>VLOOKUP(A178,'3月'!A:J,10,FALSE)</f>
        <v>13677089435</v>
      </c>
      <c r="N178" s="1">
        <v>0</v>
      </c>
      <c r="Q178" s="1">
        <f t="shared" si="3"/>
        <v>0</v>
      </c>
    </row>
    <row r="179" hidden="1" spans="1:17">
      <c r="A179" s="8" t="s">
        <v>579</v>
      </c>
      <c r="B179" s="1" t="s">
        <v>559</v>
      </c>
      <c r="C179" s="1" t="s">
        <v>60</v>
      </c>
      <c r="D179" s="1" t="s">
        <v>580</v>
      </c>
      <c r="E179" s="1" t="s">
        <v>28</v>
      </c>
      <c r="F179" s="2">
        <v>457.57125</v>
      </c>
      <c r="G179" s="1">
        <v>0</v>
      </c>
      <c r="K179" s="1" t="str">
        <f>VLOOKUP(A179,'3月'!A:H,8,FALSE)</f>
        <v>朝晖人力</v>
      </c>
      <c r="L179" s="40" t="str">
        <f>VLOOKUP(A179,'3月'!A:I,9,FALSE)</f>
        <v>36010420020328041X</v>
      </c>
      <c r="M179" s="1">
        <f>VLOOKUP(A179,'3月'!A:J,10,FALSE)</f>
        <v>18189056732</v>
      </c>
      <c r="N179" s="1">
        <v>0</v>
      </c>
      <c r="Q179" s="1">
        <f t="shared" si="3"/>
        <v>0</v>
      </c>
    </row>
    <row r="180" hidden="1" spans="1:17">
      <c r="A180" s="8" t="s">
        <v>589</v>
      </c>
      <c r="B180" s="1" t="s">
        <v>590</v>
      </c>
      <c r="C180" s="1" t="s">
        <v>132</v>
      </c>
      <c r="D180" s="1" t="s">
        <v>591</v>
      </c>
      <c r="E180" s="1" t="s">
        <v>28</v>
      </c>
      <c r="F180" s="2">
        <v>1880</v>
      </c>
      <c r="G180" s="1">
        <v>0</v>
      </c>
      <c r="K180" s="1" t="str">
        <f>VLOOKUP(A180,'3月'!A:H,8,FALSE)</f>
        <v>南昌知行</v>
      </c>
      <c r="L180" s="40" t="str">
        <f>VLOOKUP(A180,'3月'!A:I,9,FALSE)</f>
        <v>420321198708213830</v>
      </c>
      <c r="M180" s="1">
        <f>VLOOKUP(A180,'3月'!A:J,10,FALSE)</f>
        <v>15623825066</v>
      </c>
      <c r="N180" s="1">
        <v>0</v>
      </c>
      <c r="Q180" s="1">
        <f t="shared" si="3"/>
        <v>0</v>
      </c>
    </row>
    <row r="181" hidden="1" spans="1:17">
      <c r="A181" s="8" t="s">
        <v>592</v>
      </c>
      <c r="B181" s="1" t="s">
        <v>590</v>
      </c>
      <c r="C181" s="1" t="s">
        <v>30</v>
      </c>
      <c r="D181" s="1" t="s">
        <v>593</v>
      </c>
      <c r="E181" s="1" t="s">
        <v>28</v>
      </c>
      <c r="F181" s="2">
        <v>980</v>
      </c>
      <c r="G181" s="1">
        <v>0</v>
      </c>
      <c r="K181" s="1" t="str">
        <f>VLOOKUP(A181,'3月'!A:H,8,FALSE)</f>
        <v>朝晖人力</v>
      </c>
      <c r="L181" s="40" t="str">
        <f>VLOOKUP(A181,'3月'!A:I,9,FALSE)</f>
        <v>362202199705124424</v>
      </c>
      <c r="M181" s="1">
        <f>VLOOKUP(A181,'3月'!A:J,10,FALSE)</f>
        <v>15070942609</v>
      </c>
      <c r="N181" s="1">
        <v>0</v>
      </c>
      <c r="Q181" s="1">
        <f t="shared" si="3"/>
        <v>0</v>
      </c>
    </row>
    <row r="182" hidden="1" spans="1:17">
      <c r="A182" s="8" t="s">
        <v>594</v>
      </c>
      <c r="B182" s="1" t="s">
        <v>590</v>
      </c>
      <c r="C182" s="1" t="s">
        <v>30</v>
      </c>
      <c r="D182" s="1" t="s">
        <v>595</v>
      </c>
      <c r="E182" s="1" t="s">
        <v>28</v>
      </c>
      <c r="F182" s="2">
        <v>980</v>
      </c>
      <c r="G182" s="1">
        <v>0</v>
      </c>
      <c r="K182" s="1" t="str">
        <f>VLOOKUP(A182,'3月'!A:H,8,FALSE)</f>
        <v>朝晖人力</v>
      </c>
      <c r="L182" s="40" t="str">
        <f>VLOOKUP(A182,'3月'!A:I,9,FALSE)</f>
        <v>360121200302250546</v>
      </c>
      <c r="M182" s="1">
        <f>VLOOKUP(A182,'3月'!A:J,10,FALSE)</f>
        <v>18397810691</v>
      </c>
      <c r="N182" s="1">
        <v>0</v>
      </c>
      <c r="Q182" s="1">
        <f t="shared" si="3"/>
        <v>0</v>
      </c>
    </row>
    <row r="183" hidden="1" spans="1:17">
      <c r="A183" s="8" t="s">
        <v>596</v>
      </c>
      <c r="B183" s="1" t="s">
        <v>590</v>
      </c>
      <c r="C183" s="1" t="s">
        <v>37</v>
      </c>
      <c r="D183" s="1" t="s">
        <v>597</v>
      </c>
      <c r="E183" s="1" t="s">
        <v>28</v>
      </c>
      <c r="F183" s="2">
        <v>1667.5</v>
      </c>
      <c r="G183" s="1">
        <v>0</v>
      </c>
      <c r="K183" s="1" t="str">
        <f>VLOOKUP(A183,'3月'!A:H,8,FALSE)</f>
        <v>南昌知行</v>
      </c>
      <c r="L183" s="40" t="str">
        <f>VLOOKUP(A183,'3月'!A:I,9,FALSE)</f>
        <v>360121196411025541</v>
      </c>
      <c r="M183" s="1">
        <f>VLOOKUP(A183,'3月'!A:J,10,FALSE)</f>
        <v>13767993203</v>
      </c>
      <c r="N183" s="1">
        <v>0</v>
      </c>
      <c r="Q183" s="1">
        <f t="shared" si="3"/>
        <v>0</v>
      </c>
    </row>
    <row r="184" hidden="1" spans="1:17">
      <c r="A184" s="8" t="s">
        <v>600</v>
      </c>
      <c r="B184" s="1" t="s">
        <v>590</v>
      </c>
      <c r="C184" s="1" t="s">
        <v>37</v>
      </c>
      <c r="D184" s="1" t="s">
        <v>601</v>
      </c>
      <c r="E184" s="1" t="s">
        <v>28</v>
      </c>
      <c r="F184" s="2">
        <v>575</v>
      </c>
      <c r="G184" s="1">
        <v>0</v>
      </c>
      <c r="K184" s="1" t="str">
        <f>VLOOKUP(A184,'3月'!A:H,8,FALSE)</f>
        <v>朝晖人力</v>
      </c>
      <c r="L184" s="40" t="str">
        <f>VLOOKUP(A184,'3月'!A:I,9,FALSE)</f>
        <v>360124196401133329</v>
      </c>
      <c r="M184" s="1">
        <f>VLOOKUP(A184,'3月'!A:J,10,FALSE)</f>
        <v>0</v>
      </c>
      <c r="N184" s="1">
        <v>0</v>
      </c>
      <c r="Q184" s="1">
        <f t="shared" si="3"/>
        <v>0</v>
      </c>
    </row>
    <row r="185" hidden="1" spans="1:17">
      <c r="A185" s="8" t="s">
        <v>606</v>
      </c>
      <c r="B185" s="1" t="s">
        <v>590</v>
      </c>
      <c r="C185" s="1" t="s">
        <v>45</v>
      </c>
      <c r="D185" s="1" t="s">
        <v>607</v>
      </c>
      <c r="E185" s="1" t="s">
        <v>28</v>
      </c>
      <c r="F185" s="2">
        <v>400</v>
      </c>
      <c r="G185" s="1">
        <v>0</v>
      </c>
      <c r="K185" s="1" t="str">
        <f>VLOOKUP(A185,'3月'!A:H,8,FALSE)</f>
        <v>朝晖人力</v>
      </c>
      <c r="L185" s="40" t="str">
        <f>VLOOKUP(A185,'3月'!A:I,9,FALSE)</f>
        <v>360121200301030533</v>
      </c>
      <c r="M185" s="1">
        <f>VLOOKUP(A185,'3月'!A:J,10,FALSE)</f>
        <v>18170089901</v>
      </c>
      <c r="N185" s="1">
        <v>0</v>
      </c>
      <c r="Q185" s="1">
        <f t="shared" ref="Q185:Q248" si="4">G185-N185</f>
        <v>0</v>
      </c>
    </row>
    <row r="186" hidden="1" spans="1:17">
      <c r="A186" s="8" t="s">
        <v>612</v>
      </c>
      <c r="B186" s="1" t="s">
        <v>590</v>
      </c>
      <c r="C186" s="1" t="s">
        <v>60</v>
      </c>
      <c r="D186" s="1" t="s">
        <v>613</v>
      </c>
      <c r="E186" s="1" t="s">
        <v>28</v>
      </c>
      <c r="F186" s="2">
        <v>1005.6</v>
      </c>
      <c r="G186" s="1">
        <v>0</v>
      </c>
      <c r="K186" s="1" t="str">
        <f>VLOOKUP(A186,'3月'!A:H,8,FALSE)</f>
        <v>南昌知行</v>
      </c>
      <c r="L186" s="40" t="str">
        <f>VLOOKUP(A186,'3月'!A:I,9,FALSE)</f>
        <v>360425199301232836</v>
      </c>
      <c r="M186" s="1">
        <f>VLOOKUP(A186,'3月'!A:J,10,FALSE)</f>
        <v>18126226392</v>
      </c>
      <c r="N186" s="1">
        <v>0</v>
      </c>
      <c r="Q186" s="1">
        <f t="shared" si="4"/>
        <v>0</v>
      </c>
    </row>
    <row r="187" hidden="1" spans="1:17">
      <c r="A187" s="24" t="s">
        <v>881</v>
      </c>
      <c r="B187" s="1" t="s">
        <v>590</v>
      </c>
      <c r="C187" s="1" t="s">
        <v>60</v>
      </c>
      <c r="D187" s="1" t="s">
        <v>882</v>
      </c>
      <c r="E187" s="1" t="s">
        <v>28</v>
      </c>
      <c r="F187" s="2">
        <v>0</v>
      </c>
      <c r="G187" s="1">
        <v>0</v>
      </c>
      <c r="K187" s="1" t="str">
        <f>VLOOKUP(A187,'3月'!A:H,8,FALSE)</f>
        <v>朝晖人力</v>
      </c>
      <c r="L187" s="40" t="s">
        <v>966</v>
      </c>
      <c r="M187" s="1">
        <f>VLOOKUP(A187,'3月'!A:J,10,FALSE)</f>
        <v>19142176936</v>
      </c>
      <c r="N187" s="1">
        <v>0</v>
      </c>
      <c r="Q187" s="1">
        <f t="shared" si="4"/>
        <v>0</v>
      </c>
    </row>
    <row r="188" hidden="1" spans="1:17">
      <c r="A188" s="8" t="s">
        <v>618</v>
      </c>
      <c r="B188" s="1" t="s">
        <v>590</v>
      </c>
      <c r="C188" s="1" t="s">
        <v>70</v>
      </c>
      <c r="D188" s="1" t="s">
        <v>619</v>
      </c>
      <c r="E188" s="1" t="s">
        <v>28</v>
      </c>
      <c r="F188" s="2">
        <v>495.748935091278</v>
      </c>
      <c r="G188" s="1">
        <v>0</v>
      </c>
      <c r="K188" s="1" t="str">
        <f>VLOOKUP(A188,'3月'!A:H,8,FALSE)</f>
        <v>朝晖人力</v>
      </c>
      <c r="L188" s="40" t="str">
        <f>VLOOKUP(A188,'3月'!A:I,9,FALSE)</f>
        <v>360111199008100979</v>
      </c>
      <c r="M188" s="1">
        <f>VLOOKUP(A188,'3月'!A:J,10,FALSE)</f>
        <v>15970591311</v>
      </c>
      <c r="N188" s="1">
        <v>0</v>
      </c>
      <c r="Q188" s="1">
        <f t="shared" si="4"/>
        <v>0</v>
      </c>
    </row>
    <row r="189" hidden="1" spans="1:17">
      <c r="A189" s="8" t="s">
        <v>622</v>
      </c>
      <c r="B189" s="1" t="s">
        <v>623</v>
      </c>
      <c r="C189" s="1" t="s">
        <v>132</v>
      </c>
      <c r="D189" s="1" t="s">
        <v>624</v>
      </c>
      <c r="E189" s="1" t="s">
        <v>28</v>
      </c>
      <c r="F189" s="2">
        <v>576.16</v>
      </c>
      <c r="G189" s="1">
        <v>0</v>
      </c>
      <c r="H189" s="1">
        <f>VLOOKUP(D189,[5]Sheet6!$A:$B,2,FALSE)</f>
        <v>413.07</v>
      </c>
      <c r="K189" s="1" t="str">
        <f>VLOOKUP(A189,'3月'!A:H,8,FALSE)</f>
        <v>上亿</v>
      </c>
      <c r="L189" s="40" t="str">
        <f>VLOOKUP(A189,'3月'!A:I,9,FALSE)</f>
        <v>340825200011101516</v>
      </c>
      <c r="M189" s="1">
        <f>VLOOKUP(A189,'3月'!A:J,10,FALSE)</f>
        <v>17681276264</v>
      </c>
      <c r="N189" s="1">
        <v>0</v>
      </c>
      <c r="Q189" s="1">
        <f t="shared" si="4"/>
        <v>0</v>
      </c>
    </row>
    <row r="190" hidden="1" spans="1:17">
      <c r="A190" s="8" t="s">
        <v>885</v>
      </c>
      <c r="B190" s="1" t="s">
        <v>623</v>
      </c>
      <c r="C190" s="1" t="s">
        <v>30</v>
      </c>
      <c r="D190" s="1" t="s">
        <v>886</v>
      </c>
      <c r="E190" s="1" t="s">
        <v>28</v>
      </c>
      <c r="F190" s="2">
        <v>722.5</v>
      </c>
      <c r="G190" s="1">
        <v>0</v>
      </c>
      <c r="K190" s="1" t="str">
        <f>VLOOKUP(A190,'3月'!A:H,8,FALSE)</f>
        <v>上亿</v>
      </c>
      <c r="L190" s="40" t="str">
        <f>VLOOKUP(A190,'3月'!A:I,9,FALSE)</f>
        <v>422822200106125046</v>
      </c>
      <c r="M190" s="1">
        <f>VLOOKUP(A190,'3月'!A:J,10,FALSE)</f>
        <v>15171939126</v>
      </c>
      <c r="N190" s="1">
        <v>0</v>
      </c>
      <c r="Q190" s="1">
        <f t="shared" si="4"/>
        <v>0</v>
      </c>
    </row>
    <row r="191" hidden="1" spans="1:17">
      <c r="A191" s="8" t="s">
        <v>888</v>
      </c>
      <c r="B191" s="1" t="s">
        <v>623</v>
      </c>
      <c r="C191" s="1" t="s">
        <v>30</v>
      </c>
      <c r="D191" s="1" t="s">
        <v>665</v>
      </c>
      <c r="E191" s="1" t="s">
        <v>28</v>
      </c>
      <c r="F191" s="2">
        <v>1683.5</v>
      </c>
      <c r="G191" s="1">
        <v>0</v>
      </c>
      <c r="K191" s="1" t="str">
        <f>VLOOKUP(A191,'3月'!A:H,8,FALSE)</f>
        <v>上亿</v>
      </c>
      <c r="L191" s="40" t="str">
        <f>VLOOKUP(A191,'3月'!A:I,9,FALSE)</f>
        <v>362227200109013827</v>
      </c>
      <c r="M191" s="1">
        <f>VLOOKUP(A191,'3月'!A:J,10,FALSE)</f>
        <v>15727583581</v>
      </c>
      <c r="N191" s="1">
        <v>0</v>
      </c>
      <c r="Q191" s="1">
        <f t="shared" si="4"/>
        <v>0</v>
      </c>
    </row>
    <row r="192" hidden="1" spans="1:17">
      <c r="A192" s="8" t="s">
        <v>629</v>
      </c>
      <c r="B192" s="1" t="s">
        <v>623</v>
      </c>
      <c r="C192" s="1" t="s">
        <v>37</v>
      </c>
      <c r="D192" s="1" t="s">
        <v>630</v>
      </c>
      <c r="E192" s="1" t="s">
        <v>28</v>
      </c>
      <c r="F192" s="2">
        <v>1145</v>
      </c>
      <c r="G192" s="1">
        <v>0</v>
      </c>
      <c r="K192" s="1" t="str">
        <f>VLOOKUP(A192,'3月'!A:H,8,FALSE)</f>
        <v>上亿</v>
      </c>
      <c r="L192" s="1" t="str">
        <f>VLOOKUP(A192,'3月'!A:I,9,FALSE)</f>
        <v>36050219640620402X</v>
      </c>
      <c r="M192" s="1">
        <f>VLOOKUP(A192,'3月'!A:J,10,FALSE)</f>
        <v>13767292860</v>
      </c>
      <c r="N192" s="1">
        <v>0</v>
      </c>
      <c r="Q192" s="1">
        <f t="shared" si="4"/>
        <v>0</v>
      </c>
    </row>
    <row r="193" hidden="1" spans="1:17">
      <c r="A193" s="8" t="s">
        <v>631</v>
      </c>
      <c r="B193" s="1" t="s">
        <v>623</v>
      </c>
      <c r="C193" s="1" t="s">
        <v>37</v>
      </c>
      <c r="D193" s="1" t="s">
        <v>632</v>
      </c>
      <c r="E193" s="1" t="s">
        <v>28</v>
      </c>
      <c r="F193" s="2">
        <v>1204.5</v>
      </c>
      <c r="G193" s="1">
        <v>0</v>
      </c>
      <c r="K193" s="1" t="str">
        <f>VLOOKUP(A193,'3月'!A:H,8,FALSE)</f>
        <v>上亿</v>
      </c>
      <c r="L193" s="40" t="str">
        <f>VLOOKUP(A193,'3月'!A:I,9,FALSE)</f>
        <v>360502196507156629</v>
      </c>
      <c r="M193" s="1">
        <f>VLOOKUP(A193,'3月'!A:J,10,FALSE)</f>
        <v>19170808356</v>
      </c>
      <c r="N193" s="1">
        <v>0</v>
      </c>
      <c r="Q193" s="1">
        <f t="shared" si="4"/>
        <v>0</v>
      </c>
    </row>
    <row r="194" hidden="1" spans="1:17">
      <c r="A194" s="8" t="s">
        <v>633</v>
      </c>
      <c r="B194" s="1" t="s">
        <v>623</v>
      </c>
      <c r="C194" s="1" t="s">
        <v>353</v>
      </c>
      <c r="D194" s="1" t="s">
        <v>634</v>
      </c>
      <c r="E194" s="1" t="s">
        <v>28</v>
      </c>
      <c r="F194" s="2">
        <v>1402.1</v>
      </c>
      <c r="G194" s="1">
        <v>0</v>
      </c>
      <c r="K194" s="1" t="str">
        <f>VLOOKUP(A194,'3月'!A:H,8,FALSE)</f>
        <v>上亿</v>
      </c>
      <c r="L194" s="40" t="str">
        <f>VLOOKUP(A194,'3月'!A:I,9,FALSE)</f>
        <v>360502199104093321</v>
      </c>
      <c r="M194" s="1">
        <f>VLOOKUP(A194,'3月'!A:J,10,FALSE)</f>
        <v>15807905559</v>
      </c>
      <c r="N194" s="1">
        <v>0</v>
      </c>
      <c r="Q194" s="1">
        <f t="shared" si="4"/>
        <v>0</v>
      </c>
    </row>
    <row r="195" hidden="1" spans="1:17">
      <c r="A195" s="8" t="s">
        <v>635</v>
      </c>
      <c r="B195" s="1" t="s">
        <v>623</v>
      </c>
      <c r="C195" s="1" t="s">
        <v>247</v>
      </c>
      <c r="D195" s="1" t="s">
        <v>636</v>
      </c>
      <c r="E195" s="1" t="s">
        <v>28</v>
      </c>
      <c r="F195" s="2">
        <v>931.5</v>
      </c>
      <c r="G195" s="1">
        <v>0</v>
      </c>
      <c r="K195" s="1" t="str">
        <f>VLOOKUP(A195,'3月'!A:H,8,FALSE)</f>
        <v>上亿</v>
      </c>
      <c r="L195" s="40" t="str">
        <f>VLOOKUP(A195,'3月'!A:I,9,FALSE)</f>
        <v>362233197509255529</v>
      </c>
      <c r="M195" s="1">
        <f>VLOOKUP(A195,'3月'!A:J,10,FALSE)</f>
        <v>15679007801</v>
      </c>
      <c r="N195" s="1">
        <v>0</v>
      </c>
      <c r="Q195" s="1">
        <f t="shared" si="4"/>
        <v>0</v>
      </c>
    </row>
    <row r="196" hidden="1" spans="1:17">
      <c r="A196" s="8" t="s">
        <v>639</v>
      </c>
      <c r="B196" s="1" t="s">
        <v>623</v>
      </c>
      <c r="C196" s="1" t="s">
        <v>45</v>
      </c>
      <c r="D196" s="1" t="s">
        <v>640</v>
      </c>
      <c r="E196" s="1" t="s">
        <v>28</v>
      </c>
      <c r="F196" s="2">
        <v>915.5</v>
      </c>
      <c r="G196" s="1">
        <v>0</v>
      </c>
      <c r="K196" s="1" t="str">
        <f>VLOOKUP(A196,'3月'!A:H,8,FALSE)</f>
        <v>上亿</v>
      </c>
      <c r="L196" s="1" t="str">
        <f>VLOOKUP(A196,'3月'!A:I,9,FALSE)</f>
        <v>360902200604075215</v>
      </c>
      <c r="M196" s="1">
        <f>VLOOKUP(A196,'3月'!A:J,10,FALSE)</f>
        <v>18465734615</v>
      </c>
      <c r="N196" s="1">
        <v>0</v>
      </c>
      <c r="Q196" s="1">
        <f t="shared" si="4"/>
        <v>0</v>
      </c>
    </row>
    <row r="197" hidden="1" spans="1:17">
      <c r="A197" s="8" t="s">
        <v>641</v>
      </c>
      <c r="B197" s="1" t="s">
        <v>623</v>
      </c>
      <c r="C197" s="1" t="s">
        <v>45</v>
      </c>
      <c r="D197" s="1" t="s">
        <v>642</v>
      </c>
      <c r="E197" s="1" t="s">
        <v>28</v>
      </c>
      <c r="F197" s="2">
        <v>697.6</v>
      </c>
      <c r="G197" s="1">
        <v>0</v>
      </c>
      <c r="K197" s="1" t="str">
        <f>VLOOKUP(A197,'3月'!A:H,8,FALSE)</f>
        <v>上亿</v>
      </c>
      <c r="L197" s="40" t="str">
        <f>VLOOKUP(A197,'3月'!A:I,9,FALSE)</f>
        <v>362329200403140032</v>
      </c>
      <c r="M197" s="1">
        <f>VLOOKUP(A197,'3月'!A:J,10,FALSE)</f>
        <v>15867454192</v>
      </c>
      <c r="N197" s="1">
        <v>0</v>
      </c>
      <c r="Q197" s="1">
        <f t="shared" si="4"/>
        <v>0</v>
      </c>
    </row>
    <row r="198" hidden="1" spans="1:17">
      <c r="A198" s="8" t="s">
        <v>637</v>
      </c>
      <c r="B198" s="1" t="s">
        <v>623</v>
      </c>
      <c r="C198" s="1" t="s">
        <v>45</v>
      </c>
      <c r="D198" s="1" t="s">
        <v>638</v>
      </c>
      <c r="E198" s="1" t="s">
        <v>28</v>
      </c>
      <c r="F198" s="2">
        <v>400</v>
      </c>
      <c r="G198" s="1">
        <v>0</v>
      </c>
      <c r="K198" s="1" t="str">
        <f>VLOOKUP(A198,'3月'!A:H,8,FALSE)</f>
        <v>上亿</v>
      </c>
      <c r="L198" s="40" t="str">
        <f>VLOOKUP(A198,'3月'!A:I,9,FALSE)</f>
        <v>362203199902015557</v>
      </c>
      <c r="M198" s="1">
        <f>VLOOKUP(A198,'3月'!A:J,10,FALSE)</f>
        <v>13149940155</v>
      </c>
      <c r="N198" s="1">
        <v>0</v>
      </c>
      <c r="Q198" s="1">
        <f t="shared" si="4"/>
        <v>0</v>
      </c>
    </row>
    <row r="199" hidden="1" spans="1:17">
      <c r="A199" s="8" t="s">
        <v>643</v>
      </c>
      <c r="B199" s="1" t="s">
        <v>623</v>
      </c>
      <c r="C199" s="1" t="s">
        <v>60</v>
      </c>
      <c r="D199" s="1" t="s">
        <v>644</v>
      </c>
      <c r="E199" s="1" t="s">
        <v>28</v>
      </c>
      <c r="F199" s="2">
        <v>225</v>
      </c>
      <c r="G199" s="1">
        <v>0</v>
      </c>
      <c r="K199" s="1" t="str">
        <f>VLOOKUP(A199,'3月'!A:H,8,FALSE)</f>
        <v>上亿</v>
      </c>
      <c r="L199" s="40" t="str">
        <f>VLOOKUP(A199,'3月'!A:I,9,FALSE)</f>
        <v>360502200012161337</v>
      </c>
      <c r="M199" s="1">
        <f>VLOOKUP(A199,'3月'!A:J,10,FALSE)</f>
        <v>18859679075</v>
      </c>
      <c r="N199" s="1">
        <v>0</v>
      </c>
      <c r="Q199" s="1">
        <f t="shared" si="4"/>
        <v>0</v>
      </c>
    </row>
    <row r="200" hidden="1" spans="1:17">
      <c r="A200" s="8" t="s">
        <v>645</v>
      </c>
      <c r="B200" s="1" t="s">
        <v>623</v>
      </c>
      <c r="C200" s="1" t="s">
        <v>507</v>
      </c>
      <c r="D200" s="1" t="s">
        <v>646</v>
      </c>
      <c r="E200" s="1" t="s">
        <v>28</v>
      </c>
      <c r="F200" s="2">
        <v>1701</v>
      </c>
      <c r="G200" s="1">
        <v>0</v>
      </c>
      <c r="K200" s="1" t="str">
        <f>VLOOKUP(A200,'3月'!A:H,8,FALSE)</f>
        <v>上亿</v>
      </c>
      <c r="L200" s="40" t="str">
        <f>VLOOKUP(A200,'3月'!A:I,9,FALSE)</f>
        <v>360502199701100913</v>
      </c>
      <c r="M200" s="1">
        <f>VLOOKUP(A200,'3月'!A:J,10,FALSE)</f>
        <v>15279022125</v>
      </c>
      <c r="N200" s="1">
        <v>0</v>
      </c>
      <c r="Q200" s="1">
        <f t="shared" si="4"/>
        <v>0</v>
      </c>
    </row>
    <row r="201" hidden="1" spans="1:17">
      <c r="A201" s="8" t="s">
        <v>647</v>
      </c>
      <c r="B201" s="1" t="s">
        <v>623</v>
      </c>
      <c r="C201" s="1" t="s">
        <v>60</v>
      </c>
      <c r="D201" s="1" t="s">
        <v>648</v>
      </c>
      <c r="E201" s="1" t="s">
        <v>28</v>
      </c>
      <c r="F201" s="2">
        <v>517.5</v>
      </c>
      <c r="G201" s="1">
        <v>0</v>
      </c>
      <c r="K201" s="1" t="str">
        <f>VLOOKUP(A201,'3月'!A:H,8,FALSE)</f>
        <v>上亿</v>
      </c>
      <c r="L201" s="1" t="str">
        <f>VLOOKUP(A201,'3月'!A:I,9,FALSE)</f>
        <v>360502199410136027皮青青</v>
      </c>
      <c r="M201" s="1">
        <f>VLOOKUP(A201,'3月'!A:J,10,FALSE)</f>
        <v>15779003053</v>
      </c>
      <c r="N201" s="1">
        <v>0</v>
      </c>
      <c r="Q201" s="1">
        <f t="shared" si="4"/>
        <v>0</v>
      </c>
    </row>
    <row r="202" hidden="1" spans="1:17">
      <c r="A202" s="8" t="s">
        <v>649</v>
      </c>
      <c r="B202" s="1" t="s">
        <v>623</v>
      </c>
      <c r="C202" s="1" t="s">
        <v>60</v>
      </c>
      <c r="D202" s="1" t="s">
        <v>650</v>
      </c>
      <c r="E202" s="1" t="s">
        <v>28</v>
      </c>
      <c r="F202" s="2">
        <v>180</v>
      </c>
      <c r="G202" s="1">
        <v>0</v>
      </c>
      <c r="K202" s="1" t="str">
        <f>VLOOKUP(A202,'2月'!A:H,8,FALSE)</f>
        <v>上亿</v>
      </c>
      <c r="L202" s="40" t="str">
        <f>VLOOKUP(A202,'2月'!A:I,9,FALSE)</f>
        <v>360502199007023612</v>
      </c>
      <c r="M202" s="1">
        <f>VLOOKUP(A202,'2月'!A:J,10,FALSE)</f>
        <v>1510006767</v>
      </c>
      <c r="N202" s="1">
        <v>0</v>
      </c>
      <c r="Q202" s="1">
        <f t="shared" si="4"/>
        <v>0</v>
      </c>
    </row>
    <row r="203" hidden="1" spans="1:17">
      <c r="A203" s="8" t="s">
        <v>941</v>
      </c>
      <c r="B203" s="1" t="s">
        <v>623</v>
      </c>
      <c r="C203" s="1" t="s">
        <v>70</v>
      </c>
      <c r="D203" s="1" t="s">
        <v>942</v>
      </c>
      <c r="E203" s="1" t="s">
        <v>28</v>
      </c>
      <c r="F203" s="2">
        <v>1990</v>
      </c>
      <c r="G203" s="1">
        <v>0</v>
      </c>
      <c r="K203" s="1" t="str">
        <f>VLOOKUP(A203,'3月'!A:H,8,FALSE)</f>
        <v>朝晖人力</v>
      </c>
      <c r="L203" s="40" t="str">
        <f>VLOOKUP(A203,'3月'!A:I,9,FALSE)</f>
        <v>360502200601190013</v>
      </c>
      <c r="M203" s="1">
        <f>VLOOKUP(A203,'3月'!A:J,10,FALSE)</f>
        <v>13979087237</v>
      </c>
      <c r="N203" s="1">
        <v>0</v>
      </c>
      <c r="Q203" s="1">
        <f t="shared" si="4"/>
        <v>0</v>
      </c>
    </row>
    <row r="204" hidden="1" spans="1:17">
      <c r="A204" s="8" t="s">
        <v>653</v>
      </c>
      <c r="B204" s="1" t="s">
        <v>623</v>
      </c>
      <c r="C204" s="1" t="s">
        <v>67</v>
      </c>
      <c r="D204" s="1" t="s">
        <v>654</v>
      </c>
      <c r="E204" s="1" t="s">
        <v>28</v>
      </c>
      <c r="F204" s="2">
        <v>141.663333333333</v>
      </c>
      <c r="G204" s="1">
        <v>0</v>
      </c>
      <c r="K204" s="1" t="s">
        <v>887</v>
      </c>
      <c r="L204" s="1" t="str">
        <f>VLOOKUP(A204,[4]在职名单!$D:$AE,28,FALSE)</f>
        <v>360502199807011337</v>
      </c>
      <c r="M204" s="1">
        <f>VLOOKUP(A204,[4]在职名单!$D:$AJ,33,FALSE)</f>
        <v>18579090968</v>
      </c>
      <c r="N204" s="1">
        <v>0</v>
      </c>
      <c r="Q204" s="1">
        <f t="shared" si="4"/>
        <v>0</v>
      </c>
    </row>
    <row r="205" hidden="1" spans="1:17">
      <c r="A205" s="8" t="s">
        <v>657</v>
      </c>
      <c r="B205" s="1" t="s">
        <v>623</v>
      </c>
      <c r="C205" s="1" t="s">
        <v>70</v>
      </c>
      <c r="D205" s="1" t="s">
        <v>658</v>
      </c>
      <c r="E205" s="1" t="s">
        <v>28</v>
      </c>
      <c r="F205" s="2">
        <v>2091.6</v>
      </c>
      <c r="G205" s="1">
        <v>0</v>
      </c>
      <c r="K205" s="1" t="s">
        <v>35</v>
      </c>
      <c r="L205" s="1" t="str">
        <f>VLOOKUP(A205,[4]在职名单!$D:$AE,28,FALSE)</f>
        <v>360502198309063623</v>
      </c>
      <c r="M205" s="1">
        <f>VLOOKUP(A205,[4]在职名单!$D:$AJ,33,FALSE)</f>
        <v>18107906980</v>
      </c>
      <c r="N205" s="1">
        <v>0</v>
      </c>
      <c r="Q205" s="1">
        <f t="shared" si="4"/>
        <v>0</v>
      </c>
    </row>
    <row r="206" hidden="1" spans="1:17">
      <c r="A206" s="8" t="s">
        <v>661</v>
      </c>
      <c r="B206" s="1" t="s">
        <v>662</v>
      </c>
      <c r="C206" s="1" t="s">
        <v>26</v>
      </c>
      <c r="D206" s="1" t="s">
        <v>663</v>
      </c>
      <c r="E206" s="1" t="s">
        <v>28</v>
      </c>
      <c r="F206" s="2">
        <v>1568.22</v>
      </c>
      <c r="G206" s="1">
        <v>0</v>
      </c>
      <c r="H206" s="1">
        <f>VLOOKUP(D206,[5]Sheet6!$A:$B,2,FALSE)</f>
        <v>413.07</v>
      </c>
      <c r="K206" s="1" t="str">
        <f>VLOOKUP(A206,'3月'!A:H,8,FALSE)</f>
        <v>新余</v>
      </c>
      <c r="L206" s="40" t="str">
        <f>VLOOKUP(A206,'3月'!A:I,9,FALSE)</f>
        <v>360502199110270021</v>
      </c>
      <c r="M206" s="1">
        <f>VLOOKUP(A206,'3月'!A:J,10,FALSE)</f>
        <v>13162961982</v>
      </c>
      <c r="N206" s="1">
        <v>0</v>
      </c>
      <c r="Q206" s="1">
        <f t="shared" si="4"/>
        <v>0</v>
      </c>
    </row>
    <row r="207" hidden="1" spans="1:17">
      <c r="A207" s="8" t="s">
        <v>666</v>
      </c>
      <c r="B207" s="1" t="s">
        <v>662</v>
      </c>
      <c r="C207" s="1" t="s">
        <v>30</v>
      </c>
      <c r="D207" s="1" t="s">
        <v>667</v>
      </c>
      <c r="E207" s="1" t="s">
        <v>28</v>
      </c>
      <c r="F207" s="2">
        <v>648.75</v>
      </c>
      <c r="G207" s="1">
        <v>0</v>
      </c>
      <c r="K207" s="1" t="str">
        <f>VLOOKUP(A207,'3月'!A:H,8,FALSE)</f>
        <v>朝晖人力</v>
      </c>
      <c r="L207" s="40" t="str">
        <f>VLOOKUP(A207,'3月'!A:I,9,FALSE)</f>
        <v>360502200102210040</v>
      </c>
      <c r="M207" s="1">
        <f>VLOOKUP(A207,'3月'!A:J,10,FALSE)</f>
        <v>13907909091</v>
      </c>
      <c r="N207" s="1">
        <v>0</v>
      </c>
      <c r="Q207" s="1">
        <f t="shared" si="4"/>
        <v>0</v>
      </c>
    </row>
    <row r="208" hidden="1" spans="1:17">
      <c r="A208" s="8" t="s">
        <v>668</v>
      </c>
      <c r="B208" s="1" t="s">
        <v>662</v>
      </c>
      <c r="C208" s="1" t="s">
        <v>37</v>
      </c>
      <c r="D208" s="1" t="s">
        <v>669</v>
      </c>
      <c r="E208" s="1" t="s">
        <v>28</v>
      </c>
      <c r="F208" s="2">
        <v>1098.5</v>
      </c>
      <c r="G208" s="1">
        <v>0</v>
      </c>
      <c r="K208" s="1" t="str">
        <f>VLOOKUP(A208,'3月'!A:H,8,FALSE)</f>
        <v>朝晖人力</v>
      </c>
      <c r="L208" s="40" t="str">
        <f>VLOOKUP(A208,'3月'!A:I,9,FALSE)</f>
        <v>360502196910083722</v>
      </c>
      <c r="M208" s="1">
        <f>VLOOKUP(A208,'3月'!A:J,10,FALSE)</f>
        <v>15350392187</v>
      </c>
      <c r="N208" s="1">
        <v>0</v>
      </c>
      <c r="Q208" s="1">
        <f t="shared" si="4"/>
        <v>0</v>
      </c>
    </row>
    <row r="209" hidden="1" spans="1:17">
      <c r="A209" s="8" t="s">
        <v>670</v>
      </c>
      <c r="B209" s="1" t="s">
        <v>662</v>
      </c>
      <c r="C209" s="1" t="s">
        <v>37</v>
      </c>
      <c r="D209" s="1" t="s">
        <v>671</v>
      </c>
      <c r="E209" s="1" t="s">
        <v>28</v>
      </c>
      <c r="F209" s="2">
        <v>987.3</v>
      </c>
      <c r="G209" s="1">
        <v>0</v>
      </c>
      <c r="K209" s="1" t="str">
        <f>VLOOKUP(A209,'3月'!A:H,8,FALSE)</f>
        <v>朝晖人力</v>
      </c>
      <c r="L209" s="1" t="str">
        <f>VLOOKUP(A209,'3月'!A:I,9,FALSE)</f>
        <v>36050219700107222x</v>
      </c>
      <c r="M209" s="1">
        <f>VLOOKUP(A209,'3月'!A:J,10,FALSE)</f>
        <v>15979875626</v>
      </c>
      <c r="N209" s="1">
        <v>0</v>
      </c>
      <c r="Q209" s="1">
        <f t="shared" si="4"/>
        <v>0</v>
      </c>
    </row>
    <row r="210" hidden="1" spans="1:17">
      <c r="A210" s="8" t="s">
        <v>674</v>
      </c>
      <c r="B210" s="1" t="s">
        <v>662</v>
      </c>
      <c r="C210" s="1" t="s">
        <v>42</v>
      </c>
      <c r="D210" s="1" t="s">
        <v>675</v>
      </c>
      <c r="E210" s="1" t="s">
        <v>28</v>
      </c>
      <c r="F210" s="2">
        <v>518</v>
      </c>
      <c r="G210" s="1">
        <v>0</v>
      </c>
      <c r="K210" s="1" t="str">
        <f>VLOOKUP(A210,'3月'!A:H,8,FALSE)</f>
        <v>新余</v>
      </c>
      <c r="L210" s="40" t="str">
        <f>VLOOKUP(A210,'3月'!A:I,9,FALSE)</f>
        <v>360502200008173079</v>
      </c>
      <c r="M210" s="1">
        <f>VLOOKUP(A210,'3月'!A:J,10,FALSE)</f>
        <v>18779007958</v>
      </c>
      <c r="N210" s="1">
        <v>0</v>
      </c>
      <c r="Q210" s="1">
        <f t="shared" si="4"/>
        <v>0</v>
      </c>
    </row>
    <row r="211" hidden="1" spans="1:17">
      <c r="A211" s="8" t="s">
        <v>676</v>
      </c>
      <c r="B211" s="1" t="s">
        <v>662</v>
      </c>
      <c r="C211" s="1" t="s">
        <v>45</v>
      </c>
      <c r="D211" s="1" t="s">
        <v>677</v>
      </c>
      <c r="E211" s="1" t="s">
        <v>28</v>
      </c>
      <c r="F211" s="2">
        <v>1820</v>
      </c>
      <c r="G211" s="1">
        <v>0</v>
      </c>
      <c r="K211" s="1" t="str">
        <f>VLOOKUP(A211,'3月'!A:H,8,FALSE)</f>
        <v>新余</v>
      </c>
      <c r="L211" s="40" t="str">
        <f>VLOOKUP(A211,'3月'!A:I,9,FALSE)</f>
        <v>360102198102024326</v>
      </c>
      <c r="M211" s="1">
        <f>VLOOKUP(A211,'3月'!A:J,10,FALSE)</f>
        <v>15207904818</v>
      </c>
      <c r="N211" s="1">
        <v>0</v>
      </c>
      <c r="Q211" s="1">
        <f t="shared" si="4"/>
        <v>0</v>
      </c>
    </row>
    <row r="212" hidden="1" spans="1:17">
      <c r="A212" s="8" t="s">
        <v>682</v>
      </c>
      <c r="B212" s="1" t="s">
        <v>662</v>
      </c>
      <c r="C212" s="1" t="s">
        <v>60</v>
      </c>
      <c r="D212" s="1" t="s">
        <v>683</v>
      </c>
      <c r="E212" s="1" t="s">
        <v>28</v>
      </c>
      <c r="F212" s="2">
        <v>216</v>
      </c>
      <c r="G212" s="1">
        <v>0</v>
      </c>
      <c r="K212" s="1" t="str">
        <f>VLOOKUP(A212,'3月'!A:H,8,FALSE)</f>
        <v>朝晖人力</v>
      </c>
      <c r="L212" s="40" t="str">
        <f>VLOOKUP(A212,'3月'!A:I,9,FALSE)</f>
        <v>360502199511081619</v>
      </c>
      <c r="M212" s="1">
        <f>VLOOKUP(A212,'3月'!A:J,10,FALSE)</f>
        <v>18667412259</v>
      </c>
      <c r="N212" s="1">
        <v>0</v>
      </c>
      <c r="Q212" s="1">
        <f t="shared" si="4"/>
        <v>0</v>
      </c>
    </row>
    <row r="213" hidden="1" spans="1:17">
      <c r="A213" s="8" t="s">
        <v>684</v>
      </c>
      <c r="B213" s="1" t="s">
        <v>662</v>
      </c>
      <c r="C213" s="1" t="s">
        <v>60</v>
      </c>
      <c r="D213" s="1" t="s">
        <v>685</v>
      </c>
      <c r="E213" s="1" t="s">
        <v>28</v>
      </c>
      <c r="F213" s="2">
        <v>216</v>
      </c>
      <c r="G213" s="1">
        <v>0</v>
      </c>
      <c r="K213" s="1" t="str">
        <f>VLOOKUP(A213,'3月'!A:H,8,FALSE)</f>
        <v>新余</v>
      </c>
      <c r="L213" s="40" t="str">
        <f>VLOOKUP(A213,'3月'!A:I,9,FALSE)</f>
        <v>360321200305316011</v>
      </c>
      <c r="M213" s="1">
        <f>VLOOKUP(A213,'3月'!A:J,10,FALSE)</f>
        <v>17776055357</v>
      </c>
      <c r="N213" s="1">
        <v>0</v>
      </c>
      <c r="Q213" s="1">
        <f t="shared" si="4"/>
        <v>0</v>
      </c>
    </row>
    <row r="214" hidden="1" spans="1:17">
      <c r="A214" s="8" t="s">
        <v>686</v>
      </c>
      <c r="B214" s="1" t="s">
        <v>662</v>
      </c>
      <c r="C214" s="1" t="s">
        <v>60</v>
      </c>
      <c r="D214" s="1" t="s">
        <v>687</v>
      </c>
      <c r="E214" s="1" t="s">
        <v>28</v>
      </c>
      <c r="F214" s="2">
        <v>144</v>
      </c>
      <c r="G214" s="1">
        <v>0</v>
      </c>
      <c r="K214" s="1" t="str">
        <f>VLOOKUP(A214,'3月'!A:H,8,FALSE)</f>
        <v>朝晖人力</v>
      </c>
      <c r="L214" s="40" t="str">
        <f>VLOOKUP(A214,'3月'!A:I,9,FALSE)</f>
        <v>360982200510163531</v>
      </c>
      <c r="M214" s="1">
        <f>VLOOKUP(A214,'3月'!A:J,10,FALSE)</f>
        <v>18322923394</v>
      </c>
      <c r="N214" s="1">
        <v>0</v>
      </c>
      <c r="Q214" s="1">
        <f t="shared" si="4"/>
        <v>0</v>
      </c>
    </row>
    <row r="215" hidden="1" spans="1:17">
      <c r="A215" s="8" t="s">
        <v>891</v>
      </c>
      <c r="B215" s="1" t="s">
        <v>662</v>
      </c>
      <c r="C215" s="1" t="s">
        <v>60</v>
      </c>
      <c r="D215" s="1" t="s">
        <v>892</v>
      </c>
      <c r="E215" s="1" t="s">
        <v>28</v>
      </c>
      <c r="F215" s="2">
        <v>360</v>
      </c>
      <c r="G215" s="1">
        <v>0</v>
      </c>
      <c r="K215" s="1" t="str">
        <f>VLOOKUP(A215,'3月'!A:H,8,FALSE)</f>
        <v>朝晖人力</v>
      </c>
      <c r="L215" s="40" t="str">
        <f>VLOOKUP(A215,'3月'!A:I,9,FALSE)</f>
        <v>340311200208070850</v>
      </c>
      <c r="M215" s="1">
        <f>VLOOKUP(A215,'3月'!A:J,10,FALSE)</f>
        <v>19810750686</v>
      </c>
      <c r="N215" s="1">
        <v>0</v>
      </c>
      <c r="Q215" s="1">
        <f t="shared" si="4"/>
        <v>0</v>
      </c>
    </row>
    <row r="216" hidden="1" spans="1:17">
      <c r="A216" s="8" t="s">
        <v>967</v>
      </c>
      <c r="B216" s="1" t="s">
        <v>662</v>
      </c>
      <c r="C216" s="1" t="s">
        <v>60</v>
      </c>
      <c r="D216" s="1" t="s">
        <v>968</v>
      </c>
      <c r="E216" s="1" t="s">
        <v>28</v>
      </c>
      <c r="F216" s="2">
        <v>200</v>
      </c>
      <c r="G216" s="1">
        <v>0</v>
      </c>
      <c r="K216" s="1" t="s">
        <v>35</v>
      </c>
      <c r="L216" s="1" t="str">
        <f>VLOOKUP(A216,[4]在职名单!$D:$AE,28,FALSE)</f>
        <v>360502200501284354</v>
      </c>
      <c r="M216" s="1">
        <f>VLOOKUP(A216,[4]在职名单!$D:$AJ,33,FALSE)</f>
        <v>17779031927</v>
      </c>
      <c r="N216" s="1">
        <v>0</v>
      </c>
      <c r="Q216" s="1">
        <f t="shared" si="4"/>
        <v>0</v>
      </c>
    </row>
    <row r="217" hidden="1" spans="1:17">
      <c r="A217" s="8" t="s">
        <v>688</v>
      </c>
      <c r="B217" s="1" t="s">
        <v>662</v>
      </c>
      <c r="C217" s="1" t="s">
        <v>67</v>
      </c>
      <c r="D217" s="1" t="s">
        <v>689</v>
      </c>
      <c r="E217" s="1" t="s">
        <v>28</v>
      </c>
      <c r="F217" s="2">
        <v>800</v>
      </c>
      <c r="G217" s="1">
        <v>0</v>
      </c>
      <c r="K217" s="1" t="str">
        <f>VLOOKUP(A217,'3月'!A:H,8,FALSE)</f>
        <v>新余</v>
      </c>
      <c r="L217" s="40" t="str">
        <f>VLOOKUP(A217,'3月'!A:I,9,FALSE)</f>
        <v>360321199804214532</v>
      </c>
      <c r="M217" s="1">
        <f>VLOOKUP(A217,'3月'!A:J,10,FALSE)</f>
        <v>15879454244</v>
      </c>
      <c r="N217" s="1">
        <v>0</v>
      </c>
      <c r="Q217" s="1">
        <f t="shared" si="4"/>
        <v>0</v>
      </c>
    </row>
    <row r="218" hidden="1" spans="1:17">
      <c r="A218" s="8" t="s">
        <v>690</v>
      </c>
      <c r="B218" s="1" t="s">
        <v>662</v>
      </c>
      <c r="C218" s="1" t="s">
        <v>70</v>
      </c>
      <c r="D218" s="1" t="s">
        <v>691</v>
      </c>
      <c r="E218" s="1" t="s">
        <v>32</v>
      </c>
      <c r="F218" s="2">
        <v>287.5</v>
      </c>
      <c r="G218" s="1">
        <v>0</v>
      </c>
      <c r="K218" s="1" t="str">
        <f>VLOOKUP(A218,'3月'!A:H,8,FALSE)</f>
        <v>朝晖人力</v>
      </c>
      <c r="L218" s="1" t="str">
        <f>VLOOKUP(A218,'3月'!A:I,9,FALSE)</f>
        <v>36030219980705351X</v>
      </c>
      <c r="M218" s="1" t="str">
        <f>VLOOKUP(A218,'3月'!A:J,10,FALSE)</f>
        <v>13317095318
</v>
      </c>
      <c r="N218" s="1">
        <v>0</v>
      </c>
      <c r="Q218" s="1">
        <f t="shared" si="4"/>
        <v>0</v>
      </c>
    </row>
    <row r="219" hidden="1" spans="1:17">
      <c r="A219" s="8" t="s">
        <v>697</v>
      </c>
      <c r="B219" s="1" t="s">
        <v>693</v>
      </c>
      <c r="C219" s="1" t="s">
        <v>30</v>
      </c>
      <c r="D219" s="1" t="s">
        <v>698</v>
      </c>
      <c r="E219" s="1" t="s">
        <v>28</v>
      </c>
      <c r="F219" s="2">
        <v>1400</v>
      </c>
      <c r="G219" s="1">
        <v>0</v>
      </c>
      <c r="K219" s="1" t="str">
        <f>VLOOKUP(A219,'3月'!A:H,8,FALSE)</f>
        <v>朝晖人力</v>
      </c>
      <c r="L219" s="40" t="str">
        <f>VLOOKUP(A219,'3月'!A:I,9,FALSE)</f>
        <v>360124200507050061</v>
      </c>
      <c r="M219" s="1">
        <f>VLOOKUP(A219,'3月'!A:J,10,FALSE)</f>
        <v>19527490075</v>
      </c>
      <c r="N219" s="1">
        <v>0</v>
      </c>
      <c r="Q219" s="1">
        <f t="shared" si="4"/>
        <v>0</v>
      </c>
    </row>
    <row r="220" hidden="1" spans="1:17">
      <c r="A220" s="8" t="s">
        <v>894</v>
      </c>
      <c r="B220" s="1" t="s">
        <v>693</v>
      </c>
      <c r="C220" s="1" t="s">
        <v>30</v>
      </c>
      <c r="D220" s="1" t="s">
        <v>895</v>
      </c>
      <c r="E220" s="1" t="s">
        <v>28</v>
      </c>
      <c r="F220" s="2">
        <v>1035</v>
      </c>
      <c r="G220" s="1">
        <v>0</v>
      </c>
      <c r="K220" s="1" t="str">
        <f>VLOOKUP(A220,'3月'!A:H,8,FALSE)</f>
        <v>朝晖人力</v>
      </c>
      <c r="L220" s="40" t="str">
        <f>VLOOKUP(A220,'3月'!A:I,9,FALSE)</f>
        <v>360121200512092427</v>
      </c>
      <c r="M220" s="1">
        <f>VLOOKUP(A220,'3月'!A:J,10,FALSE)</f>
        <v>18702536949</v>
      </c>
      <c r="N220" s="1">
        <v>0</v>
      </c>
      <c r="Q220" s="1">
        <f t="shared" si="4"/>
        <v>0</v>
      </c>
    </row>
    <row r="221" hidden="1" spans="1:17">
      <c r="A221" s="8" t="s">
        <v>699</v>
      </c>
      <c r="B221" s="1" t="s">
        <v>693</v>
      </c>
      <c r="C221" s="1" t="s">
        <v>37</v>
      </c>
      <c r="D221" s="1" t="s">
        <v>700</v>
      </c>
      <c r="E221" s="1" t="s">
        <v>28</v>
      </c>
      <c r="F221" s="2">
        <v>844.19</v>
      </c>
      <c r="G221" s="1">
        <v>0</v>
      </c>
      <c r="K221" s="1" t="str">
        <f>VLOOKUP(A221,'3月'!A:H,8,FALSE)</f>
        <v>鑫镒百货</v>
      </c>
      <c r="L221" s="40" t="str">
        <f>VLOOKUP(A221,'3月'!A:I,9,FALSE)</f>
        <v>360121196307102447</v>
      </c>
      <c r="M221" s="1">
        <f>VLOOKUP(A221,'3月'!A:J,10,FALSE)</f>
        <v>15870692528</v>
      </c>
      <c r="Q221" s="1">
        <f t="shared" si="4"/>
        <v>0</v>
      </c>
    </row>
    <row r="222" hidden="1" spans="1:17">
      <c r="A222" s="8" t="s">
        <v>701</v>
      </c>
      <c r="B222" s="1" t="s">
        <v>693</v>
      </c>
      <c r="C222" s="1" t="s">
        <v>37</v>
      </c>
      <c r="D222" s="1" t="s">
        <v>702</v>
      </c>
      <c r="E222" s="1" t="s">
        <v>28</v>
      </c>
      <c r="F222" s="2">
        <v>779.25</v>
      </c>
      <c r="G222" s="1">
        <v>0</v>
      </c>
      <c r="K222" s="1" t="str">
        <f>VLOOKUP(A222,'3月'!A:H,8,FALSE)</f>
        <v>朝晖人力</v>
      </c>
      <c r="L222" s="40" t="str">
        <f>VLOOKUP(A222,'3月'!A:I,9,FALSE)</f>
        <v>360111195601181425</v>
      </c>
      <c r="M222" s="1">
        <f>VLOOKUP(A222,'3月'!A:J,10,FALSE)</f>
        <v>13672222800</v>
      </c>
      <c r="N222" s="1">
        <v>0</v>
      </c>
      <c r="Q222" s="1">
        <f t="shared" si="4"/>
        <v>0</v>
      </c>
    </row>
    <row r="223" hidden="1" spans="1:17">
      <c r="A223" s="8" t="s">
        <v>703</v>
      </c>
      <c r="B223" s="1" t="s">
        <v>693</v>
      </c>
      <c r="C223" s="1" t="s">
        <v>507</v>
      </c>
      <c r="D223" s="1" t="s">
        <v>704</v>
      </c>
      <c r="E223" s="1" t="s">
        <v>28</v>
      </c>
      <c r="F223" s="2">
        <v>607.5</v>
      </c>
      <c r="G223" s="1">
        <v>0</v>
      </c>
      <c r="K223" s="1" t="str">
        <f>VLOOKUP(A223,'3月'!A:H,8,FALSE)</f>
        <v>南昌知行</v>
      </c>
      <c r="L223" s="40" t="str">
        <f>VLOOKUP(A223,'3月'!A:I,9,FALSE)</f>
        <v>360202200207275530</v>
      </c>
      <c r="M223" s="1">
        <f>VLOOKUP(A223,'3月'!A:J,10,FALSE)</f>
        <v>19198388881</v>
      </c>
      <c r="N223" s="1">
        <v>0</v>
      </c>
      <c r="Q223" s="1">
        <f t="shared" si="4"/>
        <v>0</v>
      </c>
    </row>
    <row r="224" hidden="1" spans="1:17">
      <c r="A224" s="8" t="s">
        <v>707</v>
      </c>
      <c r="B224" s="1" t="s">
        <v>693</v>
      </c>
      <c r="C224" s="1" t="s">
        <v>60</v>
      </c>
      <c r="D224" s="1" t="s">
        <v>708</v>
      </c>
      <c r="E224" s="1" t="s">
        <v>28</v>
      </c>
      <c r="F224" s="2">
        <v>225</v>
      </c>
      <c r="G224" s="1">
        <v>0</v>
      </c>
      <c r="K224" s="1" t="str">
        <f>VLOOKUP(A224,'3月'!A:H,8,FALSE)</f>
        <v>南昌知行</v>
      </c>
      <c r="L224" s="1" t="str">
        <f>VLOOKUP(A224,'3月'!A:I,9,FALSE)</f>
        <v>36012120051217887x</v>
      </c>
      <c r="M224" s="1">
        <f>VLOOKUP(A224,'3月'!A:J,10,FALSE)</f>
        <v>16606139745</v>
      </c>
      <c r="N224" s="1">
        <v>0</v>
      </c>
      <c r="Q224" s="1">
        <f t="shared" si="4"/>
        <v>0</v>
      </c>
    </row>
    <row r="225" hidden="1" spans="1:17">
      <c r="A225" s="8" t="s">
        <v>709</v>
      </c>
      <c r="B225" s="1" t="s">
        <v>693</v>
      </c>
      <c r="C225" s="1" t="s">
        <v>60</v>
      </c>
      <c r="D225" s="1" t="s">
        <v>710</v>
      </c>
      <c r="E225" s="1" t="s">
        <v>28</v>
      </c>
      <c r="F225" s="2">
        <v>45</v>
      </c>
      <c r="G225" s="1">
        <v>0</v>
      </c>
      <c r="K225" s="1" t="str">
        <f>VLOOKUP(A225,'3月'!A:H,8,FALSE)</f>
        <v>朝晖人力</v>
      </c>
      <c r="L225" s="40" t="str">
        <f>VLOOKUP(A225,'3月'!A:I,9,FALSE)</f>
        <v>411725200405082032</v>
      </c>
      <c r="M225" s="1">
        <f>VLOOKUP(A225,'3月'!A:J,10,FALSE)</f>
        <v>18974749423</v>
      </c>
      <c r="N225" s="1">
        <v>0</v>
      </c>
      <c r="Q225" s="1">
        <f t="shared" si="4"/>
        <v>0</v>
      </c>
    </row>
    <row r="226" hidden="1" spans="1:17">
      <c r="A226" s="8" t="s">
        <v>898</v>
      </c>
      <c r="B226" s="1" t="s">
        <v>693</v>
      </c>
      <c r="C226" s="1" t="s">
        <v>42</v>
      </c>
      <c r="D226" s="1" t="s">
        <v>899</v>
      </c>
      <c r="E226" s="1" t="s">
        <v>28</v>
      </c>
      <c r="F226" s="2">
        <v>1591.612</v>
      </c>
      <c r="G226" s="1">
        <v>0</v>
      </c>
      <c r="K226" s="1" t="str">
        <f>VLOOKUP(A226,'3月'!A:H,8,FALSE)</f>
        <v>朝晖人力</v>
      </c>
      <c r="L226" s="40" t="str">
        <f>VLOOKUP(A226,'3月'!A:I,9,FALSE)</f>
        <v>360730199401083812</v>
      </c>
      <c r="M226" s="1">
        <f>VLOOKUP(A226,'3月'!A:J,10,FALSE)</f>
        <v>0</v>
      </c>
      <c r="N226" s="1">
        <v>0</v>
      </c>
      <c r="Q226" s="1">
        <f t="shared" si="4"/>
        <v>0</v>
      </c>
    </row>
    <row r="227" hidden="1" spans="1:17">
      <c r="A227" s="8" t="s">
        <v>715</v>
      </c>
      <c r="B227" s="1" t="s">
        <v>693</v>
      </c>
      <c r="C227" s="1" t="s">
        <v>45</v>
      </c>
      <c r="D227" s="1" t="s">
        <v>716</v>
      </c>
      <c r="E227" s="1" t="s">
        <v>28</v>
      </c>
      <c r="F227" s="2">
        <v>1280</v>
      </c>
      <c r="G227" s="1">
        <v>0</v>
      </c>
      <c r="K227" s="1" t="str">
        <f>VLOOKUP(A227,'3月'!A:H,8,FALSE)</f>
        <v>南昌知行</v>
      </c>
      <c r="L227" s="40" t="str">
        <f>VLOOKUP(A227,'3月'!A:I,9,FALSE)</f>
        <v>360121199506262412</v>
      </c>
      <c r="M227" s="1">
        <f>VLOOKUP(A227,'3月'!A:J,10,FALSE)</f>
        <v>13687917578</v>
      </c>
      <c r="N227" s="1">
        <v>0</v>
      </c>
      <c r="Q227" s="1">
        <f t="shared" si="4"/>
        <v>0</v>
      </c>
    </row>
    <row r="228" hidden="1" spans="1:17">
      <c r="A228" s="8" t="s">
        <v>969</v>
      </c>
      <c r="B228" s="1" t="s">
        <v>693</v>
      </c>
      <c r="C228" s="1" t="s">
        <v>45</v>
      </c>
      <c r="D228" s="1" t="s">
        <v>970</v>
      </c>
      <c r="E228" s="1" t="s">
        <v>28</v>
      </c>
      <c r="F228" s="2">
        <v>416.666666666667</v>
      </c>
      <c r="G228" s="1">
        <v>0</v>
      </c>
      <c r="K228" s="1" t="s">
        <v>35</v>
      </c>
      <c r="L228" s="1" t="str">
        <f>VLOOKUP(A228,[4]在职名单!$D:$AE,28,FALSE)</f>
        <v>360121200206162474</v>
      </c>
      <c r="M228" s="1">
        <f>VLOOKUP(A228,[4]在职名单!$D:$AJ,33,FALSE)</f>
        <v>18296118512</v>
      </c>
      <c r="N228" s="1">
        <v>0</v>
      </c>
      <c r="Q228" s="1">
        <f t="shared" si="4"/>
        <v>0</v>
      </c>
    </row>
    <row r="229" hidden="1" spans="1:17">
      <c r="A229" s="8" t="s">
        <v>725</v>
      </c>
      <c r="B229" s="1" t="s">
        <v>693</v>
      </c>
      <c r="C229" s="1" t="s">
        <v>67</v>
      </c>
      <c r="D229" s="1" t="s">
        <v>726</v>
      </c>
      <c r="E229" s="1" t="s">
        <v>28</v>
      </c>
      <c r="F229" s="2">
        <v>165</v>
      </c>
      <c r="G229" s="1">
        <v>0</v>
      </c>
      <c r="H229" s="1">
        <f>VLOOKUP(D229,[5]Sheet6!$A:$B,2,FALSE)</f>
        <v>443.54</v>
      </c>
      <c r="K229" s="1" t="str">
        <f>VLOOKUP(A229,'3月'!A:H,8,FALSE)</f>
        <v>南昌知行</v>
      </c>
      <c r="L229" s="1" t="str">
        <f>VLOOKUP(A229,'3月'!A:I,9,FALSE)</f>
        <v>44088219981128271x</v>
      </c>
      <c r="M229" s="1">
        <f>VLOOKUP(A229,'3月'!A:J,10,FALSE)</f>
        <v>17841439144</v>
      </c>
      <c r="N229" s="1">
        <v>0</v>
      </c>
      <c r="Q229" s="1">
        <f t="shared" si="4"/>
        <v>0</v>
      </c>
    </row>
    <row r="230" hidden="1" spans="1:17">
      <c r="A230" s="8" t="s">
        <v>730</v>
      </c>
      <c r="B230" s="1" t="s">
        <v>731</v>
      </c>
      <c r="C230" s="1" t="s">
        <v>132</v>
      </c>
      <c r="D230" s="1" t="s">
        <v>732</v>
      </c>
      <c r="E230" s="1" t="s">
        <v>28</v>
      </c>
      <c r="F230" s="2">
        <v>3962.258</v>
      </c>
      <c r="G230" s="1">
        <v>0</v>
      </c>
      <c r="H230" s="1">
        <f>VLOOKUP(D230,[5]Sheet6!$A:$B,2,FALSE)</f>
        <v>413.07</v>
      </c>
      <c r="K230" s="1" t="str">
        <f>VLOOKUP(A230,'3月'!A:H,8,FALSE)</f>
        <v>宜春</v>
      </c>
      <c r="L230" s="1" t="str">
        <f>VLOOKUP(A230,'3月'!A:I,9,FALSE)</f>
        <v>36222719960817251X</v>
      </c>
      <c r="M230" s="1">
        <f>VLOOKUP(A230,'3月'!A:J,10,FALSE)</f>
        <v>18695079607</v>
      </c>
      <c r="N230" s="1">
        <v>0</v>
      </c>
      <c r="Q230" s="1">
        <f t="shared" si="4"/>
        <v>0</v>
      </c>
    </row>
    <row r="231" hidden="1" spans="1:17">
      <c r="A231" s="8" t="s">
        <v>733</v>
      </c>
      <c r="B231" s="1" t="s">
        <v>731</v>
      </c>
      <c r="C231" s="1" t="s">
        <v>26</v>
      </c>
      <c r="D231" s="1" t="s">
        <v>734</v>
      </c>
      <c r="E231" s="1" t="s">
        <v>28</v>
      </c>
      <c r="F231" s="2">
        <v>1127</v>
      </c>
      <c r="G231" s="1">
        <v>0</v>
      </c>
      <c r="K231" s="1" t="str">
        <f>VLOOKUP(A231,'3月'!A:H,8,FALSE)</f>
        <v>宜春</v>
      </c>
      <c r="L231" s="1" t="str">
        <f>VLOOKUP(A231,'3月'!A:I,9,FALSE)</f>
        <v>360902200612043029</v>
      </c>
      <c r="M231" s="1">
        <f>VLOOKUP(A231,'3月'!A:J,10,FALSE)</f>
        <v>18178947961</v>
      </c>
      <c r="N231" s="1">
        <v>0</v>
      </c>
      <c r="Q231" s="1">
        <f t="shared" si="4"/>
        <v>0</v>
      </c>
    </row>
    <row r="232" hidden="1" spans="1:17">
      <c r="A232" s="8" t="s">
        <v>945</v>
      </c>
      <c r="B232" s="1" t="s">
        <v>731</v>
      </c>
      <c r="C232" s="1" t="s">
        <v>26</v>
      </c>
      <c r="D232" s="1" t="s">
        <v>946</v>
      </c>
      <c r="E232" s="1" t="s">
        <v>28</v>
      </c>
      <c r="F232" s="2">
        <v>2093</v>
      </c>
      <c r="G232" s="1">
        <v>0</v>
      </c>
      <c r="K232" s="1" t="str">
        <f>VLOOKUP(A232,'3月'!A:H,8,FALSE)</f>
        <v>朝晖人力</v>
      </c>
      <c r="L232" s="1" t="str">
        <f>VLOOKUP(A232,'3月'!A:I,9,FALSE)</f>
        <v>360902200208014429</v>
      </c>
      <c r="M232" s="1">
        <f>VLOOKUP(A232,'3月'!A:J,10,FALSE)</f>
        <v>13170833252</v>
      </c>
      <c r="N232" s="1">
        <v>0</v>
      </c>
      <c r="Q232" s="1">
        <f t="shared" si="4"/>
        <v>0</v>
      </c>
    </row>
    <row r="233" hidden="1" spans="1:17">
      <c r="A233" s="8" t="s">
        <v>947</v>
      </c>
      <c r="B233" s="1" t="s">
        <v>731</v>
      </c>
      <c r="C233" s="1" t="s">
        <v>30</v>
      </c>
      <c r="D233" s="1" t="s">
        <v>948</v>
      </c>
      <c r="E233" s="1" t="s">
        <v>28</v>
      </c>
      <c r="F233" s="2">
        <v>1725</v>
      </c>
      <c r="G233" s="1">
        <v>0</v>
      </c>
      <c r="K233" s="1" t="str">
        <f>VLOOKUP(A233,'3月'!A:H,8,FALSE)</f>
        <v>朝晖人力</v>
      </c>
      <c r="L233" s="1" t="str">
        <f>VLOOKUP(A233,'3月'!A:I,9,FALSE)</f>
        <v>360902200502253623</v>
      </c>
      <c r="M233" s="1">
        <f>VLOOKUP(A233,'3月'!A:J,10,FALSE)</f>
        <v>18296418426</v>
      </c>
      <c r="N233" s="1">
        <v>0</v>
      </c>
      <c r="Q233" s="1">
        <f t="shared" si="4"/>
        <v>0</v>
      </c>
    </row>
    <row r="234" hidden="1" spans="1:17">
      <c r="A234" s="8" t="s">
        <v>949</v>
      </c>
      <c r="B234" s="1" t="s">
        <v>731</v>
      </c>
      <c r="C234" s="1" t="s">
        <v>30</v>
      </c>
      <c r="D234" s="1" t="s">
        <v>950</v>
      </c>
      <c r="E234" s="1" t="s">
        <v>28</v>
      </c>
      <c r="F234" s="2">
        <v>1725</v>
      </c>
      <c r="G234" s="1">
        <v>0</v>
      </c>
      <c r="K234" s="1" t="str">
        <f>VLOOKUP(A234,'3月'!A:H,8,FALSE)</f>
        <v>朝晖人力</v>
      </c>
      <c r="L234" s="1" t="str">
        <f>VLOOKUP(A234,'3月'!A:I,9,FALSE)</f>
        <v>360902200311103024</v>
      </c>
      <c r="M234" s="1">
        <f>VLOOKUP(A234,'3月'!A:J,10,FALSE)</f>
        <v>19907956152</v>
      </c>
      <c r="N234" s="1">
        <v>0</v>
      </c>
      <c r="Q234" s="1">
        <f t="shared" si="4"/>
        <v>0</v>
      </c>
    </row>
    <row r="235" hidden="1" spans="1:17">
      <c r="A235" s="8" t="s">
        <v>739</v>
      </c>
      <c r="B235" s="1" t="s">
        <v>731</v>
      </c>
      <c r="C235" s="1" t="s">
        <v>37</v>
      </c>
      <c r="D235" s="1" t="s">
        <v>740</v>
      </c>
      <c r="E235" s="1" t="s">
        <v>28</v>
      </c>
      <c r="F235" s="2">
        <v>1867.5</v>
      </c>
      <c r="G235" s="1">
        <v>0</v>
      </c>
      <c r="K235" s="1" t="str">
        <f>VLOOKUP(A235,'3月'!A:H,8,FALSE)</f>
        <v>宜春</v>
      </c>
      <c r="L235" s="1" t="str">
        <f>VLOOKUP(A235,'3月'!A:I,9,FALSE)</f>
        <v>362201195707213629</v>
      </c>
      <c r="M235" s="1">
        <f>VLOOKUP(A235,'3月'!A:J,10,FALSE)</f>
        <v>18779568768</v>
      </c>
      <c r="N235" s="1">
        <v>0</v>
      </c>
      <c r="Q235" s="1">
        <f t="shared" si="4"/>
        <v>0</v>
      </c>
    </row>
    <row r="236" hidden="1" spans="1:17">
      <c r="A236" s="8" t="s">
        <v>741</v>
      </c>
      <c r="B236" s="1" t="s">
        <v>731</v>
      </c>
      <c r="C236" s="1" t="s">
        <v>37</v>
      </c>
      <c r="D236" s="1" t="s">
        <v>742</v>
      </c>
      <c r="E236" s="1" t="s">
        <v>28</v>
      </c>
      <c r="F236" s="2">
        <v>1796.25</v>
      </c>
      <c r="G236" s="1">
        <v>0</v>
      </c>
      <c r="K236" s="1" t="str">
        <f>VLOOKUP(A236,'3月'!A:H,8,FALSE)</f>
        <v>宜春</v>
      </c>
      <c r="L236" s="1" t="str">
        <f>VLOOKUP(A236,'3月'!A:I,9,FALSE)</f>
        <v>362201196608202224</v>
      </c>
      <c r="M236" s="1">
        <f>VLOOKUP(A236,'3月'!A:J,10,FALSE)</f>
        <v>15390781187</v>
      </c>
      <c r="N236" s="1">
        <v>0</v>
      </c>
      <c r="Q236" s="1">
        <f t="shared" si="4"/>
        <v>0</v>
      </c>
    </row>
    <row r="237" hidden="1" spans="1:17">
      <c r="A237" s="8" t="s">
        <v>743</v>
      </c>
      <c r="B237" s="1" t="s">
        <v>731</v>
      </c>
      <c r="C237" s="1" t="s">
        <v>42</v>
      </c>
      <c r="D237" s="1" t="s">
        <v>744</v>
      </c>
      <c r="E237" s="1" t="s">
        <v>28</v>
      </c>
      <c r="F237" s="2">
        <v>441</v>
      </c>
      <c r="G237" s="1">
        <v>0</v>
      </c>
      <c r="K237" s="1" t="str">
        <f>VLOOKUP(A237,'3月'!A:H,8,FALSE)</f>
        <v>宜春</v>
      </c>
      <c r="L237" s="1" t="str">
        <f>VLOOKUP(A237,'3月'!A:I,9,FALSE)</f>
        <v>362201198506152413</v>
      </c>
      <c r="M237" s="1">
        <f>VLOOKUP(A237,'3月'!A:J,10,FALSE)</f>
        <v>15824537583</v>
      </c>
      <c r="N237" s="1">
        <v>0</v>
      </c>
      <c r="Q237" s="1">
        <f t="shared" si="4"/>
        <v>0</v>
      </c>
    </row>
    <row r="238" hidden="1" spans="1:17">
      <c r="A238" s="8" t="s">
        <v>745</v>
      </c>
      <c r="B238" s="1" t="s">
        <v>731</v>
      </c>
      <c r="C238" s="1" t="s">
        <v>45</v>
      </c>
      <c r="D238" s="1" t="s">
        <v>746</v>
      </c>
      <c r="E238" s="1" t="s">
        <v>28</v>
      </c>
      <c r="F238" s="2">
        <v>400</v>
      </c>
      <c r="G238" s="1">
        <v>0</v>
      </c>
      <c r="K238" s="1" t="str">
        <f>VLOOKUP(A238,'3月'!A:H,8,FALSE)</f>
        <v>宜春</v>
      </c>
      <c r="L238" s="1" t="str">
        <f>VLOOKUP(A238,'3月'!A:I,9,FALSE)</f>
        <v>362201199608271418</v>
      </c>
      <c r="M238" s="1">
        <f>VLOOKUP(A238,'3月'!A:J,10,FALSE)</f>
        <v>15179576662</v>
      </c>
      <c r="N238" s="1">
        <v>0</v>
      </c>
      <c r="Q238" s="1">
        <f t="shared" si="4"/>
        <v>0</v>
      </c>
    </row>
    <row r="239" hidden="1" spans="1:17">
      <c r="A239" s="8" t="s">
        <v>747</v>
      </c>
      <c r="B239" s="1" t="s">
        <v>731</v>
      </c>
      <c r="C239" s="1" t="s">
        <v>45</v>
      </c>
      <c r="D239" s="1" t="s">
        <v>748</v>
      </c>
      <c r="E239" s="1" t="s">
        <v>28</v>
      </c>
      <c r="F239" s="2">
        <v>364</v>
      </c>
      <c r="G239" s="1">
        <v>0</v>
      </c>
      <c r="K239" s="1" t="str">
        <f>VLOOKUP(A239,'3月'!A:H,8,FALSE)</f>
        <v>宜春</v>
      </c>
      <c r="L239" s="1" t="str">
        <f>VLOOKUP(A239,'3月'!A:I,9,FALSE)</f>
        <v>360922200311282515</v>
      </c>
      <c r="M239" s="1">
        <f>VLOOKUP(A239,'3月'!A:J,10,FALSE)</f>
        <v>18296586942</v>
      </c>
      <c r="N239" s="1">
        <v>0</v>
      </c>
      <c r="Q239" s="1">
        <f t="shared" si="4"/>
        <v>0</v>
      </c>
    </row>
    <row r="240" hidden="1" spans="1:17">
      <c r="A240" s="8" t="s">
        <v>759</v>
      </c>
      <c r="B240" s="1" t="s">
        <v>731</v>
      </c>
      <c r="C240" s="1" t="s">
        <v>57</v>
      </c>
      <c r="D240" s="1" t="s">
        <v>203</v>
      </c>
      <c r="E240" s="1" t="s">
        <v>28</v>
      </c>
      <c r="F240" s="2">
        <v>2557.51255</v>
      </c>
      <c r="G240" s="1">
        <v>0</v>
      </c>
      <c r="H240" s="1">
        <f>VLOOKUP(D240,[5]Sheet6!$A:$B,2,FALSE)</f>
        <v>413.07</v>
      </c>
      <c r="K240" s="1" t="str">
        <f>VLOOKUP(A240,'3月'!A:H,8,FALSE)</f>
        <v>宜春</v>
      </c>
      <c r="L240" s="1" t="str">
        <f>VLOOKUP(A240,'3月'!A:I,9,FALSE)</f>
        <v>421121199303184079</v>
      </c>
      <c r="M240" s="1">
        <f>VLOOKUP(A240,'3月'!A:J,10,FALSE)</f>
        <v>18202745875</v>
      </c>
      <c r="N240" s="1">
        <v>0</v>
      </c>
      <c r="Q240" s="1">
        <f t="shared" si="4"/>
        <v>0</v>
      </c>
    </row>
    <row r="241" hidden="1" spans="1:17">
      <c r="A241" s="8" t="s">
        <v>760</v>
      </c>
      <c r="B241" s="1" t="s">
        <v>731</v>
      </c>
      <c r="C241" s="1" t="s">
        <v>507</v>
      </c>
      <c r="D241" s="1" t="s">
        <v>761</v>
      </c>
      <c r="E241" s="1" t="s">
        <v>28</v>
      </c>
      <c r="F241" s="2">
        <v>864.802340425533</v>
      </c>
      <c r="G241" s="1">
        <v>0</v>
      </c>
      <c r="H241" s="1">
        <f>VLOOKUP(D241,[5]Sheet6!$A:$B,2,FALSE)</f>
        <v>413.07</v>
      </c>
      <c r="K241" s="1" t="str">
        <f>VLOOKUP(A241,'3月'!A:H,8,FALSE)</f>
        <v>宜春</v>
      </c>
      <c r="L241" s="1" t="str">
        <f>VLOOKUP(A241,'3月'!A:I,9,FALSE)</f>
        <v>362201199202154887</v>
      </c>
      <c r="M241" s="1">
        <f>VLOOKUP(A241,'3月'!A:J,10,FALSE)</f>
        <v>17688252160</v>
      </c>
      <c r="N241" s="1">
        <v>0</v>
      </c>
      <c r="Q241" s="1">
        <f t="shared" si="4"/>
        <v>0</v>
      </c>
    </row>
    <row r="242" hidden="1" spans="1:17">
      <c r="A242" s="8" t="s">
        <v>762</v>
      </c>
      <c r="B242" s="1" t="s">
        <v>731</v>
      </c>
      <c r="C242" s="1" t="s">
        <v>60</v>
      </c>
      <c r="D242" s="1" t="s">
        <v>763</v>
      </c>
      <c r="E242" s="1" t="s">
        <v>28</v>
      </c>
      <c r="F242" s="2">
        <v>400.144588948787</v>
      </c>
      <c r="G242" s="1">
        <v>0</v>
      </c>
      <c r="H242" s="1">
        <f>VLOOKUP(D242,[5]Sheet6!$A:$B,2,FALSE)</f>
        <v>413.07</v>
      </c>
      <c r="K242" s="1" t="str">
        <f>VLOOKUP(A242,'3月'!A:H,8,FALSE)</f>
        <v>宜春</v>
      </c>
      <c r="L242" s="1" t="str">
        <f>VLOOKUP(A242,'3月'!A:I,9,FALSE)</f>
        <v>421121199303282816</v>
      </c>
      <c r="M242" s="1">
        <f>VLOOKUP(A242,'3月'!A:J,10,FALSE)</f>
        <v>13972752717</v>
      </c>
      <c r="N242" s="1">
        <v>0</v>
      </c>
      <c r="Q242" s="1">
        <f t="shared" si="4"/>
        <v>0</v>
      </c>
    </row>
    <row r="243" hidden="1" spans="1:17">
      <c r="A243" s="8" t="s">
        <v>764</v>
      </c>
      <c r="B243" s="1" t="s">
        <v>731</v>
      </c>
      <c r="C243" s="1" t="s">
        <v>60</v>
      </c>
      <c r="D243" s="1" t="s">
        <v>765</v>
      </c>
      <c r="E243" s="1" t="s">
        <v>28</v>
      </c>
      <c r="F243" s="2">
        <v>210</v>
      </c>
      <c r="G243" s="1">
        <v>0</v>
      </c>
      <c r="H243" s="1">
        <f>VLOOKUP(D243,[5]Sheet6!$A:$B,2,FALSE)</f>
        <v>413.07</v>
      </c>
      <c r="K243" s="1" t="str">
        <f>VLOOKUP(A243,'3月'!A:H,8,FALSE)</f>
        <v>宜春</v>
      </c>
      <c r="L243" s="1" t="str">
        <f>VLOOKUP(A243,'3月'!A:I,9,FALSE)</f>
        <v>362201199305102633</v>
      </c>
      <c r="M243" s="1">
        <f>VLOOKUP(A243,'3月'!A:J,10,FALSE)</f>
        <v>15179511061</v>
      </c>
      <c r="N243" s="1">
        <v>0</v>
      </c>
      <c r="Q243" s="1">
        <f t="shared" si="4"/>
        <v>0</v>
      </c>
    </row>
    <row r="244" hidden="1" spans="1:17">
      <c r="A244" s="8" t="s">
        <v>766</v>
      </c>
      <c r="B244" s="1" t="s">
        <v>731</v>
      </c>
      <c r="C244" s="1" t="s">
        <v>60</v>
      </c>
      <c r="D244" s="1" t="s">
        <v>767</v>
      </c>
      <c r="E244" s="1" t="s">
        <v>28</v>
      </c>
      <c r="F244" s="2">
        <v>839.330000000001</v>
      </c>
      <c r="G244" s="1">
        <v>0</v>
      </c>
      <c r="K244" s="1" t="str">
        <f>VLOOKUP(A244,'3月'!A:H,8,FALSE)</f>
        <v>宜春</v>
      </c>
      <c r="L244" s="1" t="str">
        <f>VLOOKUP(A244,'3月'!A:I,9,FALSE)</f>
        <v>622424199002275042</v>
      </c>
      <c r="M244" s="1">
        <f>VLOOKUP(A244,'3月'!A:J,10,FALSE)</f>
        <v>13707054993</v>
      </c>
      <c r="N244" s="1">
        <v>0</v>
      </c>
      <c r="Q244" s="1">
        <f t="shared" si="4"/>
        <v>0</v>
      </c>
    </row>
    <row r="245" hidden="1" spans="1:17">
      <c r="A245" s="8" t="s">
        <v>770</v>
      </c>
      <c r="B245" s="1" t="s">
        <v>731</v>
      </c>
      <c r="C245" s="1" t="s">
        <v>60</v>
      </c>
      <c r="D245" s="1" t="s">
        <v>771</v>
      </c>
      <c r="E245" s="1" t="s">
        <v>28</v>
      </c>
      <c r="F245" s="2">
        <v>49.5</v>
      </c>
      <c r="G245" s="1">
        <v>0</v>
      </c>
      <c r="K245" s="1" t="str">
        <f>VLOOKUP(A245,'3月'!A:H,8,FALSE)</f>
        <v>宜春</v>
      </c>
      <c r="L245" s="1" t="str">
        <f>VLOOKUP(A245,'3月'!A:I,9,FALSE)</f>
        <v>360424200202132169</v>
      </c>
      <c r="M245" s="1">
        <f>VLOOKUP(A245,'3月'!A:J,10,FALSE)</f>
        <v>15079284814</v>
      </c>
      <c r="N245" s="1">
        <v>0</v>
      </c>
      <c r="Q245" s="1">
        <f t="shared" si="4"/>
        <v>0</v>
      </c>
    </row>
    <row r="246" hidden="1" spans="1:17">
      <c r="A246" s="8" t="s">
        <v>772</v>
      </c>
      <c r="B246" s="1" t="s">
        <v>731</v>
      </c>
      <c r="C246" s="1" t="s">
        <v>60</v>
      </c>
      <c r="D246" s="1" t="s">
        <v>773</v>
      </c>
      <c r="E246" s="1" t="s">
        <v>28</v>
      </c>
      <c r="F246" s="2">
        <v>169.9875</v>
      </c>
      <c r="G246" s="1">
        <v>0</v>
      </c>
      <c r="K246" s="1" t="str">
        <f>VLOOKUP(A246,'3月'!A:H,8,FALSE)</f>
        <v>朝晖人力</v>
      </c>
      <c r="L246" s="1" t="str">
        <f>VLOOKUP(A246,'3月'!A:I,9,FALSE)</f>
        <v>362201199804012210</v>
      </c>
      <c r="M246" s="1">
        <f>VLOOKUP(A246,'3月'!A:J,10,FALSE)</f>
        <v>18322926705</v>
      </c>
      <c r="N246" s="1">
        <v>0</v>
      </c>
      <c r="Q246" s="1">
        <f t="shared" si="4"/>
        <v>0</v>
      </c>
    </row>
    <row r="247" hidden="1" spans="1:17">
      <c r="A247" s="8" t="s">
        <v>778</v>
      </c>
      <c r="B247" s="1" t="s">
        <v>731</v>
      </c>
      <c r="C247" s="1" t="s">
        <v>60</v>
      </c>
      <c r="D247" s="1" t="s">
        <v>779</v>
      </c>
      <c r="E247" s="1" t="s">
        <v>28</v>
      </c>
      <c r="F247" s="2">
        <v>329.703214285714</v>
      </c>
      <c r="G247" s="1">
        <v>0</v>
      </c>
      <c r="H247" s="1">
        <f>VLOOKUP(D247,[5]Sheet6!$A:$B,2,FALSE)</f>
        <v>413.07</v>
      </c>
      <c r="K247" s="1" t="str">
        <f>VLOOKUP(A247,'3月'!A:H,8,FALSE)</f>
        <v>宜春</v>
      </c>
      <c r="L247" s="1" t="str">
        <f>VLOOKUP(A247,'3月'!A:I,9,FALSE)</f>
        <v>42112119940820243X</v>
      </c>
      <c r="M247" s="1">
        <f>VLOOKUP(A247,'3月'!A:J,10,FALSE)</f>
        <v>13476721816</v>
      </c>
      <c r="N247" s="1">
        <v>0</v>
      </c>
      <c r="Q247" s="1">
        <f t="shared" si="4"/>
        <v>0</v>
      </c>
    </row>
    <row r="248" hidden="1" spans="1:17">
      <c r="A248" s="8" t="s">
        <v>780</v>
      </c>
      <c r="B248" s="1" t="s">
        <v>731</v>
      </c>
      <c r="C248" s="1" t="s">
        <v>60</v>
      </c>
      <c r="D248" s="1" t="s">
        <v>781</v>
      </c>
      <c r="E248" s="1" t="s">
        <v>28</v>
      </c>
      <c r="F248" s="2">
        <v>1896.62581248539</v>
      </c>
      <c r="G248" s="1">
        <v>0</v>
      </c>
      <c r="K248" s="1" t="str">
        <f>VLOOKUP(A248,'3月'!A:H,8,FALSE)</f>
        <v>朝晖人力</v>
      </c>
      <c r="L248" s="1" t="str">
        <f>VLOOKUP(A248,'3月'!A:I,9,FALSE)</f>
        <v>360902200701143080</v>
      </c>
      <c r="M248" s="1">
        <f>VLOOKUP(A248,'3月'!A:J,10,FALSE)</f>
        <v>15270433856</v>
      </c>
      <c r="N248" s="1">
        <v>0</v>
      </c>
      <c r="Q248" s="1">
        <f t="shared" si="4"/>
        <v>0</v>
      </c>
    </row>
    <row r="249" hidden="1" spans="1:17">
      <c r="A249" s="8" t="s">
        <v>784</v>
      </c>
      <c r="B249" s="1" t="s">
        <v>731</v>
      </c>
      <c r="C249" s="1" t="s">
        <v>67</v>
      </c>
      <c r="D249" s="1" t="s">
        <v>785</v>
      </c>
      <c r="E249" s="1" t="s">
        <v>28</v>
      </c>
      <c r="F249" s="2">
        <v>45</v>
      </c>
      <c r="G249" s="1">
        <v>0</v>
      </c>
      <c r="K249" s="1" t="str">
        <f>VLOOKUP(A249,'3月'!A:H,8,FALSE)</f>
        <v>宜春</v>
      </c>
      <c r="L249" s="1" t="str">
        <f>VLOOKUP(A249,'3月'!A:I,9,FALSE)</f>
        <v>360902200105143818</v>
      </c>
      <c r="M249" s="1">
        <f>VLOOKUP(A249,'3月'!A:J,10,FALSE)</f>
        <v>18879599033</v>
      </c>
      <c r="N249" s="1">
        <v>0</v>
      </c>
      <c r="Q249" s="1">
        <f t="shared" ref="Q249:Q267" si="5">G249-N249</f>
        <v>0</v>
      </c>
    </row>
    <row r="250" hidden="1" spans="1:17">
      <c r="A250" s="8" t="s">
        <v>794</v>
      </c>
      <c r="B250" s="1" t="s">
        <v>731</v>
      </c>
      <c r="C250" s="1" t="s">
        <v>226</v>
      </c>
      <c r="D250" s="1" t="s">
        <v>795</v>
      </c>
      <c r="E250" s="1" t="s">
        <v>28</v>
      </c>
      <c r="F250" s="2">
        <v>700</v>
      </c>
      <c r="G250" s="1">
        <v>0</v>
      </c>
      <c r="K250" s="1" t="str">
        <f>VLOOKUP(A250,'3月'!A:H,8,FALSE)</f>
        <v>宜春</v>
      </c>
      <c r="L250" s="1" t="str">
        <f>VLOOKUP(A250,'3月'!A:I,9,FALSE)</f>
        <v>362201197007222056</v>
      </c>
      <c r="M250" s="1">
        <f>VLOOKUP(A250,'3月'!A:J,10,FALSE)</f>
        <v>15728742583</v>
      </c>
      <c r="N250" s="1">
        <v>0</v>
      </c>
      <c r="Q250" s="1">
        <f t="shared" si="5"/>
        <v>0</v>
      </c>
    </row>
    <row r="251" hidden="1" spans="1:17">
      <c r="A251" s="8" t="s">
        <v>799</v>
      </c>
      <c r="B251" s="1" t="s">
        <v>800</v>
      </c>
      <c r="C251" s="1" t="s">
        <v>801</v>
      </c>
      <c r="D251" s="1" t="s">
        <v>802</v>
      </c>
      <c r="E251" s="1" t="s">
        <v>28</v>
      </c>
      <c r="F251" s="2">
        <v>2000</v>
      </c>
      <c r="G251" s="1">
        <v>0</v>
      </c>
      <c r="H251" s="7">
        <v>359.84</v>
      </c>
      <c r="I251" s="7">
        <v>96.96</v>
      </c>
      <c r="J251" s="7">
        <v>13.49</v>
      </c>
      <c r="K251" s="1" t="str">
        <f>VLOOKUP(A251,'3月'!A:H,8,FALSE)</f>
        <v>武汉山道</v>
      </c>
      <c r="L251" s="1" t="str">
        <f>VLOOKUP(A251,'3月'!A:I,9,FALSE)</f>
        <v>420684199112306039</v>
      </c>
      <c r="M251" s="1" t="str">
        <f>VLOOKUP(A251,'3月'!A:J,10,FALSE)</f>
        <v>15927458080</v>
      </c>
      <c r="N251" s="1">
        <v>0</v>
      </c>
      <c r="O251" s="1" t="str">
        <f>VLOOKUP(A251,'3月'!A:L,12,FALSE)</f>
        <v>每月2000报税</v>
      </c>
      <c r="Q251" s="1">
        <f t="shared" si="5"/>
        <v>0</v>
      </c>
    </row>
    <row r="252" hidden="1" spans="1:17">
      <c r="A252" s="8" t="s">
        <v>803</v>
      </c>
      <c r="B252" s="1" t="s">
        <v>800</v>
      </c>
      <c r="C252" s="1" t="s">
        <v>801</v>
      </c>
      <c r="D252" s="1" t="s">
        <v>804</v>
      </c>
      <c r="E252" s="1" t="s">
        <v>28</v>
      </c>
      <c r="F252" s="2">
        <v>7000</v>
      </c>
      <c r="G252" s="1">
        <v>6.14</v>
      </c>
      <c r="H252" s="7">
        <v>359.84</v>
      </c>
      <c r="I252" s="7">
        <v>96.96</v>
      </c>
      <c r="J252" s="7">
        <v>13.49</v>
      </c>
      <c r="K252" s="1" t="str">
        <f>VLOOKUP(A252,'3月'!A:H,8,FALSE)</f>
        <v>武汉山道</v>
      </c>
      <c r="L252" s="40" t="str">
        <f>VLOOKUP(A252,'3月'!A:I,9,FALSE)</f>
        <v>130229198804184052</v>
      </c>
      <c r="M252" s="1" t="str">
        <f>VLOOKUP(A252,'3月'!A:J,10,FALSE)</f>
        <v>18545211234</v>
      </c>
      <c r="N252" s="1">
        <v>45.89</v>
      </c>
      <c r="O252" s="1" t="str">
        <f>VLOOKUP(A252,'3月'!A:L,12,FALSE)</f>
        <v>每月7000报税</v>
      </c>
      <c r="Q252" s="1">
        <f t="shared" si="5"/>
        <v>-39.75</v>
      </c>
    </row>
    <row r="253" hidden="1" spans="1:17">
      <c r="A253" s="8" t="s">
        <v>805</v>
      </c>
      <c r="B253" s="1" t="s">
        <v>800</v>
      </c>
      <c r="C253" s="1" t="s">
        <v>806</v>
      </c>
      <c r="D253" s="1" t="s">
        <v>807</v>
      </c>
      <c r="E253" s="1" t="s">
        <v>28</v>
      </c>
      <c r="F253" s="2">
        <v>269.71</v>
      </c>
      <c r="G253" s="1">
        <v>0</v>
      </c>
      <c r="H253" s="7">
        <v>359.84</v>
      </c>
      <c r="I253" s="7">
        <v>96.96</v>
      </c>
      <c r="J253" s="7">
        <v>13.49</v>
      </c>
      <c r="K253" s="1" t="str">
        <f>VLOOKUP(A253,'3月'!A:H,8,FALSE)</f>
        <v>绿动</v>
      </c>
      <c r="L253" s="1" t="str">
        <f>VLOOKUP(A253,'3月'!A:I,9,FALSE)</f>
        <v>421003198501290021</v>
      </c>
      <c r="M253" s="1" t="str">
        <f>VLOOKUP(A253,'3月'!A:J,10,FALSE)</f>
        <v>15572190999</v>
      </c>
      <c r="N253" s="20">
        <v>0</v>
      </c>
      <c r="Q253" s="1">
        <f t="shared" si="5"/>
        <v>0</v>
      </c>
    </row>
    <row r="254" hidden="1" spans="1:17">
      <c r="A254" s="8" t="s">
        <v>808</v>
      </c>
      <c r="B254" s="1" t="s">
        <v>800</v>
      </c>
      <c r="C254" s="1" t="s">
        <v>806</v>
      </c>
      <c r="D254" s="1" t="s">
        <v>809</v>
      </c>
      <c r="E254" s="1" t="s">
        <v>28</v>
      </c>
      <c r="F254" s="2">
        <v>1668.96</v>
      </c>
      <c r="G254" s="1">
        <v>0</v>
      </c>
      <c r="H254" s="1">
        <f>VLOOKUP(D254,[5]Sheet6!$A:$B,2,FALSE)</f>
        <v>443.54</v>
      </c>
      <c r="K254" s="1" t="str">
        <f>VLOOKUP(A254,'3月'!A:H,8,FALSE)</f>
        <v>武汉山道</v>
      </c>
      <c r="L254" s="1" t="str">
        <f>VLOOKUP(A254,'3月'!A:I,9,FALSE)</f>
        <v>362428198704227325</v>
      </c>
      <c r="M254" s="1" t="str">
        <f>VLOOKUP(A254,'3月'!A:J,10,FALSE)</f>
        <v>15079005889</v>
      </c>
      <c r="N254" s="1">
        <v>0</v>
      </c>
      <c r="Q254" s="1">
        <f t="shared" si="5"/>
        <v>0</v>
      </c>
    </row>
    <row r="255" hidden="1" spans="1:17">
      <c r="A255" s="8" t="s">
        <v>810</v>
      </c>
      <c r="B255" s="1" t="s">
        <v>800</v>
      </c>
      <c r="C255" s="1" t="s">
        <v>811</v>
      </c>
      <c r="D255" s="1" t="s">
        <v>812</v>
      </c>
      <c r="E255" s="1" t="s">
        <v>28</v>
      </c>
      <c r="F255" s="2">
        <v>3350</v>
      </c>
      <c r="G255" s="1">
        <v>0</v>
      </c>
      <c r="K255" s="1" t="str">
        <f>VLOOKUP(A255,'3月'!A:H,8,FALSE)</f>
        <v>武汉山道</v>
      </c>
      <c r="L255" s="40" t="str">
        <f>VLOOKUP(A255,'3月'!A:I,9,FALSE)</f>
        <v>420104198301273041</v>
      </c>
      <c r="M255" s="1">
        <f>VLOOKUP(A255,'3月'!A:J,10,FALSE)</f>
        <v>15652545859</v>
      </c>
      <c r="N255" s="1">
        <v>0</v>
      </c>
      <c r="Q255" s="1">
        <f t="shared" si="5"/>
        <v>0</v>
      </c>
    </row>
    <row r="256" hidden="1" spans="1:17">
      <c r="A256" s="8" t="s">
        <v>813</v>
      </c>
      <c r="B256" s="1" t="s">
        <v>800</v>
      </c>
      <c r="C256" s="1" t="s">
        <v>814</v>
      </c>
      <c r="D256" s="1" t="s">
        <v>815</v>
      </c>
      <c r="E256" s="1" t="s">
        <v>28</v>
      </c>
      <c r="F256" s="2">
        <v>6529.71</v>
      </c>
      <c r="G256" s="1">
        <v>0</v>
      </c>
      <c r="H256" s="7">
        <v>359.84</v>
      </c>
      <c r="I256" s="7">
        <v>96.96</v>
      </c>
      <c r="J256" s="7">
        <v>13.49</v>
      </c>
      <c r="K256" s="1" t="str">
        <f>VLOOKUP(A256,'3月'!A:H,8,FALSE)</f>
        <v>朝晖人力</v>
      </c>
      <c r="L256" s="40" t="str">
        <f>VLOOKUP(A256,'3月'!A:I,9,FALSE)</f>
        <v>421087198402022766</v>
      </c>
      <c r="M256" s="1" t="str">
        <f>VLOOKUP(A256,'3月'!A:J,10,FALSE)</f>
        <v>13554383684</v>
      </c>
      <c r="N256" s="1">
        <v>0</v>
      </c>
      <c r="Q256" s="1">
        <f t="shared" si="5"/>
        <v>0</v>
      </c>
    </row>
    <row r="257" hidden="1" spans="1:17">
      <c r="A257" s="8" t="s">
        <v>951</v>
      </c>
      <c r="B257" s="1" t="s">
        <v>800</v>
      </c>
      <c r="C257" s="1" t="s">
        <v>817</v>
      </c>
      <c r="D257" s="1" t="s">
        <v>386</v>
      </c>
      <c r="E257" s="1" t="s">
        <v>28</v>
      </c>
      <c r="F257" s="2">
        <v>2081.25</v>
      </c>
      <c r="G257" s="1">
        <v>0</v>
      </c>
      <c r="K257" s="1" t="s">
        <v>35</v>
      </c>
      <c r="L257" s="40" t="str">
        <f>VLOOKUP(A257,'3月'!A:I,9,FALSE)</f>
        <v>421122200008212120</v>
      </c>
      <c r="M257" s="1">
        <f>VLOOKUP(A257,'3月'!A:J,10,FALSE)</f>
        <v>18272127530</v>
      </c>
      <c r="N257" s="1">
        <v>0</v>
      </c>
      <c r="Q257" s="1">
        <f t="shared" si="5"/>
        <v>0</v>
      </c>
    </row>
    <row r="258" hidden="1" spans="1:17">
      <c r="A258" s="8" t="s">
        <v>819</v>
      </c>
      <c r="B258" s="1" t="s">
        <v>800</v>
      </c>
      <c r="C258" s="1" t="s">
        <v>820</v>
      </c>
      <c r="D258" s="1" t="s">
        <v>203</v>
      </c>
      <c r="E258" s="1" t="s">
        <v>28</v>
      </c>
      <c r="F258" s="2">
        <v>5602.21</v>
      </c>
      <c r="G258" s="1">
        <v>18.07</v>
      </c>
      <c r="H258" s="7">
        <v>359.84</v>
      </c>
      <c r="I258" s="7">
        <v>96.96</v>
      </c>
      <c r="J258" s="7">
        <v>13.49</v>
      </c>
      <c r="K258" s="1" t="str">
        <f>VLOOKUP(A258,'3月'!A:H,8,FALSE)</f>
        <v>武汉山道</v>
      </c>
      <c r="L258" s="40" t="str">
        <f>VLOOKUP(A258,'3月'!A:I,9,FALSE)</f>
        <v>420582198610051697</v>
      </c>
      <c r="M258" s="1" t="str">
        <f>VLOOKUP(A258,'3月'!A:J,10,FALSE)</f>
        <v>15872406661</v>
      </c>
      <c r="N258" s="1">
        <v>3.96</v>
      </c>
      <c r="Q258" s="1">
        <f t="shared" si="5"/>
        <v>14.11</v>
      </c>
    </row>
    <row r="259" hidden="1" spans="1:17">
      <c r="A259" s="8" t="s">
        <v>821</v>
      </c>
      <c r="B259" s="1" t="s">
        <v>800</v>
      </c>
      <c r="C259" s="1" t="s">
        <v>822</v>
      </c>
      <c r="D259" s="1" t="s">
        <v>823</v>
      </c>
      <c r="E259" s="1" t="s">
        <v>28</v>
      </c>
      <c r="F259" s="2">
        <v>2779.71</v>
      </c>
      <c r="G259" s="1">
        <v>0</v>
      </c>
      <c r="H259" s="7">
        <v>359.84</v>
      </c>
      <c r="I259" s="7">
        <v>96.96</v>
      </c>
      <c r="J259" s="7">
        <v>13.49</v>
      </c>
      <c r="K259" s="1" t="str">
        <f>VLOOKUP(A259,'3月'!A:H,8,FALSE)</f>
        <v>武汉山道</v>
      </c>
      <c r="L259" s="40" t="str">
        <f>VLOOKUP(A259,'3月'!A:I,9,FALSE)</f>
        <v>429006200209160920</v>
      </c>
      <c r="M259" s="1">
        <f>VLOOKUP(A259,'3月'!A:J,10,FALSE)</f>
        <v>15817179165</v>
      </c>
      <c r="N259" s="1">
        <v>0</v>
      </c>
      <c r="Q259" s="1">
        <f t="shared" si="5"/>
        <v>0</v>
      </c>
    </row>
    <row r="260" hidden="1" spans="1:17">
      <c r="A260" s="8" t="s">
        <v>824</v>
      </c>
      <c r="B260" s="1" t="s">
        <v>800</v>
      </c>
      <c r="C260" s="1" t="s">
        <v>825</v>
      </c>
      <c r="D260" s="1" t="s">
        <v>826</v>
      </c>
      <c r="E260" s="1" t="s">
        <v>28</v>
      </c>
      <c r="F260" s="2">
        <v>2967.21</v>
      </c>
      <c r="G260" s="1">
        <v>0</v>
      </c>
      <c r="H260" s="7">
        <v>359.84</v>
      </c>
      <c r="I260" s="7">
        <v>96.96</v>
      </c>
      <c r="J260" s="7">
        <v>13.49</v>
      </c>
      <c r="K260" s="1" t="str">
        <f>VLOOKUP(A260,'3月'!A:H,8,FALSE)</f>
        <v>云杉</v>
      </c>
      <c r="L260" s="40" t="str">
        <f>VLOOKUP(A260,'3月'!A:I,9,FALSE)</f>
        <v>421087199910023727</v>
      </c>
      <c r="M260" s="1">
        <f>VLOOKUP(A260,'3月'!A:J,10,FALSE)</f>
        <v>19972657268</v>
      </c>
      <c r="N260" s="1">
        <v>0</v>
      </c>
      <c r="Q260" s="1">
        <f t="shared" si="5"/>
        <v>0</v>
      </c>
    </row>
    <row r="261" hidden="1" spans="1:17">
      <c r="A261" s="8" t="s">
        <v>829</v>
      </c>
      <c r="B261" s="1" t="s">
        <v>800</v>
      </c>
      <c r="C261" s="1" t="s">
        <v>822</v>
      </c>
      <c r="D261" s="1" t="s">
        <v>830</v>
      </c>
      <c r="E261" s="1" t="s">
        <v>28</v>
      </c>
      <c r="F261" s="2">
        <v>2779.71</v>
      </c>
      <c r="G261" s="1">
        <v>0</v>
      </c>
      <c r="H261" s="7">
        <v>359.84</v>
      </c>
      <c r="I261" s="7">
        <v>96.96</v>
      </c>
      <c r="J261" s="7">
        <v>13.49</v>
      </c>
      <c r="K261" s="1" t="str">
        <f>VLOOKUP(A261,'3月'!A:H,8,FALSE)</f>
        <v>云杉</v>
      </c>
      <c r="L261" s="40" t="str">
        <f>VLOOKUP(A261,'3月'!A:I,9,FALSE)</f>
        <v>430981199708257222</v>
      </c>
      <c r="M261" s="1">
        <f>VLOOKUP(A261,'3月'!A:J,10,FALSE)</f>
        <v>18890535729</v>
      </c>
      <c r="N261" s="1">
        <v>0</v>
      </c>
      <c r="Q261" s="1">
        <f t="shared" si="5"/>
        <v>0</v>
      </c>
    </row>
    <row r="262" hidden="1" spans="1:17">
      <c r="A262" s="8" t="s">
        <v>831</v>
      </c>
      <c r="B262" s="1" t="s">
        <v>800</v>
      </c>
      <c r="C262" s="1" t="s">
        <v>832</v>
      </c>
      <c r="D262" s="1" t="s">
        <v>833</v>
      </c>
      <c r="E262" s="1" t="s">
        <v>28</v>
      </c>
      <c r="F262" s="2">
        <v>3437.5</v>
      </c>
      <c r="G262" s="1">
        <v>0</v>
      </c>
      <c r="K262" s="1" t="str">
        <f>VLOOKUP(A262,'3月'!A:H,8,FALSE)</f>
        <v>不报</v>
      </c>
      <c r="L262" s="1" t="str">
        <f>VLOOKUP(A262,'3月'!A:I,9,FALSE)</f>
        <v>不报</v>
      </c>
      <c r="M262" s="1" t="str">
        <f>VLOOKUP(A262,'3月'!A:J,10,FALSE)</f>
        <v>不报</v>
      </c>
      <c r="O262" s="1" t="str">
        <f>VLOOKUP(A262,'3月'!A:L,12,FALSE)</f>
        <v>不报</v>
      </c>
      <c r="Q262" s="1">
        <f t="shared" si="5"/>
        <v>0</v>
      </c>
    </row>
    <row r="263" hidden="1" spans="1:17">
      <c r="A263" s="8" t="s">
        <v>831</v>
      </c>
      <c r="B263" s="1" t="s">
        <v>800</v>
      </c>
      <c r="C263" s="1" t="s">
        <v>832</v>
      </c>
      <c r="D263" s="1" t="s">
        <v>833</v>
      </c>
      <c r="E263" s="1" t="s">
        <v>28</v>
      </c>
      <c r="F263" s="2">
        <v>2812.5</v>
      </c>
      <c r="G263" s="1">
        <v>0</v>
      </c>
      <c r="K263" s="1" t="str">
        <f>VLOOKUP(A263,'3月'!A:H,8,FALSE)</f>
        <v>不报</v>
      </c>
      <c r="L263" s="1" t="str">
        <f>VLOOKUP(A263,'3月'!A:I,9,FALSE)</f>
        <v>不报</v>
      </c>
      <c r="M263" s="1" t="str">
        <f>VLOOKUP(A263,'3月'!A:J,10,FALSE)</f>
        <v>不报</v>
      </c>
      <c r="O263" s="1" t="str">
        <f>VLOOKUP(A263,'3月'!A:L,12,FALSE)</f>
        <v>不报</v>
      </c>
      <c r="Q263" s="1">
        <f t="shared" si="5"/>
        <v>0</v>
      </c>
    </row>
    <row r="264" hidden="1" spans="1:17">
      <c r="A264" s="8" t="s">
        <v>834</v>
      </c>
      <c r="B264" s="1" t="s">
        <v>800</v>
      </c>
      <c r="C264" s="1" t="s">
        <v>832</v>
      </c>
      <c r="D264" s="1" t="s">
        <v>835</v>
      </c>
      <c r="E264" s="1" t="s">
        <v>28</v>
      </c>
      <c r="F264" s="2">
        <v>8529.71</v>
      </c>
      <c r="G264" s="1">
        <v>15.89</v>
      </c>
      <c r="H264" s="7">
        <v>359.84</v>
      </c>
      <c r="I264" s="7">
        <v>96.96</v>
      </c>
      <c r="J264" s="7">
        <v>13.49</v>
      </c>
      <c r="K264" s="1" t="str">
        <f>VLOOKUP(A264,'3月'!A:H,8,FALSE)</f>
        <v>武汉山道</v>
      </c>
      <c r="L264" s="40" t="str">
        <f>VLOOKUP(A264,'3月'!A:I,9,FALSE)</f>
        <v>421122199303122165</v>
      </c>
      <c r="M264" s="1" t="str">
        <f>VLOOKUP(A264,'3月'!A:J,10,FALSE)</f>
        <v>15827936050</v>
      </c>
      <c r="N264" s="1">
        <v>1.79</v>
      </c>
      <c r="Q264" s="1">
        <f t="shared" si="5"/>
        <v>14.1</v>
      </c>
    </row>
    <row r="265" hidden="1" spans="1:17">
      <c r="A265" s="8" t="s">
        <v>836</v>
      </c>
      <c r="B265" s="1" t="s">
        <v>800</v>
      </c>
      <c r="C265" s="1" t="s">
        <v>837</v>
      </c>
      <c r="D265" s="1" t="s">
        <v>838</v>
      </c>
      <c r="E265" s="1" t="s">
        <v>28</v>
      </c>
      <c r="F265" s="2">
        <v>3379.71</v>
      </c>
      <c r="G265" s="1">
        <v>0</v>
      </c>
      <c r="H265" s="7">
        <v>359.84</v>
      </c>
      <c r="I265" s="7">
        <v>96.96</v>
      </c>
      <c r="J265" s="7">
        <v>13.49</v>
      </c>
      <c r="K265" s="1" t="str">
        <f>VLOOKUP(A265,'3月'!A:H,8,FALSE)</f>
        <v>知行</v>
      </c>
      <c r="L265" s="1" t="str">
        <f>VLOOKUP(A265,'3月'!A:I,9,FALSE)</f>
        <v>420684198711205032</v>
      </c>
      <c r="M265" s="1" t="str">
        <f>VLOOKUP(A265,'3月'!A:J,10,FALSE)</f>
        <v>15271810703</v>
      </c>
      <c r="N265" s="1">
        <v>0</v>
      </c>
      <c r="Q265" s="1">
        <f t="shared" si="5"/>
        <v>0</v>
      </c>
    </row>
    <row r="266" hidden="1" spans="1:17">
      <c r="A266" s="24" t="s">
        <v>839</v>
      </c>
      <c r="B266" s="1" t="s">
        <v>800</v>
      </c>
      <c r="C266" s="1" t="s">
        <v>840</v>
      </c>
      <c r="D266" s="1" t="s">
        <v>841</v>
      </c>
      <c r="E266" s="1" t="s">
        <v>28</v>
      </c>
      <c r="F266" s="2">
        <v>680</v>
      </c>
      <c r="G266" s="1">
        <v>0</v>
      </c>
      <c r="H266" s="7">
        <v>359.84</v>
      </c>
      <c r="I266" s="7">
        <v>96.96</v>
      </c>
      <c r="J266" s="7">
        <v>13.49</v>
      </c>
      <c r="K266" s="1" t="str">
        <f>VLOOKUP(A266,'3月'!A:H,8,FALSE)</f>
        <v>不报</v>
      </c>
      <c r="L266" s="1" t="str">
        <f>VLOOKUP(A266,'3月'!A:I,9,FALSE)</f>
        <v>不报</v>
      </c>
      <c r="M266" s="1" t="str">
        <f>VLOOKUP(A266,'3月'!A:J,10,FALSE)</f>
        <v>不报</v>
      </c>
      <c r="Q266" s="1">
        <f t="shared" si="5"/>
        <v>0</v>
      </c>
    </row>
    <row r="267" hidden="1" spans="1:17">
      <c r="A267" s="8" t="s">
        <v>842</v>
      </c>
      <c r="B267" s="1" t="s">
        <v>800</v>
      </c>
      <c r="C267" s="1" t="s">
        <v>843</v>
      </c>
      <c r="D267" s="1" t="s">
        <v>844</v>
      </c>
      <c r="E267" s="1" t="s">
        <v>28</v>
      </c>
      <c r="F267" s="2">
        <v>5000</v>
      </c>
      <c r="G267" s="1">
        <v>0</v>
      </c>
      <c r="K267" s="1" t="str">
        <f>VLOOKUP(A267,'3月'!A:H,8,FALSE)</f>
        <v>武汉山道</v>
      </c>
      <c r="L267" s="1" t="str">
        <f>VLOOKUP(A267,'3月'!A:I,9,FALSE)</f>
        <v>420116198402030028（罗利平）</v>
      </c>
      <c r="M267" s="1">
        <f>VLOOKUP(A267,'3月'!A:J,10,FALSE)</f>
        <v>13554033501</v>
      </c>
      <c r="N267" s="1">
        <v>0</v>
      </c>
      <c r="Q267" s="1">
        <f t="shared" si="5"/>
        <v>0</v>
      </c>
    </row>
  </sheetData>
  <autoFilter xmlns:etc="http://www.wps.cn/officeDocument/2017/etCustomData" ref="A1:T267" etc:filterBottomFollowUsedRange="0">
    <filterColumn colId="3">
      <customFilters>
        <customFilter operator="equal" val="张希伟"/>
      </customFilters>
    </filterColumn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C15" sqref="C15"/>
    </sheetView>
  </sheetViews>
  <sheetFormatPr defaultColWidth="9" defaultRowHeight="13.5"/>
  <cols>
    <col min="7" max="7" width="9" style="10"/>
    <col min="8" max="9" width="12.875" style="10" customWidth="1"/>
    <col min="10" max="10" width="12.875" customWidth="1"/>
    <col min="11" max="13" width="12.875" style="10" customWidth="1"/>
    <col min="14" max="14" width="12.875" customWidth="1"/>
  </cols>
  <sheetData>
    <row r="1" spans="1:14">
      <c r="A1">
        <v>116.25</v>
      </c>
      <c r="H1" s="10" t="s">
        <v>971</v>
      </c>
      <c r="I1" s="10">
        <v>13</v>
      </c>
      <c r="K1" s="10">
        <v>4.4</v>
      </c>
      <c r="L1" s="10" t="s">
        <v>972</v>
      </c>
      <c r="M1" s="10">
        <v>61.5</v>
      </c>
    </row>
    <row r="2" spans="1:14">
      <c r="A2">
        <v>531.03</v>
      </c>
      <c r="I2" s="10">
        <v>100</v>
      </c>
      <c r="K2" s="10">
        <v>4.5</v>
      </c>
      <c r="L2" s="10" t="s">
        <v>973</v>
      </c>
      <c r="M2" s="10">
        <v>30.3</v>
      </c>
    </row>
    <row r="3" spans="1:14">
      <c r="A3">
        <v>12</v>
      </c>
      <c r="I3" s="10">
        <v>15</v>
      </c>
      <c r="K3" s="10">
        <v>4.6</v>
      </c>
      <c r="L3" s="10" t="s">
        <v>974</v>
      </c>
      <c r="M3" s="10">
        <v>54.2</v>
      </c>
    </row>
    <row r="4" spans="1:14">
      <c r="A4">
        <v>15</v>
      </c>
      <c r="I4" s="10">
        <v>46</v>
      </c>
      <c r="K4" s="10">
        <v>4.6</v>
      </c>
      <c r="L4" s="10" t="s">
        <v>973</v>
      </c>
      <c r="M4" s="10">
        <v>32.7</v>
      </c>
    </row>
    <row r="5" spans="1:14">
      <c r="A5">
        <v>730</v>
      </c>
      <c r="I5" s="10">
        <v>16</v>
      </c>
      <c r="K5" s="10">
        <v>4.6</v>
      </c>
      <c r="L5" s="10" t="s">
        <v>975</v>
      </c>
      <c r="M5" s="10">
        <v>67.6</v>
      </c>
    </row>
    <row r="6" spans="1:14">
      <c r="A6">
        <v>888</v>
      </c>
      <c r="I6" s="10">
        <v>60</v>
      </c>
      <c r="K6" s="10">
        <v>4.7</v>
      </c>
      <c r="L6" s="10" t="s">
        <v>973</v>
      </c>
      <c r="M6" s="10">
        <v>32.2</v>
      </c>
    </row>
    <row r="7" spans="1:14">
      <c r="A7">
        <v>17.8</v>
      </c>
      <c r="H7" s="10" t="s">
        <v>976</v>
      </c>
      <c r="I7" s="10">
        <v>888</v>
      </c>
      <c r="K7" s="10">
        <v>4.7</v>
      </c>
      <c r="L7" s="10" t="s">
        <v>974</v>
      </c>
      <c r="M7" s="10">
        <v>32.8</v>
      </c>
    </row>
    <row r="8" spans="1:14">
      <c r="A8">
        <v>16</v>
      </c>
      <c r="I8" s="10">
        <v>730</v>
      </c>
      <c r="K8" s="10">
        <v>4.7</v>
      </c>
      <c r="L8" s="10" t="s">
        <v>977</v>
      </c>
      <c r="M8" s="10">
        <v>80.5</v>
      </c>
    </row>
    <row r="9" spans="1:14">
      <c r="A9">
        <v>46</v>
      </c>
      <c r="I9" s="10">
        <v>17.8</v>
      </c>
      <c r="K9" s="10">
        <v>4.8</v>
      </c>
      <c r="L9" s="10" t="s">
        <v>978</v>
      </c>
      <c r="M9" s="10">
        <v>76.5</v>
      </c>
    </row>
    <row r="10" spans="1:14">
      <c r="A10">
        <v>60</v>
      </c>
      <c r="H10" s="10" t="s">
        <v>979</v>
      </c>
      <c r="I10" s="10">
        <v>116.25</v>
      </c>
      <c r="K10" s="10">
        <v>4.9</v>
      </c>
      <c r="L10" s="10" t="s">
        <v>972</v>
      </c>
      <c r="M10" s="10">
        <v>29.4</v>
      </c>
    </row>
    <row r="11" spans="1:14">
      <c r="A11">
        <v>100</v>
      </c>
      <c r="K11" s="10" t="s">
        <v>980</v>
      </c>
      <c r="L11" s="10" t="s">
        <v>981</v>
      </c>
      <c r="M11" s="10">
        <v>9</v>
      </c>
    </row>
    <row r="12" spans="1:14">
      <c r="K12" s="10" t="s">
        <v>980</v>
      </c>
      <c r="L12" s="10" t="s">
        <v>982</v>
      </c>
      <c r="M12" s="10">
        <v>8.41</v>
      </c>
    </row>
    <row r="13" spans="1:14">
      <c r="K13" s="10">
        <v>4.11</v>
      </c>
      <c r="L13" s="10" t="s">
        <v>981</v>
      </c>
      <c r="M13" s="10">
        <v>8</v>
      </c>
    </row>
    <row r="14" spans="1:14">
      <c r="K14" s="10">
        <v>4.12</v>
      </c>
      <c r="L14" s="10" t="s">
        <v>981</v>
      </c>
      <c r="M14" s="10">
        <v>7.92</v>
      </c>
    </row>
    <row r="15" ht="192" customHeight="1" spans="1:14">
      <c r="I15" s="10" t="str">
        <f>_xlfn.DISPIMG("ID_969A3F5835A64A7099550712717EFF05",1)</f>
        <v>=DISPIMG("ID_969A3F5835A64A7099550712717EFF05",1)</v>
      </c>
      <c r="J15" t="str">
        <f>_xlfn.DISPIMG("ID_68B4BC6F35DB4AAF82D5EDA95D706E49",1)</f>
        <v>=DISPIMG("ID_68B4BC6F35DB4AAF82D5EDA95D706E49",1)</v>
      </c>
      <c r="K15" t="str">
        <f>_xlfn.DISPIMG("ID_305D73F8981A4506B72D5FDD9B082C22",1)</f>
        <v>=DISPIMG("ID_305D73F8981A4506B72D5FDD9B082C22",1)</v>
      </c>
      <c r="L15" t="str">
        <f>_xlfn.DISPIMG("ID_CFE543C8887E4453BEDE90128B6833DA",1)</f>
        <v>=DISPIMG("ID_CFE543C8887E4453BEDE90128B6833DA",1)</v>
      </c>
      <c r="M15" t="str">
        <f>_xlfn.DISPIMG("ID_DC23554F1F234C87AB75F06284FA5048",1)</f>
        <v>=DISPIMG("ID_DC23554F1F234C87AB75F06284FA5048",1)</v>
      </c>
      <c r="N15" t="str">
        <f>_xlfn.DISPIMG("ID_DD87F0FDE3ED44E4BA66B5AD88F5FF9C",1)</f>
        <v>=DISPIMG("ID_DD87F0FDE3ED44E4BA66B5AD88F5FF9C",1)</v>
      </c>
    </row>
  </sheetData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426"/>
  <sheetViews>
    <sheetView workbookViewId="0">
      <selection activeCell="L76" sqref="L76"/>
    </sheetView>
  </sheetViews>
  <sheetFormatPr defaultColWidth="9" defaultRowHeight="13.5"/>
  <cols>
    <col min="1" max="1" width="24.125" style="1" customWidth="1"/>
    <col min="2" max="3" width="9.625" style="1" customWidth="1"/>
    <col min="4" max="4" width="12.125" style="1" customWidth="1"/>
    <col min="5" max="5" width="11" style="1" customWidth="1"/>
    <col min="6" max="6" width="17.2583333333333" style="2" customWidth="1"/>
    <col min="7" max="7" width="11.125" style="1" customWidth="1"/>
    <col min="8" max="9" width="11.375" style="1" customWidth="1"/>
    <col min="10" max="10" width="9.375" style="1" customWidth="1"/>
    <col min="11" max="11" width="12" style="1" customWidth="1"/>
    <col min="12" max="12" width="22.125" style="1" customWidth="1"/>
    <col min="13" max="13" width="14" style="1" customWidth="1"/>
    <col min="14" max="14" width="13.7583333333333" style="1"/>
    <col min="15" max="15" width="17.625" style="1" customWidth="1"/>
    <col min="16" max="16" width="11.875" style="1" hidden="1" customWidth="1"/>
    <col min="17" max="16384" width="9" style="21"/>
  </cols>
  <sheetData>
    <row r="1" s="21" customFormat="1" ht="47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6" t="s">
        <v>15</v>
      </c>
      <c r="R1" s="1"/>
      <c r="S1" s="1" t="s">
        <v>16</v>
      </c>
      <c r="T1" s="6"/>
    </row>
    <row r="2" s="21" customFormat="1" hidden="1" spans="1:20">
      <c r="A2" s="1"/>
      <c r="B2" s="1"/>
      <c r="C2" s="1"/>
      <c r="D2" s="1" t="s">
        <v>17</v>
      </c>
      <c r="E2" s="1"/>
      <c r="F2" s="1">
        <v>17000</v>
      </c>
      <c r="G2" s="7">
        <v>655.02</v>
      </c>
      <c r="H2" s="21">
        <v>1360</v>
      </c>
      <c r="I2" s="21">
        <v>347</v>
      </c>
      <c r="J2" s="21">
        <v>51</v>
      </c>
      <c r="K2" s="1" t="s">
        <v>18</v>
      </c>
      <c r="L2" s="1" t="s">
        <v>19</v>
      </c>
      <c r="M2" s="1"/>
      <c r="N2" s="1">
        <v>655.02</v>
      </c>
      <c r="O2" s="1"/>
      <c r="P2" s="1">
        <f>VLOOKUP(D2,'[8]26.4'!$B:$H,7,FALSE)</f>
        <v>1758</v>
      </c>
      <c r="Q2" s="21">
        <f>G2-N2</f>
        <v>0</v>
      </c>
    </row>
    <row r="3" s="21" customFormat="1" hidden="1" spans="1:20">
      <c r="A3" s="1"/>
      <c r="B3" s="1"/>
      <c r="C3" s="1"/>
      <c r="D3" s="1" t="s">
        <v>20</v>
      </c>
      <c r="E3" s="1"/>
      <c r="F3" s="1">
        <v>2000</v>
      </c>
      <c r="G3" s="2"/>
      <c r="H3" s="21">
        <v>359.84</v>
      </c>
      <c r="I3" s="21">
        <v>96.96</v>
      </c>
      <c r="J3" s="21">
        <v>13.49</v>
      </c>
      <c r="K3" s="1" t="s">
        <v>18</v>
      </c>
      <c r="L3" s="40" t="s">
        <v>21</v>
      </c>
      <c r="M3" s="1"/>
      <c r="N3" s="1">
        <v>0</v>
      </c>
      <c r="O3" s="1"/>
      <c r="P3" s="1">
        <f>VLOOKUP(D3,'[8]26.4'!$B:$H,7,FALSE)</f>
        <v>470.29</v>
      </c>
      <c r="Q3" s="21">
        <f t="shared" ref="Q3:Q33" si="0">G3-N3</f>
        <v>0</v>
      </c>
    </row>
    <row r="4" s="21" customFormat="1" hidden="1" spans="1:20">
      <c r="A4" s="1"/>
      <c r="B4" s="1"/>
      <c r="C4" s="1"/>
      <c r="D4" s="1" t="s">
        <v>22</v>
      </c>
      <c r="E4" s="1"/>
      <c r="F4" s="2">
        <v>17000</v>
      </c>
      <c r="G4" s="1">
        <v>655.02</v>
      </c>
      <c r="H4" s="21">
        <v>1360</v>
      </c>
      <c r="I4" s="21">
        <v>347</v>
      </c>
      <c r="J4" s="21">
        <v>51</v>
      </c>
      <c r="K4" s="1" t="s">
        <v>18</v>
      </c>
      <c r="L4" s="40" t="s">
        <v>23</v>
      </c>
      <c r="M4" s="1">
        <v>15927000009</v>
      </c>
      <c r="N4" s="1">
        <v>655.02</v>
      </c>
      <c r="O4" s="1"/>
      <c r="P4" s="1">
        <f>VLOOKUP(D4,'[8]26.4'!$B:$H,7,FALSE)</f>
        <v>1758</v>
      </c>
      <c r="Q4" s="21">
        <f t="shared" si="0"/>
        <v>0</v>
      </c>
    </row>
    <row r="5" hidden="1" spans="1:20">
      <c r="A5" s="8" t="s">
        <v>24</v>
      </c>
      <c r="B5" s="8" t="s">
        <v>25</v>
      </c>
      <c r="C5" s="8" t="s">
        <v>26</v>
      </c>
      <c r="D5" s="8" t="s">
        <v>27</v>
      </c>
      <c r="E5" s="9" t="s">
        <v>28</v>
      </c>
      <c r="F5" s="9">
        <v>3950</v>
      </c>
      <c r="G5" s="9">
        <v>0</v>
      </c>
      <c r="K5" s="1" t="str">
        <f>VLOOKUP(A5,'4月'!A:K,11,FALSE)</f>
        <v>朝晖人力</v>
      </c>
      <c r="L5" s="40" t="str">
        <f>VLOOKUP(A5,'4月'!A:L,12,FALSE)</f>
        <v>340322200502054623</v>
      </c>
      <c r="M5" s="1">
        <f>VLOOKUP(A5,'4月'!A:M,13,FALSE)</f>
        <v>15375468652</v>
      </c>
      <c r="N5" s="1">
        <v>0</v>
      </c>
      <c r="Q5" s="21">
        <f t="shared" si="0"/>
        <v>0</v>
      </c>
    </row>
    <row r="6" hidden="1" spans="1:20">
      <c r="A6" s="8" t="s">
        <v>953</v>
      </c>
      <c r="B6" s="8" t="s">
        <v>25</v>
      </c>
      <c r="C6" s="8" t="s">
        <v>30</v>
      </c>
      <c r="D6" s="8" t="s">
        <v>954</v>
      </c>
      <c r="E6" s="9" t="s">
        <v>28</v>
      </c>
      <c r="F6" s="9">
        <v>2442</v>
      </c>
      <c r="G6" s="9">
        <v>0</v>
      </c>
      <c r="K6" s="1" t="str">
        <f>VLOOKUP(A6,'4月'!A:K,11,FALSE)</f>
        <v>朝晖人力</v>
      </c>
      <c r="L6" s="1" t="str">
        <f>VLOOKUP(A6,'4月'!A:L,12,FALSE)</f>
        <v>340321200212088263</v>
      </c>
      <c r="M6" s="1">
        <f>VLOOKUP(A6,'4月'!A:M,13,FALSE)</f>
        <v>13155218936</v>
      </c>
      <c r="N6" s="1">
        <v>0</v>
      </c>
      <c r="Q6" s="21">
        <f t="shared" si="0"/>
        <v>0</v>
      </c>
    </row>
    <row r="7" hidden="1" spans="1:20">
      <c r="A7" s="8" t="s">
        <v>36</v>
      </c>
      <c r="B7" s="8" t="s">
        <v>25</v>
      </c>
      <c r="C7" s="8" t="s">
        <v>37</v>
      </c>
      <c r="D7" s="8" t="s">
        <v>38</v>
      </c>
      <c r="E7" s="9" t="s">
        <v>28</v>
      </c>
      <c r="F7" s="9">
        <v>2375</v>
      </c>
      <c r="G7" s="9">
        <v>0</v>
      </c>
      <c r="K7" s="1" t="str">
        <f>VLOOKUP(A7,'4月'!A:K,11,FALSE)</f>
        <v>朝晖人力</v>
      </c>
      <c r="L7" s="1" t="str">
        <f>VLOOKUP(A7,'4月'!A:L,12,FALSE)</f>
        <v>340302197012310428</v>
      </c>
      <c r="M7" s="1">
        <f>VLOOKUP(A7,'4月'!A:M,13,FALSE)</f>
        <v>16655298121</v>
      </c>
      <c r="N7" s="1">
        <v>0</v>
      </c>
      <c r="Q7" s="21">
        <f t="shared" si="0"/>
        <v>0</v>
      </c>
    </row>
    <row r="8" hidden="1" spans="1:20">
      <c r="A8" s="8" t="s">
        <v>39</v>
      </c>
      <c r="B8" s="8" t="s">
        <v>25</v>
      </c>
      <c r="C8" s="8" t="s">
        <v>37</v>
      </c>
      <c r="D8" s="8" t="s">
        <v>40</v>
      </c>
      <c r="E8" s="9" t="s">
        <v>28</v>
      </c>
      <c r="F8" s="9">
        <v>2375</v>
      </c>
      <c r="G8" s="9">
        <v>0</v>
      </c>
      <c r="K8" s="1" t="str">
        <f>VLOOKUP(A8,'4月'!A:K,11,FALSE)</f>
        <v>朝晖人力</v>
      </c>
      <c r="L8" s="40" t="str">
        <f>VLOOKUP(A8,'4月'!A:L,12,FALSE)</f>
        <v>340302196303260411</v>
      </c>
      <c r="M8" s="1">
        <f>VLOOKUP(A8,'4月'!A:M,13,FALSE)</f>
        <v>13093664952</v>
      </c>
      <c r="N8" s="1">
        <v>0</v>
      </c>
      <c r="Q8" s="21">
        <f t="shared" si="0"/>
        <v>0</v>
      </c>
    </row>
    <row r="9" hidden="1" spans="1:20">
      <c r="A9" s="8" t="s">
        <v>41</v>
      </c>
      <c r="B9" s="8" t="s">
        <v>25</v>
      </c>
      <c r="C9" s="8" t="s">
        <v>42</v>
      </c>
      <c r="D9" s="8" t="s">
        <v>43</v>
      </c>
      <c r="E9" s="9" t="s">
        <v>28</v>
      </c>
      <c r="F9" s="9">
        <v>8959.02</v>
      </c>
      <c r="G9" s="9">
        <v>0</v>
      </c>
      <c r="K9" s="1" t="str">
        <f>VLOOKUP(A9,'4月'!A:K,11,FALSE)</f>
        <v>朝晖人力</v>
      </c>
      <c r="L9" s="40" t="str">
        <f>VLOOKUP(A9,'4月'!A:L,12,FALSE)</f>
        <v>340321198606010899</v>
      </c>
      <c r="M9" s="1" t="str">
        <f>VLOOKUP(A9,'4月'!A:M,13,FALSE)</f>
        <v>1396528/6269</v>
      </c>
      <c r="N9" s="1">
        <v>0</v>
      </c>
      <c r="Q9" s="21">
        <f t="shared" si="0"/>
        <v>0</v>
      </c>
    </row>
    <row r="10" hidden="1" spans="1:20">
      <c r="A10" s="8" t="s">
        <v>44</v>
      </c>
      <c r="B10" s="8" t="s">
        <v>25</v>
      </c>
      <c r="C10" s="8" t="s">
        <v>45</v>
      </c>
      <c r="D10" s="8" t="s">
        <v>46</v>
      </c>
      <c r="E10" s="9" t="s">
        <v>28</v>
      </c>
      <c r="F10" s="9">
        <v>11121.5</v>
      </c>
      <c r="G10" s="9">
        <v>0</v>
      </c>
      <c r="K10" s="1" t="str">
        <f>VLOOKUP(A10,'4月'!A:K,11,FALSE)</f>
        <v>朝晖人力</v>
      </c>
      <c r="L10" s="40" t="str">
        <f>VLOOKUP(A10,'4月'!A:L,12,FALSE)</f>
        <v>340321200412065031</v>
      </c>
      <c r="M10" s="1">
        <f>VLOOKUP(A10,'4月'!A:M,13,FALSE)</f>
        <v>17201600134</v>
      </c>
      <c r="N10" s="1">
        <v>0</v>
      </c>
      <c r="Q10" s="21">
        <f t="shared" si="0"/>
        <v>0</v>
      </c>
    </row>
    <row r="11" hidden="1" spans="1:20">
      <c r="A11" s="8" t="s">
        <v>47</v>
      </c>
      <c r="B11" s="8" t="s">
        <v>25</v>
      </c>
      <c r="C11" s="8" t="s">
        <v>45</v>
      </c>
      <c r="D11" s="8" t="s">
        <v>48</v>
      </c>
      <c r="E11" s="9" t="s">
        <v>28</v>
      </c>
      <c r="F11" s="9">
        <v>14344.5</v>
      </c>
      <c r="G11" s="9">
        <v>101.74</v>
      </c>
      <c r="K11" s="1" t="str">
        <f>VLOOKUP(A11,'4月'!A:K,11,FALSE)</f>
        <v>朝晖人力</v>
      </c>
      <c r="L11" s="40" t="str">
        <f>VLOOKUP(A11,'4月'!A:L,12,FALSE)</f>
        <v>370406200602046621</v>
      </c>
      <c r="M11" s="1">
        <f>VLOOKUP(A11,'4月'!A:M,13,FALSE)</f>
        <v>19055243298</v>
      </c>
      <c r="N11" s="1">
        <v>101.74</v>
      </c>
      <c r="Q11" s="21">
        <f t="shared" si="0"/>
        <v>0</v>
      </c>
    </row>
    <row r="12" hidden="1" spans="1:20">
      <c r="A12" s="8" t="s">
        <v>51</v>
      </c>
      <c r="B12" s="8" t="s">
        <v>25</v>
      </c>
      <c r="C12" s="8" t="s">
        <v>45</v>
      </c>
      <c r="D12" s="8" t="s">
        <v>52</v>
      </c>
      <c r="E12" s="9" t="s">
        <v>28</v>
      </c>
      <c r="F12" s="9">
        <v>1444.27</v>
      </c>
      <c r="G12" s="9">
        <v>0</v>
      </c>
      <c r="K12" s="1" t="str">
        <f>VLOOKUP(A12,'4月'!A:K,11,FALSE)</f>
        <v>朝晖人力</v>
      </c>
      <c r="L12" s="40" t="str">
        <f>VLOOKUP(A12,'4月'!A:L,12,FALSE)</f>
        <v>340302200512121011</v>
      </c>
      <c r="M12" s="1" t="e">
        <f>VLOOKUP(A12,[6]离职名单!$D:$T,17,FALSE)</f>
        <v>#N/A</v>
      </c>
      <c r="N12" s="1">
        <v>0</v>
      </c>
      <c r="Q12" s="21">
        <f t="shared" si="0"/>
        <v>0</v>
      </c>
    </row>
    <row r="13" hidden="1" spans="1:20">
      <c r="A13" s="8" t="s">
        <v>956</v>
      </c>
      <c r="B13" s="8" t="s">
        <v>25</v>
      </c>
      <c r="C13" s="8" t="s">
        <v>45</v>
      </c>
      <c r="D13" s="8" t="s">
        <v>957</v>
      </c>
      <c r="E13" s="9" t="s">
        <v>32</v>
      </c>
      <c r="F13" s="9">
        <v>979.04</v>
      </c>
      <c r="G13" s="9">
        <v>0</v>
      </c>
      <c r="K13" s="1" t="str">
        <f>VLOOKUP(A13,'4月'!A:K,11,FALSE)</f>
        <v>朝晖人力</v>
      </c>
      <c r="L13" s="1" t="str">
        <f>VLOOKUP(A13,'4月'!A:L,12,FALSE)</f>
        <v>340321199612088646</v>
      </c>
      <c r="M13" s="1">
        <f>VLOOKUP(A13,'4月'!A:M,13,FALSE)</f>
        <v>13155218935</v>
      </c>
      <c r="N13" s="1">
        <v>0</v>
      </c>
      <c r="Q13" s="21">
        <f t="shared" si="0"/>
        <v>0</v>
      </c>
    </row>
    <row r="14" hidden="1" spans="1:20">
      <c r="A14" s="8" t="s">
        <v>62</v>
      </c>
      <c r="B14" s="8" t="s">
        <v>25</v>
      </c>
      <c r="C14" s="8" t="s">
        <v>57</v>
      </c>
      <c r="D14" s="8" t="s">
        <v>63</v>
      </c>
      <c r="E14" s="9" t="s">
        <v>28</v>
      </c>
      <c r="F14" s="9">
        <v>11461.4080277778</v>
      </c>
      <c r="G14" s="9">
        <v>100.72</v>
      </c>
      <c r="K14" s="1" t="str">
        <f>VLOOKUP(A14,'4月'!A:K,11,FALSE)</f>
        <v>朝晖人力</v>
      </c>
      <c r="L14" s="40" t="str">
        <f>VLOOKUP(A14,'4月'!A:L,12,FALSE)</f>
        <v>321302198506180055</v>
      </c>
      <c r="M14" s="1">
        <f>VLOOKUP(A14,'4月'!A:M,13,FALSE)</f>
        <v>13815786616</v>
      </c>
      <c r="N14" s="1">
        <v>101.17</v>
      </c>
      <c r="Q14" s="21">
        <f t="shared" si="0"/>
        <v>-0.450000000000003</v>
      </c>
    </row>
    <row r="15" hidden="1" spans="1:20">
      <c r="A15" s="8" t="s">
        <v>64</v>
      </c>
      <c r="B15" s="8" t="s">
        <v>25</v>
      </c>
      <c r="C15" s="8" t="s">
        <v>60</v>
      </c>
      <c r="D15" s="8" t="s">
        <v>65</v>
      </c>
      <c r="E15" s="9" t="s">
        <v>28</v>
      </c>
      <c r="F15" s="9">
        <v>4290.96720779221</v>
      </c>
      <c r="G15" s="9">
        <v>0</v>
      </c>
      <c r="K15" s="1" t="str">
        <f>VLOOKUP(A15,'4月'!A:K,11,FALSE)</f>
        <v>朝晖人力</v>
      </c>
      <c r="L15" s="40" t="str">
        <f>VLOOKUP(A15,'4月'!A:L,12,FALSE)</f>
        <v>230505199011080214</v>
      </c>
      <c r="M15" s="1">
        <f>VLOOKUP(A15,'4月'!A:M,13,FALSE)</f>
        <v>17755263617</v>
      </c>
      <c r="N15" s="1">
        <v>0</v>
      </c>
      <c r="Q15" s="21">
        <f t="shared" si="0"/>
        <v>0</v>
      </c>
    </row>
    <row r="16" hidden="1" spans="1:20">
      <c r="A16" s="8" t="s">
        <v>53</v>
      </c>
      <c r="B16" s="8" t="s">
        <v>25</v>
      </c>
      <c r="C16" s="8" t="s">
        <v>60</v>
      </c>
      <c r="D16" s="23" t="s">
        <v>54</v>
      </c>
      <c r="E16" s="9" t="s">
        <v>28</v>
      </c>
      <c r="F16" s="9">
        <v>4364.25166666666</v>
      </c>
      <c r="G16" s="9">
        <v>0</v>
      </c>
      <c r="K16" s="1" t="s">
        <v>35</v>
      </c>
      <c r="L16" s="40" t="s">
        <v>55</v>
      </c>
      <c r="M16" s="1">
        <f>VLOOKUP(A16,[6]在职名单!$D:$AK,34,FALSE)</f>
        <v>18714837986</v>
      </c>
      <c r="N16" s="1">
        <v>0</v>
      </c>
      <c r="Q16" s="21">
        <f t="shared" si="0"/>
        <v>0</v>
      </c>
    </row>
    <row r="17" hidden="1" spans="1:17">
      <c r="A17" s="8" t="s">
        <v>66</v>
      </c>
      <c r="B17" s="8" t="s">
        <v>25</v>
      </c>
      <c r="C17" s="8" t="s">
        <v>67</v>
      </c>
      <c r="D17" s="8" t="s">
        <v>68</v>
      </c>
      <c r="E17" s="9" t="s">
        <v>28</v>
      </c>
      <c r="F17" s="9">
        <v>7701.63</v>
      </c>
      <c r="G17" s="9">
        <v>0</v>
      </c>
      <c r="K17" s="1" t="str">
        <f>VLOOKUP(A17,'4月'!A:K,11,FALSE)</f>
        <v>朝晖人力</v>
      </c>
      <c r="L17" s="40" t="str">
        <f>VLOOKUP(A17,'4月'!A:L,12,FALSE)</f>
        <v>340321200212060850</v>
      </c>
      <c r="M17" s="1">
        <f>VLOOKUP(A17,'4月'!A:M,13,FALSE)</f>
        <v>15056356955</v>
      </c>
      <c r="N17" s="1">
        <v>0</v>
      </c>
      <c r="Q17" s="21">
        <f t="shared" si="0"/>
        <v>0</v>
      </c>
    </row>
    <row r="18" hidden="1" spans="1:17">
      <c r="A18" s="8" t="s">
        <v>69</v>
      </c>
      <c r="B18" s="8" t="s">
        <v>25</v>
      </c>
      <c r="C18" s="8" t="s">
        <v>70</v>
      </c>
      <c r="D18" s="23" t="s">
        <v>71</v>
      </c>
      <c r="E18" s="9" t="s">
        <v>28</v>
      </c>
      <c r="F18" s="9">
        <v>92.5974074074074</v>
      </c>
      <c r="G18" s="9">
        <v>0</v>
      </c>
      <c r="K18" s="1" t="s">
        <v>35</v>
      </c>
      <c r="L18" s="40" t="str">
        <f>VLOOKUP(A18,[6]在职名单!$D:$AF,29,FALSE)</f>
        <v>340321200108182495</v>
      </c>
      <c r="M18" s="1">
        <f>VLOOKUP(A18,[6]在职名单!$D:$AK,34,FALSE)</f>
        <v>18715261682</v>
      </c>
      <c r="N18" s="1">
        <v>0</v>
      </c>
      <c r="Q18" s="21">
        <f t="shared" si="0"/>
        <v>0</v>
      </c>
    </row>
    <row r="19" hidden="1" spans="1:17">
      <c r="A19" s="8" t="s">
        <v>33</v>
      </c>
      <c r="B19" s="8" t="s">
        <v>25</v>
      </c>
      <c r="C19" s="8" t="s">
        <v>70</v>
      </c>
      <c r="D19" s="8" t="s">
        <v>34</v>
      </c>
      <c r="E19" s="9" t="s">
        <v>28</v>
      </c>
      <c r="F19" s="9">
        <v>2642.5</v>
      </c>
      <c r="G19" s="9">
        <v>0</v>
      </c>
      <c r="K19" s="1" t="str">
        <f>VLOOKUP(A19,'4月'!A:K,11,FALSE)</f>
        <v>朝晖人力</v>
      </c>
      <c r="L19" s="1" t="str">
        <f>VLOOKUP(A19,'4月'!A:L,12,FALSE)</f>
        <v>34030219860130002X</v>
      </c>
      <c r="M19" s="1" t="e">
        <f>VLOOKUP(A19,[6]离职名单!$D:$T,17,FALSE)</f>
        <v>#N/A</v>
      </c>
      <c r="N19" s="1">
        <v>0</v>
      </c>
      <c r="Q19" s="21">
        <f t="shared" si="0"/>
        <v>0</v>
      </c>
    </row>
    <row r="20" hidden="1" spans="1:17">
      <c r="A20" s="8" t="s">
        <v>918</v>
      </c>
      <c r="B20" s="8" t="s">
        <v>76</v>
      </c>
      <c r="C20" s="8" t="s">
        <v>132</v>
      </c>
      <c r="D20" s="8" t="s">
        <v>919</v>
      </c>
      <c r="E20" s="9" t="s">
        <v>28</v>
      </c>
      <c r="F20" s="9">
        <v>6686.792</v>
      </c>
      <c r="G20" s="9">
        <v>0</v>
      </c>
      <c r="K20" s="1" t="str">
        <f>VLOOKUP(A20,'4月'!A:K,11,FALSE)</f>
        <v>朝晖人力</v>
      </c>
      <c r="L20" s="40" t="str">
        <f>VLOOKUP(A20,'4月'!A:L,12,FALSE)</f>
        <v>342601199308085099</v>
      </c>
      <c r="M20" s="1">
        <f>VLOOKUP(A20,'4月'!A:M,13,FALSE)</f>
        <v>18556503671</v>
      </c>
      <c r="N20" s="1">
        <v>0</v>
      </c>
      <c r="Q20" s="21">
        <f t="shared" si="0"/>
        <v>0</v>
      </c>
    </row>
    <row r="21" hidden="1" spans="1:17">
      <c r="A21" s="8" t="s">
        <v>75</v>
      </c>
      <c r="B21" s="8" t="s">
        <v>76</v>
      </c>
      <c r="C21" s="8" t="s">
        <v>26</v>
      </c>
      <c r="D21" s="8" t="s">
        <v>77</v>
      </c>
      <c r="E21" s="9" t="s">
        <v>28</v>
      </c>
      <c r="F21" s="9">
        <v>3450</v>
      </c>
      <c r="G21" s="9">
        <v>0</v>
      </c>
      <c r="K21" s="1" t="str">
        <f>VLOOKUP(A21,'4月'!A:K,11,FALSE)</f>
        <v>朝晖人力</v>
      </c>
      <c r="L21" s="1" t="str">
        <f>VLOOKUP(A21,'4月'!A:L,12,FALSE)</f>
        <v>34031119930320142X</v>
      </c>
      <c r="M21" s="1">
        <f>VLOOKUP(A21,'4月'!A:M,13,FALSE)</f>
        <v>18895657368</v>
      </c>
      <c r="N21" s="1">
        <v>0</v>
      </c>
      <c r="Q21" s="21">
        <f t="shared" si="0"/>
        <v>0</v>
      </c>
    </row>
    <row r="22" hidden="1" spans="1:17">
      <c r="A22" s="8" t="s">
        <v>852</v>
      </c>
      <c r="B22" s="8" t="s">
        <v>76</v>
      </c>
      <c r="C22" s="8" t="s">
        <v>30</v>
      </c>
      <c r="D22" s="8" t="s">
        <v>853</v>
      </c>
      <c r="E22" s="9" t="s">
        <v>32</v>
      </c>
      <c r="F22" s="9">
        <v>648.15</v>
      </c>
      <c r="G22" s="9">
        <v>0</v>
      </c>
      <c r="K22" s="1" t="str">
        <f>VLOOKUP(A22,'4月'!A:K,11,FALSE)</f>
        <v>朝晖人力</v>
      </c>
      <c r="L22" s="40" t="str">
        <f>VLOOKUP(A22,'4月'!A:L,12,FALSE)</f>
        <v>340311199603300024</v>
      </c>
      <c r="M22" s="1">
        <f>VLOOKUP(A22,'4月'!A:M,13,FALSE)</f>
        <v>18297325069</v>
      </c>
      <c r="N22" s="1">
        <v>0</v>
      </c>
      <c r="Q22" s="21">
        <f t="shared" si="0"/>
        <v>0</v>
      </c>
    </row>
    <row r="23" hidden="1" spans="1:17">
      <c r="A23" s="8" t="s">
        <v>983</v>
      </c>
      <c r="B23" s="8" t="s">
        <v>76</v>
      </c>
      <c r="C23" s="8" t="s">
        <v>30</v>
      </c>
      <c r="D23" s="23" t="s">
        <v>984</v>
      </c>
      <c r="E23" s="9" t="s">
        <v>28</v>
      </c>
      <c r="F23" s="9">
        <v>2700</v>
      </c>
      <c r="G23" s="9">
        <v>0</v>
      </c>
      <c r="K23" s="1" t="s">
        <v>35</v>
      </c>
      <c r="L23" s="40" t="str">
        <f>VLOOKUP(A23,[6]在职名单!$D:$AF,29,FALSE)</f>
        <v>340321199903303123</v>
      </c>
      <c r="M23" s="1">
        <f>VLOOKUP(A23,[6]在职名单!$D:$AK,34,FALSE)</f>
        <v>15021243059</v>
      </c>
      <c r="N23" s="1">
        <v>0</v>
      </c>
      <c r="Q23" s="21">
        <f t="shared" si="0"/>
        <v>0</v>
      </c>
    </row>
    <row r="24" hidden="1" spans="1:17">
      <c r="A24" s="8" t="s">
        <v>86</v>
      </c>
      <c r="B24" s="8" t="s">
        <v>76</v>
      </c>
      <c r="C24" s="8" t="s">
        <v>37</v>
      </c>
      <c r="D24" s="8" t="s">
        <v>87</v>
      </c>
      <c r="E24" s="9" t="s">
        <v>28</v>
      </c>
      <c r="F24" s="9">
        <v>2475</v>
      </c>
      <c r="G24" s="9">
        <v>0</v>
      </c>
      <c r="K24" s="1" t="str">
        <f>VLOOKUP(A24,'4月'!A:K,11,FALSE)</f>
        <v>朝晖人力</v>
      </c>
      <c r="L24" s="40" t="str">
        <f>VLOOKUP(A24,'4月'!A:L,12,FALSE)</f>
        <v>340123196511187707</v>
      </c>
      <c r="M24" s="1">
        <f>VLOOKUP(A24,'4月'!A:M,13,FALSE)</f>
        <v>17705522172</v>
      </c>
      <c r="N24" s="1">
        <v>0</v>
      </c>
      <c r="Q24" s="21">
        <f t="shared" si="0"/>
        <v>0</v>
      </c>
    </row>
    <row r="25" hidden="1" spans="1:17">
      <c r="A25" s="8" t="s">
        <v>920</v>
      </c>
      <c r="B25" s="8" t="s">
        <v>76</v>
      </c>
      <c r="C25" s="8" t="s">
        <v>37</v>
      </c>
      <c r="D25" s="8" t="s">
        <v>921</v>
      </c>
      <c r="E25" s="9" t="s">
        <v>28</v>
      </c>
      <c r="F25" s="9">
        <v>2375</v>
      </c>
      <c r="G25" s="9">
        <v>0</v>
      </c>
      <c r="K25" s="1" t="str">
        <f>VLOOKUP(A25,'4月'!A:K,11,FALSE)</f>
        <v>朝晖人力</v>
      </c>
      <c r="L25" s="40" t="str">
        <f>VLOOKUP(A25,'4月'!A:L,12,FALSE)</f>
        <v>340301196210230030</v>
      </c>
      <c r="M25" s="1">
        <f>VLOOKUP(A25,'4月'!A:M,13,FALSE)</f>
        <v>13965298264</v>
      </c>
      <c r="N25" s="1">
        <v>0</v>
      </c>
      <c r="Q25" s="21">
        <f t="shared" si="0"/>
        <v>0</v>
      </c>
    </row>
    <row r="26" hidden="1" spans="1:17">
      <c r="A26" s="8" t="s">
        <v>96</v>
      </c>
      <c r="B26" s="8" t="s">
        <v>76</v>
      </c>
      <c r="C26" s="8" t="s">
        <v>45</v>
      </c>
      <c r="D26" s="8" t="s">
        <v>97</v>
      </c>
      <c r="E26" s="9" t="s">
        <v>28</v>
      </c>
      <c r="F26" s="9">
        <v>15053.316</v>
      </c>
      <c r="G26" s="9">
        <v>194.79</v>
      </c>
      <c r="K26" s="1" t="str">
        <f>VLOOKUP(A26,'4月'!A:K,11,FALSE)</f>
        <v>朝晖人力</v>
      </c>
      <c r="L26" s="40" t="str">
        <f>VLOOKUP(A26,'4月'!A:L,12,FALSE)</f>
        <v>340323200311216227</v>
      </c>
      <c r="M26" s="1">
        <f>VLOOKUP(A26,'4月'!A:M,13,FALSE)</f>
        <v>15755212422</v>
      </c>
      <c r="N26" s="1">
        <v>194.8</v>
      </c>
      <c r="Q26" s="21">
        <f t="shared" si="0"/>
        <v>-0.0100000000000193</v>
      </c>
    </row>
    <row r="27" hidden="1" spans="1:17">
      <c r="A27" s="8" t="s">
        <v>925</v>
      </c>
      <c r="B27" s="8" t="s">
        <v>76</v>
      </c>
      <c r="C27" s="8" t="s">
        <v>45</v>
      </c>
      <c r="D27" s="8" t="s">
        <v>926</v>
      </c>
      <c r="E27" s="9" t="s">
        <v>32</v>
      </c>
      <c r="F27" s="9">
        <v>31.62</v>
      </c>
      <c r="G27" s="9">
        <v>0</v>
      </c>
      <c r="K27" s="1" t="str">
        <f>VLOOKUP(A27,'4月'!A:K,11,FALSE)</f>
        <v>朝晖人力</v>
      </c>
      <c r="L27" s="40" t="str">
        <f>VLOOKUP(A27,'4月'!A:L,12,FALSE)</f>
        <v>340321200508126572</v>
      </c>
      <c r="M27" s="1">
        <f>VLOOKUP(A27,'4月'!A:M,13,FALSE)</f>
        <v>19215600959</v>
      </c>
      <c r="N27" s="1">
        <v>0</v>
      </c>
      <c r="Q27" s="21">
        <f t="shared" si="0"/>
        <v>0</v>
      </c>
    </row>
    <row r="28" hidden="1" spans="1:17">
      <c r="A28" s="8" t="s">
        <v>91</v>
      </c>
      <c r="B28" s="8" t="s">
        <v>76</v>
      </c>
      <c r="C28" s="8" t="s">
        <v>45</v>
      </c>
      <c r="D28" s="8" t="s">
        <v>92</v>
      </c>
      <c r="E28" s="9" t="s">
        <v>32</v>
      </c>
      <c r="F28" s="9">
        <v>1354.72851851852</v>
      </c>
      <c r="G28" s="9">
        <v>0</v>
      </c>
      <c r="K28" s="1" t="str">
        <f>VLOOKUP(A28,'4月'!A:K,11,FALSE)</f>
        <v>朝晖人力</v>
      </c>
      <c r="L28" s="1" t="str">
        <f>VLOOKUP(A28,'4月'!A:L,12,FALSE)</f>
        <v>340303200302060616</v>
      </c>
      <c r="M28" s="1">
        <f>VLOOKUP(A28,'4月'!A:M,13,FALSE)</f>
        <v>18255215140</v>
      </c>
      <c r="N28" s="1">
        <v>0</v>
      </c>
      <c r="Q28" s="21">
        <f t="shared" si="0"/>
        <v>0</v>
      </c>
    </row>
    <row r="29" hidden="1" spans="1:17">
      <c r="A29" s="8" t="s">
        <v>985</v>
      </c>
      <c r="B29" s="8" t="s">
        <v>76</v>
      </c>
      <c r="C29" s="8" t="s">
        <v>45</v>
      </c>
      <c r="D29" s="8" t="s">
        <v>986</v>
      </c>
      <c r="E29" s="9" t="s">
        <v>32</v>
      </c>
      <c r="F29" s="9">
        <v>2507.40259259259</v>
      </c>
      <c r="G29" s="9">
        <v>0</v>
      </c>
      <c r="K29" s="1" t="s">
        <v>35</v>
      </c>
      <c r="L29" s="40" t="s">
        <v>987</v>
      </c>
      <c r="M29" s="1">
        <v>15556190914</v>
      </c>
      <c r="N29" s="1">
        <v>0</v>
      </c>
      <c r="Q29" s="21">
        <f t="shared" si="0"/>
        <v>0</v>
      </c>
    </row>
    <row r="30" hidden="1" spans="1:17">
      <c r="A30" s="8" t="s">
        <v>988</v>
      </c>
      <c r="B30" s="8" t="s">
        <v>76</v>
      </c>
      <c r="C30" s="8" t="s">
        <v>45</v>
      </c>
      <c r="D30" s="8" t="s">
        <v>989</v>
      </c>
      <c r="E30" s="9" t="s">
        <v>28</v>
      </c>
      <c r="F30" s="9">
        <v>2125.73925925926</v>
      </c>
      <c r="G30" s="9">
        <v>0</v>
      </c>
      <c r="K30" s="1" t="s">
        <v>35</v>
      </c>
      <c r="L30" s="40" t="str">
        <f>VLOOKUP(A30,[6]在职名单!$D:$AF,29,FALSE)</f>
        <v>340322200402200814</v>
      </c>
      <c r="M30" s="1">
        <f>VLOOKUP(A30,[6]在职名单!$D:$AK,34,FALSE)</f>
        <v>18160811362</v>
      </c>
      <c r="N30" s="1">
        <v>0</v>
      </c>
      <c r="Q30" s="21">
        <f t="shared" si="0"/>
        <v>0</v>
      </c>
    </row>
    <row r="31" hidden="1" spans="1:17">
      <c r="A31" s="8" t="s">
        <v>101</v>
      </c>
      <c r="B31" s="8" t="s">
        <v>76</v>
      </c>
      <c r="C31" s="8" t="s">
        <v>57</v>
      </c>
      <c r="D31" s="8" t="s">
        <v>102</v>
      </c>
      <c r="E31" s="9" t="s">
        <v>28</v>
      </c>
      <c r="F31" s="9">
        <v>10670.6400115385</v>
      </c>
      <c r="G31" s="9">
        <v>66.26</v>
      </c>
      <c r="K31" s="1" t="str">
        <f>VLOOKUP(A31,'4月'!A:K,11,FALSE)</f>
        <v>朝晖人力</v>
      </c>
      <c r="L31" s="40" t="str">
        <f>VLOOKUP(A31,'4月'!A:L,12,FALSE)</f>
        <v>342626199407204919</v>
      </c>
      <c r="M31" s="1">
        <f>VLOOKUP(A31,'4月'!A:M,13,FALSE)</f>
        <v>13851536096</v>
      </c>
      <c r="N31" s="1">
        <v>66.26</v>
      </c>
      <c r="Q31" s="21">
        <f t="shared" si="0"/>
        <v>0</v>
      </c>
    </row>
    <row r="32" hidden="1" spans="1:17">
      <c r="A32" s="8" t="s">
        <v>927</v>
      </c>
      <c r="B32" s="8" t="s">
        <v>76</v>
      </c>
      <c r="C32" s="8" t="s">
        <v>60</v>
      </c>
      <c r="D32" s="8" t="s">
        <v>928</v>
      </c>
      <c r="E32" s="9" t="s">
        <v>28</v>
      </c>
      <c r="F32" s="9">
        <v>4680.5674032258</v>
      </c>
      <c r="G32" s="9">
        <v>0</v>
      </c>
      <c r="K32" s="1" t="str">
        <f>VLOOKUP(A32,'4月'!A:K,11,FALSE)</f>
        <v>朝晖人力</v>
      </c>
      <c r="L32" s="40" t="str">
        <f>VLOOKUP(A32,'4月'!A:L,12,FALSE)</f>
        <v>340404200104240028</v>
      </c>
      <c r="M32" s="1">
        <f>VLOOKUP(A32,'4月'!A:M,13,FALSE)</f>
        <v>18055464203</v>
      </c>
      <c r="N32" s="1">
        <v>0</v>
      </c>
      <c r="Q32" s="21">
        <f t="shared" si="0"/>
        <v>0</v>
      </c>
    </row>
    <row r="33" hidden="1" spans="1:17">
      <c r="A33" s="8" t="s">
        <v>990</v>
      </c>
      <c r="B33" s="8" t="s">
        <v>76</v>
      </c>
      <c r="C33" s="8" t="s">
        <v>60</v>
      </c>
      <c r="D33" s="8" t="s">
        <v>991</v>
      </c>
      <c r="E33" s="9" t="s">
        <v>28</v>
      </c>
      <c r="F33" s="9">
        <v>160.004</v>
      </c>
      <c r="G33" s="9">
        <v>0</v>
      </c>
      <c r="K33" s="1" t="s">
        <v>35</v>
      </c>
      <c r="L33" s="40" t="s">
        <v>992</v>
      </c>
      <c r="M33" s="1">
        <v>18101221171</v>
      </c>
      <c r="N33" s="1">
        <v>0</v>
      </c>
      <c r="Q33" s="21">
        <f t="shared" si="0"/>
        <v>0</v>
      </c>
    </row>
    <row r="34" hidden="1" spans="1:17">
      <c r="A34" s="12" t="s">
        <v>993</v>
      </c>
      <c r="B34" s="12" t="s">
        <v>76</v>
      </c>
      <c r="C34" s="12" t="s">
        <v>60</v>
      </c>
      <c r="D34" s="12" t="s">
        <v>994</v>
      </c>
      <c r="E34" s="13" t="s">
        <v>32</v>
      </c>
      <c r="F34" s="13">
        <v>186.668666666667</v>
      </c>
      <c r="G34" s="13">
        <v>0</v>
      </c>
      <c r="K34" s="1" t="s">
        <v>35</v>
      </c>
      <c r="L34" s="40" t="str">
        <f>VLOOKUP(A34,[6]在职名单!$D:$AF,29,FALSE)</f>
        <v>340321200201193092</v>
      </c>
      <c r="M34" s="1">
        <f>VLOOKUP(A34,[6]在职名单!$D:$AK,34,FALSE)</f>
        <v>13075571359</v>
      </c>
      <c r="O34" s="1" t="e">
        <v>#N/A</v>
      </c>
    </row>
    <row r="35" hidden="1" spans="1:17">
      <c r="A35" s="8" t="s">
        <v>995</v>
      </c>
      <c r="B35" s="8" t="s">
        <v>76</v>
      </c>
      <c r="C35" s="8" t="s">
        <v>60</v>
      </c>
      <c r="D35" s="8" t="s">
        <v>996</v>
      </c>
      <c r="E35" s="9" t="s">
        <v>32</v>
      </c>
      <c r="F35" s="9">
        <v>373.330666666667</v>
      </c>
      <c r="G35" s="9">
        <v>0</v>
      </c>
      <c r="K35" s="1" t="s">
        <v>997</v>
      </c>
      <c r="L35" s="1" t="s">
        <v>997</v>
      </c>
      <c r="M35" s="1" t="s">
        <v>997</v>
      </c>
      <c r="Q35" s="21">
        <f t="shared" ref="Q35:Q48" si="1">G35-N35</f>
        <v>0</v>
      </c>
    </row>
    <row r="36" hidden="1" spans="1:17">
      <c r="A36" s="8" t="s">
        <v>998</v>
      </c>
      <c r="B36" s="8" t="s">
        <v>76</v>
      </c>
      <c r="C36" s="8" t="s">
        <v>67</v>
      </c>
      <c r="D36" s="8" t="s">
        <v>999</v>
      </c>
      <c r="E36" s="9" t="s">
        <v>28</v>
      </c>
      <c r="F36" s="9">
        <v>4768.52</v>
      </c>
      <c r="G36" s="9">
        <v>0</v>
      </c>
      <c r="K36" s="1" t="s">
        <v>35</v>
      </c>
      <c r="L36" s="40" t="str">
        <f>VLOOKUP(A36,[6]在职名单!$D:$AF,29,FALSE)</f>
        <v>340621199808143236</v>
      </c>
      <c r="M36" s="1">
        <f>VLOOKUP(A36,[6]在职名单!$D:$AK,34,FALSE)</f>
        <v>15756166520</v>
      </c>
      <c r="N36" s="1">
        <v>0</v>
      </c>
      <c r="Q36" s="21">
        <f t="shared" si="1"/>
        <v>0</v>
      </c>
    </row>
    <row r="37" hidden="1" spans="1:17">
      <c r="A37" s="8" t="s">
        <v>1000</v>
      </c>
      <c r="B37" s="8" t="s">
        <v>76</v>
      </c>
      <c r="C37" s="8" t="s">
        <v>70</v>
      </c>
      <c r="D37" s="8" t="s">
        <v>1001</v>
      </c>
      <c r="E37" s="9" t="s">
        <v>32</v>
      </c>
      <c r="F37" s="9">
        <v>1688.15</v>
      </c>
      <c r="G37" s="9">
        <v>0</v>
      </c>
      <c r="K37" s="1" t="s">
        <v>35</v>
      </c>
      <c r="L37" s="40" t="str">
        <f>VLOOKUP(A37,[6]在职名单!$D:$AF,29,FALSE)</f>
        <v>342224199210161156</v>
      </c>
      <c r="M37" s="1">
        <f>VLOOKUP(A37,[6]在职名单!$D:$AK,34,FALSE)</f>
        <v>15262349964</v>
      </c>
      <c r="N37" s="1">
        <v>0</v>
      </c>
      <c r="Q37" s="21">
        <f t="shared" si="1"/>
        <v>0</v>
      </c>
    </row>
    <row r="38" hidden="1" spans="1:17">
      <c r="A38" s="8" t="s">
        <v>114</v>
      </c>
      <c r="B38" s="8" t="s">
        <v>76</v>
      </c>
      <c r="C38" s="8" t="s">
        <v>70</v>
      </c>
      <c r="D38" s="8" t="s">
        <v>115</v>
      </c>
      <c r="E38" s="9" t="s">
        <v>32</v>
      </c>
      <c r="F38" s="9">
        <v>3165.54</v>
      </c>
      <c r="G38" s="9">
        <v>0</v>
      </c>
      <c r="K38" s="1" t="s">
        <v>35</v>
      </c>
      <c r="L38" s="40" t="str">
        <f>VLOOKUP(A38,[6]在职名单!$D:$AF,29,FALSE)</f>
        <v>340321200206273438</v>
      </c>
      <c r="M38" s="1">
        <f>VLOOKUP(A38,[6]在职名单!$D:$AK,34,FALSE)</f>
        <v>18155415334</v>
      </c>
      <c r="N38" s="1">
        <v>0</v>
      </c>
      <c r="Q38" s="21">
        <f t="shared" si="1"/>
        <v>0</v>
      </c>
    </row>
    <row r="39" hidden="1" spans="1:17">
      <c r="A39" s="8" t="s">
        <v>1002</v>
      </c>
      <c r="B39" s="8" t="s">
        <v>76</v>
      </c>
      <c r="C39" s="8" t="s">
        <v>70</v>
      </c>
      <c r="D39" s="8" t="s">
        <v>1003</v>
      </c>
      <c r="E39" s="9" t="s">
        <v>28</v>
      </c>
      <c r="F39" s="9">
        <v>325.92962962963</v>
      </c>
      <c r="G39" s="9">
        <v>0</v>
      </c>
      <c r="K39" s="1" t="s">
        <v>35</v>
      </c>
      <c r="L39" s="40" t="s">
        <v>1004</v>
      </c>
      <c r="M39" s="1">
        <v>15155203756</v>
      </c>
      <c r="N39" s="1">
        <v>0</v>
      </c>
      <c r="Q39" s="21">
        <f t="shared" si="1"/>
        <v>0</v>
      </c>
    </row>
    <row r="40" hidden="1" spans="1:17">
      <c r="A40" s="8" t="s">
        <v>117</v>
      </c>
      <c r="B40" s="8" t="s">
        <v>76</v>
      </c>
      <c r="C40" s="8" t="s">
        <v>226</v>
      </c>
      <c r="D40" s="8" t="s">
        <v>118</v>
      </c>
      <c r="E40" s="9" t="s">
        <v>28</v>
      </c>
      <c r="F40" s="9">
        <v>2214.81</v>
      </c>
      <c r="G40" s="9">
        <v>0</v>
      </c>
      <c r="K40" s="1" t="s">
        <v>35</v>
      </c>
      <c r="L40" s="40" t="str">
        <f>VLOOKUP(A40,[6]在职名单!$D:$AF,29,FALSE)</f>
        <v>340304196904170633</v>
      </c>
      <c r="M40" s="1">
        <f>VLOOKUP(A40,[6]在职名单!$D:$AK,34,FALSE)</f>
        <v>13295524310</v>
      </c>
      <c r="N40" s="1">
        <v>0</v>
      </c>
      <c r="Q40" s="21">
        <f t="shared" si="1"/>
        <v>0</v>
      </c>
    </row>
    <row r="41" hidden="1" spans="1:17">
      <c r="A41" s="8" t="s">
        <v>110</v>
      </c>
      <c r="B41" s="8" t="s">
        <v>76</v>
      </c>
      <c r="C41" s="8" t="s">
        <v>67</v>
      </c>
      <c r="D41" s="8" t="s">
        <v>111</v>
      </c>
      <c r="E41" s="9" t="s">
        <v>32</v>
      </c>
      <c r="F41" s="9">
        <v>1194</v>
      </c>
      <c r="G41" s="9">
        <v>0</v>
      </c>
      <c r="K41" s="1" t="s">
        <v>35</v>
      </c>
      <c r="L41" s="40" t="str">
        <f>VLOOKUP(A41,[6]在职名单!$D:$AF,29,FALSE)</f>
        <v>340321199910036238</v>
      </c>
      <c r="M41" s="1">
        <f>VLOOKUP(A41,[6]在职名单!$D:$AK,34,FALSE)</f>
        <v>15050227449</v>
      </c>
      <c r="N41" s="1">
        <v>0</v>
      </c>
      <c r="Q41" s="21">
        <f t="shared" si="1"/>
        <v>0</v>
      </c>
    </row>
    <row r="42" hidden="1" spans="1:17">
      <c r="A42" s="8" t="s">
        <v>119</v>
      </c>
      <c r="B42" s="8" t="s">
        <v>120</v>
      </c>
      <c r="C42" s="8" t="s">
        <v>26</v>
      </c>
      <c r="D42" s="8" t="s">
        <v>121</v>
      </c>
      <c r="E42" s="9" t="s">
        <v>28</v>
      </c>
      <c r="F42" s="9">
        <v>6477.492</v>
      </c>
      <c r="G42" s="9">
        <v>0</v>
      </c>
      <c r="K42" s="1" t="str">
        <f>VLOOKUP(A42,'4月'!A:K,11,FALSE)</f>
        <v>朝晖人力</v>
      </c>
      <c r="L42" s="40" t="str">
        <f>VLOOKUP(A42,'4月'!A:L,12,FALSE)</f>
        <v>342222200201195824</v>
      </c>
      <c r="M42" s="1">
        <f>VLOOKUP(A42,'4月'!A:M,13,FALSE)</f>
        <v>19856101932</v>
      </c>
      <c r="N42" s="1">
        <v>0</v>
      </c>
      <c r="Q42" s="21">
        <f t="shared" si="1"/>
        <v>0</v>
      </c>
    </row>
    <row r="43" hidden="1" spans="1:17">
      <c r="A43" s="8" t="s">
        <v>122</v>
      </c>
      <c r="B43" s="8" t="s">
        <v>120</v>
      </c>
      <c r="C43" s="8" t="s">
        <v>30</v>
      </c>
      <c r="D43" s="8" t="s">
        <v>123</v>
      </c>
      <c r="E43" s="9" t="s">
        <v>28</v>
      </c>
      <c r="F43" s="9">
        <v>3928.544</v>
      </c>
      <c r="G43" s="9">
        <v>0</v>
      </c>
      <c r="K43" s="1" t="str">
        <f>VLOOKUP(A43,'4月'!A:K,11,FALSE)</f>
        <v>朝晖人力</v>
      </c>
      <c r="L43" s="1" t="str">
        <f>VLOOKUP(A43,'4月'!A:L,12,FALSE)</f>
        <v>340602200312120424</v>
      </c>
      <c r="M43" s="1">
        <f>VLOOKUP(A43,'4月'!A:M,13,FALSE)</f>
        <v>17756143344</v>
      </c>
      <c r="N43" s="1">
        <v>0</v>
      </c>
      <c r="Q43" s="21">
        <f t="shared" si="1"/>
        <v>0</v>
      </c>
    </row>
    <row r="44" hidden="1" spans="1:17">
      <c r="A44" s="8" t="s">
        <v>124</v>
      </c>
      <c r="B44" s="8" t="s">
        <v>120</v>
      </c>
      <c r="C44" s="8" t="s">
        <v>37</v>
      </c>
      <c r="D44" s="8" t="s">
        <v>125</v>
      </c>
      <c r="E44" s="9" t="s">
        <v>28</v>
      </c>
      <c r="F44" s="9">
        <v>2375</v>
      </c>
      <c r="G44" s="9">
        <v>0</v>
      </c>
      <c r="K44" s="1" t="str">
        <f>VLOOKUP(A44,'4月'!A:K,11,FALSE)</f>
        <v>朝晖人力</v>
      </c>
      <c r="L44" s="40" t="str">
        <f>VLOOKUP(A44,'4月'!A:L,12,FALSE)</f>
        <v>342123196308128893</v>
      </c>
      <c r="M44" s="1">
        <f>VLOOKUP(A44,'4月'!A:M,13,FALSE)</f>
        <v>15156191196</v>
      </c>
      <c r="N44" s="1">
        <v>0</v>
      </c>
      <c r="Q44" s="21">
        <f t="shared" si="1"/>
        <v>0</v>
      </c>
    </row>
    <row r="45" hidden="1" spans="1:17">
      <c r="A45" s="8" t="s">
        <v>1005</v>
      </c>
      <c r="B45" s="8" t="s">
        <v>120</v>
      </c>
      <c r="C45" s="8" t="s">
        <v>42</v>
      </c>
      <c r="D45" s="8" t="s">
        <v>1006</v>
      </c>
      <c r="E45" s="9" t="s">
        <v>28</v>
      </c>
      <c r="F45" s="9">
        <v>4921.48</v>
      </c>
      <c r="G45" s="9">
        <v>0</v>
      </c>
      <c r="K45" s="1" t="s">
        <v>35</v>
      </c>
      <c r="L45" s="40" t="s">
        <v>1007</v>
      </c>
      <c r="M45" s="1">
        <v>13955704373</v>
      </c>
      <c r="N45" s="1">
        <v>0</v>
      </c>
      <c r="Q45" s="21">
        <f t="shared" si="1"/>
        <v>0</v>
      </c>
    </row>
    <row r="46" hidden="1" spans="1:17">
      <c r="A46" s="8" t="s">
        <v>126</v>
      </c>
      <c r="B46" s="8" t="s">
        <v>120</v>
      </c>
      <c r="C46" s="8" t="s">
        <v>60</v>
      </c>
      <c r="D46" s="8" t="s">
        <v>127</v>
      </c>
      <c r="E46" s="9" t="s">
        <v>28</v>
      </c>
      <c r="F46" s="9">
        <v>4166.9496</v>
      </c>
      <c r="G46" s="9">
        <v>0</v>
      </c>
      <c r="K46" s="1" t="str">
        <f>VLOOKUP(A46,'4月'!A:K,11,FALSE)</f>
        <v>朝晖人力</v>
      </c>
      <c r="L46" s="1" t="str">
        <f>VLOOKUP(A46,'4月'!A:L,12,FALSE)</f>
        <v>340123200211201676</v>
      </c>
      <c r="M46" s="1">
        <f>VLOOKUP(A46,'4月'!A:M,13,FALSE)</f>
        <v>18955104181</v>
      </c>
      <c r="N46" s="1">
        <v>0</v>
      </c>
      <c r="Q46" s="21">
        <f t="shared" si="1"/>
        <v>0</v>
      </c>
    </row>
    <row r="47" hidden="1" spans="1:17">
      <c r="A47" s="8" t="s">
        <v>1008</v>
      </c>
      <c r="B47" s="8" t="s">
        <v>120</v>
      </c>
      <c r="C47" s="8" t="s">
        <v>70</v>
      </c>
      <c r="D47" s="8" t="s">
        <v>1009</v>
      </c>
      <c r="E47" s="9" t="s">
        <v>28</v>
      </c>
      <c r="F47" s="9">
        <v>222.222222222222</v>
      </c>
      <c r="G47" s="9">
        <v>0</v>
      </c>
      <c r="K47" s="1" t="s">
        <v>35</v>
      </c>
      <c r="L47" s="40" t="str">
        <f>VLOOKUP(A47,[6]在职名单!$D:$AF,29,FALSE)</f>
        <v>340621200602032819</v>
      </c>
      <c r="M47" s="1">
        <f>VLOOKUP(A47,[6]在职名单!$D:$AK,34,FALSE)</f>
        <v>17356127536</v>
      </c>
      <c r="N47" s="1">
        <v>0</v>
      </c>
      <c r="Q47" s="21">
        <f t="shared" si="1"/>
        <v>0</v>
      </c>
    </row>
    <row r="48" hidden="1" spans="1:17">
      <c r="A48" s="8" t="s">
        <v>130</v>
      </c>
      <c r="B48" s="14" t="s">
        <v>131</v>
      </c>
      <c r="C48" s="14" t="s">
        <v>870</v>
      </c>
      <c r="D48" s="14" t="s">
        <v>133</v>
      </c>
      <c r="E48" s="14" t="s">
        <v>28</v>
      </c>
      <c r="F48" s="9">
        <v>24125.62</v>
      </c>
      <c r="G48" s="9">
        <v>1117.9</v>
      </c>
      <c r="H48" s="1">
        <f>VLOOKUP(D48,'4月'!D:H,5,FALSE)</f>
        <v>359.84</v>
      </c>
      <c r="I48" s="1">
        <f>VLOOKUP(D48,'4月'!D:I,6,FALSE)</f>
        <v>96.96</v>
      </c>
      <c r="J48" s="1">
        <f>VLOOKUP(D48,'4月'!D:J,7,FALSE)</f>
        <v>13.49</v>
      </c>
      <c r="K48" s="1" t="str">
        <f>VLOOKUP(A48,'4月'!A:K,11,FALSE)</f>
        <v>武汉山道</v>
      </c>
      <c r="L48" s="40" t="str">
        <f>VLOOKUP(A48,'4月'!A:L,12,FALSE)</f>
        <v>421125198511060012</v>
      </c>
      <c r="M48" s="1">
        <f>VLOOKUP(A48,'4月'!A:M,13,FALSE)</f>
        <v>15927100269</v>
      </c>
      <c r="N48" s="1">
        <v>1117.9</v>
      </c>
      <c r="P48" s="1">
        <f>VLOOKUP(D48,'[8]26.4'!$B:$H,7,FALSE)</f>
        <v>470.29</v>
      </c>
      <c r="Q48" s="21">
        <f t="shared" si="1"/>
        <v>0</v>
      </c>
    </row>
    <row r="49" s="22" customFormat="1" hidden="1" spans="1:17">
      <c r="A49" s="24" t="s">
        <v>1010</v>
      </c>
      <c r="B49" s="25" t="s">
        <v>131</v>
      </c>
      <c r="C49" s="25" t="s">
        <v>132</v>
      </c>
      <c r="D49" s="25" t="s">
        <v>841</v>
      </c>
      <c r="E49" s="25" t="s">
        <v>28</v>
      </c>
      <c r="F49" s="26">
        <v>12640.164</v>
      </c>
      <c r="G49" s="26">
        <v>229.2</v>
      </c>
      <c r="H49" s="1">
        <f>VLOOKUP(D49,'4月'!D:H,5,FALSE)</f>
        <v>359.84</v>
      </c>
      <c r="I49" s="1">
        <f>VLOOKUP(D49,'4月'!D:I,6,FALSE)</f>
        <v>96.96</v>
      </c>
      <c r="J49" s="1">
        <f>VLOOKUP(D49,'4月'!D:J,7,FALSE)</f>
        <v>13.49</v>
      </c>
      <c r="K49" s="27" t="e">
        <f>VLOOKUP(A49,'4月'!A:K,11,FALSE)</f>
        <v>#N/A</v>
      </c>
      <c r="L49" s="27" t="e">
        <f>VLOOKUP(A49,[7]花名册!$D:$L,9,FALSE)</f>
        <v>#N/A</v>
      </c>
      <c r="M49" s="27" t="e">
        <f>VLOOKUP(A49,[7]花名册!$D:$P,13,FALSE)</f>
        <v>#N/A</v>
      </c>
      <c r="N49" s="27"/>
      <c r="O49" s="27" t="e">
        <v>#N/A</v>
      </c>
      <c r="P49" s="1">
        <f>VLOOKUP(D49,'[8]26.4'!$B:$H,7,FALSE)</f>
        <v>470.29</v>
      </c>
    </row>
    <row r="50" hidden="1" spans="1:17">
      <c r="A50" s="8" t="s">
        <v>134</v>
      </c>
      <c r="B50" s="14" t="s">
        <v>131</v>
      </c>
      <c r="C50" s="14" t="s">
        <v>26</v>
      </c>
      <c r="D50" s="14" t="s">
        <v>135</v>
      </c>
      <c r="E50" s="14" t="s">
        <v>28</v>
      </c>
      <c r="F50" s="9">
        <v>3388.89</v>
      </c>
      <c r="G50" s="9">
        <v>0</v>
      </c>
      <c r="K50" s="1" t="str">
        <f>VLOOKUP(A50,'4月'!A:K,11,FALSE)</f>
        <v>朝晖人力</v>
      </c>
      <c r="L50" s="1" t="str">
        <f>VLOOKUP(A50,'4月'!A:L,12,FALSE)</f>
        <v>340406199205233043</v>
      </c>
      <c r="M50" s="1">
        <f>VLOOKUP(A50,'4月'!A:M,13,FALSE)</f>
        <v>17730160242</v>
      </c>
      <c r="N50" s="1">
        <v>0</v>
      </c>
      <c r="Q50" s="21">
        <f t="shared" ref="Q50:Q77" si="2">G50-N50</f>
        <v>0</v>
      </c>
    </row>
    <row r="51" hidden="1" spans="1:17">
      <c r="A51" s="8" t="s">
        <v>136</v>
      </c>
      <c r="B51" s="14" t="s">
        <v>131</v>
      </c>
      <c r="C51" s="14" t="s">
        <v>30</v>
      </c>
      <c r="D51" s="14" t="s">
        <v>137</v>
      </c>
      <c r="E51" s="14" t="s">
        <v>28</v>
      </c>
      <c r="F51" s="9">
        <v>3069</v>
      </c>
      <c r="G51" s="9">
        <v>0</v>
      </c>
      <c r="K51" s="1" t="str">
        <f>VLOOKUP(A51,'4月'!A:K,11,FALSE)</f>
        <v>朝晖人力</v>
      </c>
      <c r="L51" s="1" t="str">
        <f>VLOOKUP(A51,'4月'!A:L,12,FALSE)</f>
        <v>42282519991003064X</v>
      </c>
      <c r="M51" s="1">
        <f>VLOOKUP(A51,'4月'!A:M,13,FALSE)</f>
        <v>15623356005</v>
      </c>
      <c r="N51" s="1">
        <v>0</v>
      </c>
      <c r="Q51" s="21">
        <f t="shared" si="2"/>
        <v>0</v>
      </c>
    </row>
    <row r="52" hidden="1" spans="1:17">
      <c r="A52" s="8" t="s">
        <v>138</v>
      </c>
      <c r="B52" s="14" t="s">
        <v>131</v>
      </c>
      <c r="C52" s="14" t="s">
        <v>37</v>
      </c>
      <c r="D52" s="14" t="s">
        <v>139</v>
      </c>
      <c r="E52" s="14" t="s">
        <v>28</v>
      </c>
      <c r="F52" s="9">
        <v>2370</v>
      </c>
      <c r="G52" s="9">
        <v>0</v>
      </c>
      <c r="K52" s="1" t="str">
        <f>VLOOKUP(A52,'4月'!A:K,11,FALSE)</f>
        <v>朝晖人力</v>
      </c>
      <c r="L52" s="1" t="str">
        <f>VLOOKUP(A52,'4月'!A:L,12,FALSE)</f>
        <v>340406197002032242</v>
      </c>
      <c r="M52" s="1">
        <f>VLOOKUP(A52,'4月'!A:M,13,FALSE)</f>
        <v>19855485653</v>
      </c>
      <c r="N52" s="1">
        <v>0</v>
      </c>
      <c r="Q52" s="21">
        <f t="shared" si="2"/>
        <v>0</v>
      </c>
    </row>
    <row r="53" hidden="1" spans="1:17">
      <c r="A53" s="8" t="s">
        <v>140</v>
      </c>
      <c r="B53" s="14" t="s">
        <v>131</v>
      </c>
      <c r="C53" s="14" t="s">
        <v>37</v>
      </c>
      <c r="D53" s="14" t="s">
        <v>141</v>
      </c>
      <c r="E53" s="14" t="s">
        <v>28</v>
      </c>
      <c r="F53" s="9">
        <v>2370</v>
      </c>
      <c r="G53" s="9">
        <v>0</v>
      </c>
      <c r="K53" s="1" t="str">
        <f>VLOOKUP(A53,'4月'!A:K,11,FALSE)</f>
        <v>朝晖人力</v>
      </c>
      <c r="L53" s="1" t="str">
        <f>VLOOKUP(A53,'4月'!A:L,12,FALSE)</f>
        <v>340402196002250012</v>
      </c>
      <c r="M53" s="1">
        <f>VLOOKUP(A53,'4月'!A:M,13,FALSE)</f>
        <v>15755400059</v>
      </c>
      <c r="N53" s="1">
        <v>0</v>
      </c>
      <c r="Q53" s="21">
        <f t="shared" si="2"/>
        <v>0</v>
      </c>
    </row>
    <row r="54" hidden="1" spans="1:17">
      <c r="A54" s="8" t="s">
        <v>142</v>
      </c>
      <c r="B54" s="14" t="s">
        <v>131</v>
      </c>
      <c r="C54" s="14" t="s">
        <v>42</v>
      </c>
      <c r="D54" s="14" t="s">
        <v>143</v>
      </c>
      <c r="E54" s="14" t="s">
        <v>28</v>
      </c>
      <c r="F54" s="9">
        <v>13131.91</v>
      </c>
      <c r="G54" s="9">
        <v>149.24</v>
      </c>
      <c r="K54" s="1" t="str">
        <f>VLOOKUP(A54,'4月'!A:K,11,FALSE)</f>
        <v>朝晖人力</v>
      </c>
      <c r="L54" s="1" t="str">
        <f>VLOOKUP(A54,'4月'!A:L,12,FALSE)</f>
        <v>422326198512295217</v>
      </c>
      <c r="M54" s="1">
        <f>VLOOKUP(A54,'4月'!A:M,13,FALSE)</f>
        <v>13997538150</v>
      </c>
      <c r="N54" s="1">
        <v>149.24</v>
      </c>
      <c r="Q54" s="21">
        <f t="shared" si="2"/>
        <v>0</v>
      </c>
    </row>
    <row r="55" hidden="1" spans="1:17">
      <c r="A55" s="8" t="s">
        <v>144</v>
      </c>
      <c r="B55" s="14" t="s">
        <v>131</v>
      </c>
      <c r="C55" s="14" t="s">
        <v>45</v>
      </c>
      <c r="D55" s="14" t="s">
        <v>145</v>
      </c>
      <c r="E55" s="14" t="s">
        <v>28</v>
      </c>
      <c r="F55" s="9">
        <v>11531.62</v>
      </c>
      <c r="G55" s="9">
        <v>0</v>
      </c>
      <c r="K55" s="1" t="str">
        <f>VLOOKUP(A55,'4月'!A:K,11,FALSE)</f>
        <v>朝晖人力</v>
      </c>
      <c r="L55" s="1" t="str">
        <f>VLOOKUP(A55,'4月'!A:L,12,FALSE)</f>
        <v>340405199309040047</v>
      </c>
      <c r="M55" s="1">
        <f>VLOOKUP(A55,'4月'!A:M,13,FALSE)</f>
        <v>16605542692</v>
      </c>
      <c r="N55" s="1">
        <v>0</v>
      </c>
      <c r="Q55" s="21">
        <f t="shared" si="2"/>
        <v>0</v>
      </c>
    </row>
    <row r="56" hidden="1" spans="1:17">
      <c r="A56" s="8" t="s">
        <v>929</v>
      </c>
      <c r="B56" s="14" t="s">
        <v>131</v>
      </c>
      <c r="C56" s="14" t="s">
        <v>45</v>
      </c>
      <c r="D56" s="14" t="s">
        <v>99</v>
      </c>
      <c r="E56" s="14" t="s">
        <v>28</v>
      </c>
      <c r="F56" s="9">
        <v>490.67</v>
      </c>
      <c r="G56" s="9">
        <v>0</v>
      </c>
      <c r="K56" s="1" t="str">
        <f>VLOOKUP(A56,'4月'!A:K,11,FALSE)</f>
        <v>朝晖人力</v>
      </c>
      <c r="L56" s="40" t="str">
        <f>VLOOKUP(A56,'4月'!A:L,12,FALSE)</f>
        <v>410221200502176512</v>
      </c>
      <c r="M56" s="1">
        <f>VLOOKUP(A56,'4月'!A:M,13,FALSE)</f>
        <v>18836866156</v>
      </c>
      <c r="N56" s="1">
        <v>0</v>
      </c>
      <c r="Q56" s="21">
        <f t="shared" si="2"/>
        <v>0</v>
      </c>
    </row>
    <row r="57" hidden="1" spans="1:17">
      <c r="A57" s="8" t="s">
        <v>1011</v>
      </c>
      <c r="B57" s="14" t="s">
        <v>131</v>
      </c>
      <c r="C57" s="14" t="s">
        <v>45</v>
      </c>
      <c r="D57" s="14" t="s">
        <v>1012</v>
      </c>
      <c r="E57" s="14" t="s">
        <v>28</v>
      </c>
      <c r="F57" s="9">
        <v>1688.54111111111</v>
      </c>
      <c r="G57" s="9">
        <v>0</v>
      </c>
      <c r="K57" s="1" t="s">
        <v>35</v>
      </c>
      <c r="L57" s="40" t="str">
        <f>VLOOKUP(A57,[6]在职名单!$D:$AF,29,FALSE)</f>
        <v>340602200912112831</v>
      </c>
      <c r="M57" s="1">
        <f>VLOOKUP(A57,[6]在职名单!$D:$AK,34,FALSE)</f>
        <v>19955443825</v>
      </c>
      <c r="N57" s="1">
        <v>0</v>
      </c>
      <c r="Q57" s="21">
        <f t="shared" si="2"/>
        <v>0</v>
      </c>
    </row>
    <row r="58" hidden="1" spans="1:17">
      <c r="A58" s="8" t="s">
        <v>1013</v>
      </c>
      <c r="B58" s="14" t="s">
        <v>131</v>
      </c>
      <c r="C58" s="14" t="s">
        <v>45</v>
      </c>
      <c r="D58" s="14" t="s">
        <v>1014</v>
      </c>
      <c r="E58" s="14" t="s">
        <v>28</v>
      </c>
      <c r="F58" s="9">
        <v>1664.62148148148</v>
      </c>
      <c r="G58" s="9">
        <v>0</v>
      </c>
      <c r="K58" s="1" t="s">
        <v>35</v>
      </c>
      <c r="L58" s="40" t="str">
        <f>VLOOKUP(A58,[6]在职名单!$D:$AF,29,FALSE)</f>
        <v>340406199912073018</v>
      </c>
      <c r="M58" s="1">
        <f>VLOOKUP(A58,[6]在职名单!$D:$AK,34,FALSE)</f>
        <v>15240043745</v>
      </c>
      <c r="N58" s="1">
        <v>0</v>
      </c>
      <c r="Q58" s="21">
        <f t="shared" si="2"/>
        <v>0</v>
      </c>
    </row>
    <row r="59" hidden="1" spans="1:17">
      <c r="A59" s="8" t="s">
        <v>930</v>
      </c>
      <c r="B59" s="14" t="s">
        <v>131</v>
      </c>
      <c r="C59" s="14" t="s">
        <v>507</v>
      </c>
      <c r="D59" s="14" t="s">
        <v>931</v>
      </c>
      <c r="E59" s="14" t="s">
        <v>28</v>
      </c>
      <c r="F59" s="9">
        <v>6669.31090909091</v>
      </c>
      <c r="G59" s="9">
        <v>0</v>
      </c>
      <c r="K59" s="1" t="str">
        <f>VLOOKUP(A59,'4月'!A:K,11,FALSE)</f>
        <v>朝晖人力</v>
      </c>
      <c r="L59" s="40" t="str">
        <f>VLOOKUP(A59,'4月'!A:L,12,FALSE)</f>
        <v>340421199412063853</v>
      </c>
      <c r="M59" s="1">
        <f>VLOOKUP(A59,'4月'!A:M,13,FALSE)</f>
        <v>18558655504</v>
      </c>
      <c r="N59" s="1">
        <v>0</v>
      </c>
      <c r="Q59" s="21">
        <f t="shared" si="2"/>
        <v>0</v>
      </c>
    </row>
    <row r="60" hidden="1" spans="1:17">
      <c r="A60" s="8" t="s">
        <v>150</v>
      </c>
      <c r="B60" s="14" t="s">
        <v>131</v>
      </c>
      <c r="C60" s="14" t="s">
        <v>60</v>
      </c>
      <c r="D60" s="14" t="s">
        <v>151</v>
      </c>
      <c r="E60" s="14" t="s">
        <v>28</v>
      </c>
      <c r="F60" s="9">
        <v>10043.5214285714</v>
      </c>
      <c r="G60" s="9">
        <v>0</v>
      </c>
      <c r="K60" s="1" t="str">
        <f>VLOOKUP(A60,'4月'!A:K,11,FALSE)</f>
        <v>朝晖人力</v>
      </c>
      <c r="L60" s="1" t="str">
        <f>VLOOKUP(A60,'4月'!A:L,12,FALSE)</f>
        <v>341621200110014017</v>
      </c>
      <c r="M60" s="1">
        <f>VLOOKUP(A60,'4月'!A:M,13,FALSE)</f>
        <v>17555810180</v>
      </c>
      <c r="N60" s="1">
        <v>0</v>
      </c>
      <c r="Q60" s="21">
        <f t="shared" si="2"/>
        <v>0</v>
      </c>
    </row>
    <row r="61" hidden="1" spans="1:17">
      <c r="A61" s="8" t="s">
        <v>154</v>
      </c>
      <c r="B61" s="14" t="s">
        <v>131</v>
      </c>
      <c r="C61" s="14" t="s">
        <v>67</v>
      </c>
      <c r="D61" s="14" t="s">
        <v>155</v>
      </c>
      <c r="E61" s="14" t="s">
        <v>28</v>
      </c>
      <c r="F61" s="9">
        <v>11158.655</v>
      </c>
      <c r="G61" s="9">
        <v>0</v>
      </c>
      <c r="K61" s="1" t="str">
        <f>VLOOKUP(A61,'4月'!A:K,11,FALSE)</f>
        <v>朝晖人力</v>
      </c>
      <c r="L61" s="1" t="str">
        <f>VLOOKUP(A61,'4月'!A:L,12,FALSE)</f>
        <v>341126200010156936</v>
      </c>
      <c r="M61" s="1">
        <f>VLOOKUP(A61,'4月'!A:M,13,FALSE)</f>
        <v>17727600461</v>
      </c>
      <c r="N61" s="1">
        <v>111.69</v>
      </c>
      <c r="Q61" s="21">
        <f t="shared" si="2"/>
        <v>-111.69</v>
      </c>
    </row>
    <row r="62" hidden="1" spans="1:17">
      <c r="A62" s="8" t="s">
        <v>156</v>
      </c>
      <c r="B62" s="14" t="s">
        <v>131</v>
      </c>
      <c r="C62" s="14" t="s">
        <v>70</v>
      </c>
      <c r="D62" s="14" t="s">
        <v>157</v>
      </c>
      <c r="E62" s="14" t="s">
        <v>28</v>
      </c>
      <c r="F62" s="9">
        <v>3681.72</v>
      </c>
      <c r="G62" s="9">
        <v>0</v>
      </c>
      <c r="K62" s="1" t="str">
        <f>VLOOKUP(A62,'4月'!A:K,11,FALSE)</f>
        <v>朝晖人力</v>
      </c>
      <c r="L62" s="1" t="str">
        <f>VLOOKUP(A62,'4月'!A:L,12,FALSE)</f>
        <v>340406200310081438</v>
      </c>
      <c r="M62" s="1">
        <f>VLOOKUP(A62,'4月'!A:M,13,FALSE)</f>
        <v>18155490194</v>
      </c>
      <c r="N62" s="1">
        <v>0</v>
      </c>
      <c r="Q62" s="21">
        <f t="shared" si="2"/>
        <v>0</v>
      </c>
    </row>
    <row r="63" hidden="1" spans="1:17">
      <c r="A63" s="8" t="s">
        <v>158</v>
      </c>
      <c r="B63" s="14" t="s">
        <v>131</v>
      </c>
      <c r="C63" s="14" t="s">
        <v>70</v>
      </c>
      <c r="D63" s="14" t="s">
        <v>160</v>
      </c>
      <c r="E63" s="14" t="s">
        <v>28</v>
      </c>
      <c r="F63" s="9">
        <v>2982.04</v>
      </c>
      <c r="G63" s="9">
        <v>0</v>
      </c>
      <c r="K63" s="1" t="s">
        <v>35</v>
      </c>
      <c r="L63" s="1" t="str">
        <f>VLOOKUP(A63,[6]在职名单!$D:$AF,29,FALSE)</f>
        <v>340421200012200439</v>
      </c>
      <c r="M63" s="1">
        <f>VLOOKUP(A63,[6]在职名单!$D:$AK,34,FALSE)</f>
        <v>13013051159</v>
      </c>
      <c r="N63" s="1">
        <v>0</v>
      </c>
      <c r="Q63" s="21">
        <f t="shared" si="2"/>
        <v>0</v>
      </c>
    </row>
    <row r="64" hidden="1" spans="1:17">
      <c r="A64" s="8" t="s">
        <v>162</v>
      </c>
      <c r="B64" s="14" t="s">
        <v>131</v>
      </c>
      <c r="C64" s="14" t="s">
        <v>70</v>
      </c>
      <c r="D64" s="14" t="s">
        <v>163</v>
      </c>
      <c r="E64" s="14" t="s">
        <v>161</v>
      </c>
      <c r="F64" s="9">
        <v>661.724137931035</v>
      </c>
      <c r="G64" s="9">
        <v>0</v>
      </c>
      <c r="K64" s="1" t="s">
        <v>35</v>
      </c>
      <c r="L64" s="1" t="str">
        <f>VLOOKUP(A64,[6]在职名单!$D:$AF,29,FALSE)</f>
        <v>34040320001221001X</v>
      </c>
      <c r="M64" s="1">
        <f>VLOOKUP(A64,[6]在职名单!$D:$AK,34,FALSE)</f>
        <v>18130137196</v>
      </c>
      <c r="N64" s="1">
        <v>0</v>
      </c>
      <c r="Q64" s="21">
        <f t="shared" si="2"/>
        <v>0</v>
      </c>
    </row>
    <row r="65" hidden="1" spans="1:17">
      <c r="A65" s="8" t="s">
        <v>166</v>
      </c>
      <c r="B65" s="8" t="s">
        <v>167</v>
      </c>
      <c r="C65" s="8" t="s">
        <v>132</v>
      </c>
      <c r="D65" s="8" t="s">
        <v>168</v>
      </c>
      <c r="E65" s="9" t="s">
        <v>28</v>
      </c>
      <c r="F65" s="9">
        <v>16261.53712</v>
      </c>
      <c r="G65" s="9">
        <v>0</v>
      </c>
      <c r="H65" s="1">
        <f>VLOOKUP(D65,'4月'!D:H,5,FALSE)</f>
        <v>359.84</v>
      </c>
      <c r="I65" s="1">
        <f>VLOOKUP(D65,'4月'!D:I,6,FALSE)</f>
        <v>96.96</v>
      </c>
      <c r="J65" s="1">
        <f>VLOOKUP(D65,'4月'!D:J,7,FALSE)</f>
        <v>13.49</v>
      </c>
      <c r="K65" s="1" t="str">
        <f>VLOOKUP(A65,'4月'!A:K,11,FALSE)</f>
        <v>朝晖人力</v>
      </c>
      <c r="L65" s="1" t="str">
        <f>VLOOKUP(A65,'4月'!A:L,12,FALSE)</f>
        <v>420527198706285338</v>
      </c>
      <c r="M65" s="1" t="str">
        <f>VLOOKUP(A65,'4月'!A:M,13,FALSE)</f>
        <v>13332527599</v>
      </c>
      <c r="N65" s="1">
        <v>0</v>
      </c>
      <c r="P65" s="1">
        <f>VLOOKUP(D65,'[8]26.4'!$B:$H,7,FALSE)</f>
        <v>470.29</v>
      </c>
      <c r="Q65" s="21">
        <f t="shared" si="2"/>
        <v>0</v>
      </c>
    </row>
    <row r="66" hidden="1" spans="1:17">
      <c r="A66" s="8" t="s">
        <v>169</v>
      </c>
      <c r="B66" s="8" t="s">
        <v>167</v>
      </c>
      <c r="C66" s="8" t="s">
        <v>26</v>
      </c>
      <c r="D66" s="8" t="s">
        <v>170</v>
      </c>
      <c r="E66" s="9" t="s">
        <v>28</v>
      </c>
      <c r="F66" s="9">
        <v>4040</v>
      </c>
      <c r="G66" s="9">
        <v>0</v>
      </c>
      <c r="K66" s="1" t="str">
        <f>VLOOKUP(A66,'4月'!A:K,11,FALSE)</f>
        <v>朝晖人力</v>
      </c>
      <c r="L66" s="1" t="str">
        <f>VLOOKUP(A66,'4月'!A:L,12,FALSE)</f>
        <v>421122199006094225</v>
      </c>
      <c r="M66" s="1">
        <f>VLOOKUP(A66,'4月'!A:M,13,FALSE)</f>
        <v>15655706018</v>
      </c>
      <c r="N66" s="1">
        <v>0</v>
      </c>
      <c r="Q66" s="21">
        <f t="shared" si="2"/>
        <v>0</v>
      </c>
    </row>
    <row r="67" spans="1:17">
      <c r="A67" s="8" t="s">
        <v>173</v>
      </c>
      <c r="B67" s="8" t="s">
        <v>167</v>
      </c>
      <c r="C67" s="8" t="s">
        <v>30</v>
      </c>
      <c r="D67" s="8" t="s">
        <v>174</v>
      </c>
      <c r="E67" s="9" t="s">
        <v>28</v>
      </c>
      <c r="F67" s="9">
        <v>1788.89</v>
      </c>
      <c r="G67" s="9">
        <v>0</v>
      </c>
      <c r="K67" s="1" t="str">
        <f>VLOOKUP(A67,'4月'!A:K,11,FALSE)</f>
        <v>朝晖人力</v>
      </c>
      <c r="L67" s="28" t="s">
        <v>175</v>
      </c>
      <c r="M67" s="1">
        <v>15398200885</v>
      </c>
      <c r="N67" s="1">
        <v>0</v>
      </c>
      <c r="Q67" s="21">
        <f t="shared" si="2"/>
        <v>0</v>
      </c>
    </row>
    <row r="68" hidden="1" spans="1:17">
      <c r="A68" s="8" t="s">
        <v>1015</v>
      </c>
      <c r="B68" s="8" t="s">
        <v>167</v>
      </c>
      <c r="C68" s="8" t="s">
        <v>30</v>
      </c>
      <c r="D68" s="8" t="s">
        <v>1016</v>
      </c>
      <c r="E68" s="9" t="s">
        <v>28</v>
      </c>
      <c r="F68" s="9">
        <v>1018.52148148148</v>
      </c>
      <c r="G68" s="9">
        <v>0</v>
      </c>
      <c r="K68" s="1" t="s">
        <v>35</v>
      </c>
      <c r="L68" s="1" t="str">
        <f>VLOOKUP(A68,[6]在职名单!$D:$AF,29,FALSE)</f>
        <v>341302200308232823</v>
      </c>
      <c r="M68" s="1">
        <f>VLOOKUP(A68,[6]在职名单!$D:$AK,34,FALSE)</f>
        <v>15240079764</v>
      </c>
      <c r="N68" s="1">
        <v>0</v>
      </c>
      <c r="Q68" s="21">
        <f t="shared" si="2"/>
        <v>0</v>
      </c>
    </row>
    <row r="69" hidden="1" spans="1:17">
      <c r="A69" s="8" t="s">
        <v>176</v>
      </c>
      <c r="B69" s="8" t="s">
        <v>167</v>
      </c>
      <c r="C69" s="8" t="s">
        <v>37</v>
      </c>
      <c r="D69" s="8" t="s">
        <v>177</v>
      </c>
      <c r="E69" s="9" t="s">
        <v>28</v>
      </c>
      <c r="F69" s="9">
        <v>2385</v>
      </c>
      <c r="G69" s="9">
        <v>0</v>
      </c>
      <c r="K69" s="1" t="str">
        <f>VLOOKUP(A69,'4月'!A:K,11,FALSE)</f>
        <v>朝晖人力</v>
      </c>
      <c r="L69" s="1" t="str">
        <f>VLOOKUP(A69,'4月'!A:L,12,FALSE)</f>
        <v>340604196008270480</v>
      </c>
      <c r="M69" s="1">
        <f>VLOOKUP(A69,'4月'!A:M,13,FALSE)</f>
        <v>13026041688</v>
      </c>
      <c r="N69" s="1">
        <v>0</v>
      </c>
      <c r="Q69" s="21">
        <f t="shared" si="2"/>
        <v>0</v>
      </c>
    </row>
    <row r="70" hidden="1" spans="1:17">
      <c r="A70" s="8" t="s">
        <v>178</v>
      </c>
      <c r="B70" s="8" t="s">
        <v>167</v>
      </c>
      <c r="C70" s="8" t="s">
        <v>37</v>
      </c>
      <c r="D70" s="8" t="s">
        <v>179</v>
      </c>
      <c r="E70" s="9" t="s">
        <v>28</v>
      </c>
      <c r="F70" s="9">
        <v>2385</v>
      </c>
      <c r="G70" s="9">
        <v>0</v>
      </c>
      <c r="K70" s="1" t="str">
        <f>VLOOKUP(A70,'4月'!A:K,11,FALSE)</f>
        <v>朝晖人力</v>
      </c>
      <c r="L70" s="1" t="str">
        <f>VLOOKUP(A70,'4月'!A:L,12,FALSE)</f>
        <v>340621196008214813</v>
      </c>
      <c r="M70" s="1">
        <f>VLOOKUP(A70,'4月'!A:M,13,FALSE)</f>
        <v>13866590052</v>
      </c>
      <c r="N70" s="1">
        <v>0</v>
      </c>
      <c r="Q70" s="21">
        <f t="shared" si="2"/>
        <v>0</v>
      </c>
    </row>
    <row r="71" hidden="1" spans="1:17">
      <c r="A71" s="8" t="s">
        <v>180</v>
      </c>
      <c r="B71" s="8" t="s">
        <v>167</v>
      </c>
      <c r="C71" s="8" t="s">
        <v>42</v>
      </c>
      <c r="D71" s="8" t="s">
        <v>181</v>
      </c>
      <c r="E71" s="9" t="s">
        <v>28</v>
      </c>
      <c r="F71" s="9">
        <v>19941.56092</v>
      </c>
      <c r="G71" s="9">
        <v>0</v>
      </c>
      <c r="H71" s="1">
        <f>VLOOKUP(D71,'4月'!D:H,5,FALSE)</f>
        <v>359.84</v>
      </c>
      <c r="I71" s="1">
        <f>VLOOKUP(D71,'4月'!D:I,6,FALSE)</f>
        <v>96.96</v>
      </c>
      <c r="J71" s="1">
        <f>VLOOKUP(D71,'4月'!D:J,7,FALSE)</f>
        <v>13.49</v>
      </c>
      <c r="K71" s="1" t="str">
        <f>VLOOKUP(A71,'4月'!A:K,11,FALSE)</f>
        <v>朝晖人力</v>
      </c>
      <c r="L71" s="1" t="str">
        <f>VLOOKUP(A71,'4月'!A:L,12,FALSE)</f>
        <v>342201198804070420</v>
      </c>
      <c r="M71" s="1">
        <f>VLOOKUP(A71,'4月'!A:M,13,FALSE)</f>
        <v>18705579951</v>
      </c>
      <c r="N71" s="1">
        <v>0</v>
      </c>
      <c r="P71" s="1">
        <f>VLOOKUP(D71,'[8]26.4'!$B:$H,7,FALSE)</f>
        <v>470.29</v>
      </c>
      <c r="Q71" s="21">
        <f t="shared" si="2"/>
        <v>0</v>
      </c>
    </row>
    <row r="72" hidden="1" spans="1:17">
      <c r="A72" s="8" t="s">
        <v>182</v>
      </c>
      <c r="B72" s="8" t="s">
        <v>167</v>
      </c>
      <c r="C72" s="8" t="s">
        <v>45</v>
      </c>
      <c r="D72" s="8" t="s">
        <v>183</v>
      </c>
      <c r="E72" s="9" t="s">
        <v>28</v>
      </c>
      <c r="F72" s="9">
        <v>3195.91992</v>
      </c>
      <c r="G72" s="9">
        <v>0</v>
      </c>
      <c r="K72" s="1" t="str">
        <f>VLOOKUP(A72,'4月'!A:K,11,FALSE)</f>
        <v>朝晖人力</v>
      </c>
      <c r="L72" s="1" t="str">
        <f>VLOOKUP(A72,'4月'!A:L,12,FALSE)</f>
        <v>342201199210316416</v>
      </c>
      <c r="M72" s="1">
        <f>VLOOKUP(A72,'4月'!A:M,13,FALSE)</f>
        <v>18714903660</v>
      </c>
      <c r="N72" s="1">
        <v>0</v>
      </c>
      <c r="Q72" s="21">
        <f t="shared" si="2"/>
        <v>0</v>
      </c>
    </row>
    <row r="73" hidden="1" spans="1:17">
      <c r="A73" s="8" t="s">
        <v>184</v>
      </c>
      <c r="B73" s="8" t="s">
        <v>167</v>
      </c>
      <c r="C73" s="8" t="s">
        <v>45</v>
      </c>
      <c r="D73" s="8" t="s">
        <v>185</v>
      </c>
      <c r="E73" s="9" t="s">
        <v>28</v>
      </c>
      <c r="F73" s="9">
        <v>2089.8936</v>
      </c>
      <c r="G73" s="9">
        <v>0</v>
      </c>
      <c r="K73" s="1" t="str">
        <f>VLOOKUP(A73,'4月'!A:K,11,FALSE)</f>
        <v>朝晖人力</v>
      </c>
      <c r="L73" s="1" t="str">
        <f>VLOOKUP(A73,'4月'!A:L,12,FALSE)</f>
        <v>34130220060305285X</v>
      </c>
      <c r="M73" s="1">
        <f>VLOOKUP(A73,'4月'!A:M,13,FALSE)</f>
        <v>18895767395</v>
      </c>
      <c r="N73" s="1">
        <v>0</v>
      </c>
      <c r="Q73" s="21">
        <f t="shared" si="2"/>
        <v>0</v>
      </c>
    </row>
    <row r="74" hidden="1" spans="1:17">
      <c r="A74" s="8" t="s">
        <v>1017</v>
      </c>
      <c r="B74" s="8" t="s">
        <v>167</v>
      </c>
      <c r="C74" s="8" t="s">
        <v>45</v>
      </c>
      <c r="D74" s="8" t="s">
        <v>1018</v>
      </c>
      <c r="E74" s="9" t="s">
        <v>32</v>
      </c>
      <c r="F74" s="9">
        <v>0</v>
      </c>
      <c r="G74" s="9">
        <v>0</v>
      </c>
      <c r="K74" s="1" t="s">
        <v>35</v>
      </c>
      <c r="L74" s="1" t="str">
        <f>VLOOKUP(A74,[6]在职名单!$D:$AF,29,FALSE)</f>
        <v>342201198307050461</v>
      </c>
      <c r="M74" s="1">
        <f>VLOOKUP(A74,[6]在职名单!$D:$AK,34,FALSE)</f>
        <v>13733089608</v>
      </c>
      <c r="N74" s="1">
        <v>0</v>
      </c>
      <c r="Q74" s="21">
        <f t="shared" si="2"/>
        <v>0</v>
      </c>
    </row>
    <row r="75" hidden="1" spans="1:17">
      <c r="A75" s="8" t="s">
        <v>186</v>
      </c>
      <c r="B75" s="8" t="s">
        <v>167</v>
      </c>
      <c r="C75" s="8" t="s">
        <v>60</v>
      </c>
      <c r="D75" s="8" t="s">
        <v>187</v>
      </c>
      <c r="E75" s="9" t="s">
        <v>28</v>
      </c>
      <c r="F75" s="9">
        <v>3673.8</v>
      </c>
      <c r="G75" s="9">
        <v>0</v>
      </c>
      <c r="K75" s="1" t="str">
        <f>VLOOKUP(A75,'4月'!A:K,11,FALSE)</f>
        <v>朝晖人力</v>
      </c>
      <c r="L75" s="1" t="str">
        <f>VLOOKUP(A75,'4月'!A:L,12,FALSE)</f>
        <v>342201199703101616</v>
      </c>
      <c r="M75" s="1">
        <f>VLOOKUP(A75,'4月'!A:M,13,FALSE)</f>
        <v>13855722392</v>
      </c>
      <c r="N75" s="1">
        <v>0</v>
      </c>
      <c r="Q75" s="21">
        <f t="shared" si="2"/>
        <v>0</v>
      </c>
    </row>
    <row r="76" spans="1:17">
      <c r="A76" s="8" t="s">
        <v>173</v>
      </c>
      <c r="B76" s="8" t="s">
        <v>167</v>
      </c>
      <c r="C76" s="8" t="s">
        <v>60</v>
      </c>
      <c r="D76" s="8" t="s">
        <v>174</v>
      </c>
      <c r="E76" s="9" t="s">
        <v>28</v>
      </c>
      <c r="F76" s="9">
        <v>8177.76</v>
      </c>
      <c r="G76" s="9">
        <v>0</v>
      </c>
      <c r="K76" s="1" t="str">
        <f>VLOOKUP(A76,'4月'!A:K,11,FALSE)</f>
        <v>朝晖人力</v>
      </c>
      <c r="L76" s="1" t="s">
        <v>856</v>
      </c>
      <c r="M76" s="1">
        <v>15398200885</v>
      </c>
      <c r="N76" s="1">
        <v>0</v>
      </c>
      <c r="Q76" s="21">
        <f t="shared" si="2"/>
        <v>0</v>
      </c>
    </row>
    <row r="77" hidden="1" spans="1:17">
      <c r="A77" s="8" t="s">
        <v>190</v>
      </c>
      <c r="B77" s="8" t="s">
        <v>167</v>
      </c>
      <c r="C77" s="8" t="s">
        <v>60</v>
      </c>
      <c r="D77" s="8" t="s">
        <v>191</v>
      </c>
      <c r="E77" s="9" t="s">
        <v>28</v>
      </c>
      <c r="F77" s="9">
        <v>2398.455</v>
      </c>
      <c r="G77" s="9">
        <v>0</v>
      </c>
      <c r="K77" s="1" t="str">
        <f>VLOOKUP(A77,'4月'!A:K,11,FALSE)</f>
        <v>朝晖人力</v>
      </c>
      <c r="L77" s="1" t="str">
        <f>VLOOKUP(A77,'4月'!A:L,12,FALSE)</f>
        <v>340621200508084436</v>
      </c>
      <c r="M77" s="1">
        <f>VLOOKUP(A77,'4月'!A:M,13,FALSE)</f>
        <v>17682726539</v>
      </c>
      <c r="N77" s="1">
        <v>0</v>
      </c>
      <c r="Q77" s="21">
        <f t="shared" si="2"/>
        <v>0</v>
      </c>
    </row>
    <row r="78" hidden="1" spans="1:17">
      <c r="A78" s="12" t="s">
        <v>1019</v>
      </c>
      <c r="B78" s="12" t="s">
        <v>167</v>
      </c>
      <c r="C78" s="12" t="s">
        <v>60</v>
      </c>
      <c r="D78" s="12" t="s">
        <v>1020</v>
      </c>
      <c r="E78" s="13" t="s">
        <v>32</v>
      </c>
      <c r="F78" s="13">
        <v>233.334</v>
      </c>
      <c r="G78" s="13">
        <v>0</v>
      </c>
      <c r="K78" s="1" t="s">
        <v>35</v>
      </c>
      <c r="L78" s="1" t="str">
        <f>VLOOKUP(A78,[6]在职名单!$D:$AF,29,FALSE)</f>
        <v>341621200010104592</v>
      </c>
      <c r="M78" s="1">
        <f>VLOOKUP(A78,[6]在职名单!$D:$AK,34,FALSE)</f>
        <v>19930188385</v>
      </c>
      <c r="O78" s="1" t="e">
        <v>#N/A</v>
      </c>
    </row>
    <row r="79" hidden="1" spans="1:17">
      <c r="A79" s="8" t="s">
        <v>194</v>
      </c>
      <c r="B79" s="8" t="s">
        <v>167</v>
      </c>
      <c r="C79" s="8" t="s">
        <v>60</v>
      </c>
      <c r="D79" s="8" t="s">
        <v>195</v>
      </c>
      <c r="E79" s="9" t="s">
        <v>28</v>
      </c>
      <c r="F79" s="9">
        <v>236.25</v>
      </c>
      <c r="G79" s="9">
        <v>0</v>
      </c>
      <c r="K79" s="1" t="s">
        <v>35</v>
      </c>
      <c r="L79" s="40" t="s">
        <v>857</v>
      </c>
      <c r="M79" s="1">
        <v>15756183202</v>
      </c>
      <c r="N79" s="1">
        <v>0</v>
      </c>
      <c r="Q79" s="21">
        <f t="shared" ref="Q79:Q86" si="3">G79-N79</f>
        <v>0</v>
      </c>
    </row>
    <row r="80" hidden="1" spans="1:17">
      <c r="A80" s="8" t="s">
        <v>196</v>
      </c>
      <c r="B80" s="8" t="s">
        <v>167</v>
      </c>
      <c r="C80" s="8" t="s">
        <v>70</v>
      </c>
      <c r="D80" s="8" t="s">
        <v>197</v>
      </c>
      <c r="E80" s="9" t="s">
        <v>28</v>
      </c>
      <c r="F80" s="9">
        <v>15160.72</v>
      </c>
      <c r="G80" s="9">
        <v>152.56</v>
      </c>
      <c r="K80" s="1" t="str">
        <f>VLOOKUP(A80,'4月'!A:K,11,FALSE)</f>
        <v>朝晖人力</v>
      </c>
      <c r="L80" s="1" t="s">
        <v>858</v>
      </c>
      <c r="M80" s="1">
        <v>15155702610</v>
      </c>
      <c r="N80" s="1">
        <v>152.56</v>
      </c>
      <c r="Q80" s="21">
        <f t="shared" si="3"/>
        <v>0</v>
      </c>
    </row>
    <row r="81" hidden="1" spans="1:17">
      <c r="A81" s="8" t="s">
        <v>198</v>
      </c>
      <c r="B81" s="8" t="s">
        <v>167</v>
      </c>
      <c r="C81" s="8" t="s">
        <v>67</v>
      </c>
      <c r="D81" s="8" t="s">
        <v>199</v>
      </c>
      <c r="E81" s="9" t="s">
        <v>28</v>
      </c>
      <c r="F81" s="9">
        <v>10787.8276298701</v>
      </c>
      <c r="G81" s="9">
        <v>0</v>
      </c>
      <c r="K81" s="1" t="str">
        <f>VLOOKUP(A81,'4月'!A:K,11,FALSE)</f>
        <v>朝晖人力</v>
      </c>
      <c r="L81" s="1" t="str">
        <f>VLOOKUP(A81,'4月'!A:L,12,FALSE)</f>
        <v>341302200205149015</v>
      </c>
      <c r="M81" s="1">
        <f>VLOOKUP(A81,'4月'!A:M,13,FALSE)</f>
        <v>19955776097</v>
      </c>
      <c r="N81" s="1">
        <v>0</v>
      </c>
      <c r="Q81" s="21">
        <f t="shared" si="3"/>
        <v>0</v>
      </c>
    </row>
    <row r="82" hidden="1" spans="1:17">
      <c r="A82" s="8" t="s">
        <v>209</v>
      </c>
      <c r="B82" s="8" t="s">
        <v>205</v>
      </c>
      <c r="C82" s="8" t="s">
        <v>37</v>
      </c>
      <c r="D82" s="8" t="s">
        <v>210</v>
      </c>
      <c r="E82" s="9" t="s">
        <v>28</v>
      </c>
      <c r="F82" s="9">
        <v>3490</v>
      </c>
      <c r="G82" s="9">
        <v>0</v>
      </c>
      <c r="K82" s="1" t="str">
        <f>VLOOKUP(A82,'4月'!A:K,11,FALSE)</f>
        <v>南湖</v>
      </c>
      <c r="L82" s="40" t="str">
        <f>VLOOKUP(A82,'4月'!A:L,12,FALSE)</f>
        <v>420122196810222844</v>
      </c>
      <c r="M82" s="1">
        <f>VLOOKUP(A82,'4月'!A:M,13,FALSE)</f>
        <v>13871599682</v>
      </c>
      <c r="N82" s="1">
        <v>0</v>
      </c>
      <c r="Q82" s="21">
        <f t="shared" si="3"/>
        <v>0</v>
      </c>
    </row>
    <row r="83" hidden="1" spans="1:17">
      <c r="A83" s="8" t="s">
        <v>211</v>
      </c>
      <c r="B83" s="8" t="s">
        <v>205</v>
      </c>
      <c r="C83" s="8" t="s">
        <v>132</v>
      </c>
      <c r="D83" s="8" t="s">
        <v>212</v>
      </c>
      <c r="E83" s="9" t="s">
        <v>28</v>
      </c>
      <c r="F83" s="9">
        <v>27321.99</v>
      </c>
      <c r="G83" s="9">
        <v>241.23</v>
      </c>
      <c r="H83" s="1">
        <f>VLOOKUP(D83,'4月'!D:H,5,FALSE)</f>
        <v>359.84</v>
      </c>
      <c r="I83" s="1">
        <f>VLOOKUP(D83,'4月'!D:I,6,FALSE)</f>
        <v>96.96</v>
      </c>
      <c r="J83" s="1">
        <f>VLOOKUP(D83,'4月'!D:J,7,FALSE)</f>
        <v>13.49</v>
      </c>
      <c r="K83" s="1" t="str">
        <f>VLOOKUP(A83,'4月'!A:K,11,FALSE)</f>
        <v>武汉山道</v>
      </c>
      <c r="L83" s="40" t="str">
        <f>VLOOKUP(A83,'4月'!A:L,12,FALSE)</f>
        <v>421182199603072952</v>
      </c>
      <c r="M83" s="1">
        <f>VLOOKUP(A83,'4月'!A:M,13,FALSE)</f>
        <v>13817689240</v>
      </c>
      <c r="N83" s="1">
        <v>213.01</v>
      </c>
      <c r="P83" s="1">
        <f>VLOOKUP(D83,'[8]26.4'!$B:$H,7,FALSE)</f>
        <v>470.29</v>
      </c>
      <c r="Q83" s="21">
        <f t="shared" si="3"/>
        <v>28.22</v>
      </c>
    </row>
    <row r="84" hidden="1" spans="1:17">
      <c r="A84" s="8" t="s">
        <v>1021</v>
      </c>
      <c r="B84" s="8" t="s">
        <v>205</v>
      </c>
      <c r="C84" s="8" t="s">
        <v>30</v>
      </c>
      <c r="D84" s="8" t="s">
        <v>1022</v>
      </c>
      <c r="E84" s="9" t="s">
        <v>28</v>
      </c>
      <c r="F84" s="9">
        <v>2104.07074074074</v>
      </c>
      <c r="G84" s="9">
        <v>0</v>
      </c>
      <c r="K84" s="1" t="s">
        <v>35</v>
      </c>
      <c r="L84" s="40" t="str">
        <f>VLOOKUP(A84,[6]在职名单!$D:$AF,29,FALSE)</f>
        <v>532627200211250929</v>
      </c>
      <c r="M84" s="1">
        <f>VLOOKUP(A84,[6]在职名单!$D:$AK,34,FALSE)</f>
        <v>15390887764</v>
      </c>
      <c r="N84" s="1">
        <v>0</v>
      </c>
      <c r="Q84" s="21">
        <f t="shared" si="3"/>
        <v>0</v>
      </c>
    </row>
    <row r="85" hidden="1" spans="1:17">
      <c r="A85" s="8" t="s">
        <v>213</v>
      </c>
      <c r="B85" s="8" t="s">
        <v>205</v>
      </c>
      <c r="C85" s="8" t="s">
        <v>57</v>
      </c>
      <c r="D85" s="8" t="s">
        <v>214</v>
      </c>
      <c r="E85" s="9" t="s">
        <v>28</v>
      </c>
      <c r="F85" s="9">
        <v>24668.3342197802</v>
      </c>
      <c r="G85" s="9">
        <v>261.55</v>
      </c>
      <c r="K85" s="1" t="str">
        <f>VLOOKUP(A85,'4月'!A:K,11,FALSE)</f>
        <v>南湖</v>
      </c>
      <c r="L85" s="40" t="str">
        <f>VLOOKUP(A85,'4月'!A:L,12,FALSE)</f>
        <v>422126199901264012</v>
      </c>
      <c r="M85" s="1">
        <f>VLOOKUP(A85,'4月'!A:M,13,FALSE)</f>
        <v>18872230919</v>
      </c>
      <c r="N85" s="1">
        <v>261.55</v>
      </c>
      <c r="Q85" s="21">
        <f t="shared" si="3"/>
        <v>0</v>
      </c>
    </row>
    <row r="86" hidden="1" spans="1:17">
      <c r="A86" s="8" t="s">
        <v>215</v>
      </c>
      <c r="B86" s="8" t="s">
        <v>205</v>
      </c>
      <c r="C86" s="8" t="s">
        <v>60</v>
      </c>
      <c r="D86" s="8" t="s">
        <v>216</v>
      </c>
      <c r="E86" s="9" t="s">
        <v>28</v>
      </c>
      <c r="F86" s="9">
        <v>14477.2456307692</v>
      </c>
      <c r="G86" s="9">
        <v>74.76</v>
      </c>
      <c r="H86" s="1">
        <f>VLOOKUP(D86,'4月'!D:H,5,FALSE)</f>
        <v>359.84</v>
      </c>
      <c r="I86" s="1">
        <f>VLOOKUP(D86,'4月'!D:I,6,FALSE)</f>
        <v>96.96</v>
      </c>
      <c r="J86" s="1">
        <f>VLOOKUP(D86,'4月'!D:J,7,FALSE)</f>
        <v>13.49</v>
      </c>
      <c r="K86" s="1" t="str">
        <f>VLOOKUP(A86,'4月'!A:K,11,FALSE)</f>
        <v>南湖</v>
      </c>
      <c r="L86" s="40" t="str">
        <f>VLOOKUP(A86,'4月'!A:L,12,FALSE)</f>
        <v>421221200007170714</v>
      </c>
      <c r="M86" s="1">
        <f>VLOOKUP(A86,'4月'!A:M,13,FALSE)</f>
        <v>15926928101</v>
      </c>
      <c r="N86" s="1">
        <v>46.55</v>
      </c>
      <c r="P86" s="1">
        <f>VLOOKUP(D86,'[8]26.4'!$B:$H,7,FALSE)</f>
        <v>470.29</v>
      </c>
      <c r="Q86" s="21">
        <f t="shared" si="3"/>
        <v>28.21</v>
      </c>
    </row>
    <row r="87" hidden="1" spans="1:17">
      <c r="A87" s="8" t="s">
        <v>217</v>
      </c>
      <c r="B87" s="8" t="s">
        <v>205</v>
      </c>
      <c r="C87" s="8" t="s">
        <v>60</v>
      </c>
      <c r="D87" s="8" t="s">
        <v>218</v>
      </c>
      <c r="E87" s="9" t="s">
        <v>28</v>
      </c>
      <c r="F87" s="9">
        <v>21381.4177032418</v>
      </c>
      <c r="G87" s="9">
        <v>0</v>
      </c>
      <c r="H87" s="1">
        <f>VLOOKUP(D87,'4月'!D:H,5,FALSE)</f>
        <v>359.84</v>
      </c>
      <c r="I87" s="1">
        <f>VLOOKUP(D87,'4月'!D:I,6,FALSE)</f>
        <v>96.96</v>
      </c>
      <c r="J87" s="1">
        <f>VLOOKUP(D87,'4月'!D:J,7,FALSE)</f>
        <v>13.49</v>
      </c>
      <c r="K87" s="1" t="str">
        <f>VLOOKUP(A87,'4月'!A:K,11,FALSE)</f>
        <v>武汉山道</v>
      </c>
      <c r="L87" s="1" t="str">
        <f>VLOOKUP(A87,'4月'!A:L,12,FALSE)</f>
        <v>420106198710140058</v>
      </c>
      <c r="M87" s="1">
        <f>VLOOKUP(A87,'4月'!A:M,13,FALSE)</f>
        <v>13667230900</v>
      </c>
      <c r="N87" s="1">
        <v>0</v>
      </c>
      <c r="P87" s="1">
        <f>VLOOKUP(D87,'[8]26.4'!$B:$H,7,FALSE)</f>
        <v>470.29</v>
      </c>
      <c r="Q87" s="21">
        <f t="shared" ref="Q87:Q95" si="4">G87-N87</f>
        <v>0</v>
      </c>
    </row>
    <row r="88" hidden="1" spans="1:17">
      <c r="A88" s="8" t="s">
        <v>219</v>
      </c>
      <c r="B88" s="8" t="s">
        <v>205</v>
      </c>
      <c r="C88" s="8" t="s">
        <v>60</v>
      </c>
      <c r="D88" s="8" t="s">
        <v>220</v>
      </c>
      <c r="E88" s="9" t="s">
        <v>28</v>
      </c>
      <c r="F88" s="9">
        <v>9307.04225</v>
      </c>
      <c r="G88" s="9">
        <v>0</v>
      </c>
      <c r="H88" s="1">
        <f>VLOOKUP(D88,'4月'!D:H,5,FALSE)</f>
        <v>359.84</v>
      </c>
      <c r="I88" s="1">
        <f>VLOOKUP(D88,'4月'!D:I,6,FALSE)</f>
        <v>96.96</v>
      </c>
      <c r="J88" s="1">
        <f>VLOOKUP(D88,'4月'!D:J,7,FALSE)</f>
        <v>13.49</v>
      </c>
      <c r="K88" s="1" t="str">
        <f>VLOOKUP(A88,'4月'!A:K,11,FALSE)</f>
        <v>南湖</v>
      </c>
      <c r="L88" s="40" t="str">
        <f>VLOOKUP(A88,'4月'!A:L,12,FALSE)</f>
        <v>420984199910052017</v>
      </c>
      <c r="M88" s="1">
        <f>VLOOKUP(A88,'4月'!A:M,13,FALSE)</f>
        <v>17671720251</v>
      </c>
      <c r="N88" s="1">
        <v>0</v>
      </c>
      <c r="P88" s="1">
        <f>VLOOKUP(D88,'[8]26.4'!$B:$H,7,FALSE)</f>
        <v>470.29</v>
      </c>
      <c r="Q88" s="21">
        <f t="shared" si="4"/>
        <v>0</v>
      </c>
    </row>
    <row r="89" hidden="1" spans="1:17">
      <c r="A89" s="8" t="s">
        <v>861</v>
      </c>
      <c r="B89" s="8" t="s">
        <v>205</v>
      </c>
      <c r="C89" s="8" t="s">
        <v>60</v>
      </c>
      <c r="D89" s="8" t="s">
        <v>862</v>
      </c>
      <c r="E89" s="9" t="s">
        <v>28</v>
      </c>
      <c r="F89" s="9">
        <v>151.2</v>
      </c>
      <c r="G89" s="9">
        <v>0</v>
      </c>
      <c r="K89" s="1" t="s">
        <v>863</v>
      </c>
      <c r="L89" s="40" t="str">
        <f>VLOOKUP(A89,[6]在职名单!$D:$AF,29,FALSE)</f>
        <v>421123200109040053</v>
      </c>
      <c r="M89" s="1">
        <f>VLOOKUP(A89,[6]在职名单!$D:$AK,34,FALSE)</f>
        <v>13277145672</v>
      </c>
      <c r="N89" s="1">
        <v>0</v>
      </c>
      <c r="Q89" s="21">
        <f t="shared" si="4"/>
        <v>0</v>
      </c>
    </row>
    <row r="90" hidden="1" spans="1:17">
      <c r="A90" s="8" t="s">
        <v>223</v>
      </c>
      <c r="B90" s="8" t="s">
        <v>205</v>
      </c>
      <c r="C90" s="8" t="s">
        <v>70</v>
      </c>
      <c r="D90" s="8" t="s">
        <v>224</v>
      </c>
      <c r="E90" s="9" t="s">
        <v>28</v>
      </c>
      <c r="F90" s="9">
        <v>16333.26</v>
      </c>
      <c r="G90" s="9">
        <v>0</v>
      </c>
      <c r="H90" s="1">
        <f>VLOOKUP(D90,'4月'!D:H,5,FALSE)</f>
        <v>359.84</v>
      </c>
      <c r="I90" s="1">
        <f>VLOOKUP(D90,'4月'!D:I,6,FALSE)</f>
        <v>96.96</v>
      </c>
      <c r="J90" s="1">
        <f>VLOOKUP(D90,'4月'!D:J,7,FALSE)</f>
        <v>13.49</v>
      </c>
      <c r="K90" s="1" t="str">
        <f>VLOOKUP(A90,'4月'!A:K,11,FALSE)</f>
        <v>南湖</v>
      </c>
      <c r="L90" s="40" t="str">
        <f>VLOOKUP(A90,'4月'!A:L,12,FALSE)</f>
        <v>341203200101121916</v>
      </c>
      <c r="M90" s="1">
        <f>VLOOKUP(A90,'4月'!A:M,13,FALSE)</f>
        <v>17328453872</v>
      </c>
      <c r="N90" s="1">
        <v>0</v>
      </c>
      <c r="P90" s="1">
        <f>VLOOKUP(D90,'[8]26.4'!$B:$H,7,FALSE)</f>
        <v>470.29</v>
      </c>
      <c r="Q90" s="21">
        <f t="shared" si="4"/>
        <v>0</v>
      </c>
    </row>
    <row r="91" hidden="1" spans="1:17">
      <c r="A91" s="8" t="s">
        <v>221</v>
      </c>
      <c r="B91" s="8" t="s">
        <v>205</v>
      </c>
      <c r="C91" s="8" t="s">
        <v>70</v>
      </c>
      <c r="D91" s="8" t="s">
        <v>222</v>
      </c>
      <c r="E91" s="9" t="s">
        <v>28</v>
      </c>
      <c r="F91" s="9">
        <v>8165.65</v>
      </c>
      <c r="G91" s="9">
        <v>0</v>
      </c>
      <c r="K91" s="1" t="str">
        <f>VLOOKUP(A91,'4月'!A:K,11,FALSE)</f>
        <v>南湖</v>
      </c>
      <c r="L91" s="1" t="str">
        <f>VLOOKUP(A91,'4月'!A:L,12,FALSE)</f>
        <v>421125200202193356</v>
      </c>
      <c r="M91" s="1">
        <f>VLOOKUP(A91,'4月'!A:M,13,FALSE)</f>
        <v>18140671940</v>
      </c>
      <c r="N91" s="1">
        <v>0</v>
      </c>
      <c r="Q91" s="21">
        <f t="shared" si="4"/>
        <v>0</v>
      </c>
    </row>
    <row r="92" hidden="1" spans="1:17">
      <c r="A92" s="8" t="s">
        <v>228</v>
      </c>
      <c r="B92" s="8" t="s">
        <v>205</v>
      </c>
      <c r="C92" s="8" t="s">
        <v>70</v>
      </c>
      <c r="D92" s="8" t="s">
        <v>229</v>
      </c>
      <c r="E92" s="9" t="s">
        <v>28</v>
      </c>
      <c r="F92" s="9">
        <v>4503.92</v>
      </c>
      <c r="G92" s="9">
        <v>0</v>
      </c>
      <c r="K92" s="1" t="str">
        <f>VLOOKUP(A92,'4月'!A:K,11,FALSE)</f>
        <v>南湖</v>
      </c>
      <c r="L92" s="1" t="str">
        <f>VLOOKUP(A92,'4月'!A:L,12,FALSE)</f>
        <v>421126200405015433</v>
      </c>
      <c r="M92" s="1">
        <f>VLOOKUP(A92,'4月'!A:M,13,FALSE)</f>
        <v>13117073577</v>
      </c>
      <c r="N92" s="1">
        <v>0</v>
      </c>
      <c r="Q92" s="21">
        <f t="shared" si="4"/>
        <v>0</v>
      </c>
    </row>
    <row r="93" hidden="1" spans="1:17">
      <c r="A93" s="8" t="s">
        <v>225</v>
      </c>
      <c r="B93" s="8" t="s">
        <v>205</v>
      </c>
      <c r="C93" s="8" t="s">
        <v>226</v>
      </c>
      <c r="D93" s="8" t="s">
        <v>227</v>
      </c>
      <c r="E93" s="9" t="s">
        <v>28</v>
      </c>
      <c r="F93" s="9">
        <v>414.81</v>
      </c>
      <c r="G93" s="9">
        <v>0</v>
      </c>
      <c r="K93" s="1" t="s">
        <v>1023</v>
      </c>
      <c r="L93" s="40" t="str">
        <f>VLOOKUP(A93,[6]在职名单!$D:$AF,29,FALSE)</f>
        <v>422727196507245337</v>
      </c>
      <c r="M93" s="1" t="str">
        <f>VLOOKUP(A93,[6]在职名单!$D:$AK,34,FALSE)</f>
        <v>13872527441</v>
      </c>
      <c r="Q93" s="21">
        <f t="shared" si="4"/>
        <v>0</v>
      </c>
    </row>
    <row r="94" hidden="1" spans="1:17">
      <c r="A94" s="8" t="s">
        <v>230</v>
      </c>
      <c r="B94" s="8" t="s">
        <v>231</v>
      </c>
      <c r="C94" s="8" t="s">
        <v>132</v>
      </c>
      <c r="D94" s="8" t="s">
        <v>232</v>
      </c>
      <c r="E94" s="9" t="s">
        <v>28</v>
      </c>
      <c r="F94" s="9">
        <v>16452.778825</v>
      </c>
      <c r="G94" s="9">
        <v>229.43</v>
      </c>
      <c r="H94" s="1">
        <v>438.16</v>
      </c>
      <c r="I94" s="1">
        <v>0</v>
      </c>
      <c r="J94" s="1">
        <v>0</v>
      </c>
      <c r="K94" s="1" t="str">
        <f>VLOOKUP(A94,'4月'!A:K,11,FALSE)</f>
        <v>荆州分公司</v>
      </c>
      <c r="L94" s="40" t="str">
        <f>VLOOKUP(A94,'4月'!A:L,12,FALSE)</f>
        <v>421022198908087833</v>
      </c>
      <c r="M94" s="1">
        <f>VLOOKUP(A94,'4月'!A:M,13,FALSE)</f>
        <v>13545649629</v>
      </c>
      <c r="N94" s="1">
        <v>202.18</v>
      </c>
      <c r="P94" s="1" t="e">
        <f>VLOOKUP(D94,[9]个人所得税扣缴申报表!$B$1:$H$65536,9,FALSE)</f>
        <v>#REF!</v>
      </c>
      <c r="Q94" s="21">
        <f t="shared" si="4"/>
        <v>27.25</v>
      </c>
    </row>
    <row r="95" hidden="1" spans="1:17">
      <c r="A95" s="8" t="s">
        <v>233</v>
      </c>
      <c r="B95" s="8" t="s">
        <v>231</v>
      </c>
      <c r="C95" s="8" t="s">
        <v>234</v>
      </c>
      <c r="D95" s="8" t="s">
        <v>235</v>
      </c>
      <c r="E95" s="9" t="s">
        <v>28</v>
      </c>
      <c r="F95" s="9">
        <v>4390</v>
      </c>
      <c r="G95" s="9">
        <v>0</v>
      </c>
      <c r="K95" s="1" t="str">
        <f>VLOOKUP(A95,'4月'!A:K,11,FALSE)</f>
        <v>荆州分公司</v>
      </c>
      <c r="L95" s="40" t="str">
        <f>VLOOKUP(A95,'4月'!A:L,12,FALSE)</f>
        <v>420822198510106881</v>
      </c>
      <c r="M95" s="1">
        <f>VLOOKUP(A95,'4月'!A:M,13,FALSE)</f>
        <v>13437220258</v>
      </c>
      <c r="N95" s="1">
        <v>0</v>
      </c>
      <c r="P95" s="1" t="e">
        <f>VLOOKUP(D95,[9]个人所得税扣缴申报表!$B$1:$H$65536,9,FALSE)</f>
        <v>#REF!</v>
      </c>
      <c r="Q95" s="21">
        <f t="shared" ref="Q95:Q102" si="5">G95-N95</f>
        <v>0</v>
      </c>
    </row>
    <row r="96" hidden="1" spans="1:17">
      <c r="A96" s="8" t="s">
        <v>236</v>
      </c>
      <c r="B96" s="8" t="s">
        <v>231</v>
      </c>
      <c r="C96" s="8" t="s">
        <v>30</v>
      </c>
      <c r="D96" s="8" t="s">
        <v>237</v>
      </c>
      <c r="E96" s="9" t="s">
        <v>28</v>
      </c>
      <c r="F96" s="9">
        <v>2785</v>
      </c>
      <c r="G96" s="9">
        <v>0</v>
      </c>
      <c r="K96" s="1" t="str">
        <f>VLOOKUP(A96,'4月'!A:K,11,FALSE)</f>
        <v>朝晖人力</v>
      </c>
      <c r="L96" s="40" t="str">
        <f>VLOOKUP(A96,'4月'!A:L,12,FALSE)</f>
        <v>421003200202101024</v>
      </c>
      <c r="M96" s="1">
        <f>VLOOKUP(A96,'4月'!A:M,13,FALSE)</f>
        <v>19530522062</v>
      </c>
      <c r="N96" s="1">
        <v>0</v>
      </c>
      <c r="Q96" s="21">
        <f t="shared" si="5"/>
        <v>0</v>
      </c>
    </row>
    <row r="97" hidden="1" spans="1:17">
      <c r="A97" s="8" t="s">
        <v>238</v>
      </c>
      <c r="B97" s="8" t="s">
        <v>231</v>
      </c>
      <c r="C97" s="8" t="s">
        <v>37</v>
      </c>
      <c r="D97" s="8" t="s">
        <v>239</v>
      </c>
      <c r="E97" s="9" t="s">
        <v>28</v>
      </c>
      <c r="F97" s="9">
        <v>2700</v>
      </c>
      <c r="G97" s="9">
        <v>0</v>
      </c>
      <c r="K97" s="1" t="str">
        <f>VLOOKUP(A97,'4月'!A:K,11,FALSE)</f>
        <v>荆州分公司</v>
      </c>
      <c r="L97" s="40" t="str">
        <f>VLOOKUP(A97,'4月'!A:L,12,FALSE)</f>
        <v>422421196602075845</v>
      </c>
      <c r="M97" s="1">
        <f>VLOOKUP(A97,'4月'!A:M,13,FALSE)</f>
        <v>18672370860</v>
      </c>
      <c r="N97" s="1">
        <v>0</v>
      </c>
      <c r="P97" s="1" t="e">
        <f>VLOOKUP(D97,[9]个人所得税扣缴申报表!$B$1:$H$65536,9,FALSE)</f>
        <v>#REF!</v>
      </c>
      <c r="Q97" s="21">
        <f t="shared" si="5"/>
        <v>0</v>
      </c>
    </row>
    <row r="98" hidden="1" spans="1:17">
      <c r="A98" s="8" t="s">
        <v>240</v>
      </c>
      <c r="B98" s="8" t="s">
        <v>231</v>
      </c>
      <c r="C98" s="8" t="s">
        <v>37</v>
      </c>
      <c r="D98" s="8" t="s">
        <v>241</v>
      </c>
      <c r="E98" s="9" t="s">
        <v>28</v>
      </c>
      <c r="F98" s="9">
        <v>2500</v>
      </c>
      <c r="G98" s="9">
        <v>0</v>
      </c>
      <c r="K98" s="1" t="str">
        <f>VLOOKUP(A98,'4月'!A:K,11,FALSE)</f>
        <v>朝晖人力</v>
      </c>
      <c r="L98" s="40" t="str">
        <f>VLOOKUP(A98,'4月'!A:L,12,FALSE)</f>
        <v>422421195612131826</v>
      </c>
      <c r="M98" s="1">
        <f>VLOOKUP(A98,'4月'!A:M,13,FALSE)</f>
        <v>18607218817</v>
      </c>
      <c r="N98" s="1">
        <v>0</v>
      </c>
      <c r="Q98" s="21">
        <f t="shared" si="5"/>
        <v>0</v>
      </c>
    </row>
    <row r="99" hidden="1" spans="1:17">
      <c r="A99" s="8" t="s">
        <v>246</v>
      </c>
      <c r="B99" s="8" t="s">
        <v>231</v>
      </c>
      <c r="C99" s="8" t="s">
        <v>247</v>
      </c>
      <c r="D99" s="8" t="s">
        <v>248</v>
      </c>
      <c r="E99" s="9" t="s">
        <v>28</v>
      </c>
      <c r="F99" s="9">
        <v>10126.164605</v>
      </c>
      <c r="G99" s="9">
        <v>0</v>
      </c>
      <c r="K99" s="1" t="str">
        <f>VLOOKUP(A99,'4月'!A:K,11,FALSE)</f>
        <v>荆州分公司</v>
      </c>
      <c r="L99" s="1" t="str">
        <f>VLOOKUP(A99,'4月'!A:L,12,FALSE)</f>
        <v>420322200102122711</v>
      </c>
      <c r="M99" s="1">
        <f>VLOOKUP(A99,'4月'!A:M,13,FALSE)</f>
        <v>19537490212</v>
      </c>
      <c r="N99" s="1">
        <v>0</v>
      </c>
      <c r="P99" s="1" t="e">
        <f>VLOOKUP(D99,[9]个人所得税扣缴申报表!$B$1:$H$65536,9,FALSE)</f>
        <v>#REF!</v>
      </c>
      <c r="Q99" s="21">
        <f t="shared" si="5"/>
        <v>0</v>
      </c>
    </row>
    <row r="100" hidden="1" spans="1:17">
      <c r="A100" s="8" t="s">
        <v>242</v>
      </c>
      <c r="B100" s="8" t="s">
        <v>231</v>
      </c>
      <c r="C100" s="8" t="s">
        <v>45</v>
      </c>
      <c r="D100" s="8" t="s">
        <v>243</v>
      </c>
      <c r="E100" s="9" t="s">
        <v>28</v>
      </c>
      <c r="F100" s="9">
        <v>17972.34154</v>
      </c>
      <c r="G100" s="9">
        <v>98.31</v>
      </c>
      <c r="K100" s="1" t="str">
        <f>VLOOKUP(A100,'4月'!A:K,11,FALSE)</f>
        <v>荆州分公司</v>
      </c>
      <c r="L100" s="40" t="str">
        <f>VLOOKUP(A100,'4月'!A:L,12,FALSE)</f>
        <v>420527199309172609</v>
      </c>
      <c r="M100" s="1">
        <f>VLOOKUP(A100,'4月'!A:M,13,FALSE)</f>
        <v>13767993203</v>
      </c>
      <c r="N100" s="1">
        <v>230.31</v>
      </c>
      <c r="P100" s="1" t="e">
        <f>VLOOKUP(D100,[9]个人所得税扣缴申报表!$B$1:$H$65536,9,FALSE)</f>
        <v>#REF!</v>
      </c>
      <c r="Q100" s="21">
        <f t="shared" si="5"/>
        <v>-132</v>
      </c>
    </row>
    <row r="101" hidden="1" spans="1:17">
      <c r="A101" s="8" t="s">
        <v>244</v>
      </c>
      <c r="B101" s="8" t="s">
        <v>231</v>
      </c>
      <c r="C101" s="8" t="s">
        <v>45</v>
      </c>
      <c r="D101" s="8" t="s">
        <v>245</v>
      </c>
      <c r="E101" s="9" t="s">
        <v>28</v>
      </c>
      <c r="F101" s="9">
        <v>11645.46248</v>
      </c>
      <c r="G101" s="9">
        <v>0</v>
      </c>
      <c r="K101" s="1" t="s">
        <v>1024</v>
      </c>
      <c r="L101" s="1" t="str">
        <f>VLOOKUP(A101,[6]在职名单!$D:$AF,29,FALSE)</f>
        <v>420323200110083114</v>
      </c>
      <c r="M101" s="1">
        <f>VLOOKUP(A101,[6]在职名单!$D:$AK,34,FALSE)</f>
        <v>18671918794</v>
      </c>
      <c r="N101" s="1">
        <v>199.36</v>
      </c>
      <c r="P101" s="1" t="e">
        <f>VLOOKUP(D101,[9]个人所得税扣缴申报表!$B$1:$H$65536,9,FALSE)</f>
        <v>#REF!</v>
      </c>
      <c r="Q101" s="21">
        <f t="shared" si="5"/>
        <v>-199.36</v>
      </c>
    </row>
    <row r="102" hidden="1" spans="1:17">
      <c r="A102" s="8" t="s">
        <v>1025</v>
      </c>
      <c r="B102" s="8" t="s">
        <v>231</v>
      </c>
      <c r="C102" s="8" t="s">
        <v>45</v>
      </c>
      <c r="D102" s="8" t="s">
        <v>1026</v>
      </c>
      <c r="E102" s="9" t="s">
        <v>28</v>
      </c>
      <c r="F102" s="9">
        <v>1800</v>
      </c>
      <c r="G102" s="9">
        <v>0</v>
      </c>
      <c r="K102" s="1" t="s">
        <v>35</v>
      </c>
      <c r="L102" s="40" t="str">
        <f>VLOOKUP(A102,[6]在职名单!$D:$AF,29,FALSE)</f>
        <v>421224200512255814</v>
      </c>
      <c r="M102" s="1">
        <f>VLOOKUP(A102,[6]在职名单!$D:$AK,34,FALSE)</f>
        <v>13291579862</v>
      </c>
      <c r="N102" s="1">
        <v>0</v>
      </c>
      <c r="Q102" s="21">
        <f t="shared" si="5"/>
        <v>0</v>
      </c>
    </row>
    <row r="103" hidden="1" spans="1:17">
      <c r="A103" s="8" t="s">
        <v>249</v>
      </c>
      <c r="B103" s="8" t="s">
        <v>231</v>
      </c>
      <c r="C103" s="8" t="s">
        <v>57</v>
      </c>
      <c r="D103" s="8" t="s">
        <v>250</v>
      </c>
      <c r="E103" s="9" t="s">
        <v>28</v>
      </c>
      <c r="F103" s="9">
        <v>10572.0774403153</v>
      </c>
      <c r="G103" s="9">
        <v>41.13</v>
      </c>
      <c r="K103" s="1" t="str">
        <f>VLOOKUP(A103,'4月'!A:K,11,FALSE)</f>
        <v>荆州分公司</v>
      </c>
      <c r="L103" s="1" t="str">
        <f>VLOOKUP(A103,'4月'!A:L,12,FALSE)</f>
        <v>421003198609061554</v>
      </c>
      <c r="M103" s="1">
        <f>VLOOKUP(A103,'4月'!A:M,13,FALSE)</f>
        <v>17879581263</v>
      </c>
      <c r="N103" s="1">
        <v>41.13</v>
      </c>
      <c r="P103" s="1" t="e">
        <f>VLOOKUP(D103,[9]个人所得税扣缴申报表!$B$1:$H$65536,9,FALSE)</f>
        <v>#REF!</v>
      </c>
      <c r="Q103" s="21">
        <f t="shared" ref="Q103:Q129" si="6">G103-N103</f>
        <v>0</v>
      </c>
    </row>
    <row r="104" hidden="1" spans="1:17">
      <c r="A104" s="8" t="s">
        <v>253</v>
      </c>
      <c r="B104" s="8" t="s">
        <v>231</v>
      </c>
      <c r="C104" s="8" t="s">
        <v>60</v>
      </c>
      <c r="D104" s="8" t="s">
        <v>254</v>
      </c>
      <c r="E104" s="9" t="s">
        <v>28</v>
      </c>
      <c r="F104" s="9">
        <v>4100.59419938807</v>
      </c>
      <c r="G104" s="9">
        <v>0</v>
      </c>
      <c r="H104" s="1">
        <f>VLOOKUP(D104,'4月'!D:H,5,FALSE)</f>
        <v>438.16</v>
      </c>
      <c r="I104" s="1">
        <v>0</v>
      </c>
      <c r="J104" s="1">
        <v>0</v>
      </c>
      <c r="K104" s="1" t="str">
        <f>VLOOKUP(A104,'4月'!A:K,11,FALSE)</f>
        <v>武汉山道</v>
      </c>
      <c r="L104" s="1" t="str">
        <f>VLOOKUP(A104,'4月'!A:L,12,FALSE)</f>
        <v>420222199304104879</v>
      </c>
      <c r="M104" s="1">
        <f>VLOOKUP(A104,'4月'!A:M,13,FALSE)</f>
        <v>15079071653</v>
      </c>
      <c r="N104" s="1">
        <v>0</v>
      </c>
      <c r="P104" s="1">
        <f>VLOOKUP(D104,'[8]26.4'!$B:$H,7,FALSE)</f>
        <v>438.16</v>
      </c>
      <c r="Q104" s="21">
        <f t="shared" si="6"/>
        <v>0</v>
      </c>
    </row>
    <row r="105" hidden="1" spans="1:17">
      <c r="A105" s="8" t="s">
        <v>255</v>
      </c>
      <c r="B105" s="8" t="s">
        <v>231</v>
      </c>
      <c r="C105" s="8" t="s">
        <v>60</v>
      </c>
      <c r="D105" s="8" t="s">
        <v>256</v>
      </c>
      <c r="E105" s="9" t="s">
        <v>28</v>
      </c>
      <c r="F105" s="9">
        <v>4206.57170454545</v>
      </c>
      <c r="G105" s="9">
        <v>0</v>
      </c>
      <c r="K105" s="1" t="str">
        <f>VLOOKUP(A105,'4月'!A:K,11,FALSE)</f>
        <v>荆州分公司</v>
      </c>
      <c r="L105" s="1" t="str">
        <f>VLOOKUP(A105,'4月'!A:L,12,FALSE)</f>
        <v>421302199412171236</v>
      </c>
      <c r="M105" s="1">
        <f>VLOOKUP(A105,'4月'!A:M,13,FALSE)</f>
        <v>13755843568</v>
      </c>
      <c r="N105" s="1">
        <v>0</v>
      </c>
      <c r="P105" s="1" t="e">
        <f>VLOOKUP(D105,[9]个人所得税扣缴申报表!$B$1:$H$65536,9,FALSE)</f>
        <v>#REF!</v>
      </c>
      <c r="Q105" s="21">
        <f t="shared" si="6"/>
        <v>0</v>
      </c>
    </row>
    <row r="106" hidden="1" spans="1:17">
      <c r="A106" s="8" t="s">
        <v>259</v>
      </c>
      <c r="B106" s="8" t="s">
        <v>231</v>
      </c>
      <c r="C106" s="8" t="s">
        <v>60</v>
      </c>
      <c r="D106" s="8" t="s">
        <v>260</v>
      </c>
      <c r="E106" s="9" t="s">
        <v>28</v>
      </c>
      <c r="F106" s="9">
        <v>6976.2911</v>
      </c>
      <c r="G106" s="9">
        <v>0</v>
      </c>
      <c r="H106" s="1">
        <f>VLOOKUP(D106,'4月'!D:H,5,FALSE)</f>
        <v>438.16</v>
      </c>
      <c r="I106" s="1">
        <f>VLOOKUP(D106,'4月'!D:I,6,FALSE)</f>
        <v>0</v>
      </c>
      <c r="J106" s="1">
        <f>VLOOKUP(D106,'4月'!D:J,7,FALSE)</f>
        <v>0</v>
      </c>
      <c r="K106" s="1" t="str">
        <f>VLOOKUP(A106,'4月'!A:K,11,FALSE)</f>
        <v>武汉山道</v>
      </c>
      <c r="L106" s="40" t="str">
        <f>VLOOKUP(A106,'4月'!A:L,12,FALSE)</f>
        <v>421087199405193725</v>
      </c>
      <c r="M106" s="1">
        <f>VLOOKUP(A106,'4月'!A:M,13,FALSE)</f>
        <v>18779133088</v>
      </c>
      <c r="N106" s="1">
        <v>0</v>
      </c>
      <c r="P106" s="1">
        <f>VLOOKUP(D106,'[8]26.4'!$B:$H,7,FALSE)</f>
        <v>438.16</v>
      </c>
      <c r="Q106" s="21">
        <f t="shared" si="6"/>
        <v>0</v>
      </c>
    </row>
    <row r="107" hidden="1" spans="1:17">
      <c r="A107" s="8" t="s">
        <v>263</v>
      </c>
      <c r="B107" s="8" t="s">
        <v>231</v>
      </c>
      <c r="C107" s="8" t="s">
        <v>60</v>
      </c>
      <c r="D107" s="8" t="s">
        <v>264</v>
      </c>
      <c r="E107" s="9" t="s">
        <v>28</v>
      </c>
      <c r="F107" s="9">
        <v>3035.44479155845</v>
      </c>
      <c r="G107" s="9">
        <v>0</v>
      </c>
      <c r="K107" s="1" t="str">
        <f>VLOOKUP(A107,'4月'!A:K,11,FALSE)</f>
        <v>荆州分公司</v>
      </c>
      <c r="L107" s="40" t="str">
        <f>VLOOKUP(A107,'4月'!A:L,12,FALSE)</f>
        <v>421003199311013239</v>
      </c>
      <c r="M107" s="1">
        <f>VLOOKUP(A107,'4月'!A:M,13,FALSE)</f>
        <v>18772783207</v>
      </c>
      <c r="N107" s="1">
        <v>0</v>
      </c>
      <c r="P107" s="1" t="e">
        <f>VLOOKUP(D107,[9]个人所得税扣缴申报表!$B$1:$H$65536,9,FALSE)</f>
        <v>#REF!</v>
      </c>
      <c r="Q107" s="21">
        <f t="shared" si="6"/>
        <v>0</v>
      </c>
    </row>
    <row r="108" hidden="1" spans="1:17">
      <c r="A108" s="8" t="s">
        <v>265</v>
      </c>
      <c r="B108" s="8" t="s">
        <v>231</v>
      </c>
      <c r="C108" s="8" t="s">
        <v>60</v>
      </c>
      <c r="D108" s="8" t="s">
        <v>266</v>
      </c>
      <c r="E108" s="9" t="s">
        <v>28</v>
      </c>
      <c r="F108" s="9">
        <v>13826.9756573041</v>
      </c>
      <c r="G108" s="9">
        <v>72.29</v>
      </c>
      <c r="K108" s="1" t="str">
        <f>VLOOKUP(A108,'4月'!A:K,11,FALSE)</f>
        <v>荆州分公司</v>
      </c>
      <c r="L108" s="40" t="str">
        <f>VLOOKUP(A108,'4月'!A:L,12,FALSE)</f>
        <v>420803197802042732</v>
      </c>
      <c r="M108" s="1">
        <f>VLOOKUP(A108,'4月'!A:M,13,FALSE)</f>
        <v>15070903197</v>
      </c>
      <c r="N108" s="1">
        <v>72.29</v>
      </c>
      <c r="P108" s="1" t="e">
        <f>VLOOKUP(D108,[9]个人所得税扣缴申报表!$B$1:$H$65536,9,FALSE)</f>
        <v>#REF!</v>
      </c>
      <c r="Q108" s="21">
        <f t="shared" si="6"/>
        <v>0</v>
      </c>
    </row>
    <row r="109" hidden="1" spans="1:17">
      <c r="A109" s="8" t="s">
        <v>271</v>
      </c>
      <c r="B109" s="8" t="s">
        <v>231</v>
      </c>
      <c r="C109" s="8" t="s">
        <v>60</v>
      </c>
      <c r="D109" s="8" t="s">
        <v>272</v>
      </c>
      <c r="E109" s="9" t="s">
        <v>28</v>
      </c>
      <c r="F109" s="9">
        <v>6357.10735785953</v>
      </c>
      <c r="G109" s="9">
        <v>0</v>
      </c>
      <c r="K109" s="1" t="s">
        <v>1024</v>
      </c>
      <c r="L109" s="1" t="str">
        <f>VLOOKUP(A109,[6]在职名单!$D:$AF,29,FALSE)</f>
        <v>342221199503045061</v>
      </c>
      <c r="M109" s="1">
        <f>VLOOKUP(A109,[6]在职名单!$D:$AK,34,FALSE)</f>
        <v>13872208550</v>
      </c>
      <c r="N109" s="1">
        <v>40.71</v>
      </c>
      <c r="P109" s="1" t="e">
        <f>VLOOKUP(D109,[9]个人所得税扣缴申报表!$B$1:$H$65536,9,FALSE)</f>
        <v>#REF!</v>
      </c>
      <c r="Q109" s="21">
        <f t="shared" si="6"/>
        <v>-40.71</v>
      </c>
    </row>
    <row r="110" hidden="1" spans="1:17">
      <c r="A110" s="8" t="s">
        <v>261</v>
      </c>
      <c r="B110" s="8" t="s">
        <v>231</v>
      </c>
      <c r="C110" s="8" t="s">
        <v>60</v>
      </c>
      <c r="D110" s="8" t="s">
        <v>262</v>
      </c>
      <c r="E110" s="9" t="s">
        <v>28</v>
      </c>
      <c r="F110" s="9">
        <v>4404.77820217918</v>
      </c>
      <c r="G110" s="9">
        <v>0</v>
      </c>
      <c r="K110" s="1" t="s">
        <v>1024</v>
      </c>
      <c r="L110" s="1" t="str">
        <f>VLOOKUP(A110,[6]在职名单!$D:$AF,29,FALSE)</f>
        <v>421087199104105322</v>
      </c>
      <c r="M110" s="1">
        <f>VLOOKUP(A110,[6]在职名单!$D:$AK,34,FALSE)</f>
        <v>19170645381</v>
      </c>
      <c r="N110" s="1">
        <v>0</v>
      </c>
      <c r="P110" s="1" t="e">
        <f>VLOOKUP(D110,[9]个人所得税扣缴申报表!$B$1:$H$65536,9,FALSE)</f>
        <v>#REF!</v>
      </c>
      <c r="Q110" s="21">
        <f t="shared" si="6"/>
        <v>0</v>
      </c>
    </row>
    <row r="111" hidden="1" spans="1:17">
      <c r="A111" s="8" t="s">
        <v>251</v>
      </c>
      <c r="B111" s="8" t="s">
        <v>231</v>
      </c>
      <c r="C111" s="8" t="s">
        <v>60</v>
      </c>
      <c r="D111" s="8" t="s">
        <v>252</v>
      </c>
      <c r="E111" s="9" t="s">
        <v>28</v>
      </c>
      <c r="F111" s="9">
        <v>4557.53785714285</v>
      </c>
      <c r="G111" s="9">
        <v>0</v>
      </c>
      <c r="K111" s="1" t="s">
        <v>1024</v>
      </c>
      <c r="L111" s="1" t="str">
        <f>VLOOKUP(A111,[6]在职名单!$D:$AF,29,FALSE)</f>
        <v>421022199408152496</v>
      </c>
      <c r="M111" s="1">
        <f>VLOOKUP(A111,[6]在职名单!$D:$AK,34,FALSE)</f>
        <v>18872932531</v>
      </c>
      <c r="N111" s="1">
        <v>0</v>
      </c>
      <c r="P111" s="1" t="e">
        <f>VLOOKUP(D111,[9]个人所得税扣缴申报表!$B$1:$H$65536,9,FALSE)</f>
        <v>#REF!</v>
      </c>
      <c r="Q111" s="21">
        <f t="shared" si="6"/>
        <v>0</v>
      </c>
    </row>
    <row r="112" hidden="1" spans="1:17">
      <c r="A112" s="8" t="s">
        <v>273</v>
      </c>
      <c r="B112" s="8" t="s">
        <v>231</v>
      </c>
      <c r="C112" s="8" t="s">
        <v>60</v>
      </c>
      <c r="D112" s="8" t="s">
        <v>274</v>
      </c>
      <c r="E112" s="9" t="s">
        <v>28</v>
      </c>
      <c r="F112" s="9">
        <v>237</v>
      </c>
      <c r="G112" s="9">
        <v>0</v>
      </c>
      <c r="K112" s="1" t="s">
        <v>35</v>
      </c>
      <c r="L112" s="40" t="str">
        <f>VLOOKUP(A112,[6]在职名单!$D:$AF,29,FALSE)</f>
        <v>421003199008281046</v>
      </c>
      <c r="M112" s="1">
        <f>VLOOKUP(A112,[6]在职名单!$D:$AK,34,FALSE)</f>
        <v>18062367725</v>
      </c>
      <c r="N112" s="1">
        <v>0</v>
      </c>
      <c r="Q112" s="21">
        <f t="shared" si="6"/>
        <v>0</v>
      </c>
    </row>
    <row r="113" hidden="1" spans="1:17">
      <c r="A113" s="8" t="s">
        <v>281</v>
      </c>
      <c r="B113" s="8" t="s">
        <v>231</v>
      </c>
      <c r="C113" s="8" t="s">
        <v>226</v>
      </c>
      <c r="D113" s="8" t="s">
        <v>282</v>
      </c>
      <c r="E113" s="9" t="s">
        <v>28</v>
      </c>
      <c r="F113" s="9">
        <v>3285.13</v>
      </c>
      <c r="G113" s="9">
        <v>0</v>
      </c>
      <c r="K113" s="1" t="s">
        <v>35</v>
      </c>
      <c r="L113" s="1" t="str">
        <f>VLOOKUP(A113,[6]在职名单!$D:$AF,29,FALSE)</f>
        <v>“530627200601144994</v>
      </c>
      <c r="M113" s="1">
        <f>VLOOKUP(A113,[6]在职名单!$D:$AK,34,FALSE)</f>
        <v>18972132085</v>
      </c>
      <c r="N113" s="1">
        <v>0</v>
      </c>
      <c r="Q113" s="21">
        <f t="shared" si="6"/>
        <v>0</v>
      </c>
    </row>
    <row r="114" hidden="1" spans="1:17">
      <c r="A114" s="8" t="s">
        <v>277</v>
      </c>
      <c r="B114" s="8" t="s">
        <v>231</v>
      </c>
      <c r="C114" s="8" t="s">
        <v>70</v>
      </c>
      <c r="D114" s="8" t="s">
        <v>278</v>
      </c>
      <c r="E114" s="9" t="s">
        <v>28</v>
      </c>
      <c r="F114" s="9">
        <v>4076.8</v>
      </c>
      <c r="G114" s="9">
        <v>0</v>
      </c>
      <c r="K114" s="1" t="s">
        <v>1024</v>
      </c>
      <c r="L114" s="40" t="str">
        <f>VLOOKUP(A114,[6]在职名单!$D:$AF,29,FALSE)</f>
        <v>422421197102170832</v>
      </c>
      <c r="M114" s="1">
        <f>VLOOKUP(A114,[6]在职名单!$D:$AK,34,FALSE)</f>
        <v>13997646731</v>
      </c>
      <c r="N114" s="1">
        <v>0</v>
      </c>
      <c r="P114" s="1" t="e">
        <f>VLOOKUP(D114,[9]个人所得税扣缴申报表!$B$1:$H$65536,9,FALSE)</f>
        <v>#REF!</v>
      </c>
      <c r="Q114" s="21">
        <f t="shared" si="6"/>
        <v>0</v>
      </c>
    </row>
    <row r="115" hidden="1" spans="1:17">
      <c r="A115" s="8" t="s">
        <v>279</v>
      </c>
      <c r="B115" s="8" t="s">
        <v>231</v>
      </c>
      <c r="C115" s="8" t="s">
        <v>159</v>
      </c>
      <c r="D115" s="8" t="s">
        <v>280</v>
      </c>
      <c r="E115" s="9" t="s">
        <v>28</v>
      </c>
      <c r="F115" s="9">
        <v>220</v>
      </c>
      <c r="G115" s="9">
        <v>0</v>
      </c>
      <c r="K115" s="1" t="s">
        <v>35</v>
      </c>
      <c r="L115" s="1" t="str">
        <f>VLOOKUP(A115,[6]在职名单!$D:$AF,29,FALSE)</f>
        <v>“420881200312087421</v>
      </c>
      <c r="M115" s="1">
        <f>VLOOKUP(A115,[6]在职名单!$D:$AK,34,FALSE)</f>
        <v>18371151802</v>
      </c>
      <c r="N115" s="1">
        <v>0</v>
      </c>
      <c r="Q115" s="21">
        <f t="shared" si="6"/>
        <v>0</v>
      </c>
    </row>
    <row r="116" hidden="1" spans="1:17">
      <c r="A116" s="8" t="s">
        <v>284</v>
      </c>
      <c r="B116" s="8" t="s">
        <v>285</v>
      </c>
      <c r="C116" s="8" t="s">
        <v>26</v>
      </c>
      <c r="D116" s="8" t="s">
        <v>286</v>
      </c>
      <c r="E116" s="9" t="s">
        <v>28</v>
      </c>
      <c r="F116" s="9">
        <v>4100</v>
      </c>
      <c r="G116" s="9">
        <v>0</v>
      </c>
      <c r="K116" s="1" t="str">
        <f>VLOOKUP(A116,'4月'!A:K,11,FALSE)</f>
        <v>朝晖人力</v>
      </c>
      <c r="L116" s="40" t="str">
        <f>VLOOKUP(A116,'4月'!A:L,12,FALSE)</f>
        <v>421002200401305023</v>
      </c>
      <c r="M116" s="1">
        <f>VLOOKUP(A116,'4月'!A:M,13,FALSE)</f>
        <v>15727237247</v>
      </c>
      <c r="N116" s="1">
        <v>0</v>
      </c>
      <c r="Q116" s="21">
        <f t="shared" si="6"/>
        <v>0</v>
      </c>
    </row>
    <row r="117" hidden="1" spans="1:17">
      <c r="A117" s="8" t="s">
        <v>864</v>
      </c>
      <c r="B117" s="8" t="s">
        <v>285</v>
      </c>
      <c r="C117" s="8" t="s">
        <v>30</v>
      </c>
      <c r="D117" s="8" t="s">
        <v>865</v>
      </c>
      <c r="E117" s="9" t="s">
        <v>28</v>
      </c>
      <c r="F117" s="9">
        <v>2675</v>
      </c>
      <c r="G117" s="9">
        <v>0</v>
      </c>
      <c r="K117" s="1" t="str">
        <f>VLOOKUP(A117,'4月'!A:K,11,FALSE)</f>
        <v>朝晖人力</v>
      </c>
      <c r="L117" s="40" t="str">
        <f>VLOOKUP(A117,'4月'!A:L,12,FALSE)</f>
        <v>421002200411101446</v>
      </c>
      <c r="M117" s="1" t="e">
        <f>VLOOKUP(A117,[6]离职名单!$D:$T,17,FALSE)</f>
        <v>#N/A</v>
      </c>
      <c r="N117" s="1">
        <v>0</v>
      </c>
      <c r="Q117" s="21">
        <f t="shared" si="6"/>
        <v>0</v>
      </c>
    </row>
    <row r="118" hidden="1" spans="1:17">
      <c r="A118" s="8" t="s">
        <v>289</v>
      </c>
      <c r="B118" s="8" t="s">
        <v>285</v>
      </c>
      <c r="C118" s="8" t="s">
        <v>37</v>
      </c>
      <c r="D118" s="8" t="s">
        <v>290</v>
      </c>
      <c r="E118" s="9" t="s">
        <v>28</v>
      </c>
      <c r="F118" s="9">
        <v>2790</v>
      </c>
      <c r="G118" s="9">
        <v>0</v>
      </c>
      <c r="K118" s="1" t="str">
        <f>VLOOKUP(A118,'4月'!A:K,11,FALSE)</f>
        <v>朝晖人力</v>
      </c>
      <c r="L118" s="40" t="str">
        <f>VLOOKUP(A118,'4月'!A:L,12,FALSE)</f>
        <v>420400196206261482</v>
      </c>
      <c r="M118" s="1">
        <f>VLOOKUP(A118,'4月'!A:M,13,FALSE)</f>
        <v>17798353605</v>
      </c>
      <c r="N118" s="1">
        <v>0</v>
      </c>
      <c r="Q118" s="21">
        <f t="shared" si="6"/>
        <v>0</v>
      </c>
    </row>
    <row r="119" hidden="1" spans="1:17">
      <c r="A119" s="8" t="s">
        <v>291</v>
      </c>
      <c r="B119" s="8" t="s">
        <v>285</v>
      </c>
      <c r="C119" s="8" t="s">
        <v>37</v>
      </c>
      <c r="D119" s="8" t="s">
        <v>292</v>
      </c>
      <c r="E119" s="9" t="s">
        <v>28</v>
      </c>
      <c r="F119" s="9">
        <v>2800</v>
      </c>
      <c r="G119" s="9">
        <v>0</v>
      </c>
      <c r="K119" s="1" t="str">
        <f>VLOOKUP(A119,'4月'!A:K,11,FALSE)</f>
        <v>朝晖人力</v>
      </c>
      <c r="L119" s="40" t="str">
        <f>VLOOKUP(A119,'4月'!A:L,12,FALSE)</f>
        <v>420400195712101014</v>
      </c>
      <c r="M119" s="1">
        <f>VLOOKUP(A119,'4月'!A:M,13,FALSE)</f>
        <v>15572198880</v>
      </c>
      <c r="N119" s="1">
        <v>0</v>
      </c>
      <c r="Q119" s="21">
        <f t="shared" si="6"/>
        <v>0</v>
      </c>
    </row>
    <row r="120" hidden="1" spans="1:17">
      <c r="A120" s="8" t="s">
        <v>293</v>
      </c>
      <c r="B120" s="8" t="s">
        <v>285</v>
      </c>
      <c r="C120" s="8" t="s">
        <v>42</v>
      </c>
      <c r="D120" s="8" t="s">
        <v>294</v>
      </c>
      <c r="E120" s="9" t="s">
        <v>28</v>
      </c>
      <c r="F120" s="9">
        <v>17985.94105</v>
      </c>
      <c r="G120" s="9">
        <v>322.83</v>
      </c>
      <c r="K120" s="1" t="str">
        <f>VLOOKUP(A120,'4月'!A:K,11,FALSE)</f>
        <v>朝晖人力</v>
      </c>
      <c r="L120" s="1" t="str">
        <f>VLOOKUP(A120,'4月'!A:L,12,FALSE)</f>
        <v>420684199002286030</v>
      </c>
      <c r="M120" s="1">
        <f>VLOOKUP(A120,'4月'!A:M,13,FALSE)</f>
        <v>13296690800</v>
      </c>
      <c r="N120" s="1">
        <v>322.83</v>
      </c>
      <c r="Q120" s="21">
        <f t="shared" si="6"/>
        <v>0</v>
      </c>
    </row>
    <row r="121" hidden="1" spans="1:17">
      <c r="A121" s="8" t="s">
        <v>295</v>
      </c>
      <c r="B121" s="8" t="s">
        <v>285</v>
      </c>
      <c r="C121" s="8" t="s">
        <v>247</v>
      </c>
      <c r="D121" s="8" t="s">
        <v>296</v>
      </c>
      <c r="E121" s="9" t="s">
        <v>28</v>
      </c>
      <c r="F121" s="9">
        <v>20035.1882</v>
      </c>
      <c r="G121" s="9">
        <v>325.06</v>
      </c>
      <c r="K121" s="1" t="str">
        <f>VLOOKUP(A121,'4月'!A:K,11,FALSE)</f>
        <v>荆州分公司</v>
      </c>
      <c r="L121" s="1" t="str">
        <f>VLOOKUP(A121,'4月'!A:L,12,FALSE)</f>
        <v>420323200205035510</v>
      </c>
      <c r="M121" s="1">
        <f>VLOOKUP(A121,'4月'!A:M,13,FALSE)</f>
        <v>18679654540</v>
      </c>
      <c r="N121" s="1">
        <v>325.06</v>
      </c>
      <c r="P121" s="1" t="e">
        <f>VLOOKUP(D121,[9]个人所得税扣缴申报表!$B$1:$H$65536,9,FALSE)</f>
        <v>#REF!</v>
      </c>
      <c r="Q121" s="21">
        <f t="shared" si="6"/>
        <v>0</v>
      </c>
    </row>
    <row r="122" hidden="1" spans="1:17">
      <c r="A122" s="8" t="s">
        <v>297</v>
      </c>
      <c r="B122" s="8" t="s">
        <v>285</v>
      </c>
      <c r="C122" s="8" t="s">
        <v>45</v>
      </c>
      <c r="D122" s="8" t="s">
        <v>298</v>
      </c>
      <c r="E122" s="9" t="s">
        <v>28</v>
      </c>
      <c r="F122" s="9">
        <v>9654.63</v>
      </c>
      <c r="G122" s="9">
        <v>0</v>
      </c>
      <c r="K122" s="1" t="str">
        <f>VLOOKUP(A122,'4月'!A:K,11,FALSE)</f>
        <v>朝晖人力</v>
      </c>
      <c r="L122" s="40" t="str">
        <f>VLOOKUP(A122,'4月'!A:L,12,FALSE)</f>
        <v>421003200306093516</v>
      </c>
      <c r="M122" s="1">
        <f>VLOOKUP(A122,'4月'!A:M,13,FALSE)</f>
        <v>13972335027</v>
      </c>
      <c r="N122" s="1">
        <v>0</v>
      </c>
      <c r="Q122" s="21">
        <f t="shared" si="6"/>
        <v>0</v>
      </c>
    </row>
    <row r="123" hidden="1" spans="1:17">
      <c r="A123" s="8" t="s">
        <v>299</v>
      </c>
      <c r="B123" s="8" t="s">
        <v>285</v>
      </c>
      <c r="C123" s="8" t="s">
        <v>45</v>
      </c>
      <c r="D123" s="8" t="s">
        <v>300</v>
      </c>
      <c r="E123" s="9" t="s">
        <v>28</v>
      </c>
      <c r="F123" s="9">
        <v>1681.2</v>
      </c>
      <c r="G123" s="9">
        <v>0</v>
      </c>
      <c r="K123" s="1" t="str">
        <f>VLOOKUP(A123,'4月'!A:K,11,FALSE)</f>
        <v>朝晖人力</v>
      </c>
      <c r="L123" s="40" t="str">
        <f>VLOOKUP(A123,'4月'!A:L,12,FALSE)</f>
        <v>421002199704231820</v>
      </c>
      <c r="M123" s="1">
        <f>VLOOKUP(A123,'4月'!A:M,13,FALSE)</f>
        <v>15927881087</v>
      </c>
      <c r="N123" s="1">
        <v>0</v>
      </c>
      <c r="Q123" s="21">
        <f t="shared" si="6"/>
        <v>0</v>
      </c>
    </row>
    <row r="124" hidden="1" spans="1:17">
      <c r="A124" s="8" t="s">
        <v>1027</v>
      </c>
      <c r="B124" s="8" t="s">
        <v>285</v>
      </c>
      <c r="C124" s="8" t="s">
        <v>45</v>
      </c>
      <c r="D124" s="8" t="s">
        <v>460</v>
      </c>
      <c r="E124" s="9" t="s">
        <v>28</v>
      </c>
      <c r="F124" s="9">
        <v>3651.3725</v>
      </c>
      <c r="G124" s="9">
        <v>0</v>
      </c>
      <c r="K124" s="1" t="s">
        <v>35</v>
      </c>
      <c r="L124" s="40" t="str">
        <f>VLOOKUP(A124,[6]在职名单!$D:$AF,29,FALSE)</f>
        <v>420322200702252712</v>
      </c>
      <c r="M124" s="1">
        <f>VLOOKUP(A124,[6]在职名单!$D:$AK,34,FALSE)</f>
        <v>18572510225</v>
      </c>
      <c r="N124" s="1">
        <v>0</v>
      </c>
      <c r="Q124" s="21">
        <f t="shared" si="6"/>
        <v>0</v>
      </c>
    </row>
    <row r="125" hidden="1" spans="1:17">
      <c r="A125" s="8" t="s">
        <v>1028</v>
      </c>
      <c r="B125" s="8" t="s">
        <v>285</v>
      </c>
      <c r="C125" s="8" t="s">
        <v>45</v>
      </c>
      <c r="D125" s="8" t="s">
        <v>1029</v>
      </c>
      <c r="E125" s="9" t="s">
        <v>28</v>
      </c>
      <c r="F125" s="9">
        <v>2787.44</v>
      </c>
      <c r="G125" s="9">
        <v>0</v>
      </c>
      <c r="K125" s="1" t="s">
        <v>35</v>
      </c>
      <c r="L125" s="40" t="str">
        <f>VLOOKUP(A125,[6]在职名单!$D:$AF,29,FALSE)</f>
        <v>421003200510153213</v>
      </c>
      <c r="M125" s="1">
        <f>VLOOKUP(A125,[6]在职名单!$D:$AK,34,FALSE)</f>
        <v>15727163071</v>
      </c>
      <c r="N125" s="1">
        <v>0</v>
      </c>
      <c r="Q125" s="21">
        <f t="shared" si="6"/>
        <v>0</v>
      </c>
    </row>
    <row r="126" hidden="1" spans="1:17">
      <c r="A126" s="8" t="s">
        <v>301</v>
      </c>
      <c r="B126" s="8" t="s">
        <v>285</v>
      </c>
      <c r="C126" s="8" t="s">
        <v>45</v>
      </c>
      <c r="D126" s="8" t="s">
        <v>302</v>
      </c>
      <c r="E126" s="9" t="s">
        <v>28</v>
      </c>
      <c r="F126" s="9">
        <v>3206.8</v>
      </c>
      <c r="G126" s="9">
        <v>0</v>
      </c>
      <c r="K126" s="1" t="s">
        <v>35</v>
      </c>
      <c r="L126" s="40" t="str">
        <f>VLOOKUP(A126,[6]在职名单!$D:$AF,29,FALSE)</f>
        <v>429005199711172650</v>
      </c>
      <c r="M126" s="1">
        <f>VLOOKUP(A126,[6]在职名单!$D:$AK,34,FALSE)</f>
        <v>13593989043</v>
      </c>
      <c r="N126" s="1">
        <v>0</v>
      </c>
      <c r="Q126" s="21">
        <f t="shared" si="6"/>
        <v>0</v>
      </c>
    </row>
    <row r="127" hidden="1" spans="1:17">
      <c r="A127" s="8" t="s">
        <v>1030</v>
      </c>
      <c r="B127" s="8" t="s">
        <v>285</v>
      </c>
      <c r="C127" s="8" t="s">
        <v>57</v>
      </c>
      <c r="D127" s="8" t="s">
        <v>418</v>
      </c>
      <c r="E127" s="9" t="s">
        <v>28</v>
      </c>
      <c r="F127" s="9">
        <v>6911.6305</v>
      </c>
      <c r="G127" s="9">
        <v>57.35</v>
      </c>
      <c r="K127" s="1" t="s">
        <v>1031</v>
      </c>
      <c r="L127" s="40" t="str">
        <f>VLOOKUP(A127,[6]在职名单!$D:$AF,29,FALSE)</f>
        <v>422326199803296716</v>
      </c>
      <c r="M127" s="1">
        <f>VLOOKUP(A127,[6]在职名单!$D:$AK,34,FALSE)</f>
        <v>18671502816</v>
      </c>
      <c r="N127" s="1">
        <v>57.35</v>
      </c>
      <c r="Q127" s="21">
        <f t="shared" si="6"/>
        <v>0</v>
      </c>
    </row>
    <row r="128" hidden="1" spans="1:17">
      <c r="A128" s="8" t="s">
        <v>305</v>
      </c>
      <c r="B128" s="8" t="s">
        <v>285</v>
      </c>
      <c r="C128" s="8" t="s">
        <v>306</v>
      </c>
      <c r="D128" s="8" t="s">
        <v>307</v>
      </c>
      <c r="E128" s="9" t="s">
        <v>28</v>
      </c>
      <c r="F128" s="9">
        <v>12681.27</v>
      </c>
      <c r="G128" s="9">
        <v>87.73</v>
      </c>
      <c r="K128" s="1" t="str">
        <f>VLOOKUP(A128,'4月'!A:K,11,FALSE)</f>
        <v>朝晖人力</v>
      </c>
      <c r="L128" s="1" t="str">
        <f>VLOOKUP(A128,'4月'!A:L,12,FALSE)</f>
        <v>42108719960603371x</v>
      </c>
      <c r="M128" s="1">
        <f>VLOOKUP(A128,'4月'!A:M,13,FALSE)</f>
        <v>16671664828</v>
      </c>
      <c r="N128" s="1">
        <v>230.44</v>
      </c>
      <c r="Q128" s="21">
        <f t="shared" si="6"/>
        <v>-142.71</v>
      </c>
    </row>
    <row r="129" hidden="1" spans="1:17">
      <c r="A129" s="8" t="s">
        <v>1032</v>
      </c>
      <c r="B129" s="8" t="s">
        <v>285</v>
      </c>
      <c r="C129" s="8" t="s">
        <v>60</v>
      </c>
      <c r="D129" s="8" t="s">
        <v>426</v>
      </c>
      <c r="E129" s="9" t="s">
        <v>28</v>
      </c>
      <c r="F129" s="9">
        <v>2163.33508695652</v>
      </c>
      <c r="G129" s="9">
        <v>0</v>
      </c>
      <c r="K129" s="1" t="s">
        <v>1031</v>
      </c>
      <c r="L129" s="1" t="str">
        <f>VLOOKUP(A129,[6]在职名单!$D:$AF,29,FALSE)</f>
        <v>42282320010622418X</v>
      </c>
      <c r="M129" s="1">
        <f>VLOOKUP(A129,[6]在职名单!$D:$AK,34,FALSE)</f>
        <v>18271715726</v>
      </c>
      <c r="N129" s="1">
        <v>0</v>
      </c>
      <c r="Q129" s="21">
        <f t="shared" si="6"/>
        <v>0</v>
      </c>
    </row>
    <row r="130" hidden="1" spans="1:17">
      <c r="A130" s="12" t="s">
        <v>308</v>
      </c>
      <c r="B130" s="12" t="s">
        <v>285</v>
      </c>
      <c r="C130" s="12" t="s">
        <v>60</v>
      </c>
      <c r="D130" s="12" t="s">
        <v>309</v>
      </c>
      <c r="E130" s="13" t="s">
        <v>32</v>
      </c>
      <c r="F130" s="13">
        <v>4670.08885714286</v>
      </c>
      <c r="G130" s="13">
        <v>0</v>
      </c>
      <c r="K130" s="1" t="str">
        <f>VLOOKUP(A130,'4月'!A:K,11,FALSE)</f>
        <v>朝晖人力</v>
      </c>
      <c r="L130" s="40" t="str">
        <f>VLOOKUP(A130,'4月'!A:L,12,FALSE)</f>
        <v>421003198603121536</v>
      </c>
      <c r="M130" s="1">
        <f>VLOOKUP(A130,'4月'!A:M,13,FALSE)</f>
        <v>13545792120</v>
      </c>
      <c r="O130" s="1">
        <v>0</v>
      </c>
    </row>
    <row r="131" hidden="1" spans="1:17">
      <c r="A131" s="12" t="s">
        <v>312</v>
      </c>
      <c r="B131" s="12" t="s">
        <v>285</v>
      </c>
      <c r="C131" s="12" t="s">
        <v>60</v>
      </c>
      <c r="D131" s="12" t="s">
        <v>313</v>
      </c>
      <c r="E131" s="13" t="s">
        <v>32</v>
      </c>
      <c r="F131" s="13">
        <v>3070.82168181818</v>
      </c>
      <c r="G131" s="13">
        <v>0</v>
      </c>
      <c r="K131" s="1" t="str">
        <f>VLOOKUP(A131,'4月'!A:K,11,FALSE)</f>
        <v>朝晖人力</v>
      </c>
      <c r="L131" s="40" t="str">
        <f>VLOOKUP(A131,'4月'!A:L,12,FALSE)</f>
        <v>421003199402080058</v>
      </c>
      <c r="M131" s="1">
        <f>VLOOKUP(A131,'4月'!A:M,13,FALSE)</f>
        <v>17786673042</v>
      </c>
      <c r="O131" s="1">
        <v>0</v>
      </c>
    </row>
    <row r="132" hidden="1" spans="1:17">
      <c r="A132" s="8" t="s">
        <v>1033</v>
      </c>
      <c r="B132" s="8" t="s">
        <v>285</v>
      </c>
      <c r="C132" s="8" t="s">
        <v>60</v>
      </c>
      <c r="D132" s="8" t="s">
        <v>1034</v>
      </c>
      <c r="E132" s="9" t="s">
        <v>28</v>
      </c>
      <c r="F132" s="9">
        <v>926.931666666667</v>
      </c>
      <c r="G132" s="9">
        <v>0</v>
      </c>
      <c r="L132" s="1" t="s">
        <v>997</v>
      </c>
      <c r="M132" s="1" t="s">
        <v>997</v>
      </c>
      <c r="Q132" s="21">
        <f t="shared" ref="Q132:Q163" si="7">G132-N132</f>
        <v>0</v>
      </c>
    </row>
    <row r="133" hidden="1" spans="1:17">
      <c r="A133" s="8" t="s">
        <v>1035</v>
      </c>
      <c r="B133" s="8" t="s">
        <v>285</v>
      </c>
      <c r="C133" s="8" t="s">
        <v>60</v>
      </c>
      <c r="D133" s="8" t="s">
        <v>1036</v>
      </c>
      <c r="E133" s="9" t="s">
        <v>32</v>
      </c>
      <c r="F133" s="9">
        <v>1095.003</v>
      </c>
      <c r="G133" s="9">
        <v>0</v>
      </c>
      <c r="K133" s="1" t="s">
        <v>35</v>
      </c>
      <c r="L133" s="40" t="str">
        <f>VLOOKUP(A133,[6]在职名单!$D:$AF,29,FALSE)</f>
        <v>632122200310280044</v>
      </c>
      <c r="M133" s="1">
        <f>VLOOKUP(A133,[6]在职名单!$D:$AK,34,FALSE)</f>
        <v>19897047852</v>
      </c>
      <c r="N133" s="1">
        <v>0</v>
      </c>
      <c r="Q133" s="21">
        <f t="shared" si="7"/>
        <v>0</v>
      </c>
    </row>
    <row r="134" hidden="1" spans="1:17">
      <c r="A134" s="8" t="s">
        <v>316</v>
      </c>
      <c r="B134" s="8" t="s">
        <v>285</v>
      </c>
      <c r="C134" s="8" t="s">
        <v>67</v>
      </c>
      <c r="D134" s="8" t="s">
        <v>317</v>
      </c>
      <c r="E134" s="9" t="s">
        <v>28</v>
      </c>
      <c r="F134" s="9">
        <v>4410.16</v>
      </c>
      <c r="G134" s="9">
        <v>0</v>
      </c>
      <c r="K134" s="1" t="str">
        <f>VLOOKUP(A134,'4月'!A:K,11,FALSE)</f>
        <v>朝晖人力</v>
      </c>
      <c r="L134" s="40" t="str">
        <f>VLOOKUP(A134,'4月'!A:L,12,FALSE)</f>
        <v>421126199501101416</v>
      </c>
      <c r="M134" s="1">
        <f>VLOOKUP(A134,'4月'!A:M,13,FALSE)</f>
        <v>17771316646</v>
      </c>
      <c r="N134" s="1">
        <v>0</v>
      </c>
      <c r="Q134" s="21">
        <f t="shared" si="7"/>
        <v>0</v>
      </c>
    </row>
    <row r="135" hidden="1" spans="1:17">
      <c r="A135" s="8" t="s">
        <v>320</v>
      </c>
      <c r="B135" s="8" t="s">
        <v>285</v>
      </c>
      <c r="C135" s="8" t="s">
        <v>70</v>
      </c>
      <c r="D135" s="8" t="s">
        <v>321</v>
      </c>
      <c r="E135" s="9" t="s">
        <v>28</v>
      </c>
      <c r="F135" s="9">
        <v>4945.41356862745</v>
      </c>
      <c r="G135" s="9">
        <v>0</v>
      </c>
      <c r="K135" s="1" t="str">
        <f>VLOOKUP(A135,'4月'!A:K,11,FALSE)</f>
        <v>朝晖人力</v>
      </c>
      <c r="L135" s="40" t="str">
        <f>VLOOKUP(A135,'4月'!A:L,12,FALSE)</f>
        <v>421002200211064214</v>
      </c>
      <c r="M135" s="1">
        <f>VLOOKUP(A135,'4月'!A:M,13,FALSE)</f>
        <v>13697230241</v>
      </c>
      <c r="N135" s="1">
        <v>0</v>
      </c>
      <c r="Q135" s="21">
        <f t="shared" si="7"/>
        <v>0</v>
      </c>
    </row>
    <row r="136" hidden="1" spans="1:17">
      <c r="A136" s="8" t="s">
        <v>1037</v>
      </c>
      <c r="B136" s="8" t="s">
        <v>285</v>
      </c>
      <c r="C136" s="8" t="s">
        <v>70</v>
      </c>
      <c r="D136" s="8" t="s">
        <v>1038</v>
      </c>
      <c r="E136" s="9" t="s">
        <v>28</v>
      </c>
      <c r="F136" s="9">
        <v>2365.85037037037</v>
      </c>
      <c r="G136" s="9">
        <v>0</v>
      </c>
      <c r="K136" s="1" t="s">
        <v>35</v>
      </c>
      <c r="L136" s="40" t="str">
        <f>VLOOKUP(A136,[6]在职名单!$D:$AF,29,FALSE)</f>
        <v>422801200302182417</v>
      </c>
      <c r="M136" s="1">
        <f>VLOOKUP(A136,[6]在职名单!$D:$AK,34,FALSE)</f>
        <v>15572109760</v>
      </c>
      <c r="N136" s="1">
        <v>0</v>
      </c>
      <c r="Q136" s="21">
        <f t="shared" si="7"/>
        <v>0</v>
      </c>
    </row>
    <row r="137" hidden="1" spans="1:17">
      <c r="A137" s="8" t="s">
        <v>325</v>
      </c>
      <c r="B137" s="8" t="s">
        <v>326</v>
      </c>
      <c r="C137" s="8" t="s">
        <v>132</v>
      </c>
      <c r="D137" s="8" t="s">
        <v>327</v>
      </c>
      <c r="E137" s="9" t="s">
        <v>28</v>
      </c>
      <c r="F137" s="14">
        <v>27860.199688</v>
      </c>
      <c r="G137" s="9">
        <v>68.8</v>
      </c>
      <c r="H137" s="1">
        <f>VLOOKUP(D137,'4月'!D:H,5,FALSE)</f>
        <v>359.84</v>
      </c>
      <c r="I137" s="1">
        <f>VLOOKUP(D137,'4月'!D:I,6,FALSE)</f>
        <v>96.96</v>
      </c>
      <c r="J137" s="1">
        <f>VLOOKUP(D137,'4月'!D:J,7,FALSE)</f>
        <v>13.49</v>
      </c>
      <c r="K137" s="1" t="str">
        <f>VLOOKUP(A137,'4月'!A:K,11,FALSE)</f>
        <v>武汉山道</v>
      </c>
      <c r="L137" s="40" t="str">
        <f>VLOOKUP(A137,'4月'!A:L,12,FALSE)</f>
        <v>152127199403142136</v>
      </c>
      <c r="M137" s="1">
        <f>VLOOKUP(A137,'4月'!A:M,13,FALSE)</f>
        <v>13986237095</v>
      </c>
      <c r="N137" s="1">
        <v>40.58</v>
      </c>
      <c r="P137" s="1">
        <f>VLOOKUP(D137,'[8]26.4'!$B:$H,7,FALSE)</f>
        <v>470.29</v>
      </c>
      <c r="Q137" s="21">
        <f t="shared" si="7"/>
        <v>28.22</v>
      </c>
    </row>
    <row r="138" hidden="1" spans="1:17">
      <c r="A138" s="8" t="s">
        <v>329</v>
      </c>
      <c r="B138" s="8" t="s">
        <v>326</v>
      </c>
      <c r="C138" s="8" t="s">
        <v>57</v>
      </c>
      <c r="D138" s="8" t="s">
        <v>330</v>
      </c>
      <c r="E138" s="9" t="s">
        <v>28</v>
      </c>
      <c r="F138" s="9">
        <v>21350.0296428572</v>
      </c>
      <c r="G138" s="9">
        <v>343.17</v>
      </c>
      <c r="H138" s="1">
        <f>VLOOKUP(D138,'4月'!D:H,5,FALSE)</f>
        <v>359.84</v>
      </c>
      <c r="I138" s="1">
        <f>VLOOKUP(D138,'4月'!D:I,6,FALSE)</f>
        <v>96.96</v>
      </c>
      <c r="J138" s="1">
        <f>VLOOKUP(D138,'4月'!D:J,7,FALSE)</f>
        <v>13.49</v>
      </c>
      <c r="K138" s="1" t="str">
        <f>VLOOKUP(A138,'4月'!A:K,11,FALSE)</f>
        <v>辰菲</v>
      </c>
      <c r="L138" s="1" t="str">
        <f>VLOOKUP(A138,'4月'!A:L,12,FALSE)</f>
        <v>420881199807220735</v>
      </c>
      <c r="M138" s="1">
        <f>VLOOKUP(A138,'4月'!A:M,13,FALSE)</f>
        <v>15207107911</v>
      </c>
      <c r="N138" s="1">
        <v>314.96</v>
      </c>
      <c r="P138" s="1">
        <f>VLOOKUP(D138,'[8]26.4'!$B:$H,7,FALSE)</f>
        <v>470.29</v>
      </c>
      <c r="Q138" s="21">
        <f t="shared" si="7"/>
        <v>28.21</v>
      </c>
    </row>
    <row r="139" hidden="1" spans="1:17">
      <c r="A139" s="8" t="s">
        <v>331</v>
      </c>
      <c r="B139" s="8" t="s">
        <v>326</v>
      </c>
      <c r="C139" s="8" t="s">
        <v>60</v>
      </c>
      <c r="D139" s="8" t="s">
        <v>332</v>
      </c>
      <c r="E139" s="9" t="s">
        <v>28</v>
      </c>
      <c r="F139" s="9">
        <v>18290.6450233767</v>
      </c>
      <c r="G139" s="9">
        <v>191.51</v>
      </c>
      <c r="H139" s="1">
        <f>VLOOKUP(D139,'4月'!D:H,5,FALSE)</f>
        <v>359.84</v>
      </c>
      <c r="I139" s="1">
        <f>VLOOKUP(D139,'4月'!D:I,6,FALSE)</f>
        <v>96.96</v>
      </c>
      <c r="J139" s="1">
        <f>VLOOKUP(D139,'4月'!D:J,7,FALSE)</f>
        <v>13.49</v>
      </c>
      <c r="K139" s="1" t="str">
        <f>VLOOKUP(A139,'4月'!A:K,11,FALSE)</f>
        <v>辰菲</v>
      </c>
      <c r="L139" s="1" t="str">
        <f>VLOOKUP(A139,'4月'!A:L,12,FALSE)</f>
        <v>130223199403051116</v>
      </c>
      <c r="M139" s="1">
        <f>VLOOKUP(A139,'4月'!A:M,13,FALSE)</f>
        <v>13476159565</v>
      </c>
      <c r="N139" s="1">
        <v>163.29</v>
      </c>
      <c r="P139" s="1">
        <f>VLOOKUP(D139,'[8]26.4'!$B:$H,7,FALSE)</f>
        <v>470.29</v>
      </c>
      <c r="Q139" s="21">
        <f t="shared" si="7"/>
        <v>28.22</v>
      </c>
    </row>
    <row r="140" hidden="1" spans="1:17">
      <c r="A140" s="8" t="s">
        <v>336</v>
      </c>
      <c r="B140" s="8" t="s">
        <v>326</v>
      </c>
      <c r="C140" s="8" t="s">
        <v>60</v>
      </c>
      <c r="D140" s="8" t="s">
        <v>337</v>
      </c>
      <c r="E140" s="9" t="s">
        <v>28</v>
      </c>
      <c r="F140" s="9">
        <v>20216.1696706518</v>
      </c>
      <c r="G140" s="9">
        <v>314.58</v>
      </c>
      <c r="H140" s="1">
        <v>359.84</v>
      </c>
      <c r="I140" s="1">
        <v>96.96</v>
      </c>
      <c r="J140" s="1">
        <v>13.49</v>
      </c>
      <c r="K140" s="1" t="str">
        <f>VLOOKUP(A140,'4月'!A:K,11,FALSE)</f>
        <v>辰菲</v>
      </c>
      <c r="L140" s="40" t="str">
        <f>VLOOKUP(A140,'4月'!A:L,12,FALSE)</f>
        <v>420902200306117727</v>
      </c>
      <c r="M140" s="1">
        <f>VLOOKUP(A140,'4月'!A:M,13,FALSE)</f>
        <v>18271755063</v>
      </c>
      <c r="N140" s="1">
        <v>286.37</v>
      </c>
      <c r="P140" s="1">
        <f>VLOOKUP(D140,'[8]26.4'!$B:$H,7,FALSE)</f>
        <v>470.29</v>
      </c>
      <c r="Q140" s="21">
        <f t="shared" si="7"/>
        <v>28.21</v>
      </c>
    </row>
    <row r="141" hidden="1" spans="1:17">
      <c r="A141" s="8" t="s">
        <v>338</v>
      </c>
      <c r="B141" s="8" t="s">
        <v>326</v>
      </c>
      <c r="C141" s="8" t="s">
        <v>60</v>
      </c>
      <c r="D141" s="8" t="s">
        <v>339</v>
      </c>
      <c r="E141" s="9" t="s">
        <v>28</v>
      </c>
      <c r="F141" s="9">
        <v>21930.6318693506</v>
      </c>
      <c r="G141" s="9">
        <v>368.71</v>
      </c>
      <c r="K141" s="1" t="str">
        <f>VLOOKUP(A141,'4月'!A:K,11,FALSE)</f>
        <v>辰菲</v>
      </c>
      <c r="L141" s="40" t="str">
        <f>VLOOKUP(A141,'4月'!A:L,12,FALSE)</f>
        <v>420881199808015899</v>
      </c>
      <c r="M141" s="1">
        <f>VLOOKUP(A141,'4月'!A:M,13,FALSE)</f>
        <v>17764106512</v>
      </c>
      <c r="N141" s="1">
        <v>368.71</v>
      </c>
      <c r="Q141" s="21">
        <f t="shared" si="7"/>
        <v>0</v>
      </c>
    </row>
    <row r="142" hidden="1" spans="1:17">
      <c r="A142" s="8" t="s">
        <v>340</v>
      </c>
      <c r="B142" s="8" t="s">
        <v>326</v>
      </c>
      <c r="C142" s="8" t="s">
        <v>60</v>
      </c>
      <c r="D142" s="8" t="s">
        <v>341</v>
      </c>
      <c r="E142" s="9" t="s">
        <v>28</v>
      </c>
      <c r="F142" s="9">
        <v>24155.7642580933</v>
      </c>
      <c r="G142" s="9">
        <v>346.05</v>
      </c>
      <c r="H142" s="1">
        <v>359.84</v>
      </c>
      <c r="I142" s="1">
        <v>96.96</v>
      </c>
      <c r="J142" s="1">
        <v>13.49</v>
      </c>
      <c r="K142" s="1" t="str">
        <f>VLOOKUP(A142,'4月'!A:K,11,FALSE)</f>
        <v>辰菲</v>
      </c>
      <c r="L142" s="40" t="str">
        <f>VLOOKUP(A142,'4月'!A:L,12,FALSE)</f>
        <v>421125200107050314</v>
      </c>
      <c r="M142" s="1">
        <f>VLOOKUP(A142,'4月'!A:M,13,FALSE)</f>
        <v>17671089735</v>
      </c>
      <c r="N142" s="1">
        <v>317.83</v>
      </c>
      <c r="P142" s="1">
        <f>VLOOKUP(D142,'[8]26.4'!$B:$H,7,FALSE)</f>
        <v>470.29</v>
      </c>
      <c r="Q142" s="21">
        <f t="shared" si="7"/>
        <v>28.22</v>
      </c>
    </row>
    <row r="143" hidden="1" spans="1:17">
      <c r="A143" s="8" t="s">
        <v>342</v>
      </c>
      <c r="B143" s="8" t="s">
        <v>326</v>
      </c>
      <c r="C143" s="8" t="s">
        <v>60</v>
      </c>
      <c r="D143" s="8" t="s">
        <v>343</v>
      </c>
      <c r="E143" s="9" t="s">
        <v>28</v>
      </c>
      <c r="F143" s="9">
        <v>10900.4126785714</v>
      </c>
      <c r="G143" s="9">
        <v>0</v>
      </c>
      <c r="K143" s="1" t="str">
        <f>VLOOKUP(A143,'4月'!A:K,11,FALSE)</f>
        <v>辰菲</v>
      </c>
      <c r="L143" s="40" t="str">
        <f>VLOOKUP(A143,'4月'!A:L,12,FALSE)</f>
        <v>420982200106126719</v>
      </c>
      <c r="M143" s="1">
        <f>VLOOKUP(A143,'4月'!A:M,13,FALSE)</f>
        <v>15623267206</v>
      </c>
      <c r="N143" s="1">
        <v>0</v>
      </c>
      <c r="Q143" s="21">
        <f t="shared" si="7"/>
        <v>0</v>
      </c>
    </row>
    <row r="144" hidden="1" spans="1:17">
      <c r="A144" s="8" t="s">
        <v>344</v>
      </c>
      <c r="B144" s="8" t="s">
        <v>326</v>
      </c>
      <c r="C144" s="8" t="s">
        <v>60</v>
      </c>
      <c r="D144" s="8" t="s">
        <v>345</v>
      </c>
      <c r="E144" s="9" t="s">
        <v>28</v>
      </c>
      <c r="F144" s="9">
        <v>3936.339</v>
      </c>
      <c r="G144" s="9">
        <v>0</v>
      </c>
      <c r="K144" s="1" t="str">
        <f>VLOOKUP(A144,'4月'!A:K,11,FALSE)</f>
        <v>辰菲</v>
      </c>
      <c r="L144" s="1" t="str">
        <f>VLOOKUP(A144,'4月'!A:L,12,FALSE)</f>
        <v>42070220021207151x</v>
      </c>
      <c r="M144" s="1">
        <f>VLOOKUP(A144,'4月'!A:M,13,FALSE)</f>
        <v>18008684899</v>
      </c>
      <c r="N144" s="1">
        <v>0</v>
      </c>
      <c r="Q144" s="21">
        <f t="shared" si="7"/>
        <v>0</v>
      </c>
    </row>
    <row r="145" hidden="1" spans="1:17">
      <c r="A145" s="8" t="s">
        <v>346</v>
      </c>
      <c r="B145" s="8" t="s">
        <v>326</v>
      </c>
      <c r="C145" s="8" t="s">
        <v>60</v>
      </c>
      <c r="D145" s="8" t="s">
        <v>347</v>
      </c>
      <c r="E145" s="9" t="s">
        <v>28</v>
      </c>
      <c r="F145" s="9">
        <v>7677.27378461539</v>
      </c>
      <c r="G145" s="9">
        <v>0</v>
      </c>
      <c r="K145" s="1" t="str">
        <f>VLOOKUP(A145,'4月'!A:K,11,FALSE)</f>
        <v>朝晖人力</v>
      </c>
      <c r="L145" s="40" t="str">
        <f>VLOOKUP(A145,'4月'!A:L,12,FALSE)</f>
        <v>411528200202215534</v>
      </c>
      <c r="M145" s="1">
        <f>VLOOKUP(A145,'4月'!A:M,13,FALSE)</f>
        <v>13369590549</v>
      </c>
      <c r="N145" s="1">
        <v>0</v>
      </c>
      <c r="Q145" s="21">
        <f t="shared" si="7"/>
        <v>0</v>
      </c>
    </row>
    <row r="146" hidden="1" spans="1:17">
      <c r="A146" s="8" t="s">
        <v>348</v>
      </c>
      <c r="B146" s="8" t="s">
        <v>326</v>
      </c>
      <c r="C146" s="8" t="s">
        <v>60</v>
      </c>
      <c r="D146" s="8" t="s">
        <v>349</v>
      </c>
      <c r="E146" s="9" t="s">
        <v>28</v>
      </c>
      <c r="F146" s="9">
        <v>3966.76552322677</v>
      </c>
      <c r="G146" s="9">
        <v>0</v>
      </c>
      <c r="K146" s="1" t="str">
        <f>VLOOKUP(A146,'4月'!A:K,11,FALSE)</f>
        <v>朝晖人力</v>
      </c>
      <c r="L146" s="40" t="str">
        <f>VLOOKUP(A146,'4月'!A:L,12,FALSE)</f>
        <v>429004200101300319</v>
      </c>
      <c r="M146" s="1">
        <f>VLOOKUP(A146,'4月'!A:M,13,FALSE)</f>
        <v>16608660546</v>
      </c>
      <c r="N146" s="1">
        <v>0</v>
      </c>
      <c r="Q146" s="21">
        <f t="shared" si="7"/>
        <v>0</v>
      </c>
    </row>
    <row r="147" hidden="1" spans="1:17">
      <c r="A147" s="8" t="s">
        <v>1039</v>
      </c>
      <c r="B147" s="8" t="s">
        <v>326</v>
      </c>
      <c r="C147" s="8" t="s">
        <v>60</v>
      </c>
      <c r="D147" s="8" t="s">
        <v>1040</v>
      </c>
      <c r="E147" s="9" t="s">
        <v>28</v>
      </c>
      <c r="F147" s="9">
        <v>1583.78766666667</v>
      </c>
      <c r="G147" s="9">
        <v>0</v>
      </c>
      <c r="K147" s="1" t="s">
        <v>35</v>
      </c>
      <c r="L147" s="40" t="str">
        <f>VLOOKUP(A147,[6]在职名单!$D:$AF,29,FALSE)</f>
        <v>421181200211182318</v>
      </c>
      <c r="M147" s="1">
        <f>VLOOKUP(A147,[6]在职名单!$D:$AK,34,FALSE)</f>
        <v>18772417033</v>
      </c>
      <c r="N147" s="1">
        <v>0</v>
      </c>
      <c r="Q147" s="21">
        <f t="shared" si="7"/>
        <v>0</v>
      </c>
    </row>
    <row r="148" hidden="1" spans="1:17">
      <c r="A148" s="8" t="s">
        <v>1041</v>
      </c>
      <c r="B148" s="8" t="s">
        <v>326</v>
      </c>
      <c r="C148" s="8" t="s">
        <v>60</v>
      </c>
      <c r="D148" s="8" t="s">
        <v>1042</v>
      </c>
      <c r="E148" s="9" t="s">
        <v>28</v>
      </c>
      <c r="F148" s="9">
        <v>1794.551</v>
      </c>
      <c r="G148" s="9">
        <v>0</v>
      </c>
      <c r="K148" s="1" t="s">
        <v>35</v>
      </c>
      <c r="L148" s="40" t="str">
        <f>VLOOKUP(A148,[6]在职名单!$D:$AF,29,FALSE)</f>
        <v>420984200308238914</v>
      </c>
      <c r="M148" s="1">
        <f>VLOOKUP(A148,[6]在职名单!$D:$AK,34,FALSE)</f>
        <v>18838171744</v>
      </c>
      <c r="N148" s="1">
        <v>0</v>
      </c>
      <c r="Q148" s="21">
        <f t="shared" si="7"/>
        <v>0</v>
      </c>
    </row>
    <row r="149" hidden="1" spans="1:17">
      <c r="A149" s="8" t="s">
        <v>352</v>
      </c>
      <c r="B149" s="8" t="s">
        <v>326</v>
      </c>
      <c r="C149" s="8" t="s">
        <v>353</v>
      </c>
      <c r="D149" s="8" t="s">
        <v>354</v>
      </c>
      <c r="E149" s="9" t="s">
        <v>28</v>
      </c>
      <c r="F149" s="9">
        <v>24367.5305375</v>
      </c>
      <c r="G149" s="9">
        <v>424.52</v>
      </c>
      <c r="H149" s="1">
        <v>359.84</v>
      </c>
      <c r="I149" s="1">
        <v>96.96</v>
      </c>
      <c r="J149" s="1">
        <v>13.49</v>
      </c>
      <c r="K149" s="1" t="str">
        <f>VLOOKUP(A149,'4月'!A:K,11,FALSE)</f>
        <v>辰菲</v>
      </c>
      <c r="L149" s="40" t="str">
        <f>VLOOKUP(A149,'4月'!A:L,12,FALSE)</f>
        <v>421121198802066056</v>
      </c>
      <c r="M149" s="1" t="str">
        <f>VLOOKUP(A149,'4月'!A:M,13,FALSE)</f>
        <v>没有</v>
      </c>
      <c r="N149" s="1">
        <v>396.3</v>
      </c>
      <c r="P149" s="1">
        <f>VLOOKUP(D149,'[8]26.4'!$B:$H,7,FALSE)</f>
        <v>470.29</v>
      </c>
      <c r="Q149" s="21">
        <f t="shared" si="7"/>
        <v>28.22</v>
      </c>
    </row>
    <row r="150" hidden="1" spans="1:17">
      <c r="A150" s="8" t="s">
        <v>357</v>
      </c>
      <c r="B150" s="8" t="s">
        <v>326</v>
      </c>
      <c r="C150" s="8" t="s">
        <v>45</v>
      </c>
      <c r="D150" s="8" t="s">
        <v>358</v>
      </c>
      <c r="E150" s="9" t="s">
        <v>28</v>
      </c>
      <c r="F150" s="9">
        <v>21112.421</v>
      </c>
      <c r="G150" s="9">
        <v>287.21</v>
      </c>
      <c r="H150" s="1">
        <v>359.84</v>
      </c>
      <c r="I150" s="1">
        <v>96.96</v>
      </c>
      <c r="J150" s="1">
        <v>13.49</v>
      </c>
      <c r="K150" s="1" t="str">
        <f>VLOOKUP(A150,'4月'!A:K,11,FALSE)</f>
        <v>辰菲</v>
      </c>
      <c r="L150" s="40" t="str">
        <f>VLOOKUP(A150,'4月'!A:L,12,FALSE)</f>
        <v>420621199906211554</v>
      </c>
      <c r="M150" s="1">
        <f>VLOOKUP(A150,'4月'!A:M,13,FALSE)</f>
        <v>15172685572</v>
      </c>
      <c r="N150" s="1">
        <v>258.99</v>
      </c>
      <c r="P150" s="1">
        <f>VLOOKUP(D150,'[8]26.4'!$B:$H,7,FALSE)</f>
        <v>470.29</v>
      </c>
      <c r="Q150" s="21">
        <f t="shared" si="7"/>
        <v>28.22</v>
      </c>
    </row>
    <row r="151" hidden="1" spans="1:17">
      <c r="A151" s="8" t="s">
        <v>381</v>
      </c>
      <c r="B151" s="8" t="s">
        <v>326</v>
      </c>
      <c r="C151" s="8" t="s">
        <v>45</v>
      </c>
      <c r="D151" s="8" t="s">
        <v>382</v>
      </c>
      <c r="E151" s="9" t="s">
        <v>32</v>
      </c>
      <c r="F151" s="9">
        <v>2137.5015</v>
      </c>
      <c r="G151" s="9">
        <v>0</v>
      </c>
      <c r="K151" s="1" t="str">
        <f>VLOOKUP(A151,'4月'!A:K,11,FALSE)</f>
        <v>朝晖人力</v>
      </c>
      <c r="L151" s="40" t="str">
        <f>VLOOKUP(A151,'4月'!A:L,12,FALSE)</f>
        <v>421126200709061439</v>
      </c>
      <c r="M151" s="1">
        <f>VLOOKUP(A151,'4月'!A:M,13,FALSE)</f>
        <v>17886879334</v>
      </c>
      <c r="N151" s="1">
        <v>0</v>
      </c>
      <c r="Q151" s="21">
        <f t="shared" si="7"/>
        <v>0</v>
      </c>
    </row>
    <row r="152" hidden="1" spans="1:17">
      <c r="A152" s="8" t="s">
        <v>355</v>
      </c>
      <c r="B152" s="8" t="s">
        <v>326</v>
      </c>
      <c r="C152" s="8" t="s">
        <v>45</v>
      </c>
      <c r="D152" s="8" t="s">
        <v>356</v>
      </c>
      <c r="E152" s="9" t="s">
        <v>28</v>
      </c>
      <c r="F152" s="9">
        <v>27759.36351</v>
      </c>
      <c r="G152" s="9">
        <v>373.8</v>
      </c>
      <c r="H152" s="1">
        <v>359.84</v>
      </c>
      <c r="I152" s="1">
        <v>96.96</v>
      </c>
      <c r="J152" s="1">
        <v>13.49</v>
      </c>
      <c r="K152" s="1" t="s">
        <v>938</v>
      </c>
      <c r="L152" s="1" t="str">
        <f>VLOOKUP(A152,[6]在职名单!$D:$AF,29,FALSE)</f>
        <v>429005199401040089</v>
      </c>
      <c r="M152" s="1">
        <f>VLOOKUP(A152,[6]在职名单!$D:$AK,34,FALSE)</f>
        <v>15827293067</v>
      </c>
      <c r="N152" s="1">
        <v>359.69</v>
      </c>
      <c r="P152" s="1">
        <f>VLOOKUP(D152,'[8]26.4'!$B:$H,7,FALSE)</f>
        <v>470.29</v>
      </c>
      <c r="Q152" s="21">
        <f t="shared" si="7"/>
        <v>14.11</v>
      </c>
    </row>
    <row r="153" hidden="1" spans="1:17">
      <c r="A153" s="8" t="s">
        <v>389</v>
      </c>
      <c r="B153" s="8" t="s">
        <v>326</v>
      </c>
      <c r="C153" s="8" t="s">
        <v>30</v>
      </c>
      <c r="D153" s="8" t="s">
        <v>390</v>
      </c>
      <c r="E153" s="9" t="s">
        <v>28</v>
      </c>
      <c r="F153" s="9">
        <v>3470</v>
      </c>
      <c r="G153" s="9">
        <v>0</v>
      </c>
      <c r="K153" s="1" t="str">
        <f>VLOOKUP(A153,'4月'!A:K,11,FALSE)</f>
        <v>朝晖人力</v>
      </c>
      <c r="L153" s="40" t="str">
        <f>VLOOKUP(A153,'4月'!A:L,12,FALSE)</f>
        <v>420921199709134963</v>
      </c>
      <c r="M153" s="1">
        <f>VLOOKUP(A153,'4月'!A:M,13,FALSE)</f>
        <v>15827477003</v>
      </c>
      <c r="N153" s="1">
        <v>0</v>
      </c>
      <c r="Q153" s="21">
        <f t="shared" si="7"/>
        <v>0</v>
      </c>
    </row>
    <row r="154" hidden="1" spans="1:17">
      <c r="A154" s="8" t="s">
        <v>387</v>
      </c>
      <c r="B154" s="8" t="s">
        <v>326</v>
      </c>
      <c r="C154" s="8" t="s">
        <v>30</v>
      </c>
      <c r="D154" s="8" t="s">
        <v>388</v>
      </c>
      <c r="E154" s="9" t="s">
        <v>28</v>
      </c>
      <c r="F154" s="9">
        <v>3611.11</v>
      </c>
      <c r="G154" s="9">
        <v>0</v>
      </c>
      <c r="K154" s="1" t="str">
        <f>VLOOKUP(A154,'4月'!A:K,11,FALSE)</f>
        <v>辰菲</v>
      </c>
      <c r="L154" s="40" t="str">
        <f>VLOOKUP(A154,'4月'!A:L,12,FALSE)</f>
        <v>421123200109170069</v>
      </c>
      <c r="M154" s="1">
        <f>VLOOKUP(A154,'4月'!A:M,13,FALSE)</f>
        <v>13277142730</v>
      </c>
      <c r="N154" s="1">
        <v>0</v>
      </c>
      <c r="Q154" s="21">
        <f t="shared" si="7"/>
        <v>0</v>
      </c>
    </row>
    <row r="155" hidden="1" spans="1:17">
      <c r="A155" s="8" t="s">
        <v>1043</v>
      </c>
      <c r="B155" s="8" t="s">
        <v>326</v>
      </c>
      <c r="C155" s="8" t="s">
        <v>30</v>
      </c>
      <c r="D155" s="8" t="s">
        <v>1044</v>
      </c>
      <c r="E155" s="9" t="s">
        <v>28</v>
      </c>
      <c r="F155" s="9">
        <v>2970</v>
      </c>
      <c r="G155" s="9">
        <v>0</v>
      </c>
      <c r="K155" s="1" t="s">
        <v>35</v>
      </c>
      <c r="L155" s="40" t="str">
        <f>VLOOKUP(A155,[6]在职名单!$D:$AF,29,FALSE)</f>
        <v>420111200408095568</v>
      </c>
      <c r="M155" s="1">
        <f>VLOOKUP(A155,[6]在职名单!$D:$AK,34,FALSE)</f>
        <v>13924643106</v>
      </c>
      <c r="N155" s="1">
        <v>0</v>
      </c>
      <c r="Q155" s="21">
        <f t="shared" si="7"/>
        <v>0</v>
      </c>
    </row>
    <row r="156" hidden="1" spans="1:17">
      <c r="A156" s="8" t="s">
        <v>1045</v>
      </c>
      <c r="B156" s="8" t="s">
        <v>326</v>
      </c>
      <c r="C156" s="8" t="s">
        <v>30</v>
      </c>
      <c r="D156" s="8" t="s">
        <v>1046</v>
      </c>
      <c r="E156" s="9" t="s">
        <v>28</v>
      </c>
      <c r="F156" s="9">
        <v>2470</v>
      </c>
      <c r="G156" s="9">
        <v>0</v>
      </c>
      <c r="K156" s="1" t="s">
        <v>35</v>
      </c>
      <c r="L156" s="40" t="str">
        <f>VLOOKUP(A156,[6]在职名单!$D:$AF,29,FALSE)</f>
        <v>420106200202231623</v>
      </c>
      <c r="M156" s="1">
        <f>VLOOKUP(A156,[6]在职名单!$D:$AK,34,FALSE)</f>
        <v>13296635125</v>
      </c>
      <c r="N156" s="1">
        <v>0</v>
      </c>
      <c r="Q156" s="21">
        <f t="shared" si="7"/>
        <v>0</v>
      </c>
    </row>
    <row r="157" hidden="1" spans="1:17">
      <c r="A157" s="8" t="s">
        <v>391</v>
      </c>
      <c r="B157" s="8" t="s">
        <v>326</v>
      </c>
      <c r="C157" s="8" t="s">
        <v>37</v>
      </c>
      <c r="D157" s="8" t="s">
        <v>392</v>
      </c>
      <c r="E157" s="9" t="s">
        <v>28</v>
      </c>
      <c r="F157" s="9">
        <v>2980</v>
      </c>
      <c r="G157" s="9">
        <v>0</v>
      </c>
      <c r="K157" s="1" t="str">
        <f>VLOOKUP(A157,'4月'!A:K,11,FALSE)</f>
        <v>辰菲</v>
      </c>
      <c r="L157" s="40" t="str">
        <f>VLOOKUP(A157,'4月'!A:L,12,FALSE)</f>
        <v>420105196001151242</v>
      </c>
      <c r="M157" s="1">
        <f>VLOOKUP(A157,'4月'!A:M,13,FALSE)</f>
        <v>13387508283</v>
      </c>
      <c r="N157" s="1">
        <v>0</v>
      </c>
      <c r="Q157" s="21">
        <f t="shared" si="7"/>
        <v>0</v>
      </c>
    </row>
    <row r="158" hidden="1" spans="1:17">
      <c r="A158" s="8" t="s">
        <v>1047</v>
      </c>
      <c r="B158" s="8" t="s">
        <v>326</v>
      </c>
      <c r="C158" s="8" t="s">
        <v>37</v>
      </c>
      <c r="D158" s="8" t="s">
        <v>1048</v>
      </c>
      <c r="E158" s="9" t="s">
        <v>28</v>
      </c>
      <c r="F158" s="9">
        <v>2980</v>
      </c>
      <c r="G158" s="9">
        <v>0</v>
      </c>
      <c r="K158" s="1" t="s">
        <v>35</v>
      </c>
      <c r="L158" s="40" t="str">
        <f>VLOOKUP(A158,[6]在职名单!$D:$AF,29,FALSE)</f>
        <v>422124195910043923</v>
      </c>
      <c r="M158" s="1">
        <f>VLOOKUP(A158,[6]在职名单!$D:$AK,34,FALSE)</f>
        <v>13296579119</v>
      </c>
      <c r="N158" s="1">
        <v>0</v>
      </c>
      <c r="Q158" s="21">
        <f t="shared" si="7"/>
        <v>0</v>
      </c>
    </row>
    <row r="159" hidden="1" spans="1:17">
      <c r="A159" s="8" t="s">
        <v>960</v>
      </c>
      <c r="B159" s="8" t="s">
        <v>326</v>
      </c>
      <c r="C159" s="8" t="s">
        <v>37</v>
      </c>
      <c r="D159" s="8" t="s">
        <v>961</v>
      </c>
      <c r="E159" s="9" t="s">
        <v>28</v>
      </c>
      <c r="F159" s="9">
        <v>1500</v>
      </c>
      <c r="G159" s="9">
        <v>0</v>
      </c>
      <c r="K159" s="1" t="str">
        <f>VLOOKUP(A159,'4月'!A:K,11,FALSE)</f>
        <v>朝晖人力</v>
      </c>
      <c r="L159" s="1" t="str">
        <f>VLOOKUP(A159,'4月'!A:L,12,FALSE)</f>
        <v>420800196208034816</v>
      </c>
      <c r="M159" s="1">
        <f>VLOOKUP(A159,'4月'!A:M,13,FALSE)</f>
        <v>15271760771</v>
      </c>
      <c r="N159" s="1">
        <v>0</v>
      </c>
      <c r="Q159" s="21">
        <f t="shared" si="7"/>
        <v>0</v>
      </c>
    </row>
    <row r="160" hidden="1" spans="1:17">
      <c r="A160" s="8" t="s">
        <v>962</v>
      </c>
      <c r="B160" s="8" t="s">
        <v>326</v>
      </c>
      <c r="C160" s="8" t="s">
        <v>37</v>
      </c>
      <c r="D160" s="8" t="s">
        <v>963</v>
      </c>
      <c r="E160" s="9" t="s">
        <v>28</v>
      </c>
      <c r="F160" s="9">
        <v>1500</v>
      </c>
      <c r="G160" s="9">
        <v>0</v>
      </c>
      <c r="K160" s="1" t="str">
        <f>VLOOKUP(A160,'4月'!A:K,11,FALSE)</f>
        <v>朝晖人力</v>
      </c>
      <c r="L160" s="1" t="str">
        <f>VLOOKUP(A160,'4月'!A:L,12,FALSE)</f>
        <v>420800196202224862</v>
      </c>
      <c r="M160" s="1">
        <f>VLOOKUP(A160,'4月'!A:M,13,FALSE)</f>
        <v>15872985701</v>
      </c>
      <c r="N160" s="1">
        <v>0</v>
      </c>
      <c r="Q160" s="21">
        <f t="shared" si="7"/>
        <v>0</v>
      </c>
    </row>
    <row r="161" hidden="1" spans="1:17">
      <c r="A161" s="8" t="s">
        <v>369</v>
      </c>
      <c r="B161" s="8" t="s">
        <v>326</v>
      </c>
      <c r="C161" s="8" t="s">
        <v>67</v>
      </c>
      <c r="D161" s="8" t="s">
        <v>370</v>
      </c>
      <c r="E161" s="9" t="s">
        <v>28</v>
      </c>
      <c r="F161" s="9">
        <v>18534.662</v>
      </c>
      <c r="G161" s="9">
        <v>0</v>
      </c>
      <c r="K161" s="1" t="str">
        <f>VLOOKUP(A161,'4月'!A:K,11,FALSE)</f>
        <v>辰菲</v>
      </c>
      <c r="L161" s="40" t="str">
        <f>VLOOKUP(A161,'4月'!A:L,12,FALSE)</f>
        <v>421126200309101710</v>
      </c>
      <c r="M161" s="1">
        <f>VLOOKUP(A161,'4月'!A:M,13,FALSE)</f>
        <v>15507177087</v>
      </c>
      <c r="N161" s="1">
        <v>126.89</v>
      </c>
      <c r="Q161" s="21">
        <f t="shared" si="7"/>
        <v>-126.89</v>
      </c>
    </row>
    <row r="162" hidden="1" spans="1:17">
      <c r="A162" s="8" t="s">
        <v>377</v>
      </c>
      <c r="B162" s="8" t="s">
        <v>326</v>
      </c>
      <c r="C162" s="8" t="s">
        <v>70</v>
      </c>
      <c r="D162" s="8" t="s">
        <v>378</v>
      </c>
      <c r="E162" s="9" t="s">
        <v>28</v>
      </c>
      <c r="F162" s="9">
        <v>10639.3096</v>
      </c>
      <c r="G162" s="9">
        <v>0</v>
      </c>
      <c r="K162" s="1" t="str">
        <f>VLOOKUP(A162,'4月'!A:K,11,FALSE)</f>
        <v>朝晖人力</v>
      </c>
      <c r="L162" s="40" t="str">
        <f>VLOOKUP(A162,'4月'!A:L,12,FALSE)</f>
        <v>421126200501231419</v>
      </c>
      <c r="M162" s="1">
        <f>VLOOKUP(A162,'4月'!A:M,13,FALSE)</f>
        <v>18872742371</v>
      </c>
      <c r="N162" s="1">
        <v>36.43</v>
      </c>
      <c r="Q162" s="21">
        <f t="shared" si="7"/>
        <v>-36.43</v>
      </c>
    </row>
    <row r="163" hidden="1" spans="1:17">
      <c r="A163" s="8" t="s">
        <v>1049</v>
      </c>
      <c r="B163" s="8" t="s">
        <v>326</v>
      </c>
      <c r="C163" s="8" t="s">
        <v>70</v>
      </c>
      <c r="D163" s="8" t="s">
        <v>1050</v>
      </c>
      <c r="E163" s="9" t="s">
        <v>28</v>
      </c>
      <c r="F163" s="9">
        <v>4398.11955555556</v>
      </c>
      <c r="G163" s="9">
        <v>0</v>
      </c>
      <c r="K163" s="1" t="s">
        <v>35</v>
      </c>
      <c r="L163" s="40" t="str">
        <f>VLOOKUP(A163,[6]在职名单!$D:$AF,29,FALSE)</f>
        <v>421126200202260076</v>
      </c>
      <c r="M163" s="1">
        <f>VLOOKUP(A163,[6]在职名单!$D:$AK,34,FALSE)</f>
        <v>13212728561</v>
      </c>
      <c r="N163" s="1">
        <v>0</v>
      </c>
      <c r="Q163" s="21">
        <f t="shared" si="7"/>
        <v>0</v>
      </c>
    </row>
    <row r="164" hidden="1" spans="1:17">
      <c r="A164" s="8" t="s">
        <v>397</v>
      </c>
      <c r="B164" s="8" t="s">
        <v>326</v>
      </c>
      <c r="C164" s="8" t="s">
        <v>398</v>
      </c>
      <c r="D164" s="8" t="s">
        <v>399</v>
      </c>
      <c r="E164" s="9" t="s">
        <v>161</v>
      </c>
      <c r="F164" s="9">
        <v>2000</v>
      </c>
      <c r="G164" s="9">
        <v>0</v>
      </c>
      <c r="K164" s="1" t="str">
        <f>VLOOKUP(A164,'4月'!A:K,11,FALSE)</f>
        <v>不报</v>
      </c>
      <c r="L164" s="1" t="str">
        <f>VLOOKUP(A164,'4月'!A:L,12,FALSE)</f>
        <v>不报</v>
      </c>
      <c r="M164" s="1" t="str">
        <f>VLOOKUP(A164,'4月'!A:M,13,FALSE)</f>
        <v>不报</v>
      </c>
      <c r="O164" s="1" t="s">
        <v>90</v>
      </c>
      <c r="Q164" s="21">
        <f t="shared" ref="Q164:Q195" si="8">G164-N164</f>
        <v>0</v>
      </c>
    </row>
    <row r="165" hidden="1" spans="1:17">
      <c r="A165" s="8" t="s">
        <v>400</v>
      </c>
      <c r="B165" s="8" t="s">
        <v>401</v>
      </c>
      <c r="C165" s="8" t="s">
        <v>132</v>
      </c>
      <c r="D165" s="8" t="s">
        <v>402</v>
      </c>
      <c r="E165" s="9" t="s">
        <v>28</v>
      </c>
      <c r="F165" s="9">
        <v>14749.23966</v>
      </c>
      <c r="G165" s="9">
        <v>206.18</v>
      </c>
      <c r="H165" s="1">
        <v>359.84</v>
      </c>
      <c r="I165" s="1">
        <v>96.96</v>
      </c>
      <c r="J165" s="1">
        <v>13.49</v>
      </c>
      <c r="K165" s="1" t="str">
        <f>VLOOKUP(A165,'4月'!A:K,11,FALSE)</f>
        <v>云杉</v>
      </c>
      <c r="L165" s="40" t="str">
        <f>VLOOKUP(A165,'4月'!A:L,12,FALSE)</f>
        <v>420116199507300017</v>
      </c>
      <c r="M165" s="1">
        <f>VLOOKUP(A165,'4月'!A:M,13,FALSE)</f>
        <v>15827335012</v>
      </c>
      <c r="N165" s="1">
        <v>177.96</v>
      </c>
      <c r="P165" s="1">
        <f>VLOOKUP(D165,'[8]26.4'!$B:$H,7,FALSE)</f>
        <v>470.29</v>
      </c>
      <c r="Q165" s="21">
        <f t="shared" si="8"/>
        <v>28.22</v>
      </c>
    </row>
    <row r="166" hidden="1" spans="1:17">
      <c r="A166" s="8" t="s">
        <v>935</v>
      </c>
      <c r="B166" s="8" t="s">
        <v>401</v>
      </c>
      <c r="C166" s="8" t="s">
        <v>30</v>
      </c>
      <c r="D166" s="8" t="s">
        <v>936</v>
      </c>
      <c r="E166" s="9" t="s">
        <v>32</v>
      </c>
      <c r="F166" s="9">
        <v>2925</v>
      </c>
      <c r="G166" s="9">
        <v>0</v>
      </c>
      <c r="K166" s="1" t="str">
        <f>VLOOKUP(A166,'4月'!A:K,11,FALSE)</f>
        <v>朝晖人力</v>
      </c>
      <c r="L166" s="40" t="str">
        <f>VLOOKUP(A166,'4月'!A:L,12,FALSE)</f>
        <v>429005200109046980</v>
      </c>
      <c r="M166" s="1">
        <f>VLOOKUP(A166,'4月'!A:M,13,FALSE)</f>
        <v>13407267421</v>
      </c>
      <c r="N166" s="1">
        <v>0</v>
      </c>
      <c r="Q166" s="21">
        <f t="shared" si="8"/>
        <v>0</v>
      </c>
    </row>
    <row r="167" hidden="1" spans="1:17">
      <c r="A167" s="8" t="s">
        <v>1051</v>
      </c>
      <c r="B167" s="8" t="s">
        <v>401</v>
      </c>
      <c r="C167" s="8" t="s">
        <v>30</v>
      </c>
      <c r="D167" s="8" t="s">
        <v>1052</v>
      </c>
      <c r="E167" s="9" t="s">
        <v>28</v>
      </c>
      <c r="F167" s="9">
        <v>1956.47851851852</v>
      </c>
      <c r="G167" s="9">
        <v>0</v>
      </c>
      <c r="K167" s="1" t="s">
        <v>35</v>
      </c>
      <c r="L167" s="40" t="str">
        <f>VLOOKUP(A167,[6]在职名单!$D:$AF,29,FALSE)</f>
        <v>520424200008219826</v>
      </c>
      <c r="M167" s="1">
        <f>VLOOKUP(A167,[6]在职名单!$D:$AK,34,FALSE)</f>
        <v>15271807400</v>
      </c>
      <c r="N167" s="1">
        <v>0</v>
      </c>
      <c r="Q167" s="21">
        <f t="shared" si="8"/>
        <v>0</v>
      </c>
    </row>
    <row r="168" hidden="1" spans="1:17">
      <c r="A168" s="8" t="s">
        <v>1053</v>
      </c>
      <c r="B168" s="8" t="s">
        <v>401</v>
      </c>
      <c r="C168" s="8" t="s">
        <v>30</v>
      </c>
      <c r="D168" s="8" t="s">
        <v>1054</v>
      </c>
      <c r="E168" s="9" t="s">
        <v>32</v>
      </c>
      <c r="F168" s="9">
        <v>2141.67111111111</v>
      </c>
      <c r="G168" s="9">
        <v>0</v>
      </c>
      <c r="K168" s="1" t="s">
        <v>35</v>
      </c>
      <c r="L168" s="40" t="str">
        <f>VLOOKUP(A168,[6]在职名单!$D:$AF,29,FALSE)</f>
        <v>420902200701178124</v>
      </c>
      <c r="M168" s="1">
        <f>VLOOKUP(A168,[6]在职名单!$D:$AK,34,FALSE)</f>
        <v>13476839194</v>
      </c>
      <c r="N168" s="1">
        <v>0</v>
      </c>
      <c r="Q168" s="21">
        <f t="shared" si="8"/>
        <v>0</v>
      </c>
    </row>
    <row r="169" hidden="1" spans="1:17">
      <c r="A169" s="8" t="s">
        <v>407</v>
      </c>
      <c r="B169" s="8" t="s">
        <v>401</v>
      </c>
      <c r="C169" s="8" t="s">
        <v>37</v>
      </c>
      <c r="D169" s="8" t="s">
        <v>408</v>
      </c>
      <c r="E169" s="9" t="s">
        <v>28</v>
      </c>
      <c r="F169" s="9">
        <v>3235</v>
      </c>
      <c r="G169" s="9">
        <v>0</v>
      </c>
      <c r="K169" s="1" t="str">
        <f>VLOOKUP(A169,'4月'!A:K,11,FALSE)</f>
        <v>云杉</v>
      </c>
      <c r="L169" s="40" t="str">
        <f>VLOOKUP(A169,'4月'!A:L,12,FALSE)</f>
        <v>422201196108075026</v>
      </c>
      <c r="M169" s="1">
        <f>VLOOKUP(A169,'4月'!A:M,13,FALSE)</f>
        <v>17371258916</v>
      </c>
      <c r="N169" s="1">
        <v>0</v>
      </c>
      <c r="Q169" s="21">
        <f t="shared" si="8"/>
        <v>0</v>
      </c>
    </row>
    <row r="170" hidden="1" spans="1:17">
      <c r="A170" s="8" t="s">
        <v>409</v>
      </c>
      <c r="B170" s="8" t="s">
        <v>401</v>
      </c>
      <c r="C170" s="8" t="s">
        <v>37</v>
      </c>
      <c r="D170" s="8" t="s">
        <v>410</v>
      </c>
      <c r="E170" s="9" t="s">
        <v>28</v>
      </c>
      <c r="F170" s="9">
        <v>3235</v>
      </c>
      <c r="G170" s="9">
        <v>0</v>
      </c>
      <c r="K170" s="1" t="str">
        <f>VLOOKUP(A170,'4月'!A:K,11,FALSE)</f>
        <v>云杉</v>
      </c>
      <c r="L170" s="40" t="str">
        <f>VLOOKUP(A170,'4月'!A:L,12,FALSE)</f>
        <v>422201196812255100</v>
      </c>
      <c r="M170" s="1">
        <f>VLOOKUP(A170,'4月'!A:M,13,FALSE)</f>
        <v>15972146879</v>
      </c>
      <c r="N170" s="1">
        <v>0</v>
      </c>
      <c r="Q170" s="21">
        <f t="shared" si="8"/>
        <v>0</v>
      </c>
    </row>
    <row r="171" hidden="1" spans="1:17">
      <c r="A171" s="8" t="s">
        <v>411</v>
      </c>
      <c r="B171" s="8" t="s">
        <v>401</v>
      </c>
      <c r="C171" s="8" t="s">
        <v>247</v>
      </c>
      <c r="D171" s="8" t="s">
        <v>412</v>
      </c>
      <c r="E171" s="9" t="s">
        <v>28</v>
      </c>
      <c r="F171" s="9">
        <v>21070.6353948052</v>
      </c>
      <c r="G171" s="9">
        <v>356.12</v>
      </c>
      <c r="K171" s="1" t="str">
        <f>VLOOKUP(A171,'4月'!A:K,11,FALSE)</f>
        <v>云杉</v>
      </c>
      <c r="L171" s="40" t="str">
        <f>VLOOKUP(A171,'4月'!A:L,12,FALSE)</f>
        <v>421002199611121411</v>
      </c>
      <c r="M171" s="1">
        <f>VLOOKUP(A171,'4月'!A:M,13,FALSE)</f>
        <v>15871437502</v>
      </c>
      <c r="N171" s="1">
        <v>356.12</v>
      </c>
      <c r="Q171" s="21">
        <f t="shared" si="8"/>
        <v>0</v>
      </c>
    </row>
    <row r="172" hidden="1" spans="1:17">
      <c r="A172" s="8" t="s">
        <v>419</v>
      </c>
      <c r="B172" s="8" t="s">
        <v>401</v>
      </c>
      <c r="C172" s="8" t="s">
        <v>60</v>
      </c>
      <c r="D172" s="8" t="s">
        <v>420</v>
      </c>
      <c r="E172" s="9" t="s">
        <v>28</v>
      </c>
      <c r="F172" s="9">
        <v>9204.34447490351</v>
      </c>
      <c r="G172" s="9">
        <v>0</v>
      </c>
      <c r="H172" s="1">
        <v>359.84</v>
      </c>
      <c r="I172" s="1">
        <v>96.96</v>
      </c>
      <c r="J172" s="1">
        <v>13.49</v>
      </c>
      <c r="K172" s="1" t="str">
        <f>VLOOKUP(A172,'4月'!A:K,11,FALSE)</f>
        <v>云杉</v>
      </c>
      <c r="L172" s="1" t="str">
        <f>VLOOKUP(A172,'4月'!A:L,12,FALSE)</f>
        <v>420321199602187413</v>
      </c>
      <c r="M172" s="1">
        <f>VLOOKUP(A172,'4月'!A:M,13,FALSE)</f>
        <v>15827320949</v>
      </c>
      <c r="N172" s="1">
        <v>0</v>
      </c>
      <c r="P172" s="1">
        <f>VLOOKUP(D172,'[8]26.4'!$B:$H,7,FALSE)</f>
        <v>470.29</v>
      </c>
      <c r="Q172" s="21">
        <f t="shared" si="8"/>
        <v>0</v>
      </c>
    </row>
    <row r="173" hidden="1" spans="1:17">
      <c r="A173" s="8" t="s">
        <v>423</v>
      </c>
      <c r="B173" s="8" t="s">
        <v>401</v>
      </c>
      <c r="C173" s="8" t="s">
        <v>60</v>
      </c>
      <c r="D173" s="8" t="s">
        <v>424</v>
      </c>
      <c r="E173" s="9" t="s">
        <v>28</v>
      </c>
      <c r="F173" s="9">
        <v>22640.0550331868</v>
      </c>
      <c r="G173" s="9">
        <v>0</v>
      </c>
      <c r="H173" s="1">
        <v>359.84</v>
      </c>
      <c r="I173" s="1">
        <v>96.96</v>
      </c>
      <c r="J173" s="1">
        <v>13.49</v>
      </c>
      <c r="K173" s="1" t="str">
        <f>VLOOKUP(A173,'4月'!A:K,11,FALSE)</f>
        <v>云杉</v>
      </c>
      <c r="L173" s="40" t="str">
        <f>VLOOKUP(A173,'4月'!A:L,12,FALSE)</f>
        <v>420923199908015855</v>
      </c>
      <c r="M173" s="1">
        <f>VLOOKUP(A173,'4月'!A:M,13,FALSE)</f>
        <v>15007117794</v>
      </c>
      <c r="N173" s="1">
        <v>0</v>
      </c>
      <c r="P173" s="1">
        <f>VLOOKUP(D173,'[8]26.4'!$B:$H,7,FALSE)</f>
        <v>470.29</v>
      </c>
      <c r="Q173" s="21">
        <f t="shared" si="8"/>
        <v>0</v>
      </c>
    </row>
    <row r="174" hidden="1" spans="1:17">
      <c r="A174" s="8" t="s">
        <v>429</v>
      </c>
      <c r="B174" s="8" t="s">
        <v>401</v>
      </c>
      <c r="C174" s="8" t="s">
        <v>60</v>
      </c>
      <c r="D174" s="8" t="s">
        <v>430</v>
      </c>
      <c r="E174" s="9" t="s">
        <v>28</v>
      </c>
      <c r="F174" s="9">
        <v>7192.7750641737</v>
      </c>
      <c r="G174" s="9">
        <v>0</v>
      </c>
      <c r="H174" s="1">
        <v>359.84</v>
      </c>
      <c r="I174" s="1">
        <v>96.96</v>
      </c>
      <c r="J174" s="1">
        <v>13.49</v>
      </c>
      <c r="K174" s="1" t="str">
        <f>VLOOKUP(A174,'4月'!A:K,11,FALSE)</f>
        <v>云杉</v>
      </c>
      <c r="L174" s="40" t="str">
        <f>VLOOKUP(A174,'4月'!A:L,12,FALSE)</f>
        <v>210727199101295417</v>
      </c>
      <c r="M174" s="1">
        <f>VLOOKUP(A174,'4月'!A:M,13,FALSE)</f>
        <v>13964546661</v>
      </c>
      <c r="N174" s="1">
        <v>0</v>
      </c>
      <c r="P174" s="1">
        <f>VLOOKUP(D174,'[8]26.4'!$B:$H,7,FALSE)</f>
        <v>470.29</v>
      </c>
      <c r="Q174" s="21">
        <f t="shared" si="8"/>
        <v>0</v>
      </c>
    </row>
    <row r="175" hidden="1" spans="1:17">
      <c r="A175" s="8" t="s">
        <v>421</v>
      </c>
      <c r="B175" s="8" t="s">
        <v>401</v>
      </c>
      <c r="C175" s="8" t="s">
        <v>60</v>
      </c>
      <c r="D175" s="8" t="s">
        <v>422</v>
      </c>
      <c r="E175" s="9" t="s">
        <v>28</v>
      </c>
      <c r="F175" s="9">
        <v>14329.6613714286</v>
      </c>
      <c r="G175" s="9">
        <v>0</v>
      </c>
      <c r="H175" s="1">
        <v>359.84</v>
      </c>
      <c r="I175" s="1">
        <v>96.96</v>
      </c>
      <c r="J175" s="1">
        <v>13.49</v>
      </c>
      <c r="K175" s="1" t="s">
        <v>1031</v>
      </c>
      <c r="L175" s="40" t="str">
        <f>VLOOKUP(A175,[6]在职名单!$D:$AF,29,FALSE)</f>
        <v>411323199803163831</v>
      </c>
      <c r="M175" s="1">
        <f>VLOOKUP(A175,[6]在职名单!$D:$AK,34,FALSE)</f>
        <v>15527086716</v>
      </c>
      <c r="N175" s="1">
        <v>0</v>
      </c>
      <c r="P175" s="1">
        <f>VLOOKUP(D175,'[8]26.4'!$B:$H,7,FALSE)</f>
        <v>470.29</v>
      </c>
      <c r="Q175" s="21">
        <f t="shared" si="8"/>
        <v>0</v>
      </c>
    </row>
    <row r="176" hidden="1" spans="1:17">
      <c r="A176" s="8" t="s">
        <v>433</v>
      </c>
      <c r="B176" s="8" t="s">
        <v>401</v>
      </c>
      <c r="C176" s="8" t="s">
        <v>60</v>
      </c>
      <c r="D176" s="8" t="s">
        <v>434</v>
      </c>
      <c r="E176" s="9" t="s">
        <v>32</v>
      </c>
      <c r="F176" s="9">
        <v>1126.16485714286</v>
      </c>
      <c r="G176" s="9">
        <v>0</v>
      </c>
      <c r="K176" s="1" t="s">
        <v>35</v>
      </c>
      <c r="L176" s="1" t="str">
        <f>VLOOKUP(A176,[6]在职名单!$D:$AF,29,FALSE)</f>
        <v>42282520001107103X</v>
      </c>
      <c r="M176" s="1">
        <f>VLOOKUP(A176,[6]在职名单!$D:$AK,34,FALSE)</f>
        <v>17671203184</v>
      </c>
      <c r="N176" s="1">
        <v>0</v>
      </c>
      <c r="Q176" s="21">
        <f t="shared" si="8"/>
        <v>0</v>
      </c>
    </row>
    <row r="177" hidden="1" spans="1:17">
      <c r="A177" s="8" t="s">
        <v>431</v>
      </c>
      <c r="B177" s="8" t="s">
        <v>401</v>
      </c>
      <c r="C177" s="8" t="s">
        <v>60</v>
      </c>
      <c r="D177" s="8" t="s">
        <v>432</v>
      </c>
      <c r="E177" s="9" t="s">
        <v>28</v>
      </c>
      <c r="F177" s="9">
        <v>9999.00400473198</v>
      </c>
      <c r="G177" s="9">
        <v>0</v>
      </c>
      <c r="K177" s="1" t="str">
        <f>VLOOKUP(A177,'4月'!A:K,11,FALSE)</f>
        <v>云杉</v>
      </c>
      <c r="L177" s="40" t="str">
        <f>VLOOKUP(A177,'4月'!A:L,12,FALSE)</f>
        <v>421083199306255331</v>
      </c>
      <c r="M177" s="1">
        <f>VLOOKUP(A177,'4月'!A:M,13,FALSE)</f>
        <v>18727810846</v>
      </c>
      <c r="N177" s="1">
        <v>0</v>
      </c>
      <c r="Q177" s="21">
        <f t="shared" si="8"/>
        <v>0</v>
      </c>
    </row>
    <row r="178" hidden="1" spans="1:17">
      <c r="A178" s="8" t="s">
        <v>937</v>
      </c>
      <c r="B178" s="8" t="s">
        <v>401</v>
      </c>
      <c r="C178" s="8" t="s">
        <v>70</v>
      </c>
      <c r="D178" s="8" t="s">
        <v>372</v>
      </c>
      <c r="E178" s="9" t="s">
        <v>28</v>
      </c>
      <c r="F178" s="9">
        <v>17164.901975</v>
      </c>
      <c r="G178" s="9">
        <v>364.95</v>
      </c>
      <c r="K178" s="1" t="str">
        <f>VLOOKUP(A178,'4月'!A:K,11,FALSE)</f>
        <v>辰菲</v>
      </c>
      <c r="L178" s="40" t="str">
        <f>VLOOKUP(A178,'4月'!A:L,12,FALSE)</f>
        <v>421126200310041735</v>
      </c>
      <c r="M178" s="1">
        <f>VLOOKUP(A178,'4月'!A:M,13,FALSE)</f>
        <v>17671088843</v>
      </c>
      <c r="N178" s="1">
        <v>196.16</v>
      </c>
      <c r="Q178" s="21">
        <f t="shared" si="8"/>
        <v>168.79</v>
      </c>
    </row>
    <row r="179" hidden="1" spans="1:17">
      <c r="A179" s="8" t="s">
        <v>435</v>
      </c>
      <c r="B179" s="8" t="s">
        <v>401</v>
      </c>
      <c r="C179" s="8" t="s">
        <v>70</v>
      </c>
      <c r="D179" s="8" t="s">
        <v>436</v>
      </c>
      <c r="E179" s="9" t="s">
        <v>28</v>
      </c>
      <c r="F179" s="9">
        <v>10199.97</v>
      </c>
      <c r="G179" s="9">
        <v>0</v>
      </c>
      <c r="K179" s="1" t="s">
        <v>1031</v>
      </c>
      <c r="L179" s="1" t="str">
        <f>VLOOKUP(A179,[6]在职名单!$D:$AF,29,FALSE)</f>
        <v>421127200302270817</v>
      </c>
      <c r="M179" s="1">
        <f>VLOOKUP(A179,[6]在职名单!$D:$AK,34,FALSE)</f>
        <v>13886422694</v>
      </c>
      <c r="N179" s="1">
        <v>156</v>
      </c>
      <c r="Q179" s="21">
        <f t="shared" si="8"/>
        <v>-156</v>
      </c>
    </row>
    <row r="180" hidden="1" spans="1:17">
      <c r="A180" s="8" t="s">
        <v>1055</v>
      </c>
      <c r="B180" s="8" t="s">
        <v>401</v>
      </c>
      <c r="C180" s="8" t="s">
        <v>70</v>
      </c>
      <c r="D180" s="8" t="s">
        <v>380</v>
      </c>
      <c r="E180" s="9" t="s">
        <v>28</v>
      </c>
      <c r="F180" s="9">
        <v>3095.92727272727</v>
      </c>
      <c r="G180" s="9">
        <v>0</v>
      </c>
      <c r="K180" s="1" t="s">
        <v>35</v>
      </c>
      <c r="L180" s="40" t="str">
        <f>VLOOKUP(A180,[6]在职名单!$D:$AF,29,FALSE)</f>
        <v>420321200209232113</v>
      </c>
      <c r="M180" s="1">
        <f>VLOOKUP(A180,[6]在职名单!$D:$AK,34,FALSE)</f>
        <v>15671912115</v>
      </c>
      <c r="N180" s="1">
        <v>0</v>
      </c>
      <c r="Q180" s="21">
        <f t="shared" si="8"/>
        <v>0</v>
      </c>
    </row>
    <row r="181" hidden="1" spans="1:17">
      <c r="A181" s="8" t="s">
        <v>1056</v>
      </c>
      <c r="B181" s="8" t="s">
        <v>401</v>
      </c>
      <c r="C181" s="8" t="s">
        <v>226</v>
      </c>
      <c r="D181" s="8" t="s">
        <v>1057</v>
      </c>
      <c r="E181" s="9" t="s">
        <v>28</v>
      </c>
      <c r="F181" s="9">
        <v>1533.33037037037</v>
      </c>
      <c r="G181" s="9">
        <v>0</v>
      </c>
      <c r="K181" s="1" t="s">
        <v>35</v>
      </c>
      <c r="L181" s="40" t="str">
        <f>VLOOKUP(A181,[6]在职名单!$D:$AF,29,FALSE)</f>
        <v>429001196609193114</v>
      </c>
      <c r="M181" s="1">
        <f>VLOOKUP(A181,[6]在职名单!$D:$AK,34,FALSE)</f>
        <v>15807172540</v>
      </c>
      <c r="N181" s="1">
        <v>0</v>
      </c>
      <c r="Q181" s="21">
        <f t="shared" si="8"/>
        <v>0</v>
      </c>
    </row>
    <row r="182" hidden="1" spans="1:17">
      <c r="A182" s="8" t="s">
        <v>442</v>
      </c>
      <c r="B182" s="8" t="s">
        <v>443</v>
      </c>
      <c r="C182" s="8" t="s">
        <v>132</v>
      </c>
      <c r="D182" s="8" t="s">
        <v>444</v>
      </c>
      <c r="E182" s="9" t="s">
        <v>28</v>
      </c>
      <c r="F182" s="9">
        <v>16224.992944</v>
      </c>
      <c r="G182" s="9">
        <v>224.4</v>
      </c>
      <c r="H182" s="1">
        <v>359.84</v>
      </c>
      <c r="I182" s="1">
        <v>96.96</v>
      </c>
      <c r="J182" s="1">
        <v>13.49</v>
      </c>
      <c r="K182" s="1" t="str">
        <f>VLOOKUP(A182,'4月'!A:K,11,FALSE)</f>
        <v>武汉山道</v>
      </c>
      <c r="L182" s="1" t="str">
        <f>VLOOKUP(A182,'4月'!A:L,12,FALSE)</f>
        <v>421024199506072556</v>
      </c>
      <c r="M182" s="1">
        <f>VLOOKUP(A182,'4月'!A:M,13,FALSE)</f>
        <v>15171153937</v>
      </c>
      <c r="N182" s="1">
        <v>196.19</v>
      </c>
      <c r="P182" s="1">
        <f>VLOOKUP(D182,'[8]26.4'!$B:$H,7,FALSE)</f>
        <v>470.29</v>
      </c>
      <c r="Q182" s="21">
        <f t="shared" si="8"/>
        <v>28.21</v>
      </c>
    </row>
    <row r="183" hidden="1" spans="1:17">
      <c r="A183" s="8" t="s">
        <v>445</v>
      </c>
      <c r="B183" s="8" t="s">
        <v>443</v>
      </c>
      <c r="C183" s="8" t="s">
        <v>132</v>
      </c>
      <c r="D183" s="8" t="s">
        <v>446</v>
      </c>
      <c r="E183" s="9" t="s">
        <v>28</v>
      </c>
      <c r="F183" s="9">
        <v>12225.980645</v>
      </c>
      <c r="G183" s="9">
        <v>142.02</v>
      </c>
      <c r="H183" s="1">
        <v>359.84</v>
      </c>
      <c r="I183" s="1">
        <v>96.96</v>
      </c>
      <c r="J183" s="1">
        <v>13.49</v>
      </c>
      <c r="K183" s="1" t="str">
        <f>VLOOKUP(A183,'4月'!A:K,11,FALSE)</f>
        <v>武汉山道</v>
      </c>
      <c r="L183" s="40" t="str">
        <f>VLOOKUP(A183,'4月'!A:L,12,FALSE)</f>
        <v>420684198606286029</v>
      </c>
      <c r="M183" s="1">
        <f>VLOOKUP(A183,'4月'!A:M,13,FALSE)</f>
        <v>17771855035</v>
      </c>
      <c r="N183" s="1">
        <v>108.25</v>
      </c>
      <c r="P183" s="1">
        <f>VLOOKUP(D183,'[8]26.4'!$B:$H,7,FALSE)</f>
        <v>470.29</v>
      </c>
      <c r="Q183" s="21">
        <f t="shared" si="8"/>
        <v>33.77</v>
      </c>
    </row>
    <row r="184" hidden="1" spans="1:17">
      <c r="A184" s="8" t="s">
        <v>447</v>
      </c>
      <c r="B184" s="8" t="s">
        <v>443</v>
      </c>
      <c r="C184" s="8" t="s">
        <v>26</v>
      </c>
      <c r="D184" s="8" t="s">
        <v>448</v>
      </c>
      <c r="E184" s="9" t="s">
        <v>28</v>
      </c>
      <c r="F184" s="9">
        <v>3650</v>
      </c>
      <c r="G184" s="9">
        <v>0</v>
      </c>
      <c r="K184" s="1" t="str">
        <f>VLOOKUP(A184,'4月'!A:K,11,FALSE)</f>
        <v>钟祥</v>
      </c>
      <c r="L184" s="40" t="str">
        <f>VLOOKUP(A184,'4月'!A:L,12,FALSE)</f>
        <v>420821198909260243</v>
      </c>
      <c r="M184" s="1">
        <f>VLOOKUP(A184,'4月'!A:M,13,FALSE)</f>
        <v>15007164829</v>
      </c>
      <c r="N184" s="1">
        <v>0</v>
      </c>
      <c r="Q184" s="21">
        <f t="shared" si="8"/>
        <v>0</v>
      </c>
    </row>
    <row r="185" hidden="1" spans="1:17">
      <c r="A185" s="8" t="s">
        <v>449</v>
      </c>
      <c r="B185" s="8" t="s">
        <v>443</v>
      </c>
      <c r="C185" s="8" t="s">
        <v>30</v>
      </c>
      <c r="D185" s="8" t="s">
        <v>450</v>
      </c>
      <c r="E185" s="9" t="s">
        <v>28</v>
      </c>
      <c r="F185" s="9">
        <v>2482</v>
      </c>
      <c r="G185" s="9">
        <v>0</v>
      </c>
      <c r="K185" s="1" t="s">
        <v>35</v>
      </c>
      <c r="L185" s="40" t="str">
        <f>VLOOKUP(A185,[6]在职名单!$D:$AF,29,FALSE)</f>
        <v>420881200309260027</v>
      </c>
      <c r="M185" s="1">
        <f>VLOOKUP(A185,[6]在职名单!$D:$AK,34,FALSE)</f>
        <v>17786237519</v>
      </c>
      <c r="N185" s="1">
        <v>0</v>
      </c>
      <c r="Q185" s="21">
        <f t="shared" si="8"/>
        <v>0</v>
      </c>
    </row>
    <row r="186" hidden="1" spans="1:17">
      <c r="A186" s="8" t="s">
        <v>451</v>
      </c>
      <c r="B186" s="8" t="s">
        <v>443</v>
      </c>
      <c r="C186" s="8" t="s">
        <v>37</v>
      </c>
      <c r="D186" s="8" t="s">
        <v>452</v>
      </c>
      <c r="E186" s="9" t="s">
        <v>28</v>
      </c>
      <c r="F186" s="9">
        <v>2000</v>
      </c>
      <c r="G186" s="9">
        <v>0</v>
      </c>
      <c r="K186" s="1" t="str">
        <f>VLOOKUP(A186,'4月'!A:K,11,FALSE)</f>
        <v>钟祥</v>
      </c>
      <c r="L186" s="40" t="str">
        <f>VLOOKUP(A186,'4月'!A:L,12,FALSE)</f>
        <v>422431196712316825</v>
      </c>
      <c r="M186" s="1">
        <f>VLOOKUP(A186,'4月'!A:M,13,FALSE)</f>
        <v>13451170457</v>
      </c>
      <c r="N186" s="1">
        <v>0</v>
      </c>
      <c r="Q186" s="21">
        <f t="shared" si="8"/>
        <v>0</v>
      </c>
    </row>
    <row r="187" hidden="1" spans="1:17">
      <c r="A187" s="8" t="s">
        <v>1058</v>
      </c>
      <c r="B187" s="8" t="s">
        <v>443</v>
      </c>
      <c r="C187" s="8" t="s">
        <v>37</v>
      </c>
      <c r="D187" s="8" t="s">
        <v>1059</v>
      </c>
      <c r="E187" s="9" t="s">
        <v>28</v>
      </c>
      <c r="F187" s="9">
        <v>2000</v>
      </c>
      <c r="G187" s="9">
        <v>0</v>
      </c>
      <c r="K187" s="1" t="s">
        <v>35</v>
      </c>
      <c r="L187" s="40" t="str">
        <f>VLOOKUP(A187,[6]在职名单!$D:$AF,29,FALSE)</f>
        <v>420881195603047039</v>
      </c>
      <c r="M187" s="1">
        <f>VLOOKUP(A187,[6]在职名单!$D:$AK,34,FALSE)</f>
        <v>13774075047</v>
      </c>
      <c r="N187" s="1">
        <v>0</v>
      </c>
      <c r="Q187" s="21">
        <f t="shared" si="8"/>
        <v>0</v>
      </c>
    </row>
    <row r="188" hidden="1" spans="1:17">
      <c r="A188" s="8" t="s">
        <v>455</v>
      </c>
      <c r="B188" s="8" t="s">
        <v>443</v>
      </c>
      <c r="C188" s="8" t="s">
        <v>45</v>
      </c>
      <c r="D188" s="8" t="s">
        <v>456</v>
      </c>
      <c r="E188" s="9" t="s">
        <v>28</v>
      </c>
      <c r="F188" s="9">
        <v>13551.2122654273</v>
      </c>
      <c r="G188" s="9">
        <v>161.74</v>
      </c>
      <c r="K188" s="1" t="str">
        <f>VLOOKUP(A188,'4月'!A:K,11,FALSE)</f>
        <v>钟祥</v>
      </c>
      <c r="L188" s="1" t="str">
        <f>VLOOKUP(A188,'4月'!A:L,12,FALSE)</f>
        <v>42088119850119842X</v>
      </c>
      <c r="M188" s="1">
        <f>VLOOKUP(A188,'4月'!A:M,13,FALSE)</f>
        <v>18908696388</v>
      </c>
      <c r="N188" s="1">
        <v>161.74</v>
      </c>
      <c r="Q188" s="21">
        <f t="shared" si="8"/>
        <v>0</v>
      </c>
    </row>
    <row r="189" hidden="1" spans="1:17">
      <c r="A189" s="8" t="s">
        <v>457</v>
      </c>
      <c r="B189" s="8" t="s">
        <v>443</v>
      </c>
      <c r="C189" s="8" t="s">
        <v>45</v>
      </c>
      <c r="D189" s="8" t="s">
        <v>458</v>
      </c>
      <c r="E189" s="9" t="s">
        <v>28</v>
      </c>
      <c r="F189" s="9">
        <v>7196.768</v>
      </c>
      <c r="G189" s="9">
        <v>0</v>
      </c>
      <c r="K189" s="1" t="str">
        <f>VLOOKUP(A189,'4月'!A:K,11,FALSE)</f>
        <v>钟祥</v>
      </c>
      <c r="L189" s="1" t="str">
        <f>VLOOKUP(A189,'4月'!A:L,12,FALSE)</f>
        <v>42088119891021171X</v>
      </c>
      <c r="M189" s="1">
        <f>VLOOKUP(A189,'4月'!A:M,13,FALSE)</f>
        <v>17611173200</v>
      </c>
      <c r="N189" s="1">
        <v>0</v>
      </c>
      <c r="Q189" s="21">
        <f t="shared" si="8"/>
        <v>0</v>
      </c>
    </row>
    <row r="190" hidden="1" spans="1:17">
      <c r="A190" s="8" t="s">
        <v>1060</v>
      </c>
      <c r="B190" s="8" t="s">
        <v>443</v>
      </c>
      <c r="C190" s="8" t="s">
        <v>45</v>
      </c>
      <c r="D190" s="8" t="s">
        <v>1061</v>
      </c>
      <c r="E190" s="9" t="s">
        <v>28</v>
      </c>
      <c r="F190" s="9">
        <v>6375.2355</v>
      </c>
      <c r="G190" s="9">
        <v>41.26</v>
      </c>
      <c r="K190" s="1" t="s">
        <v>35</v>
      </c>
      <c r="L190" s="40" t="str">
        <f>VLOOKUP(A190,[6]在职名单!$D:$AF,29,FALSE)</f>
        <v>420881200204085947</v>
      </c>
      <c r="M190" s="1">
        <f>VLOOKUP(A190,[6]在职名单!$D:$AK,34,FALSE)</f>
        <v>18872418762</v>
      </c>
      <c r="N190" s="1">
        <v>41.26</v>
      </c>
      <c r="Q190" s="21">
        <f t="shared" si="8"/>
        <v>0</v>
      </c>
    </row>
    <row r="191" hidden="1" spans="1:17">
      <c r="A191" s="8" t="s">
        <v>1062</v>
      </c>
      <c r="B191" s="8" t="s">
        <v>443</v>
      </c>
      <c r="C191" s="8" t="s">
        <v>45</v>
      </c>
      <c r="D191" s="8" t="s">
        <v>1063</v>
      </c>
      <c r="E191" s="9" t="s">
        <v>28</v>
      </c>
      <c r="F191" s="9">
        <v>2108.233325</v>
      </c>
      <c r="G191" s="9">
        <v>0</v>
      </c>
      <c r="K191" s="1" t="s">
        <v>35</v>
      </c>
      <c r="L191" s="40" t="str">
        <f>VLOOKUP(A191,[6]在职名单!$D:$AF,29,FALSE)</f>
        <v>421302200412246491</v>
      </c>
      <c r="M191" s="1">
        <f>VLOOKUP(A191,[6]在职名单!$D:$AK,34,FALSE)</f>
        <v>13554572452</v>
      </c>
      <c r="N191" s="1">
        <v>0</v>
      </c>
      <c r="Q191" s="21">
        <f t="shared" si="8"/>
        <v>0</v>
      </c>
    </row>
    <row r="192" hidden="1" spans="1:17">
      <c r="A192" s="8" t="s">
        <v>462</v>
      </c>
      <c r="B192" s="8" t="s">
        <v>443</v>
      </c>
      <c r="C192" s="8" t="s">
        <v>57</v>
      </c>
      <c r="D192" s="8" t="s">
        <v>463</v>
      </c>
      <c r="E192" s="9" t="s">
        <v>28</v>
      </c>
      <c r="F192" s="9">
        <v>15573.7188079365</v>
      </c>
      <c r="G192" s="9">
        <v>218.93</v>
      </c>
      <c r="K192" s="1" t="str">
        <f>VLOOKUP(A192,'4月'!A:K,11,FALSE)</f>
        <v>钟祥</v>
      </c>
      <c r="L192" s="40" t="str">
        <f>VLOOKUP(A192,'4月'!A:L,12,FALSE)</f>
        <v>420881199402276511</v>
      </c>
      <c r="M192" s="1">
        <f>VLOOKUP(A192,'4月'!A:M,13,FALSE)</f>
        <v>18502705023</v>
      </c>
      <c r="N192" s="1">
        <v>98.93</v>
      </c>
      <c r="Q192" s="21">
        <f t="shared" si="8"/>
        <v>120</v>
      </c>
    </row>
    <row r="193" hidden="1" spans="1:17">
      <c r="A193" s="8" t="s">
        <v>464</v>
      </c>
      <c r="B193" s="8" t="s">
        <v>443</v>
      </c>
      <c r="C193" s="8" t="s">
        <v>60</v>
      </c>
      <c r="D193" s="8" t="s">
        <v>465</v>
      </c>
      <c r="E193" s="9" t="s">
        <v>28</v>
      </c>
      <c r="F193" s="9">
        <v>9180.44392053999</v>
      </c>
      <c r="G193" s="9">
        <v>0</v>
      </c>
      <c r="K193" s="1" t="str">
        <f>VLOOKUP(A193,'4月'!A:K,11,FALSE)</f>
        <v>钟祥</v>
      </c>
      <c r="L193" s="1" t="str">
        <f>VLOOKUP(A193,'4月'!A:L,12,FALSE)</f>
        <v>420881199010035436</v>
      </c>
      <c r="M193" s="1">
        <f>VLOOKUP(A193,'4月'!A:M,13,FALSE)</f>
        <v>13297608873</v>
      </c>
      <c r="N193" s="1">
        <v>0</v>
      </c>
      <c r="Q193" s="21">
        <f t="shared" si="8"/>
        <v>0</v>
      </c>
    </row>
    <row r="194" hidden="1" spans="1:17">
      <c r="A194" s="8" t="s">
        <v>466</v>
      </c>
      <c r="B194" s="8" t="s">
        <v>443</v>
      </c>
      <c r="C194" s="8" t="s">
        <v>60</v>
      </c>
      <c r="D194" s="8" t="s">
        <v>467</v>
      </c>
      <c r="E194" s="9" t="s">
        <v>28</v>
      </c>
      <c r="F194" s="9">
        <v>13931.5892603517</v>
      </c>
      <c r="G194" s="9">
        <v>121.49</v>
      </c>
      <c r="K194" s="1" t="str">
        <f>VLOOKUP(A194,'4月'!A:K,11,FALSE)</f>
        <v>钟祥</v>
      </c>
      <c r="L194" s="1" t="str">
        <f>VLOOKUP(A194,'4月'!A:L,12,FALSE)</f>
        <v>420881199710240430</v>
      </c>
      <c r="M194" s="1">
        <f>VLOOKUP(A194,'4月'!A:M,13,FALSE)</f>
        <v>18696000078</v>
      </c>
      <c r="N194" s="1">
        <v>121.49</v>
      </c>
      <c r="Q194" s="21">
        <f t="shared" si="8"/>
        <v>0</v>
      </c>
    </row>
    <row r="195" hidden="1" spans="1:17">
      <c r="A195" s="8" t="s">
        <v>470</v>
      </c>
      <c r="B195" s="8" t="s">
        <v>443</v>
      </c>
      <c r="C195" s="8" t="s">
        <v>60</v>
      </c>
      <c r="D195" s="8" t="s">
        <v>471</v>
      </c>
      <c r="E195" s="9" t="s">
        <v>28</v>
      </c>
      <c r="F195" s="9">
        <v>7361.69815384615</v>
      </c>
      <c r="G195" s="9">
        <v>0</v>
      </c>
      <c r="K195" s="1" t="str">
        <f>VLOOKUP(A195,'4月'!A:K,11,FALSE)</f>
        <v>钟祥</v>
      </c>
      <c r="L195" s="40" t="str">
        <f>VLOOKUP(A195,'4月'!A:L,12,FALSE)</f>
        <v>420881200312015831</v>
      </c>
      <c r="M195" s="1">
        <f>VLOOKUP(A195,'4月'!A:M,13,FALSE)</f>
        <v>19074761449</v>
      </c>
      <c r="N195" s="1">
        <v>0</v>
      </c>
      <c r="Q195" s="21">
        <f t="shared" si="8"/>
        <v>0</v>
      </c>
    </row>
    <row r="196" hidden="1" spans="1:17">
      <c r="A196" s="8" t="s">
        <v>472</v>
      </c>
      <c r="B196" s="8" t="s">
        <v>443</v>
      </c>
      <c r="C196" s="8" t="s">
        <v>60</v>
      </c>
      <c r="D196" s="8" t="s">
        <v>473</v>
      </c>
      <c r="E196" s="9" t="s">
        <v>28</v>
      </c>
      <c r="F196" s="9">
        <v>7139.13363926074</v>
      </c>
      <c r="G196" s="9">
        <v>0</v>
      </c>
      <c r="K196" s="1" t="str">
        <f>VLOOKUP(A196,'4月'!A:K,11,FALSE)</f>
        <v>朝晖人力</v>
      </c>
      <c r="L196" s="1" t="str">
        <f>VLOOKUP(A196,'4月'!A:L,12,FALSE)</f>
        <v>41152119980728193X</v>
      </c>
      <c r="M196" s="1">
        <f>VLOOKUP(A196,'4月'!A:M,13,FALSE)</f>
        <v>17359967906</v>
      </c>
      <c r="N196" s="1">
        <v>0</v>
      </c>
      <c r="Q196" s="21">
        <f t="shared" ref="Q196:Q219" si="9">G196-N196</f>
        <v>0</v>
      </c>
    </row>
    <row r="197" hidden="1" spans="1:17">
      <c r="A197" s="8" t="s">
        <v>468</v>
      </c>
      <c r="B197" s="8" t="s">
        <v>443</v>
      </c>
      <c r="C197" s="8" t="s">
        <v>60</v>
      </c>
      <c r="D197" s="8" t="s">
        <v>469</v>
      </c>
      <c r="E197" s="9" t="s">
        <v>28</v>
      </c>
      <c r="F197" s="9">
        <v>6334.30093779905</v>
      </c>
      <c r="G197" s="9">
        <v>0</v>
      </c>
      <c r="K197" s="1" t="s">
        <v>461</v>
      </c>
      <c r="L197" s="40" t="str">
        <f>VLOOKUP(A197,[6]在职名单!$D:$AF,29,FALSE)</f>
        <v>632124198710262219</v>
      </c>
      <c r="M197" s="1">
        <f>VLOOKUP(A197,[6]在职名单!$D:$AK,34,FALSE)</f>
        <v>15717827757</v>
      </c>
      <c r="N197" s="1">
        <v>40.03</v>
      </c>
      <c r="Q197" s="21">
        <f t="shared" si="9"/>
        <v>-40.03</v>
      </c>
    </row>
    <row r="198" hidden="1" spans="1:17">
      <c r="A198" s="8" t="s">
        <v>474</v>
      </c>
      <c r="B198" s="8" t="s">
        <v>443</v>
      </c>
      <c r="C198" s="8" t="s">
        <v>70</v>
      </c>
      <c r="D198" s="8" t="s">
        <v>475</v>
      </c>
      <c r="E198" s="9" t="s">
        <v>28</v>
      </c>
      <c r="F198" s="9">
        <v>2355.56</v>
      </c>
      <c r="G198" s="9">
        <v>0</v>
      </c>
      <c r="K198" s="1" t="str">
        <f>VLOOKUP(A198,'4月'!A:K,11,FALSE)</f>
        <v>钟祥</v>
      </c>
      <c r="L198" s="1" t="str">
        <f>VLOOKUP(A198,'4月'!A:L,12,FALSE)</f>
        <v>420881199001246215</v>
      </c>
      <c r="M198" s="1">
        <f>VLOOKUP(A198,'4月'!A:M,13,FALSE)</f>
        <v>18671992167</v>
      </c>
      <c r="N198" s="1">
        <v>0</v>
      </c>
      <c r="Q198" s="21">
        <f t="shared" si="9"/>
        <v>0</v>
      </c>
    </row>
    <row r="199" hidden="1" spans="1:17">
      <c r="A199" s="8" t="s">
        <v>1064</v>
      </c>
      <c r="B199" s="8" t="s">
        <v>443</v>
      </c>
      <c r="C199" s="8" t="s">
        <v>70</v>
      </c>
      <c r="D199" s="8" t="s">
        <v>1065</v>
      </c>
      <c r="E199" s="9" t="s">
        <v>28</v>
      </c>
      <c r="F199" s="9">
        <v>2236.40333333333</v>
      </c>
      <c r="G199" s="9">
        <v>0</v>
      </c>
      <c r="K199" s="1" t="s">
        <v>35</v>
      </c>
      <c r="L199" s="1" t="str">
        <f>VLOOKUP(A199,[6]在职名单!$D:$AF,29,FALSE)</f>
        <v>42088119900822051x</v>
      </c>
      <c r="M199" s="1">
        <f>VLOOKUP(A199,[6]在职名单!$D:$AK,34,FALSE)</f>
        <v>18672462040</v>
      </c>
      <c r="N199" s="1">
        <v>0</v>
      </c>
      <c r="Q199" s="21">
        <f t="shared" si="9"/>
        <v>0</v>
      </c>
    </row>
    <row r="200" hidden="1" spans="1:17">
      <c r="A200" s="8" t="s">
        <v>476</v>
      </c>
      <c r="B200" s="8" t="s">
        <v>443</v>
      </c>
      <c r="C200" s="8" t="s">
        <v>70</v>
      </c>
      <c r="D200" s="8" t="s">
        <v>477</v>
      </c>
      <c r="E200" s="9" t="s">
        <v>28</v>
      </c>
      <c r="F200" s="9">
        <v>121.8</v>
      </c>
      <c r="G200" s="9">
        <v>0</v>
      </c>
      <c r="K200" s="1" t="s">
        <v>461</v>
      </c>
      <c r="L200" s="1" t="str">
        <f>VLOOKUP(A200,[6]在职名单!$D:$AF,29,FALSE)</f>
        <v>420881199705268412</v>
      </c>
      <c r="M200" s="1">
        <f>VLOOKUP(A200,[6]在职名单!$D:$AK,34,FALSE)</f>
        <v>13277654560</v>
      </c>
      <c r="N200" s="1">
        <v>0</v>
      </c>
      <c r="Q200" s="21">
        <f t="shared" si="9"/>
        <v>0</v>
      </c>
    </row>
    <row r="201" hidden="1" spans="1:17">
      <c r="A201" s="8" t="s">
        <v>1066</v>
      </c>
      <c r="B201" s="8" t="s">
        <v>479</v>
      </c>
      <c r="C201" s="8" t="s">
        <v>26</v>
      </c>
      <c r="D201" s="8" t="s">
        <v>1067</v>
      </c>
      <c r="E201" s="9" t="s">
        <v>32</v>
      </c>
      <c r="F201" s="9">
        <v>777.776666666667</v>
      </c>
      <c r="G201" s="9">
        <v>0</v>
      </c>
      <c r="K201" s="1" t="s">
        <v>35</v>
      </c>
      <c r="L201" s="40" t="str">
        <f>VLOOKUP(A201,[6]在职名单!$D:$AF,29,FALSE)</f>
        <v>430525200009020069</v>
      </c>
      <c r="M201" s="1">
        <f>VLOOKUP(A201,[6]在职名单!$D:$AK,34,FALSE)</f>
        <v>18207024230</v>
      </c>
      <c r="N201" s="1">
        <v>0</v>
      </c>
      <c r="Q201" s="21">
        <f t="shared" si="9"/>
        <v>0</v>
      </c>
    </row>
    <row r="202" hidden="1" spans="1:17">
      <c r="A202" s="8" t="s">
        <v>481</v>
      </c>
      <c r="B202" s="8" t="s">
        <v>479</v>
      </c>
      <c r="C202" s="8" t="s">
        <v>30</v>
      </c>
      <c r="D202" s="8" t="s">
        <v>482</v>
      </c>
      <c r="E202" s="9" t="s">
        <v>28</v>
      </c>
      <c r="F202" s="9">
        <v>2995</v>
      </c>
      <c r="G202" s="9">
        <v>0</v>
      </c>
      <c r="K202" s="1" t="str">
        <f>VLOOKUP(A202,'4月'!A:K,11,FALSE)</f>
        <v>宜春山道</v>
      </c>
      <c r="L202" s="40" t="str">
        <f>VLOOKUP(A202,'4月'!A:L,12,FALSE)</f>
        <v>360902200309025442</v>
      </c>
      <c r="M202" s="1">
        <f>VLOOKUP(A202,'4月'!A:M,13,FALSE)</f>
        <v>15579971863</v>
      </c>
      <c r="N202" s="1">
        <v>0</v>
      </c>
      <c r="Q202" s="21">
        <f t="shared" si="9"/>
        <v>0</v>
      </c>
    </row>
    <row r="203" hidden="1" spans="1:17">
      <c r="A203" s="8" t="s">
        <v>483</v>
      </c>
      <c r="B203" s="8" t="s">
        <v>479</v>
      </c>
      <c r="C203" s="8" t="s">
        <v>30</v>
      </c>
      <c r="D203" s="8" t="s">
        <v>484</v>
      </c>
      <c r="E203" s="9" t="s">
        <v>28</v>
      </c>
      <c r="F203" s="9">
        <v>2990</v>
      </c>
      <c r="G203" s="9">
        <v>0</v>
      </c>
      <c r="K203" s="1" t="str">
        <f>VLOOKUP(A203,'4月'!A:K,11,FALSE)</f>
        <v>宜春山道</v>
      </c>
      <c r="L203" s="40" t="str">
        <f>VLOOKUP(A203,'4月'!A:L,12,FALSE)</f>
        <v>362201199512253047</v>
      </c>
      <c r="M203" s="1">
        <f>VLOOKUP(A203,'4月'!A:M,13,FALSE)</f>
        <v>13707951326</v>
      </c>
      <c r="N203" s="1">
        <v>0</v>
      </c>
      <c r="Q203" s="21">
        <f t="shared" si="9"/>
        <v>0</v>
      </c>
    </row>
    <row r="204" hidden="1" spans="1:17">
      <c r="A204" s="8" t="s">
        <v>485</v>
      </c>
      <c r="B204" s="8" t="s">
        <v>479</v>
      </c>
      <c r="C204" s="8" t="s">
        <v>37</v>
      </c>
      <c r="D204" s="8" t="s">
        <v>486</v>
      </c>
      <c r="E204" s="9" t="s">
        <v>28</v>
      </c>
      <c r="F204" s="9">
        <v>2485</v>
      </c>
      <c r="G204" s="9">
        <v>0</v>
      </c>
      <c r="K204" s="1" t="str">
        <f>VLOOKUP(A204,'4月'!A:K,11,FALSE)</f>
        <v>宜春山道</v>
      </c>
      <c r="L204" s="40" t="str">
        <f>VLOOKUP(A204,'4月'!A:L,12,FALSE)</f>
        <v>362201197310035026</v>
      </c>
      <c r="M204" s="1">
        <f>VLOOKUP(A204,'4月'!A:M,13,FALSE)</f>
        <v>18979508006</v>
      </c>
      <c r="N204" s="1">
        <v>0</v>
      </c>
      <c r="Q204" s="21">
        <f t="shared" si="9"/>
        <v>0</v>
      </c>
    </row>
    <row r="205" hidden="1" spans="1:17">
      <c r="A205" s="8" t="s">
        <v>487</v>
      </c>
      <c r="B205" s="8" t="s">
        <v>479</v>
      </c>
      <c r="C205" s="8" t="s">
        <v>37</v>
      </c>
      <c r="D205" s="8" t="s">
        <v>488</v>
      </c>
      <c r="E205" s="9" t="s">
        <v>28</v>
      </c>
      <c r="F205" s="9">
        <v>2495</v>
      </c>
      <c r="G205" s="9">
        <v>0</v>
      </c>
      <c r="K205" s="1" t="str">
        <f>VLOOKUP(A205,'4月'!A:K,11,FALSE)</f>
        <v>宜春山道</v>
      </c>
      <c r="L205" s="40" t="str">
        <f>VLOOKUP(A205,'4月'!A:L,12,FALSE)</f>
        <v>362201196812092624</v>
      </c>
      <c r="M205" s="1">
        <f>VLOOKUP(A205,'4月'!A:M,13,FALSE)</f>
        <v>19970535082</v>
      </c>
      <c r="N205" s="1">
        <v>0</v>
      </c>
      <c r="Q205" s="21">
        <f t="shared" si="9"/>
        <v>0</v>
      </c>
    </row>
    <row r="206" hidden="1" spans="1:17">
      <c r="A206" s="8" t="s">
        <v>489</v>
      </c>
      <c r="B206" s="8" t="s">
        <v>479</v>
      </c>
      <c r="C206" s="8" t="s">
        <v>247</v>
      </c>
      <c r="D206" s="8" t="s">
        <v>490</v>
      </c>
      <c r="E206" s="9" t="s">
        <v>28</v>
      </c>
      <c r="F206" s="9">
        <v>10855.3820166667</v>
      </c>
      <c r="G206" s="9">
        <v>0</v>
      </c>
      <c r="H206" s="1">
        <v>413.07</v>
      </c>
      <c r="I206" s="1">
        <f>VLOOKUP(D206,'4月'!D:I,6,FALSE)</f>
        <v>0</v>
      </c>
      <c r="J206" s="1">
        <f>VLOOKUP(D206,'4月'!D:J,7,FALSE)</f>
        <v>0</v>
      </c>
      <c r="K206" s="1" t="str">
        <f>VLOOKUP(A206,'4月'!A:K,11,FALSE)</f>
        <v>宜春山道</v>
      </c>
      <c r="L206" s="1" t="str">
        <f>VLOOKUP(A206,'4月'!A:L,12,FALSE)</f>
        <v>36223320040618163X</v>
      </c>
      <c r="M206" s="1">
        <f>VLOOKUP(A206,'4月'!A:M,13,FALSE)</f>
        <v>18146649822</v>
      </c>
      <c r="N206" s="1">
        <v>0</v>
      </c>
      <c r="P206" s="1">
        <f>VLOOKUP(D206,'[8]26.4'!$B:$H,7,FALSE)</f>
        <v>413.07</v>
      </c>
      <c r="Q206" s="21">
        <f t="shared" si="9"/>
        <v>0</v>
      </c>
    </row>
    <row r="207" hidden="1" spans="1:17">
      <c r="A207" s="8" t="s">
        <v>493</v>
      </c>
      <c r="B207" s="8" t="s">
        <v>479</v>
      </c>
      <c r="C207" s="8" t="s">
        <v>45</v>
      </c>
      <c r="D207" s="8" t="s">
        <v>494</v>
      </c>
      <c r="E207" s="9" t="s">
        <v>28</v>
      </c>
      <c r="F207" s="9">
        <v>7162.76733333333</v>
      </c>
      <c r="G207" s="9">
        <v>0</v>
      </c>
      <c r="K207" s="1" t="str">
        <f>VLOOKUP(A207,'4月'!A:K,11,FALSE)</f>
        <v>宜春山道</v>
      </c>
      <c r="L207" s="1" t="str">
        <f>VLOOKUP(A207,'4月'!A:L,12,FALSE)</f>
        <v>36222720030116123x</v>
      </c>
      <c r="M207" s="1">
        <f>VLOOKUP(A207,'4月'!A:M,13,FALSE)</f>
        <v>13133797701</v>
      </c>
      <c r="N207" s="1">
        <v>0</v>
      </c>
      <c r="Q207" s="21">
        <f t="shared" si="9"/>
        <v>0</v>
      </c>
    </row>
    <row r="208" hidden="1" spans="1:17">
      <c r="A208" s="8" t="s">
        <v>495</v>
      </c>
      <c r="B208" s="8" t="s">
        <v>479</v>
      </c>
      <c r="C208" s="8" t="s">
        <v>45</v>
      </c>
      <c r="D208" s="8" t="s">
        <v>496</v>
      </c>
      <c r="E208" s="9" t="s">
        <v>28</v>
      </c>
      <c r="F208" s="9">
        <v>3977.91005666667</v>
      </c>
      <c r="G208" s="9">
        <v>0</v>
      </c>
      <c r="K208" s="1" t="str">
        <f>VLOOKUP(A208,'4月'!A:K,11,FALSE)</f>
        <v>朝晖人力</v>
      </c>
      <c r="L208" s="40" t="str">
        <f>VLOOKUP(A208,'4月'!A:L,12,FALSE)</f>
        <v>360902200406013419</v>
      </c>
      <c r="M208" s="1">
        <f>VLOOKUP(A208,'4月'!A:M,13,FALSE)</f>
        <v>15507004974</v>
      </c>
      <c r="N208" s="1">
        <v>0</v>
      </c>
      <c r="Q208" s="21">
        <f t="shared" si="9"/>
        <v>0</v>
      </c>
    </row>
    <row r="209" hidden="1" spans="1:17">
      <c r="A209" s="8" t="s">
        <v>491</v>
      </c>
      <c r="B209" s="8" t="s">
        <v>479</v>
      </c>
      <c r="C209" s="8" t="s">
        <v>45</v>
      </c>
      <c r="D209" s="8" t="s">
        <v>492</v>
      </c>
      <c r="E209" s="9" t="s">
        <v>28</v>
      </c>
      <c r="F209" s="9">
        <v>20461.3445666667</v>
      </c>
      <c r="G209" s="9">
        <v>127.11</v>
      </c>
      <c r="K209" s="1" t="str">
        <f>VLOOKUP(A209,'4月'!A:K,11,FALSE)</f>
        <v>宜春山道</v>
      </c>
      <c r="L209" s="40" t="str">
        <f>VLOOKUP(A209,'4月'!A:L,12,FALSE)</f>
        <v>360926200803201617</v>
      </c>
      <c r="M209" s="1">
        <f>VLOOKUP(A209,'4月'!A:M,13,FALSE)</f>
        <v>18296562543</v>
      </c>
      <c r="N209" s="1">
        <v>463.84</v>
      </c>
      <c r="Q209" s="21">
        <f t="shared" si="9"/>
        <v>-336.73</v>
      </c>
    </row>
    <row r="210" hidden="1" spans="1:17">
      <c r="A210" s="8" t="s">
        <v>1068</v>
      </c>
      <c r="B210" s="8" t="s">
        <v>479</v>
      </c>
      <c r="C210" s="8" t="s">
        <v>45</v>
      </c>
      <c r="D210" s="8" t="s">
        <v>1069</v>
      </c>
      <c r="E210" s="9" t="s">
        <v>28</v>
      </c>
      <c r="F210" s="9">
        <v>2505.72407407407</v>
      </c>
      <c r="G210" s="9">
        <v>0</v>
      </c>
      <c r="K210" s="1" t="s">
        <v>35</v>
      </c>
      <c r="L210" s="40" t="str">
        <f>VLOOKUP(A210,[6]在职名单!$D:$AF,29,FALSE)</f>
        <v>360902200704025223</v>
      </c>
      <c r="M210" s="1">
        <f>VLOOKUP(A210,[6]在职名单!$D:$AK,34,FALSE)</f>
        <v>13507053466</v>
      </c>
      <c r="N210" s="1">
        <v>0</v>
      </c>
      <c r="Q210" s="21">
        <f t="shared" si="9"/>
        <v>0</v>
      </c>
    </row>
    <row r="211" hidden="1" spans="1:17">
      <c r="A211" s="8" t="s">
        <v>1070</v>
      </c>
      <c r="B211" s="8" t="s">
        <v>479</v>
      </c>
      <c r="C211" s="8" t="s">
        <v>45</v>
      </c>
      <c r="D211" s="8" t="s">
        <v>1071</v>
      </c>
      <c r="E211" s="9" t="s">
        <v>28</v>
      </c>
      <c r="F211" s="9">
        <v>2866.11924444444</v>
      </c>
      <c r="G211" s="9">
        <v>0</v>
      </c>
      <c r="K211" s="1" t="s">
        <v>35</v>
      </c>
      <c r="L211" s="40" t="str">
        <f>VLOOKUP(A211,[6]在职名单!$D:$AF,29,FALSE)</f>
        <v>362429200506183647</v>
      </c>
      <c r="M211" s="1">
        <f>VLOOKUP(A211,[6]在职名单!$D:$AK,34,FALSE)</f>
        <v>17879597391</v>
      </c>
      <c r="N211" s="1">
        <v>0</v>
      </c>
      <c r="Q211" s="21">
        <f t="shared" si="9"/>
        <v>0</v>
      </c>
    </row>
    <row r="212" hidden="1" spans="1:17">
      <c r="A212" s="8" t="s">
        <v>504</v>
      </c>
      <c r="B212" s="8" t="s">
        <v>479</v>
      </c>
      <c r="C212" s="8" t="s">
        <v>57</v>
      </c>
      <c r="D212" s="8" t="s">
        <v>505</v>
      </c>
      <c r="E212" s="9" t="s">
        <v>28</v>
      </c>
      <c r="F212" s="9">
        <v>13156.4305833333</v>
      </c>
      <c r="G212" s="9">
        <v>0</v>
      </c>
      <c r="H212" s="1">
        <v>413.07</v>
      </c>
      <c r="I212" s="1">
        <f>VLOOKUP(D212,'4月'!D:I,6,FALSE)</f>
        <v>0</v>
      </c>
      <c r="J212" s="1">
        <f>VLOOKUP(D212,'4月'!D:J,7,FALSE)</f>
        <v>0</v>
      </c>
      <c r="K212" s="1" t="str">
        <f>VLOOKUP(A212,'4月'!A:K,11,FALSE)</f>
        <v>宜春山道</v>
      </c>
      <c r="L212" s="1" t="str">
        <f>VLOOKUP(A212,'4月'!A:L,12,FALSE)</f>
        <v>362201199204140219</v>
      </c>
      <c r="M212" s="1">
        <f>VLOOKUP(A212,'4月'!A:M,13,FALSE)</f>
        <v>18460460101</v>
      </c>
      <c r="N212" s="1">
        <v>0</v>
      </c>
      <c r="P212" s="1">
        <f>VLOOKUP(D212,'[8]26.4'!$B:$H,7,FALSE)</f>
        <v>413.07</v>
      </c>
      <c r="Q212" s="21">
        <f t="shared" si="9"/>
        <v>0</v>
      </c>
    </row>
    <row r="213" hidden="1" spans="1:17">
      <c r="A213" s="8" t="s">
        <v>506</v>
      </c>
      <c r="B213" s="8" t="s">
        <v>479</v>
      </c>
      <c r="C213" s="8" t="s">
        <v>60</v>
      </c>
      <c r="D213" s="8" t="s">
        <v>508</v>
      </c>
      <c r="E213" s="9" t="s">
        <v>28</v>
      </c>
      <c r="F213" s="9">
        <v>4992.975</v>
      </c>
      <c r="G213" s="9">
        <v>0</v>
      </c>
      <c r="H213" s="1">
        <v>413.07</v>
      </c>
      <c r="I213" s="1">
        <f>VLOOKUP(D213,'4月'!D:I,6,FALSE)</f>
        <v>0</v>
      </c>
      <c r="J213" s="1">
        <f>VLOOKUP(D213,'4月'!D:J,7,FALSE)</f>
        <v>0</v>
      </c>
      <c r="K213" s="1" t="str">
        <f>VLOOKUP(A213,'4月'!A:K,11,FALSE)</f>
        <v>宜春山道</v>
      </c>
      <c r="L213" s="40" t="str">
        <f>VLOOKUP(A213,'4月'!A:L,12,FALSE)</f>
        <v>362201198207161010</v>
      </c>
      <c r="M213" s="1">
        <f>VLOOKUP(A213,'4月'!A:M,13,FALSE)</f>
        <v>13660057085</v>
      </c>
      <c r="N213" s="1">
        <v>0</v>
      </c>
      <c r="P213" s="1">
        <f>VLOOKUP(D213,'[8]26.4'!$B:$H,7,FALSE)</f>
        <v>413.07</v>
      </c>
      <c r="Q213" s="21">
        <f t="shared" si="9"/>
        <v>0</v>
      </c>
    </row>
    <row r="214" hidden="1" spans="1:17">
      <c r="A214" s="8" t="s">
        <v>509</v>
      </c>
      <c r="B214" s="8" t="s">
        <v>479</v>
      </c>
      <c r="C214" s="8" t="s">
        <v>60</v>
      </c>
      <c r="D214" s="8" t="s">
        <v>510</v>
      </c>
      <c r="E214" s="9" t="s">
        <v>28</v>
      </c>
      <c r="F214" s="9">
        <v>9612.74990868033</v>
      </c>
      <c r="G214" s="9">
        <v>0</v>
      </c>
      <c r="K214" s="1" t="str">
        <f>VLOOKUP(A214,'4月'!A:K,11,FALSE)</f>
        <v>宜春山道</v>
      </c>
      <c r="L214" s="40" t="str">
        <f>VLOOKUP(A214,'4月'!A:L,12,FALSE)</f>
        <v>362201200210224019</v>
      </c>
      <c r="M214" s="1">
        <f>VLOOKUP(A214,'4月'!A:M,13,FALSE)</f>
        <v>13097078502</v>
      </c>
      <c r="N214" s="1">
        <v>0</v>
      </c>
      <c r="Q214" s="21">
        <f t="shared" si="9"/>
        <v>0</v>
      </c>
    </row>
    <row r="215" hidden="1" spans="1:17">
      <c r="A215" s="8" t="s">
        <v>511</v>
      </c>
      <c r="B215" s="8" t="s">
        <v>479</v>
      </c>
      <c r="C215" s="8" t="s">
        <v>60</v>
      </c>
      <c r="D215" s="8" t="s">
        <v>512</v>
      </c>
      <c r="E215" s="9" t="s">
        <v>32</v>
      </c>
      <c r="F215" s="9">
        <v>3444.75952938276</v>
      </c>
      <c r="G215" s="9">
        <v>0</v>
      </c>
      <c r="K215" s="1" t="str">
        <f>VLOOKUP(A215,'4月'!A:K,11,FALSE)</f>
        <v>宜春山道</v>
      </c>
      <c r="L215" s="40" t="str">
        <f>VLOOKUP(A215,'4月'!A:L,12,FALSE)</f>
        <v>362201198607045449</v>
      </c>
      <c r="M215" s="1">
        <f>VLOOKUP(A215,'4月'!A:M,13,FALSE)</f>
        <v>13755839636</v>
      </c>
      <c r="N215" s="1">
        <v>0</v>
      </c>
      <c r="Q215" s="21">
        <f t="shared" si="9"/>
        <v>0</v>
      </c>
    </row>
    <row r="216" hidden="1" spans="1:17">
      <c r="A216" s="8" t="s">
        <v>513</v>
      </c>
      <c r="B216" s="8" t="s">
        <v>479</v>
      </c>
      <c r="C216" s="8" t="s">
        <v>60</v>
      </c>
      <c r="D216" s="8" t="s">
        <v>514</v>
      </c>
      <c r="E216" s="9" t="s">
        <v>28</v>
      </c>
      <c r="F216" s="9">
        <v>11563.0058571428</v>
      </c>
      <c r="G216" s="9">
        <v>46.89</v>
      </c>
      <c r="K216" s="1" t="str">
        <f>VLOOKUP(A216,'4月'!A:K,11,FALSE)</f>
        <v>宜春山道</v>
      </c>
      <c r="L216" s="40" t="str">
        <f>VLOOKUP(A216,'4月'!A:L,12,FALSE)</f>
        <v>360481200102190617</v>
      </c>
      <c r="M216" s="1">
        <f>VLOOKUP(A216,'4月'!A:M,13,FALSE)</f>
        <v>18942252409</v>
      </c>
      <c r="N216" s="1">
        <v>46.89</v>
      </c>
      <c r="Q216" s="21">
        <f t="shared" si="9"/>
        <v>0</v>
      </c>
    </row>
    <row r="217" hidden="1" spans="1:17">
      <c r="A217" s="8" t="s">
        <v>515</v>
      </c>
      <c r="B217" s="8" t="s">
        <v>479</v>
      </c>
      <c r="C217" s="8" t="s">
        <v>60</v>
      </c>
      <c r="D217" s="8" t="s">
        <v>516</v>
      </c>
      <c r="E217" s="9" t="s">
        <v>28</v>
      </c>
      <c r="F217" s="9">
        <v>19971.3260556617</v>
      </c>
      <c r="G217" s="9">
        <v>312.64</v>
      </c>
      <c r="K217" s="1" t="str">
        <f>VLOOKUP(A217,'4月'!A:K,11,FALSE)</f>
        <v>宜春山道</v>
      </c>
      <c r="L217" s="40" t="str">
        <f>VLOOKUP(A217,'4月'!A:L,12,FALSE)</f>
        <v>360322200308103018</v>
      </c>
      <c r="M217" s="1">
        <f>VLOOKUP(A217,'4月'!A:M,13,FALSE)</f>
        <v>13479853786</v>
      </c>
      <c r="N217" s="1">
        <v>312.64</v>
      </c>
      <c r="Q217" s="21">
        <f t="shared" si="9"/>
        <v>0</v>
      </c>
    </row>
    <row r="218" hidden="1" spans="1:17">
      <c r="A218" s="8" t="s">
        <v>517</v>
      </c>
      <c r="B218" s="8" t="s">
        <v>479</v>
      </c>
      <c r="C218" s="8" t="s">
        <v>60</v>
      </c>
      <c r="D218" s="8" t="s">
        <v>518</v>
      </c>
      <c r="E218" s="9" t="s">
        <v>32</v>
      </c>
      <c r="F218" s="9">
        <v>1851.79875</v>
      </c>
      <c r="G218" s="9">
        <v>0</v>
      </c>
      <c r="K218" s="1" t="str">
        <f>VLOOKUP(A218,'4月'!A:K,11,FALSE)</f>
        <v>朝晖人力</v>
      </c>
      <c r="L218" s="40" t="str">
        <f>VLOOKUP(A218,'4月'!A:L,12,FALSE)</f>
        <v>360902200104184810</v>
      </c>
      <c r="M218" s="1">
        <f>VLOOKUP(A218,'4月'!A:M,13,FALSE)</f>
        <v>18279545643</v>
      </c>
      <c r="N218" s="1">
        <v>0</v>
      </c>
      <c r="Q218" s="21">
        <f t="shared" si="9"/>
        <v>0</v>
      </c>
    </row>
    <row r="219" hidden="1" spans="1:17">
      <c r="A219" s="8" t="s">
        <v>519</v>
      </c>
      <c r="B219" s="8" t="s">
        <v>479</v>
      </c>
      <c r="C219" s="8" t="s">
        <v>60</v>
      </c>
      <c r="D219" s="8" t="s">
        <v>520</v>
      </c>
      <c r="E219" s="9" t="s">
        <v>28</v>
      </c>
      <c r="F219" s="9">
        <v>6721.86443076922</v>
      </c>
      <c r="G219" s="9">
        <v>0</v>
      </c>
      <c r="K219" s="1" t="str">
        <f>VLOOKUP(A219,'4月'!A:K,11,FALSE)</f>
        <v>朝晖人力</v>
      </c>
      <c r="L219" s="40" t="str">
        <f>VLOOKUP(A219,'4月'!A:L,12,FALSE)</f>
        <v>360323200307060016</v>
      </c>
      <c r="M219" s="1">
        <f>VLOOKUP(A219,'4月'!A:M,13,FALSE)</f>
        <v>18079959450</v>
      </c>
      <c r="N219" s="1">
        <v>0</v>
      </c>
      <c r="Q219" s="21">
        <f t="shared" si="9"/>
        <v>0</v>
      </c>
    </row>
    <row r="220" hidden="1" spans="1:17">
      <c r="A220" s="12" t="s">
        <v>1072</v>
      </c>
      <c r="B220" s="12" t="s">
        <v>479</v>
      </c>
      <c r="C220" s="12" t="s">
        <v>60</v>
      </c>
      <c r="D220" s="12" t="s">
        <v>1073</v>
      </c>
      <c r="E220" s="13" t="s">
        <v>32</v>
      </c>
      <c r="F220" s="13">
        <v>221.436</v>
      </c>
      <c r="G220" s="13">
        <v>0</v>
      </c>
      <c r="K220" s="1" t="s">
        <v>35</v>
      </c>
      <c r="L220" s="40" t="str">
        <f>VLOOKUP(A220,[6]在职名单!$D:$AF,29,FALSE)</f>
        <v>431103199905010032</v>
      </c>
      <c r="M220" s="1">
        <f>VLOOKUP(A220,[6]在职名单!$D:$AK,34,FALSE)</f>
        <v>17707959923</v>
      </c>
      <c r="O220" s="1" t="e">
        <v>#N/A</v>
      </c>
    </row>
    <row r="221" hidden="1" spans="1:17">
      <c r="A221" s="8" t="s">
        <v>523</v>
      </c>
      <c r="B221" s="8" t="s">
        <v>479</v>
      </c>
      <c r="C221" s="8" t="s">
        <v>70</v>
      </c>
      <c r="D221" s="8" t="s">
        <v>524</v>
      </c>
      <c r="E221" s="9" t="s">
        <v>28</v>
      </c>
      <c r="F221" s="9">
        <v>3833.05057971014</v>
      </c>
      <c r="G221" s="9">
        <v>0</v>
      </c>
      <c r="K221" s="1" t="str">
        <f>VLOOKUP(A221,'4月'!A:K,11,FALSE)</f>
        <v>朝晖人力</v>
      </c>
      <c r="L221" s="40" t="str">
        <f>VLOOKUP(A221,'4月'!A:L,12,FALSE)</f>
        <v>362227199006250074</v>
      </c>
      <c r="M221" s="1">
        <f>VLOOKUP(A221,'4月'!A:M,13,FALSE)</f>
        <v>18770520074</v>
      </c>
      <c r="N221" s="1">
        <v>0</v>
      </c>
      <c r="Q221" s="21">
        <f t="shared" ref="Q221:Q252" si="10">G221-N221</f>
        <v>0</v>
      </c>
    </row>
    <row r="222" hidden="1" spans="1:17">
      <c r="A222" s="8" t="s">
        <v>525</v>
      </c>
      <c r="B222" s="8" t="s">
        <v>479</v>
      </c>
      <c r="C222" s="8" t="s">
        <v>70</v>
      </c>
      <c r="D222" s="8" t="s">
        <v>526</v>
      </c>
      <c r="E222" s="9" t="s">
        <v>32</v>
      </c>
      <c r="F222" s="9">
        <v>906.46</v>
      </c>
      <c r="G222" s="9">
        <v>0</v>
      </c>
      <c r="K222" s="1" t="str">
        <f>VLOOKUP(A222,'4月'!A:K,11,FALSE)</f>
        <v>朝晖人力</v>
      </c>
      <c r="L222" s="40" t="str">
        <f>VLOOKUP(A222,'4月'!A:L,12,FALSE)</f>
        <v>362201200302185213</v>
      </c>
      <c r="M222" s="1">
        <f>VLOOKUP(A222,'4月'!A:M,13,FALSE)</f>
        <v>18379117563</v>
      </c>
      <c r="N222" s="1">
        <v>0</v>
      </c>
      <c r="Q222" s="21">
        <f t="shared" si="10"/>
        <v>0</v>
      </c>
    </row>
    <row r="223" hidden="1" spans="1:17">
      <c r="A223" s="8" t="s">
        <v>527</v>
      </c>
      <c r="B223" s="8" t="s">
        <v>528</v>
      </c>
      <c r="C223" s="8" t="s">
        <v>870</v>
      </c>
      <c r="D223" s="8" t="s">
        <v>529</v>
      </c>
      <c r="E223" s="9" t="s">
        <v>28</v>
      </c>
      <c r="F223" s="9">
        <v>20002.51339</v>
      </c>
      <c r="G223" s="9">
        <v>328.28</v>
      </c>
      <c r="H223" s="1">
        <v>359.84</v>
      </c>
      <c r="I223" s="1">
        <v>96.96</v>
      </c>
      <c r="J223" s="1">
        <v>13.49</v>
      </c>
      <c r="K223" s="1" t="str">
        <f>VLOOKUP(A223,'4月'!A:K,11,FALSE)</f>
        <v>武汉山道</v>
      </c>
      <c r="L223" s="40" t="str">
        <f>VLOOKUP(A223,'4月'!A:L,12,FALSE)</f>
        <v>420684198502132017</v>
      </c>
      <c r="M223" s="1">
        <f>VLOOKUP(A223,'4月'!A:M,13,FALSE)</f>
        <v>17371055355</v>
      </c>
      <c r="N223" s="1">
        <v>300.07</v>
      </c>
      <c r="P223" s="1">
        <f>VLOOKUP(D223,'[8]26.4'!$B:$H,7,FALSE)</f>
        <v>470.29</v>
      </c>
      <c r="Q223" s="21">
        <f t="shared" si="10"/>
        <v>28.21</v>
      </c>
    </row>
    <row r="224" hidden="1" spans="1:17">
      <c r="A224" s="8" t="s">
        <v>871</v>
      </c>
      <c r="B224" s="8" t="s">
        <v>528</v>
      </c>
      <c r="C224" s="8" t="s">
        <v>132</v>
      </c>
      <c r="D224" s="8" t="s">
        <v>872</v>
      </c>
      <c r="E224" s="9" t="s">
        <v>32</v>
      </c>
      <c r="F224" s="9">
        <v>219.256</v>
      </c>
      <c r="G224" s="9">
        <v>0</v>
      </c>
      <c r="K224" s="1" t="str">
        <f>VLOOKUP(A224,'4月'!A:K,11,FALSE)</f>
        <v>朝晖人力</v>
      </c>
      <c r="L224" s="1" t="str">
        <f>VLOOKUP(A224,'4月'!A:L,12,FALSE)</f>
        <v>362421199305136813</v>
      </c>
      <c r="M224" s="1">
        <f>VLOOKUP(A224,'4月'!A:M,13,FALSE)</f>
        <v>18827760100</v>
      </c>
      <c r="N224" s="1">
        <v>0</v>
      </c>
      <c r="Q224" s="21">
        <f t="shared" si="10"/>
        <v>0</v>
      </c>
    </row>
    <row r="225" hidden="1" spans="1:17">
      <c r="A225" s="8" t="s">
        <v>530</v>
      </c>
      <c r="B225" s="8" t="s">
        <v>528</v>
      </c>
      <c r="C225" s="8" t="s">
        <v>26</v>
      </c>
      <c r="D225" s="8" t="s">
        <v>531</v>
      </c>
      <c r="E225" s="9" t="s">
        <v>28</v>
      </c>
      <c r="F225" s="9">
        <v>3690</v>
      </c>
      <c r="G225" s="9">
        <v>0</v>
      </c>
      <c r="K225" s="1" t="str">
        <f>VLOOKUP(A225,'4月'!A:K,11,FALSE)</f>
        <v>高新吾悦</v>
      </c>
      <c r="L225" s="1" t="str">
        <f>VLOOKUP(A225,'4月'!A:L,12,FALSE)</f>
        <v>36042720030211002X</v>
      </c>
      <c r="M225" s="1">
        <f>VLOOKUP(A225,'4月'!A:M,13,FALSE)</f>
        <v>18270924070</v>
      </c>
      <c r="N225" s="1">
        <v>0</v>
      </c>
      <c r="Q225" s="21">
        <f t="shared" si="10"/>
        <v>0</v>
      </c>
    </row>
    <row r="226" hidden="1" spans="1:17">
      <c r="A226" s="8" t="s">
        <v>1074</v>
      </c>
      <c r="B226" s="8" t="s">
        <v>528</v>
      </c>
      <c r="C226" s="8" t="s">
        <v>30</v>
      </c>
      <c r="D226" s="8" t="s">
        <v>1075</v>
      </c>
      <c r="E226" s="9" t="s">
        <v>28</v>
      </c>
      <c r="F226" s="9">
        <v>2222.21777777778</v>
      </c>
      <c r="G226" s="9">
        <v>0</v>
      </c>
      <c r="K226" s="1" t="s">
        <v>35</v>
      </c>
      <c r="L226" s="1" t="str">
        <f>VLOOKUP(A226,[6]在职名单!$D:$AF,29,FALSE)</f>
        <v>360111200811202523</v>
      </c>
      <c r="M226" s="1">
        <f>VLOOKUP(A226,[6]在职名单!$D:$AK,34,FALSE)</f>
        <v>19917936736</v>
      </c>
      <c r="N226" s="1">
        <v>0</v>
      </c>
      <c r="Q226" s="21">
        <f t="shared" si="10"/>
        <v>0</v>
      </c>
    </row>
    <row r="227" hidden="1" spans="1:17">
      <c r="A227" s="8" t="s">
        <v>534</v>
      </c>
      <c r="B227" s="8" t="s">
        <v>528</v>
      </c>
      <c r="C227" s="8" t="s">
        <v>37</v>
      </c>
      <c r="D227" s="8" t="s">
        <v>535</v>
      </c>
      <c r="E227" s="9" t="s">
        <v>28</v>
      </c>
      <c r="F227" s="9">
        <v>2992.5</v>
      </c>
      <c r="G227" s="9">
        <v>0</v>
      </c>
      <c r="K227" s="1" t="str">
        <f>VLOOKUP(A227,'4月'!A:K,11,FALSE)</f>
        <v>高新吾悦</v>
      </c>
      <c r="L227" s="1" t="str">
        <f>VLOOKUP(A227,'4月'!A:L,12,FALSE)</f>
        <v>362401195703190520</v>
      </c>
      <c r="M227" s="1">
        <f>VLOOKUP(A227,'4月'!A:M,13,FALSE)</f>
        <v>15270885153</v>
      </c>
      <c r="N227" s="1">
        <v>0</v>
      </c>
      <c r="Q227" s="21">
        <f t="shared" si="10"/>
        <v>0</v>
      </c>
    </row>
    <row r="228" hidden="1" spans="1:17">
      <c r="A228" s="8" t="s">
        <v>536</v>
      </c>
      <c r="B228" s="8" t="s">
        <v>528</v>
      </c>
      <c r="C228" s="8" t="s">
        <v>37</v>
      </c>
      <c r="D228" s="8" t="s">
        <v>537</v>
      </c>
      <c r="E228" s="9" t="s">
        <v>28</v>
      </c>
      <c r="F228" s="9">
        <v>2795</v>
      </c>
      <c r="G228" s="9">
        <v>0</v>
      </c>
      <c r="K228" s="1" t="str">
        <f>VLOOKUP(A228,'4月'!A:K,11,FALSE)</f>
        <v>高新吾悦</v>
      </c>
      <c r="L228" s="1" t="str">
        <f>VLOOKUP(A228,'4月'!A:L,12,FALSE)</f>
        <v>132628195812161428</v>
      </c>
      <c r="M228" s="1">
        <f>VLOOKUP(A228,'4月'!A:M,13,FALSE)</f>
        <v>17770898003</v>
      </c>
      <c r="N228" s="1">
        <v>0</v>
      </c>
      <c r="Q228" s="21">
        <f t="shared" si="10"/>
        <v>0</v>
      </c>
    </row>
    <row r="229" hidden="1" spans="1:17">
      <c r="A229" s="8" t="s">
        <v>1076</v>
      </c>
      <c r="B229" s="8" t="s">
        <v>528</v>
      </c>
      <c r="C229" s="8" t="s">
        <v>42</v>
      </c>
      <c r="D229" s="8" t="s">
        <v>1077</v>
      </c>
      <c r="E229" s="9" t="s">
        <v>32</v>
      </c>
      <c r="F229" s="9">
        <v>3446.44657777778</v>
      </c>
      <c r="G229" s="9">
        <v>0</v>
      </c>
      <c r="K229" s="1" t="s">
        <v>35</v>
      </c>
      <c r="L229" s="1" t="str">
        <f>VLOOKUP(A229,[6]在职名单!$D:$AF,29,FALSE)</f>
        <v>362228199705124612</v>
      </c>
      <c r="M229" s="1">
        <f>VLOOKUP(A229,[6]在职名单!$D:$AK,34,FALSE)</f>
        <v>17370056543</v>
      </c>
      <c r="N229" s="1">
        <v>0</v>
      </c>
      <c r="Q229" s="21">
        <f t="shared" si="10"/>
        <v>0</v>
      </c>
    </row>
    <row r="230" hidden="1" spans="1:17">
      <c r="A230" s="8" t="s">
        <v>1078</v>
      </c>
      <c r="B230" s="8" t="s">
        <v>528</v>
      </c>
      <c r="C230" s="8" t="s">
        <v>42</v>
      </c>
      <c r="D230" s="8" t="s">
        <v>1079</v>
      </c>
      <c r="E230" s="9" t="s">
        <v>28</v>
      </c>
      <c r="F230" s="9">
        <v>880.935555555556</v>
      </c>
      <c r="G230" s="9">
        <v>0</v>
      </c>
      <c r="K230" s="1" t="s">
        <v>35</v>
      </c>
      <c r="L230" s="1" t="str">
        <f>VLOOKUP(A230,[6]在职名单!$D:$AF,29,FALSE)</f>
        <v>362322199805172459</v>
      </c>
      <c r="M230" s="1">
        <f>VLOOKUP(A230,[6]在职名单!$D:$AK,34,FALSE)</f>
        <v>13755733994</v>
      </c>
      <c r="N230" s="1">
        <v>0</v>
      </c>
      <c r="Q230" s="21">
        <f t="shared" si="10"/>
        <v>0</v>
      </c>
    </row>
    <row r="231" hidden="1" spans="1:17">
      <c r="A231" s="8" t="s">
        <v>538</v>
      </c>
      <c r="B231" s="8" t="s">
        <v>528</v>
      </c>
      <c r="C231" s="8" t="s">
        <v>45</v>
      </c>
      <c r="D231" s="8" t="s">
        <v>539</v>
      </c>
      <c r="E231" s="9" t="s">
        <v>28</v>
      </c>
      <c r="F231" s="9">
        <v>17302.5218077325</v>
      </c>
      <c r="G231" s="9">
        <v>0</v>
      </c>
      <c r="K231" s="1" t="str">
        <f>VLOOKUP(A231,'4月'!A:K,11,FALSE)</f>
        <v>高新吾悦</v>
      </c>
      <c r="L231" s="40" t="str">
        <f>VLOOKUP(A231,'4月'!A:L,12,FALSE)</f>
        <v>350721200106170814</v>
      </c>
      <c r="M231" s="1">
        <f>VLOOKUP(A231,'4月'!A:M,13,FALSE)</f>
        <v>18559487223</v>
      </c>
      <c r="N231" s="1">
        <v>0</v>
      </c>
      <c r="Q231" s="21">
        <f t="shared" si="10"/>
        <v>0</v>
      </c>
    </row>
    <row r="232" hidden="1" spans="1:17">
      <c r="A232" s="8" t="s">
        <v>540</v>
      </c>
      <c r="B232" s="8" t="s">
        <v>528</v>
      </c>
      <c r="C232" s="8" t="s">
        <v>45</v>
      </c>
      <c r="D232" s="8" t="s">
        <v>541</v>
      </c>
      <c r="E232" s="9" t="s">
        <v>28</v>
      </c>
      <c r="F232" s="9">
        <v>3674.88</v>
      </c>
      <c r="G232" s="9">
        <v>0</v>
      </c>
      <c r="K232" s="1" t="str">
        <f>VLOOKUP(A232,'4月'!A:K,11,FALSE)</f>
        <v>朝晖人力</v>
      </c>
      <c r="L232" s="1" t="str">
        <f>VLOOKUP(A232,'4月'!A:L,12,FALSE)</f>
        <v>341621200510063934</v>
      </c>
      <c r="M232" s="1">
        <f>VLOOKUP(A232,'4月'!A:M,13,FALSE)</f>
        <v>18119938652</v>
      </c>
      <c r="N232" s="1">
        <v>0</v>
      </c>
      <c r="Q232" s="21">
        <f t="shared" si="10"/>
        <v>0</v>
      </c>
    </row>
    <row r="233" hidden="1" spans="1:17">
      <c r="A233" s="8" t="s">
        <v>873</v>
      </c>
      <c r="B233" s="8" t="s">
        <v>528</v>
      </c>
      <c r="C233" s="8" t="s">
        <v>45</v>
      </c>
      <c r="D233" s="8" t="s">
        <v>874</v>
      </c>
      <c r="E233" s="9" t="s">
        <v>32</v>
      </c>
      <c r="F233" s="9">
        <v>728.28</v>
      </c>
      <c r="G233" s="9">
        <v>0</v>
      </c>
      <c r="K233" s="1" t="str">
        <f>VLOOKUP(A233,'4月'!A:K,11,FALSE)</f>
        <v>朝晖人力</v>
      </c>
      <c r="L233" s="40" t="str">
        <f>VLOOKUP(A233,'4月'!A:L,12,FALSE)</f>
        <v>360982200804036837</v>
      </c>
      <c r="M233" s="1">
        <f>VLOOKUP(A233,'4月'!A:M,13,FALSE)</f>
        <v>13697007724</v>
      </c>
      <c r="N233" s="1">
        <v>0</v>
      </c>
      <c r="Q233" s="21">
        <f t="shared" si="10"/>
        <v>0</v>
      </c>
    </row>
    <row r="234" hidden="1" spans="1:17">
      <c r="A234" s="8" t="s">
        <v>964</v>
      </c>
      <c r="B234" s="8" t="s">
        <v>528</v>
      </c>
      <c r="C234" s="8" t="s">
        <v>45</v>
      </c>
      <c r="D234" s="8" t="s">
        <v>965</v>
      </c>
      <c r="E234" s="9" t="s">
        <v>32</v>
      </c>
      <c r="F234" s="9">
        <v>650.61</v>
      </c>
      <c r="G234" s="9">
        <v>0</v>
      </c>
      <c r="K234" s="1" t="str">
        <f>VLOOKUP(A234,'4月'!A:K,11,FALSE)</f>
        <v>朝晖人力</v>
      </c>
      <c r="L234" s="1" t="str">
        <f>VLOOKUP(A234,'4月'!A:L,12,FALSE)</f>
        <v>36220419960116431X</v>
      </c>
      <c r="M234" s="1">
        <f>VLOOKUP(A234,'4月'!A:M,13,FALSE)</f>
        <v>19170715485</v>
      </c>
      <c r="N234" s="1">
        <v>0</v>
      </c>
      <c r="Q234" s="21">
        <f t="shared" si="10"/>
        <v>0</v>
      </c>
    </row>
    <row r="235" hidden="1" spans="1:17">
      <c r="A235" s="8" t="s">
        <v>1080</v>
      </c>
      <c r="B235" s="8" t="s">
        <v>528</v>
      </c>
      <c r="C235" s="8" t="s">
        <v>45</v>
      </c>
      <c r="D235" s="8" t="s">
        <v>1081</v>
      </c>
      <c r="E235" s="9" t="s">
        <v>32</v>
      </c>
      <c r="F235" s="9">
        <v>1847.44814814815</v>
      </c>
      <c r="G235" s="9">
        <v>0</v>
      </c>
      <c r="K235" s="1" t="s">
        <v>35</v>
      </c>
      <c r="L235" s="1" t="str">
        <f>VLOOKUP(A235,[6]在职名单!$D:$AF,29,FALSE)</f>
        <v>360124200311163910</v>
      </c>
      <c r="M235" s="1">
        <f>VLOOKUP(A235,[6]在职名单!$D:$AK,34,FALSE)</f>
        <v>18720965693</v>
      </c>
      <c r="N235" s="1">
        <v>0</v>
      </c>
      <c r="Q235" s="21">
        <f t="shared" si="10"/>
        <v>0</v>
      </c>
    </row>
    <row r="236" hidden="1" spans="1:17">
      <c r="A236" s="8" t="s">
        <v>1082</v>
      </c>
      <c r="B236" s="8" t="s">
        <v>528</v>
      </c>
      <c r="C236" s="8" t="s">
        <v>45</v>
      </c>
      <c r="D236" s="8" t="s">
        <v>1083</v>
      </c>
      <c r="E236" s="9" t="s">
        <v>28</v>
      </c>
      <c r="F236" s="9">
        <v>1636.31312592593</v>
      </c>
      <c r="G236" s="9">
        <v>0</v>
      </c>
      <c r="K236" s="1" t="s">
        <v>35</v>
      </c>
      <c r="L236" s="1" t="str">
        <f>VLOOKUP(A236,[6]在职名单!$D:$AF,29,FALSE)</f>
        <v>360121199903131918</v>
      </c>
      <c r="M236" s="1" t="e">
        <f>VLOOKUP(A236,[6]离职名单!$D:$T,17,FALSE)</f>
        <v>#N/A</v>
      </c>
      <c r="N236" s="1">
        <v>0</v>
      </c>
      <c r="Q236" s="21">
        <f t="shared" si="10"/>
        <v>0</v>
      </c>
    </row>
    <row r="237" hidden="1" spans="1:17">
      <c r="A237" s="8" t="s">
        <v>544</v>
      </c>
      <c r="B237" s="8" t="s">
        <v>528</v>
      </c>
      <c r="C237" s="8" t="s">
        <v>57</v>
      </c>
      <c r="D237" s="8" t="s">
        <v>545</v>
      </c>
      <c r="E237" s="9" t="s">
        <v>28</v>
      </c>
      <c r="F237" s="9">
        <v>17115.7038961538</v>
      </c>
      <c r="G237" s="9">
        <v>0</v>
      </c>
      <c r="K237" s="1" t="str">
        <f>VLOOKUP(A237,'4月'!A:K,11,FALSE)</f>
        <v>高新吾悦</v>
      </c>
      <c r="L237" s="1" t="str">
        <f>VLOOKUP(A237,'4月'!A:L,12,FALSE)</f>
        <v>362226199106121839</v>
      </c>
      <c r="M237" s="1">
        <f>VLOOKUP(A237,'4月'!A:M,13,FALSE)</f>
        <v>18210510043</v>
      </c>
      <c r="N237" s="1">
        <v>0</v>
      </c>
      <c r="Q237" s="21">
        <f t="shared" si="10"/>
        <v>0</v>
      </c>
    </row>
    <row r="238" hidden="1" spans="1:17">
      <c r="A238" s="8" t="s">
        <v>876</v>
      </c>
      <c r="B238" s="8" t="s">
        <v>528</v>
      </c>
      <c r="C238" s="8" t="s">
        <v>60</v>
      </c>
      <c r="D238" s="8" t="s">
        <v>877</v>
      </c>
      <c r="E238" s="9" t="s">
        <v>28</v>
      </c>
      <c r="F238" s="9">
        <v>4657.60627272727</v>
      </c>
      <c r="G238" s="9">
        <v>0</v>
      </c>
      <c r="K238" s="1" t="str">
        <f>VLOOKUP(A238,'4月'!A:K,11,FALSE)</f>
        <v>朝晖人力</v>
      </c>
      <c r="L238" s="1" t="str">
        <f>VLOOKUP(A238,'4月'!A:L,12,FALSE)</f>
        <v>41100219830303204X</v>
      </c>
      <c r="M238" s="1">
        <f>VLOOKUP(A238,'4月'!A:M,13,FALSE)</f>
        <v>15679188303</v>
      </c>
      <c r="N238" s="1">
        <v>0</v>
      </c>
      <c r="Q238" s="21">
        <f t="shared" si="10"/>
        <v>0</v>
      </c>
    </row>
    <row r="239" hidden="1" spans="1:17">
      <c r="A239" s="8" t="s">
        <v>548</v>
      </c>
      <c r="B239" s="8" t="s">
        <v>528</v>
      </c>
      <c r="C239" s="8" t="s">
        <v>60</v>
      </c>
      <c r="D239" s="8" t="s">
        <v>549</v>
      </c>
      <c r="E239" s="9" t="s">
        <v>28</v>
      </c>
      <c r="F239" s="9">
        <v>771.933</v>
      </c>
      <c r="G239" s="9">
        <v>0</v>
      </c>
      <c r="K239" s="1" t="s">
        <v>35</v>
      </c>
      <c r="L239" s="40" t="str">
        <f>VLOOKUP(A239,[6]在职名单!$D:$AF,29,FALSE)</f>
        <v>360427200407120515</v>
      </c>
      <c r="M239" s="1">
        <f>VLOOKUP(A239,[6]在职名单!$D:$AK,34,FALSE)</f>
        <v>15979921096</v>
      </c>
      <c r="N239" s="1">
        <v>0</v>
      </c>
      <c r="Q239" s="21">
        <f t="shared" si="10"/>
        <v>0</v>
      </c>
    </row>
    <row r="240" hidden="1" spans="1:17">
      <c r="A240" s="8" t="s">
        <v>1084</v>
      </c>
      <c r="B240" s="8" t="s">
        <v>528</v>
      </c>
      <c r="C240" s="8" t="s">
        <v>60</v>
      </c>
      <c r="D240" s="8" t="s">
        <v>1085</v>
      </c>
      <c r="E240" s="9" t="s">
        <v>28</v>
      </c>
      <c r="F240" s="9">
        <v>486.503666666667</v>
      </c>
      <c r="G240" s="9">
        <v>0</v>
      </c>
      <c r="K240" s="1" t="s">
        <v>35</v>
      </c>
      <c r="L240" s="1" t="str">
        <f>VLOOKUP(A240,[6]在职名单!$D:$AF,29,FALSE)</f>
        <v>360426200506284033</v>
      </c>
      <c r="M240" s="1" t="e">
        <f>VLOOKUP(A240,[6]离职名单!$D:$T,17,FALSE)</f>
        <v>#N/A</v>
      </c>
      <c r="N240" s="1">
        <v>0</v>
      </c>
      <c r="Q240" s="21">
        <f t="shared" si="10"/>
        <v>0</v>
      </c>
    </row>
    <row r="241" hidden="1" spans="1:17">
      <c r="A241" s="8" t="s">
        <v>552</v>
      </c>
      <c r="B241" s="8" t="s">
        <v>528</v>
      </c>
      <c r="C241" s="8" t="s">
        <v>60</v>
      </c>
      <c r="D241" s="8" t="s">
        <v>553</v>
      </c>
      <c r="E241" s="9" t="s">
        <v>28</v>
      </c>
      <c r="F241" s="9">
        <v>494.999999999999</v>
      </c>
      <c r="G241" s="9">
        <v>0</v>
      </c>
      <c r="K241" s="1" t="s">
        <v>35</v>
      </c>
      <c r="L241" s="1" t="str">
        <f>VLOOKUP(A241,[6]在职名单!$D:$AF,29,FALSE)</f>
        <v>362227199407212925</v>
      </c>
      <c r="M241" s="1">
        <f>VLOOKUP(A241,[6]在职名单!$D:$AK,34,FALSE)</f>
        <v>18883866044</v>
      </c>
      <c r="N241" s="1">
        <v>0</v>
      </c>
      <c r="Q241" s="21">
        <f t="shared" si="10"/>
        <v>0</v>
      </c>
    </row>
    <row r="242" hidden="1" spans="1:17">
      <c r="A242" s="8" t="s">
        <v>878</v>
      </c>
      <c r="B242" s="8" t="s">
        <v>528</v>
      </c>
      <c r="C242" s="8" t="s">
        <v>70</v>
      </c>
      <c r="D242" s="8" t="s">
        <v>879</v>
      </c>
      <c r="E242" s="9" t="s">
        <v>28</v>
      </c>
      <c r="F242" s="9">
        <v>3496.43014985015</v>
      </c>
      <c r="G242" s="9">
        <v>0</v>
      </c>
      <c r="K242" s="1" t="s">
        <v>880</v>
      </c>
      <c r="L242" s="1" t="str">
        <f>VLOOKUP(A242,[6]在职名单!$D:$AF,29,FALSE)</f>
        <v>360122200603310916</v>
      </c>
      <c r="M242" s="1">
        <f>VLOOKUP(A242,[6]在职名单!$D:$AK,34,FALSE)</f>
        <v>18379151653</v>
      </c>
      <c r="N242" s="1">
        <v>0</v>
      </c>
      <c r="Q242" s="21">
        <f t="shared" si="10"/>
        <v>0</v>
      </c>
    </row>
    <row r="243" hidden="1" spans="1:17">
      <c r="A243" s="8" t="s">
        <v>1086</v>
      </c>
      <c r="B243" s="8" t="s">
        <v>528</v>
      </c>
      <c r="C243" s="8" t="s">
        <v>70</v>
      </c>
      <c r="D243" s="8" t="s">
        <v>1087</v>
      </c>
      <c r="E243" s="9" t="s">
        <v>28</v>
      </c>
      <c r="F243" s="9">
        <v>686</v>
      </c>
      <c r="G243" s="9">
        <v>0</v>
      </c>
      <c r="K243" s="1" t="s">
        <v>35</v>
      </c>
      <c r="L243" s="40" t="s">
        <v>1088</v>
      </c>
      <c r="M243" s="1">
        <v>15270341648</v>
      </c>
      <c r="N243" s="1">
        <v>0</v>
      </c>
      <c r="Q243" s="21">
        <f t="shared" si="10"/>
        <v>0</v>
      </c>
    </row>
    <row r="244" hidden="1" spans="1:17">
      <c r="A244" s="8" t="s">
        <v>558</v>
      </c>
      <c r="B244" s="8" t="s">
        <v>559</v>
      </c>
      <c r="C244" s="8" t="s">
        <v>132</v>
      </c>
      <c r="D244" s="8" t="s">
        <v>560</v>
      </c>
      <c r="E244" s="9" t="s">
        <v>28</v>
      </c>
      <c r="F244" s="9">
        <v>16681.8876923077</v>
      </c>
      <c r="G244" s="9">
        <v>214.55</v>
      </c>
      <c r="K244" s="1" t="str">
        <f>VLOOKUP(A244,'4月'!A:K,11,FALSE)</f>
        <v>锋铭</v>
      </c>
      <c r="L244" s="40" t="str">
        <f>VLOOKUP(A244,'4月'!A:L,12,FALSE)</f>
        <v>420684198401166074</v>
      </c>
      <c r="M244" s="1">
        <f>VLOOKUP(A244,'4月'!A:M,13,FALSE)</f>
        <v>15827152339</v>
      </c>
      <c r="N244" s="20">
        <v>214.55</v>
      </c>
      <c r="Q244" s="21">
        <f t="shared" si="10"/>
        <v>0</v>
      </c>
    </row>
    <row r="245" hidden="1" spans="1:17">
      <c r="A245" s="8" t="s">
        <v>561</v>
      </c>
      <c r="B245" s="8" t="s">
        <v>559</v>
      </c>
      <c r="C245" s="8" t="s">
        <v>26</v>
      </c>
      <c r="D245" s="8" t="s">
        <v>562</v>
      </c>
      <c r="E245" s="9" t="s">
        <v>28</v>
      </c>
      <c r="F245" s="9">
        <v>3900</v>
      </c>
      <c r="G245" s="9">
        <v>0</v>
      </c>
      <c r="K245" s="1" t="str">
        <f>VLOOKUP(A245,'4月'!A:K,11,FALSE)</f>
        <v>进贤</v>
      </c>
      <c r="L245" s="40" t="str">
        <f>VLOOKUP(A245,'4月'!A:L,12,FALSE)</f>
        <v>360428199911012768</v>
      </c>
      <c r="M245" s="1">
        <f>VLOOKUP(A245,'4月'!A:M,13,FALSE)</f>
        <v>15679312608</v>
      </c>
      <c r="N245" s="1">
        <v>0</v>
      </c>
      <c r="Q245" s="21">
        <f t="shared" si="10"/>
        <v>0</v>
      </c>
    </row>
    <row r="246" hidden="1" spans="1:17">
      <c r="A246" s="8" t="s">
        <v>563</v>
      </c>
      <c r="B246" s="8" t="s">
        <v>559</v>
      </c>
      <c r="C246" s="8" t="s">
        <v>30</v>
      </c>
      <c r="D246" s="8" t="s">
        <v>564</v>
      </c>
      <c r="E246" s="9" t="s">
        <v>28</v>
      </c>
      <c r="F246" s="9">
        <v>3000</v>
      </c>
      <c r="G246" s="9">
        <v>0</v>
      </c>
      <c r="K246" s="1" t="s">
        <v>1089</v>
      </c>
      <c r="L246" s="40" t="str">
        <f>VLOOKUP(A246,[6]在职名单!$D:$AF,29,FALSE)</f>
        <v>360124200203101528</v>
      </c>
      <c r="M246" s="1">
        <f>VLOOKUP(A246,[6]在职名单!$D:$AK,34,FALSE)</f>
        <v>18172854145</v>
      </c>
      <c r="N246" s="1">
        <v>0</v>
      </c>
      <c r="Q246" s="21">
        <f t="shared" si="10"/>
        <v>0</v>
      </c>
    </row>
    <row r="247" hidden="1" spans="1:17">
      <c r="A247" s="8" t="s">
        <v>565</v>
      </c>
      <c r="B247" s="8" t="s">
        <v>559</v>
      </c>
      <c r="C247" s="8" t="s">
        <v>30</v>
      </c>
      <c r="D247" s="8" t="s">
        <v>566</v>
      </c>
      <c r="E247" s="9" t="s">
        <v>28</v>
      </c>
      <c r="F247" s="9">
        <v>3000</v>
      </c>
      <c r="G247" s="9">
        <v>0</v>
      </c>
      <c r="K247" s="1" t="str">
        <f>VLOOKUP(A247,'4月'!A:K,11,FALSE)</f>
        <v>进贤</v>
      </c>
      <c r="L247" s="40" t="str">
        <f>VLOOKUP(A247,'4月'!A:L,12,FALSE)</f>
        <v>360124200404154546</v>
      </c>
      <c r="M247" s="1">
        <f>VLOOKUP(A247,'4月'!A:M,13,FALSE)</f>
        <v>13803523512</v>
      </c>
      <c r="N247" s="1">
        <v>0</v>
      </c>
      <c r="Q247" s="21">
        <f t="shared" si="10"/>
        <v>0</v>
      </c>
    </row>
    <row r="248" hidden="1" spans="1:17">
      <c r="A248" s="8" t="s">
        <v>567</v>
      </c>
      <c r="B248" s="8" t="s">
        <v>559</v>
      </c>
      <c r="C248" s="8" t="s">
        <v>37</v>
      </c>
      <c r="D248" s="8" t="s">
        <v>568</v>
      </c>
      <c r="E248" s="9" t="s">
        <v>28</v>
      </c>
      <c r="F248" s="9">
        <v>2500</v>
      </c>
      <c r="G248" s="9">
        <v>0</v>
      </c>
      <c r="K248" s="1" t="str">
        <f>VLOOKUP(A248,'4月'!A:K,11,FALSE)</f>
        <v>进贤</v>
      </c>
      <c r="L248" s="40" t="str">
        <f>VLOOKUP(A248,'4月'!A:L,12,FALSE)</f>
        <v>360124196303095410</v>
      </c>
      <c r="M248" s="1">
        <f>VLOOKUP(A248,'4月'!A:M,13,FALSE)</f>
        <v>15797687689</v>
      </c>
      <c r="N248" s="1">
        <v>0</v>
      </c>
      <c r="Q248" s="21">
        <f t="shared" si="10"/>
        <v>0</v>
      </c>
    </row>
    <row r="249" hidden="1" spans="1:17">
      <c r="A249" s="8" t="s">
        <v>569</v>
      </c>
      <c r="B249" s="8" t="s">
        <v>559</v>
      </c>
      <c r="C249" s="8" t="s">
        <v>37</v>
      </c>
      <c r="D249" s="8" t="s">
        <v>570</v>
      </c>
      <c r="E249" s="9" t="s">
        <v>28</v>
      </c>
      <c r="F249" s="9">
        <v>2500</v>
      </c>
      <c r="G249" s="9">
        <v>0</v>
      </c>
      <c r="K249" s="1" t="str">
        <f>VLOOKUP(A249,'4月'!A:K,11,FALSE)</f>
        <v>朝晖人力</v>
      </c>
      <c r="L249" s="40" t="str">
        <f>VLOOKUP(A249,'4月'!A:L,12,FALSE)</f>
        <v>360124196301282423</v>
      </c>
      <c r="M249" s="1">
        <f>VLOOKUP(A249,'4月'!A:M,13,FALSE)</f>
        <v>13870826901</v>
      </c>
      <c r="N249" s="1">
        <v>0</v>
      </c>
      <c r="Q249" s="21">
        <f t="shared" si="10"/>
        <v>0</v>
      </c>
    </row>
    <row r="250" hidden="1" spans="1:17">
      <c r="A250" s="8" t="s">
        <v>571</v>
      </c>
      <c r="B250" s="8" t="s">
        <v>559</v>
      </c>
      <c r="C250" s="8" t="s">
        <v>45</v>
      </c>
      <c r="D250" s="8" t="s">
        <v>572</v>
      </c>
      <c r="E250" s="9" t="s">
        <v>28</v>
      </c>
      <c r="F250" s="9">
        <v>15389.5666666667</v>
      </c>
      <c r="G250" s="9">
        <v>184.98</v>
      </c>
      <c r="K250" s="1" t="str">
        <f>VLOOKUP(A250,'4月'!A:K,11,FALSE)</f>
        <v>进贤</v>
      </c>
      <c r="L250" s="40" t="str">
        <f>VLOOKUP(A250,'4月'!A:L,12,FALSE)</f>
        <v>360124198902080068</v>
      </c>
      <c r="M250" s="1">
        <f>VLOOKUP(A250,'4月'!A:M,13,FALSE)</f>
        <v>15870685220</v>
      </c>
      <c r="N250" s="1">
        <v>184.98</v>
      </c>
      <c r="Q250" s="21">
        <f t="shared" si="10"/>
        <v>0</v>
      </c>
    </row>
    <row r="251" hidden="1" spans="1:17">
      <c r="A251" s="8" t="s">
        <v>573</v>
      </c>
      <c r="B251" s="8" t="s">
        <v>559</v>
      </c>
      <c r="C251" s="8" t="s">
        <v>45</v>
      </c>
      <c r="D251" s="8" t="s">
        <v>574</v>
      </c>
      <c r="E251" s="9" t="s">
        <v>28</v>
      </c>
      <c r="F251" s="9">
        <v>15295.9666666667</v>
      </c>
      <c r="G251" s="9">
        <v>177.69</v>
      </c>
      <c r="K251" s="1" t="str">
        <f>VLOOKUP(A251,'4月'!A:K,11,FALSE)</f>
        <v>进贤</v>
      </c>
      <c r="L251" s="40" t="str">
        <f>VLOOKUP(A251,'4月'!A:L,12,FALSE)</f>
        <v>360124198907175429</v>
      </c>
      <c r="M251" s="1">
        <f>VLOOKUP(A251,'4月'!A:M,13,FALSE)</f>
        <v>19979082766</v>
      </c>
      <c r="N251" s="1">
        <v>177.69</v>
      </c>
      <c r="Q251" s="21">
        <f t="shared" si="10"/>
        <v>0</v>
      </c>
    </row>
    <row r="252" hidden="1" spans="1:17">
      <c r="A252" s="8" t="s">
        <v>575</v>
      </c>
      <c r="B252" s="8" t="s">
        <v>559</v>
      </c>
      <c r="C252" s="8" t="s">
        <v>57</v>
      </c>
      <c r="D252" s="8" t="s">
        <v>576</v>
      </c>
      <c r="E252" s="9" t="s">
        <v>28</v>
      </c>
      <c r="F252" s="9">
        <v>11900.9988511905</v>
      </c>
      <c r="G252" s="9">
        <v>57.03</v>
      </c>
      <c r="K252" s="1" t="s">
        <v>1089</v>
      </c>
      <c r="L252" s="40" t="str">
        <f>VLOOKUP(A252,[6]在职名单!$D:$AF,29,FALSE)</f>
        <v>360124199710123312</v>
      </c>
      <c r="M252" s="1">
        <f>VLOOKUP(A252,[6]在职名单!$D:$AK,34,FALSE)</f>
        <v>13576135365</v>
      </c>
      <c r="N252" s="1">
        <v>207.03</v>
      </c>
      <c r="Q252" s="21">
        <f t="shared" si="10"/>
        <v>-150</v>
      </c>
    </row>
    <row r="253" hidden="1" spans="1:17">
      <c r="A253" s="8" t="s">
        <v>577</v>
      </c>
      <c r="B253" s="8" t="s">
        <v>559</v>
      </c>
      <c r="C253" s="8" t="s">
        <v>60</v>
      </c>
      <c r="D253" s="8" t="s">
        <v>578</v>
      </c>
      <c r="E253" s="9" t="s">
        <v>28</v>
      </c>
      <c r="F253" s="9">
        <v>4125.47</v>
      </c>
      <c r="G253" s="9">
        <v>0</v>
      </c>
      <c r="K253" s="1" t="str">
        <f>VLOOKUP(A253,'4月'!A:K,11,FALSE)</f>
        <v>进贤</v>
      </c>
      <c r="L253" s="40" t="str">
        <f>VLOOKUP(A253,'4月'!A:L,12,FALSE)</f>
        <v>360124200309235110</v>
      </c>
      <c r="M253" s="1">
        <f>VLOOKUP(A253,'4月'!A:M,13,FALSE)</f>
        <v>13677089435</v>
      </c>
      <c r="N253" s="1">
        <v>0</v>
      </c>
      <c r="Q253" s="21">
        <f t="shared" ref="Q253:Q284" si="11">G253-N253</f>
        <v>0</v>
      </c>
    </row>
    <row r="254" hidden="1" spans="1:17">
      <c r="A254" s="8" t="s">
        <v>579</v>
      </c>
      <c r="B254" s="8" t="s">
        <v>559</v>
      </c>
      <c r="C254" s="8" t="s">
        <v>60</v>
      </c>
      <c r="D254" s="8" t="s">
        <v>580</v>
      </c>
      <c r="E254" s="9" t="s">
        <v>28</v>
      </c>
      <c r="F254" s="9">
        <v>1808.32155</v>
      </c>
      <c r="G254" s="9">
        <v>0</v>
      </c>
      <c r="K254" s="1" t="str">
        <f>VLOOKUP(A254,'4月'!A:K,11,FALSE)</f>
        <v>朝晖人力</v>
      </c>
      <c r="L254" s="40" t="str">
        <f>VLOOKUP(A254,'4月'!A:L,12,FALSE)</f>
        <v>36010420020328041X</v>
      </c>
      <c r="M254" s="1">
        <f>VLOOKUP(A254,'4月'!A:M,13,FALSE)</f>
        <v>18189056732</v>
      </c>
      <c r="N254" s="1">
        <v>0</v>
      </c>
      <c r="Q254" s="21">
        <f t="shared" si="11"/>
        <v>0</v>
      </c>
    </row>
    <row r="255" hidden="1" spans="1:17">
      <c r="A255" s="8" t="s">
        <v>1090</v>
      </c>
      <c r="B255" s="8" t="s">
        <v>559</v>
      </c>
      <c r="C255" s="8" t="s">
        <v>60</v>
      </c>
      <c r="D255" s="8" t="s">
        <v>1091</v>
      </c>
      <c r="E255" s="9" t="s">
        <v>28</v>
      </c>
      <c r="F255" s="9">
        <v>2477.52</v>
      </c>
      <c r="G255" s="9">
        <v>0</v>
      </c>
      <c r="K255" s="1" t="s">
        <v>35</v>
      </c>
      <c r="L255" s="40" t="str">
        <f>VLOOKUP(A255,[6]在职名单!$D:$AF,29,FALSE)</f>
        <v>360124200407025117</v>
      </c>
      <c r="M255" s="1">
        <f>VLOOKUP(A255,[6]在职名单!$D:$AK,34,FALSE)</f>
        <v>15970439298</v>
      </c>
      <c r="N255" s="1">
        <v>0</v>
      </c>
      <c r="Q255" s="21">
        <f t="shared" si="11"/>
        <v>0</v>
      </c>
    </row>
    <row r="256" hidden="1" spans="1:17">
      <c r="A256" s="8" t="s">
        <v>583</v>
      </c>
      <c r="B256" s="8" t="s">
        <v>559</v>
      </c>
      <c r="C256" s="8" t="s">
        <v>60</v>
      </c>
      <c r="D256" s="8" t="s">
        <v>584</v>
      </c>
      <c r="E256" s="9" t="s">
        <v>28</v>
      </c>
      <c r="F256" s="9">
        <v>1234.52307692308</v>
      </c>
      <c r="G256" s="9">
        <v>0</v>
      </c>
      <c r="K256" s="1" t="s">
        <v>1089</v>
      </c>
      <c r="L256" s="40" t="str">
        <f>VLOOKUP(A256,[6]在职名单!$D:$AF,29,FALSE)</f>
        <v>362502198801013240</v>
      </c>
      <c r="M256" s="1">
        <f>VLOOKUP(A256,[6]在职名单!$D:$AK,34,FALSE)</f>
        <v>15717002035</v>
      </c>
      <c r="N256" s="1">
        <v>0</v>
      </c>
      <c r="Q256" s="21">
        <f t="shared" si="11"/>
        <v>0</v>
      </c>
    </row>
    <row r="257" hidden="1" spans="1:17">
      <c r="A257" s="8" t="s">
        <v>585</v>
      </c>
      <c r="B257" s="8" t="s">
        <v>559</v>
      </c>
      <c r="C257" s="8" t="s">
        <v>67</v>
      </c>
      <c r="D257" s="8" t="s">
        <v>586</v>
      </c>
      <c r="E257" s="9" t="s">
        <v>28</v>
      </c>
      <c r="F257" s="9">
        <v>12528.8</v>
      </c>
      <c r="G257" s="9">
        <v>66.09</v>
      </c>
      <c r="K257" s="1" t="s">
        <v>1089</v>
      </c>
      <c r="L257" s="40" t="str">
        <f>VLOOKUP(A257,[6]在职名单!$D:$AF,29,FALSE)</f>
        <v>360731199609213432</v>
      </c>
      <c r="M257" s="1">
        <f>VLOOKUP(A257,[6]在职名单!$D:$AK,34,FALSE)</f>
        <v>19928742917</v>
      </c>
      <c r="N257" s="1">
        <v>225.86</v>
      </c>
      <c r="Q257" s="21">
        <f t="shared" si="11"/>
        <v>-159.77</v>
      </c>
    </row>
    <row r="258" hidden="1" spans="1:17">
      <c r="A258" s="8" t="s">
        <v>1092</v>
      </c>
      <c r="B258" s="8" t="s">
        <v>559</v>
      </c>
      <c r="C258" s="8" t="s">
        <v>70</v>
      </c>
      <c r="D258" s="8" t="s">
        <v>1093</v>
      </c>
      <c r="E258" s="9" t="s">
        <v>28</v>
      </c>
      <c r="F258" s="9">
        <v>2608.61</v>
      </c>
      <c r="G258" s="9">
        <v>0</v>
      </c>
      <c r="K258" s="1" t="s">
        <v>35</v>
      </c>
      <c r="L258" s="40" t="str">
        <f>VLOOKUP(A258,[6]在职名单!$D:$AF,29,FALSE)</f>
        <v>362427199902271712</v>
      </c>
      <c r="M258" s="1">
        <f>VLOOKUP(A258,[6]在职名单!$D:$AK,34,FALSE)</f>
        <v>15079694110</v>
      </c>
      <c r="N258" s="1">
        <v>0</v>
      </c>
      <c r="Q258" s="21">
        <f t="shared" si="11"/>
        <v>0</v>
      </c>
    </row>
    <row r="259" hidden="1" spans="1:17">
      <c r="A259" s="8" t="s">
        <v>1094</v>
      </c>
      <c r="B259" s="8" t="s">
        <v>559</v>
      </c>
      <c r="C259" s="8" t="s">
        <v>70</v>
      </c>
      <c r="D259" s="8" t="s">
        <v>1095</v>
      </c>
      <c r="E259" s="9" t="s">
        <v>28</v>
      </c>
      <c r="F259" s="9">
        <v>2500</v>
      </c>
      <c r="G259" s="9">
        <v>0</v>
      </c>
      <c r="K259" s="1" t="s">
        <v>35</v>
      </c>
      <c r="L259" s="40" t="str">
        <f>VLOOKUP(A259,[6]在职名单!$D:$AF,29,FALSE)</f>
        <v>360825200509090213</v>
      </c>
      <c r="M259" s="40" t="str">
        <f>VLOOKUP(A259,[6]在职名单!$D:$AK,34,FALSE)</f>
        <v>17807960384</v>
      </c>
      <c r="N259" s="1">
        <v>0</v>
      </c>
      <c r="Q259" s="21">
        <f t="shared" si="11"/>
        <v>0</v>
      </c>
    </row>
    <row r="260" hidden="1" spans="1:17">
      <c r="A260" s="8" t="s">
        <v>589</v>
      </c>
      <c r="B260" s="8" t="s">
        <v>590</v>
      </c>
      <c r="C260" s="8" t="s">
        <v>132</v>
      </c>
      <c r="D260" s="8" t="s">
        <v>591</v>
      </c>
      <c r="E260" s="9" t="s">
        <v>28</v>
      </c>
      <c r="F260" s="9">
        <v>19626.62</v>
      </c>
      <c r="G260" s="9">
        <v>345.2</v>
      </c>
      <c r="K260" s="1" t="str">
        <f>VLOOKUP(A260,'4月'!A:K,11,FALSE)</f>
        <v>南昌知行</v>
      </c>
      <c r="L260" s="40" t="str">
        <f>VLOOKUP(A260,'4月'!A:L,12,FALSE)</f>
        <v>420321198708213830</v>
      </c>
      <c r="M260" s="1">
        <f>VLOOKUP(A260,'4月'!A:M,13,FALSE)</f>
        <v>15623825066</v>
      </c>
      <c r="N260" s="1">
        <v>345.2</v>
      </c>
      <c r="Q260" s="21">
        <f t="shared" si="11"/>
        <v>0</v>
      </c>
    </row>
    <row r="261" hidden="1" spans="1:17">
      <c r="A261" s="8" t="s">
        <v>1096</v>
      </c>
      <c r="B261" s="8" t="s">
        <v>590</v>
      </c>
      <c r="C261" s="8" t="s">
        <v>132</v>
      </c>
      <c r="D261" s="8" t="s">
        <v>1097</v>
      </c>
      <c r="E261" s="9" t="s">
        <v>28</v>
      </c>
      <c r="F261" s="9">
        <v>10674.42</v>
      </c>
      <c r="G261" s="9">
        <v>170.23</v>
      </c>
      <c r="K261" s="1" t="s">
        <v>35</v>
      </c>
      <c r="L261" s="40" t="str">
        <f>VLOOKUP(A261,[6]在职名单!$D:$AF,29,FALSE)</f>
        <v>420321199304235114</v>
      </c>
      <c r="M261" s="1">
        <f>VLOOKUP(A261,[6]在职名单!$D:$AK,34,FALSE)</f>
        <v>18571599059</v>
      </c>
      <c r="N261" s="1">
        <v>170.23</v>
      </c>
      <c r="Q261" s="21">
        <f t="shared" si="11"/>
        <v>0</v>
      </c>
    </row>
    <row r="262" hidden="1" spans="1:17">
      <c r="A262" s="8" t="s">
        <v>592</v>
      </c>
      <c r="B262" s="8" t="s">
        <v>590</v>
      </c>
      <c r="C262" s="8" t="s">
        <v>30</v>
      </c>
      <c r="D262" s="8" t="s">
        <v>593</v>
      </c>
      <c r="E262" s="9" t="s">
        <v>28</v>
      </c>
      <c r="F262" s="9">
        <v>3000</v>
      </c>
      <c r="G262" s="9">
        <v>0</v>
      </c>
      <c r="K262" s="1" t="str">
        <f>VLOOKUP(A262,'4月'!A:K,11,FALSE)</f>
        <v>朝晖人力</v>
      </c>
      <c r="L262" s="40" t="str">
        <f>VLOOKUP(A262,'4月'!A:L,12,FALSE)</f>
        <v>362202199705124424</v>
      </c>
      <c r="M262" s="1">
        <f>VLOOKUP(A262,'4月'!A:M,13,FALSE)</f>
        <v>15070942609</v>
      </c>
      <c r="N262" s="1">
        <v>0</v>
      </c>
      <c r="Q262" s="21">
        <f t="shared" si="11"/>
        <v>0</v>
      </c>
    </row>
    <row r="263" hidden="1" spans="1:17">
      <c r="A263" s="8" t="s">
        <v>594</v>
      </c>
      <c r="B263" s="8" t="s">
        <v>590</v>
      </c>
      <c r="C263" s="8" t="s">
        <v>30</v>
      </c>
      <c r="D263" s="8" t="s">
        <v>595</v>
      </c>
      <c r="E263" s="9" t="s">
        <v>28</v>
      </c>
      <c r="F263" s="9">
        <v>3000</v>
      </c>
      <c r="G263" s="9">
        <v>0</v>
      </c>
      <c r="K263" s="1" t="str">
        <f>VLOOKUP(A263,'4月'!A:K,11,FALSE)</f>
        <v>朝晖人力</v>
      </c>
      <c r="L263" s="40" t="str">
        <f>VLOOKUP(A263,'4月'!A:L,12,FALSE)</f>
        <v>360121200302250546</v>
      </c>
      <c r="M263" s="1">
        <f>VLOOKUP(A263,'4月'!A:M,13,FALSE)</f>
        <v>18397810691</v>
      </c>
      <c r="N263" s="1">
        <v>0</v>
      </c>
      <c r="Q263" s="21">
        <f t="shared" si="11"/>
        <v>0</v>
      </c>
    </row>
    <row r="264" hidden="1" spans="1:17">
      <c r="A264" s="8" t="s">
        <v>596</v>
      </c>
      <c r="B264" s="8" t="s">
        <v>590</v>
      </c>
      <c r="C264" s="8" t="s">
        <v>37</v>
      </c>
      <c r="D264" s="8" t="s">
        <v>597</v>
      </c>
      <c r="E264" s="9" t="s">
        <v>28</v>
      </c>
      <c r="F264" s="9">
        <v>2500</v>
      </c>
      <c r="G264" s="9">
        <v>0</v>
      </c>
      <c r="K264" s="1" t="str">
        <f>VLOOKUP(A264,'4月'!A:K,11,FALSE)</f>
        <v>南昌知行</v>
      </c>
      <c r="L264" s="40" t="str">
        <f>VLOOKUP(A264,'4月'!A:L,12,FALSE)</f>
        <v>360121196411025541</v>
      </c>
      <c r="M264" s="1">
        <f>VLOOKUP(A264,'4月'!A:M,13,FALSE)</f>
        <v>13767993203</v>
      </c>
      <c r="N264" s="1">
        <v>0</v>
      </c>
      <c r="Q264" s="21">
        <f t="shared" si="11"/>
        <v>0</v>
      </c>
    </row>
    <row r="265" hidden="1" spans="1:17">
      <c r="A265" s="8" t="s">
        <v>600</v>
      </c>
      <c r="B265" s="8" t="s">
        <v>590</v>
      </c>
      <c r="C265" s="8" t="s">
        <v>37</v>
      </c>
      <c r="D265" s="8" t="s">
        <v>601</v>
      </c>
      <c r="E265" s="9" t="s">
        <v>28</v>
      </c>
      <c r="F265" s="9">
        <v>2500</v>
      </c>
      <c r="G265" s="9">
        <v>0</v>
      </c>
      <c r="K265" s="1" t="str">
        <f>VLOOKUP(A265,'4月'!A:K,11,FALSE)</f>
        <v>朝晖人力</v>
      </c>
      <c r="L265" s="40" t="str">
        <f>VLOOKUP(A265,'4月'!A:L,12,FALSE)</f>
        <v>360124196401133329</v>
      </c>
      <c r="M265" s="1" t="e">
        <f>VLOOKUP(A265,[6]离职名单!$D:$T,17,FALSE)</f>
        <v>#N/A</v>
      </c>
      <c r="N265" s="1">
        <v>0</v>
      </c>
      <c r="Q265" s="21">
        <f t="shared" si="11"/>
        <v>0</v>
      </c>
    </row>
    <row r="266" hidden="1" spans="1:17">
      <c r="A266" s="8" t="s">
        <v>1098</v>
      </c>
      <c r="B266" s="8" t="s">
        <v>590</v>
      </c>
      <c r="C266" s="8" t="s">
        <v>247</v>
      </c>
      <c r="D266" s="8" t="s">
        <v>1099</v>
      </c>
      <c r="E266" s="9" t="s">
        <v>28</v>
      </c>
      <c r="F266" s="9">
        <v>5022.60333333333</v>
      </c>
      <c r="G266" s="9">
        <v>0.68</v>
      </c>
      <c r="K266" s="1" t="s">
        <v>35</v>
      </c>
      <c r="L266" s="1" t="s">
        <v>1100</v>
      </c>
      <c r="M266" s="1">
        <v>13870050050</v>
      </c>
      <c r="N266" s="1">
        <v>0.68</v>
      </c>
      <c r="Q266" s="21">
        <f t="shared" si="11"/>
        <v>0</v>
      </c>
    </row>
    <row r="267" hidden="1" spans="1:17">
      <c r="A267" s="8" t="s">
        <v>606</v>
      </c>
      <c r="B267" s="8" t="s">
        <v>590</v>
      </c>
      <c r="C267" s="8" t="s">
        <v>45</v>
      </c>
      <c r="D267" s="8" t="s">
        <v>607</v>
      </c>
      <c r="E267" s="9" t="s">
        <v>32</v>
      </c>
      <c r="F267" s="9">
        <v>9516.61</v>
      </c>
      <c r="G267" s="9">
        <v>0</v>
      </c>
      <c r="K267" s="1" t="str">
        <f>VLOOKUP(A267,'4月'!A:K,11,FALSE)</f>
        <v>朝晖人力</v>
      </c>
      <c r="L267" s="40" t="str">
        <f>VLOOKUP(A267,'4月'!A:L,12,FALSE)</f>
        <v>360121200301030533</v>
      </c>
      <c r="M267" s="1">
        <f>VLOOKUP(A267,'4月'!A:M,13,FALSE)</f>
        <v>18170089901</v>
      </c>
      <c r="N267" s="1">
        <v>0</v>
      </c>
      <c r="Q267" s="21">
        <f t="shared" si="11"/>
        <v>0</v>
      </c>
    </row>
    <row r="268" hidden="1" spans="1:17">
      <c r="A268" s="8" t="s">
        <v>1101</v>
      </c>
      <c r="B268" s="8" t="s">
        <v>590</v>
      </c>
      <c r="C268" s="8" t="s">
        <v>45</v>
      </c>
      <c r="D268" s="8" t="s">
        <v>1102</v>
      </c>
      <c r="E268" s="9" t="s">
        <v>28</v>
      </c>
      <c r="F268" s="9">
        <v>3621.84259259259</v>
      </c>
      <c r="G268" s="9">
        <v>0</v>
      </c>
      <c r="K268" s="1" t="s">
        <v>35</v>
      </c>
      <c r="L268" s="40" t="str">
        <f>VLOOKUP(A268,[6]在职名单!$D:$AF,29,FALSE)</f>
        <v>360981200708274441</v>
      </c>
      <c r="M268" s="1">
        <f>VLOOKUP(A268,[6]在职名单!$D:$AK,34,FALSE)</f>
        <v>18720098234</v>
      </c>
      <c r="N268" s="1">
        <v>0</v>
      </c>
      <c r="Q268" s="21">
        <f t="shared" si="11"/>
        <v>0</v>
      </c>
    </row>
    <row r="269" hidden="1" spans="1:17">
      <c r="A269" s="8" t="s">
        <v>1103</v>
      </c>
      <c r="B269" s="8" t="s">
        <v>590</v>
      </c>
      <c r="C269" s="8" t="s">
        <v>45</v>
      </c>
      <c r="D269" s="8" t="s">
        <v>1104</v>
      </c>
      <c r="E269" s="9" t="s">
        <v>32</v>
      </c>
      <c r="F269" s="9">
        <v>938.521481481481</v>
      </c>
      <c r="G269" s="9">
        <v>0</v>
      </c>
      <c r="K269" s="1" t="s">
        <v>35</v>
      </c>
      <c r="L269" s="40" t="s">
        <v>1105</v>
      </c>
      <c r="M269" s="1">
        <v>18146649067</v>
      </c>
      <c r="N269" s="1">
        <v>0</v>
      </c>
      <c r="Q269" s="21">
        <f t="shared" si="11"/>
        <v>0</v>
      </c>
    </row>
    <row r="270" hidden="1" spans="1:17">
      <c r="A270" s="8" t="s">
        <v>1106</v>
      </c>
      <c r="B270" s="8" t="s">
        <v>590</v>
      </c>
      <c r="C270" s="8" t="s">
        <v>45</v>
      </c>
      <c r="D270" s="8" t="s">
        <v>1107</v>
      </c>
      <c r="E270" s="9" t="s">
        <v>32</v>
      </c>
      <c r="F270" s="9">
        <v>1447.29111111111</v>
      </c>
      <c r="G270" s="9">
        <v>0</v>
      </c>
      <c r="K270" s="1" t="s">
        <v>35</v>
      </c>
      <c r="L270" s="1" t="str">
        <f>VLOOKUP(A270,[6]在职名单!$D:$AF,29,FALSE)</f>
        <v>36012120090920751x</v>
      </c>
      <c r="M270" s="1">
        <f>VLOOKUP(A270,[6]在职名单!$D:$AK,34,FALSE)</f>
        <v>18379996462</v>
      </c>
      <c r="N270" s="1">
        <v>0</v>
      </c>
      <c r="Q270" s="21">
        <f t="shared" si="11"/>
        <v>0</v>
      </c>
    </row>
    <row r="271" hidden="1" spans="1:17">
      <c r="A271" s="8" t="s">
        <v>1108</v>
      </c>
      <c r="B271" s="8" t="s">
        <v>590</v>
      </c>
      <c r="C271" s="8" t="s">
        <v>45</v>
      </c>
      <c r="D271" s="8" t="s">
        <v>1109</v>
      </c>
      <c r="E271" s="9" t="s">
        <v>28</v>
      </c>
      <c r="F271" s="9">
        <v>92.5974074074074</v>
      </c>
      <c r="G271" s="9">
        <v>0</v>
      </c>
      <c r="K271" s="1" t="s">
        <v>35</v>
      </c>
      <c r="L271" s="40" t="str">
        <f>VLOOKUP(A271,[6]在职名单!$D:$AF,29,FALSE)</f>
        <v>330702200412246757</v>
      </c>
      <c r="M271" s="1">
        <f>VLOOKUP(A271,[6]在职名单!$D:$AK,34,FALSE)</f>
        <v>18989410109</v>
      </c>
      <c r="N271" s="1">
        <v>0</v>
      </c>
      <c r="Q271" s="21">
        <f t="shared" si="11"/>
        <v>0</v>
      </c>
    </row>
    <row r="272" hidden="1" spans="1:17">
      <c r="A272" s="8" t="s">
        <v>610</v>
      </c>
      <c r="B272" s="8" t="s">
        <v>590</v>
      </c>
      <c r="C272" s="8" t="s">
        <v>507</v>
      </c>
      <c r="D272" s="8" t="s">
        <v>611</v>
      </c>
      <c r="E272" s="9" t="s">
        <v>28</v>
      </c>
      <c r="F272" s="9">
        <v>8050.460808118</v>
      </c>
      <c r="G272" s="9">
        <v>0</v>
      </c>
      <c r="K272" s="1" t="s">
        <v>1110</v>
      </c>
      <c r="L272" s="40" t="str">
        <f>VLOOKUP(A272,[6]在职名单!$D:$AF,29,FALSE)</f>
        <v>341182198810192418</v>
      </c>
      <c r="M272" s="1">
        <f>VLOOKUP(A272,[6]在职名单!$D:$AK,34,FALSE)</f>
        <v>18658912110</v>
      </c>
      <c r="N272" s="1">
        <v>91.51</v>
      </c>
      <c r="Q272" s="21">
        <f t="shared" si="11"/>
        <v>-91.51</v>
      </c>
    </row>
    <row r="273" hidden="1" spans="1:17">
      <c r="A273" s="8" t="s">
        <v>612</v>
      </c>
      <c r="B273" s="8" t="s">
        <v>590</v>
      </c>
      <c r="C273" s="8" t="s">
        <v>60</v>
      </c>
      <c r="D273" s="8" t="s">
        <v>613</v>
      </c>
      <c r="E273" s="9" t="s">
        <v>28</v>
      </c>
      <c r="F273" s="9">
        <v>10349.3914909091</v>
      </c>
      <c r="G273" s="9">
        <v>40.65</v>
      </c>
      <c r="K273" s="1" t="str">
        <f>VLOOKUP(A273,'4月'!A:K,11,FALSE)</f>
        <v>南昌知行</v>
      </c>
      <c r="L273" s="40" t="str">
        <f>VLOOKUP(A273,'4月'!A:L,12,FALSE)</f>
        <v>360425199301232836</v>
      </c>
      <c r="M273" s="1">
        <f>VLOOKUP(A273,'4月'!A:M,13,FALSE)</f>
        <v>18126226392</v>
      </c>
      <c r="N273" s="1">
        <v>40.65</v>
      </c>
      <c r="Q273" s="21">
        <f t="shared" si="11"/>
        <v>0</v>
      </c>
    </row>
    <row r="274" hidden="1" spans="1:17">
      <c r="A274" s="8" t="s">
        <v>881</v>
      </c>
      <c r="B274" s="8" t="s">
        <v>590</v>
      </c>
      <c r="C274" s="8" t="s">
        <v>60</v>
      </c>
      <c r="D274" s="8" t="s">
        <v>882</v>
      </c>
      <c r="E274" s="9" t="s">
        <v>28</v>
      </c>
      <c r="F274" s="9">
        <v>3566.68162184874</v>
      </c>
      <c r="G274" s="9">
        <v>0</v>
      </c>
      <c r="K274" s="1" t="str">
        <f>VLOOKUP(A274,'4月'!A:K,11,FALSE)</f>
        <v>朝晖人力</v>
      </c>
      <c r="L274" s="40" t="str">
        <f>VLOOKUP(A274,'4月'!A:L,12,FALSE)</f>
        <v>360502200411077116</v>
      </c>
      <c r="M274" s="1">
        <f>VLOOKUP(A274,'4月'!A:M,13,FALSE)</f>
        <v>19142176936</v>
      </c>
      <c r="N274" s="1">
        <v>0</v>
      </c>
      <c r="Q274" s="21">
        <f t="shared" si="11"/>
        <v>0</v>
      </c>
    </row>
    <row r="275" hidden="1" spans="1:17">
      <c r="A275" s="8" t="s">
        <v>618</v>
      </c>
      <c r="B275" s="8" t="s">
        <v>590</v>
      </c>
      <c r="C275" s="8" t="s">
        <v>70</v>
      </c>
      <c r="D275" s="8" t="s">
        <v>619</v>
      </c>
      <c r="E275" s="9" t="s">
        <v>28</v>
      </c>
      <c r="F275" s="9">
        <v>5083.69468463248</v>
      </c>
      <c r="G275" s="9">
        <v>0</v>
      </c>
      <c r="K275" s="1" t="str">
        <f>VLOOKUP(A275,'4月'!A:K,11,FALSE)</f>
        <v>朝晖人力</v>
      </c>
      <c r="L275" s="40" t="str">
        <f>VLOOKUP(A275,'4月'!A:L,12,FALSE)</f>
        <v>360111199008100979</v>
      </c>
      <c r="M275" s="1">
        <f>VLOOKUP(A275,'4月'!A:M,13,FALSE)</f>
        <v>15970591311</v>
      </c>
      <c r="N275" s="1">
        <v>0</v>
      </c>
      <c r="Q275" s="21">
        <f t="shared" si="11"/>
        <v>0</v>
      </c>
    </row>
    <row r="276" hidden="1" spans="1:17">
      <c r="A276" s="8" t="s">
        <v>1111</v>
      </c>
      <c r="B276" s="8" t="s">
        <v>590</v>
      </c>
      <c r="C276" s="8" t="s">
        <v>226</v>
      </c>
      <c r="D276" s="8" t="s">
        <v>1112</v>
      </c>
      <c r="E276" s="9" t="s">
        <v>32</v>
      </c>
      <c r="F276" s="9">
        <v>1388.89111111111</v>
      </c>
      <c r="G276" s="9">
        <v>0</v>
      </c>
      <c r="K276" s="1" t="s">
        <v>35</v>
      </c>
      <c r="L276" s="40" t="str">
        <f>VLOOKUP(A276,[6]在职名单!$D:$AF,29,FALSE)</f>
        <v>360423196602183218</v>
      </c>
      <c r="M276" s="1">
        <f>VLOOKUP(A276,[6]在职名单!$D:$AK,34,FALSE)</f>
        <v>13479279778</v>
      </c>
      <c r="N276" s="1">
        <v>0</v>
      </c>
      <c r="Q276" s="21">
        <f t="shared" si="11"/>
        <v>0</v>
      </c>
    </row>
    <row r="277" hidden="1" spans="1:17">
      <c r="A277" s="8" t="s">
        <v>1113</v>
      </c>
      <c r="B277" s="8" t="s">
        <v>590</v>
      </c>
      <c r="C277" s="8" t="s">
        <v>70</v>
      </c>
      <c r="D277" s="8" t="s">
        <v>1114</v>
      </c>
      <c r="E277" s="9" t="s">
        <v>28</v>
      </c>
      <c r="F277" s="9">
        <v>370.36962962963</v>
      </c>
      <c r="G277" s="9">
        <v>0</v>
      </c>
      <c r="K277" s="1" t="s">
        <v>35</v>
      </c>
      <c r="L277" s="40" t="str">
        <f>VLOOKUP(A277,[6]在职名单!$D:$AF,29,FALSE)</f>
        <v>360313200310110018</v>
      </c>
      <c r="M277" s="1">
        <f>VLOOKUP(A277,[6]在职名单!$D:$AK,34,FALSE)</f>
        <v>18879965970</v>
      </c>
      <c r="N277" s="1">
        <v>0</v>
      </c>
      <c r="Q277" s="21">
        <f t="shared" si="11"/>
        <v>0</v>
      </c>
    </row>
    <row r="278" hidden="1" spans="1:17">
      <c r="A278" s="8" t="s">
        <v>616</v>
      </c>
      <c r="B278" s="8" t="s">
        <v>590</v>
      </c>
      <c r="C278" s="8" t="s">
        <v>70</v>
      </c>
      <c r="D278" s="8" t="s">
        <v>617</v>
      </c>
      <c r="E278" s="9" t="s">
        <v>28</v>
      </c>
      <c r="F278" s="9">
        <v>506.42</v>
      </c>
      <c r="G278" s="9">
        <v>0</v>
      </c>
      <c r="K278" s="1" t="s">
        <v>35</v>
      </c>
      <c r="L278" s="40" t="str">
        <f>VLOOKUP(A278,[6]在职名单!$D:$AF,29,FALSE)</f>
        <v>360734199603152439</v>
      </c>
      <c r="M278" s="1">
        <f>VLOOKUP(A278,[6]在职名单!$D:$AK,34,FALSE)</f>
        <v>14779791934</v>
      </c>
      <c r="N278" s="1">
        <v>0</v>
      </c>
      <c r="Q278" s="21">
        <f t="shared" si="11"/>
        <v>0</v>
      </c>
    </row>
    <row r="279" hidden="1" spans="1:17">
      <c r="A279" s="8" t="s">
        <v>622</v>
      </c>
      <c r="B279" s="8" t="s">
        <v>623</v>
      </c>
      <c r="C279" s="8" t="s">
        <v>132</v>
      </c>
      <c r="D279" s="8" t="s">
        <v>624</v>
      </c>
      <c r="E279" s="9" t="s">
        <v>28</v>
      </c>
      <c r="F279" s="9">
        <v>23609.9147075</v>
      </c>
      <c r="G279" s="9">
        <v>425.58</v>
      </c>
      <c r="H279" s="1">
        <v>413.07</v>
      </c>
      <c r="I279" s="1">
        <f>VLOOKUP(D279,'4月'!D:I,6,FALSE)</f>
        <v>0</v>
      </c>
      <c r="J279" s="1">
        <f>VLOOKUP(D279,'4月'!D:J,7,FALSE)</f>
        <v>0</v>
      </c>
      <c r="K279" s="1" t="str">
        <f>VLOOKUP(A279,'4月'!A:K,11,FALSE)</f>
        <v>上亿</v>
      </c>
      <c r="L279" s="40" t="str">
        <f>VLOOKUP(A279,'4月'!A:L,12,FALSE)</f>
        <v>340825200011101516</v>
      </c>
      <c r="M279" s="1">
        <f>VLOOKUP(A279,'4月'!A:M,13,FALSE)</f>
        <v>17681276264</v>
      </c>
      <c r="N279" s="1">
        <v>400.79</v>
      </c>
      <c r="P279" s="1">
        <f>VLOOKUP(D279,'[8]26.4'!$B:$H,7,FALSE)</f>
        <v>413.07</v>
      </c>
      <c r="Q279" s="21">
        <f t="shared" si="11"/>
        <v>24.79</v>
      </c>
    </row>
    <row r="280" hidden="1" spans="1:17">
      <c r="A280" s="8" t="s">
        <v>885</v>
      </c>
      <c r="B280" s="8" t="s">
        <v>623</v>
      </c>
      <c r="C280" s="8" t="s">
        <v>30</v>
      </c>
      <c r="D280" s="8" t="s">
        <v>886</v>
      </c>
      <c r="E280" s="9" t="s">
        <v>28</v>
      </c>
      <c r="F280" s="9">
        <v>3092</v>
      </c>
      <c r="G280" s="9">
        <v>0</v>
      </c>
      <c r="K280" s="1" t="str">
        <f>VLOOKUP(A280,'4月'!A:K,11,FALSE)</f>
        <v>上亿</v>
      </c>
      <c r="L280" s="40" t="str">
        <f>VLOOKUP(A280,'4月'!A:L,12,FALSE)</f>
        <v>422822200106125046</v>
      </c>
      <c r="M280" s="1">
        <f>VLOOKUP(A280,'4月'!A:M,13,FALSE)</f>
        <v>15171939126</v>
      </c>
      <c r="N280" s="1">
        <v>0</v>
      </c>
      <c r="Q280" s="21">
        <f t="shared" si="11"/>
        <v>0</v>
      </c>
    </row>
    <row r="281" hidden="1" spans="1:17">
      <c r="A281" s="8" t="s">
        <v>888</v>
      </c>
      <c r="B281" s="8" t="s">
        <v>623</v>
      </c>
      <c r="C281" s="8" t="s">
        <v>30</v>
      </c>
      <c r="D281" s="8" t="s">
        <v>665</v>
      </c>
      <c r="E281" s="9" t="s">
        <v>28</v>
      </c>
      <c r="F281" s="9">
        <v>2790</v>
      </c>
      <c r="G281" s="9">
        <v>0</v>
      </c>
      <c r="K281" s="1" t="str">
        <f>VLOOKUP(A281,'4月'!A:K,11,FALSE)</f>
        <v>上亿</v>
      </c>
      <c r="L281" s="40" t="str">
        <f>VLOOKUP(A281,'4月'!A:L,12,FALSE)</f>
        <v>362227200109013827</v>
      </c>
      <c r="M281" s="1">
        <f>VLOOKUP(A281,'4月'!A:M,13,FALSE)</f>
        <v>15727583581</v>
      </c>
      <c r="N281" s="1">
        <v>0</v>
      </c>
      <c r="Q281" s="21">
        <f t="shared" si="11"/>
        <v>0</v>
      </c>
    </row>
    <row r="282" hidden="1" spans="1:17">
      <c r="A282" s="8" t="s">
        <v>1115</v>
      </c>
      <c r="B282" s="8" t="s">
        <v>623</v>
      </c>
      <c r="C282" s="8" t="s">
        <v>30</v>
      </c>
      <c r="D282" s="8" t="s">
        <v>1116</v>
      </c>
      <c r="E282" s="9" t="s">
        <v>32</v>
      </c>
      <c r="F282" s="9">
        <v>1664.2937037037</v>
      </c>
      <c r="G282" s="9">
        <v>0</v>
      </c>
      <c r="K282" s="1" t="s">
        <v>35</v>
      </c>
      <c r="L282" s="40" t="str">
        <f>VLOOKUP(A282,[6]在职名单!$D:$AF,29,FALSE)</f>
        <v>362203200411256829</v>
      </c>
      <c r="M282" s="1">
        <f>VLOOKUP(A282,[6]在职名单!$D:$AK,34,FALSE)</f>
        <v>18079048651</v>
      </c>
      <c r="N282" s="1">
        <v>0</v>
      </c>
      <c r="Q282" s="21">
        <f t="shared" si="11"/>
        <v>0</v>
      </c>
    </row>
    <row r="283" hidden="1" spans="1:17">
      <c r="A283" s="8" t="s">
        <v>629</v>
      </c>
      <c r="B283" s="8" t="s">
        <v>623</v>
      </c>
      <c r="C283" s="8" t="s">
        <v>37</v>
      </c>
      <c r="D283" s="8" t="s">
        <v>630</v>
      </c>
      <c r="E283" s="9" t="s">
        <v>28</v>
      </c>
      <c r="F283" s="9">
        <v>2455</v>
      </c>
      <c r="G283" s="9">
        <v>0</v>
      </c>
      <c r="K283" s="1" t="str">
        <f>VLOOKUP(A283,'4月'!A:K,11,FALSE)</f>
        <v>上亿</v>
      </c>
      <c r="L283" s="1" t="str">
        <f>VLOOKUP(A283,'4月'!A:L,12,FALSE)</f>
        <v>36050219640620402X</v>
      </c>
      <c r="M283" s="1">
        <f>VLOOKUP(A283,'4月'!A:M,13,FALSE)</f>
        <v>13767292860</v>
      </c>
      <c r="N283" s="1">
        <v>0</v>
      </c>
      <c r="Q283" s="21">
        <f t="shared" si="11"/>
        <v>0</v>
      </c>
    </row>
    <row r="284" hidden="1" spans="1:17">
      <c r="A284" s="8" t="s">
        <v>631</v>
      </c>
      <c r="B284" s="8" t="s">
        <v>623</v>
      </c>
      <c r="C284" s="8" t="s">
        <v>37</v>
      </c>
      <c r="D284" s="8" t="s">
        <v>632</v>
      </c>
      <c r="E284" s="9" t="s">
        <v>28</v>
      </c>
      <c r="F284" s="9">
        <v>2385</v>
      </c>
      <c r="G284" s="9">
        <v>0</v>
      </c>
      <c r="K284" s="1" t="str">
        <f>VLOOKUP(A284,'4月'!A:K,11,FALSE)</f>
        <v>上亿</v>
      </c>
      <c r="L284" s="40" t="str">
        <f>VLOOKUP(A284,'4月'!A:L,12,FALSE)</f>
        <v>360502196507156629</v>
      </c>
      <c r="M284" s="1">
        <f>VLOOKUP(A284,'4月'!A:M,13,FALSE)</f>
        <v>19170808356</v>
      </c>
      <c r="N284" s="1">
        <v>0</v>
      </c>
      <c r="Q284" s="21">
        <f t="shared" si="11"/>
        <v>0</v>
      </c>
    </row>
    <row r="285" hidden="1" spans="1:17">
      <c r="A285" s="8" t="s">
        <v>633</v>
      </c>
      <c r="B285" s="8" t="s">
        <v>623</v>
      </c>
      <c r="C285" s="8" t="s">
        <v>353</v>
      </c>
      <c r="D285" s="8" t="s">
        <v>634</v>
      </c>
      <c r="E285" s="9" t="s">
        <v>28</v>
      </c>
      <c r="F285" s="9">
        <v>19308.68363</v>
      </c>
      <c r="G285" s="9">
        <v>231.33</v>
      </c>
      <c r="H285" s="1">
        <v>413.07</v>
      </c>
      <c r="I285" s="1">
        <f>VLOOKUP(D285,'4月'!D:I,6,FALSE)</f>
        <v>0</v>
      </c>
      <c r="J285" s="1">
        <f>VLOOKUP(D285,'4月'!D:J,7,FALSE)</f>
        <v>0</v>
      </c>
      <c r="K285" s="1" t="str">
        <f>VLOOKUP(A285,'4月'!A:K,11,FALSE)</f>
        <v>上亿</v>
      </c>
      <c r="L285" s="40" t="str">
        <f>VLOOKUP(A285,'4月'!A:L,12,FALSE)</f>
        <v>360502199104093321</v>
      </c>
      <c r="M285" s="1">
        <f>VLOOKUP(A285,'4月'!A:M,13,FALSE)</f>
        <v>15807905559</v>
      </c>
      <c r="N285" s="1">
        <v>218.93</v>
      </c>
      <c r="P285" s="1">
        <f>VLOOKUP(D285,'[8]26.4'!$B:$H,7,FALSE)</f>
        <v>413.07</v>
      </c>
      <c r="Q285" s="21">
        <f t="shared" ref="Q285:Q319" si="12">G285-N285</f>
        <v>12.4</v>
      </c>
    </row>
    <row r="286" hidden="1" spans="1:17">
      <c r="A286" s="8" t="s">
        <v>635</v>
      </c>
      <c r="B286" s="8" t="s">
        <v>623</v>
      </c>
      <c r="C286" s="8" t="s">
        <v>247</v>
      </c>
      <c r="D286" s="8" t="s">
        <v>636</v>
      </c>
      <c r="E286" s="9" t="s">
        <v>28</v>
      </c>
      <c r="F286" s="9">
        <v>11700.587</v>
      </c>
      <c r="G286" s="9">
        <v>78.96</v>
      </c>
      <c r="K286" s="1" t="str">
        <f>VLOOKUP(A286,'4月'!A:K,11,FALSE)</f>
        <v>上亿</v>
      </c>
      <c r="L286" s="40" t="str">
        <f>VLOOKUP(A286,'4月'!A:L,12,FALSE)</f>
        <v>362233197509255529</v>
      </c>
      <c r="M286" s="1">
        <f>VLOOKUP(A286,'4月'!A:M,13,FALSE)</f>
        <v>15679007801</v>
      </c>
      <c r="N286" s="1">
        <v>78.96</v>
      </c>
      <c r="Q286" s="21">
        <f t="shared" si="12"/>
        <v>0</v>
      </c>
    </row>
    <row r="287" hidden="1" spans="1:17">
      <c r="A287" s="8" t="s">
        <v>639</v>
      </c>
      <c r="B287" s="8" t="s">
        <v>623</v>
      </c>
      <c r="C287" s="8" t="s">
        <v>45</v>
      </c>
      <c r="D287" s="8" t="s">
        <v>640</v>
      </c>
      <c r="E287" s="9" t="s">
        <v>28</v>
      </c>
      <c r="F287" s="9">
        <v>7256.733</v>
      </c>
      <c r="G287" s="9">
        <v>0</v>
      </c>
      <c r="K287" s="1" t="str">
        <f>VLOOKUP(A287,'4月'!A:K,11,FALSE)</f>
        <v>上亿</v>
      </c>
      <c r="L287" s="1" t="str">
        <f>VLOOKUP(A287,'4月'!A:L,12,FALSE)</f>
        <v>360902200604075215</v>
      </c>
      <c r="M287" s="1">
        <f>VLOOKUP(A287,'4月'!A:M,13,FALSE)</f>
        <v>18465734615</v>
      </c>
      <c r="N287" s="1">
        <v>0</v>
      </c>
      <c r="Q287" s="21">
        <f t="shared" si="12"/>
        <v>0</v>
      </c>
    </row>
    <row r="288" hidden="1" spans="1:17">
      <c r="A288" s="8" t="s">
        <v>641</v>
      </c>
      <c r="B288" s="8" t="s">
        <v>623</v>
      </c>
      <c r="C288" s="8" t="s">
        <v>45</v>
      </c>
      <c r="D288" s="8" t="s">
        <v>642</v>
      </c>
      <c r="E288" s="9" t="s">
        <v>28</v>
      </c>
      <c r="F288" s="9">
        <v>17119.399</v>
      </c>
      <c r="G288" s="9">
        <v>234.51</v>
      </c>
      <c r="K288" s="1" t="str">
        <f>VLOOKUP(A288,'4月'!A:K,11,FALSE)</f>
        <v>上亿</v>
      </c>
      <c r="L288" s="40" t="str">
        <f>VLOOKUP(A288,'4月'!A:L,12,FALSE)</f>
        <v>362329200403140032</v>
      </c>
      <c r="M288" s="1">
        <f>VLOOKUP(A288,'4月'!A:M,13,FALSE)</f>
        <v>15867454192</v>
      </c>
      <c r="N288" s="1">
        <v>234.51</v>
      </c>
      <c r="Q288" s="21">
        <f t="shared" si="12"/>
        <v>0</v>
      </c>
    </row>
    <row r="289" hidden="1" spans="1:17">
      <c r="A289" s="8" t="s">
        <v>637</v>
      </c>
      <c r="B289" s="8" t="s">
        <v>623</v>
      </c>
      <c r="C289" s="8" t="s">
        <v>45</v>
      </c>
      <c r="D289" s="8" t="s">
        <v>638</v>
      </c>
      <c r="E289" s="9" t="s">
        <v>28</v>
      </c>
      <c r="F289" s="9">
        <v>12031.75498</v>
      </c>
      <c r="G289" s="9">
        <v>72.96</v>
      </c>
      <c r="K289" s="1" t="str">
        <f>VLOOKUP(A289,'4月'!A:K,11,FALSE)</f>
        <v>上亿</v>
      </c>
      <c r="L289" s="40" t="str">
        <f>VLOOKUP(A289,'4月'!A:L,12,FALSE)</f>
        <v>362203199902015557</v>
      </c>
      <c r="M289" s="1">
        <f>VLOOKUP(A289,'4月'!A:M,13,FALSE)</f>
        <v>13149940155</v>
      </c>
      <c r="N289" s="1">
        <v>72.96</v>
      </c>
      <c r="Q289" s="21">
        <f t="shared" si="12"/>
        <v>0</v>
      </c>
    </row>
    <row r="290" hidden="1" spans="1:17">
      <c r="A290" s="8" t="s">
        <v>1117</v>
      </c>
      <c r="B290" s="8" t="s">
        <v>623</v>
      </c>
      <c r="C290" s="8" t="s">
        <v>45</v>
      </c>
      <c r="D290" s="8" t="s">
        <v>1118</v>
      </c>
      <c r="E290" s="9" t="s">
        <v>28</v>
      </c>
      <c r="F290" s="9">
        <v>3120.485</v>
      </c>
      <c r="G290" s="9">
        <v>0</v>
      </c>
      <c r="K290" s="1" t="s">
        <v>35</v>
      </c>
      <c r="L290" s="40" t="str">
        <f>VLOOKUP(A290,[6]在职名单!$D:$AF,29,FALSE)</f>
        <v>360502200403147145</v>
      </c>
      <c r="M290" s="1">
        <f>VLOOKUP(A290,[6]在职名单!$D:$AK,34,FALSE)</f>
        <v>18279055997</v>
      </c>
      <c r="N290" s="1">
        <v>0</v>
      </c>
      <c r="Q290" s="21">
        <f t="shared" si="12"/>
        <v>0</v>
      </c>
    </row>
    <row r="291" hidden="1" spans="1:17">
      <c r="A291" s="8" t="s">
        <v>1119</v>
      </c>
      <c r="B291" s="8" t="s">
        <v>623</v>
      </c>
      <c r="C291" s="8" t="s">
        <v>45</v>
      </c>
      <c r="D291" s="8" t="s">
        <v>1120</v>
      </c>
      <c r="E291" s="9" t="s">
        <v>32</v>
      </c>
      <c r="F291" s="9">
        <v>850.67</v>
      </c>
      <c r="G291" s="9">
        <v>0</v>
      </c>
      <c r="K291" s="1" t="s">
        <v>35</v>
      </c>
      <c r="L291" s="40" t="str">
        <f>VLOOKUP(A291,[6]在职名单!$D:$AF,29,FALSE)</f>
        <v>360502198007065623</v>
      </c>
      <c r="M291" s="1">
        <f>VLOOKUP(A291,[6]在职名单!$D:$AK,34,FALSE)</f>
        <v>18179015360</v>
      </c>
      <c r="N291" s="1">
        <v>0</v>
      </c>
      <c r="Q291" s="21">
        <f t="shared" si="12"/>
        <v>0</v>
      </c>
    </row>
    <row r="292" hidden="1" spans="1:17">
      <c r="A292" s="8" t="s">
        <v>643</v>
      </c>
      <c r="B292" s="8" t="s">
        <v>623</v>
      </c>
      <c r="C292" s="8" t="s">
        <v>60</v>
      </c>
      <c r="D292" s="8" t="s">
        <v>644</v>
      </c>
      <c r="E292" s="9" t="s">
        <v>28</v>
      </c>
      <c r="F292" s="9">
        <v>6127.16482345269</v>
      </c>
      <c r="G292" s="9">
        <v>0</v>
      </c>
      <c r="K292" s="1" t="str">
        <f>VLOOKUP(A292,'4月'!A:K,11,FALSE)</f>
        <v>上亿</v>
      </c>
      <c r="L292" s="40" t="str">
        <f>VLOOKUP(A292,'4月'!A:L,12,FALSE)</f>
        <v>360502200012161337</v>
      </c>
      <c r="M292" s="1">
        <f>VLOOKUP(A292,'4月'!A:M,13,FALSE)</f>
        <v>18859679075</v>
      </c>
      <c r="N292" s="1">
        <v>0</v>
      </c>
      <c r="Q292" s="21">
        <f t="shared" si="12"/>
        <v>0</v>
      </c>
    </row>
    <row r="293" hidden="1" spans="1:17">
      <c r="A293" s="8" t="s">
        <v>645</v>
      </c>
      <c r="B293" s="8" t="s">
        <v>623</v>
      </c>
      <c r="C293" s="8" t="s">
        <v>507</v>
      </c>
      <c r="D293" s="8" t="s">
        <v>646</v>
      </c>
      <c r="E293" s="9" t="s">
        <v>28</v>
      </c>
      <c r="F293" s="9">
        <v>13424.0491785714</v>
      </c>
      <c r="G293" s="9">
        <v>153.75</v>
      </c>
      <c r="K293" s="1" t="str">
        <f>VLOOKUP(A293,'4月'!A:K,11,FALSE)</f>
        <v>上亿</v>
      </c>
      <c r="L293" s="40" t="str">
        <f>VLOOKUP(A293,'4月'!A:L,12,FALSE)</f>
        <v>360502199701100913</v>
      </c>
      <c r="M293" s="1">
        <f>VLOOKUP(A293,'4月'!A:M,13,FALSE)</f>
        <v>15279022125</v>
      </c>
      <c r="N293" s="1">
        <v>153.75</v>
      </c>
      <c r="Q293" s="21">
        <f t="shared" si="12"/>
        <v>0</v>
      </c>
    </row>
    <row r="294" hidden="1" spans="1:17">
      <c r="A294" s="8" t="s">
        <v>647</v>
      </c>
      <c r="B294" s="8" t="s">
        <v>623</v>
      </c>
      <c r="C294" s="8" t="s">
        <v>60</v>
      </c>
      <c r="D294" s="8" t="s">
        <v>648</v>
      </c>
      <c r="E294" s="9" t="s">
        <v>28</v>
      </c>
      <c r="F294" s="9">
        <v>13710.7918114886</v>
      </c>
      <c r="G294" s="9">
        <v>126.84</v>
      </c>
      <c r="K294" s="1" t="str">
        <f>VLOOKUP(A294,'4月'!A:K,11,FALSE)</f>
        <v>上亿</v>
      </c>
      <c r="L294" s="1" t="str">
        <f>VLOOKUP(A294,'4月'!A:L,12,FALSE)</f>
        <v>360502199410136027皮青青</v>
      </c>
      <c r="M294" s="1">
        <f>VLOOKUP(A294,'4月'!A:M,13,FALSE)</f>
        <v>15779003053</v>
      </c>
      <c r="N294" s="20">
        <v>126.84</v>
      </c>
      <c r="Q294" s="21">
        <f t="shared" si="12"/>
        <v>0</v>
      </c>
    </row>
    <row r="295" hidden="1" spans="1:17">
      <c r="A295" s="8" t="s">
        <v>939</v>
      </c>
      <c r="B295" s="8" t="s">
        <v>623</v>
      </c>
      <c r="C295" s="8" t="s">
        <v>60</v>
      </c>
      <c r="D295" s="8" t="s">
        <v>650</v>
      </c>
      <c r="E295" s="9" t="s">
        <v>28</v>
      </c>
      <c r="F295" s="9">
        <v>3810.31768231768</v>
      </c>
      <c r="G295" s="9">
        <v>0</v>
      </c>
      <c r="K295" s="1" t="s">
        <v>887</v>
      </c>
      <c r="L295" s="40" t="s">
        <v>940</v>
      </c>
      <c r="M295" s="1">
        <v>1510006767</v>
      </c>
      <c r="N295" s="1">
        <v>0</v>
      </c>
      <c r="Q295" s="21">
        <f t="shared" si="12"/>
        <v>0</v>
      </c>
    </row>
    <row r="296" hidden="1" spans="1:17">
      <c r="A296" s="8" t="s">
        <v>651</v>
      </c>
      <c r="B296" s="8" t="s">
        <v>623</v>
      </c>
      <c r="C296" s="8" t="s">
        <v>60</v>
      </c>
      <c r="D296" s="8" t="s">
        <v>652</v>
      </c>
      <c r="E296" s="9" t="s">
        <v>28</v>
      </c>
      <c r="F296" s="9">
        <v>4182.00098701298</v>
      </c>
      <c r="G296" s="9">
        <v>0</v>
      </c>
      <c r="K296" s="1" t="s">
        <v>35</v>
      </c>
      <c r="L296" s="40" t="str">
        <f>VLOOKUP(A296,[6]在职名单!$D:$AF,29,FALSE)</f>
        <v>360502199008225021</v>
      </c>
      <c r="M296" s="1">
        <f>VLOOKUP(A296,[6]在职名单!$D:$AK,34,FALSE)</f>
        <v>18507902808</v>
      </c>
      <c r="N296" s="1">
        <v>0</v>
      </c>
      <c r="Q296" s="21">
        <f t="shared" si="12"/>
        <v>0</v>
      </c>
    </row>
    <row r="297" hidden="1" spans="1:17">
      <c r="A297" s="8" t="s">
        <v>1121</v>
      </c>
      <c r="B297" s="8" t="s">
        <v>623</v>
      </c>
      <c r="C297" s="8" t="s">
        <v>60</v>
      </c>
      <c r="D297" s="8" t="s">
        <v>1122</v>
      </c>
      <c r="E297" s="9" t="s">
        <v>28</v>
      </c>
      <c r="F297" s="9">
        <v>169.1874</v>
      </c>
      <c r="G297" s="9">
        <v>0</v>
      </c>
      <c r="K297" s="1" t="s">
        <v>35</v>
      </c>
      <c r="L297" s="40" t="str">
        <f>VLOOKUP(A297,[6]在职名单!$D:$AF,29,FALSE)</f>
        <v>360521200301180015</v>
      </c>
      <c r="M297" s="1">
        <f>VLOOKUP(A297,[6]在职名单!$D:$AK,34,FALSE)</f>
        <v>18870288595</v>
      </c>
      <c r="N297" s="1">
        <v>0</v>
      </c>
      <c r="Q297" s="21">
        <f t="shared" si="12"/>
        <v>0</v>
      </c>
    </row>
    <row r="298" hidden="1" spans="1:17">
      <c r="A298" s="8" t="s">
        <v>1123</v>
      </c>
      <c r="B298" s="8" t="s">
        <v>623</v>
      </c>
      <c r="C298" s="8" t="s">
        <v>60</v>
      </c>
      <c r="D298" s="8" t="s">
        <v>1124</v>
      </c>
      <c r="E298" s="9" t="s">
        <v>28</v>
      </c>
      <c r="F298" s="9">
        <v>9827.73582995952</v>
      </c>
      <c r="G298" s="9">
        <v>0</v>
      </c>
      <c r="K298" s="7" t="s">
        <v>887</v>
      </c>
      <c r="L298" s="40" t="s">
        <v>1125</v>
      </c>
      <c r="M298" s="1">
        <v>19815179269</v>
      </c>
      <c r="N298" s="1">
        <v>0</v>
      </c>
      <c r="Q298" s="21">
        <f t="shared" si="12"/>
        <v>0</v>
      </c>
    </row>
    <row r="299" hidden="1" spans="1:17">
      <c r="A299" s="8" t="s">
        <v>653</v>
      </c>
      <c r="B299" s="8" t="s">
        <v>623</v>
      </c>
      <c r="C299" s="8" t="s">
        <v>67</v>
      </c>
      <c r="D299" s="8" t="s">
        <v>654</v>
      </c>
      <c r="E299" s="9" t="s">
        <v>32</v>
      </c>
      <c r="F299" s="9">
        <v>5993.84</v>
      </c>
      <c r="G299" s="9">
        <v>0</v>
      </c>
      <c r="K299" s="1" t="str">
        <f>VLOOKUP(A299,'4月'!A:K,11,FALSE)</f>
        <v>上亿</v>
      </c>
      <c r="L299" s="1" t="str">
        <f>VLOOKUP(A299,'4月'!A:L,12,FALSE)</f>
        <v>360502199807011337</v>
      </c>
      <c r="M299" s="1">
        <f>VLOOKUP(A299,'4月'!A:M,13,FALSE)</f>
        <v>18579090968</v>
      </c>
      <c r="N299" s="1">
        <v>0</v>
      </c>
      <c r="Q299" s="21">
        <f t="shared" si="12"/>
        <v>0</v>
      </c>
    </row>
    <row r="300" hidden="1" spans="1:17">
      <c r="A300" s="8" t="s">
        <v>657</v>
      </c>
      <c r="B300" s="8" t="s">
        <v>623</v>
      </c>
      <c r="C300" s="8" t="s">
        <v>70</v>
      </c>
      <c r="D300" s="8" t="s">
        <v>658</v>
      </c>
      <c r="E300" s="9" t="s">
        <v>28</v>
      </c>
      <c r="F300" s="9">
        <v>3890</v>
      </c>
      <c r="G300" s="9">
        <v>0</v>
      </c>
      <c r="K300" s="1" t="str">
        <f>VLOOKUP(A300,'4月'!A:K,11,FALSE)</f>
        <v>朝晖人力</v>
      </c>
      <c r="L300" s="1" t="str">
        <f>VLOOKUP(A300,'4月'!A:L,12,FALSE)</f>
        <v>360502198309063623</v>
      </c>
      <c r="M300" s="1">
        <f>VLOOKUP(A300,'4月'!A:M,13,FALSE)</f>
        <v>18107906980</v>
      </c>
      <c r="N300" s="1">
        <v>0</v>
      </c>
      <c r="Q300" s="21">
        <f t="shared" si="12"/>
        <v>0</v>
      </c>
    </row>
    <row r="301" hidden="1" spans="1:17">
      <c r="A301" s="8" t="s">
        <v>1126</v>
      </c>
      <c r="B301" s="8" t="s">
        <v>623</v>
      </c>
      <c r="C301" s="8" t="s">
        <v>70</v>
      </c>
      <c r="D301" s="8" t="s">
        <v>1127</v>
      </c>
      <c r="E301" s="9" t="s">
        <v>32</v>
      </c>
      <c r="F301" s="9">
        <v>3973.2</v>
      </c>
      <c r="G301" s="9">
        <v>0</v>
      </c>
      <c r="K301" s="1" t="s">
        <v>35</v>
      </c>
      <c r="L301" s="1" t="str">
        <f>VLOOKUP(A301,[6]在职名单!$D:$AF,29,FALSE)</f>
        <v>36050219780602281x</v>
      </c>
      <c r="M301" s="1">
        <f>VLOOKUP(A301,[6]在职名单!$D:$AK,34,FALSE)</f>
        <v>18759203016</v>
      </c>
      <c r="N301" s="1">
        <v>0</v>
      </c>
      <c r="Q301" s="21">
        <f t="shared" si="12"/>
        <v>0</v>
      </c>
    </row>
    <row r="302" hidden="1" spans="1:17">
      <c r="A302" s="8" t="s">
        <v>1128</v>
      </c>
      <c r="B302" s="8" t="s">
        <v>623</v>
      </c>
      <c r="C302" s="8" t="s">
        <v>70</v>
      </c>
      <c r="D302" s="8" t="s">
        <v>1129</v>
      </c>
      <c r="E302" s="9" t="s">
        <v>32</v>
      </c>
      <c r="F302" s="9">
        <v>400</v>
      </c>
      <c r="G302" s="9">
        <v>0</v>
      </c>
      <c r="K302" s="1" t="s">
        <v>35</v>
      </c>
      <c r="L302" s="40" t="str">
        <f>VLOOKUP(A302,[6]在职名单!$D:$AF,29,FALSE)</f>
        <v>360502199905311616</v>
      </c>
      <c r="M302" s="1">
        <f>VLOOKUP(A302,[6]在职名单!$D:$AK,34,FALSE)</f>
        <v>15279077220</v>
      </c>
      <c r="N302" s="1">
        <v>0</v>
      </c>
      <c r="Q302" s="21">
        <f t="shared" si="12"/>
        <v>0</v>
      </c>
    </row>
    <row r="303" hidden="1" spans="1:17">
      <c r="A303" s="8" t="s">
        <v>1130</v>
      </c>
      <c r="B303" s="8" t="s">
        <v>623</v>
      </c>
      <c r="C303" s="8" t="s">
        <v>70</v>
      </c>
      <c r="D303" s="8" t="s">
        <v>1131</v>
      </c>
      <c r="E303" s="9" t="s">
        <v>28</v>
      </c>
      <c r="F303" s="9">
        <v>2141.95555555556</v>
      </c>
      <c r="G303" s="9">
        <v>0</v>
      </c>
      <c r="K303" s="1" t="s">
        <v>35</v>
      </c>
      <c r="L303" s="40" t="str">
        <f>VLOOKUP(A303,[6]在职名单!$D:$AF,29,FALSE)</f>
        <v>522634200206114414</v>
      </c>
      <c r="M303" s="1">
        <f>VLOOKUP(A303,[6]在职名单!$D:$AK,34,FALSE)</f>
        <v>13017424552</v>
      </c>
      <c r="N303" s="1">
        <v>0</v>
      </c>
      <c r="Q303" s="21">
        <f t="shared" si="12"/>
        <v>0</v>
      </c>
    </row>
    <row r="304" hidden="1" spans="1:17">
      <c r="A304" s="8" t="s">
        <v>659</v>
      </c>
      <c r="B304" s="8" t="s">
        <v>623</v>
      </c>
      <c r="C304" s="8" t="s">
        <v>226</v>
      </c>
      <c r="D304" s="8" t="s">
        <v>660</v>
      </c>
      <c r="E304" s="9" t="s">
        <v>28</v>
      </c>
      <c r="F304" s="9">
        <v>1792.59296296296</v>
      </c>
      <c r="G304" s="9">
        <v>0</v>
      </c>
      <c r="K304" s="1" t="s">
        <v>887</v>
      </c>
      <c r="L304" s="40" t="str">
        <f>VLOOKUP(A304,[6]在职名单!$D:$AF,29,FALSE)</f>
        <v>360281197204135912</v>
      </c>
      <c r="M304" s="1">
        <f>VLOOKUP(A304,[6]在职名单!$D:$AK,34,FALSE)</f>
        <v>13807909649</v>
      </c>
      <c r="N304" s="1">
        <v>0</v>
      </c>
      <c r="Q304" s="21">
        <f t="shared" si="12"/>
        <v>0</v>
      </c>
    </row>
    <row r="305" hidden="1" spans="1:17">
      <c r="A305" s="8" t="s">
        <v>661</v>
      </c>
      <c r="B305" s="8" t="s">
        <v>662</v>
      </c>
      <c r="C305" s="8" t="s">
        <v>26</v>
      </c>
      <c r="D305" s="8" t="s">
        <v>663</v>
      </c>
      <c r="E305" s="9" t="s">
        <v>28</v>
      </c>
      <c r="F305" s="9">
        <v>4164.82</v>
      </c>
      <c r="G305" s="9">
        <v>0</v>
      </c>
      <c r="H305" s="1">
        <v>413.07</v>
      </c>
      <c r="I305" s="1">
        <f>VLOOKUP(D305,'4月'!D:I,6,FALSE)</f>
        <v>0</v>
      </c>
      <c r="J305" s="1">
        <f>VLOOKUP(D305,'4月'!D:J,7,FALSE)</f>
        <v>0</v>
      </c>
      <c r="K305" s="1" t="str">
        <f>VLOOKUP(A305,'4月'!A:K,11,FALSE)</f>
        <v>新余</v>
      </c>
      <c r="L305" s="40" t="str">
        <f>VLOOKUP(A305,'4月'!A:L,12,FALSE)</f>
        <v>360502199110270021</v>
      </c>
      <c r="M305" s="1">
        <f>VLOOKUP(A305,'4月'!A:M,13,FALSE)</f>
        <v>13162961982</v>
      </c>
      <c r="N305" s="1">
        <v>0</v>
      </c>
      <c r="P305" s="1">
        <f>VLOOKUP(D305,'[8]26.4'!$B:$H,7,FALSE)</f>
        <v>413.07</v>
      </c>
      <c r="Q305" s="21">
        <f t="shared" si="12"/>
        <v>0</v>
      </c>
    </row>
    <row r="306" hidden="1" spans="1:17">
      <c r="A306" s="8" t="s">
        <v>666</v>
      </c>
      <c r="B306" s="8" t="s">
        <v>662</v>
      </c>
      <c r="C306" s="8" t="s">
        <v>30</v>
      </c>
      <c r="D306" s="8" t="s">
        <v>667</v>
      </c>
      <c r="E306" s="9" t="s">
        <v>28</v>
      </c>
      <c r="F306" s="9">
        <v>2795</v>
      </c>
      <c r="G306" s="9">
        <v>0</v>
      </c>
      <c r="K306" s="1" t="str">
        <f>VLOOKUP(A306,'4月'!A:K,11,FALSE)</f>
        <v>朝晖人力</v>
      </c>
      <c r="L306" s="40" t="str">
        <f>VLOOKUP(A306,'4月'!A:L,12,FALSE)</f>
        <v>360502200102210040</v>
      </c>
      <c r="M306" s="1">
        <f>VLOOKUP(A306,'4月'!A:M,13,FALSE)</f>
        <v>13907909091</v>
      </c>
      <c r="N306" s="1">
        <v>0</v>
      </c>
      <c r="Q306" s="21">
        <f t="shared" si="12"/>
        <v>0</v>
      </c>
    </row>
    <row r="307" hidden="1" spans="1:17">
      <c r="A307" s="8" t="s">
        <v>668</v>
      </c>
      <c r="B307" s="8" t="s">
        <v>662</v>
      </c>
      <c r="C307" s="8" t="s">
        <v>37</v>
      </c>
      <c r="D307" s="8" t="s">
        <v>669</v>
      </c>
      <c r="E307" s="9" t="s">
        <v>28</v>
      </c>
      <c r="F307" s="9">
        <v>2397</v>
      </c>
      <c r="G307" s="9">
        <v>0</v>
      </c>
      <c r="K307" s="1" t="str">
        <f>VLOOKUP(A307,'4月'!A:K,11,FALSE)</f>
        <v>朝晖人力</v>
      </c>
      <c r="L307" s="40" t="str">
        <f>VLOOKUP(A307,'4月'!A:L,12,FALSE)</f>
        <v>360502196910083722</v>
      </c>
      <c r="M307" s="1">
        <f>VLOOKUP(A307,'4月'!A:M,13,FALSE)</f>
        <v>15350392187</v>
      </c>
      <c r="N307" s="1">
        <v>0</v>
      </c>
      <c r="Q307" s="21">
        <f t="shared" si="12"/>
        <v>0</v>
      </c>
    </row>
    <row r="308" hidden="1" spans="1:17">
      <c r="A308" s="8" t="s">
        <v>670</v>
      </c>
      <c r="B308" s="8" t="s">
        <v>662</v>
      </c>
      <c r="C308" s="8" t="s">
        <v>37</v>
      </c>
      <c r="D308" s="8" t="s">
        <v>671</v>
      </c>
      <c r="E308" s="9" t="s">
        <v>32</v>
      </c>
      <c r="F308" s="9">
        <v>2394</v>
      </c>
      <c r="G308" s="9">
        <v>0</v>
      </c>
      <c r="K308" s="1" t="str">
        <f>VLOOKUP(A308,'4月'!A:K,11,FALSE)</f>
        <v>朝晖人力</v>
      </c>
      <c r="L308" s="1" t="str">
        <f>VLOOKUP(A308,'4月'!A:L,12,FALSE)</f>
        <v>36050219700107222x</v>
      </c>
      <c r="M308" s="1">
        <f>VLOOKUP(A308,'4月'!A:M,13,FALSE)</f>
        <v>15979875626</v>
      </c>
      <c r="N308" s="1">
        <v>0</v>
      </c>
      <c r="Q308" s="21">
        <f t="shared" si="12"/>
        <v>0</v>
      </c>
    </row>
    <row r="309" hidden="1" spans="1:17">
      <c r="A309" s="8" t="s">
        <v>674</v>
      </c>
      <c r="B309" s="8" t="s">
        <v>662</v>
      </c>
      <c r="C309" s="8" t="s">
        <v>42</v>
      </c>
      <c r="D309" s="8" t="s">
        <v>675</v>
      </c>
      <c r="E309" s="9" t="s">
        <v>28</v>
      </c>
      <c r="F309" s="9">
        <v>10455.0983</v>
      </c>
      <c r="G309" s="9">
        <v>0</v>
      </c>
      <c r="K309" s="1" t="str">
        <f>VLOOKUP(A309,'4月'!A:K,11,FALSE)</f>
        <v>新余</v>
      </c>
      <c r="L309" s="40" t="str">
        <f>VLOOKUP(A309,'4月'!A:L,12,FALSE)</f>
        <v>360502200008173079</v>
      </c>
      <c r="M309" s="1">
        <f>VLOOKUP(A309,'4月'!A:M,13,FALSE)</f>
        <v>18779007958</v>
      </c>
      <c r="N309" s="1">
        <v>0</v>
      </c>
      <c r="Q309" s="21">
        <f t="shared" si="12"/>
        <v>0</v>
      </c>
    </row>
    <row r="310" hidden="1" spans="1:17">
      <c r="A310" s="8" t="s">
        <v>676</v>
      </c>
      <c r="B310" s="8" t="s">
        <v>662</v>
      </c>
      <c r="C310" s="8" t="s">
        <v>45</v>
      </c>
      <c r="D310" s="8" t="s">
        <v>677</v>
      </c>
      <c r="E310" s="9" t="s">
        <v>28</v>
      </c>
      <c r="F310" s="9">
        <v>7472.24</v>
      </c>
      <c r="G310" s="9">
        <v>0</v>
      </c>
      <c r="K310" s="1" t="str">
        <f>VLOOKUP(A310,'4月'!A:K,11,FALSE)</f>
        <v>新余</v>
      </c>
      <c r="L310" s="40" t="str">
        <f>VLOOKUP(A310,'4月'!A:L,12,FALSE)</f>
        <v>360102198102024326</v>
      </c>
      <c r="M310" s="1">
        <f>VLOOKUP(A310,'4月'!A:M,13,FALSE)</f>
        <v>15207904818</v>
      </c>
      <c r="N310" s="1">
        <v>0</v>
      </c>
      <c r="Q310" s="21">
        <f t="shared" si="12"/>
        <v>0</v>
      </c>
    </row>
    <row r="311" hidden="1" spans="1:17">
      <c r="A311" s="8" t="s">
        <v>678</v>
      </c>
      <c r="B311" s="8" t="s">
        <v>662</v>
      </c>
      <c r="C311" s="8" t="s">
        <v>45</v>
      </c>
      <c r="D311" s="8" t="s">
        <v>679</v>
      </c>
      <c r="E311" s="9" t="s">
        <v>28</v>
      </c>
      <c r="F311" s="9">
        <v>14510.9816</v>
      </c>
      <c r="G311" s="9">
        <v>135.33</v>
      </c>
      <c r="K311" s="1" t="s">
        <v>35</v>
      </c>
      <c r="L311" s="40" t="str">
        <f>VLOOKUP(A311,[6]在职名单!$D:$AF,29,FALSE)</f>
        <v>360733200404222720</v>
      </c>
      <c r="M311" s="1">
        <f>VLOOKUP(A311,[6]在职名单!$D:$AK,34,FALSE)</f>
        <v>18942280473</v>
      </c>
      <c r="N311" s="1">
        <v>285.33</v>
      </c>
      <c r="Q311" s="21">
        <f t="shared" si="12"/>
        <v>-150</v>
      </c>
    </row>
    <row r="312" hidden="1" spans="1:17">
      <c r="A312" s="8" t="s">
        <v>1132</v>
      </c>
      <c r="B312" s="8" t="s">
        <v>662</v>
      </c>
      <c r="C312" s="8" t="s">
        <v>45</v>
      </c>
      <c r="D312" s="8" t="s">
        <v>1133</v>
      </c>
      <c r="E312" s="9" t="s">
        <v>28</v>
      </c>
      <c r="F312" s="9">
        <v>1847.6</v>
      </c>
      <c r="G312" s="9">
        <v>0</v>
      </c>
      <c r="K312" s="1" t="s">
        <v>35</v>
      </c>
      <c r="L312" s="40" t="str">
        <f>VLOOKUP(A312,[6]在职名单!$D:$AF,29,FALSE)</f>
        <v>360502200412247113</v>
      </c>
      <c r="M312" s="1">
        <f>VLOOKUP(A312,[6]在职名单!$D:$AK,34,FALSE)</f>
        <v>19047900360</v>
      </c>
      <c r="N312" s="1">
        <v>0</v>
      </c>
      <c r="Q312" s="21">
        <f t="shared" si="12"/>
        <v>0</v>
      </c>
    </row>
    <row r="313" hidden="1" spans="1:17">
      <c r="A313" s="8" t="s">
        <v>1134</v>
      </c>
      <c r="B313" s="8" t="s">
        <v>662</v>
      </c>
      <c r="C313" s="8" t="s">
        <v>45</v>
      </c>
      <c r="D313" s="8" t="s">
        <v>1135</v>
      </c>
      <c r="E313" s="9" t="s">
        <v>32</v>
      </c>
      <c r="F313" s="9">
        <v>878.89</v>
      </c>
      <c r="G313" s="9">
        <v>0</v>
      </c>
      <c r="K313" s="1" t="s">
        <v>35</v>
      </c>
      <c r="L313" s="40" t="str">
        <f>VLOOKUP(A313,[6]在职名单!$D:$AF,29,FALSE)</f>
        <v>360502200010280033</v>
      </c>
      <c r="M313" s="1">
        <f>VLOOKUP(A313,[6]在职名单!$D:$AK,34,FALSE)</f>
        <v>15347900486</v>
      </c>
      <c r="N313" s="1">
        <v>0</v>
      </c>
      <c r="Q313" s="21">
        <f t="shared" si="12"/>
        <v>0</v>
      </c>
    </row>
    <row r="314" hidden="1" spans="1:17">
      <c r="A314" s="8" t="s">
        <v>1136</v>
      </c>
      <c r="B314" s="8" t="s">
        <v>662</v>
      </c>
      <c r="C314" s="8" t="s">
        <v>45</v>
      </c>
      <c r="D314" s="8" t="s">
        <v>1137</v>
      </c>
      <c r="E314" s="9" t="s">
        <v>32</v>
      </c>
      <c r="F314" s="9">
        <v>507.59</v>
      </c>
      <c r="G314" s="9">
        <v>0</v>
      </c>
      <c r="K314" s="1" t="s">
        <v>997</v>
      </c>
      <c r="L314" s="1" t="s">
        <v>997</v>
      </c>
      <c r="M314" s="1" t="s">
        <v>997</v>
      </c>
      <c r="Q314" s="21">
        <f t="shared" si="12"/>
        <v>0</v>
      </c>
    </row>
    <row r="315" hidden="1" spans="1:17">
      <c r="A315" s="8" t="s">
        <v>1138</v>
      </c>
      <c r="B315" s="8" t="s">
        <v>662</v>
      </c>
      <c r="C315" s="8" t="s">
        <v>507</v>
      </c>
      <c r="D315" s="8" t="s">
        <v>1124</v>
      </c>
      <c r="E315" s="9" t="s">
        <v>28</v>
      </c>
      <c r="F315" s="9">
        <v>5608.08</v>
      </c>
      <c r="G315" s="9">
        <v>24.24</v>
      </c>
      <c r="K315" s="7" t="s">
        <v>887</v>
      </c>
      <c r="L315" s="40" t="str">
        <f>VLOOKUP(A315,[6]在职名单!$D:$AF,29,FALSE)</f>
        <v>360502199801130431</v>
      </c>
      <c r="M315" s="1">
        <f>VLOOKUP(A315,[6]在职名单!$D:$AK,34,FALSE)</f>
        <v>19815179269</v>
      </c>
      <c r="N315" s="1">
        <v>313.07</v>
      </c>
      <c r="Q315" s="21">
        <f t="shared" si="12"/>
        <v>-288.83</v>
      </c>
    </row>
    <row r="316" hidden="1" spans="1:17">
      <c r="A316" s="8" t="s">
        <v>682</v>
      </c>
      <c r="B316" s="8" t="s">
        <v>662</v>
      </c>
      <c r="C316" s="8" t="s">
        <v>60</v>
      </c>
      <c r="D316" s="8" t="s">
        <v>683</v>
      </c>
      <c r="E316" s="9" t="s">
        <v>28</v>
      </c>
      <c r="F316" s="9">
        <v>11481.7090588235</v>
      </c>
      <c r="G316" s="9">
        <v>0</v>
      </c>
      <c r="K316" s="1" t="str">
        <f>VLOOKUP(A316,'4月'!A:K,11,FALSE)</f>
        <v>朝晖人力</v>
      </c>
      <c r="L316" s="40" t="str">
        <f>VLOOKUP(A316,'4月'!A:L,12,FALSE)</f>
        <v>360502199511081619</v>
      </c>
      <c r="M316" s="1">
        <f>VLOOKUP(A316,'4月'!A:M,13,FALSE)</f>
        <v>18667412259</v>
      </c>
      <c r="N316" s="1">
        <v>0</v>
      </c>
      <c r="Q316" s="21">
        <f t="shared" si="12"/>
        <v>0</v>
      </c>
    </row>
    <row r="317" hidden="1" spans="1:17">
      <c r="A317" s="8" t="s">
        <v>684</v>
      </c>
      <c r="B317" s="8" t="s">
        <v>662</v>
      </c>
      <c r="C317" s="8" t="s">
        <v>60</v>
      </c>
      <c r="D317" s="8" t="s">
        <v>685</v>
      </c>
      <c r="E317" s="9" t="s">
        <v>32</v>
      </c>
      <c r="F317" s="9">
        <v>4166.8963464036</v>
      </c>
      <c r="G317" s="9">
        <v>0</v>
      </c>
      <c r="K317" s="1" t="str">
        <f>VLOOKUP(A317,'4月'!A:K,11,FALSE)</f>
        <v>新余</v>
      </c>
      <c r="L317" s="40" t="str">
        <f>VLOOKUP(A317,'4月'!A:L,12,FALSE)</f>
        <v>360321200305316011</v>
      </c>
      <c r="M317" s="1">
        <f>VLOOKUP(A317,'4月'!A:M,13,FALSE)</f>
        <v>17776055357</v>
      </c>
      <c r="N317" s="1">
        <v>0</v>
      </c>
      <c r="Q317" s="21">
        <f t="shared" si="12"/>
        <v>0</v>
      </c>
    </row>
    <row r="318" hidden="1" spans="1:17">
      <c r="A318" s="8" t="s">
        <v>686</v>
      </c>
      <c r="B318" s="8" t="s">
        <v>662</v>
      </c>
      <c r="C318" s="8" t="s">
        <v>60</v>
      </c>
      <c r="D318" s="8" t="s">
        <v>687</v>
      </c>
      <c r="E318" s="9" t="s">
        <v>28</v>
      </c>
      <c r="F318" s="9">
        <v>3324.9391048951</v>
      </c>
      <c r="G318" s="9">
        <v>0</v>
      </c>
      <c r="K318" s="1" t="str">
        <f>VLOOKUP(A318,'4月'!A:K,11,FALSE)</f>
        <v>朝晖人力</v>
      </c>
      <c r="L318" s="40" t="str">
        <f>VLOOKUP(A318,'4月'!A:L,12,FALSE)</f>
        <v>360982200510163531</v>
      </c>
      <c r="M318" s="1">
        <f>VLOOKUP(A318,'4月'!A:M,13,FALSE)</f>
        <v>18322923394</v>
      </c>
      <c r="N318" s="1">
        <v>0</v>
      </c>
      <c r="Q318" s="21">
        <f t="shared" si="12"/>
        <v>0</v>
      </c>
    </row>
    <row r="319" hidden="1" spans="1:17">
      <c r="A319" s="8" t="s">
        <v>891</v>
      </c>
      <c r="B319" s="8" t="s">
        <v>662</v>
      </c>
      <c r="C319" s="8" t="s">
        <v>60</v>
      </c>
      <c r="D319" s="8" t="s">
        <v>892</v>
      </c>
      <c r="E319" s="9" t="s">
        <v>32</v>
      </c>
      <c r="F319" s="9">
        <v>5158.8735</v>
      </c>
      <c r="G319" s="9">
        <v>0</v>
      </c>
      <c r="K319" s="1" t="str">
        <f>VLOOKUP(A319,'4月'!A:K,11,FALSE)</f>
        <v>朝晖人力</v>
      </c>
      <c r="L319" s="40" t="str">
        <f>VLOOKUP(A319,'4月'!A:L,12,FALSE)</f>
        <v>340311200208070850</v>
      </c>
      <c r="M319" s="1">
        <f>VLOOKUP(A319,'4月'!A:M,13,FALSE)</f>
        <v>19810750686</v>
      </c>
      <c r="N319" s="1">
        <v>0</v>
      </c>
      <c r="Q319" s="21">
        <f t="shared" si="12"/>
        <v>0</v>
      </c>
    </row>
    <row r="320" hidden="1" spans="1:17">
      <c r="A320" s="12" t="s">
        <v>967</v>
      </c>
      <c r="B320" s="12" t="s">
        <v>662</v>
      </c>
      <c r="C320" s="12" t="s">
        <v>60</v>
      </c>
      <c r="D320" s="12" t="s">
        <v>968</v>
      </c>
      <c r="E320" s="13" t="s">
        <v>32</v>
      </c>
      <c r="F320" s="13">
        <v>93.33</v>
      </c>
      <c r="G320" s="13">
        <v>0</v>
      </c>
      <c r="K320" s="1" t="str">
        <f>VLOOKUP(A320,'4月'!A:K,11,FALSE)</f>
        <v>朝晖人力</v>
      </c>
      <c r="L320" s="1" t="str">
        <f>VLOOKUP(A320,'4月'!A:L,12,FALSE)</f>
        <v>360502200501284354</v>
      </c>
      <c r="M320" s="1">
        <f>VLOOKUP(A320,'4月'!A:M,13,FALSE)</f>
        <v>17779031927</v>
      </c>
      <c r="O320" s="1">
        <v>0</v>
      </c>
    </row>
    <row r="321" hidden="1" spans="1:17">
      <c r="A321" s="12" t="s">
        <v>1139</v>
      </c>
      <c r="B321" s="12" t="s">
        <v>662</v>
      </c>
      <c r="C321" s="12" t="s">
        <v>60</v>
      </c>
      <c r="D321" s="12" t="s">
        <v>1140</v>
      </c>
      <c r="E321" s="13" t="s">
        <v>32</v>
      </c>
      <c r="F321" s="13">
        <v>160.002</v>
      </c>
      <c r="G321" s="13">
        <v>0</v>
      </c>
      <c r="K321" s="1" t="s">
        <v>35</v>
      </c>
      <c r="L321" s="1" t="str">
        <f>VLOOKUP(A321,[6]在职名单!$D:$AF,29,FALSE)</f>
        <v>36050219861215363X</v>
      </c>
      <c r="M321" s="1">
        <f>VLOOKUP(A321,[6]在职名单!$D:$AK,34,FALSE)</f>
        <v>13979042077</v>
      </c>
      <c r="O321" s="1" t="e">
        <v>#N/A</v>
      </c>
    </row>
    <row r="322" hidden="1" spans="1:17">
      <c r="A322" s="8" t="s">
        <v>1141</v>
      </c>
      <c r="B322" s="8" t="s">
        <v>662</v>
      </c>
      <c r="C322" s="8" t="s">
        <v>60</v>
      </c>
      <c r="D322" s="8" t="s">
        <v>1142</v>
      </c>
      <c r="E322" s="9" t="s">
        <v>28</v>
      </c>
      <c r="F322" s="9">
        <v>1436.24733333333</v>
      </c>
      <c r="G322" s="9">
        <v>0</v>
      </c>
      <c r="K322" s="1" t="s">
        <v>35</v>
      </c>
      <c r="L322" s="40" t="str">
        <f>VLOOKUP(A322,[6]在职名单!$D:$AF,29,FALSE)</f>
        <v>360502200407255645</v>
      </c>
      <c r="M322" s="1">
        <f>VLOOKUP(A322,[6]在职名单!$D:$AK,34,FALSE)</f>
        <v>18779006354</v>
      </c>
      <c r="N322" s="1">
        <v>0</v>
      </c>
      <c r="Q322" s="21">
        <f t="shared" ref="Q322:Q330" si="13">G322-N322</f>
        <v>0</v>
      </c>
    </row>
    <row r="323" hidden="1" spans="1:17">
      <c r="A323" s="8" t="s">
        <v>1143</v>
      </c>
      <c r="B323" s="8" t="s">
        <v>662</v>
      </c>
      <c r="C323" s="8" t="s">
        <v>60</v>
      </c>
      <c r="D323" s="8" t="s">
        <v>1144</v>
      </c>
      <c r="E323" s="9" t="s">
        <v>28</v>
      </c>
      <c r="F323" s="9">
        <v>1193.93133333333</v>
      </c>
      <c r="G323" s="9">
        <v>0</v>
      </c>
      <c r="K323" s="1" t="s">
        <v>35</v>
      </c>
      <c r="L323" s="40" t="str">
        <f>VLOOKUP(A323,[6]在职名单!$D:$AF,29,FALSE)</f>
        <v>362301200508205019</v>
      </c>
      <c r="M323" s="1">
        <f>VLOOKUP(A323,[6]在职名单!$D:$AK,34,FALSE)</f>
        <v>17879316230</v>
      </c>
      <c r="N323" s="1">
        <v>0</v>
      </c>
      <c r="Q323" s="21">
        <f t="shared" si="13"/>
        <v>0</v>
      </c>
    </row>
    <row r="324" hidden="1" spans="1:17">
      <c r="A324" s="8" t="s">
        <v>1145</v>
      </c>
      <c r="B324" s="8" t="s">
        <v>662</v>
      </c>
      <c r="C324" s="8" t="s">
        <v>60</v>
      </c>
      <c r="D324" s="8" t="s">
        <v>1146</v>
      </c>
      <c r="E324" s="9" t="s">
        <v>28</v>
      </c>
      <c r="F324" s="9">
        <v>1321.23433333333</v>
      </c>
      <c r="G324" s="9">
        <v>0</v>
      </c>
      <c r="K324" s="1" t="s">
        <v>35</v>
      </c>
      <c r="L324" s="1" t="str">
        <f>VLOOKUP(A324,[6]在职名单!$D:$AF,29,FALSE)</f>
        <v>36050220051227862x</v>
      </c>
      <c r="M324" s="1">
        <f>VLOOKUP(A324,[6]在职名单!$D:$AK,34,FALSE)</f>
        <v>18879083379</v>
      </c>
      <c r="N324" s="1">
        <v>0</v>
      </c>
      <c r="Q324" s="21">
        <f t="shared" si="13"/>
        <v>0</v>
      </c>
    </row>
    <row r="325" hidden="1" spans="1:17">
      <c r="A325" s="8" t="s">
        <v>889</v>
      </c>
      <c r="B325" s="8" t="s">
        <v>662</v>
      </c>
      <c r="C325" s="8" t="s">
        <v>60</v>
      </c>
      <c r="D325" s="8" t="s">
        <v>890</v>
      </c>
      <c r="E325" s="9" t="s">
        <v>28</v>
      </c>
      <c r="F325" s="9">
        <v>2230.2</v>
      </c>
      <c r="G325" s="9">
        <v>0</v>
      </c>
      <c r="K325" s="1" t="s">
        <v>35</v>
      </c>
      <c r="L325" s="40" t="str">
        <f>VLOOKUP(A325,[6]在职名单!$D:$AF,29,FALSE)</f>
        <v>360502200512092016</v>
      </c>
      <c r="M325" s="1">
        <f>VLOOKUP(A325,[6]在职名单!$D:$AK,34,FALSE)</f>
        <v>13317909752</v>
      </c>
      <c r="N325" s="1">
        <v>0</v>
      </c>
      <c r="Q325" s="21">
        <f t="shared" si="13"/>
        <v>0</v>
      </c>
    </row>
    <row r="326" hidden="1" spans="1:17">
      <c r="A326" s="8" t="s">
        <v>1147</v>
      </c>
      <c r="B326" s="8" t="s">
        <v>662</v>
      </c>
      <c r="C326" s="8" t="s">
        <v>60</v>
      </c>
      <c r="D326" s="8" t="s">
        <v>644</v>
      </c>
      <c r="E326" s="9" t="s">
        <v>28</v>
      </c>
      <c r="F326" s="9">
        <v>244.8</v>
      </c>
      <c r="G326" s="9">
        <v>0</v>
      </c>
      <c r="K326" s="1" t="s">
        <v>887</v>
      </c>
      <c r="L326" s="40" t="s">
        <v>1148</v>
      </c>
      <c r="M326" s="1">
        <v>18859679075</v>
      </c>
      <c r="N326" s="1">
        <v>0</v>
      </c>
      <c r="Q326" s="21">
        <f t="shared" si="13"/>
        <v>0</v>
      </c>
    </row>
    <row r="327" hidden="1" spans="1:17">
      <c r="A327" s="8" t="s">
        <v>688</v>
      </c>
      <c r="B327" s="8" t="s">
        <v>662</v>
      </c>
      <c r="C327" s="8" t="s">
        <v>67</v>
      </c>
      <c r="D327" s="8" t="s">
        <v>689</v>
      </c>
      <c r="E327" s="9" t="s">
        <v>28</v>
      </c>
      <c r="F327" s="9">
        <v>5976.92</v>
      </c>
      <c r="G327" s="9">
        <v>0</v>
      </c>
      <c r="K327" s="1" t="str">
        <f>VLOOKUP(A327,'4月'!A:K,11,FALSE)</f>
        <v>新余</v>
      </c>
      <c r="L327" s="40" t="str">
        <f>VLOOKUP(A327,'4月'!A:L,12,FALSE)</f>
        <v>360321199804214532</v>
      </c>
      <c r="M327" s="1">
        <f>VLOOKUP(A327,'4月'!A:M,13,FALSE)</f>
        <v>15879454244</v>
      </c>
      <c r="N327" s="1">
        <v>0</v>
      </c>
      <c r="Q327" s="21">
        <f t="shared" si="13"/>
        <v>0</v>
      </c>
    </row>
    <row r="328" hidden="1" spans="1:17">
      <c r="A328" s="8" t="s">
        <v>680</v>
      </c>
      <c r="B328" s="8" t="s">
        <v>662</v>
      </c>
      <c r="C328" s="8" t="s">
        <v>70</v>
      </c>
      <c r="D328" s="8" t="s">
        <v>681</v>
      </c>
      <c r="E328" s="9" t="s">
        <v>32</v>
      </c>
      <c r="F328" s="9">
        <v>3385.4</v>
      </c>
      <c r="G328" s="9">
        <v>0</v>
      </c>
      <c r="K328" s="1" t="s">
        <v>1149</v>
      </c>
      <c r="L328" s="40" t="str">
        <f>VLOOKUP(A328,[6]在职名单!$D:$AF,29,FALSE)</f>
        <v>360521200008211011</v>
      </c>
      <c r="M328" s="1">
        <f>VLOOKUP(A328,[6]在职名单!$D:$AK,34,FALSE)</f>
        <v>19179921840</v>
      </c>
      <c r="N328" s="1">
        <v>0</v>
      </c>
      <c r="Q328" s="21">
        <f t="shared" si="13"/>
        <v>0</v>
      </c>
    </row>
    <row r="329" hidden="1" spans="1:17">
      <c r="A329" s="8" t="s">
        <v>1150</v>
      </c>
      <c r="B329" s="8" t="s">
        <v>662</v>
      </c>
      <c r="C329" s="8" t="s">
        <v>70</v>
      </c>
      <c r="D329" s="8" t="s">
        <v>1151</v>
      </c>
      <c r="E329" s="9" t="s">
        <v>28</v>
      </c>
      <c r="F329" s="9">
        <v>1926.47814814815</v>
      </c>
      <c r="G329" s="9">
        <v>0</v>
      </c>
      <c r="K329" s="1" t="s">
        <v>35</v>
      </c>
      <c r="L329" s="40" t="str">
        <f>VLOOKUP(A329,[6]在职名单!$D:$AF,29,FALSE)</f>
        <v>360502200307060437</v>
      </c>
      <c r="M329" s="1">
        <f>VLOOKUP(A329,[6]在职名单!$D:$AK,34,FALSE)</f>
        <v>13979079972</v>
      </c>
      <c r="N329" s="1">
        <v>0</v>
      </c>
      <c r="Q329" s="21">
        <f t="shared" si="13"/>
        <v>0</v>
      </c>
    </row>
    <row r="330" hidden="1" spans="1:17">
      <c r="A330" s="8" t="s">
        <v>1152</v>
      </c>
      <c r="B330" s="8" t="s">
        <v>662</v>
      </c>
      <c r="C330" s="8" t="s">
        <v>226</v>
      </c>
      <c r="D330" s="8" t="s">
        <v>1153</v>
      </c>
      <c r="E330" s="9" t="s">
        <v>28</v>
      </c>
      <c r="F330" s="9">
        <v>2586.55555555556</v>
      </c>
      <c r="G330" s="9">
        <v>0</v>
      </c>
      <c r="K330" s="1" t="s">
        <v>35</v>
      </c>
      <c r="L330" s="40" t="str">
        <f>VLOOKUP(A330,[6]在职名单!$D:$AF,29,FALSE)</f>
        <v>360121200312204412</v>
      </c>
      <c r="M330" s="1">
        <f>VLOOKUP(A330,[6]在职名单!$D:$AK,34,FALSE)</f>
        <v>15083640302</v>
      </c>
      <c r="N330" s="1">
        <v>0</v>
      </c>
      <c r="Q330" s="21">
        <f t="shared" si="13"/>
        <v>0</v>
      </c>
    </row>
    <row r="331" hidden="1" spans="1:17">
      <c r="A331" s="12" t="s">
        <v>1154</v>
      </c>
      <c r="B331" s="12" t="s">
        <v>662</v>
      </c>
      <c r="C331" s="12" t="s">
        <v>45</v>
      </c>
      <c r="D331" s="12" t="s">
        <v>1155</v>
      </c>
      <c r="E331" s="13" t="s">
        <v>32</v>
      </c>
      <c r="F331" s="13">
        <v>118.52</v>
      </c>
      <c r="G331" s="13">
        <v>0</v>
      </c>
      <c r="K331" s="1" t="s">
        <v>35</v>
      </c>
      <c r="L331" s="40" t="str">
        <f>VLOOKUP(A331,[6]在职名单!$D:$AF,29,FALSE)</f>
        <v>360982200704236831</v>
      </c>
      <c r="M331" s="1">
        <f>VLOOKUP(A331,[6]在职名单!$D:$AK,34,FALSE)</f>
        <v>13257066369</v>
      </c>
      <c r="O331" s="1" t="e">
        <v>#N/A</v>
      </c>
    </row>
    <row r="332" hidden="1" spans="1:17">
      <c r="A332" s="12" t="s">
        <v>1156</v>
      </c>
      <c r="B332" s="12" t="s">
        <v>662</v>
      </c>
      <c r="C332" s="12" t="s">
        <v>45</v>
      </c>
      <c r="D332" s="12" t="s">
        <v>1157</v>
      </c>
      <c r="E332" s="13" t="s">
        <v>32</v>
      </c>
      <c r="F332" s="13">
        <v>118.52</v>
      </c>
      <c r="G332" s="13">
        <v>0</v>
      </c>
      <c r="K332" s="1" t="s">
        <v>35</v>
      </c>
      <c r="L332" s="1" t="str">
        <f>VLOOKUP(A332,[6]在职名单!$D:$AF,29,FALSE)</f>
        <v>36098320070328351x</v>
      </c>
      <c r="M332" s="1">
        <f>VLOOKUP(A332,[6]在职名单!$D:$AK,34,FALSE)</f>
        <v>15397906190</v>
      </c>
      <c r="O332" s="1" t="e">
        <v>#N/A</v>
      </c>
    </row>
    <row r="333" hidden="1" spans="1:17">
      <c r="A333" s="8" t="s">
        <v>1158</v>
      </c>
      <c r="B333" s="8" t="s">
        <v>1159</v>
      </c>
      <c r="C333" s="8" t="s">
        <v>30</v>
      </c>
      <c r="D333" s="8" t="s">
        <v>1160</v>
      </c>
      <c r="E333" s="9" t="s">
        <v>28</v>
      </c>
      <c r="F333" s="9">
        <v>2366.66777777778</v>
      </c>
      <c r="G333" s="9">
        <v>0</v>
      </c>
      <c r="K333" s="1" t="s">
        <v>35</v>
      </c>
      <c r="L333" s="40" t="s">
        <v>1161</v>
      </c>
      <c r="M333" s="1">
        <v>16607085889</v>
      </c>
      <c r="N333" s="1">
        <v>0</v>
      </c>
      <c r="Q333" s="21">
        <f t="shared" ref="Q333:Q364" si="14">G333-N333</f>
        <v>0</v>
      </c>
    </row>
    <row r="334" hidden="1" spans="1:17">
      <c r="A334" s="8" t="s">
        <v>1162</v>
      </c>
      <c r="B334" s="8" t="s">
        <v>1159</v>
      </c>
      <c r="C334" s="8" t="s">
        <v>37</v>
      </c>
      <c r="D334" s="8" t="s">
        <v>1163</v>
      </c>
      <c r="E334" s="9" t="s">
        <v>28</v>
      </c>
      <c r="F334" s="9">
        <v>111.111111111111</v>
      </c>
      <c r="G334" s="9">
        <v>0</v>
      </c>
      <c r="K334" s="1" t="s">
        <v>35</v>
      </c>
      <c r="L334" s="1" t="str">
        <f>VLOOKUP(A334,[6]在职名单!$D:$AF,29,FALSE)</f>
        <v>360111197508270027</v>
      </c>
      <c r="M334" s="1">
        <f>VLOOKUP(A334,[6]在职名单!$D:$AK,34,FALSE)</f>
        <v>15070906670</v>
      </c>
      <c r="N334" s="1">
        <v>0</v>
      </c>
      <c r="Q334" s="21">
        <f t="shared" si="14"/>
        <v>0</v>
      </c>
    </row>
    <row r="335" hidden="1" spans="1:17">
      <c r="A335" s="8" t="s">
        <v>697</v>
      </c>
      <c r="B335" s="8" t="s">
        <v>693</v>
      </c>
      <c r="C335" s="8" t="s">
        <v>30</v>
      </c>
      <c r="D335" s="8" t="s">
        <v>698</v>
      </c>
      <c r="E335" s="9" t="s">
        <v>28</v>
      </c>
      <c r="F335" s="9">
        <v>3000</v>
      </c>
      <c r="G335" s="9">
        <v>0</v>
      </c>
      <c r="K335" s="1" t="str">
        <f>VLOOKUP(A335,'4月'!A:K,11,FALSE)</f>
        <v>朝晖人力</v>
      </c>
      <c r="L335" s="40" t="str">
        <f>VLOOKUP(A335,'4月'!A:L,12,FALSE)</f>
        <v>360124200507050061</v>
      </c>
      <c r="M335" s="1">
        <f>VLOOKUP(A335,'4月'!A:M,13,FALSE)</f>
        <v>19527490075</v>
      </c>
      <c r="N335" s="1">
        <v>0</v>
      </c>
      <c r="Q335" s="21">
        <f t="shared" si="14"/>
        <v>0</v>
      </c>
    </row>
    <row r="336" hidden="1" spans="1:17">
      <c r="A336" s="8" t="s">
        <v>894</v>
      </c>
      <c r="B336" s="8" t="s">
        <v>693</v>
      </c>
      <c r="C336" s="8" t="s">
        <v>30</v>
      </c>
      <c r="D336" s="8" t="s">
        <v>895</v>
      </c>
      <c r="E336" s="9" t="s">
        <v>28</v>
      </c>
      <c r="F336" s="9">
        <v>3000</v>
      </c>
      <c r="G336" s="9">
        <v>0</v>
      </c>
      <c r="K336" s="1" t="str">
        <f>VLOOKUP(A336,'4月'!A:K,11,FALSE)</f>
        <v>朝晖人力</v>
      </c>
      <c r="L336" s="40" t="str">
        <f>VLOOKUP(A336,'4月'!A:L,12,FALSE)</f>
        <v>360121200512092427</v>
      </c>
      <c r="M336" s="1">
        <f>VLOOKUP(A336,'4月'!A:M,13,FALSE)</f>
        <v>18702536949</v>
      </c>
      <c r="N336" s="1">
        <v>0</v>
      </c>
      <c r="Q336" s="21">
        <f t="shared" si="14"/>
        <v>0</v>
      </c>
    </row>
    <row r="337" hidden="1" spans="1:17">
      <c r="A337" s="8" t="s">
        <v>699</v>
      </c>
      <c r="B337" s="8" t="s">
        <v>693</v>
      </c>
      <c r="C337" s="8" t="s">
        <v>37</v>
      </c>
      <c r="D337" s="8" t="s">
        <v>700</v>
      </c>
      <c r="E337" s="9" t="s">
        <v>28</v>
      </c>
      <c r="F337" s="9">
        <v>2800</v>
      </c>
      <c r="G337" s="9">
        <v>0</v>
      </c>
      <c r="K337" s="1" t="str">
        <f>VLOOKUP(A337,'4月'!A:K,11,FALSE)</f>
        <v>鑫镒百货</v>
      </c>
      <c r="L337" s="40" t="str">
        <f>VLOOKUP(A337,'4月'!A:L,12,FALSE)</f>
        <v>360121196307102447</v>
      </c>
      <c r="M337" s="1">
        <f>VLOOKUP(A337,'4月'!A:M,13,FALSE)</f>
        <v>15870692528</v>
      </c>
      <c r="Q337" s="21">
        <f t="shared" si="14"/>
        <v>0</v>
      </c>
    </row>
    <row r="338" hidden="1" spans="1:17">
      <c r="A338" s="8" t="s">
        <v>701</v>
      </c>
      <c r="B338" s="8" t="s">
        <v>693</v>
      </c>
      <c r="C338" s="8" t="s">
        <v>37</v>
      </c>
      <c r="D338" s="8" t="s">
        <v>702</v>
      </c>
      <c r="E338" s="9" t="s">
        <v>28</v>
      </c>
      <c r="F338" s="9">
        <v>2800</v>
      </c>
      <c r="G338" s="9">
        <v>0</v>
      </c>
      <c r="K338" s="1" t="str">
        <f>VLOOKUP(A338,'4月'!A:K,11,FALSE)</f>
        <v>朝晖人力</v>
      </c>
      <c r="L338" s="40" t="str">
        <f>VLOOKUP(A338,'4月'!A:L,12,FALSE)</f>
        <v>360111195601181425</v>
      </c>
      <c r="M338" s="1">
        <f>VLOOKUP(A338,'4月'!A:M,13,FALSE)</f>
        <v>13672222800</v>
      </c>
      <c r="N338" s="1">
        <v>0</v>
      </c>
      <c r="Q338" s="21">
        <f t="shared" si="14"/>
        <v>0</v>
      </c>
    </row>
    <row r="339" hidden="1" spans="1:17">
      <c r="A339" s="8" t="s">
        <v>703</v>
      </c>
      <c r="B339" s="8" t="s">
        <v>693</v>
      </c>
      <c r="C339" s="8" t="s">
        <v>507</v>
      </c>
      <c r="D339" s="8" t="s">
        <v>704</v>
      </c>
      <c r="E339" s="9" t="s">
        <v>28</v>
      </c>
      <c r="F339" s="9">
        <v>11025.129</v>
      </c>
      <c r="G339" s="9">
        <v>25.96</v>
      </c>
      <c r="K339" s="1" t="str">
        <f>VLOOKUP(A339,'4月'!A:K,11,FALSE)</f>
        <v>南昌知行</v>
      </c>
      <c r="L339" s="40" t="str">
        <f>VLOOKUP(A339,'4月'!A:L,12,FALSE)</f>
        <v>360202200207275530</v>
      </c>
      <c r="M339" s="1">
        <f>VLOOKUP(A339,'4月'!A:M,13,FALSE)</f>
        <v>19198388881</v>
      </c>
      <c r="N339" s="1">
        <v>25.96</v>
      </c>
      <c r="Q339" s="21">
        <f t="shared" si="14"/>
        <v>0</v>
      </c>
    </row>
    <row r="340" hidden="1" spans="1:17">
      <c r="A340" s="8" t="s">
        <v>707</v>
      </c>
      <c r="B340" s="8" t="s">
        <v>693</v>
      </c>
      <c r="C340" s="8" t="s">
        <v>60</v>
      </c>
      <c r="D340" s="8" t="s">
        <v>708</v>
      </c>
      <c r="E340" s="9" t="s">
        <v>28</v>
      </c>
      <c r="F340" s="9">
        <v>7261.95806493507</v>
      </c>
      <c r="G340" s="9">
        <v>0</v>
      </c>
      <c r="K340" s="1" t="str">
        <f>VLOOKUP(A340,'4月'!A:K,11,FALSE)</f>
        <v>南昌知行</v>
      </c>
      <c r="L340" s="1" t="str">
        <f>VLOOKUP(A340,'4月'!A:L,12,FALSE)</f>
        <v>36012120051217887x</v>
      </c>
      <c r="M340" s="1">
        <f>VLOOKUP(A340,'4月'!A:M,13,FALSE)</f>
        <v>16606139745</v>
      </c>
      <c r="N340" s="1">
        <v>0</v>
      </c>
      <c r="Q340" s="21">
        <f t="shared" si="14"/>
        <v>0</v>
      </c>
    </row>
    <row r="341" hidden="1" spans="1:17">
      <c r="A341" s="8" t="s">
        <v>709</v>
      </c>
      <c r="B341" s="8" t="s">
        <v>693</v>
      </c>
      <c r="C341" s="8" t="s">
        <v>60</v>
      </c>
      <c r="D341" s="8" t="s">
        <v>710</v>
      </c>
      <c r="E341" s="9" t="s">
        <v>28</v>
      </c>
      <c r="F341" s="9">
        <v>4932.12886363636</v>
      </c>
      <c r="G341" s="9">
        <v>0</v>
      </c>
      <c r="K341" s="1" t="str">
        <f>VLOOKUP(A341,'4月'!A:K,11,FALSE)</f>
        <v>朝晖人力</v>
      </c>
      <c r="L341" s="40" t="str">
        <f>VLOOKUP(A341,'4月'!A:L,12,FALSE)</f>
        <v>411725200405082032</v>
      </c>
      <c r="M341" s="1">
        <f>VLOOKUP(A341,'4月'!A:M,13,FALSE)</f>
        <v>18974749423</v>
      </c>
      <c r="N341" s="1">
        <v>0</v>
      </c>
      <c r="Q341" s="21">
        <f t="shared" si="14"/>
        <v>0</v>
      </c>
    </row>
    <row r="342" hidden="1" spans="1:17">
      <c r="A342" s="8" t="s">
        <v>705</v>
      </c>
      <c r="B342" s="8" t="s">
        <v>693</v>
      </c>
      <c r="C342" s="8" t="s">
        <v>60</v>
      </c>
      <c r="D342" s="8" t="s">
        <v>706</v>
      </c>
      <c r="E342" s="9" t="s">
        <v>28</v>
      </c>
      <c r="F342" s="9">
        <v>11666.451</v>
      </c>
      <c r="G342" s="9">
        <v>50</v>
      </c>
      <c r="K342" s="1" t="s">
        <v>1110</v>
      </c>
      <c r="L342" s="40" t="str">
        <f>VLOOKUP(A342,[6]在职名单!$D:$AF,29,FALSE)</f>
        <v>360121198909102443</v>
      </c>
      <c r="M342" s="1">
        <f>VLOOKUP(A342,[6]在职名单!$D:$AK,34,FALSE)</f>
        <v>18170011008</v>
      </c>
      <c r="N342" s="1">
        <v>199.99</v>
      </c>
      <c r="Q342" s="21">
        <f t="shared" si="14"/>
        <v>-149.99</v>
      </c>
    </row>
    <row r="343" hidden="1" spans="1:17">
      <c r="A343" s="8" t="s">
        <v>898</v>
      </c>
      <c r="B343" s="8" t="s">
        <v>693</v>
      </c>
      <c r="C343" s="8" t="s">
        <v>42</v>
      </c>
      <c r="D343" s="8" t="s">
        <v>899</v>
      </c>
      <c r="E343" s="9" t="s">
        <v>28</v>
      </c>
      <c r="F343" s="9">
        <v>17106.78438</v>
      </c>
      <c r="G343" s="9">
        <v>260.96</v>
      </c>
      <c r="K343" s="1" t="str">
        <f>VLOOKUP(A343,'4月'!A:K,11,FALSE)</f>
        <v>朝晖人力</v>
      </c>
      <c r="L343" s="40" t="str">
        <f>VLOOKUP(A343,'4月'!A:L,12,FALSE)</f>
        <v>360730199401083812</v>
      </c>
      <c r="M343" s="1" t="e">
        <f>VLOOKUP(A343,[6]离职名单!$D:$T,17,FALSE)</f>
        <v>#N/A</v>
      </c>
      <c r="N343" s="1">
        <v>260.96</v>
      </c>
      <c r="Q343" s="21">
        <f t="shared" si="14"/>
        <v>0</v>
      </c>
    </row>
    <row r="344" hidden="1" spans="1:17">
      <c r="A344" s="8" t="s">
        <v>713</v>
      </c>
      <c r="B344" s="8" t="s">
        <v>693</v>
      </c>
      <c r="C344" s="8" t="s">
        <v>45</v>
      </c>
      <c r="D344" s="8" t="s">
        <v>714</v>
      </c>
      <c r="E344" s="9" t="s">
        <v>28</v>
      </c>
      <c r="F344" s="9">
        <v>15943.403535</v>
      </c>
      <c r="G344" s="9">
        <v>0</v>
      </c>
      <c r="H344" s="1">
        <v>443.54</v>
      </c>
      <c r="I344" s="1">
        <v>0</v>
      </c>
      <c r="J344" s="1">
        <v>0</v>
      </c>
      <c r="K344" s="1" t="s">
        <v>1110</v>
      </c>
      <c r="L344" s="1" t="str">
        <f>VLOOKUP(A344,[6]在职名单!$D:$AF,29,FALSE)</f>
        <v>360121199212242424</v>
      </c>
      <c r="M344" s="1">
        <f>VLOOKUP(A344,[6]在职名单!$D:$AK,34,FALSE)</f>
        <v>15858945139</v>
      </c>
      <c r="N344" s="1">
        <v>315</v>
      </c>
      <c r="P344" s="1">
        <f>VLOOKUP(D344,'[8]26.4'!$B:$H,7,FALSE)</f>
        <v>443.54</v>
      </c>
      <c r="Q344" s="21">
        <f t="shared" si="14"/>
        <v>-315</v>
      </c>
    </row>
    <row r="345" hidden="1" spans="1:17">
      <c r="A345" s="8" t="s">
        <v>715</v>
      </c>
      <c r="B345" s="8" t="s">
        <v>693</v>
      </c>
      <c r="C345" s="8" t="s">
        <v>45</v>
      </c>
      <c r="D345" s="8" t="s">
        <v>716</v>
      </c>
      <c r="E345" s="9" t="s">
        <v>28</v>
      </c>
      <c r="F345" s="9">
        <v>15985.5272</v>
      </c>
      <c r="G345" s="9">
        <v>205.41</v>
      </c>
      <c r="K345" s="1" t="str">
        <f>VLOOKUP(A345,'4月'!A:K,11,FALSE)</f>
        <v>南昌知行</v>
      </c>
      <c r="L345" s="40" t="str">
        <f>VLOOKUP(A345,'4月'!A:L,12,FALSE)</f>
        <v>360121199506262412</v>
      </c>
      <c r="M345" s="1">
        <f>VLOOKUP(A345,'4月'!A:M,13,FALSE)</f>
        <v>13687917578</v>
      </c>
      <c r="N345" s="1">
        <v>205.41</v>
      </c>
      <c r="Q345" s="21">
        <f t="shared" si="14"/>
        <v>0</v>
      </c>
    </row>
    <row r="346" hidden="1" spans="1:17">
      <c r="A346" s="8" t="s">
        <v>969</v>
      </c>
      <c r="B346" s="8" t="s">
        <v>693</v>
      </c>
      <c r="C346" s="8" t="s">
        <v>45</v>
      </c>
      <c r="D346" s="8" t="s">
        <v>970</v>
      </c>
      <c r="E346" s="9" t="s">
        <v>28</v>
      </c>
      <c r="F346" s="9">
        <v>3320.046</v>
      </c>
      <c r="G346" s="9">
        <v>0</v>
      </c>
      <c r="K346" s="1" t="str">
        <f>VLOOKUP(A346,'4月'!A:K,11,FALSE)</f>
        <v>朝晖人力</v>
      </c>
      <c r="L346" s="1" t="str">
        <f>VLOOKUP(A346,'4月'!A:L,12,FALSE)</f>
        <v>360121200206162474</v>
      </c>
      <c r="M346" s="1">
        <f>VLOOKUP(A346,'4月'!A:M,13,FALSE)</f>
        <v>18296118512</v>
      </c>
      <c r="N346" s="1">
        <v>0</v>
      </c>
      <c r="Q346" s="21">
        <f t="shared" si="14"/>
        <v>0</v>
      </c>
    </row>
    <row r="347" hidden="1" spans="1:17">
      <c r="A347" s="8" t="s">
        <v>1164</v>
      </c>
      <c r="B347" s="8" t="s">
        <v>693</v>
      </c>
      <c r="C347" s="8" t="s">
        <v>45</v>
      </c>
      <c r="D347" s="8" t="s">
        <v>1165</v>
      </c>
      <c r="E347" s="9" t="s">
        <v>28</v>
      </c>
      <c r="F347" s="9">
        <v>6206.72307037037</v>
      </c>
      <c r="G347" s="9">
        <v>36.2</v>
      </c>
      <c r="K347" s="1" t="s">
        <v>35</v>
      </c>
      <c r="L347" s="40" t="str">
        <f>VLOOKUP(A347,[6]在职名单!$D:$AF,29,FALSE)</f>
        <v>361025200411144110</v>
      </c>
      <c r="M347" s="1">
        <f>VLOOKUP(A347,[6]在职名单!$D:$AK,34,FALSE)</f>
        <v>15807043119</v>
      </c>
      <c r="N347" s="1">
        <v>36.2</v>
      </c>
      <c r="Q347" s="21">
        <f t="shared" si="14"/>
        <v>0</v>
      </c>
    </row>
    <row r="348" hidden="1" spans="1:17">
      <c r="A348" s="8" t="s">
        <v>725</v>
      </c>
      <c r="B348" s="8" t="s">
        <v>693</v>
      </c>
      <c r="C348" s="8" t="s">
        <v>67</v>
      </c>
      <c r="D348" s="8" t="s">
        <v>726</v>
      </c>
      <c r="E348" s="9" t="s">
        <v>28</v>
      </c>
      <c r="F348" s="9">
        <v>5609.87153846154</v>
      </c>
      <c r="G348" s="9">
        <v>0</v>
      </c>
      <c r="H348" s="1">
        <f>VLOOKUP(D348,'4月'!D:H,5,FALSE)</f>
        <v>443.54</v>
      </c>
      <c r="I348" s="1">
        <f>VLOOKUP(D348,'4月'!D:I,6,FALSE)</f>
        <v>0</v>
      </c>
      <c r="J348" s="1">
        <f>VLOOKUP(D348,'4月'!D:J,7,FALSE)</f>
        <v>0</v>
      </c>
      <c r="K348" s="1" t="str">
        <f>VLOOKUP(A348,'4月'!A:K,11,FALSE)</f>
        <v>南昌知行</v>
      </c>
      <c r="L348" s="1" t="str">
        <f>VLOOKUP(A348,'4月'!A:L,12,FALSE)</f>
        <v>44088219981128271x</v>
      </c>
      <c r="M348" s="1">
        <f>VLOOKUP(A348,'4月'!A:M,13,FALSE)</f>
        <v>17841439144</v>
      </c>
      <c r="N348" s="1">
        <v>0</v>
      </c>
      <c r="P348" s="1">
        <f>VLOOKUP(D348,'[8]26.4'!$B:$H,7,FALSE)</f>
        <v>443.54</v>
      </c>
      <c r="Q348" s="21">
        <f t="shared" si="14"/>
        <v>0</v>
      </c>
    </row>
    <row r="349" hidden="1" spans="1:17">
      <c r="A349" s="8" t="s">
        <v>730</v>
      </c>
      <c r="B349" s="14" t="s">
        <v>731</v>
      </c>
      <c r="C349" s="14" t="s">
        <v>132</v>
      </c>
      <c r="D349" s="14" t="s">
        <v>732</v>
      </c>
      <c r="E349" s="14" t="s">
        <v>28</v>
      </c>
      <c r="F349" s="7">
        <v>10326.56932</v>
      </c>
      <c r="G349" s="14">
        <v>0</v>
      </c>
      <c r="H349" s="1">
        <v>413.07</v>
      </c>
      <c r="I349" s="1">
        <f>VLOOKUP(D349,'4月'!D:I,6,FALSE)</f>
        <v>0</v>
      </c>
      <c r="J349" s="1">
        <f>VLOOKUP(D349,'4月'!D:J,7,FALSE)</f>
        <v>0</v>
      </c>
      <c r="K349" s="1" t="str">
        <f>VLOOKUP(A349,'4月'!A:K,11,FALSE)</f>
        <v>宜春</v>
      </c>
      <c r="L349" s="1" t="str">
        <f>VLOOKUP(A349,'4月'!A:L,12,FALSE)</f>
        <v>36222719960817251X</v>
      </c>
      <c r="M349" s="1">
        <f>VLOOKUP(A349,'4月'!A:M,13,FALSE)</f>
        <v>18695079607</v>
      </c>
      <c r="N349" s="1">
        <v>0</v>
      </c>
      <c r="P349" s="1">
        <f>VLOOKUP(D349,'[8]26.4'!$B:$H,7,FALSE)</f>
        <v>413.07</v>
      </c>
      <c r="Q349" s="21">
        <f t="shared" si="14"/>
        <v>0</v>
      </c>
    </row>
    <row r="350" hidden="1" spans="1:17">
      <c r="A350" s="8" t="s">
        <v>945</v>
      </c>
      <c r="B350" s="14" t="s">
        <v>731</v>
      </c>
      <c r="C350" s="14" t="s">
        <v>26</v>
      </c>
      <c r="D350" s="14" t="s">
        <v>946</v>
      </c>
      <c r="E350" s="14" t="s">
        <v>28</v>
      </c>
      <c r="F350" s="9">
        <v>3570.55555555556</v>
      </c>
      <c r="G350" s="14">
        <v>0</v>
      </c>
      <c r="K350" s="1" t="str">
        <f>VLOOKUP(A350,'4月'!A:K,11,FALSE)</f>
        <v>朝晖人力</v>
      </c>
      <c r="L350" s="1" t="str">
        <f>VLOOKUP(A350,'4月'!A:L,12,FALSE)</f>
        <v>360902200208014429</v>
      </c>
      <c r="M350" s="1">
        <f>VLOOKUP(A350,'4月'!A:M,13,FALSE)</f>
        <v>13170833252</v>
      </c>
      <c r="N350" s="1">
        <v>0</v>
      </c>
      <c r="Q350" s="21">
        <f t="shared" si="14"/>
        <v>0</v>
      </c>
    </row>
    <row r="351" hidden="1" spans="1:17">
      <c r="A351" s="8" t="s">
        <v>947</v>
      </c>
      <c r="B351" s="14" t="s">
        <v>731</v>
      </c>
      <c r="C351" s="14" t="s">
        <v>30</v>
      </c>
      <c r="D351" s="14" t="s">
        <v>948</v>
      </c>
      <c r="E351" s="14" t="s">
        <v>32</v>
      </c>
      <c r="F351" s="9">
        <v>1037.04</v>
      </c>
      <c r="G351" s="14">
        <v>0</v>
      </c>
      <c r="K351" s="1" t="str">
        <f>VLOOKUP(A351,'4月'!A:K,11,FALSE)</f>
        <v>朝晖人力</v>
      </c>
      <c r="L351" s="1" t="str">
        <f>VLOOKUP(A351,'4月'!A:L,12,FALSE)</f>
        <v>360902200502253623</v>
      </c>
      <c r="M351" s="1">
        <f>VLOOKUP(A351,'4月'!A:M,13,FALSE)</f>
        <v>18296418426</v>
      </c>
      <c r="N351" s="1">
        <v>0</v>
      </c>
      <c r="Q351" s="21">
        <f t="shared" si="14"/>
        <v>0</v>
      </c>
    </row>
    <row r="352" hidden="1" spans="1:17">
      <c r="A352" s="8" t="s">
        <v>949</v>
      </c>
      <c r="B352" s="14" t="s">
        <v>731</v>
      </c>
      <c r="C352" s="14" t="s">
        <v>30</v>
      </c>
      <c r="D352" s="14" t="s">
        <v>950</v>
      </c>
      <c r="E352" s="14" t="s">
        <v>28</v>
      </c>
      <c r="F352" s="9">
        <v>2990</v>
      </c>
      <c r="G352" s="14">
        <v>0</v>
      </c>
      <c r="K352" s="1" t="str">
        <f>VLOOKUP(A352,'4月'!A:K,11,FALSE)</f>
        <v>朝晖人力</v>
      </c>
      <c r="L352" s="1" t="str">
        <f>VLOOKUP(A352,'4月'!A:L,12,FALSE)</f>
        <v>360902200311103024</v>
      </c>
      <c r="M352" s="1">
        <f>VLOOKUP(A352,'4月'!A:M,13,FALSE)</f>
        <v>19907956152</v>
      </c>
      <c r="N352" s="1">
        <v>0</v>
      </c>
      <c r="Q352" s="21">
        <f t="shared" si="14"/>
        <v>0</v>
      </c>
    </row>
    <row r="353" hidden="1" spans="1:17">
      <c r="A353" s="8" t="s">
        <v>1166</v>
      </c>
      <c r="B353" s="14" t="s">
        <v>731</v>
      </c>
      <c r="C353" s="14" t="s">
        <v>30</v>
      </c>
      <c r="D353" s="14" t="s">
        <v>1167</v>
      </c>
      <c r="E353" s="14" t="s">
        <v>28</v>
      </c>
      <c r="F353" s="9">
        <v>232.22</v>
      </c>
      <c r="G353" s="14">
        <v>0</v>
      </c>
      <c r="K353" s="1" t="s">
        <v>35</v>
      </c>
      <c r="L353" s="1" t="str">
        <f>VLOOKUP(A353,[6]在职名单!$D:$AF,29,FALSE)</f>
        <v>36090220060830402X</v>
      </c>
      <c r="M353" s="1">
        <f>VLOOKUP(A353,[6]在职名单!$D:$AK,34,FALSE)</f>
        <v>15180039764</v>
      </c>
      <c r="N353" s="1">
        <v>0</v>
      </c>
      <c r="Q353" s="21">
        <f t="shared" si="14"/>
        <v>0</v>
      </c>
    </row>
    <row r="354" hidden="1" spans="1:17">
      <c r="A354" s="8" t="s">
        <v>1168</v>
      </c>
      <c r="B354" s="14" t="s">
        <v>731</v>
      </c>
      <c r="C354" s="14" t="s">
        <v>30</v>
      </c>
      <c r="D354" s="14" t="s">
        <v>1169</v>
      </c>
      <c r="E354" s="14" t="s">
        <v>28</v>
      </c>
      <c r="F354" s="9">
        <v>2213.33777777778</v>
      </c>
      <c r="G354" s="14">
        <v>0</v>
      </c>
      <c r="K354" s="1" t="s">
        <v>35</v>
      </c>
      <c r="L354" s="1" t="str">
        <f>VLOOKUP(A354,[6]在职名单!$D:$AF,29,FALSE)</f>
        <v>360902200801164049</v>
      </c>
      <c r="M354" s="1">
        <f>VLOOKUP(A354,[6]在职名单!$D:$AK,34,FALSE)</f>
        <v>18162235526</v>
      </c>
      <c r="N354" s="1">
        <v>0</v>
      </c>
      <c r="Q354" s="21">
        <f t="shared" si="14"/>
        <v>0</v>
      </c>
    </row>
    <row r="355" hidden="1" spans="1:17">
      <c r="A355" s="8" t="s">
        <v>1170</v>
      </c>
      <c r="B355" s="14" t="s">
        <v>731</v>
      </c>
      <c r="C355" s="14" t="s">
        <v>30</v>
      </c>
      <c r="D355" s="14" t="s">
        <v>1171</v>
      </c>
      <c r="E355" s="14" t="s">
        <v>28</v>
      </c>
      <c r="F355" s="9">
        <v>1771.84851851852</v>
      </c>
      <c r="G355" s="14">
        <v>0</v>
      </c>
      <c r="K355" s="1" t="s">
        <v>35</v>
      </c>
      <c r="L355" s="40" t="s">
        <v>1172</v>
      </c>
      <c r="M355" s="1">
        <v>18870513043</v>
      </c>
      <c r="N355" s="1">
        <v>0</v>
      </c>
      <c r="Q355" s="21">
        <f t="shared" si="14"/>
        <v>0</v>
      </c>
    </row>
    <row r="356" hidden="1" spans="1:17">
      <c r="A356" s="8" t="s">
        <v>739</v>
      </c>
      <c r="B356" s="14" t="s">
        <v>731</v>
      </c>
      <c r="C356" s="14" t="s">
        <v>37</v>
      </c>
      <c r="D356" s="14" t="s">
        <v>740</v>
      </c>
      <c r="E356" s="14" t="s">
        <v>28</v>
      </c>
      <c r="F356" s="9">
        <v>2690</v>
      </c>
      <c r="G356" s="14">
        <v>0</v>
      </c>
      <c r="K356" s="1" t="str">
        <f>VLOOKUP(A356,'4月'!A:K,11,FALSE)</f>
        <v>宜春</v>
      </c>
      <c r="L356" s="1" t="str">
        <f>VLOOKUP(A356,'4月'!A:L,12,FALSE)</f>
        <v>362201195707213629</v>
      </c>
      <c r="M356" s="1">
        <f>VLOOKUP(A356,'4月'!A:M,13,FALSE)</f>
        <v>18779568768</v>
      </c>
      <c r="N356" s="1">
        <v>0</v>
      </c>
      <c r="Q356" s="21">
        <f t="shared" si="14"/>
        <v>0</v>
      </c>
    </row>
    <row r="357" hidden="1" spans="1:17">
      <c r="A357" s="8" t="s">
        <v>741</v>
      </c>
      <c r="B357" s="14" t="s">
        <v>731</v>
      </c>
      <c r="C357" s="14" t="s">
        <v>37</v>
      </c>
      <c r="D357" s="14" t="s">
        <v>742</v>
      </c>
      <c r="E357" s="14" t="s">
        <v>28</v>
      </c>
      <c r="F357" s="9">
        <v>2595</v>
      </c>
      <c r="G357" s="14">
        <v>0</v>
      </c>
      <c r="K357" s="1" t="str">
        <f>VLOOKUP(A357,'4月'!A:K,11,FALSE)</f>
        <v>宜春</v>
      </c>
      <c r="L357" s="1" t="str">
        <f>VLOOKUP(A357,'4月'!A:L,12,FALSE)</f>
        <v>362201196608202224</v>
      </c>
      <c r="M357" s="1">
        <f>VLOOKUP(A357,'4月'!A:M,13,FALSE)</f>
        <v>15390781187</v>
      </c>
      <c r="N357" s="1">
        <v>0</v>
      </c>
      <c r="Q357" s="21">
        <f t="shared" si="14"/>
        <v>0</v>
      </c>
    </row>
    <row r="358" hidden="1" spans="1:17">
      <c r="A358" s="8" t="s">
        <v>743</v>
      </c>
      <c r="B358" s="14" t="s">
        <v>731</v>
      </c>
      <c r="C358" s="14" t="s">
        <v>42</v>
      </c>
      <c r="D358" s="14" t="s">
        <v>744</v>
      </c>
      <c r="E358" s="14" t="s">
        <v>28</v>
      </c>
      <c r="F358" s="9">
        <v>8168.44346</v>
      </c>
      <c r="G358" s="14">
        <v>0</v>
      </c>
      <c r="K358" s="1" t="str">
        <f>VLOOKUP(A358,'4月'!A:K,11,FALSE)</f>
        <v>宜春</v>
      </c>
      <c r="L358" s="1" t="str">
        <f>VLOOKUP(A358,'4月'!A:L,12,FALSE)</f>
        <v>362201198506152413</v>
      </c>
      <c r="M358" s="1">
        <f>VLOOKUP(A358,'4月'!A:M,13,FALSE)</f>
        <v>15824537583</v>
      </c>
      <c r="N358" s="1">
        <v>0</v>
      </c>
      <c r="Q358" s="21">
        <f t="shared" si="14"/>
        <v>0</v>
      </c>
    </row>
    <row r="359" hidden="1" spans="1:17">
      <c r="A359" s="8" t="s">
        <v>745</v>
      </c>
      <c r="B359" s="14" t="s">
        <v>731</v>
      </c>
      <c r="C359" s="14" t="s">
        <v>45</v>
      </c>
      <c r="D359" s="29" t="s">
        <v>746</v>
      </c>
      <c r="E359" s="14" t="s">
        <v>28</v>
      </c>
      <c r="F359" s="9">
        <v>21606.59464</v>
      </c>
      <c r="G359" s="14">
        <v>360.2</v>
      </c>
      <c r="K359" s="1" t="str">
        <f>VLOOKUP(A359,'4月'!A:K,11,FALSE)</f>
        <v>宜春</v>
      </c>
      <c r="L359" s="1" t="str">
        <f>VLOOKUP(A359,'4月'!A:L,12,FALSE)</f>
        <v>362201199608271418</v>
      </c>
      <c r="M359" s="1">
        <f>VLOOKUP(A359,'4月'!A:M,13,FALSE)</f>
        <v>15179576662</v>
      </c>
      <c r="N359" s="1">
        <v>360.2</v>
      </c>
      <c r="Q359" s="21">
        <f t="shared" si="14"/>
        <v>0</v>
      </c>
    </row>
    <row r="360" hidden="1" spans="1:17">
      <c r="A360" s="8" t="s">
        <v>747</v>
      </c>
      <c r="B360" s="14" t="s">
        <v>731</v>
      </c>
      <c r="C360" s="14" t="s">
        <v>45</v>
      </c>
      <c r="D360" s="29" t="s">
        <v>748</v>
      </c>
      <c r="E360" s="14" t="s">
        <v>28</v>
      </c>
      <c r="F360" s="9">
        <v>21946.8533333333</v>
      </c>
      <c r="G360" s="14">
        <v>355.41</v>
      </c>
      <c r="H360" s="1">
        <v>413.07</v>
      </c>
      <c r="I360" s="1">
        <f>VLOOKUP(D360,'4月'!D:I,6,FALSE)</f>
        <v>0</v>
      </c>
      <c r="J360" s="1">
        <f>VLOOKUP(D360,'4月'!D:J,7,FALSE)</f>
        <v>0</v>
      </c>
      <c r="K360" s="1" t="str">
        <f>VLOOKUP(A360,'4月'!A:K,11,FALSE)</f>
        <v>宜春</v>
      </c>
      <c r="L360" s="1" t="str">
        <f>VLOOKUP(A360,'4月'!A:L,12,FALSE)</f>
        <v>360922200311282515</v>
      </c>
      <c r="M360" s="1">
        <f>VLOOKUP(A360,'4月'!A:M,13,FALSE)</f>
        <v>18296586942</v>
      </c>
      <c r="N360" s="1">
        <v>343.02</v>
      </c>
      <c r="P360" s="1">
        <f>VLOOKUP(D360,'[8]26.4'!$B:$H,7,FALSE)</f>
        <v>413.07</v>
      </c>
      <c r="Q360" s="21">
        <f t="shared" si="14"/>
        <v>12.39</v>
      </c>
    </row>
    <row r="361" hidden="1" spans="1:17">
      <c r="A361" s="8" t="s">
        <v>1173</v>
      </c>
      <c r="B361" s="14" t="s">
        <v>731</v>
      </c>
      <c r="C361" s="14" t="s">
        <v>45</v>
      </c>
      <c r="D361" s="29" t="s">
        <v>1174</v>
      </c>
      <c r="E361" s="14" t="s">
        <v>28</v>
      </c>
      <c r="F361" s="9">
        <v>2606.14</v>
      </c>
      <c r="G361" s="14">
        <v>0</v>
      </c>
      <c r="K361" s="1" t="s">
        <v>35</v>
      </c>
      <c r="L361" s="40" t="s">
        <v>1175</v>
      </c>
      <c r="M361" s="1">
        <v>13097058193</v>
      </c>
      <c r="N361" s="1">
        <v>0</v>
      </c>
      <c r="Q361" s="21">
        <f t="shared" si="14"/>
        <v>0</v>
      </c>
    </row>
    <row r="362" hidden="1" spans="1:17">
      <c r="A362" s="8" t="s">
        <v>1176</v>
      </c>
      <c r="B362" s="14" t="s">
        <v>731</v>
      </c>
      <c r="C362" s="14" t="s">
        <v>45</v>
      </c>
      <c r="D362" s="29" t="s">
        <v>1177</v>
      </c>
      <c r="E362" s="14" t="s">
        <v>28</v>
      </c>
      <c r="F362" s="9">
        <v>4950.5</v>
      </c>
      <c r="G362" s="14">
        <v>0</v>
      </c>
      <c r="K362" s="1" t="s">
        <v>35</v>
      </c>
      <c r="L362" s="1" t="str">
        <f>VLOOKUP(A362,[6]在职名单!$D:$AF,29,FALSE)</f>
        <v>360902200209122616</v>
      </c>
      <c r="M362" s="1">
        <f>VLOOKUP(A362,[6]在职名单!$D:$AK,34,FALSE)</f>
        <v>17879571275</v>
      </c>
      <c r="N362" s="1">
        <v>0</v>
      </c>
      <c r="Q362" s="21">
        <f t="shared" si="14"/>
        <v>0</v>
      </c>
    </row>
    <row r="363" hidden="1" spans="1:17">
      <c r="A363" s="8" t="s">
        <v>1178</v>
      </c>
      <c r="B363" s="14" t="s">
        <v>731</v>
      </c>
      <c r="C363" s="14" t="s">
        <v>45</v>
      </c>
      <c r="D363" s="29" t="s">
        <v>1179</v>
      </c>
      <c r="E363" s="14" t="s">
        <v>28</v>
      </c>
      <c r="F363" s="9">
        <v>2303.96407407407</v>
      </c>
      <c r="G363" s="14">
        <v>0</v>
      </c>
      <c r="K363" s="1" t="s">
        <v>35</v>
      </c>
      <c r="L363" s="1" t="str">
        <f>VLOOKUP(A363,[6]在职名单!$D:$AF,29,FALSE)</f>
        <v>360922200004180324</v>
      </c>
      <c r="M363" s="1">
        <f>VLOOKUP(A363,[6]在职名单!$D:$AK,34,FALSE)</f>
        <v>18296500418</v>
      </c>
      <c r="N363" s="1">
        <v>0</v>
      </c>
      <c r="Q363" s="21">
        <f t="shared" si="14"/>
        <v>0</v>
      </c>
    </row>
    <row r="364" hidden="1" spans="1:17">
      <c r="A364" s="8" t="s">
        <v>1180</v>
      </c>
      <c r="B364" s="14" t="s">
        <v>731</v>
      </c>
      <c r="C364" s="14" t="s">
        <v>45</v>
      </c>
      <c r="D364" s="29" t="s">
        <v>1181</v>
      </c>
      <c r="E364" s="14" t="s">
        <v>28</v>
      </c>
      <c r="F364" s="9">
        <v>937.04</v>
      </c>
      <c r="G364" s="14">
        <v>0</v>
      </c>
      <c r="K364" s="1" t="s">
        <v>35</v>
      </c>
      <c r="L364" s="40" t="s">
        <v>1182</v>
      </c>
      <c r="M364" s="1">
        <f>VLOOKUP(A364,[6]在职名单!$D:$AK,34,FALSE)</f>
        <v>19195482037</v>
      </c>
      <c r="N364" s="1">
        <v>0</v>
      </c>
      <c r="Q364" s="21">
        <f t="shared" si="14"/>
        <v>0</v>
      </c>
    </row>
    <row r="365" hidden="1" spans="1:17">
      <c r="A365" s="8" t="s">
        <v>1183</v>
      </c>
      <c r="B365" s="14" t="s">
        <v>731</v>
      </c>
      <c r="C365" s="14" t="s">
        <v>45</v>
      </c>
      <c r="D365" s="29" t="s">
        <v>1184</v>
      </c>
      <c r="E365" s="14" t="s">
        <v>28</v>
      </c>
      <c r="F365" s="9">
        <v>2353.57518518519</v>
      </c>
      <c r="G365" s="14">
        <v>0</v>
      </c>
      <c r="K365" s="1" t="s">
        <v>35</v>
      </c>
      <c r="L365" s="40" t="s">
        <v>1185</v>
      </c>
      <c r="M365" s="1">
        <f>VLOOKUP(A365,[6]在职名单!$D:$AK,34,FALSE)</f>
        <v>19195482037</v>
      </c>
      <c r="N365" s="1">
        <v>0</v>
      </c>
      <c r="Q365" s="21">
        <f t="shared" ref="Q365:Q396" si="15">G365-N365</f>
        <v>0</v>
      </c>
    </row>
    <row r="366" hidden="1" spans="1:17">
      <c r="A366" s="8" t="s">
        <v>1186</v>
      </c>
      <c r="B366" s="14" t="s">
        <v>731</v>
      </c>
      <c r="C366" s="14" t="s">
        <v>45</v>
      </c>
      <c r="D366" s="29" t="s">
        <v>1187</v>
      </c>
      <c r="E366" s="14" t="s">
        <v>28</v>
      </c>
      <c r="F366" s="9">
        <v>1221.1062962963</v>
      </c>
      <c r="G366" s="14">
        <v>0</v>
      </c>
      <c r="K366" s="1" t="s">
        <v>35</v>
      </c>
      <c r="L366" s="1" t="str">
        <f>VLOOKUP(A366,[6]在职名单!$D:$AF,29,FALSE)</f>
        <v>362201199105055449</v>
      </c>
      <c r="M366" s="1">
        <f>VLOOKUP(A366,[6]在职名单!$D:$AK,34,FALSE)</f>
        <v>15985189501</v>
      </c>
      <c r="N366" s="1">
        <v>0</v>
      </c>
      <c r="Q366" s="21">
        <f t="shared" si="15"/>
        <v>0</v>
      </c>
    </row>
    <row r="367" hidden="1" spans="1:17">
      <c r="A367" s="8" t="s">
        <v>786</v>
      </c>
      <c r="B367" s="14" t="s">
        <v>731</v>
      </c>
      <c r="C367" s="14" t="s">
        <v>45</v>
      </c>
      <c r="D367" s="29" t="s">
        <v>787</v>
      </c>
      <c r="E367" s="14" t="s">
        <v>28</v>
      </c>
      <c r="F367" s="9">
        <v>2736.81099259259</v>
      </c>
      <c r="G367" s="14">
        <v>0</v>
      </c>
      <c r="K367" s="1" t="s">
        <v>35</v>
      </c>
      <c r="L367" s="1" t="str">
        <f>VLOOKUP(A367,[6]在职名单!$D:$AF,29,FALSE)</f>
        <v>362201200204093411</v>
      </c>
      <c r="M367" s="1">
        <f>VLOOKUP(A367,[6]在职名单!$D:$AK,34,FALSE)</f>
        <v>15180593617</v>
      </c>
      <c r="N367" s="1">
        <v>0</v>
      </c>
      <c r="Q367" s="21">
        <f t="shared" si="15"/>
        <v>0</v>
      </c>
    </row>
    <row r="368" hidden="1" spans="1:17">
      <c r="A368" s="8" t="s">
        <v>759</v>
      </c>
      <c r="B368" s="14" t="s">
        <v>731</v>
      </c>
      <c r="C368" s="14" t="s">
        <v>57</v>
      </c>
      <c r="D368" s="29" t="s">
        <v>203</v>
      </c>
      <c r="E368" s="14" t="s">
        <v>28</v>
      </c>
      <c r="F368" s="14">
        <v>15764.9402190476</v>
      </c>
      <c r="G368" s="14">
        <v>249.67</v>
      </c>
      <c r="H368" s="1">
        <v>413.07</v>
      </c>
      <c r="K368" s="1" t="str">
        <f>VLOOKUP(A368,'4月'!A:K,11,FALSE)</f>
        <v>宜春</v>
      </c>
      <c r="L368" s="1" t="str">
        <f>VLOOKUP(A368,'4月'!A:L,12,FALSE)</f>
        <v>421121199303184079</v>
      </c>
      <c r="M368" s="1">
        <f>VLOOKUP(A368,'4月'!A:M,13,FALSE)</f>
        <v>18202745875</v>
      </c>
      <c r="N368" s="1">
        <v>224.89</v>
      </c>
      <c r="P368" s="1">
        <v>413.07</v>
      </c>
      <c r="Q368" s="21">
        <f t="shared" si="15"/>
        <v>24.78</v>
      </c>
    </row>
    <row r="369" hidden="1" spans="1:17">
      <c r="A369" s="8" t="s">
        <v>760</v>
      </c>
      <c r="B369" s="14" t="s">
        <v>731</v>
      </c>
      <c r="C369" s="14" t="s">
        <v>507</v>
      </c>
      <c r="D369" s="14" t="s">
        <v>761</v>
      </c>
      <c r="E369" s="14" t="s">
        <v>28</v>
      </c>
      <c r="F369" s="14">
        <v>18270.2102765957</v>
      </c>
      <c r="G369" s="14">
        <v>239.06</v>
      </c>
      <c r="H369" s="1">
        <v>413.07</v>
      </c>
      <c r="I369" s="1">
        <f>VLOOKUP(D369,'4月'!D:I,6,FALSE)</f>
        <v>0</v>
      </c>
      <c r="J369" s="1">
        <f>VLOOKUP(D369,'4月'!D:J,7,FALSE)</f>
        <v>0</v>
      </c>
      <c r="K369" s="1" t="str">
        <f>VLOOKUP(A369,'4月'!A:K,11,FALSE)</f>
        <v>宜春</v>
      </c>
      <c r="L369" s="1" t="str">
        <f>VLOOKUP(A369,'4月'!A:L,12,FALSE)</f>
        <v>362201199202154887</v>
      </c>
      <c r="M369" s="1">
        <f>VLOOKUP(A369,'4月'!A:M,13,FALSE)</f>
        <v>17688252160</v>
      </c>
      <c r="N369" s="1">
        <v>214.27</v>
      </c>
      <c r="P369" s="1">
        <f>VLOOKUP(D369,'[8]26.4'!$B:$H,7,FALSE)</f>
        <v>413.07</v>
      </c>
      <c r="Q369" s="21">
        <f t="shared" si="15"/>
        <v>24.79</v>
      </c>
    </row>
    <row r="370" hidden="1" spans="1:17">
      <c r="A370" s="8" t="s">
        <v>762</v>
      </c>
      <c r="B370" s="14" t="s">
        <v>731</v>
      </c>
      <c r="C370" s="14" t="s">
        <v>60</v>
      </c>
      <c r="D370" s="14" t="s">
        <v>763</v>
      </c>
      <c r="E370" s="14" t="s">
        <v>28</v>
      </c>
      <c r="F370" s="14">
        <v>15203.4071331536</v>
      </c>
      <c r="G370" s="14">
        <v>0</v>
      </c>
      <c r="H370" s="1">
        <v>413.07</v>
      </c>
      <c r="I370" s="1">
        <f>VLOOKUP(D370,'4月'!D:I,6,FALSE)</f>
        <v>0</v>
      </c>
      <c r="J370" s="1">
        <f>VLOOKUP(D370,'4月'!D:J,7,FALSE)</f>
        <v>0</v>
      </c>
      <c r="K370" s="1" t="str">
        <f>VLOOKUP(A370,'4月'!A:K,11,FALSE)</f>
        <v>宜春</v>
      </c>
      <c r="L370" s="1" t="str">
        <f>VLOOKUP(A370,'4月'!A:L,12,FALSE)</f>
        <v>421121199303282816</v>
      </c>
      <c r="M370" s="1">
        <f>VLOOKUP(A370,'4月'!A:M,13,FALSE)</f>
        <v>13972752717</v>
      </c>
      <c r="N370" s="1">
        <v>0</v>
      </c>
      <c r="P370" s="1">
        <f>VLOOKUP(D370,'[8]26.4'!$B:$H,7,FALSE)</f>
        <v>413.07</v>
      </c>
      <c r="Q370" s="21">
        <f t="shared" si="15"/>
        <v>0</v>
      </c>
    </row>
    <row r="371" hidden="1" spans="1:17">
      <c r="A371" s="8" t="s">
        <v>764</v>
      </c>
      <c r="B371" s="14" t="s">
        <v>731</v>
      </c>
      <c r="C371" s="14" t="s">
        <v>60</v>
      </c>
      <c r="D371" s="14" t="s">
        <v>765</v>
      </c>
      <c r="E371" s="14" t="s">
        <v>28</v>
      </c>
      <c r="F371" s="9">
        <v>19950.6301968137</v>
      </c>
      <c r="G371" s="14">
        <v>304.82</v>
      </c>
      <c r="H371" s="1">
        <v>413.07</v>
      </c>
      <c r="I371" s="1">
        <f>VLOOKUP(D371,'4月'!D:I,6,FALSE)</f>
        <v>0</v>
      </c>
      <c r="J371" s="1">
        <f>VLOOKUP(D371,'4月'!D:J,7,FALSE)</f>
        <v>0</v>
      </c>
      <c r="K371" s="1" t="str">
        <f>VLOOKUP(A371,'4月'!A:K,11,FALSE)</f>
        <v>宜春</v>
      </c>
      <c r="L371" s="1" t="str">
        <f>VLOOKUP(A371,'4月'!A:L,12,FALSE)</f>
        <v>362201199305102633</v>
      </c>
      <c r="M371" s="1">
        <f>VLOOKUP(A371,'4月'!A:M,13,FALSE)</f>
        <v>15179511061</v>
      </c>
      <c r="N371" s="1">
        <v>280.03</v>
      </c>
      <c r="P371" s="1">
        <f>VLOOKUP(D371,'[8]26.4'!$B:$H,7,FALSE)</f>
        <v>413.07</v>
      </c>
      <c r="Q371" s="21">
        <f t="shared" si="15"/>
        <v>24.79</v>
      </c>
    </row>
    <row r="372" hidden="1" spans="1:17">
      <c r="A372" s="8" t="s">
        <v>766</v>
      </c>
      <c r="B372" s="14" t="s">
        <v>731</v>
      </c>
      <c r="C372" s="14" t="s">
        <v>60</v>
      </c>
      <c r="D372" s="14" t="s">
        <v>767</v>
      </c>
      <c r="E372" s="14" t="s">
        <v>28</v>
      </c>
      <c r="F372" s="9">
        <v>21618.5633523809</v>
      </c>
      <c r="G372" s="14">
        <v>373.73</v>
      </c>
      <c r="K372" s="1" t="str">
        <f>VLOOKUP(A372,'4月'!A:K,11,FALSE)</f>
        <v>宜春</v>
      </c>
      <c r="L372" s="1" t="str">
        <f>VLOOKUP(A372,'4月'!A:L,12,FALSE)</f>
        <v>622424199002275042</v>
      </c>
      <c r="M372" s="1">
        <f>VLOOKUP(A372,'4月'!A:M,13,FALSE)</f>
        <v>13707054993</v>
      </c>
      <c r="N372" s="1">
        <v>373.73</v>
      </c>
      <c r="Q372" s="21">
        <f t="shared" si="15"/>
        <v>0</v>
      </c>
    </row>
    <row r="373" hidden="1" spans="1:17">
      <c r="A373" s="8" t="s">
        <v>770</v>
      </c>
      <c r="B373" s="14" t="s">
        <v>731</v>
      </c>
      <c r="C373" s="14" t="s">
        <v>60</v>
      </c>
      <c r="D373" s="14" t="s">
        <v>771</v>
      </c>
      <c r="E373" s="14" t="s">
        <v>28</v>
      </c>
      <c r="F373" s="9">
        <v>18757.1544279175</v>
      </c>
      <c r="G373" s="14">
        <v>264.2</v>
      </c>
      <c r="K373" s="1" t="str">
        <f>VLOOKUP(A373,'4月'!A:K,11,FALSE)</f>
        <v>宜春</v>
      </c>
      <c r="L373" s="1" t="str">
        <f>VLOOKUP(A373,'4月'!A:L,12,FALSE)</f>
        <v>360424200202132169</v>
      </c>
      <c r="M373" s="1">
        <f>VLOOKUP(A373,'4月'!A:M,13,FALSE)</f>
        <v>15079284814</v>
      </c>
      <c r="N373" s="1">
        <v>264.2</v>
      </c>
      <c r="Q373" s="21">
        <f t="shared" si="15"/>
        <v>0</v>
      </c>
    </row>
    <row r="374" hidden="1" spans="1:17">
      <c r="A374" s="8" t="s">
        <v>772</v>
      </c>
      <c r="B374" s="14" t="s">
        <v>731</v>
      </c>
      <c r="C374" s="14" t="s">
        <v>60</v>
      </c>
      <c r="D374" s="14" t="s">
        <v>773</v>
      </c>
      <c r="E374" s="14" t="s">
        <v>32</v>
      </c>
      <c r="F374" s="9">
        <v>201.6135</v>
      </c>
      <c r="G374" s="14">
        <v>0</v>
      </c>
      <c r="K374" s="1" t="str">
        <f>VLOOKUP(A374,'4月'!A:K,11,FALSE)</f>
        <v>朝晖人力</v>
      </c>
      <c r="L374" s="1" t="str">
        <f>VLOOKUP(A374,'4月'!A:L,12,FALSE)</f>
        <v>362201199804012210</v>
      </c>
      <c r="M374" s="1">
        <f>VLOOKUP(A374,'4月'!A:M,13,FALSE)</f>
        <v>18322926705</v>
      </c>
      <c r="N374" s="1">
        <v>0</v>
      </c>
      <c r="Q374" s="21">
        <f t="shared" si="15"/>
        <v>0</v>
      </c>
    </row>
    <row r="375" hidden="1" spans="1:17">
      <c r="A375" s="8" t="s">
        <v>778</v>
      </c>
      <c r="B375" s="14" t="s">
        <v>731</v>
      </c>
      <c r="C375" s="14" t="s">
        <v>60</v>
      </c>
      <c r="D375" s="14" t="s">
        <v>779</v>
      </c>
      <c r="E375" s="14" t="s">
        <v>28</v>
      </c>
      <c r="F375" s="14">
        <v>15033.5222380243</v>
      </c>
      <c r="G375" s="14">
        <v>44.59</v>
      </c>
      <c r="H375" s="1">
        <v>413.07</v>
      </c>
      <c r="I375" s="1">
        <f>VLOOKUP(D375,'4月'!D:I,6,FALSE)</f>
        <v>0</v>
      </c>
      <c r="J375" s="1">
        <f>VLOOKUP(D375,'4月'!D:J,7,FALSE)</f>
        <v>0</v>
      </c>
      <c r="K375" s="1" t="str">
        <f>VLOOKUP(A375,'4月'!A:K,11,FALSE)</f>
        <v>宜春</v>
      </c>
      <c r="L375" s="1" t="str">
        <f>VLOOKUP(A375,'4月'!A:L,12,FALSE)</f>
        <v>42112119940820243X</v>
      </c>
      <c r="M375" s="1">
        <f>VLOOKUP(A375,'4月'!A:M,13,FALSE)</f>
        <v>13476721816</v>
      </c>
      <c r="N375" s="1">
        <v>19.81</v>
      </c>
      <c r="P375" s="1">
        <f>VLOOKUP(D375,'[8]26.4'!$B:$H,7,FALSE)</f>
        <v>413.07</v>
      </c>
      <c r="Q375" s="21">
        <f t="shared" si="15"/>
        <v>24.78</v>
      </c>
    </row>
    <row r="376" hidden="1" spans="1:17">
      <c r="A376" s="8" t="s">
        <v>780</v>
      </c>
      <c r="B376" s="14" t="s">
        <v>731</v>
      </c>
      <c r="C376" s="14" t="s">
        <v>60</v>
      </c>
      <c r="D376" s="14" t="s">
        <v>781</v>
      </c>
      <c r="E376" s="14" t="s">
        <v>28</v>
      </c>
      <c r="F376" s="9">
        <v>4958.70803571429</v>
      </c>
      <c r="G376" s="14">
        <v>0</v>
      </c>
      <c r="K376" s="1" t="str">
        <f>VLOOKUP(A376,'4月'!A:K,11,FALSE)</f>
        <v>朝晖人力</v>
      </c>
      <c r="L376" s="1" t="str">
        <f>VLOOKUP(A376,'4月'!A:L,12,FALSE)</f>
        <v>360902200701143080</v>
      </c>
      <c r="M376" s="1">
        <f>VLOOKUP(A376,'4月'!A:M,13,FALSE)</f>
        <v>15270433856</v>
      </c>
      <c r="N376" s="1">
        <v>0</v>
      </c>
      <c r="Q376" s="21">
        <f t="shared" si="15"/>
        <v>0</v>
      </c>
    </row>
    <row r="377" hidden="1" spans="1:17">
      <c r="A377" s="8" t="s">
        <v>768</v>
      </c>
      <c r="B377" s="14" t="s">
        <v>731</v>
      </c>
      <c r="C377" s="14" t="s">
        <v>60</v>
      </c>
      <c r="D377" s="14" t="s">
        <v>769</v>
      </c>
      <c r="E377" s="14" t="s">
        <v>28</v>
      </c>
      <c r="F377" s="9">
        <v>3588.7677011218</v>
      </c>
      <c r="G377" s="14">
        <v>0</v>
      </c>
      <c r="K377" s="1" t="s">
        <v>1188</v>
      </c>
      <c r="L377" s="1" t="str">
        <f>VLOOKUP(A377,[6]在职名单!$D:$AF,29,FALSE)</f>
        <v>362201199702045417</v>
      </c>
      <c r="M377" s="1">
        <f>VLOOKUP(A377,[6]在职名单!$D:$AK,34,FALSE)</f>
        <v>17897959511</v>
      </c>
      <c r="N377" s="1">
        <v>0</v>
      </c>
      <c r="Q377" s="21">
        <f t="shared" si="15"/>
        <v>0</v>
      </c>
    </row>
    <row r="378" hidden="1" spans="1:17">
      <c r="A378" s="8" t="s">
        <v>909</v>
      </c>
      <c r="B378" s="14" t="s">
        <v>731</v>
      </c>
      <c r="C378" s="14" t="s">
        <v>60</v>
      </c>
      <c r="D378" s="14" t="s">
        <v>910</v>
      </c>
      <c r="E378" s="14" t="s">
        <v>32</v>
      </c>
      <c r="F378" s="9">
        <v>122.7915</v>
      </c>
      <c r="G378" s="14">
        <v>0</v>
      </c>
      <c r="K378" s="1" t="s">
        <v>35</v>
      </c>
      <c r="L378" s="40" t="s">
        <v>911</v>
      </c>
      <c r="M378" s="1">
        <f>VLOOKUP(A378,[6]在职名单!$D:$AK,34,FALSE)</f>
        <v>19916044451</v>
      </c>
      <c r="N378" s="1">
        <v>0</v>
      </c>
      <c r="Q378" s="21">
        <f t="shared" si="15"/>
        <v>0</v>
      </c>
    </row>
    <row r="379" hidden="1" spans="1:17">
      <c r="A379" s="8" t="s">
        <v>1189</v>
      </c>
      <c r="B379" s="14" t="s">
        <v>731</v>
      </c>
      <c r="C379" s="14" t="s">
        <v>60</v>
      </c>
      <c r="D379" s="14" t="s">
        <v>1190</v>
      </c>
      <c r="E379" s="14" t="s">
        <v>28</v>
      </c>
      <c r="F379" s="9">
        <v>5209.13104504504</v>
      </c>
      <c r="G379" s="14">
        <v>6.27</v>
      </c>
      <c r="K379" s="1" t="s">
        <v>35</v>
      </c>
      <c r="L379" s="1" t="str">
        <f>VLOOKUP(A379,[6]在职名单!$D:$AF,29,FALSE)</f>
        <v>362201199506113419</v>
      </c>
      <c r="M379" s="1" t="e">
        <f>VLOOKUP(A379,[6]离职名单!$D:$T,17,FALSE)</f>
        <v>#N/A</v>
      </c>
      <c r="N379" s="1">
        <v>6.27</v>
      </c>
      <c r="Q379" s="21">
        <f t="shared" si="15"/>
        <v>0</v>
      </c>
    </row>
    <row r="380" hidden="1" spans="1:17">
      <c r="A380" s="8" t="s">
        <v>1191</v>
      </c>
      <c r="B380" s="14" t="s">
        <v>731</v>
      </c>
      <c r="C380" s="14" t="s">
        <v>60</v>
      </c>
      <c r="D380" s="14" t="s">
        <v>1192</v>
      </c>
      <c r="E380" s="14" t="s">
        <v>28</v>
      </c>
      <c r="F380" s="9">
        <v>859.720866666666</v>
      </c>
      <c r="G380" s="14">
        <v>0</v>
      </c>
      <c r="K380" s="1" t="s">
        <v>35</v>
      </c>
      <c r="L380" s="1" t="str">
        <f>VLOOKUP(A380,[6]在职名单!$D:$AF,29,FALSE)</f>
        <v>362201199406120451</v>
      </c>
      <c r="M380" s="1">
        <f>VLOOKUP(A380,[6]在职名单!$D:$AK,34,FALSE)</f>
        <v>13026285588</v>
      </c>
      <c r="N380" s="1">
        <v>0</v>
      </c>
      <c r="Q380" s="21">
        <f t="shared" si="15"/>
        <v>0</v>
      </c>
    </row>
    <row r="381" hidden="1" spans="1:17">
      <c r="A381" s="8" t="s">
        <v>784</v>
      </c>
      <c r="B381" s="14" t="s">
        <v>731</v>
      </c>
      <c r="C381" s="14" t="s">
        <v>67</v>
      </c>
      <c r="D381" s="14" t="s">
        <v>785</v>
      </c>
      <c r="E381" s="14" t="s">
        <v>28</v>
      </c>
      <c r="F381" s="9">
        <v>4237.4</v>
      </c>
      <c r="G381" s="14">
        <v>0</v>
      </c>
      <c r="K381" s="1" t="str">
        <f>VLOOKUP(A381,'4月'!A:K,11,FALSE)</f>
        <v>宜春</v>
      </c>
      <c r="L381" s="1" t="str">
        <f>VLOOKUP(A381,'4月'!A:L,12,FALSE)</f>
        <v>360902200105143818</v>
      </c>
      <c r="M381" s="1">
        <f>VLOOKUP(A381,'4月'!A:M,13,FALSE)</f>
        <v>18879599033</v>
      </c>
      <c r="N381" s="1">
        <v>0</v>
      </c>
      <c r="Q381" s="21">
        <f t="shared" si="15"/>
        <v>0</v>
      </c>
    </row>
    <row r="382" hidden="1" spans="1:17">
      <c r="A382" s="8" t="s">
        <v>794</v>
      </c>
      <c r="B382" s="14" t="s">
        <v>731</v>
      </c>
      <c r="C382" s="14" t="s">
        <v>226</v>
      </c>
      <c r="D382" s="14" t="s">
        <v>795</v>
      </c>
      <c r="E382" s="14" t="s">
        <v>28</v>
      </c>
      <c r="F382" s="9">
        <v>3000</v>
      </c>
      <c r="G382" s="14">
        <v>0</v>
      </c>
      <c r="K382" s="1" t="str">
        <f>VLOOKUP(A382,'4月'!A:K,11,FALSE)</f>
        <v>宜春</v>
      </c>
      <c r="L382" s="1" t="str">
        <f>VLOOKUP(A382,'4月'!A:L,12,FALSE)</f>
        <v>362201197007222056</v>
      </c>
      <c r="M382" s="1">
        <f>VLOOKUP(A382,'4月'!A:M,13,FALSE)</f>
        <v>15728742583</v>
      </c>
      <c r="N382" s="1">
        <v>0</v>
      </c>
      <c r="Q382" s="21">
        <f t="shared" si="15"/>
        <v>0</v>
      </c>
    </row>
    <row r="383" hidden="1" spans="1:17">
      <c r="A383" s="8" t="s">
        <v>796</v>
      </c>
      <c r="B383" s="14" t="s">
        <v>731</v>
      </c>
      <c r="C383" s="14" t="s">
        <v>797</v>
      </c>
      <c r="D383" s="14" t="s">
        <v>798</v>
      </c>
      <c r="E383" s="14" t="s">
        <v>161</v>
      </c>
      <c r="F383" s="9">
        <v>1000</v>
      </c>
      <c r="G383" s="14">
        <v>0</v>
      </c>
      <c r="K383" s="1" t="s">
        <v>1188</v>
      </c>
      <c r="L383" s="1" t="str">
        <f>VLOOKUP(A383,[6]在职名单!$D:$AF,29,FALSE)</f>
        <v>362201198812104698</v>
      </c>
      <c r="M383" s="1">
        <f>VLOOKUP(A383,[6]在职名单!$D:$AK,34,FALSE)</f>
        <v>18797955900</v>
      </c>
      <c r="N383" s="1">
        <v>0</v>
      </c>
      <c r="Q383" s="21">
        <f t="shared" si="15"/>
        <v>0</v>
      </c>
    </row>
    <row r="384" hidden="1" spans="1:17">
      <c r="A384" s="8" t="s">
        <v>1193</v>
      </c>
      <c r="B384" s="8" t="s">
        <v>1194</v>
      </c>
      <c r="C384" s="8" t="s">
        <v>42</v>
      </c>
      <c r="D384" s="8" t="s">
        <v>1195</v>
      </c>
      <c r="E384" s="9" t="s">
        <v>28</v>
      </c>
      <c r="F384" s="9">
        <v>5208.33333333333</v>
      </c>
      <c r="G384" s="9">
        <v>6.25</v>
      </c>
      <c r="K384" s="1" t="s">
        <v>35</v>
      </c>
      <c r="L384" s="40" t="str">
        <f>VLOOKUP(A384,[7]花名册!$D:$L,9,FALSE)</f>
        <v>421123199101041611</v>
      </c>
      <c r="M384" s="1">
        <f>VLOOKUP(A384,[7]花名册!$D:$P,13,FALSE)</f>
        <v>13971105121</v>
      </c>
      <c r="N384" s="1">
        <v>6.25</v>
      </c>
      <c r="Q384" s="21">
        <f t="shared" si="15"/>
        <v>0</v>
      </c>
    </row>
    <row r="385" hidden="1" spans="1:17">
      <c r="A385" s="8" t="s">
        <v>1196</v>
      </c>
      <c r="B385" s="8" t="s">
        <v>1194</v>
      </c>
      <c r="C385" s="8" t="s">
        <v>45</v>
      </c>
      <c r="D385" s="8" t="s">
        <v>1197</v>
      </c>
      <c r="E385" s="9" t="s">
        <v>28</v>
      </c>
      <c r="F385" s="9">
        <v>2708.33333333333</v>
      </c>
      <c r="G385" s="9">
        <v>0</v>
      </c>
      <c r="K385" s="1" t="s">
        <v>35</v>
      </c>
      <c r="L385" s="40" t="str">
        <f>VLOOKUP(A385,[7]花名册!$D:$L,9,FALSE)</f>
        <v>421023200601050418</v>
      </c>
      <c r="M385" s="1">
        <f>VLOOKUP(A385,[7]花名册!$D:$P,13,FALSE)</f>
        <v>18086360195</v>
      </c>
      <c r="N385" s="1">
        <v>0</v>
      </c>
      <c r="Q385" s="21">
        <f t="shared" si="15"/>
        <v>0</v>
      </c>
    </row>
    <row r="386" hidden="1" spans="1:17">
      <c r="A386" s="8" t="s">
        <v>1198</v>
      </c>
      <c r="B386" s="8" t="s">
        <v>1194</v>
      </c>
      <c r="C386" s="8" t="s">
        <v>45</v>
      </c>
      <c r="D386" s="8" t="s">
        <v>1199</v>
      </c>
      <c r="E386" s="9" t="s">
        <v>28</v>
      </c>
      <c r="F386" s="9">
        <v>2708.33333333333</v>
      </c>
      <c r="G386" s="9">
        <v>0</v>
      </c>
      <c r="K386" s="1" t="s">
        <v>35</v>
      </c>
      <c r="L386" s="40" t="str">
        <f>VLOOKUP(A386,[7]花名册!$D:$L,9,FALSE)</f>
        <v>420324200412162754</v>
      </c>
      <c r="M386" s="1">
        <f>VLOOKUP(A386,[7]花名册!$D:$P,13,FALSE)</f>
        <v>19217264103</v>
      </c>
      <c r="N386" s="1">
        <v>0</v>
      </c>
      <c r="Q386" s="21">
        <f t="shared" si="15"/>
        <v>0</v>
      </c>
    </row>
    <row r="387" hidden="1" spans="1:17">
      <c r="A387" s="8" t="s">
        <v>1200</v>
      </c>
      <c r="B387" s="8" t="s">
        <v>1194</v>
      </c>
      <c r="C387" s="8" t="s">
        <v>247</v>
      </c>
      <c r="D387" s="8" t="s">
        <v>319</v>
      </c>
      <c r="E387" s="9" t="s">
        <v>28</v>
      </c>
      <c r="F387" s="9">
        <v>3500</v>
      </c>
      <c r="G387" s="9">
        <v>0</v>
      </c>
      <c r="K387" s="1" t="s">
        <v>35</v>
      </c>
      <c r="L387" s="40" t="str">
        <f>VLOOKUP(A387,[7]花名册!$D:$L,9,FALSE)</f>
        <v>362321199901181017</v>
      </c>
      <c r="M387" s="1">
        <f>VLOOKUP(A387,[7]花名册!$D:$P,13,FALSE)</f>
        <v>18770386906</v>
      </c>
      <c r="N387" s="1">
        <v>0</v>
      </c>
      <c r="Q387" s="21">
        <f t="shared" si="15"/>
        <v>0</v>
      </c>
    </row>
    <row r="388" hidden="1" spans="1:17">
      <c r="A388" s="8" t="s">
        <v>1201</v>
      </c>
      <c r="B388" s="8" t="s">
        <v>1194</v>
      </c>
      <c r="C388" s="8" t="s">
        <v>45</v>
      </c>
      <c r="D388" s="8" t="s">
        <v>1202</v>
      </c>
      <c r="E388" s="9" t="s">
        <v>28</v>
      </c>
      <c r="F388" s="9">
        <v>2500</v>
      </c>
      <c r="G388" s="9">
        <v>0</v>
      </c>
      <c r="K388" s="1" t="s">
        <v>35</v>
      </c>
      <c r="L388" s="40" t="str">
        <f>VLOOKUP(A388,[7]花名册!$D:$L,9,FALSE)</f>
        <v>341226200409191552</v>
      </c>
      <c r="M388" s="1">
        <f>VLOOKUP(A388,[7]花名册!$D:$P,13,FALSE)</f>
        <v>13866254942</v>
      </c>
      <c r="N388" s="1">
        <v>0</v>
      </c>
      <c r="Q388" s="21">
        <f t="shared" si="15"/>
        <v>0</v>
      </c>
    </row>
    <row r="389" hidden="1" spans="1:17">
      <c r="A389" s="8" t="s">
        <v>1203</v>
      </c>
      <c r="B389" s="8" t="s">
        <v>1194</v>
      </c>
      <c r="C389" s="8" t="s">
        <v>45</v>
      </c>
      <c r="D389" s="8" t="s">
        <v>1204</v>
      </c>
      <c r="E389" s="9" t="s">
        <v>28</v>
      </c>
      <c r="F389" s="9">
        <v>2916.66666666667</v>
      </c>
      <c r="G389" s="9">
        <v>0</v>
      </c>
      <c r="K389" s="1" t="s">
        <v>35</v>
      </c>
      <c r="L389" s="40" t="str">
        <f>VLOOKUP(A389,[7]花名册!$D:$L,9,FALSE)</f>
        <v>411324199102025280</v>
      </c>
      <c r="M389" s="1">
        <f>VLOOKUP(A389,[7]花名册!$D:$P,13,FALSE)</f>
        <v>15956849825</v>
      </c>
      <c r="N389" s="1">
        <v>0</v>
      </c>
      <c r="Q389" s="21">
        <f t="shared" si="15"/>
        <v>0</v>
      </c>
    </row>
    <row r="390" hidden="1" spans="1:17">
      <c r="A390" s="8" t="s">
        <v>1205</v>
      </c>
      <c r="B390" s="8" t="s">
        <v>1194</v>
      </c>
      <c r="C390" s="8" t="s">
        <v>45</v>
      </c>
      <c r="D390" s="8" t="s">
        <v>1206</v>
      </c>
      <c r="E390" s="9" t="s">
        <v>28</v>
      </c>
      <c r="F390" s="9">
        <v>2407.40259259259</v>
      </c>
      <c r="G390" s="9">
        <v>0</v>
      </c>
      <c r="K390" s="1" t="s">
        <v>35</v>
      </c>
      <c r="L390" s="40" t="str">
        <f>VLOOKUP(A390,[7]花名册!$D:$L,9,FALSE)</f>
        <v>341222200402014216</v>
      </c>
      <c r="M390" s="1">
        <f>VLOOKUP(A390,[7]花名册!$D:$P,13,FALSE)</f>
        <v>17555856086</v>
      </c>
      <c r="N390" s="1">
        <v>0</v>
      </c>
      <c r="Q390" s="21">
        <f t="shared" si="15"/>
        <v>0</v>
      </c>
    </row>
    <row r="391" hidden="1" spans="1:17">
      <c r="A391" s="8" t="s">
        <v>1207</v>
      </c>
      <c r="B391" s="8" t="s">
        <v>1194</v>
      </c>
      <c r="C391" s="8" t="s">
        <v>45</v>
      </c>
      <c r="D391" s="8" t="s">
        <v>1208</v>
      </c>
      <c r="E391" s="9" t="s">
        <v>28</v>
      </c>
      <c r="F391" s="9">
        <v>2037.03296296296</v>
      </c>
      <c r="G391" s="9">
        <v>0</v>
      </c>
      <c r="K391" s="1" t="s">
        <v>35</v>
      </c>
      <c r="L391" s="40" t="str">
        <f>VLOOKUP(A391,[7]花名册!$D:$L,9,FALSE)</f>
        <v>341225200206104926</v>
      </c>
      <c r="M391" s="1">
        <f>VLOOKUP(A391,[7]花名册!$D:$P,13,FALSE)</f>
        <v>17201802740</v>
      </c>
      <c r="N391" s="1">
        <v>0</v>
      </c>
      <c r="Q391" s="21">
        <f t="shared" si="15"/>
        <v>0</v>
      </c>
    </row>
    <row r="392" hidden="1" spans="1:17">
      <c r="A392" s="8" t="s">
        <v>1209</v>
      </c>
      <c r="B392" s="8" t="s">
        <v>1194</v>
      </c>
      <c r="C392" s="8" t="s">
        <v>45</v>
      </c>
      <c r="D392" s="8" t="s">
        <v>1210</v>
      </c>
      <c r="E392" s="9" t="s">
        <v>28</v>
      </c>
      <c r="F392" s="9">
        <v>1388.89111111111</v>
      </c>
      <c r="G392" s="9">
        <v>0</v>
      </c>
      <c r="K392" s="1" t="s">
        <v>35</v>
      </c>
      <c r="L392" s="40" t="str">
        <f>VLOOKUP(A392,[7]花名册!$D:$L,9,FALSE)</f>
        <v>341202200403202512</v>
      </c>
      <c r="M392" s="1">
        <f>VLOOKUP(A392,[7]花名册!$D:$P,13,FALSE)</f>
        <v>17856747620</v>
      </c>
      <c r="N392" s="1">
        <v>0</v>
      </c>
      <c r="Q392" s="21">
        <f t="shared" si="15"/>
        <v>0</v>
      </c>
    </row>
    <row r="393" hidden="1" spans="1:17">
      <c r="A393" s="8" t="s">
        <v>1211</v>
      </c>
      <c r="B393" s="8" t="s">
        <v>1194</v>
      </c>
      <c r="C393" s="8" t="s">
        <v>45</v>
      </c>
      <c r="D393" s="8" t="s">
        <v>1212</v>
      </c>
      <c r="E393" s="9" t="s">
        <v>28</v>
      </c>
      <c r="F393" s="9">
        <v>1666.66333333333</v>
      </c>
      <c r="G393" s="9">
        <v>0</v>
      </c>
      <c r="K393" s="1" t="s">
        <v>35</v>
      </c>
      <c r="L393" s="40" t="str">
        <f>VLOOKUP(A393,[7]花名册!$D:$L,9,FALSE)</f>
        <v>341623200305253731</v>
      </c>
      <c r="M393" s="1">
        <f>VLOOKUP(A393,[7]花名册!$D:$P,13,FALSE)</f>
        <v>19969789821</v>
      </c>
      <c r="N393" s="1">
        <v>0</v>
      </c>
      <c r="Q393" s="21">
        <f t="shared" si="15"/>
        <v>0</v>
      </c>
    </row>
    <row r="394" hidden="1" spans="1:17">
      <c r="A394" s="8" t="s">
        <v>1213</v>
      </c>
      <c r="B394" s="8" t="s">
        <v>1194</v>
      </c>
      <c r="C394" s="8" t="s">
        <v>45</v>
      </c>
      <c r="D394" s="8" t="s">
        <v>1214</v>
      </c>
      <c r="E394" s="9" t="s">
        <v>28</v>
      </c>
      <c r="F394" s="9">
        <v>925.924074074074</v>
      </c>
      <c r="G394" s="9">
        <v>0</v>
      </c>
      <c r="K394" s="1" t="s">
        <v>35</v>
      </c>
      <c r="L394" s="40" t="str">
        <f>VLOOKUP(A394,[7]花名册!$D:$L,9,FALSE)</f>
        <v>341125200310143794</v>
      </c>
      <c r="M394" s="1">
        <f>VLOOKUP(A394,[7]花名册!$D:$P,13,FALSE)</f>
        <v>14790067852</v>
      </c>
      <c r="N394" s="1">
        <v>0</v>
      </c>
      <c r="Q394" s="21">
        <f t="shared" si="15"/>
        <v>0</v>
      </c>
    </row>
    <row r="395" hidden="1" spans="1:17">
      <c r="A395" s="8" t="s">
        <v>1215</v>
      </c>
      <c r="B395" s="8" t="s">
        <v>1194</v>
      </c>
      <c r="C395" s="8" t="s">
        <v>30</v>
      </c>
      <c r="D395" s="8" t="s">
        <v>1216</v>
      </c>
      <c r="E395" s="9" t="s">
        <v>28</v>
      </c>
      <c r="F395" s="9">
        <v>2500</v>
      </c>
      <c r="G395" s="9">
        <v>0</v>
      </c>
      <c r="K395" s="1" t="s">
        <v>35</v>
      </c>
      <c r="L395" s="40" t="str">
        <f>VLOOKUP(A395,[7]花名册!$D:$L,9,FALSE)</f>
        <v>341221200307207320</v>
      </c>
      <c r="M395" s="1">
        <f>VLOOKUP(A395,[7]花名册!$D:$P,13,FALSE)</f>
        <v>18368091893</v>
      </c>
      <c r="N395" s="1">
        <v>0</v>
      </c>
      <c r="Q395" s="21">
        <f t="shared" si="15"/>
        <v>0</v>
      </c>
    </row>
    <row r="396" hidden="1" spans="1:17">
      <c r="A396" s="8" t="s">
        <v>1217</v>
      </c>
      <c r="B396" s="8" t="s">
        <v>1194</v>
      </c>
      <c r="C396" s="8" t="s">
        <v>30</v>
      </c>
      <c r="D396" s="8" t="s">
        <v>1218</v>
      </c>
      <c r="E396" s="9" t="s">
        <v>28</v>
      </c>
      <c r="F396" s="9">
        <v>2700</v>
      </c>
      <c r="G396" s="9">
        <v>0</v>
      </c>
      <c r="K396" s="1" t="s">
        <v>35</v>
      </c>
      <c r="L396" s="40" t="str">
        <f>VLOOKUP(A396,[7]花名册!$D:$L,9,FALSE)</f>
        <v>341281198912214648</v>
      </c>
      <c r="M396" s="1">
        <f>VLOOKUP(A396,[7]花名册!$D:$P,13,FALSE)</f>
        <v>15077918851</v>
      </c>
      <c r="N396" s="1">
        <v>0</v>
      </c>
      <c r="Q396" s="21">
        <f t="shared" si="15"/>
        <v>0</v>
      </c>
    </row>
    <row r="397" hidden="1" spans="1:17">
      <c r="A397" s="8" t="s">
        <v>1219</v>
      </c>
      <c r="B397" s="8" t="s">
        <v>1194</v>
      </c>
      <c r="C397" s="8" t="s">
        <v>42</v>
      </c>
      <c r="D397" s="8" t="s">
        <v>1220</v>
      </c>
      <c r="E397" s="9" t="s">
        <v>28</v>
      </c>
      <c r="F397" s="9">
        <v>4970</v>
      </c>
      <c r="G397" s="9">
        <v>0</v>
      </c>
      <c r="K397" s="1" t="s">
        <v>35</v>
      </c>
      <c r="L397" s="40" t="str">
        <f>VLOOKUP(A397,[7]花名册!$D:$L,9,FALSE)</f>
        <v>340825200203091316</v>
      </c>
      <c r="M397" s="1">
        <f>VLOOKUP(A397,[7]花名册!$D:$P,13,FALSE)</f>
        <v>17681260868</v>
      </c>
      <c r="N397" s="1">
        <v>0</v>
      </c>
      <c r="Q397" s="21">
        <f t="shared" ref="Q397:Q426" si="16">G397-N397</f>
        <v>0</v>
      </c>
    </row>
    <row r="398" hidden="1" spans="1:17">
      <c r="A398" s="8" t="s">
        <v>1221</v>
      </c>
      <c r="B398" s="8" t="s">
        <v>1194</v>
      </c>
      <c r="C398" s="8" t="s">
        <v>247</v>
      </c>
      <c r="D398" s="8" t="s">
        <v>1222</v>
      </c>
      <c r="E398" s="9" t="s">
        <v>28</v>
      </c>
      <c r="F398" s="9">
        <v>3500</v>
      </c>
      <c r="G398" s="9">
        <v>0</v>
      </c>
      <c r="K398" s="1" t="s">
        <v>35</v>
      </c>
      <c r="L398" s="40" t="str">
        <f>VLOOKUP(A398,[7]花名册!$D:$L,9,FALSE)</f>
        <v>420621200105310611</v>
      </c>
      <c r="M398" s="1">
        <f>VLOOKUP(A398,[7]花名册!$D:$P,13,FALSE)</f>
        <v>13027141731</v>
      </c>
      <c r="N398" s="1">
        <v>0</v>
      </c>
      <c r="Q398" s="21">
        <f t="shared" si="16"/>
        <v>0</v>
      </c>
    </row>
    <row r="399" hidden="1" spans="1:17">
      <c r="A399" s="8" t="s">
        <v>1223</v>
      </c>
      <c r="B399" s="8" t="s">
        <v>1194</v>
      </c>
      <c r="C399" s="8" t="s">
        <v>45</v>
      </c>
      <c r="D399" s="8" t="s">
        <v>1224</v>
      </c>
      <c r="E399" s="9" t="s">
        <v>28</v>
      </c>
      <c r="F399" s="9">
        <v>2407.40259259259</v>
      </c>
      <c r="G399" s="9">
        <v>0</v>
      </c>
      <c r="K399" s="1" t="s">
        <v>35</v>
      </c>
      <c r="L399" s="40" t="str">
        <f>VLOOKUP(A399,[7]花名册!$D:$L,9,FALSE)</f>
        <v>420684198712246012</v>
      </c>
      <c r="M399" s="1">
        <f>VLOOKUP(A399,[7]花名册!$D:$P,13,FALSE)</f>
        <v>13037193998</v>
      </c>
      <c r="N399" s="1">
        <v>0</v>
      </c>
      <c r="Q399" s="21">
        <f t="shared" si="16"/>
        <v>0</v>
      </c>
    </row>
    <row r="400" hidden="1" spans="1:17">
      <c r="A400" s="8" t="s">
        <v>1225</v>
      </c>
      <c r="B400" s="8" t="s">
        <v>1194</v>
      </c>
      <c r="C400" s="8" t="s">
        <v>45</v>
      </c>
      <c r="D400" s="8" t="s">
        <v>1226</v>
      </c>
      <c r="E400" s="9" t="s">
        <v>28</v>
      </c>
      <c r="F400" s="9">
        <v>2500</v>
      </c>
      <c r="G400" s="9">
        <v>0</v>
      </c>
      <c r="K400" s="1" t="s">
        <v>35</v>
      </c>
      <c r="L400" s="40" t="str">
        <f>VLOOKUP(A400,[7]花名册!$D:$L,9,FALSE)</f>
        <v>420621198806291257</v>
      </c>
      <c r="M400" s="1">
        <f>VLOOKUP(A400,[7]花名册!$D:$P,13,FALSE)</f>
        <v>15571005889</v>
      </c>
      <c r="N400" s="1">
        <v>0</v>
      </c>
      <c r="Q400" s="21">
        <f t="shared" si="16"/>
        <v>0</v>
      </c>
    </row>
    <row r="401" hidden="1" spans="1:17">
      <c r="A401" s="8" t="s">
        <v>1227</v>
      </c>
      <c r="B401" s="8" t="s">
        <v>1194</v>
      </c>
      <c r="C401" s="8" t="s">
        <v>45</v>
      </c>
      <c r="D401" s="8" t="s">
        <v>1228</v>
      </c>
      <c r="E401" s="9" t="s">
        <v>28</v>
      </c>
      <c r="F401" s="9">
        <v>2500</v>
      </c>
      <c r="G401" s="9">
        <v>0</v>
      </c>
      <c r="K401" s="1" t="s">
        <v>35</v>
      </c>
      <c r="L401" s="40" t="str">
        <f>VLOOKUP(A401,[7]花名册!$D:$L,9,FALSE)</f>
        <v>420525199804202817</v>
      </c>
      <c r="M401" s="1">
        <f>VLOOKUP(A401,[7]花名册!$D:$P,13,FALSE)</f>
        <v>15871468565</v>
      </c>
      <c r="N401" s="1">
        <v>0</v>
      </c>
      <c r="Q401" s="21">
        <f t="shared" si="16"/>
        <v>0</v>
      </c>
    </row>
    <row r="402" hidden="1" spans="1:17">
      <c r="A402" s="8" t="s">
        <v>1229</v>
      </c>
      <c r="B402" s="8" t="s">
        <v>1194</v>
      </c>
      <c r="C402" s="8" t="s">
        <v>45</v>
      </c>
      <c r="D402" s="8" t="s">
        <v>1230</v>
      </c>
      <c r="E402" s="9" t="s">
        <v>28</v>
      </c>
      <c r="F402" s="9">
        <v>2407.40259259259</v>
      </c>
      <c r="G402" s="9">
        <v>0</v>
      </c>
      <c r="K402" s="1" t="s">
        <v>35</v>
      </c>
      <c r="L402" s="40" t="str">
        <f>VLOOKUP(A402,[7]花名册!$D:$L,9,FALSE)</f>
        <v>422802200302183918</v>
      </c>
      <c r="M402" s="1">
        <f>VLOOKUP(A402,[7]花名册!$D:$P,13,FALSE)</f>
        <v>18995927238</v>
      </c>
      <c r="N402" s="1">
        <v>0</v>
      </c>
      <c r="Q402" s="21">
        <f t="shared" si="16"/>
        <v>0</v>
      </c>
    </row>
    <row r="403" hidden="1" spans="1:17">
      <c r="A403" s="8" t="s">
        <v>1231</v>
      </c>
      <c r="B403" s="8" t="s">
        <v>1194</v>
      </c>
      <c r="C403" s="8" t="s">
        <v>45</v>
      </c>
      <c r="D403" s="8" t="s">
        <v>1232</v>
      </c>
      <c r="E403" s="9" t="s">
        <v>28</v>
      </c>
      <c r="F403" s="9">
        <v>1851.84814814815</v>
      </c>
      <c r="G403" s="9">
        <v>0</v>
      </c>
      <c r="K403" s="1" t="s">
        <v>35</v>
      </c>
      <c r="L403" s="40" t="str">
        <f>VLOOKUP(A403,[7]花名册!$D:$L,9,FALSE)</f>
        <v>341225200405148331</v>
      </c>
      <c r="M403" s="1">
        <f>VLOOKUP(A403,[7]花名册!$D:$P,13,FALSE)</f>
        <v>18762332781</v>
      </c>
      <c r="N403" s="1">
        <v>0</v>
      </c>
      <c r="Q403" s="21">
        <f t="shared" si="16"/>
        <v>0</v>
      </c>
    </row>
    <row r="404" hidden="1" spans="1:17">
      <c r="A404" s="8" t="s">
        <v>1233</v>
      </c>
      <c r="B404" s="8" t="s">
        <v>1194</v>
      </c>
      <c r="C404" s="8" t="s">
        <v>45</v>
      </c>
      <c r="D404" s="8" t="s">
        <v>1234</v>
      </c>
      <c r="E404" s="9" t="s">
        <v>28</v>
      </c>
      <c r="F404" s="9">
        <v>1851.84814814815</v>
      </c>
      <c r="G404" s="9">
        <v>0</v>
      </c>
      <c r="K404" s="1" t="s">
        <v>35</v>
      </c>
      <c r="L404" s="1" t="s">
        <v>1235</v>
      </c>
      <c r="M404" s="1">
        <f>VLOOKUP(A404,[7]花名册!$D:$P,13,FALSE)</f>
        <v>19156657346</v>
      </c>
      <c r="N404" s="1">
        <v>0</v>
      </c>
      <c r="Q404" s="21">
        <f t="shared" si="16"/>
        <v>0</v>
      </c>
    </row>
    <row r="405" hidden="1" spans="1:17">
      <c r="A405" s="8" t="s">
        <v>1236</v>
      </c>
      <c r="B405" s="8" t="s">
        <v>1194</v>
      </c>
      <c r="C405" s="8" t="s">
        <v>45</v>
      </c>
      <c r="D405" s="8" t="s">
        <v>1237</v>
      </c>
      <c r="E405" s="9" t="s">
        <v>28</v>
      </c>
      <c r="F405" s="9">
        <v>1296.2937037037</v>
      </c>
      <c r="G405" s="9">
        <v>0</v>
      </c>
      <c r="K405" s="1" t="s">
        <v>35</v>
      </c>
      <c r="L405" s="40" t="str">
        <f>VLOOKUP(A405,[7]花名册!$D:$L,9,FALSE)</f>
        <v>341203200707241912</v>
      </c>
      <c r="M405" s="1">
        <f>VLOOKUP(A405,[7]花名册!$D:$P,13,FALSE)</f>
        <v>19032777065</v>
      </c>
      <c r="N405" s="1">
        <v>0</v>
      </c>
      <c r="Q405" s="21">
        <f t="shared" si="16"/>
        <v>0</v>
      </c>
    </row>
    <row r="406" hidden="1" spans="1:17">
      <c r="A406" s="8" t="s">
        <v>1238</v>
      </c>
      <c r="B406" s="8" t="s">
        <v>1194</v>
      </c>
      <c r="C406" s="8" t="s">
        <v>45</v>
      </c>
      <c r="D406" s="8" t="s">
        <v>1239</v>
      </c>
      <c r="E406" s="9" t="s">
        <v>28</v>
      </c>
      <c r="F406" s="9">
        <v>1666.66333333333</v>
      </c>
      <c r="G406" s="9">
        <v>0</v>
      </c>
      <c r="K406" s="1" t="s">
        <v>35</v>
      </c>
      <c r="L406" s="40" t="str">
        <f>VLOOKUP(A406,[7]花名册!$D:$L,9,FALSE)</f>
        <v>341225200712197926</v>
      </c>
      <c r="M406" s="1">
        <f>VLOOKUP(A406,[7]花名册!$D:$P,13,FALSE)</f>
        <v>17556872693</v>
      </c>
      <c r="N406" s="1">
        <v>0</v>
      </c>
      <c r="Q406" s="21">
        <f t="shared" si="16"/>
        <v>0</v>
      </c>
    </row>
    <row r="407" hidden="1" spans="1:17">
      <c r="A407" s="8" t="s">
        <v>1240</v>
      </c>
      <c r="B407" s="8" t="s">
        <v>1194</v>
      </c>
      <c r="C407" s="8" t="s">
        <v>45</v>
      </c>
      <c r="D407" s="8" t="s">
        <v>1241</v>
      </c>
      <c r="E407" s="9" t="s">
        <v>28</v>
      </c>
      <c r="F407" s="9">
        <v>1481.47851851852</v>
      </c>
      <c r="G407" s="9">
        <v>0</v>
      </c>
      <c r="K407" s="1" t="s">
        <v>35</v>
      </c>
      <c r="L407" s="40" t="str">
        <f>VLOOKUP(A407,[7]花名册!$D:$L,9,FALSE)</f>
        <v>340703200410211049</v>
      </c>
      <c r="M407" s="1">
        <f>VLOOKUP(A407,[7]花名册!$D:$P,13,FALSE)</f>
        <v>17655895424</v>
      </c>
      <c r="N407" s="1">
        <v>0</v>
      </c>
      <c r="Q407" s="21">
        <f t="shared" si="16"/>
        <v>0</v>
      </c>
    </row>
    <row r="408" hidden="1" spans="1:17">
      <c r="A408" s="8" t="s">
        <v>1242</v>
      </c>
      <c r="B408" s="8" t="s">
        <v>1194</v>
      </c>
      <c r="C408" s="8" t="s">
        <v>45</v>
      </c>
      <c r="D408" s="8" t="s">
        <v>1243</v>
      </c>
      <c r="E408" s="9" t="s">
        <v>28</v>
      </c>
      <c r="F408" s="9">
        <v>1574.07592592593</v>
      </c>
      <c r="G408" s="9">
        <v>0</v>
      </c>
      <c r="K408" s="1" t="s">
        <v>35</v>
      </c>
      <c r="L408" s="40" t="str">
        <f>VLOOKUP(A408,[7]花名册!$D:$L,9,FALSE)</f>
        <v>421224199604135531</v>
      </c>
      <c r="M408" s="1">
        <f>VLOOKUP(A408,[7]花名册!$D:$P,13,FALSE)</f>
        <v>19571261008</v>
      </c>
      <c r="N408" s="1">
        <v>0</v>
      </c>
      <c r="Q408" s="21">
        <f t="shared" si="16"/>
        <v>0</v>
      </c>
    </row>
    <row r="409" hidden="1" spans="1:17">
      <c r="A409" s="8" t="s">
        <v>1244</v>
      </c>
      <c r="B409" s="8" t="s">
        <v>1194</v>
      </c>
      <c r="C409" s="8" t="s">
        <v>45</v>
      </c>
      <c r="D409" s="8" t="s">
        <v>1245</v>
      </c>
      <c r="E409" s="9" t="s">
        <v>32</v>
      </c>
      <c r="F409" s="9">
        <v>511.11</v>
      </c>
      <c r="G409" s="9">
        <v>0</v>
      </c>
      <c r="K409" s="1" t="s">
        <v>35</v>
      </c>
      <c r="L409" s="40" t="str">
        <f>VLOOKUP(A409,[7]花名册!$D:$L,9,FALSE)</f>
        <v>341623200507051513</v>
      </c>
      <c r="M409" s="1">
        <f>VLOOKUP(A409,[7]花名册!$D:$P,13,FALSE)</f>
        <v>17856784958</v>
      </c>
      <c r="N409" s="1">
        <v>0</v>
      </c>
      <c r="Q409" s="21">
        <f t="shared" si="16"/>
        <v>0</v>
      </c>
    </row>
    <row r="410" hidden="1" spans="1:17">
      <c r="A410" s="8" t="s">
        <v>799</v>
      </c>
      <c r="B410" s="8" t="s">
        <v>800</v>
      </c>
      <c r="C410" s="8" t="s">
        <v>801</v>
      </c>
      <c r="D410" s="8" t="s">
        <v>802</v>
      </c>
      <c r="E410" s="9" t="s">
        <v>28</v>
      </c>
      <c r="F410" s="9">
        <v>2000</v>
      </c>
      <c r="G410" s="9">
        <v>0</v>
      </c>
      <c r="H410" s="1">
        <v>359.84</v>
      </c>
      <c r="I410" s="1">
        <v>96.96</v>
      </c>
      <c r="J410" s="1">
        <v>13.49</v>
      </c>
      <c r="K410" s="1" t="str">
        <f>VLOOKUP(A410,'4月'!A:K,11,FALSE)</f>
        <v>武汉山道</v>
      </c>
      <c r="L410" s="1" t="str">
        <f>VLOOKUP(A410,'4月'!A:L,12,FALSE)</f>
        <v>420684199112306039</v>
      </c>
      <c r="M410" s="1" t="str">
        <f>VLOOKUP(A410,'4月'!A:M,13,FALSE)</f>
        <v>15927458080</v>
      </c>
      <c r="N410" s="1">
        <v>0</v>
      </c>
      <c r="O410" s="1" t="s">
        <v>1246</v>
      </c>
      <c r="P410" s="1">
        <f>VLOOKUP(D410,'[8]26.4'!$B:$H,7,FALSE)</f>
        <v>470.29</v>
      </c>
      <c r="Q410" s="21">
        <f t="shared" si="16"/>
        <v>0</v>
      </c>
    </row>
    <row r="411" hidden="1" spans="1:17">
      <c r="A411" s="8" t="s">
        <v>803</v>
      </c>
      <c r="B411" s="8" t="s">
        <v>800</v>
      </c>
      <c r="C411" s="8" t="s">
        <v>801</v>
      </c>
      <c r="D411" s="8" t="s">
        <v>804</v>
      </c>
      <c r="E411" s="9" t="s">
        <v>28</v>
      </c>
      <c r="F411" s="9">
        <v>7000</v>
      </c>
      <c r="G411" s="9">
        <v>45.89</v>
      </c>
      <c r="H411" s="1">
        <v>359.84</v>
      </c>
      <c r="I411" s="1">
        <v>96.96</v>
      </c>
      <c r="J411" s="1">
        <v>13.49</v>
      </c>
      <c r="K411" s="1" t="str">
        <f>VLOOKUP(A411,'4月'!A:K,11,FALSE)</f>
        <v>武汉山道</v>
      </c>
      <c r="L411" s="40" t="str">
        <f>VLOOKUP(A411,'4月'!A:L,12,FALSE)</f>
        <v>130229198804184052</v>
      </c>
      <c r="M411" s="1" t="str">
        <f>VLOOKUP(A411,'4月'!A:M,13,FALSE)</f>
        <v>18545211234</v>
      </c>
      <c r="N411" s="1">
        <v>45.89</v>
      </c>
      <c r="O411" s="1" t="s">
        <v>1247</v>
      </c>
      <c r="P411" s="1">
        <f>VLOOKUP(D411,'[8]26.4'!$B:$H,7,FALSE)</f>
        <v>470.29</v>
      </c>
      <c r="Q411" s="21">
        <f t="shared" si="16"/>
        <v>0</v>
      </c>
    </row>
    <row r="412" hidden="1" spans="1:17">
      <c r="A412" s="8" t="s">
        <v>805</v>
      </c>
      <c r="B412" s="8" t="s">
        <v>800</v>
      </c>
      <c r="C412" s="8" t="s">
        <v>806</v>
      </c>
      <c r="D412" s="8" t="s">
        <v>807</v>
      </c>
      <c r="E412" s="9" t="s">
        <v>28</v>
      </c>
      <c r="F412" s="9">
        <v>7145.31</v>
      </c>
      <c r="G412" s="9">
        <v>0</v>
      </c>
      <c r="H412" s="1">
        <v>359.84</v>
      </c>
      <c r="I412" s="1">
        <v>96.96</v>
      </c>
      <c r="J412" s="1">
        <v>13.49</v>
      </c>
      <c r="K412" s="1" t="str">
        <f>VLOOKUP(A412,'4月'!A:K,11,FALSE)</f>
        <v>绿动</v>
      </c>
      <c r="L412" s="1" t="str">
        <f>VLOOKUP(A412,'4月'!A:L,12,FALSE)</f>
        <v>421003198501290021</v>
      </c>
      <c r="M412" s="1" t="str">
        <f>VLOOKUP(A412,'4月'!A:M,13,FALSE)</f>
        <v>15572190999</v>
      </c>
      <c r="N412" s="1">
        <v>0</v>
      </c>
      <c r="P412" s="1">
        <f>VLOOKUP(D412,'[8]26.4'!$B:$H,7,FALSE)</f>
        <v>470.29</v>
      </c>
      <c r="Q412" s="21">
        <f t="shared" si="16"/>
        <v>0</v>
      </c>
    </row>
    <row r="413" hidden="1" spans="1:17">
      <c r="A413" s="8" t="s">
        <v>808</v>
      </c>
      <c r="B413" s="8" t="s">
        <v>800</v>
      </c>
      <c r="C413" s="8" t="s">
        <v>806</v>
      </c>
      <c r="D413" s="8" t="s">
        <v>809</v>
      </c>
      <c r="E413" s="9" t="s">
        <v>28</v>
      </c>
      <c r="F413" s="9">
        <v>14814.46</v>
      </c>
      <c r="G413" s="9">
        <v>0</v>
      </c>
      <c r="H413" s="1">
        <f>VLOOKUP(D413,'4月'!D:H,5,FALSE)</f>
        <v>443.54</v>
      </c>
      <c r="I413" s="1">
        <f>VLOOKUP(D413,'4月'!D:I,6,FALSE)</f>
        <v>0</v>
      </c>
      <c r="J413" s="1">
        <f>VLOOKUP(D413,'4月'!D:J,7,FALSE)</f>
        <v>0</v>
      </c>
      <c r="K413" s="1" t="str">
        <f>VLOOKUP(A413,'4月'!A:K,11,FALSE)</f>
        <v>武汉山道</v>
      </c>
      <c r="L413" s="1" t="str">
        <f>VLOOKUP(A413,'4月'!A:L,12,FALSE)</f>
        <v>362428198704227325</v>
      </c>
      <c r="M413" s="1" t="str">
        <f>VLOOKUP(A413,'4月'!A:M,13,FALSE)</f>
        <v>15079005889</v>
      </c>
      <c r="N413" s="1">
        <v>0</v>
      </c>
      <c r="P413" s="1">
        <f>VLOOKUP(D413,'[8]26.4'!$B:$H,7,FALSE)</f>
        <v>443.54</v>
      </c>
      <c r="Q413" s="21">
        <f t="shared" si="16"/>
        <v>0</v>
      </c>
    </row>
    <row r="414" hidden="1" spans="1:17">
      <c r="A414" s="8" t="s">
        <v>810</v>
      </c>
      <c r="B414" s="8" t="s">
        <v>800</v>
      </c>
      <c r="C414" s="8" t="s">
        <v>811</v>
      </c>
      <c r="D414" s="8" t="s">
        <v>812</v>
      </c>
      <c r="E414" s="9" t="s">
        <v>28</v>
      </c>
      <c r="F414" s="9">
        <v>7743.74</v>
      </c>
      <c r="G414" s="9">
        <v>32.81</v>
      </c>
      <c r="K414" s="1" t="str">
        <f>VLOOKUP(A414,'4月'!A:K,11,FALSE)</f>
        <v>武汉山道</v>
      </c>
      <c r="L414" s="40" t="str">
        <f>VLOOKUP(A414,'4月'!A:L,12,FALSE)</f>
        <v>420104198301273041</v>
      </c>
      <c r="M414" s="1">
        <f>VLOOKUP(A414,'4月'!A:M,13,FALSE)</f>
        <v>15652545859</v>
      </c>
      <c r="N414" s="1">
        <v>32.81</v>
      </c>
      <c r="Q414" s="21">
        <f t="shared" si="16"/>
        <v>0</v>
      </c>
    </row>
    <row r="415" hidden="1" spans="1:17">
      <c r="A415" s="8" t="s">
        <v>813</v>
      </c>
      <c r="B415" s="8" t="s">
        <v>800</v>
      </c>
      <c r="C415" s="8" t="s">
        <v>814</v>
      </c>
      <c r="D415" s="8" t="s">
        <v>815</v>
      </c>
      <c r="E415" s="9" t="s">
        <v>28</v>
      </c>
      <c r="F415" s="9">
        <v>7619.71</v>
      </c>
      <c r="G415" s="9">
        <v>0</v>
      </c>
      <c r="H415" s="1">
        <v>359.84</v>
      </c>
      <c r="I415" s="1">
        <v>96.96</v>
      </c>
      <c r="J415" s="1">
        <v>13.49</v>
      </c>
      <c r="K415" s="1" t="str">
        <f>VLOOKUP(A415,'4月'!A:K,11,FALSE)</f>
        <v>朝晖人力</v>
      </c>
      <c r="L415" s="40" t="str">
        <f>VLOOKUP(A415,'4月'!A:L,12,FALSE)</f>
        <v>421087198402022766</v>
      </c>
      <c r="M415" s="1" t="str">
        <f>VLOOKUP(A415,'4月'!A:M,13,FALSE)</f>
        <v>13554383684</v>
      </c>
      <c r="N415" s="1">
        <v>0</v>
      </c>
      <c r="P415" s="1">
        <f>VLOOKUP(D415,'[8]26.4'!$B:$H,7,FALSE)</f>
        <v>470.29</v>
      </c>
      <c r="Q415" s="21">
        <f t="shared" si="16"/>
        <v>0</v>
      </c>
    </row>
    <row r="416" hidden="1" spans="1:17">
      <c r="A416" s="8" t="s">
        <v>951</v>
      </c>
      <c r="B416" s="8" t="s">
        <v>800</v>
      </c>
      <c r="C416" s="8" t="s">
        <v>817</v>
      </c>
      <c r="D416" s="8" t="s">
        <v>386</v>
      </c>
      <c r="E416" s="9" t="s">
        <v>28</v>
      </c>
      <c r="F416" s="9">
        <v>4000</v>
      </c>
      <c r="G416" s="9">
        <v>0</v>
      </c>
      <c r="K416" s="1" t="str">
        <f>VLOOKUP(A416,'4月'!A:K,11,FALSE)</f>
        <v>朝晖人力</v>
      </c>
      <c r="L416" s="40" t="str">
        <f>VLOOKUP(A416,'4月'!A:L,12,FALSE)</f>
        <v>421122200008212120</v>
      </c>
      <c r="M416" s="1">
        <f>VLOOKUP(A416,'4月'!A:M,13,FALSE)</f>
        <v>18272127530</v>
      </c>
      <c r="N416" s="1">
        <v>0</v>
      </c>
      <c r="Q416" s="21">
        <f t="shared" si="16"/>
        <v>0</v>
      </c>
    </row>
    <row r="417" hidden="1" spans="1:17">
      <c r="A417" s="8" t="s">
        <v>819</v>
      </c>
      <c r="B417" s="8" t="s">
        <v>800</v>
      </c>
      <c r="C417" s="8" t="s">
        <v>820</v>
      </c>
      <c r="D417" s="8" t="s">
        <v>203</v>
      </c>
      <c r="E417" s="9" t="s">
        <v>28</v>
      </c>
      <c r="F417" s="9">
        <v>9629.71</v>
      </c>
      <c r="G417" s="9">
        <v>124.78</v>
      </c>
      <c r="H417" s="7">
        <v>359.84</v>
      </c>
      <c r="I417" s="7">
        <v>96.96</v>
      </c>
      <c r="J417" s="7">
        <v>13.49</v>
      </c>
      <c r="K417" s="1" t="str">
        <f>VLOOKUP(A417,'4月'!A:K,11,FALSE)</f>
        <v>武汉山道</v>
      </c>
      <c r="L417" s="40" t="str">
        <f>VLOOKUP(A417,'4月'!A:L,12,FALSE)</f>
        <v>420582198610051697</v>
      </c>
      <c r="M417" s="1" t="str">
        <f>VLOOKUP(A417,'4月'!A:M,13,FALSE)</f>
        <v>15872406661</v>
      </c>
      <c r="N417" s="1">
        <v>124.78</v>
      </c>
      <c r="P417" s="1">
        <f>VLOOKUP(D417,'[8]26.4'!$B:$H,7,FALSE)</f>
        <v>470.29</v>
      </c>
      <c r="Q417" s="21">
        <f t="shared" si="16"/>
        <v>0</v>
      </c>
    </row>
    <row r="418" hidden="1" spans="1:17">
      <c r="A418" s="8" t="s">
        <v>1248</v>
      </c>
      <c r="B418" s="8" t="s">
        <v>800</v>
      </c>
      <c r="C418" s="8" t="s">
        <v>814</v>
      </c>
      <c r="D418" s="8" t="s">
        <v>1249</v>
      </c>
      <c r="E418" s="9" t="s">
        <v>28</v>
      </c>
      <c r="F418" s="9">
        <v>6188.87</v>
      </c>
      <c r="G418" s="9">
        <v>35.67</v>
      </c>
      <c r="K418" s="1" t="s">
        <v>18</v>
      </c>
      <c r="L418" s="1" t="str">
        <f>VLOOKUP(A418,[6]在职名单!$D:$AF,29,FALSE)</f>
        <v>36010219881118201x</v>
      </c>
      <c r="M418" s="1">
        <f>VLOOKUP(A418,[6]在职名单!$D:$AK,34,FALSE)</f>
        <v>13330107567</v>
      </c>
      <c r="N418" s="1">
        <v>35.67</v>
      </c>
      <c r="Q418" s="21">
        <f t="shared" si="16"/>
        <v>0</v>
      </c>
    </row>
    <row r="419" hidden="1" spans="1:17">
      <c r="A419" s="8" t="s">
        <v>821</v>
      </c>
      <c r="B419" s="8" t="s">
        <v>800</v>
      </c>
      <c r="C419" s="8" t="s">
        <v>822</v>
      </c>
      <c r="D419" s="8" t="s">
        <v>823</v>
      </c>
      <c r="E419" s="9" t="s">
        <v>28</v>
      </c>
      <c r="F419" s="9">
        <v>5029.71</v>
      </c>
      <c r="G419" s="9">
        <v>0</v>
      </c>
      <c r="H419" s="1">
        <v>359.84</v>
      </c>
      <c r="I419" s="1">
        <v>96.96</v>
      </c>
      <c r="J419" s="1">
        <v>13.49</v>
      </c>
      <c r="K419" s="1" t="str">
        <f>VLOOKUP(A419,'4月'!A:K,11,FALSE)</f>
        <v>武汉山道</v>
      </c>
      <c r="L419" s="40" t="str">
        <f>VLOOKUP(A419,'4月'!A:L,12,FALSE)</f>
        <v>429006200209160920</v>
      </c>
      <c r="M419" s="1">
        <f>VLOOKUP(A419,'4月'!A:M,13,FALSE)</f>
        <v>15817179165</v>
      </c>
      <c r="N419" s="1">
        <v>0</v>
      </c>
      <c r="P419" s="1">
        <f>VLOOKUP(D419,'[8]26.4'!$B:$H,7,FALSE)</f>
        <v>470.29</v>
      </c>
      <c r="Q419" s="21">
        <f t="shared" si="16"/>
        <v>0</v>
      </c>
    </row>
    <row r="420" hidden="1" spans="1:17">
      <c r="A420" s="8" t="s">
        <v>824</v>
      </c>
      <c r="B420" s="8" t="s">
        <v>800</v>
      </c>
      <c r="C420" s="8" t="s">
        <v>825</v>
      </c>
      <c r="D420" s="8" t="s">
        <v>826</v>
      </c>
      <c r="E420" s="9" t="s">
        <v>28</v>
      </c>
      <c r="F420" s="9">
        <v>5309.71</v>
      </c>
      <c r="G420" s="9">
        <v>0</v>
      </c>
      <c r="H420" s="1">
        <v>359.84</v>
      </c>
      <c r="I420" s="1">
        <v>96.96</v>
      </c>
      <c r="J420" s="1">
        <v>13.49</v>
      </c>
      <c r="K420" s="1" t="str">
        <f>VLOOKUP(A420,'4月'!A:K,11,FALSE)</f>
        <v>云杉</v>
      </c>
      <c r="L420" s="40" t="str">
        <f>VLOOKUP(A420,'4月'!A:L,12,FALSE)</f>
        <v>421087199910023727</v>
      </c>
      <c r="M420" s="1">
        <f>VLOOKUP(A420,'4月'!A:M,13,FALSE)</f>
        <v>19972657268</v>
      </c>
      <c r="N420" s="1">
        <v>0</v>
      </c>
      <c r="P420" s="1">
        <f>VLOOKUP(D420,'[8]26.4'!$B:$H,7,FALSE)</f>
        <v>470.29</v>
      </c>
      <c r="Q420" s="21">
        <f t="shared" si="16"/>
        <v>0</v>
      </c>
    </row>
    <row r="421" hidden="1" spans="1:17">
      <c r="A421" s="8" t="s">
        <v>829</v>
      </c>
      <c r="B421" s="8" t="s">
        <v>800</v>
      </c>
      <c r="C421" s="8" t="s">
        <v>822</v>
      </c>
      <c r="D421" s="8" t="s">
        <v>830</v>
      </c>
      <c r="E421" s="9" t="s">
        <v>28</v>
      </c>
      <c r="F421" s="9">
        <v>5029.71</v>
      </c>
      <c r="G421" s="9">
        <v>0</v>
      </c>
      <c r="H421" s="1">
        <v>359.84</v>
      </c>
      <c r="I421" s="1">
        <v>96.96</v>
      </c>
      <c r="J421" s="1">
        <v>13.49</v>
      </c>
      <c r="K421" s="1" t="str">
        <f>VLOOKUP(A421,'4月'!A:K,11,FALSE)</f>
        <v>云杉</v>
      </c>
      <c r="L421" s="40" t="str">
        <f>VLOOKUP(A421,'4月'!A:L,12,FALSE)</f>
        <v>430981199708257222</v>
      </c>
      <c r="M421" s="1">
        <f>VLOOKUP(A421,'4月'!A:M,13,FALSE)</f>
        <v>18890535729</v>
      </c>
      <c r="N421" s="1">
        <v>0</v>
      </c>
      <c r="P421" s="1">
        <f>VLOOKUP(D421,'[8]26.4'!$B:$H,7,FALSE)</f>
        <v>470.29</v>
      </c>
      <c r="Q421" s="21">
        <f t="shared" si="16"/>
        <v>0</v>
      </c>
    </row>
    <row r="422" hidden="1" spans="1:17">
      <c r="A422" s="8" t="s">
        <v>1250</v>
      </c>
      <c r="B422" s="8" t="s">
        <v>800</v>
      </c>
      <c r="C422" s="8" t="s">
        <v>822</v>
      </c>
      <c r="D422" s="8" t="s">
        <v>1251</v>
      </c>
      <c r="E422" s="9" t="s">
        <v>28</v>
      </c>
      <c r="F422" s="9">
        <v>1363.63818181818</v>
      </c>
      <c r="G422" s="9">
        <v>0</v>
      </c>
      <c r="K422" s="1" t="s">
        <v>18</v>
      </c>
      <c r="L422" s="40" t="str">
        <f>VLOOKUP(A422,[6]在职名单!$D:$AF,29,FALSE)</f>
        <v>429004200010042983</v>
      </c>
      <c r="M422" s="1">
        <f>VLOOKUP(A422,[6]在职名单!$D:$AK,34,FALSE)</f>
        <v>13277477679</v>
      </c>
      <c r="N422" s="1">
        <v>0</v>
      </c>
      <c r="Q422" s="21">
        <f t="shared" si="16"/>
        <v>0</v>
      </c>
    </row>
    <row r="423" hidden="1" spans="1:17">
      <c r="A423" s="8" t="s">
        <v>831</v>
      </c>
      <c r="B423" s="8" t="s">
        <v>800</v>
      </c>
      <c r="C423" s="8" t="s">
        <v>832</v>
      </c>
      <c r="D423" s="8" t="s">
        <v>833</v>
      </c>
      <c r="E423" s="9" t="s">
        <v>28</v>
      </c>
      <c r="F423" s="9">
        <v>8935</v>
      </c>
      <c r="G423" s="9">
        <v>0</v>
      </c>
      <c r="K423" s="1" t="str">
        <f>VLOOKUP(A423,'4月'!A:K,11,FALSE)</f>
        <v>不报</v>
      </c>
      <c r="L423" s="1" t="str">
        <f>VLOOKUP(A423,'4月'!A:L,12,FALSE)</f>
        <v>不报</v>
      </c>
      <c r="M423" s="1" t="str">
        <f>VLOOKUP(A423,'4月'!A:M,13,FALSE)</f>
        <v>不报</v>
      </c>
      <c r="O423" s="1" t="s">
        <v>90</v>
      </c>
      <c r="Q423" s="21">
        <f t="shared" si="16"/>
        <v>0</v>
      </c>
    </row>
    <row r="424" hidden="1" spans="1:17">
      <c r="A424" s="8" t="s">
        <v>834</v>
      </c>
      <c r="B424" s="8" t="s">
        <v>800</v>
      </c>
      <c r="C424" s="8" t="s">
        <v>832</v>
      </c>
      <c r="D424" s="8" t="s">
        <v>835</v>
      </c>
      <c r="E424" s="9" t="s">
        <v>28</v>
      </c>
      <c r="F424" s="9">
        <v>13529.71</v>
      </c>
      <c r="G424" s="9">
        <v>1.78</v>
      </c>
      <c r="H424" s="1">
        <v>359.84</v>
      </c>
      <c r="I424" s="1">
        <v>96.96</v>
      </c>
      <c r="J424" s="1">
        <v>13.49</v>
      </c>
      <c r="K424" s="1" t="str">
        <f>VLOOKUP(A424,'4月'!A:K,11,FALSE)</f>
        <v>武汉山道</v>
      </c>
      <c r="L424" s="40" t="str">
        <f>VLOOKUP(A424,'4月'!A:L,12,FALSE)</f>
        <v>421122199303122165</v>
      </c>
      <c r="M424" s="1" t="str">
        <f>VLOOKUP(A424,'4月'!A:M,13,FALSE)</f>
        <v>15827936050</v>
      </c>
      <c r="N424" s="20">
        <v>1.78</v>
      </c>
      <c r="P424" s="1">
        <f>VLOOKUP(D424,'[8]26.4'!$B:$H,7,FALSE)</f>
        <v>470.29</v>
      </c>
      <c r="Q424" s="21">
        <f t="shared" si="16"/>
        <v>0</v>
      </c>
    </row>
    <row r="425" hidden="1" spans="1:17">
      <c r="A425" s="8" t="s">
        <v>836</v>
      </c>
      <c r="B425" s="8" t="s">
        <v>800</v>
      </c>
      <c r="C425" s="8" t="s">
        <v>837</v>
      </c>
      <c r="D425" s="8" t="s">
        <v>838</v>
      </c>
      <c r="E425" s="9" t="s">
        <v>28</v>
      </c>
      <c r="F425" s="9">
        <v>7529.71</v>
      </c>
      <c r="G425" s="9">
        <v>0</v>
      </c>
      <c r="H425" s="1">
        <v>359.84</v>
      </c>
      <c r="I425" s="1">
        <v>96.96</v>
      </c>
      <c r="J425" s="1">
        <v>13.49</v>
      </c>
      <c r="K425" s="1" t="str">
        <f>VLOOKUP(A425,'4月'!A:K,11,FALSE)</f>
        <v>知行</v>
      </c>
      <c r="L425" s="1" t="str">
        <f>VLOOKUP(A425,'4月'!A:L,12,FALSE)</f>
        <v>420684198711205032</v>
      </c>
      <c r="M425" s="1" t="str">
        <f>VLOOKUP(A425,'4月'!A:M,13,FALSE)</f>
        <v>15271810703</v>
      </c>
      <c r="N425" s="1">
        <v>0</v>
      </c>
      <c r="P425" s="1">
        <f>VLOOKUP(D425,'[8]26.4'!$B:$H,7,FALSE)</f>
        <v>470.29</v>
      </c>
      <c r="Q425" s="21">
        <f t="shared" si="16"/>
        <v>0</v>
      </c>
    </row>
    <row r="426" hidden="1" spans="1:17">
      <c r="A426" s="8" t="s">
        <v>842</v>
      </c>
      <c r="B426" s="8" t="s">
        <v>800</v>
      </c>
      <c r="C426" s="8" t="s">
        <v>843</v>
      </c>
      <c r="D426" s="8" t="s">
        <v>844</v>
      </c>
      <c r="E426" s="9" t="s">
        <v>28</v>
      </c>
      <c r="F426" s="9">
        <v>10000</v>
      </c>
      <c r="G426" s="9">
        <v>150</v>
      </c>
      <c r="K426" s="1" t="str">
        <f>VLOOKUP(A426,'4月'!A:K,11,FALSE)</f>
        <v>武汉山道</v>
      </c>
      <c r="L426" s="1" t="str">
        <f>VLOOKUP(A426,'4月'!A:L,12,FALSE)</f>
        <v>420116198402030028（罗利平）</v>
      </c>
      <c r="M426" s="1">
        <f>VLOOKUP(A426,'4月'!A:M,13,FALSE)</f>
        <v>13554033501</v>
      </c>
      <c r="N426" s="20">
        <v>150</v>
      </c>
      <c r="Q426" s="21">
        <f t="shared" si="16"/>
        <v>0</v>
      </c>
    </row>
  </sheetData>
  <autoFilter xmlns:etc="http://www.wps.cn/officeDocument/2017/etCustomData" ref="A1:T426" etc:filterBottomFollowUsedRange="0">
    <filterColumn colId="3">
      <customFilters>
        <customFilter operator="equal" val="陈晨"/>
      </customFilters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451"/>
  <sheetViews>
    <sheetView workbookViewId="0">
      <selection activeCell="K170" sqref="K170"/>
    </sheetView>
  </sheetViews>
  <sheetFormatPr defaultColWidth="9" defaultRowHeight="13.5"/>
  <cols>
    <col min="1" max="1" width="16.25" style="1" customWidth="1"/>
    <col min="2" max="3" width="9.625" style="1" customWidth="1"/>
    <col min="4" max="4" width="12.125" style="1" customWidth="1"/>
    <col min="5" max="5" width="11" style="1" customWidth="1"/>
    <col min="6" max="6" width="17.2583333333333" style="2" customWidth="1"/>
    <col min="7" max="7" width="11.125" style="1" customWidth="1"/>
    <col min="8" max="9" width="11.375" style="1" customWidth="1"/>
    <col min="10" max="10" width="9.375" style="1" customWidth="1"/>
    <col min="11" max="11" width="12" style="1" customWidth="1"/>
    <col min="12" max="12" width="22.125" style="1" customWidth="1"/>
    <col min="13" max="13" width="14" style="1" customWidth="1"/>
    <col min="14" max="14" width="13.7583333333333" style="1"/>
    <col min="15" max="15" width="9" style="1"/>
    <col min="16" max="16" width="11.875" style="1" customWidth="1"/>
    <col min="17" max="17" width="13.75" style="1"/>
    <col min="18" max="16384" width="9" style="1"/>
  </cols>
  <sheetData>
    <row r="1" s="1" customFormat="1" ht="47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6" t="s">
        <v>15</v>
      </c>
      <c r="R1" s="1"/>
      <c r="S1" s="1" t="s">
        <v>16</v>
      </c>
      <c r="T1" s="6"/>
    </row>
    <row r="2" s="1" customFormat="1" hidden="1" spans="1:20">
      <c r="D2" s="1" t="s">
        <v>17</v>
      </c>
      <c r="E2" s="1"/>
      <c r="F2" s="1">
        <v>17000</v>
      </c>
      <c r="G2" s="7">
        <v>1024.2</v>
      </c>
      <c r="H2" s="1">
        <v>1360</v>
      </c>
      <c r="I2" s="1">
        <v>347</v>
      </c>
      <c r="J2" s="1">
        <v>51</v>
      </c>
      <c r="K2" s="1" t="s">
        <v>18</v>
      </c>
      <c r="L2" s="1" t="s">
        <v>19</v>
      </c>
      <c r="N2" s="1">
        <v>1024.2</v>
      </c>
      <c r="Q2" s="1">
        <f>G2-N2</f>
        <v>0</v>
      </c>
    </row>
    <row r="3" s="1" customFormat="1" hidden="1" spans="1:20">
      <c r="D3" s="1" t="s">
        <v>20</v>
      </c>
      <c r="E3" s="1"/>
      <c r="F3" s="1">
        <v>2000</v>
      </c>
      <c r="G3" s="2"/>
      <c r="H3" s="1">
        <v>359.84</v>
      </c>
      <c r="I3" s="1">
        <v>96.96</v>
      </c>
      <c r="J3" s="1">
        <v>13.49</v>
      </c>
      <c r="K3" s="1" t="s">
        <v>18</v>
      </c>
      <c r="L3" s="40" t="s">
        <v>21</v>
      </c>
      <c r="N3" s="1">
        <v>0</v>
      </c>
      <c r="Q3" s="1">
        <f t="shared" ref="Q3:Q30" si="0">G3-N3</f>
        <v>0</v>
      </c>
    </row>
    <row r="4" s="1" customFormat="1" hidden="1" spans="1:20">
      <c r="D4" s="1" t="s">
        <v>22</v>
      </c>
      <c r="E4" s="1"/>
      <c r="F4" s="2">
        <v>17000</v>
      </c>
      <c r="G4" s="1">
        <v>1024.2</v>
      </c>
      <c r="H4" s="1">
        <v>1360</v>
      </c>
      <c r="I4" s="1">
        <v>347</v>
      </c>
      <c r="J4" s="1">
        <v>51</v>
      </c>
      <c r="K4" s="1" t="s">
        <v>18</v>
      </c>
      <c r="L4" s="40" t="s">
        <v>23</v>
      </c>
      <c r="M4" s="1">
        <v>15927000009</v>
      </c>
      <c r="N4" s="1">
        <v>1024.2</v>
      </c>
      <c r="Q4" s="1">
        <f t="shared" si="0"/>
        <v>0</v>
      </c>
    </row>
    <row r="5" s="1" customFormat="1" hidden="1" spans="1:20">
      <c r="A5" s="8" t="s">
        <v>24</v>
      </c>
      <c r="B5" s="8" t="s">
        <v>25</v>
      </c>
      <c r="C5" s="8" t="s">
        <v>30</v>
      </c>
      <c r="D5" s="8" t="s">
        <v>27</v>
      </c>
      <c r="E5" s="9" t="s">
        <v>28</v>
      </c>
      <c r="F5" s="9">
        <v>4000</v>
      </c>
      <c r="G5" s="9">
        <v>0</v>
      </c>
      <c r="H5" s="10"/>
      <c r="I5" s="10"/>
      <c r="J5" s="10"/>
      <c r="K5" s="10" t="str">
        <f>VLOOKUP(A5,'5月'!A:K,11,FALSE)</f>
        <v>朝晖人力</v>
      </c>
      <c r="L5" s="44" t="str">
        <f>VLOOKUP(A5,'5月'!A:L,12,FALSE)</f>
        <v>340322200502054623</v>
      </c>
      <c r="M5" s="10">
        <f>VLOOKUP(A5,'5月'!A:M,13,FALSE)</f>
        <v>15375468652</v>
      </c>
      <c r="N5" s="10">
        <f>VLOOKUP(D5,[11]个人所得税扣缴申报表!$B$1:$L$65536,11,FALSE)</f>
        <v>0</v>
      </c>
      <c r="Q5" s="1">
        <f t="shared" si="0"/>
        <v>0</v>
      </c>
    </row>
    <row r="6" s="1" customFormat="1" hidden="1" spans="1:20">
      <c r="A6" s="8" t="s">
        <v>953</v>
      </c>
      <c r="B6" s="8" t="s">
        <v>25</v>
      </c>
      <c r="C6" s="8" t="s">
        <v>30</v>
      </c>
      <c r="D6" s="8" t="s">
        <v>954</v>
      </c>
      <c r="E6" s="9" t="s">
        <v>28</v>
      </c>
      <c r="F6" s="9">
        <v>2460</v>
      </c>
      <c r="G6" s="9">
        <v>0</v>
      </c>
      <c r="H6" s="10"/>
      <c r="I6" s="10"/>
      <c r="J6" s="10"/>
      <c r="K6" s="10" t="str">
        <f>VLOOKUP(A6,'5月'!A:K,11,FALSE)</f>
        <v>朝晖人力</v>
      </c>
      <c r="L6" s="10" t="str">
        <f>VLOOKUP(A6,'5月'!A:L,12,FALSE)</f>
        <v>340321200212088263</v>
      </c>
      <c r="M6" s="10">
        <f>VLOOKUP(A6,'5月'!A:M,13,FALSE)</f>
        <v>13155218936</v>
      </c>
      <c r="N6" s="10">
        <f>VLOOKUP(D6,[11]个人所得税扣缴申报表!$B$1:$L$65536,11,FALSE)</f>
        <v>0</v>
      </c>
      <c r="Q6" s="1">
        <f t="shared" si="0"/>
        <v>0</v>
      </c>
    </row>
    <row r="7" s="1" customFormat="1" hidden="1" spans="1:20">
      <c r="A7" s="8" t="s">
        <v>36</v>
      </c>
      <c r="B7" s="8" t="s">
        <v>25</v>
      </c>
      <c r="C7" s="8" t="s">
        <v>37</v>
      </c>
      <c r="D7" s="8" t="s">
        <v>38</v>
      </c>
      <c r="E7" s="9" t="s">
        <v>28</v>
      </c>
      <c r="F7" s="9">
        <v>2375</v>
      </c>
      <c r="G7" s="9">
        <v>0</v>
      </c>
      <c r="H7" s="10"/>
      <c r="I7" s="10"/>
      <c r="J7" s="10"/>
      <c r="K7" s="10" t="str">
        <f>VLOOKUP(A7,'5月'!A:K,11,FALSE)</f>
        <v>朝晖人力</v>
      </c>
      <c r="L7" s="10" t="str">
        <f>VLOOKUP(A7,'5月'!A:L,12,FALSE)</f>
        <v>340302197012310428</v>
      </c>
      <c r="M7" s="10">
        <f>VLOOKUP(A7,'5月'!A:M,13,FALSE)</f>
        <v>16655298121</v>
      </c>
      <c r="N7" s="10">
        <f>VLOOKUP(D7,[11]个人所得税扣缴申报表!$B$1:$L$65536,11,FALSE)</f>
        <v>0</v>
      </c>
      <c r="Q7" s="1">
        <f t="shared" si="0"/>
        <v>0</v>
      </c>
    </row>
    <row r="8" s="1" customFormat="1" hidden="1" spans="1:20">
      <c r="A8" s="8" t="s">
        <v>39</v>
      </c>
      <c r="B8" s="8" t="s">
        <v>25</v>
      </c>
      <c r="C8" s="8" t="s">
        <v>37</v>
      </c>
      <c r="D8" s="8" t="s">
        <v>40</v>
      </c>
      <c r="E8" s="9" t="s">
        <v>28</v>
      </c>
      <c r="F8" s="9">
        <v>2375</v>
      </c>
      <c r="G8" s="9">
        <v>0</v>
      </c>
      <c r="H8" s="10"/>
      <c r="I8" s="10"/>
      <c r="J8" s="10"/>
      <c r="K8" s="10" t="str">
        <f>VLOOKUP(A8,'5月'!A:K,11,FALSE)</f>
        <v>朝晖人力</v>
      </c>
      <c r="L8" s="44" t="str">
        <f>VLOOKUP(A8,'5月'!A:L,12,FALSE)</f>
        <v>340302196303260411</v>
      </c>
      <c r="M8" s="10">
        <f>VLOOKUP(A8,'5月'!A:M,13,FALSE)</f>
        <v>13093664952</v>
      </c>
      <c r="N8" s="10">
        <f>VLOOKUP(D8,[11]个人所得税扣缴申报表!$B$1:$L$65536,11,FALSE)</f>
        <v>0</v>
      </c>
      <c r="Q8" s="1">
        <f t="shared" si="0"/>
        <v>0</v>
      </c>
    </row>
    <row r="9" s="1" customFormat="1" hidden="1" spans="1:20">
      <c r="A9" s="8" t="s">
        <v>41</v>
      </c>
      <c r="B9" s="8" t="s">
        <v>25</v>
      </c>
      <c r="C9" s="8" t="s">
        <v>42</v>
      </c>
      <c r="D9" s="8" t="s">
        <v>43</v>
      </c>
      <c r="E9" s="9" t="s">
        <v>28</v>
      </c>
      <c r="F9" s="9">
        <v>6202.0295</v>
      </c>
      <c r="G9" s="9">
        <v>30.73</v>
      </c>
      <c r="H9" s="10"/>
      <c r="I9" s="10"/>
      <c r="J9" s="10"/>
      <c r="K9" s="10" t="str">
        <f>VLOOKUP(A9,'5月'!A:K,11,FALSE)</f>
        <v>朝晖人力</v>
      </c>
      <c r="L9" s="44" t="str">
        <f>VLOOKUP(A9,'5月'!A:L,12,FALSE)</f>
        <v>340321198606010899</v>
      </c>
      <c r="M9" s="10" t="str">
        <f>VLOOKUP(A9,'5月'!A:M,13,FALSE)</f>
        <v>1396528/6269</v>
      </c>
      <c r="N9" s="10">
        <f>VLOOKUP(D9,[11]个人所得税扣缴申报表!$B$1:$L$65536,11,FALSE)</f>
        <v>30.73</v>
      </c>
      <c r="Q9" s="1">
        <f t="shared" si="0"/>
        <v>0</v>
      </c>
    </row>
    <row r="10" s="1" customFormat="1" hidden="1" spans="1:20">
      <c r="A10" s="8" t="s">
        <v>44</v>
      </c>
      <c r="B10" s="8" t="s">
        <v>25</v>
      </c>
      <c r="C10" s="8" t="s">
        <v>45</v>
      </c>
      <c r="D10" s="8" t="s">
        <v>46</v>
      </c>
      <c r="E10" s="9" t="s">
        <v>28</v>
      </c>
      <c r="F10" s="9">
        <v>3672.45</v>
      </c>
      <c r="G10" s="9">
        <v>0</v>
      </c>
      <c r="H10" s="10"/>
      <c r="I10" s="10"/>
      <c r="J10" s="10"/>
      <c r="K10" s="10" t="str">
        <f>VLOOKUP(A10,'5月'!A:K,11,FALSE)</f>
        <v>朝晖人力</v>
      </c>
      <c r="L10" s="44" t="str">
        <f>VLOOKUP(A10,'5月'!A:L,12,FALSE)</f>
        <v>340321200412065031</v>
      </c>
      <c r="M10" s="10">
        <f>VLOOKUP(A10,'5月'!A:M,13,FALSE)</f>
        <v>17201600134</v>
      </c>
      <c r="N10" s="10">
        <f>VLOOKUP(D10,[11]个人所得税扣缴申报表!$B$1:$L$65536,11,FALSE)</f>
        <v>0</v>
      </c>
      <c r="Q10" s="1">
        <f t="shared" si="0"/>
        <v>0</v>
      </c>
    </row>
    <row r="11" s="1" customFormat="1" hidden="1" spans="1:20">
      <c r="A11" s="8" t="s">
        <v>47</v>
      </c>
      <c r="B11" s="8" t="s">
        <v>25</v>
      </c>
      <c r="C11" s="8" t="s">
        <v>45</v>
      </c>
      <c r="D11" s="8" t="s">
        <v>48</v>
      </c>
      <c r="E11" s="9" t="s">
        <v>28</v>
      </c>
      <c r="F11" s="9">
        <v>5050.76</v>
      </c>
      <c r="G11" s="9">
        <v>1.52000000000001</v>
      </c>
      <c r="H11" s="10"/>
      <c r="I11" s="10"/>
      <c r="J11" s="10"/>
      <c r="K11" s="10" t="str">
        <f>VLOOKUP(A11,'5月'!A:K,11,FALSE)</f>
        <v>朝晖人力</v>
      </c>
      <c r="L11" s="44" t="str">
        <f>VLOOKUP(A11,'5月'!A:L,12,FALSE)</f>
        <v>370406200602046621</v>
      </c>
      <c r="M11" s="10">
        <f>VLOOKUP(A11,'5月'!A:M,13,FALSE)</f>
        <v>19055243298</v>
      </c>
      <c r="N11" s="10">
        <f>VLOOKUP(D11,[11]个人所得税扣缴申报表!$B$1:$L$65536,11,FALSE)</f>
        <v>1.52</v>
      </c>
      <c r="Q11" s="1">
        <v>0</v>
      </c>
    </row>
    <row r="12" s="1" customFormat="1" hidden="1" spans="1:20">
      <c r="A12" s="8" t="s">
        <v>51</v>
      </c>
      <c r="B12" s="8" t="s">
        <v>25</v>
      </c>
      <c r="C12" s="8" t="s">
        <v>45</v>
      </c>
      <c r="D12" s="8" t="s">
        <v>52</v>
      </c>
      <c r="E12" s="9" t="s">
        <v>28</v>
      </c>
      <c r="F12" s="9">
        <v>1514.36</v>
      </c>
      <c r="G12" s="9">
        <v>0</v>
      </c>
      <c r="H12" s="10"/>
      <c r="I12" s="10"/>
      <c r="J12" s="10"/>
      <c r="K12" s="10" t="str">
        <f>VLOOKUP(A12,'5月'!A:K,11,FALSE)</f>
        <v>朝晖人力</v>
      </c>
      <c r="L12" s="44" t="str">
        <f>VLOOKUP(A12,'5月'!A:L,12,FALSE)</f>
        <v>340302200512121011</v>
      </c>
      <c r="M12" s="10" t="e">
        <f>VLOOKUP(A12,'5月'!A:M,13,FALSE)</f>
        <v>#N/A</v>
      </c>
      <c r="N12" s="10">
        <f>VLOOKUP(D12,[11]个人所得税扣缴申报表!$B$1:$L$65536,11,FALSE)</f>
        <v>0</v>
      </c>
      <c r="Q12" s="1">
        <f t="shared" si="0"/>
        <v>0</v>
      </c>
    </row>
    <row r="13" s="1" customFormat="1" hidden="1" spans="1:20">
      <c r="A13" s="8" t="s">
        <v>49</v>
      </c>
      <c r="B13" s="8" t="s">
        <v>25</v>
      </c>
      <c r="C13" s="8" t="s">
        <v>45</v>
      </c>
      <c r="D13" s="8" t="s">
        <v>50</v>
      </c>
      <c r="E13" s="9" t="s">
        <v>28</v>
      </c>
      <c r="F13" s="9">
        <v>1858.94</v>
      </c>
      <c r="G13" s="9">
        <v>0</v>
      </c>
      <c r="H13" s="10"/>
      <c r="I13" s="10"/>
      <c r="J13" s="10"/>
      <c r="K13" s="10" t="s">
        <v>35</v>
      </c>
      <c r="L13" s="44" t="str">
        <f>VLOOKUP(A13,[10]在职名单!$D:$AF,29,FALSE)</f>
        <v>340323200404246919</v>
      </c>
      <c r="M13" s="10">
        <f>VLOOKUP(A13,[10]在职名单!$D:$AK,34,FALSE)</f>
        <v>19556139314</v>
      </c>
      <c r="N13" s="10">
        <f>VLOOKUP(D13,[11]个人所得税扣缴申报表!$B$1:$L$65536,11,FALSE)</f>
        <v>0</v>
      </c>
      <c r="Q13" s="1">
        <f t="shared" si="0"/>
        <v>0</v>
      </c>
    </row>
    <row r="14" s="1" customFormat="1" hidden="1" spans="1:20">
      <c r="A14" s="8" t="s">
        <v>62</v>
      </c>
      <c r="B14" s="8" t="s">
        <v>25</v>
      </c>
      <c r="C14" s="8" t="s">
        <v>57</v>
      </c>
      <c r="D14" s="8" t="s">
        <v>63</v>
      </c>
      <c r="E14" s="9" t="s">
        <v>28</v>
      </c>
      <c r="F14" s="9">
        <v>7913.72497420634</v>
      </c>
      <c r="G14" s="9">
        <v>87.41</v>
      </c>
      <c r="H14" s="10"/>
      <c r="I14" s="10"/>
      <c r="J14" s="10"/>
      <c r="K14" s="10" t="str">
        <f>VLOOKUP(A14,'5月'!A:K,11,FALSE)</f>
        <v>朝晖人力</v>
      </c>
      <c r="L14" s="44" t="str">
        <f>VLOOKUP(A14,'5月'!A:L,12,FALSE)</f>
        <v>321302198506180055</v>
      </c>
      <c r="M14" s="10">
        <f>VLOOKUP(A14,'5月'!A:M,13,FALSE)</f>
        <v>13815786616</v>
      </c>
      <c r="N14" s="10">
        <f>VLOOKUP(D14,[11]个人所得税扣缴申报表!$B$1:$L$65536,11,FALSE)</f>
        <v>87.41</v>
      </c>
      <c r="Q14" s="1">
        <f t="shared" si="0"/>
        <v>0</v>
      </c>
    </row>
    <row r="15" s="1" customFormat="1" hidden="1" spans="1:20">
      <c r="A15" s="8" t="s">
        <v>64</v>
      </c>
      <c r="B15" s="8" t="s">
        <v>25</v>
      </c>
      <c r="C15" s="8" t="s">
        <v>60</v>
      </c>
      <c r="D15" s="8" t="s">
        <v>65</v>
      </c>
      <c r="E15" s="9" t="s">
        <v>28</v>
      </c>
      <c r="F15" s="9">
        <v>4430.49025974025</v>
      </c>
      <c r="G15" s="9">
        <v>0</v>
      </c>
      <c r="H15" s="10"/>
      <c r="I15" s="10"/>
      <c r="J15" s="10"/>
      <c r="K15" s="10" t="str">
        <f>VLOOKUP(A15,'5月'!A:K,11,FALSE)</f>
        <v>朝晖人力</v>
      </c>
      <c r="L15" s="44" t="str">
        <f>VLOOKUP(A15,'5月'!A:L,12,FALSE)</f>
        <v>230505199011080214</v>
      </c>
      <c r="M15" s="10">
        <f>VLOOKUP(A15,'5月'!A:M,13,FALSE)</f>
        <v>17755263617</v>
      </c>
      <c r="N15" s="10">
        <f>VLOOKUP(D15,[11]个人所得税扣缴申报表!$B$1:$L$65536,11,FALSE)</f>
        <v>0</v>
      </c>
      <c r="Q15" s="1">
        <f t="shared" si="0"/>
        <v>0</v>
      </c>
    </row>
    <row r="16" s="1" customFormat="1" hidden="1" spans="1:20">
      <c r="A16" s="8" t="s">
        <v>53</v>
      </c>
      <c r="B16" s="8" t="s">
        <v>25</v>
      </c>
      <c r="C16" s="8" t="s">
        <v>60</v>
      </c>
      <c r="D16" s="8" t="s">
        <v>54</v>
      </c>
      <c r="E16" s="9" t="s">
        <v>28</v>
      </c>
      <c r="F16" s="9">
        <v>1643.14684210526</v>
      </c>
      <c r="G16" s="9">
        <v>0</v>
      </c>
      <c r="H16" s="10"/>
      <c r="I16" s="10"/>
      <c r="J16" s="10"/>
      <c r="K16" s="10" t="str">
        <f>VLOOKUP(A16,'5月'!A:K,11,FALSE)</f>
        <v>朝晖人力</v>
      </c>
      <c r="L16" s="44" t="str">
        <f>VLOOKUP(A16,'5月'!A:L,12,FALSE)</f>
        <v>340322200712043869</v>
      </c>
      <c r="M16" s="10">
        <f>VLOOKUP(A16,'5月'!A:M,13,FALSE)</f>
        <v>18714837986</v>
      </c>
      <c r="N16" s="10">
        <f>VLOOKUP(D16,[11]个人所得税扣缴申报表!$B$1:$L$65536,11,FALSE)</f>
        <v>0</v>
      </c>
      <c r="Q16" s="1">
        <f t="shared" si="0"/>
        <v>0</v>
      </c>
    </row>
    <row r="17" s="1" customFormat="1" hidden="1" spans="1:17">
      <c r="A17" s="8" t="s">
        <v>66</v>
      </c>
      <c r="B17" s="8" t="s">
        <v>25</v>
      </c>
      <c r="C17" s="8" t="s">
        <v>67</v>
      </c>
      <c r="D17" s="8" t="s">
        <v>68</v>
      </c>
      <c r="E17" s="9" t="s">
        <v>28</v>
      </c>
      <c r="F17" s="9">
        <v>6644.631</v>
      </c>
      <c r="G17" s="9">
        <v>0</v>
      </c>
      <c r="H17" s="10"/>
      <c r="I17" s="10"/>
      <c r="J17" s="10"/>
      <c r="K17" s="10" t="str">
        <f>VLOOKUP(A17,'5月'!A:K,11,FALSE)</f>
        <v>朝晖人力</v>
      </c>
      <c r="L17" s="44" t="str">
        <f>VLOOKUP(A17,'5月'!A:L,12,FALSE)</f>
        <v>340321200212060850</v>
      </c>
      <c r="M17" s="10">
        <f>VLOOKUP(A17,'5月'!A:M,13,FALSE)</f>
        <v>15056356955</v>
      </c>
      <c r="N17" s="10">
        <f>VLOOKUP(D17,[11]个人所得税扣缴申报表!$B$1:$L$65536,11,FALSE)</f>
        <v>0</v>
      </c>
      <c r="Q17" s="1">
        <f t="shared" si="0"/>
        <v>0</v>
      </c>
    </row>
    <row r="18" s="1" customFormat="1" hidden="1" spans="1:17">
      <c r="A18" s="8" t="s">
        <v>69</v>
      </c>
      <c r="B18" s="8" t="s">
        <v>25</v>
      </c>
      <c r="C18" s="8" t="s">
        <v>70</v>
      </c>
      <c r="D18" s="8" t="s">
        <v>71</v>
      </c>
      <c r="E18" s="9" t="s">
        <v>28</v>
      </c>
      <c r="F18" s="9">
        <v>3515.77</v>
      </c>
      <c r="G18" s="9">
        <v>0</v>
      </c>
      <c r="H18" s="10"/>
      <c r="I18" s="10"/>
      <c r="J18" s="10"/>
      <c r="K18" s="10" t="str">
        <f>VLOOKUP(A18,'5月'!A:K,11,FALSE)</f>
        <v>朝晖人力</v>
      </c>
      <c r="L18" s="44" t="str">
        <f>VLOOKUP(A18,'5月'!A:L,12,FALSE)</f>
        <v>340321200108182495</v>
      </c>
      <c r="M18" s="10">
        <f>VLOOKUP(A18,'5月'!A:M,13,FALSE)</f>
        <v>18715261682</v>
      </c>
      <c r="N18" s="10">
        <f>VLOOKUP(D18,[11]个人所得税扣缴申报表!$B$1:$L$65536,11,FALSE)</f>
        <v>0</v>
      </c>
      <c r="Q18" s="1">
        <f t="shared" si="0"/>
        <v>0</v>
      </c>
    </row>
    <row r="19" s="1" customFormat="1" hidden="1" spans="1:17">
      <c r="A19" s="8" t="s">
        <v>33</v>
      </c>
      <c r="B19" s="8" t="s">
        <v>25</v>
      </c>
      <c r="C19" s="8" t="s">
        <v>70</v>
      </c>
      <c r="D19" s="8" t="s">
        <v>34</v>
      </c>
      <c r="E19" s="9" t="s">
        <v>161</v>
      </c>
      <c r="F19" s="9">
        <v>1739.5</v>
      </c>
      <c r="G19" s="9">
        <v>0</v>
      </c>
      <c r="H19" s="10"/>
      <c r="I19" s="10"/>
      <c r="J19" s="10"/>
      <c r="K19" s="10" t="str">
        <f>VLOOKUP(A19,'5月'!A:K,11,FALSE)</f>
        <v>朝晖人力</v>
      </c>
      <c r="L19" s="10" t="str">
        <f>VLOOKUP(A19,'5月'!A:L,12,FALSE)</f>
        <v>34030219860130002X</v>
      </c>
      <c r="M19" s="10" t="e">
        <f>VLOOKUP(A19,'5月'!A:M,13,FALSE)</f>
        <v>#N/A</v>
      </c>
      <c r="N19" s="10">
        <f>VLOOKUP(D19,[11]个人所得税扣缴申报表!$B$1:$L$65536,11,FALSE)</f>
        <v>0</v>
      </c>
      <c r="Q19" s="1">
        <f t="shared" si="0"/>
        <v>0</v>
      </c>
    </row>
    <row r="20" s="1" customFormat="1" hidden="1" spans="1:17">
      <c r="A20" s="8" t="s">
        <v>1252</v>
      </c>
      <c r="B20" s="8" t="s">
        <v>25</v>
      </c>
      <c r="C20" s="8" t="s">
        <v>70</v>
      </c>
      <c r="D20" s="8" t="s">
        <v>1253</v>
      </c>
      <c r="E20" s="9" t="s">
        <v>32</v>
      </c>
      <c r="F20" s="9">
        <v>1300</v>
      </c>
      <c r="G20" s="9">
        <v>0</v>
      </c>
      <c r="H20" s="10"/>
      <c r="I20" s="10"/>
      <c r="J20" s="10"/>
      <c r="K20" s="10" t="s">
        <v>35</v>
      </c>
      <c r="L20" s="44" t="s">
        <v>1254</v>
      </c>
      <c r="M20" s="10">
        <f>VLOOKUP(A20,[10]在职名单!$D:$AK,34,FALSE)</f>
        <v>18656140985</v>
      </c>
      <c r="N20" s="10">
        <f>VLOOKUP(D20,[11]个人所得税扣缴申报表!$B$1:$L$65536,11,FALSE)</f>
        <v>0</v>
      </c>
      <c r="Q20" s="1">
        <f t="shared" si="0"/>
        <v>0</v>
      </c>
    </row>
    <row r="21" s="1" customFormat="1" hidden="1" spans="1:17">
      <c r="A21" s="8" t="s">
        <v>1255</v>
      </c>
      <c r="B21" s="8" t="s">
        <v>25</v>
      </c>
      <c r="C21" s="8" t="s">
        <v>70</v>
      </c>
      <c r="D21" s="8" t="s">
        <v>1256</v>
      </c>
      <c r="E21" s="9" t="s">
        <v>28</v>
      </c>
      <c r="F21" s="9">
        <v>800</v>
      </c>
      <c r="G21" s="9">
        <v>0</v>
      </c>
      <c r="H21" s="10"/>
      <c r="I21" s="10"/>
      <c r="J21" s="10"/>
      <c r="K21" s="10" t="s">
        <v>35</v>
      </c>
      <c r="L21" s="10" t="str">
        <f>VLOOKUP(A21,[10]在职名单!$D:$AF,29,FALSE)</f>
        <v>34030220050401024x</v>
      </c>
      <c r="M21" s="10">
        <f>VLOOKUP(A21,[10]在职名单!$D:$AK,34,FALSE)</f>
        <v>17201602086</v>
      </c>
      <c r="N21" s="10">
        <f>VLOOKUP(D21,[11]个人所得税扣缴申报表!$B$1:$L$65536,11,FALSE)</f>
        <v>0</v>
      </c>
      <c r="Q21" s="1">
        <f t="shared" si="0"/>
        <v>0</v>
      </c>
    </row>
    <row r="22" s="1" customFormat="1" hidden="1" spans="1:17">
      <c r="A22" s="8" t="s">
        <v>918</v>
      </c>
      <c r="B22" s="8" t="s">
        <v>76</v>
      </c>
      <c r="C22" s="8" t="s">
        <v>132</v>
      </c>
      <c r="D22" s="8" t="s">
        <v>919</v>
      </c>
      <c r="E22" s="9" t="s">
        <v>32</v>
      </c>
      <c r="F22" s="9">
        <v>6693.035</v>
      </c>
      <c r="G22" s="9">
        <v>5.33</v>
      </c>
      <c r="H22" s="10"/>
      <c r="I22" s="10"/>
      <c r="J22" s="10"/>
      <c r="K22" s="10" t="str">
        <f>VLOOKUP(A22,'5月'!A:K,11,FALSE)</f>
        <v>朝晖人力</v>
      </c>
      <c r="L22" s="44" t="str">
        <f>VLOOKUP(A22,'5月'!A:L,12,FALSE)</f>
        <v>342601199308085099</v>
      </c>
      <c r="M22" s="10">
        <f>VLOOKUP(A22,'5月'!A:M,13,FALSE)</f>
        <v>18556503671</v>
      </c>
      <c r="N22" s="10">
        <f>VLOOKUP(D22,[11]个人所得税扣缴申报表!$B$1:$L$65536,11,FALSE)</f>
        <v>5.33</v>
      </c>
      <c r="Q22" s="1">
        <f t="shared" si="0"/>
        <v>0</v>
      </c>
    </row>
    <row r="23" s="1" customFormat="1" hidden="1" spans="1:17">
      <c r="A23" s="8" t="s">
        <v>75</v>
      </c>
      <c r="B23" s="8" t="s">
        <v>76</v>
      </c>
      <c r="C23" s="8" t="s">
        <v>26</v>
      </c>
      <c r="D23" s="8" t="s">
        <v>77</v>
      </c>
      <c r="E23" s="9" t="s">
        <v>28</v>
      </c>
      <c r="F23" s="9">
        <v>3460</v>
      </c>
      <c r="G23" s="9">
        <v>0</v>
      </c>
      <c r="H23" s="10"/>
      <c r="I23" s="10"/>
      <c r="J23" s="10"/>
      <c r="K23" s="10" t="str">
        <f>VLOOKUP(A23,'5月'!A:K,11,FALSE)</f>
        <v>朝晖人力</v>
      </c>
      <c r="L23" s="10" t="str">
        <f>VLOOKUP(A23,'5月'!A:L,12,FALSE)</f>
        <v>34031119930320142X</v>
      </c>
      <c r="M23" s="10">
        <f>VLOOKUP(A23,'5月'!A:M,13,FALSE)</f>
        <v>18895657368</v>
      </c>
      <c r="N23" s="10">
        <f>VLOOKUP(D23,[11]个人所得税扣缴申报表!$B$1:$L$65536,11,FALSE)</f>
        <v>0</v>
      </c>
      <c r="Q23" s="1">
        <f t="shared" si="0"/>
        <v>0</v>
      </c>
    </row>
    <row r="24" s="1" customFormat="1" hidden="1" spans="1:17">
      <c r="A24" s="8" t="s">
        <v>983</v>
      </c>
      <c r="B24" s="8" t="s">
        <v>76</v>
      </c>
      <c r="C24" s="8" t="s">
        <v>30</v>
      </c>
      <c r="D24" s="8" t="s">
        <v>984</v>
      </c>
      <c r="E24" s="9" t="s">
        <v>28</v>
      </c>
      <c r="F24" s="9">
        <v>2660</v>
      </c>
      <c r="G24" s="9">
        <v>0</v>
      </c>
      <c r="H24" s="10"/>
      <c r="I24" s="10"/>
      <c r="J24" s="10"/>
      <c r="K24" s="10" t="str">
        <f>VLOOKUP(A24,'5月'!A:K,11,FALSE)</f>
        <v>朝晖人力</v>
      </c>
      <c r="L24" s="44" t="str">
        <f>VLOOKUP(A24,'5月'!A:L,12,FALSE)</f>
        <v>340321199903303123</v>
      </c>
      <c r="M24" s="10">
        <f>VLOOKUP(A24,'5月'!A:M,13,FALSE)</f>
        <v>15021243059</v>
      </c>
      <c r="N24" s="10">
        <f>VLOOKUP(D24,[11]个人所得税扣缴申报表!$B$1:$L$65536,11,FALSE)</f>
        <v>0</v>
      </c>
      <c r="Q24" s="1">
        <f t="shared" si="0"/>
        <v>0</v>
      </c>
    </row>
    <row r="25" s="1" customFormat="1" hidden="1" spans="1:17">
      <c r="A25" s="8" t="s">
        <v>86</v>
      </c>
      <c r="B25" s="8" t="s">
        <v>76</v>
      </c>
      <c r="C25" s="8" t="s">
        <v>37</v>
      </c>
      <c r="D25" s="8" t="s">
        <v>87</v>
      </c>
      <c r="E25" s="9" t="s">
        <v>28</v>
      </c>
      <c r="F25" s="9">
        <v>2450</v>
      </c>
      <c r="G25" s="9">
        <v>0</v>
      </c>
      <c r="H25" s="10"/>
      <c r="I25" s="10"/>
      <c r="J25" s="10"/>
      <c r="K25" s="10" t="str">
        <f>VLOOKUP(A25,'5月'!A:K,11,FALSE)</f>
        <v>朝晖人力</v>
      </c>
      <c r="L25" s="44" t="str">
        <f>VLOOKUP(A25,'5月'!A:L,12,FALSE)</f>
        <v>340123196511187707</v>
      </c>
      <c r="M25" s="10">
        <f>VLOOKUP(A25,'5月'!A:M,13,FALSE)</f>
        <v>17705522172</v>
      </c>
      <c r="N25" s="10">
        <f>VLOOKUP(D25,[11]个人所得税扣缴申报表!$B$1:$L$65536,11,FALSE)</f>
        <v>0</v>
      </c>
      <c r="Q25" s="1">
        <f t="shared" si="0"/>
        <v>0</v>
      </c>
    </row>
    <row r="26" s="1" customFormat="1" hidden="1" spans="1:17">
      <c r="A26" s="8" t="s">
        <v>920</v>
      </c>
      <c r="B26" s="8" t="s">
        <v>76</v>
      </c>
      <c r="C26" s="8" t="s">
        <v>37</v>
      </c>
      <c r="D26" s="8" t="s">
        <v>921</v>
      </c>
      <c r="E26" s="9" t="s">
        <v>32</v>
      </c>
      <c r="F26" s="9">
        <v>2325</v>
      </c>
      <c r="G26" s="9">
        <v>0</v>
      </c>
      <c r="H26" s="10"/>
      <c r="I26" s="10"/>
      <c r="J26" s="10"/>
      <c r="K26" s="10" t="str">
        <f>VLOOKUP(A26,'5月'!A:K,11,FALSE)</f>
        <v>朝晖人力</v>
      </c>
      <c r="L26" s="44" t="str">
        <f>VLOOKUP(A26,'5月'!A:L,12,FALSE)</f>
        <v>340301196210230030</v>
      </c>
      <c r="M26" s="10">
        <f>VLOOKUP(A26,'5月'!A:M,13,FALSE)</f>
        <v>13965298264</v>
      </c>
      <c r="N26" s="10">
        <f>VLOOKUP(D26,[11]个人所得税扣缴申报表!$B$1:$L$65536,11,FALSE)</f>
        <v>0</v>
      </c>
      <c r="Q26" s="1">
        <f t="shared" si="0"/>
        <v>0</v>
      </c>
    </row>
    <row r="27" s="1" customFormat="1" hidden="1" spans="1:17">
      <c r="A27" s="8" t="s">
        <v>96</v>
      </c>
      <c r="B27" s="8" t="s">
        <v>76</v>
      </c>
      <c r="C27" s="8" t="s">
        <v>45</v>
      </c>
      <c r="D27" s="8" t="s">
        <v>97</v>
      </c>
      <c r="E27" s="9" t="s">
        <v>28</v>
      </c>
      <c r="F27" s="9">
        <v>4987.86</v>
      </c>
      <c r="G27" s="9">
        <v>0</v>
      </c>
      <c r="H27" s="10"/>
      <c r="I27" s="10"/>
      <c r="J27" s="10"/>
      <c r="K27" s="10" t="str">
        <f>VLOOKUP(A27,'5月'!A:K,11,FALSE)</f>
        <v>朝晖人力</v>
      </c>
      <c r="L27" s="44" t="str">
        <f>VLOOKUP(A27,'5月'!A:L,12,FALSE)</f>
        <v>340323200311216227</v>
      </c>
      <c r="M27" s="10">
        <f>VLOOKUP(A27,'5月'!A:M,13,FALSE)</f>
        <v>15755212422</v>
      </c>
      <c r="N27" s="10">
        <f>VLOOKUP(D27,[11]个人所得税扣缴申报表!$B$1:$L$65536,11,FALSE)</f>
        <v>0</v>
      </c>
      <c r="Q27" s="1">
        <f t="shared" si="0"/>
        <v>0</v>
      </c>
    </row>
    <row r="28" s="1" customFormat="1" hidden="1" spans="1:17">
      <c r="A28" s="8" t="s">
        <v>98</v>
      </c>
      <c r="B28" s="8" t="s">
        <v>76</v>
      </c>
      <c r="C28" s="8" t="s">
        <v>45</v>
      </c>
      <c r="D28" s="8" t="s">
        <v>99</v>
      </c>
      <c r="E28" s="9" t="s">
        <v>32</v>
      </c>
      <c r="F28" s="9">
        <v>2461.5</v>
      </c>
      <c r="G28" s="9">
        <v>0</v>
      </c>
      <c r="H28" s="10"/>
      <c r="I28" s="10"/>
      <c r="J28" s="10"/>
      <c r="K28" s="10" t="s">
        <v>35</v>
      </c>
      <c r="L28" s="44" t="str">
        <f>VLOOKUP(A28,[10]在职名单!$D:$AF,29,FALSE)</f>
        <v>410221200502176512</v>
      </c>
      <c r="M28" s="10">
        <f>VLOOKUP(A28,[10]在职名单!$D:$AK,34,FALSE)</f>
        <v>18836866156</v>
      </c>
      <c r="N28" s="10">
        <f>VLOOKUP(D28,[11]个人所得税扣缴申报表!$B$1:$L$65536,11,FALSE)</f>
        <v>0</v>
      </c>
      <c r="Q28" s="1">
        <f t="shared" si="0"/>
        <v>0</v>
      </c>
    </row>
    <row r="29" s="1" customFormat="1" hidden="1" spans="1:17">
      <c r="A29" s="8" t="s">
        <v>101</v>
      </c>
      <c r="B29" s="8" t="s">
        <v>76</v>
      </c>
      <c r="C29" s="8" t="s">
        <v>57</v>
      </c>
      <c r="D29" s="8" t="s">
        <v>102</v>
      </c>
      <c r="E29" s="9" t="s">
        <v>28</v>
      </c>
      <c r="F29" s="9">
        <v>8207.07946474359</v>
      </c>
      <c r="G29" s="9">
        <v>96.22</v>
      </c>
      <c r="H29" s="10"/>
      <c r="I29" s="10"/>
      <c r="J29" s="10"/>
      <c r="K29" s="10" t="str">
        <f>VLOOKUP(A29,'5月'!A:K,11,FALSE)</f>
        <v>朝晖人力</v>
      </c>
      <c r="L29" s="44" t="str">
        <f>VLOOKUP(A29,'5月'!A:L,12,FALSE)</f>
        <v>342626199407204919</v>
      </c>
      <c r="M29" s="10">
        <f>VLOOKUP(A29,'5月'!A:M,13,FALSE)</f>
        <v>13851536096</v>
      </c>
      <c r="N29" s="10">
        <f>VLOOKUP(D29,[11]个人所得税扣缴申报表!$B$1:$L$65536,11,FALSE)</f>
        <v>96.22</v>
      </c>
      <c r="Q29" s="1">
        <f t="shared" si="0"/>
        <v>0</v>
      </c>
    </row>
    <row r="30" s="1" customFormat="1" hidden="1" spans="1:17">
      <c r="A30" s="8" t="s">
        <v>927</v>
      </c>
      <c r="B30" s="8" t="s">
        <v>76</v>
      </c>
      <c r="C30" s="8" t="s">
        <v>60</v>
      </c>
      <c r="D30" s="8" t="s">
        <v>928</v>
      </c>
      <c r="E30" s="9" t="s">
        <v>28</v>
      </c>
      <c r="F30" s="9">
        <v>3943.41775719268</v>
      </c>
      <c r="G30" s="9">
        <v>0</v>
      </c>
      <c r="H30" s="10"/>
      <c r="I30" s="10"/>
      <c r="J30" s="10"/>
      <c r="K30" s="10" t="str">
        <f>VLOOKUP(A30,'5月'!A:K,11,FALSE)</f>
        <v>朝晖人力</v>
      </c>
      <c r="L30" s="44" t="str">
        <f>VLOOKUP(A30,'5月'!A:L,12,FALSE)</f>
        <v>340404200104240028</v>
      </c>
      <c r="M30" s="10">
        <f>VLOOKUP(A30,'5月'!A:M,13,FALSE)</f>
        <v>18055464203</v>
      </c>
      <c r="N30" s="10">
        <f>VLOOKUP(D30,[11]个人所得税扣缴申报表!$B$1:$L$65536,11,FALSE)</f>
        <v>0</v>
      </c>
      <c r="Q30" s="1">
        <f t="shared" si="0"/>
        <v>0</v>
      </c>
    </row>
    <row r="31" s="1" customFormat="1" hidden="1" spans="1:17">
      <c r="A31" s="8" t="s">
        <v>990</v>
      </c>
      <c r="B31" s="8" t="s">
        <v>76</v>
      </c>
      <c r="C31" s="8" t="s">
        <v>60</v>
      </c>
      <c r="D31" s="8" t="s">
        <v>991</v>
      </c>
      <c r="E31" s="9" t="s">
        <v>28</v>
      </c>
      <c r="F31" s="9">
        <v>3142.562</v>
      </c>
      <c r="G31" s="9">
        <v>0</v>
      </c>
      <c r="H31" s="10"/>
      <c r="I31" s="10"/>
      <c r="J31" s="10"/>
      <c r="K31" s="10" t="str">
        <f>VLOOKUP(A31,'5月'!A:K,11,FALSE)</f>
        <v>朝晖人力</v>
      </c>
      <c r="L31" s="44" t="str">
        <f>VLOOKUP(A31,'5月'!A:L,12,FALSE)</f>
        <v>340311200308301214</v>
      </c>
      <c r="M31" s="10">
        <f>VLOOKUP(A31,'5月'!A:M,13,FALSE)</f>
        <v>18101221171</v>
      </c>
      <c r="N31" s="10">
        <f>VLOOKUP(D31,[11]个人所得税扣缴申报表!$B$1:$L$65536,11,FALSE)</f>
        <v>0</v>
      </c>
      <c r="Q31" s="1">
        <f t="shared" ref="Q31:Q37" si="1">G31-N31</f>
        <v>0</v>
      </c>
    </row>
    <row r="32" s="1" customFormat="1" hidden="1" spans="1:17">
      <c r="A32" s="8" t="s">
        <v>985</v>
      </c>
      <c r="B32" s="8" t="s">
        <v>76</v>
      </c>
      <c r="C32" s="8" t="s">
        <v>60</v>
      </c>
      <c r="D32" s="8" t="s">
        <v>986</v>
      </c>
      <c r="E32" s="9" t="s">
        <v>32</v>
      </c>
      <c r="F32" s="9">
        <v>820.285714285714</v>
      </c>
      <c r="G32" s="9">
        <v>0</v>
      </c>
      <c r="H32" s="10"/>
      <c r="I32" s="10"/>
      <c r="J32" s="10"/>
      <c r="K32" s="10" t="str">
        <f>VLOOKUP(A32,'5月'!A:K,11,FALSE)</f>
        <v>朝晖人力</v>
      </c>
      <c r="L32" s="44" t="str">
        <f>VLOOKUP(A32,'5月'!A:L,12,FALSE)</f>
        <v>340321200507210836</v>
      </c>
      <c r="M32" s="10">
        <f>VLOOKUP(A32,'5月'!A:M,13,FALSE)</f>
        <v>15556190914</v>
      </c>
      <c r="N32" s="10">
        <f>VLOOKUP(D32,[11]个人所得税扣缴申报表!$B$1:$L$65536,11,FALSE)</f>
        <v>0</v>
      </c>
      <c r="Q32" s="1">
        <f t="shared" si="1"/>
        <v>0</v>
      </c>
    </row>
    <row r="33" s="1" customFormat="1" hidden="1" spans="1:17">
      <c r="A33" s="8" t="s">
        <v>998</v>
      </c>
      <c r="B33" s="8" t="s">
        <v>76</v>
      </c>
      <c r="C33" s="8" t="s">
        <v>67</v>
      </c>
      <c r="D33" s="8" t="s">
        <v>999</v>
      </c>
      <c r="E33" s="9" t="s">
        <v>28</v>
      </c>
      <c r="F33" s="9">
        <v>4671.98</v>
      </c>
      <c r="G33" s="9">
        <v>0</v>
      </c>
      <c r="H33" s="10"/>
      <c r="I33" s="10"/>
      <c r="J33" s="10"/>
      <c r="K33" s="10" t="str">
        <f>VLOOKUP(A33,'5月'!A:K,11,FALSE)</f>
        <v>朝晖人力</v>
      </c>
      <c r="L33" s="44" t="str">
        <f>VLOOKUP(A33,'5月'!A:L,12,FALSE)</f>
        <v>340621199808143236</v>
      </c>
      <c r="M33" s="10">
        <f>VLOOKUP(A33,'5月'!A:M,13,FALSE)</f>
        <v>15756166520</v>
      </c>
      <c r="N33" s="10">
        <f>VLOOKUP(D33,[11]个人所得税扣缴申报表!$B$1:$L$65536,11,FALSE)</f>
        <v>0</v>
      </c>
      <c r="Q33" s="1">
        <f t="shared" si="1"/>
        <v>0</v>
      </c>
    </row>
    <row r="34" s="1" customFormat="1" hidden="1" spans="1:17">
      <c r="A34" s="8" t="s">
        <v>1002</v>
      </c>
      <c r="B34" s="8" t="s">
        <v>76</v>
      </c>
      <c r="C34" s="8" t="s">
        <v>70</v>
      </c>
      <c r="D34" s="8" t="s">
        <v>1003</v>
      </c>
      <c r="E34" s="9" t="s">
        <v>28</v>
      </c>
      <c r="F34" s="9">
        <v>2160</v>
      </c>
      <c r="G34" s="9">
        <v>0</v>
      </c>
      <c r="H34" s="10"/>
      <c r="I34" s="10"/>
      <c r="J34" s="10"/>
      <c r="K34" s="10" t="str">
        <f>VLOOKUP(A34,'5月'!A:K,11,FALSE)</f>
        <v>朝晖人力</v>
      </c>
      <c r="L34" s="44" t="str">
        <f>VLOOKUP(A34,'5月'!A:L,12,FALSE)</f>
        <v>340323199705206253</v>
      </c>
      <c r="M34" s="10">
        <f>VLOOKUP(A34,'5月'!A:M,13,FALSE)</f>
        <v>15155203756</v>
      </c>
      <c r="N34" s="10">
        <f>VLOOKUP(D34,[11]个人所得税扣缴申报表!$B$1:$L$65536,11,FALSE)</f>
        <v>0</v>
      </c>
      <c r="Q34" s="1">
        <f t="shared" si="1"/>
        <v>0</v>
      </c>
    </row>
    <row r="35" s="1" customFormat="1" hidden="1" spans="1:17">
      <c r="A35" s="8" t="s">
        <v>988</v>
      </c>
      <c r="B35" s="8" t="s">
        <v>76</v>
      </c>
      <c r="C35" s="8" t="s">
        <v>70</v>
      </c>
      <c r="D35" s="8" t="s">
        <v>989</v>
      </c>
      <c r="E35" s="9" t="s">
        <v>32</v>
      </c>
      <c r="F35" s="9">
        <v>3288.5</v>
      </c>
      <c r="G35" s="9">
        <v>0</v>
      </c>
      <c r="H35" s="10"/>
      <c r="I35" s="10"/>
      <c r="J35" s="10"/>
      <c r="K35" s="10" t="str">
        <f>VLOOKUP(A35,'5月'!A:K,11,FALSE)</f>
        <v>朝晖人力</v>
      </c>
      <c r="L35" s="44" t="str">
        <f>VLOOKUP(A35,'5月'!A:L,12,FALSE)</f>
        <v>340322200402200814</v>
      </c>
      <c r="M35" s="10">
        <f>VLOOKUP(A35,'5月'!A:M,13,FALSE)</f>
        <v>18160811362</v>
      </c>
      <c r="N35" s="10">
        <f>VLOOKUP(D35,[11]个人所得税扣缴申报表!$B$1:$L$65536,11,FALSE)</f>
        <v>0</v>
      </c>
      <c r="Q35" s="1">
        <f t="shared" si="1"/>
        <v>0</v>
      </c>
    </row>
    <row r="36" s="1" customFormat="1" hidden="1" spans="1:17">
      <c r="A36" s="8" t="s">
        <v>117</v>
      </c>
      <c r="B36" s="8" t="s">
        <v>76</v>
      </c>
      <c r="C36" s="8" t="s">
        <v>226</v>
      </c>
      <c r="D36" s="8" t="s">
        <v>118</v>
      </c>
      <c r="E36" s="9" t="s">
        <v>28</v>
      </c>
      <c r="F36" s="9">
        <v>2500</v>
      </c>
      <c r="G36" s="9">
        <v>0</v>
      </c>
      <c r="H36" s="10"/>
      <c r="I36" s="10"/>
      <c r="J36" s="10"/>
      <c r="K36" s="10" t="str">
        <f>VLOOKUP(A36,'5月'!A:K,11,FALSE)</f>
        <v>朝晖人力</v>
      </c>
      <c r="L36" s="44" t="str">
        <f>VLOOKUP(A36,'5月'!A:L,12,FALSE)</f>
        <v>340304196904170633</v>
      </c>
      <c r="M36" s="10">
        <f>VLOOKUP(A36,'5月'!A:M,13,FALSE)</f>
        <v>13295524310</v>
      </c>
      <c r="N36" s="10">
        <f>VLOOKUP(D36,[11]个人所得税扣缴申报表!$B$1:$L$65536,11,FALSE)</f>
        <v>0</v>
      </c>
      <c r="Q36" s="1">
        <f t="shared" si="1"/>
        <v>0</v>
      </c>
    </row>
    <row r="37" s="1" customFormat="1" hidden="1" spans="1:17">
      <c r="A37" s="8" t="s">
        <v>1193</v>
      </c>
      <c r="B37" s="14" t="s">
        <v>1194</v>
      </c>
      <c r="C37" s="14" t="s">
        <v>42</v>
      </c>
      <c r="D37" s="14" t="s">
        <v>1195</v>
      </c>
      <c r="E37" s="14" t="s">
        <v>32</v>
      </c>
      <c r="F37" s="9">
        <v>30923.98</v>
      </c>
      <c r="G37" s="9">
        <v>777.72</v>
      </c>
      <c r="H37" s="10"/>
      <c r="I37" s="10"/>
      <c r="J37" s="10"/>
      <c r="K37" s="10" t="str">
        <f>VLOOKUP(A37,'5月'!A:K,11,FALSE)</f>
        <v>朝晖人力</v>
      </c>
      <c r="L37" s="44" t="str">
        <f>VLOOKUP(A37,'5月'!A:L,12,FALSE)</f>
        <v>421123199101041611</v>
      </c>
      <c r="M37" s="10">
        <f>VLOOKUP(A37,'5月'!A:M,13,FALSE)</f>
        <v>13971105121</v>
      </c>
      <c r="N37" s="10">
        <f>VLOOKUP(D37,[11]个人所得税扣缴申报表!$B$1:$L$65536,11,FALSE)</f>
        <v>777.72</v>
      </c>
      <c r="Q37" s="1">
        <f t="shared" si="1"/>
        <v>0</v>
      </c>
    </row>
    <row r="38" s="1" customFormat="1" hidden="1" spans="1:17">
      <c r="A38" s="8" t="s">
        <v>1196</v>
      </c>
      <c r="B38" s="14" t="s">
        <v>1194</v>
      </c>
      <c r="C38" s="14" t="s">
        <v>45</v>
      </c>
      <c r="D38" s="14" t="s">
        <v>1197</v>
      </c>
      <c r="E38" s="14" t="s">
        <v>28</v>
      </c>
      <c r="F38" s="9">
        <v>4209.832</v>
      </c>
      <c r="G38" s="9">
        <v>0</v>
      </c>
      <c r="H38" s="10"/>
      <c r="I38" s="10"/>
      <c r="J38" s="10"/>
      <c r="K38" s="10" t="str">
        <f>VLOOKUP(A38,'5月'!A:K,11,FALSE)</f>
        <v>朝晖人力</v>
      </c>
      <c r="L38" s="44" t="str">
        <f>VLOOKUP(A38,'5月'!A:L,12,FALSE)</f>
        <v>421023200601050418</v>
      </c>
      <c r="M38" s="10">
        <f>VLOOKUP(A38,'5月'!A:M,13,FALSE)</f>
        <v>18086360195</v>
      </c>
      <c r="N38" s="10">
        <f>VLOOKUP(D38,[11]个人所得税扣缴申报表!$B$1:$L$65536,11,FALSE)</f>
        <v>0</v>
      </c>
      <c r="Q38" s="1">
        <f t="shared" ref="Q38:Q101" si="2">G38-N38</f>
        <v>0</v>
      </c>
    </row>
    <row r="39" s="1" customFormat="1" hidden="1" spans="1:17">
      <c r="A39" s="8" t="s">
        <v>1198</v>
      </c>
      <c r="B39" s="14" t="s">
        <v>1194</v>
      </c>
      <c r="C39" s="14" t="s">
        <v>45</v>
      </c>
      <c r="D39" s="14" t="s">
        <v>1199</v>
      </c>
      <c r="E39" s="14" t="s">
        <v>28</v>
      </c>
      <c r="F39" s="9">
        <v>3661.5</v>
      </c>
      <c r="G39" s="9">
        <v>0</v>
      </c>
      <c r="H39" s="10"/>
      <c r="I39" s="10"/>
      <c r="J39" s="10"/>
      <c r="K39" s="10" t="str">
        <f>VLOOKUP(A39,'5月'!A:K,11,FALSE)</f>
        <v>朝晖人力</v>
      </c>
      <c r="L39" s="44" t="str">
        <f>VLOOKUP(A39,'5月'!A:L,12,FALSE)</f>
        <v>420324200412162754</v>
      </c>
      <c r="M39" s="10">
        <f>VLOOKUP(A39,'5月'!A:M,13,FALSE)</f>
        <v>19217264103</v>
      </c>
      <c r="N39" s="10">
        <f>VLOOKUP(D39,[11]个人所得税扣缴申报表!$B$1:$L$65536,11,FALSE)</f>
        <v>0</v>
      </c>
      <c r="Q39" s="1">
        <f t="shared" si="2"/>
        <v>0</v>
      </c>
    </row>
    <row r="40" s="1" customFormat="1" hidden="1" spans="1:17">
      <c r="A40" s="8" t="s">
        <v>1200</v>
      </c>
      <c r="B40" s="14" t="s">
        <v>1194</v>
      </c>
      <c r="C40" s="14" t="s">
        <v>247</v>
      </c>
      <c r="D40" s="14" t="s">
        <v>319</v>
      </c>
      <c r="E40" s="14" t="s">
        <v>32</v>
      </c>
      <c r="F40" s="9">
        <v>32341.071</v>
      </c>
      <c r="G40" s="9">
        <v>775.23</v>
      </c>
      <c r="H40" s="10"/>
      <c r="I40" s="10"/>
      <c r="J40" s="10"/>
      <c r="K40" s="10" t="str">
        <f>VLOOKUP(A40,'5月'!A:K,11,FALSE)</f>
        <v>朝晖人力</v>
      </c>
      <c r="L40" s="44" t="str">
        <f>VLOOKUP(A40,'5月'!A:L,12,FALSE)</f>
        <v>362321199901181017</v>
      </c>
      <c r="M40" s="10">
        <f>VLOOKUP(A40,'5月'!A:M,13,FALSE)</f>
        <v>18770386906</v>
      </c>
      <c r="N40" s="10">
        <f>VLOOKUP(D40,[11]个人所得税扣缴申报表!$B$1:$L$65536,11,FALSE)</f>
        <v>775.23</v>
      </c>
      <c r="Q40" s="1">
        <f t="shared" si="2"/>
        <v>0</v>
      </c>
    </row>
    <row r="41" s="1" customFormat="1" hidden="1" spans="1:17">
      <c r="A41" s="8" t="s">
        <v>1201</v>
      </c>
      <c r="B41" s="14" t="s">
        <v>1194</v>
      </c>
      <c r="C41" s="14" t="s">
        <v>45</v>
      </c>
      <c r="D41" s="14" t="s">
        <v>1202</v>
      </c>
      <c r="E41" s="14" t="s">
        <v>28</v>
      </c>
      <c r="F41" s="9">
        <v>3070.7</v>
      </c>
      <c r="G41" s="9">
        <v>0</v>
      </c>
      <c r="H41" s="10"/>
      <c r="I41" s="10"/>
      <c r="J41" s="10"/>
      <c r="K41" s="10" t="str">
        <f>VLOOKUP(A41,'5月'!A:K,11,FALSE)</f>
        <v>朝晖人力</v>
      </c>
      <c r="L41" s="44" t="str">
        <f>VLOOKUP(A41,'5月'!A:L,12,FALSE)</f>
        <v>341226200409191552</v>
      </c>
      <c r="M41" s="10">
        <f>VLOOKUP(A41,'5月'!A:M,13,FALSE)</f>
        <v>13866254942</v>
      </c>
      <c r="N41" s="10">
        <f>VLOOKUP(D41,[11]个人所得税扣缴申报表!$B$1:$L$65536,11,FALSE)</f>
        <v>0</v>
      </c>
      <c r="Q41" s="1">
        <f t="shared" si="2"/>
        <v>0</v>
      </c>
    </row>
    <row r="42" s="1" customFormat="1" hidden="1" spans="1:17">
      <c r="A42" s="8" t="s">
        <v>1203</v>
      </c>
      <c r="B42" s="14" t="s">
        <v>1194</v>
      </c>
      <c r="C42" s="14" t="s">
        <v>45</v>
      </c>
      <c r="D42" s="14" t="s">
        <v>1204</v>
      </c>
      <c r="E42" s="14" t="s">
        <v>28</v>
      </c>
      <c r="F42" s="9">
        <v>24784.446</v>
      </c>
      <c r="G42" s="9">
        <v>531.03</v>
      </c>
      <c r="H42" s="10"/>
      <c r="I42" s="10"/>
      <c r="J42" s="10"/>
      <c r="K42" s="10" t="str">
        <f>VLOOKUP(A42,'5月'!A:K,11,FALSE)</f>
        <v>朝晖人力</v>
      </c>
      <c r="L42" s="44" t="str">
        <f>VLOOKUP(A42,'5月'!A:L,12,FALSE)</f>
        <v>411324199102025280</v>
      </c>
      <c r="M42" s="10">
        <f>VLOOKUP(A42,'5月'!A:M,13,FALSE)</f>
        <v>15956849825</v>
      </c>
      <c r="N42" s="10">
        <f>VLOOKUP(D42,[11]个人所得税扣缴申报表!$B$1:$L$65536,11,FALSE)</f>
        <v>531.03</v>
      </c>
      <c r="Q42" s="1">
        <f t="shared" si="2"/>
        <v>0</v>
      </c>
    </row>
    <row r="43" s="1" customFormat="1" hidden="1" spans="1:17">
      <c r="A43" s="8" t="s">
        <v>1205</v>
      </c>
      <c r="B43" s="14" t="s">
        <v>1194</v>
      </c>
      <c r="C43" s="14" t="s">
        <v>45</v>
      </c>
      <c r="D43" s="14" t="s">
        <v>1206</v>
      </c>
      <c r="E43" s="14" t="s">
        <v>28</v>
      </c>
      <c r="F43" s="9">
        <v>10996.296</v>
      </c>
      <c r="G43" s="9">
        <v>102.11</v>
      </c>
      <c r="H43" s="10"/>
      <c r="I43" s="10"/>
      <c r="J43" s="10"/>
      <c r="K43" s="10" t="str">
        <f>VLOOKUP(A43,'5月'!A:K,11,FALSE)</f>
        <v>朝晖人力</v>
      </c>
      <c r="L43" s="44" t="str">
        <f>VLOOKUP(A43,'5月'!A:L,12,FALSE)</f>
        <v>341222200402014216</v>
      </c>
      <c r="M43" s="10">
        <f>VLOOKUP(A43,'5月'!A:M,13,FALSE)</f>
        <v>17555856086</v>
      </c>
      <c r="N43" s="10">
        <f>VLOOKUP(D43,[11]个人所得税扣缴申报表!$B$1:$L$65536,11,FALSE)</f>
        <v>102.11</v>
      </c>
      <c r="Q43" s="1">
        <f t="shared" si="2"/>
        <v>0</v>
      </c>
    </row>
    <row r="44" s="1" customFormat="1" hidden="1" spans="1:17">
      <c r="A44" s="8" t="s">
        <v>1207</v>
      </c>
      <c r="B44" s="14" t="s">
        <v>1194</v>
      </c>
      <c r="C44" s="14" t="s">
        <v>45</v>
      </c>
      <c r="D44" s="14" t="s">
        <v>1208</v>
      </c>
      <c r="E44" s="14" t="s">
        <v>28</v>
      </c>
      <c r="F44" s="9">
        <v>4632.856</v>
      </c>
      <c r="G44" s="9">
        <v>0</v>
      </c>
      <c r="H44" s="10"/>
      <c r="I44" s="10"/>
      <c r="J44" s="10"/>
      <c r="K44" s="10" t="str">
        <f>VLOOKUP(A44,'5月'!A:K,11,FALSE)</f>
        <v>朝晖人力</v>
      </c>
      <c r="L44" s="44" t="str">
        <f>VLOOKUP(A44,'5月'!A:L,12,FALSE)</f>
        <v>341225200206104926</v>
      </c>
      <c r="M44" s="10">
        <f>VLOOKUP(A44,'5月'!A:M,13,FALSE)</f>
        <v>17201802740</v>
      </c>
      <c r="N44" s="10">
        <f>VLOOKUP(D44,[11]个人所得税扣缴申报表!$B$1:$L$65536,11,FALSE)</f>
        <v>0</v>
      </c>
      <c r="Q44" s="1">
        <f t="shared" si="2"/>
        <v>0</v>
      </c>
    </row>
    <row r="45" s="1" customFormat="1" hidden="1" spans="1:17">
      <c r="A45" s="8" t="s">
        <v>1209</v>
      </c>
      <c r="B45" s="14" t="s">
        <v>1194</v>
      </c>
      <c r="C45" s="14" t="s">
        <v>45</v>
      </c>
      <c r="D45" s="14" t="s">
        <v>1210</v>
      </c>
      <c r="E45" s="14" t="s">
        <v>28</v>
      </c>
      <c r="F45" s="9">
        <v>3367.35</v>
      </c>
      <c r="G45" s="9">
        <v>0</v>
      </c>
      <c r="H45" s="10"/>
      <c r="I45" s="10"/>
      <c r="J45" s="10"/>
      <c r="K45" s="10" t="str">
        <f>VLOOKUP(A45,'5月'!A:K,11,FALSE)</f>
        <v>朝晖人力</v>
      </c>
      <c r="L45" s="44" t="str">
        <f>VLOOKUP(A45,'5月'!A:L,12,FALSE)</f>
        <v>341202200403202512</v>
      </c>
      <c r="M45" s="10">
        <f>VLOOKUP(A45,'5月'!A:M,13,FALSE)</f>
        <v>17856747620</v>
      </c>
      <c r="N45" s="10">
        <f>VLOOKUP(D45,[11]个人所得税扣缴申报表!$B$1:$L$65536,11,FALSE)</f>
        <v>0</v>
      </c>
      <c r="Q45" s="1">
        <f t="shared" si="2"/>
        <v>0</v>
      </c>
    </row>
    <row r="46" s="1" customFormat="1" hidden="1" spans="1:17">
      <c r="A46" s="8" t="s">
        <v>1211</v>
      </c>
      <c r="B46" s="14" t="s">
        <v>1194</v>
      </c>
      <c r="C46" s="14" t="s">
        <v>45</v>
      </c>
      <c r="D46" s="14" t="s">
        <v>1212</v>
      </c>
      <c r="E46" s="14" t="s">
        <v>28</v>
      </c>
      <c r="F46" s="9">
        <v>3573.1</v>
      </c>
      <c r="G46" s="9">
        <v>0</v>
      </c>
      <c r="H46" s="10"/>
      <c r="I46" s="10"/>
      <c r="J46" s="10"/>
      <c r="K46" s="10" t="str">
        <f>VLOOKUP(A46,'5月'!A:K,11,FALSE)</f>
        <v>朝晖人力</v>
      </c>
      <c r="L46" s="44" t="str">
        <f>VLOOKUP(A46,'5月'!A:L,12,FALSE)</f>
        <v>341623200305253731</v>
      </c>
      <c r="M46" s="10">
        <f>VLOOKUP(A46,'5月'!A:M,13,FALSE)</f>
        <v>19969789821</v>
      </c>
      <c r="N46" s="10">
        <f>VLOOKUP(D46,[11]个人所得税扣缴申报表!$B$1:$L$65536,11,FALSE)</f>
        <v>0</v>
      </c>
      <c r="Q46" s="1">
        <f t="shared" si="2"/>
        <v>0</v>
      </c>
    </row>
    <row r="47" s="1" customFormat="1" hidden="1" spans="1:17">
      <c r="A47" s="8" t="s">
        <v>1213</v>
      </c>
      <c r="B47" s="14" t="s">
        <v>1194</v>
      </c>
      <c r="C47" s="14" t="s">
        <v>45</v>
      </c>
      <c r="D47" s="14" t="s">
        <v>1214</v>
      </c>
      <c r="E47" s="14" t="s">
        <v>28</v>
      </c>
      <c r="F47" s="9">
        <v>3495.01</v>
      </c>
      <c r="G47" s="9">
        <v>0</v>
      </c>
      <c r="H47" s="10"/>
      <c r="I47" s="10"/>
      <c r="J47" s="10"/>
      <c r="K47" s="10" t="str">
        <f>VLOOKUP(A47,'5月'!A:K,11,FALSE)</f>
        <v>朝晖人力</v>
      </c>
      <c r="L47" s="44" t="str">
        <f>VLOOKUP(A47,'5月'!A:L,12,FALSE)</f>
        <v>341125200310143794</v>
      </c>
      <c r="M47" s="10">
        <f>VLOOKUP(A47,'5月'!A:M,13,FALSE)</f>
        <v>14790067852</v>
      </c>
      <c r="N47" s="10">
        <f>VLOOKUP(D47,[11]个人所得税扣缴申报表!$B$1:$L$65536,11,FALSE)</f>
        <v>0</v>
      </c>
      <c r="Q47" s="1">
        <f t="shared" si="2"/>
        <v>0</v>
      </c>
    </row>
    <row r="48" s="1" customFormat="1" hidden="1" spans="1:17">
      <c r="A48" s="8" t="s">
        <v>1219</v>
      </c>
      <c r="B48" s="14" t="s">
        <v>1194</v>
      </c>
      <c r="C48" s="14" t="s">
        <v>42</v>
      </c>
      <c r="D48" s="14" t="s">
        <v>1220</v>
      </c>
      <c r="E48" s="14" t="s">
        <v>32</v>
      </c>
      <c r="F48" s="9">
        <v>22434.432</v>
      </c>
      <c r="G48" s="9">
        <v>522.13</v>
      </c>
      <c r="H48" s="10"/>
      <c r="I48" s="10"/>
      <c r="J48" s="10"/>
      <c r="K48" s="10" t="str">
        <f>VLOOKUP(A48,'5月'!A:K,11,FALSE)</f>
        <v>朝晖人力</v>
      </c>
      <c r="L48" s="44" t="str">
        <f>VLOOKUP(A48,'5月'!A:L,12,FALSE)</f>
        <v>340825200203091316</v>
      </c>
      <c r="M48" s="10">
        <f>VLOOKUP(A48,'5月'!A:M,13,FALSE)</f>
        <v>17681260868</v>
      </c>
      <c r="N48" s="10">
        <f>VLOOKUP(D48,[11]个人所得税扣缴申报表!$B$1:$L$65536,11,FALSE)</f>
        <v>522.13</v>
      </c>
      <c r="Q48" s="1">
        <f t="shared" si="2"/>
        <v>0</v>
      </c>
    </row>
    <row r="49" s="1" customFormat="1" hidden="1" spans="1:17">
      <c r="A49" s="8" t="s">
        <v>1221</v>
      </c>
      <c r="B49" s="14" t="s">
        <v>1194</v>
      </c>
      <c r="C49" s="14" t="s">
        <v>247</v>
      </c>
      <c r="D49" s="14" t="s">
        <v>1222</v>
      </c>
      <c r="E49" s="14" t="s">
        <v>32</v>
      </c>
      <c r="F49" s="9">
        <v>21077.82</v>
      </c>
      <c r="G49" s="9">
        <v>437.33</v>
      </c>
      <c r="H49" s="10"/>
      <c r="I49" s="10"/>
      <c r="J49" s="10"/>
      <c r="K49" s="10" t="str">
        <f>VLOOKUP(A49,'5月'!A:K,11,FALSE)</f>
        <v>朝晖人力</v>
      </c>
      <c r="L49" s="44" t="str">
        <f>VLOOKUP(A49,'5月'!A:L,12,FALSE)</f>
        <v>420621200105310611</v>
      </c>
      <c r="M49" s="10">
        <f>VLOOKUP(A49,'5月'!A:M,13,FALSE)</f>
        <v>13027141731</v>
      </c>
      <c r="N49" s="10">
        <f>VLOOKUP(D49,[11]个人所得税扣缴申报表!$B$1:$L$65536,11,FALSE)</f>
        <v>437.33</v>
      </c>
      <c r="Q49" s="1">
        <f t="shared" si="2"/>
        <v>0</v>
      </c>
    </row>
    <row r="50" s="1" customFormat="1" hidden="1" spans="1:17">
      <c r="A50" s="8" t="s">
        <v>1223</v>
      </c>
      <c r="B50" s="14" t="s">
        <v>1194</v>
      </c>
      <c r="C50" s="14" t="s">
        <v>45</v>
      </c>
      <c r="D50" s="14" t="s">
        <v>1224</v>
      </c>
      <c r="E50" s="14" t="s">
        <v>28</v>
      </c>
      <c r="F50" s="9">
        <v>3820.66</v>
      </c>
      <c r="G50" s="9">
        <v>0</v>
      </c>
      <c r="H50" s="10"/>
      <c r="I50" s="10"/>
      <c r="J50" s="10"/>
      <c r="K50" s="10" t="str">
        <f>VLOOKUP(A50,'5月'!A:K,11,FALSE)</f>
        <v>朝晖人力</v>
      </c>
      <c r="L50" s="44" t="str">
        <f>VLOOKUP(A50,'5月'!A:L,12,FALSE)</f>
        <v>420684198712246012</v>
      </c>
      <c r="M50" s="10">
        <f>VLOOKUP(A50,'5月'!A:M,13,FALSE)</f>
        <v>13037193998</v>
      </c>
      <c r="N50" s="10">
        <f>VLOOKUP(D50,[11]个人所得税扣缴申报表!$B$1:$L$65536,11,FALSE)</f>
        <v>0</v>
      </c>
      <c r="Q50" s="1">
        <f t="shared" si="2"/>
        <v>0</v>
      </c>
    </row>
    <row r="51" s="1" customFormat="1" hidden="1" spans="1:17">
      <c r="A51" s="8" t="s">
        <v>1225</v>
      </c>
      <c r="B51" s="14" t="s">
        <v>1194</v>
      </c>
      <c r="C51" s="14" t="s">
        <v>45</v>
      </c>
      <c r="D51" s="14" t="s">
        <v>1226</v>
      </c>
      <c r="E51" s="14" t="s">
        <v>32</v>
      </c>
      <c r="F51" s="9">
        <v>6054</v>
      </c>
      <c r="G51" s="9">
        <v>0</v>
      </c>
      <c r="H51" s="10"/>
      <c r="I51" s="10"/>
      <c r="J51" s="10"/>
      <c r="K51" s="10" t="str">
        <f>VLOOKUP(A51,'5月'!A:K,11,FALSE)</f>
        <v>朝晖人力</v>
      </c>
      <c r="L51" s="44" t="str">
        <f>VLOOKUP(A51,'5月'!A:L,12,FALSE)</f>
        <v>420621198806291257</v>
      </c>
      <c r="M51" s="10">
        <f>VLOOKUP(A51,'5月'!A:M,13,FALSE)</f>
        <v>15571005889</v>
      </c>
      <c r="N51" s="10">
        <f>VLOOKUP(D51,[11]个人所得税扣缴申报表!$B$1:$L$65536,11,FALSE)</f>
        <v>0</v>
      </c>
      <c r="Q51" s="1">
        <f t="shared" si="2"/>
        <v>0</v>
      </c>
    </row>
    <row r="52" s="1" customFormat="1" hidden="1" spans="1:17">
      <c r="A52" s="8" t="s">
        <v>1227</v>
      </c>
      <c r="B52" s="14" t="s">
        <v>1194</v>
      </c>
      <c r="C52" s="14" t="s">
        <v>45</v>
      </c>
      <c r="D52" s="14" t="s">
        <v>1228</v>
      </c>
      <c r="E52" s="14" t="s">
        <v>28</v>
      </c>
      <c r="F52" s="9">
        <v>4346.824</v>
      </c>
      <c r="G52" s="9">
        <v>0</v>
      </c>
      <c r="H52" s="10"/>
      <c r="I52" s="10"/>
      <c r="J52" s="10"/>
      <c r="K52" s="10" t="str">
        <f>VLOOKUP(A52,'5月'!A:K,11,FALSE)</f>
        <v>朝晖人力</v>
      </c>
      <c r="L52" s="44" t="str">
        <f>VLOOKUP(A52,'5月'!A:L,12,FALSE)</f>
        <v>420525199804202817</v>
      </c>
      <c r="M52" s="10">
        <f>VLOOKUP(A52,'5月'!A:M,13,FALSE)</f>
        <v>15871468565</v>
      </c>
      <c r="N52" s="10">
        <f>VLOOKUP(D52,[11]个人所得税扣缴申报表!$B$1:$L$65536,11,FALSE)</f>
        <v>0</v>
      </c>
      <c r="Q52" s="1">
        <f t="shared" si="2"/>
        <v>0</v>
      </c>
    </row>
    <row r="53" s="1" customFormat="1" hidden="1" spans="1:17">
      <c r="A53" s="8" t="s">
        <v>1229</v>
      </c>
      <c r="B53" s="14" t="s">
        <v>1194</v>
      </c>
      <c r="C53" s="14" t="s">
        <v>45</v>
      </c>
      <c r="D53" s="14" t="s">
        <v>1230</v>
      </c>
      <c r="E53" s="14" t="s">
        <v>28</v>
      </c>
      <c r="F53" s="9">
        <v>3799.32</v>
      </c>
      <c r="G53" s="9">
        <v>0</v>
      </c>
      <c r="H53" s="10"/>
      <c r="I53" s="10"/>
      <c r="J53" s="10"/>
      <c r="K53" s="10" t="str">
        <f>VLOOKUP(A53,'5月'!A:K,11,FALSE)</f>
        <v>朝晖人力</v>
      </c>
      <c r="L53" s="44" t="str">
        <f>VLOOKUP(A53,'5月'!A:L,12,FALSE)</f>
        <v>422802200302183918</v>
      </c>
      <c r="M53" s="10">
        <f>VLOOKUP(A53,'5月'!A:M,13,FALSE)</f>
        <v>18995927238</v>
      </c>
      <c r="N53" s="10">
        <f>VLOOKUP(D53,[11]个人所得税扣缴申报表!$B$1:$L$65536,11,FALSE)</f>
        <v>0</v>
      </c>
      <c r="Q53" s="1">
        <f t="shared" si="2"/>
        <v>0</v>
      </c>
    </row>
    <row r="54" s="1" customFormat="1" hidden="1" spans="1:17">
      <c r="A54" s="8" t="s">
        <v>1231</v>
      </c>
      <c r="B54" s="14" t="s">
        <v>1194</v>
      </c>
      <c r="C54" s="14" t="s">
        <v>45</v>
      </c>
      <c r="D54" s="14" t="s">
        <v>1232</v>
      </c>
      <c r="E54" s="14" t="s">
        <v>28</v>
      </c>
      <c r="F54" s="9">
        <v>7996.19</v>
      </c>
      <c r="G54" s="9">
        <v>0</v>
      </c>
      <c r="H54" s="10"/>
      <c r="I54" s="10"/>
      <c r="J54" s="10"/>
      <c r="K54" s="10" t="str">
        <f>VLOOKUP(A54,'5月'!A:K,11,FALSE)</f>
        <v>朝晖人力</v>
      </c>
      <c r="L54" s="44" t="str">
        <f>VLOOKUP(A54,'5月'!A:L,12,FALSE)</f>
        <v>341225200405148331</v>
      </c>
      <c r="M54" s="10">
        <f>VLOOKUP(A54,'5月'!A:M,13,FALSE)</f>
        <v>18762332781</v>
      </c>
      <c r="N54" s="10">
        <f>VLOOKUP(D54,[11]个人所得税扣缴申报表!$B$1:$L$65536,11,FALSE)</f>
        <v>0</v>
      </c>
      <c r="Q54" s="1">
        <f t="shared" si="2"/>
        <v>0</v>
      </c>
    </row>
    <row r="55" s="1" customFormat="1" hidden="1" spans="1:17">
      <c r="A55" s="8" t="s">
        <v>1233</v>
      </c>
      <c r="B55" s="14" t="s">
        <v>1194</v>
      </c>
      <c r="C55" s="14" t="s">
        <v>45</v>
      </c>
      <c r="D55" s="14" t="s">
        <v>1234</v>
      </c>
      <c r="E55" s="14" t="s">
        <v>32</v>
      </c>
      <c r="F55" s="9">
        <v>5877.288</v>
      </c>
      <c r="G55" s="9">
        <v>0</v>
      </c>
      <c r="H55" s="10"/>
      <c r="I55" s="10"/>
      <c r="J55" s="10"/>
      <c r="K55" s="10" t="str">
        <f>VLOOKUP(A55,'5月'!A:K,11,FALSE)</f>
        <v>朝晖人力</v>
      </c>
      <c r="L55" s="10" t="str">
        <f>VLOOKUP(A55,'5月'!A:L,12,FALSE)</f>
        <v>34120220100920555X</v>
      </c>
      <c r="M55" s="10">
        <f>VLOOKUP(A55,'5月'!A:M,13,FALSE)</f>
        <v>19156657346</v>
      </c>
      <c r="N55" s="10">
        <f>VLOOKUP(D55,[11]个人所得税扣缴申报表!$B$1:$L$65536,11,FALSE)</f>
        <v>0</v>
      </c>
      <c r="Q55" s="1">
        <f t="shared" si="2"/>
        <v>0</v>
      </c>
    </row>
    <row r="56" s="1" customFormat="1" hidden="1" spans="1:17">
      <c r="A56" s="8" t="s">
        <v>1236</v>
      </c>
      <c r="B56" s="14" t="s">
        <v>1194</v>
      </c>
      <c r="C56" s="14" t="s">
        <v>45</v>
      </c>
      <c r="D56" s="14" t="s">
        <v>1237</v>
      </c>
      <c r="E56" s="14" t="s">
        <v>32</v>
      </c>
      <c r="F56" s="9">
        <v>1721.2</v>
      </c>
      <c r="G56" s="9">
        <v>0</v>
      </c>
      <c r="H56" s="10"/>
      <c r="I56" s="10"/>
      <c r="J56" s="10"/>
      <c r="K56" s="10" t="str">
        <f>VLOOKUP(A56,'5月'!A:K,11,FALSE)</f>
        <v>朝晖人力</v>
      </c>
      <c r="L56" s="44" t="str">
        <f>VLOOKUP(A56,'5月'!A:L,12,FALSE)</f>
        <v>341203200707241912</v>
      </c>
      <c r="M56" s="10">
        <f>VLOOKUP(A56,'5月'!A:M,13,FALSE)</f>
        <v>19032777065</v>
      </c>
      <c r="N56" s="10">
        <f>VLOOKUP(D56,[11]个人所得税扣缴申报表!$B$1:$L$65536,11,FALSE)</f>
        <v>0</v>
      </c>
      <c r="Q56" s="1">
        <f t="shared" si="2"/>
        <v>0</v>
      </c>
    </row>
    <row r="57" s="1" customFormat="1" hidden="1" spans="1:17">
      <c r="A57" s="8" t="s">
        <v>1238</v>
      </c>
      <c r="B57" s="14" t="s">
        <v>1194</v>
      </c>
      <c r="C57" s="14" t="s">
        <v>45</v>
      </c>
      <c r="D57" s="14" t="s">
        <v>1239</v>
      </c>
      <c r="E57" s="14" t="s">
        <v>28</v>
      </c>
      <c r="F57" s="9">
        <v>5663.04</v>
      </c>
      <c r="G57" s="9">
        <v>0</v>
      </c>
      <c r="H57" s="10"/>
      <c r="I57" s="10"/>
      <c r="J57" s="10"/>
      <c r="K57" s="10" t="str">
        <f>VLOOKUP(A57,'5月'!A:K,11,FALSE)</f>
        <v>朝晖人力</v>
      </c>
      <c r="L57" s="44" t="str">
        <f>VLOOKUP(A57,'5月'!A:L,12,FALSE)</f>
        <v>341225200712197926</v>
      </c>
      <c r="M57" s="10">
        <f>VLOOKUP(A57,'5月'!A:M,13,FALSE)</f>
        <v>17556872693</v>
      </c>
      <c r="N57" s="10">
        <f>VLOOKUP(D57,[11]个人所得税扣缴申报表!$B$1:$L$65536,11,FALSE)</f>
        <v>0</v>
      </c>
      <c r="Q57" s="1">
        <f t="shared" si="2"/>
        <v>0</v>
      </c>
    </row>
    <row r="58" s="1" customFormat="1" hidden="1" spans="1:17">
      <c r="A58" s="8" t="s">
        <v>1240</v>
      </c>
      <c r="B58" s="14" t="s">
        <v>1194</v>
      </c>
      <c r="C58" s="14" t="s">
        <v>45</v>
      </c>
      <c r="D58" s="14" t="s">
        <v>1241</v>
      </c>
      <c r="E58" s="14" t="s">
        <v>28</v>
      </c>
      <c r="F58" s="9">
        <v>3070.76</v>
      </c>
      <c r="G58" s="9">
        <v>0</v>
      </c>
      <c r="H58" s="10"/>
      <c r="I58" s="10"/>
      <c r="J58" s="10"/>
      <c r="K58" s="10" t="str">
        <f>VLOOKUP(A58,'5月'!A:K,11,FALSE)</f>
        <v>朝晖人力</v>
      </c>
      <c r="L58" s="44" t="str">
        <f>VLOOKUP(A58,'5月'!A:L,12,FALSE)</f>
        <v>340703200410211049</v>
      </c>
      <c r="M58" s="10">
        <f>VLOOKUP(A58,'5月'!A:M,13,FALSE)</f>
        <v>17655895424</v>
      </c>
      <c r="N58" s="10">
        <f>VLOOKUP(D58,[11]个人所得税扣缴申报表!$B$1:$L$65536,11,FALSE)</f>
        <v>0</v>
      </c>
      <c r="Q58" s="1">
        <f t="shared" si="2"/>
        <v>0</v>
      </c>
    </row>
    <row r="59" s="1" customFormat="1" hidden="1" spans="1:17">
      <c r="A59" s="8" t="s">
        <v>1242</v>
      </c>
      <c r="B59" s="14" t="s">
        <v>1194</v>
      </c>
      <c r="C59" s="14" t="s">
        <v>45</v>
      </c>
      <c r="D59" s="14" t="s">
        <v>1243</v>
      </c>
      <c r="E59" s="14" t="s">
        <v>28</v>
      </c>
      <c r="F59" s="9">
        <v>4740.54</v>
      </c>
      <c r="G59" s="9">
        <v>0</v>
      </c>
      <c r="H59" s="10"/>
      <c r="I59" s="10"/>
      <c r="J59" s="10"/>
      <c r="K59" s="10" t="str">
        <f>VLOOKUP(A59,'5月'!A:K,11,FALSE)</f>
        <v>朝晖人力</v>
      </c>
      <c r="L59" s="44" t="str">
        <f>VLOOKUP(A59,'5月'!A:L,12,FALSE)</f>
        <v>421224199604135531</v>
      </c>
      <c r="M59" s="10">
        <f>VLOOKUP(A59,'5月'!A:M,13,FALSE)</f>
        <v>19571261008</v>
      </c>
      <c r="N59" s="10">
        <f>VLOOKUP(D59,[11]个人所得税扣缴申报表!$B$1:$L$65536,11,FALSE)</f>
        <v>0</v>
      </c>
      <c r="Q59" s="1">
        <f t="shared" si="2"/>
        <v>0</v>
      </c>
    </row>
    <row r="60" s="1" customFormat="1" hidden="1" spans="1:17">
      <c r="A60" s="8" t="str">
        <f t="shared" ref="A60:A65" si="3">B60&amp;D60</f>
        <v>阜阳宝龙店王浩</v>
      </c>
      <c r="B60" s="14" t="s">
        <v>1257</v>
      </c>
      <c r="C60" s="14" t="s">
        <v>45</v>
      </c>
      <c r="D60" s="16" t="s">
        <v>1258</v>
      </c>
      <c r="E60" s="14" t="s">
        <v>32</v>
      </c>
      <c r="F60" s="9">
        <v>1656</v>
      </c>
      <c r="G60" s="9">
        <v>0</v>
      </c>
      <c r="H60" s="10"/>
      <c r="I60" s="10"/>
      <c r="J60" s="10"/>
      <c r="K60" s="10" t="s">
        <v>35</v>
      </c>
      <c r="L60" s="10"/>
      <c r="M60" s="10"/>
      <c r="N60" s="10"/>
      <c r="Q60" s="1">
        <f t="shared" si="2"/>
        <v>0</v>
      </c>
    </row>
    <row r="61" s="1" customFormat="1" hidden="1" spans="1:17">
      <c r="A61" s="8" t="str">
        <f t="shared" si="3"/>
        <v>阜阳宝龙店王亳文</v>
      </c>
      <c r="B61" s="14" t="s">
        <v>1257</v>
      </c>
      <c r="C61" s="14" t="s">
        <v>45</v>
      </c>
      <c r="D61" s="16" t="s">
        <v>1259</v>
      </c>
      <c r="E61" s="14" t="s">
        <v>32</v>
      </c>
      <c r="F61" s="9">
        <v>1748</v>
      </c>
      <c r="G61" s="9">
        <v>0</v>
      </c>
      <c r="H61" s="10"/>
      <c r="I61" s="10"/>
      <c r="J61" s="10"/>
      <c r="K61" s="10" t="s">
        <v>35</v>
      </c>
      <c r="L61" s="10"/>
      <c r="M61" s="10"/>
      <c r="N61" s="10"/>
      <c r="Q61" s="1">
        <f t="shared" si="2"/>
        <v>0</v>
      </c>
    </row>
    <row r="62" s="1" customFormat="1" hidden="1" spans="1:17">
      <c r="A62" s="8" t="str">
        <f t="shared" si="3"/>
        <v>阜阳宝龙店吴昌远</v>
      </c>
      <c r="B62" s="14" t="s">
        <v>1257</v>
      </c>
      <c r="C62" s="14" t="s">
        <v>57</v>
      </c>
      <c r="D62" s="14" t="s">
        <v>418</v>
      </c>
      <c r="E62" s="14" t="s">
        <v>28</v>
      </c>
      <c r="F62" s="9">
        <v>2493.9</v>
      </c>
      <c r="G62" s="9">
        <v>0</v>
      </c>
      <c r="H62" s="10"/>
      <c r="I62" s="10"/>
      <c r="J62" s="10"/>
      <c r="K62" s="10" t="s">
        <v>35</v>
      </c>
      <c r="L62" s="44" t="str">
        <f>VLOOKUP(A62,[10]在职名单!$D:$AF,29,FALSE)</f>
        <v>422326199803296716</v>
      </c>
      <c r="M62" s="10">
        <f>VLOOKUP(A62,[10]在职名单!$D:$AK,34,FALSE)</f>
        <v>18671502816</v>
      </c>
      <c r="N62" s="10">
        <f>VLOOKUP(D62,[11]个人所得税扣缴申报表!$B$1:$L$65536,11,FALSE)</f>
        <v>0</v>
      </c>
      <c r="Q62" s="1">
        <f t="shared" si="2"/>
        <v>0</v>
      </c>
    </row>
    <row r="63" s="1" customFormat="1" hidden="1" spans="1:17">
      <c r="A63" s="8" t="str">
        <f t="shared" si="3"/>
        <v>阜阳宝龙店郝军强</v>
      </c>
      <c r="B63" s="14" t="s">
        <v>1257</v>
      </c>
      <c r="C63" s="14" t="s">
        <v>60</v>
      </c>
      <c r="D63" s="14" t="s">
        <v>1260</v>
      </c>
      <c r="E63" s="14" t="s">
        <v>28</v>
      </c>
      <c r="F63" s="9">
        <v>863.1</v>
      </c>
      <c r="G63" s="9">
        <v>0</v>
      </c>
      <c r="H63" s="10"/>
      <c r="I63" s="10"/>
      <c r="J63" s="10"/>
      <c r="K63" s="10" t="s">
        <v>35</v>
      </c>
      <c r="L63" s="44" t="str">
        <f>VLOOKUP(A63,[10]在职名单!$D:$AF,29,FALSE)</f>
        <v>341202200211202112</v>
      </c>
      <c r="M63" s="10">
        <f>VLOOKUP(A63,[10]在职名单!$D:$AK,34,FALSE)</f>
        <v>19156819448</v>
      </c>
      <c r="N63" s="10">
        <f>VLOOKUP(D63,[11]个人所得税扣缴申报表!$B$1:$L$65536,11,FALSE)</f>
        <v>0</v>
      </c>
      <c r="Q63" s="1">
        <f t="shared" si="2"/>
        <v>0</v>
      </c>
    </row>
    <row r="64" s="1" customFormat="1" hidden="1" spans="1:17">
      <c r="A64" s="8" t="str">
        <f t="shared" si="3"/>
        <v>阜阳宝龙店李想龙</v>
      </c>
      <c r="B64" s="14" t="s">
        <v>1257</v>
      </c>
      <c r="C64" s="14" t="s">
        <v>60</v>
      </c>
      <c r="D64" s="14" t="s">
        <v>1261</v>
      </c>
      <c r="E64" s="14" t="s">
        <v>28</v>
      </c>
      <c r="F64" s="9">
        <v>873.9</v>
      </c>
      <c r="G64" s="9">
        <v>0</v>
      </c>
      <c r="H64" s="10"/>
      <c r="I64" s="10"/>
      <c r="J64" s="10"/>
      <c r="K64" s="10" t="s">
        <v>35</v>
      </c>
      <c r="L64" s="44" t="str">
        <f>VLOOKUP(A64,[10]在职名单!$D:$AF,29,FALSE)</f>
        <v>341203200011112215</v>
      </c>
      <c r="M64" s="10">
        <f>VLOOKUP(A64,[10]在职名单!$D:$AK,34,FALSE)</f>
        <v>18368460520</v>
      </c>
      <c r="N64" s="10">
        <f>VLOOKUP(D64,[11]个人所得税扣缴申报表!$B$1:$L$65536,11,FALSE)</f>
        <v>0</v>
      </c>
      <c r="Q64" s="1">
        <f t="shared" si="2"/>
        <v>0</v>
      </c>
    </row>
    <row r="65" s="1" customFormat="1" hidden="1" spans="1:17">
      <c r="A65" s="8" t="str">
        <f t="shared" si="3"/>
        <v>阜阳宝龙店汤文霞</v>
      </c>
      <c r="B65" s="14" t="s">
        <v>1257</v>
      </c>
      <c r="C65" s="14" t="s">
        <v>60</v>
      </c>
      <c r="D65" s="14" t="s">
        <v>1262</v>
      </c>
      <c r="E65" s="14" t="s">
        <v>28</v>
      </c>
      <c r="F65" s="9">
        <v>201.6</v>
      </c>
      <c r="G65" s="9">
        <v>0</v>
      </c>
      <c r="H65" s="10"/>
      <c r="I65" s="10"/>
      <c r="J65" s="10"/>
      <c r="K65" s="10" t="s">
        <v>35</v>
      </c>
      <c r="L65" s="44" t="str">
        <f>VLOOKUP(A65,[10]在职名单!$D:$AF,29,FALSE)</f>
        <v>412727199405131242</v>
      </c>
      <c r="M65" s="10">
        <f>VLOOKUP(A65,[10]在职名单!$D:$AK,34,FALSE)</f>
        <v>15856889121</v>
      </c>
      <c r="N65" s="10">
        <f>VLOOKUP(D65,[11]个人所得税扣缴申报表!$B$1:$L$65536,11,FALSE)</f>
        <v>0</v>
      </c>
      <c r="Q65" s="1">
        <f t="shared" si="2"/>
        <v>0</v>
      </c>
    </row>
    <row r="66" s="1" customFormat="1" hidden="1" spans="1:17">
      <c r="A66" s="8" t="s">
        <v>1215</v>
      </c>
      <c r="B66" s="14" t="s">
        <v>1194</v>
      </c>
      <c r="C66" s="14" t="s">
        <v>30</v>
      </c>
      <c r="D66" s="14" t="s">
        <v>1216</v>
      </c>
      <c r="E66" s="14" t="s">
        <v>28</v>
      </c>
      <c r="F66" s="9">
        <v>2500</v>
      </c>
      <c r="G66" s="9">
        <v>0</v>
      </c>
      <c r="H66" s="10"/>
      <c r="I66" s="10"/>
      <c r="J66" s="10"/>
      <c r="K66" s="10" t="str">
        <f>VLOOKUP(A66,'5月'!A:K,11,FALSE)</f>
        <v>朝晖人力</v>
      </c>
      <c r="L66" s="44" t="str">
        <f>VLOOKUP(A66,'5月'!A:L,12,FALSE)</f>
        <v>341221200307207320</v>
      </c>
      <c r="M66" s="10">
        <f>VLOOKUP(A66,'5月'!A:M,13,FALSE)</f>
        <v>18368091893</v>
      </c>
      <c r="N66" s="10">
        <f>VLOOKUP(D66,[11]个人所得税扣缴申报表!$B$1:$L$65536,11,FALSE)</f>
        <v>0</v>
      </c>
      <c r="Q66" s="1">
        <f t="shared" si="2"/>
        <v>0</v>
      </c>
    </row>
    <row r="67" s="1" customFormat="1" hidden="1" spans="1:17">
      <c r="A67" s="8" t="s">
        <v>1217</v>
      </c>
      <c r="B67" s="14" t="s">
        <v>1194</v>
      </c>
      <c r="C67" s="14" t="s">
        <v>30</v>
      </c>
      <c r="D67" s="14" t="s">
        <v>1218</v>
      </c>
      <c r="E67" s="14" t="s">
        <v>28</v>
      </c>
      <c r="F67" s="9">
        <v>2700</v>
      </c>
      <c r="G67" s="9">
        <v>0</v>
      </c>
      <c r="H67" s="10"/>
      <c r="I67" s="10"/>
      <c r="J67" s="10"/>
      <c r="K67" s="10" t="str">
        <f>VLOOKUP(A67,'5月'!A:K,11,FALSE)</f>
        <v>朝晖人力</v>
      </c>
      <c r="L67" s="44" t="str">
        <f>VLOOKUP(A67,'5月'!A:L,12,FALSE)</f>
        <v>341281198912214648</v>
      </c>
      <c r="M67" s="10">
        <f>VLOOKUP(A67,'5月'!A:M,13,FALSE)</f>
        <v>15077918851</v>
      </c>
      <c r="N67" s="10">
        <f>VLOOKUP(D67,[11]个人所得税扣缴申报表!$B$1:$L$65536,11,FALSE)</f>
        <v>0</v>
      </c>
      <c r="Q67" s="1">
        <f t="shared" si="2"/>
        <v>0</v>
      </c>
    </row>
    <row r="68" s="1" customFormat="1" hidden="1" spans="1:17">
      <c r="A68" s="12" t="str">
        <f>B68&amp;D68</f>
        <v>阜阳宝龙店郭艳芳</v>
      </c>
      <c r="B68" s="15" t="s">
        <v>1257</v>
      </c>
      <c r="C68" s="15" t="s">
        <v>37</v>
      </c>
      <c r="D68" s="15" t="s">
        <v>1263</v>
      </c>
      <c r="E68" s="15" t="s">
        <v>28</v>
      </c>
      <c r="F68" s="13">
        <v>1300</v>
      </c>
      <c r="G68" s="13">
        <v>0</v>
      </c>
      <c r="H68" s="10"/>
      <c r="I68" s="10"/>
      <c r="J68" s="10"/>
      <c r="K68" s="10" t="s">
        <v>90</v>
      </c>
      <c r="L68" s="10"/>
      <c r="M68" s="10"/>
      <c r="N68" s="10"/>
      <c r="Q68" s="1">
        <f t="shared" si="2"/>
        <v>0</v>
      </c>
    </row>
    <row r="69" s="1" customFormat="1" hidden="1" spans="1:17">
      <c r="A69" s="12" t="str">
        <f>B69&amp;D69</f>
        <v>阜阳宝龙店杨华</v>
      </c>
      <c r="B69" s="15" t="s">
        <v>1257</v>
      </c>
      <c r="C69" s="15" t="s">
        <v>37</v>
      </c>
      <c r="D69" s="15" t="s">
        <v>1264</v>
      </c>
      <c r="E69" s="15" t="s">
        <v>28</v>
      </c>
      <c r="F69" s="13">
        <v>1100</v>
      </c>
      <c r="G69" s="13">
        <v>0</v>
      </c>
      <c r="H69" s="10"/>
      <c r="I69" s="10"/>
      <c r="J69" s="10"/>
      <c r="K69" s="10" t="s">
        <v>90</v>
      </c>
      <c r="L69" s="10"/>
      <c r="M69" s="10"/>
      <c r="N69" s="10"/>
      <c r="Q69" s="1">
        <f t="shared" si="2"/>
        <v>0</v>
      </c>
    </row>
    <row r="70" s="1" customFormat="1" hidden="1" spans="1:17">
      <c r="A70" s="8" t="s">
        <v>119</v>
      </c>
      <c r="B70" s="8" t="s">
        <v>120</v>
      </c>
      <c r="C70" s="8" t="s">
        <v>26</v>
      </c>
      <c r="D70" s="8" t="s">
        <v>121</v>
      </c>
      <c r="E70" s="9" t="s">
        <v>28</v>
      </c>
      <c r="F70" s="9">
        <v>5070.398</v>
      </c>
      <c r="G70" s="9">
        <v>0</v>
      </c>
      <c r="H70" s="10"/>
      <c r="I70" s="10"/>
      <c r="J70" s="10"/>
      <c r="K70" s="10" t="str">
        <f>VLOOKUP(A70,'5月'!A:K,11,FALSE)</f>
        <v>朝晖人力</v>
      </c>
      <c r="L70" s="44" t="str">
        <f>VLOOKUP(A70,'5月'!A:L,12,FALSE)</f>
        <v>342222200201195824</v>
      </c>
      <c r="M70" s="10">
        <f>VLOOKUP(A70,'5月'!A:M,13,FALSE)</f>
        <v>19856101932</v>
      </c>
      <c r="N70" s="10">
        <f>VLOOKUP(D70,[11]个人所得税扣缴申报表!$B$1:$L$65536,11,FALSE)</f>
        <v>0</v>
      </c>
      <c r="Q70" s="1">
        <f t="shared" si="2"/>
        <v>0</v>
      </c>
    </row>
    <row r="71" s="1" customFormat="1" hidden="1" spans="1:17">
      <c r="A71" s="8" t="s">
        <v>122</v>
      </c>
      <c r="B71" s="8" t="s">
        <v>120</v>
      </c>
      <c r="C71" s="8" t="s">
        <v>30</v>
      </c>
      <c r="D71" s="8" t="s">
        <v>123</v>
      </c>
      <c r="E71" s="9" t="s">
        <v>28</v>
      </c>
      <c r="F71" s="9">
        <v>3451.774</v>
      </c>
      <c r="G71" s="9">
        <v>0</v>
      </c>
      <c r="H71" s="10"/>
      <c r="I71" s="10"/>
      <c r="J71" s="10"/>
      <c r="K71" s="10" t="str">
        <f>VLOOKUP(A71,'5月'!A:K,11,FALSE)</f>
        <v>朝晖人力</v>
      </c>
      <c r="L71" s="10" t="str">
        <f>VLOOKUP(A71,'5月'!A:L,12,FALSE)</f>
        <v>340602200312120424</v>
      </c>
      <c r="M71" s="10">
        <f>VLOOKUP(A71,'5月'!A:M,13,FALSE)</f>
        <v>17756143344</v>
      </c>
      <c r="N71" s="10">
        <f>VLOOKUP(D71,[11]个人所得税扣缴申报表!$B$1:$L$65536,11,FALSE)</f>
        <v>0</v>
      </c>
      <c r="Q71" s="1">
        <f t="shared" si="2"/>
        <v>0</v>
      </c>
    </row>
    <row r="72" s="1" customFormat="1" hidden="1" spans="1:17">
      <c r="A72" s="8" t="s">
        <v>124</v>
      </c>
      <c r="B72" s="8" t="s">
        <v>120</v>
      </c>
      <c r="C72" s="8" t="s">
        <v>37</v>
      </c>
      <c r="D72" s="8" t="s">
        <v>125</v>
      </c>
      <c r="E72" s="9" t="s">
        <v>28</v>
      </c>
      <c r="F72" s="9">
        <v>2575</v>
      </c>
      <c r="G72" s="9">
        <v>0</v>
      </c>
      <c r="H72" s="10"/>
      <c r="I72" s="10"/>
      <c r="J72" s="10"/>
      <c r="K72" s="10" t="str">
        <f>VLOOKUP(A72,'5月'!A:K,11,FALSE)</f>
        <v>朝晖人力</v>
      </c>
      <c r="L72" s="44" t="str">
        <f>VLOOKUP(A72,'5月'!A:L,12,FALSE)</f>
        <v>342123196308128893</v>
      </c>
      <c r="M72" s="10">
        <f>VLOOKUP(A72,'5月'!A:M,13,FALSE)</f>
        <v>15156191196</v>
      </c>
      <c r="N72" s="10">
        <f>VLOOKUP(D72,[11]个人所得税扣缴申报表!$B$1:$L$65536,11,FALSE)</f>
        <v>0</v>
      </c>
      <c r="Q72" s="1">
        <f t="shared" si="2"/>
        <v>0</v>
      </c>
    </row>
    <row r="73" s="1" customFormat="1" hidden="1" spans="1:17">
      <c r="A73" s="8" t="s">
        <v>1005</v>
      </c>
      <c r="B73" s="8" t="s">
        <v>120</v>
      </c>
      <c r="C73" s="8" t="s">
        <v>42</v>
      </c>
      <c r="D73" s="8" t="s">
        <v>1006</v>
      </c>
      <c r="E73" s="9" t="s">
        <v>28</v>
      </c>
      <c r="F73" s="9">
        <v>4388.71</v>
      </c>
      <c r="G73" s="9">
        <v>0</v>
      </c>
      <c r="H73" s="10"/>
      <c r="I73" s="10"/>
      <c r="J73" s="10"/>
      <c r="K73" s="10" t="str">
        <f>VLOOKUP(A73,'5月'!A:K,11,FALSE)</f>
        <v>朝晖人力</v>
      </c>
      <c r="L73" s="44" t="str">
        <f>VLOOKUP(A73,'5月'!A:L,12,FALSE)</f>
        <v>342201198506070414</v>
      </c>
      <c r="M73" s="10">
        <f>VLOOKUP(A73,'5月'!A:M,13,FALSE)</f>
        <v>13955704373</v>
      </c>
      <c r="N73" s="10">
        <f>VLOOKUP(D73,[11]个人所得税扣缴申报表!$B$1:$L$65536,11,FALSE)</f>
        <v>0</v>
      </c>
      <c r="Q73" s="1">
        <f t="shared" si="2"/>
        <v>0</v>
      </c>
    </row>
    <row r="74" s="1" customFormat="1" hidden="1" spans="1:17">
      <c r="A74" s="8" t="s">
        <v>126</v>
      </c>
      <c r="B74" s="8" t="s">
        <v>120</v>
      </c>
      <c r="C74" s="8" t="s">
        <v>60</v>
      </c>
      <c r="D74" s="8" t="s">
        <v>127</v>
      </c>
      <c r="E74" s="9" t="s">
        <v>28</v>
      </c>
      <c r="F74" s="9">
        <v>6800.3946</v>
      </c>
      <c r="G74" s="9">
        <v>0</v>
      </c>
      <c r="H74" s="10"/>
      <c r="I74" s="10"/>
      <c r="J74" s="10"/>
      <c r="K74" s="10" t="str">
        <f>VLOOKUP(A74,'5月'!A:K,11,FALSE)</f>
        <v>朝晖人力</v>
      </c>
      <c r="L74" s="10" t="str">
        <f>VLOOKUP(A74,'5月'!A:L,12,FALSE)</f>
        <v>340123200211201676</v>
      </c>
      <c r="M74" s="10">
        <f>VLOOKUP(A74,'5月'!A:M,13,FALSE)</f>
        <v>18955104181</v>
      </c>
      <c r="N74" s="10">
        <f>VLOOKUP(D74,[11]个人所得税扣缴申报表!$B$1:$L$65536,11,FALSE)</f>
        <v>0</v>
      </c>
      <c r="Q74" s="1">
        <f t="shared" si="2"/>
        <v>0</v>
      </c>
    </row>
    <row r="75" s="1" customFormat="1" hidden="1" spans="1:17">
      <c r="A75" s="8" t="s">
        <v>1008</v>
      </c>
      <c r="B75" s="8" t="s">
        <v>120</v>
      </c>
      <c r="C75" s="8" t="s">
        <v>70</v>
      </c>
      <c r="D75" s="8" t="s">
        <v>1009</v>
      </c>
      <c r="E75" s="9" t="s">
        <v>28</v>
      </c>
      <c r="F75" s="9">
        <v>2011.5</v>
      </c>
      <c r="G75" s="9">
        <v>0</v>
      </c>
      <c r="H75" s="10"/>
      <c r="I75" s="10"/>
      <c r="J75" s="10"/>
      <c r="K75" s="10" t="str">
        <f>VLOOKUP(A75,'5月'!A:K,11,FALSE)</f>
        <v>朝晖人力</v>
      </c>
      <c r="L75" s="44" t="str">
        <f>VLOOKUP(A75,'5月'!A:L,12,FALSE)</f>
        <v>340621200602032819</v>
      </c>
      <c r="M75" s="10">
        <f>VLOOKUP(A75,'5月'!A:M,13,FALSE)</f>
        <v>17356127536</v>
      </c>
      <c r="N75" s="10">
        <f>VLOOKUP(D75,[11]个人所得税扣缴申报表!$B$1:$L$65536,11,FALSE)</f>
        <v>0</v>
      </c>
      <c r="Q75" s="1">
        <f t="shared" si="2"/>
        <v>0</v>
      </c>
    </row>
    <row r="76" s="1" customFormat="1" hidden="1" spans="1:17">
      <c r="A76" s="8" t="s">
        <v>130</v>
      </c>
      <c r="B76" s="8" t="s">
        <v>131</v>
      </c>
      <c r="C76" s="8" t="s">
        <v>870</v>
      </c>
      <c r="D76" s="8" t="s">
        <v>133</v>
      </c>
      <c r="E76" s="9" t="s">
        <v>28</v>
      </c>
      <c r="F76" s="9">
        <v>11977.106</v>
      </c>
      <c r="G76" s="9">
        <v>650.68</v>
      </c>
      <c r="H76" s="10">
        <f>VLOOKUP(A76,'5月'!A:H,8,FALSE)</f>
        <v>359.84</v>
      </c>
      <c r="I76" s="10">
        <f>VLOOKUP(A76,'5月'!A:I,9,FALSE)</f>
        <v>96.96</v>
      </c>
      <c r="J76" s="10">
        <f>VLOOKUP(A76,'5月'!A:J,10,FALSE)</f>
        <v>13.49</v>
      </c>
      <c r="K76" s="10" t="str">
        <f>VLOOKUP(A76,'5月'!A:K,11,FALSE)</f>
        <v>武汉山道</v>
      </c>
      <c r="L76" s="44" t="str">
        <f>VLOOKUP(A76,'5月'!A:L,12,FALSE)</f>
        <v>421125198511060012</v>
      </c>
      <c r="M76" s="10">
        <f>VLOOKUP(A76,'5月'!A:M,13,FALSE)</f>
        <v>15927100269</v>
      </c>
      <c r="N76" s="1">
        <v>650.68</v>
      </c>
      <c r="Q76" s="1">
        <f t="shared" si="2"/>
        <v>0</v>
      </c>
    </row>
    <row r="77" s="1" customFormat="1" hidden="1" spans="1:17">
      <c r="A77" s="8" t="s">
        <v>1010</v>
      </c>
      <c r="B77" s="8" t="s">
        <v>131</v>
      </c>
      <c r="C77" s="8" t="s">
        <v>132</v>
      </c>
      <c r="D77" s="8" t="s">
        <v>841</v>
      </c>
      <c r="E77" s="9" t="s">
        <v>28</v>
      </c>
      <c r="F77" s="9">
        <v>8116.70773</v>
      </c>
      <c r="G77" s="9">
        <v>0</v>
      </c>
      <c r="H77" s="10">
        <f>VLOOKUP(A77,'5月'!A:H,8,FALSE)</f>
        <v>359.84</v>
      </c>
      <c r="I77" s="10">
        <f>VLOOKUP(A77,'5月'!A:I,9,FALSE)</f>
        <v>96.96</v>
      </c>
      <c r="J77" s="10">
        <f>VLOOKUP(A77,'5月'!A:J,10,FALSE)</f>
        <v>13.49</v>
      </c>
      <c r="K77" s="10" t="s">
        <v>90</v>
      </c>
      <c r="L77" s="10" t="s">
        <v>90</v>
      </c>
      <c r="M77" s="10" t="s">
        <v>90</v>
      </c>
      <c r="N77" s="10" t="s">
        <v>90</v>
      </c>
    </row>
    <row r="78" s="1" customFormat="1" hidden="1" spans="1:17">
      <c r="A78" s="8" t="s">
        <v>134</v>
      </c>
      <c r="B78" s="8" t="s">
        <v>131</v>
      </c>
      <c r="C78" s="8" t="s">
        <v>26</v>
      </c>
      <c r="D78" s="8" t="s">
        <v>135</v>
      </c>
      <c r="E78" s="9" t="s">
        <v>28</v>
      </c>
      <c r="F78" s="9">
        <v>3010.7</v>
      </c>
      <c r="G78" s="9">
        <v>0</v>
      </c>
      <c r="H78" s="10"/>
      <c r="I78" s="10"/>
      <c r="J78" s="10"/>
      <c r="K78" s="10" t="str">
        <f>VLOOKUP(A78,'5月'!A:K,11,FALSE)</f>
        <v>朝晖人力</v>
      </c>
      <c r="L78" s="10" t="str">
        <f>VLOOKUP(A78,'5月'!A:L,12,FALSE)</f>
        <v>340406199205233043</v>
      </c>
      <c r="M78" s="10">
        <f>VLOOKUP(A78,'5月'!A:M,13,FALSE)</f>
        <v>17730160242</v>
      </c>
      <c r="N78" s="10">
        <f>VLOOKUP(D78,[11]个人所得税扣缴申报表!$B$1:$L$65536,11,FALSE)</f>
        <v>0</v>
      </c>
      <c r="Q78" s="1">
        <f t="shared" si="2"/>
        <v>0</v>
      </c>
    </row>
    <row r="79" s="1" customFormat="1" hidden="1" spans="1:17">
      <c r="A79" s="8" t="s">
        <v>136</v>
      </c>
      <c r="B79" s="8" t="s">
        <v>131</v>
      </c>
      <c r="C79" s="8" t="s">
        <v>30</v>
      </c>
      <c r="D79" s="8" t="s">
        <v>137</v>
      </c>
      <c r="E79" s="9" t="s">
        <v>28</v>
      </c>
      <c r="F79" s="9">
        <v>3171.95</v>
      </c>
      <c r="G79" s="9">
        <v>0</v>
      </c>
      <c r="H79" s="10"/>
      <c r="I79" s="10"/>
      <c r="J79" s="10"/>
      <c r="K79" s="10" t="str">
        <f>VLOOKUP(A79,'5月'!A:K,11,FALSE)</f>
        <v>朝晖人力</v>
      </c>
      <c r="L79" s="10" t="str">
        <f>VLOOKUP(A79,'5月'!A:L,12,FALSE)</f>
        <v>42282519991003064X</v>
      </c>
      <c r="M79" s="10">
        <f>VLOOKUP(A79,'5月'!A:M,13,FALSE)</f>
        <v>15623356005</v>
      </c>
      <c r="N79" s="10">
        <f>VLOOKUP(D79,[11]个人所得税扣缴申报表!$B$1:$L$65536,11,FALSE)</f>
        <v>0</v>
      </c>
      <c r="Q79" s="1">
        <f t="shared" si="2"/>
        <v>0</v>
      </c>
    </row>
    <row r="80" s="1" customFormat="1" hidden="1" spans="1:17">
      <c r="A80" s="8" t="s">
        <v>138</v>
      </c>
      <c r="B80" s="8" t="s">
        <v>131</v>
      </c>
      <c r="C80" s="8" t="s">
        <v>37</v>
      </c>
      <c r="D80" s="8" t="s">
        <v>139</v>
      </c>
      <c r="E80" s="9" t="s">
        <v>28</v>
      </c>
      <c r="F80" s="9">
        <v>2375</v>
      </c>
      <c r="G80" s="9">
        <v>0</v>
      </c>
      <c r="H80" s="10"/>
      <c r="I80" s="10"/>
      <c r="J80" s="10"/>
      <c r="K80" s="10" t="str">
        <f>VLOOKUP(A80,'5月'!A:K,11,FALSE)</f>
        <v>朝晖人力</v>
      </c>
      <c r="L80" s="10" t="str">
        <f>VLOOKUP(A80,'5月'!A:L,12,FALSE)</f>
        <v>340406197002032242</v>
      </c>
      <c r="M80" s="10">
        <f>VLOOKUP(A80,'5月'!A:M,13,FALSE)</f>
        <v>19855485653</v>
      </c>
      <c r="N80" s="10">
        <f>VLOOKUP(D80,[11]个人所得税扣缴申报表!$B$1:$L$65536,11,FALSE)</f>
        <v>0</v>
      </c>
      <c r="Q80" s="1">
        <f t="shared" si="2"/>
        <v>0</v>
      </c>
    </row>
    <row r="81" s="1" customFormat="1" hidden="1" spans="1:17">
      <c r="A81" s="8" t="s">
        <v>140</v>
      </c>
      <c r="B81" s="8" t="s">
        <v>131</v>
      </c>
      <c r="C81" s="8" t="s">
        <v>37</v>
      </c>
      <c r="D81" s="8" t="s">
        <v>141</v>
      </c>
      <c r="E81" s="9" t="s">
        <v>28</v>
      </c>
      <c r="F81" s="9">
        <v>2375</v>
      </c>
      <c r="G81" s="9">
        <v>0</v>
      </c>
      <c r="H81" s="10"/>
      <c r="I81" s="10"/>
      <c r="J81" s="10"/>
      <c r="K81" s="10" t="str">
        <f>VLOOKUP(A81,'5月'!A:K,11,FALSE)</f>
        <v>朝晖人力</v>
      </c>
      <c r="L81" s="10" t="str">
        <f>VLOOKUP(A81,'5月'!A:L,12,FALSE)</f>
        <v>340402196002250012</v>
      </c>
      <c r="M81" s="10">
        <f>VLOOKUP(A81,'5月'!A:M,13,FALSE)</f>
        <v>15755400059</v>
      </c>
      <c r="N81" s="10">
        <f>VLOOKUP(D81,[11]个人所得税扣缴申报表!$B$1:$L$65536,11,FALSE)</f>
        <v>0</v>
      </c>
      <c r="Q81" s="1">
        <f t="shared" si="2"/>
        <v>0</v>
      </c>
    </row>
    <row r="82" s="1" customFormat="1" hidden="1" spans="1:17">
      <c r="A82" s="8" t="s">
        <v>142</v>
      </c>
      <c r="B82" s="8" t="s">
        <v>131</v>
      </c>
      <c r="C82" s="8" t="s">
        <v>42</v>
      </c>
      <c r="D82" s="8" t="s">
        <v>143</v>
      </c>
      <c r="E82" s="9" t="s">
        <v>28</v>
      </c>
      <c r="F82" s="9">
        <v>6323.549565</v>
      </c>
      <c r="G82" s="9">
        <v>39.71</v>
      </c>
      <c r="H82" s="10"/>
      <c r="I82" s="10"/>
      <c r="J82" s="10"/>
      <c r="K82" s="10" t="str">
        <f>VLOOKUP(A82,'5月'!A:K,11,FALSE)</f>
        <v>朝晖人力</v>
      </c>
      <c r="L82" s="10" t="str">
        <f>VLOOKUP(A82,'5月'!A:L,12,FALSE)</f>
        <v>422326198512295217</v>
      </c>
      <c r="M82" s="10">
        <f>VLOOKUP(A82,'5月'!A:M,13,FALSE)</f>
        <v>13997538150</v>
      </c>
      <c r="N82" s="10">
        <f>VLOOKUP(D82,[11]个人所得税扣缴申报表!$B$1:$L$65536,11,FALSE)</f>
        <v>39.71</v>
      </c>
      <c r="Q82" s="1">
        <f t="shared" si="2"/>
        <v>0</v>
      </c>
    </row>
    <row r="83" s="1" customFormat="1" hidden="1" spans="1:17">
      <c r="A83" s="8" t="s">
        <v>144</v>
      </c>
      <c r="B83" s="8" t="s">
        <v>131</v>
      </c>
      <c r="C83" s="8" t="s">
        <v>45</v>
      </c>
      <c r="D83" s="8" t="s">
        <v>145</v>
      </c>
      <c r="E83" s="9" t="s">
        <v>28</v>
      </c>
      <c r="F83" s="9">
        <v>919.106</v>
      </c>
      <c r="G83" s="9">
        <v>0</v>
      </c>
      <c r="H83" s="10"/>
      <c r="I83" s="10"/>
      <c r="J83" s="10"/>
      <c r="K83" s="10" t="str">
        <f>VLOOKUP(A83,'5月'!A:K,11,FALSE)</f>
        <v>朝晖人力</v>
      </c>
      <c r="L83" s="10" t="str">
        <f>VLOOKUP(A83,'5月'!A:L,12,FALSE)</f>
        <v>340405199309040047</v>
      </c>
      <c r="M83" s="10">
        <f>VLOOKUP(A83,'5月'!A:M,13,FALSE)</f>
        <v>16605542692</v>
      </c>
      <c r="N83" s="10">
        <f>VLOOKUP(D83,[11]个人所得税扣缴申报表!$B$1:$L$65536,11,FALSE)</f>
        <v>0</v>
      </c>
      <c r="Q83" s="1">
        <f t="shared" si="2"/>
        <v>0</v>
      </c>
    </row>
    <row r="84" s="1" customFormat="1" hidden="1" spans="1:17">
      <c r="A84" s="8" t="s">
        <v>1011</v>
      </c>
      <c r="B84" s="8" t="s">
        <v>131</v>
      </c>
      <c r="C84" s="8" t="s">
        <v>45</v>
      </c>
      <c r="D84" s="8" t="s">
        <v>1012</v>
      </c>
      <c r="E84" s="9" t="s">
        <v>32</v>
      </c>
      <c r="F84" s="9">
        <v>2187.6805</v>
      </c>
      <c r="G84" s="9">
        <v>0</v>
      </c>
      <c r="H84" s="10"/>
      <c r="I84" s="10"/>
      <c r="J84" s="10"/>
      <c r="K84" s="10" t="str">
        <f>VLOOKUP(A84,'5月'!A:K,11,FALSE)</f>
        <v>朝晖人力</v>
      </c>
      <c r="L84" s="44" t="str">
        <f>VLOOKUP(A84,'5月'!A:L,12,FALSE)</f>
        <v>340602200912112831</v>
      </c>
      <c r="M84" s="10">
        <f>VLOOKUP(A84,'5月'!A:M,13,FALSE)</f>
        <v>19955443825</v>
      </c>
      <c r="N84" s="10">
        <f>VLOOKUP(D84,[11]个人所得税扣缴申报表!$B$1:$L$65536,11,FALSE)</f>
        <v>0</v>
      </c>
      <c r="Q84" s="1">
        <f t="shared" si="2"/>
        <v>0</v>
      </c>
    </row>
    <row r="85" s="1" customFormat="1" hidden="1" spans="1:17">
      <c r="A85" s="8" t="s">
        <v>1013</v>
      </c>
      <c r="B85" s="8" t="s">
        <v>131</v>
      </c>
      <c r="C85" s="8" t="s">
        <v>45</v>
      </c>
      <c r="D85" s="8" t="s">
        <v>1014</v>
      </c>
      <c r="E85" s="9" t="s">
        <v>32</v>
      </c>
      <c r="F85" s="9">
        <v>2321.7035</v>
      </c>
      <c r="G85" s="9">
        <v>0</v>
      </c>
      <c r="H85" s="10"/>
      <c r="I85" s="10"/>
      <c r="J85" s="10"/>
      <c r="K85" s="10" t="str">
        <f>VLOOKUP(A85,'5月'!A:K,11,FALSE)</f>
        <v>朝晖人力</v>
      </c>
      <c r="L85" s="44" t="str">
        <f>VLOOKUP(A85,'5月'!A:L,12,FALSE)</f>
        <v>340406199912073018</v>
      </c>
      <c r="M85" s="10">
        <f>VLOOKUP(A85,'5月'!A:M,13,FALSE)</f>
        <v>15240043745</v>
      </c>
      <c r="N85" s="10">
        <f>VLOOKUP(D85,[11]个人所得税扣缴申报表!$B$1:$L$65536,11,FALSE)</f>
        <v>0</v>
      </c>
      <c r="Q85" s="1">
        <f t="shared" si="2"/>
        <v>0</v>
      </c>
    </row>
    <row r="86" s="1" customFormat="1" hidden="1" spans="1:17">
      <c r="A86" s="8" t="s">
        <v>930</v>
      </c>
      <c r="B86" s="8" t="s">
        <v>131</v>
      </c>
      <c r="C86" s="8" t="s">
        <v>507</v>
      </c>
      <c r="D86" s="8" t="s">
        <v>931</v>
      </c>
      <c r="E86" s="9" t="s">
        <v>28</v>
      </c>
      <c r="F86" s="9">
        <v>5138.97</v>
      </c>
      <c r="G86" s="9">
        <v>0</v>
      </c>
      <c r="H86" s="10"/>
      <c r="I86" s="10"/>
      <c r="J86" s="10"/>
      <c r="K86" s="10" t="str">
        <f>VLOOKUP(A86,'5月'!A:K,11,FALSE)</f>
        <v>朝晖人力</v>
      </c>
      <c r="L86" s="44" t="str">
        <f>VLOOKUP(A86,'5月'!A:L,12,FALSE)</f>
        <v>340421199412063853</v>
      </c>
      <c r="M86" s="10">
        <f>VLOOKUP(A86,'5月'!A:M,13,FALSE)</f>
        <v>18558655504</v>
      </c>
      <c r="N86" s="10">
        <f>VLOOKUP(D86,[11]个人所得税扣缴申报表!$B$1:$L$65536,11,FALSE)</f>
        <v>0</v>
      </c>
      <c r="Q86" s="1">
        <f t="shared" si="2"/>
        <v>0</v>
      </c>
    </row>
    <row r="87" s="1" customFormat="1" hidden="1" spans="1:17">
      <c r="A87" s="8" t="s">
        <v>150</v>
      </c>
      <c r="B87" s="8" t="s">
        <v>131</v>
      </c>
      <c r="C87" s="8" t="s">
        <v>60</v>
      </c>
      <c r="D87" s="8" t="s">
        <v>151</v>
      </c>
      <c r="E87" s="9" t="s">
        <v>28</v>
      </c>
      <c r="F87" s="9">
        <v>8078.6197142857</v>
      </c>
      <c r="G87" s="9">
        <v>53.12</v>
      </c>
      <c r="H87" s="10"/>
      <c r="I87" s="10"/>
      <c r="J87" s="10"/>
      <c r="K87" s="10" t="str">
        <f>VLOOKUP(A87,'5月'!A:K,11,FALSE)</f>
        <v>朝晖人力</v>
      </c>
      <c r="L87" s="10" t="str">
        <f>VLOOKUP(A87,'5月'!A:L,12,FALSE)</f>
        <v>341621200110014017</v>
      </c>
      <c r="M87" s="10">
        <f>VLOOKUP(A87,'5月'!A:M,13,FALSE)</f>
        <v>17555810180</v>
      </c>
      <c r="N87" s="10">
        <f>VLOOKUP(D87,[11]个人所得税扣缴申报表!$B$1:$L$65536,11,FALSE)</f>
        <v>53.12</v>
      </c>
      <c r="Q87" s="1">
        <f t="shared" si="2"/>
        <v>0</v>
      </c>
    </row>
    <row r="88" s="1" customFormat="1" hidden="1" spans="1:17">
      <c r="A88" s="8" t="s">
        <v>154</v>
      </c>
      <c r="B88" s="8" t="s">
        <v>131</v>
      </c>
      <c r="C88" s="8" t="s">
        <v>67</v>
      </c>
      <c r="D88" s="8" t="s">
        <v>155</v>
      </c>
      <c r="E88" s="9" t="s">
        <v>28</v>
      </c>
      <c r="F88" s="9">
        <v>9232.43325</v>
      </c>
      <c r="G88" s="9">
        <v>126.97</v>
      </c>
      <c r="H88" s="11">
        <v>553.97</v>
      </c>
      <c r="I88" s="10"/>
      <c r="J88" s="10"/>
      <c r="K88" s="10" t="str">
        <f>VLOOKUP(A88,'5月'!A:K,11,FALSE)</f>
        <v>朝晖人力</v>
      </c>
      <c r="L88" s="10" t="str">
        <f>VLOOKUP(A88,'5月'!A:L,12,FALSE)</f>
        <v>341126200010156936</v>
      </c>
      <c r="M88" s="10">
        <f>VLOOKUP(A88,'5月'!A:M,13,FALSE)</f>
        <v>17727600461</v>
      </c>
      <c r="N88" s="10">
        <f>VLOOKUP(D88,[11]个人所得税扣缴申报表!$B$1:$L$65536,11,FALSE)</f>
        <v>0</v>
      </c>
      <c r="Q88" s="1">
        <f t="shared" si="2"/>
        <v>126.97</v>
      </c>
    </row>
    <row r="89" s="1" customFormat="1" hidden="1" spans="1:17">
      <c r="A89" s="8" t="s">
        <v>156</v>
      </c>
      <c r="B89" s="8" t="s">
        <v>131</v>
      </c>
      <c r="C89" s="8" t="s">
        <v>70</v>
      </c>
      <c r="D89" s="8" t="s">
        <v>157</v>
      </c>
      <c r="E89" s="9" t="s">
        <v>28</v>
      </c>
      <c r="F89" s="9">
        <v>3639.30832833333</v>
      </c>
      <c r="G89" s="9">
        <v>0</v>
      </c>
      <c r="H89" s="10"/>
      <c r="I89" s="10"/>
      <c r="J89" s="10"/>
      <c r="K89" s="10" t="str">
        <f>VLOOKUP(A89,'5月'!A:K,11,FALSE)</f>
        <v>朝晖人力</v>
      </c>
      <c r="L89" s="10" t="str">
        <f>VLOOKUP(A89,'5月'!A:L,12,FALSE)</f>
        <v>340406200310081438</v>
      </c>
      <c r="M89" s="10">
        <f>VLOOKUP(A89,'5月'!A:M,13,FALSE)</f>
        <v>18155490194</v>
      </c>
      <c r="N89" s="10">
        <f>VLOOKUP(D89,[11]个人所得税扣缴申报表!$B$1:$L$65536,11,FALSE)</f>
        <v>0</v>
      </c>
      <c r="Q89" s="1">
        <f t="shared" si="2"/>
        <v>0</v>
      </c>
    </row>
    <row r="90" s="1" customFormat="1" hidden="1" spans="1:17">
      <c r="A90" s="8" t="s">
        <v>158</v>
      </c>
      <c r="B90" s="8" t="s">
        <v>131</v>
      </c>
      <c r="C90" s="8" t="s">
        <v>70</v>
      </c>
      <c r="D90" s="8" t="s">
        <v>160</v>
      </c>
      <c r="E90" s="9" t="s">
        <v>28</v>
      </c>
      <c r="F90" s="9">
        <v>3134.9</v>
      </c>
      <c r="G90" s="9">
        <v>0</v>
      </c>
      <c r="H90" s="10"/>
      <c r="I90" s="10"/>
      <c r="J90" s="10"/>
      <c r="K90" s="10" t="str">
        <f>VLOOKUP(A90,'5月'!A:K,11,FALSE)</f>
        <v>朝晖人力</v>
      </c>
      <c r="L90" s="10" t="str">
        <f>VLOOKUP(A90,'5月'!A:L,12,FALSE)</f>
        <v>340421200012200439</v>
      </c>
      <c r="M90" s="10">
        <f>VLOOKUP(A90,'5月'!A:M,13,FALSE)</f>
        <v>13013051159</v>
      </c>
      <c r="N90" s="10">
        <f>VLOOKUP(D90,[11]个人所得税扣缴申报表!$B$1:$L$65536,11,FALSE)</f>
        <v>0</v>
      </c>
      <c r="Q90" s="1">
        <f t="shared" si="2"/>
        <v>0</v>
      </c>
    </row>
    <row r="91" s="1" customFormat="1" hidden="1" spans="1:17">
      <c r="A91" s="8" t="s">
        <v>162</v>
      </c>
      <c r="B91" s="8" t="s">
        <v>131</v>
      </c>
      <c r="C91" s="8" t="s">
        <v>70</v>
      </c>
      <c r="D91" s="8" t="s">
        <v>163</v>
      </c>
      <c r="E91" s="9" t="s">
        <v>28</v>
      </c>
      <c r="F91" s="9">
        <v>107.758620689655</v>
      </c>
      <c r="G91" s="9">
        <v>0</v>
      </c>
      <c r="H91" s="10"/>
      <c r="I91" s="10"/>
      <c r="J91" s="10"/>
      <c r="K91" s="10" t="str">
        <f>VLOOKUP(A91,'5月'!A:K,11,FALSE)</f>
        <v>朝晖人力</v>
      </c>
      <c r="L91" s="10" t="str">
        <f>VLOOKUP(A91,'5月'!A:L,12,FALSE)</f>
        <v>34040320001221001X</v>
      </c>
      <c r="M91" s="10">
        <f>VLOOKUP(A91,'5月'!A:M,13,FALSE)</f>
        <v>18130137196</v>
      </c>
      <c r="N91" s="10">
        <f>VLOOKUP(D91,[11]个人所得税扣缴申报表!$B$1:$L$65536,11,FALSE)</f>
        <v>0</v>
      </c>
      <c r="Q91" s="1">
        <f t="shared" si="2"/>
        <v>0</v>
      </c>
    </row>
    <row r="92" s="1" customFormat="1" hidden="1" spans="1:17">
      <c r="A92" s="8" t="s">
        <v>164</v>
      </c>
      <c r="B92" s="8" t="s">
        <v>131</v>
      </c>
      <c r="C92" s="8" t="s">
        <v>70</v>
      </c>
      <c r="D92" s="8" t="s">
        <v>165</v>
      </c>
      <c r="E92" s="9" t="s">
        <v>28</v>
      </c>
      <c r="F92" s="9">
        <v>105.541666666667</v>
      </c>
      <c r="G92" s="9">
        <v>0</v>
      </c>
      <c r="H92" s="1"/>
      <c r="I92" s="1"/>
      <c r="J92" s="1"/>
      <c r="K92" s="1" t="s">
        <v>35</v>
      </c>
      <c r="L92" s="1" t="str">
        <f>VLOOKUP(A92,[10]在职名单!$D:$AF,29,FALSE)</f>
        <v>342221199606169235</v>
      </c>
      <c r="M92" s="1">
        <f>VLOOKUP(A92,[10]在职名单!$D:$AK,34,FALSE)</f>
        <v>17344034212</v>
      </c>
      <c r="N92" s="10">
        <f>VLOOKUP(D92,[11]个人所得税扣缴申报表!$B$1:$L$65536,11,FALSE)</f>
        <v>0</v>
      </c>
      <c r="Q92" s="1">
        <f t="shared" si="2"/>
        <v>0</v>
      </c>
    </row>
    <row r="93" s="1" customFormat="1" hidden="1" spans="1:17">
      <c r="A93" s="8" t="s">
        <v>1265</v>
      </c>
      <c r="B93" s="8" t="s">
        <v>131</v>
      </c>
      <c r="C93" s="8" t="s">
        <v>226</v>
      </c>
      <c r="D93" s="8" t="s">
        <v>1266</v>
      </c>
      <c r="E93" s="9" t="s">
        <v>28</v>
      </c>
      <c r="F93" s="9">
        <v>1260</v>
      </c>
      <c r="G93" s="9">
        <v>0</v>
      </c>
      <c r="H93" s="10"/>
      <c r="I93" s="10"/>
      <c r="J93" s="10"/>
      <c r="K93" s="10" t="s">
        <v>35</v>
      </c>
      <c r="L93" s="44" t="str">
        <f>VLOOKUP(A93,[10]在职名单!$D:$AF,29,FALSE)</f>
        <v>340402197202271613</v>
      </c>
      <c r="M93" s="10">
        <f>VLOOKUP(A93,[10]在职名单!$D:$AK,34,FALSE)</f>
        <v>15256715888</v>
      </c>
      <c r="N93" s="10">
        <f>VLOOKUP(D93,[11]个人所得税扣缴申报表!$B$1:$L$65536,11,FALSE)</f>
        <v>0</v>
      </c>
      <c r="Q93" s="1">
        <f t="shared" si="2"/>
        <v>0</v>
      </c>
    </row>
    <row r="94" s="1" customFormat="1" hidden="1" spans="1:17">
      <c r="A94" s="8" t="s">
        <v>166</v>
      </c>
      <c r="B94" s="8" t="s">
        <v>167</v>
      </c>
      <c r="C94" s="8" t="s">
        <v>132</v>
      </c>
      <c r="D94" s="8" t="s">
        <v>168</v>
      </c>
      <c r="E94" s="9" t="s">
        <v>28</v>
      </c>
      <c r="F94" s="9">
        <v>14379.51556</v>
      </c>
      <c r="G94" s="9">
        <v>46.05</v>
      </c>
      <c r="H94" s="10">
        <f>VLOOKUP(A94,'5月'!A:H,8,FALSE)</f>
        <v>359.84</v>
      </c>
      <c r="I94" s="10">
        <f>VLOOKUP(A94,'5月'!A:I,9,FALSE)</f>
        <v>96.96</v>
      </c>
      <c r="J94" s="10">
        <f>VLOOKUP(A94,'5月'!A:J,10,FALSE)</f>
        <v>13.49</v>
      </c>
      <c r="K94" s="10" t="str">
        <f>VLOOKUP(A94,'5月'!A:K,11,FALSE)</f>
        <v>朝晖人力</v>
      </c>
      <c r="L94" s="10" t="str">
        <f>VLOOKUP(A94,'5月'!A:L,12,FALSE)</f>
        <v>420527198706285338</v>
      </c>
      <c r="M94" s="10" t="str">
        <f>VLOOKUP(A94,'5月'!A:M,13,FALSE)</f>
        <v>13332527599</v>
      </c>
      <c r="N94" s="10">
        <f>VLOOKUP(D94,[11]个人所得税扣缴申报表!$B$1:$L$65536,11,FALSE)</f>
        <v>38.99</v>
      </c>
      <c r="Q94" s="1">
        <f t="shared" si="2"/>
        <v>7.06</v>
      </c>
    </row>
    <row r="95" s="1" customFormat="1" hidden="1" spans="1:17">
      <c r="A95" s="8" t="s">
        <v>169</v>
      </c>
      <c r="B95" s="8" t="s">
        <v>167</v>
      </c>
      <c r="C95" s="8" t="s">
        <v>26</v>
      </c>
      <c r="D95" s="8" t="s">
        <v>170</v>
      </c>
      <c r="E95" s="9" t="s">
        <v>28</v>
      </c>
      <c r="F95" s="9">
        <v>4050</v>
      </c>
      <c r="G95" s="9">
        <v>0</v>
      </c>
      <c r="H95" s="10"/>
      <c r="I95" s="10"/>
      <c r="J95" s="10"/>
      <c r="K95" s="10" t="str">
        <f>VLOOKUP(A95,'5月'!A:K,11,FALSE)</f>
        <v>朝晖人力</v>
      </c>
      <c r="L95" s="10" t="str">
        <f>VLOOKUP(A95,'5月'!A:L,12,FALSE)</f>
        <v>421122199006094225</v>
      </c>
      <c r="M95" s="10">
        <f>VLOOKUP(A95,'5月'!A:M,13,FALSE)</f>
        <v>15655706018</v>
      </c>
      <c r="N95" s="10">
        <f>VLOOKUP(D95,[11]个人所得税扣缴申报表!$B$1:$L$65536,11,FALSE)</f>
        <v>0</v>
      </c>
      <c r="Q95" s="1">
        <f t="shared" si="2"/>
        <v>0</v>
      </c>
    </row>
    <row r="96" s="1" customFormat="1" hidden="1" spans="1:17">
      <c r="A96" s="8" t="s">
        <v>1015</v>
      </c>
      <c r="B96" s="8" t="s">
        <v>167</v>
      </c>
      <c r="C96" s="8" t="s">
        <v>30</v>
      </c>
      <c r="D96" s="8" t="s">
        <v>1016</v>
      </c>
      <c r="E96" s="9" t="s">
        <v>28</v>
      </c>
      <c r="F96" s="9">
        <v>2500</v>
      </c>
      <c r="G96" s="9">
        <v>0</v>
      </c>
      <c r="H96" s="10"/>
      <c r="I96" s="10"/>
      <c r="J96" s="10"/>
      <c r="K96" s="10" t="str">
        <f>VLOOKUP(A96,'5月'!A:K,11,FALSE)</f>
        <v>朝晖人力</v>
      </c>
      <c r="L96" s="10" t="str">
        <f>VLOOKUP(A96,'5月'!A:L,12,FALSE)</f>
        <v>341302200308232823</v>
      </c>
      <c r="M96" s="10">
        <f>VLOOKUP(A96,'5月'!A:M,13,FALSE)</f>
        <v>15240079764</v>
      </c>
      <c r="N96" s="10">
        <f>VLOOKUP(D96,[11]个人所得税扣缴申报表!$B$1:$L$65536,11,FALSE)</f>
        <v>0</v>
      </c>
      <c r="Q96" s="1">
        <f t="shared" si="2"/>
        <v>0</v>
      </c>
    </row>
    <row r="97" s="1" customFormat="1" hidden="1" spans="1:17">
      <c r="A97" s="8" t="s">
        <v>176</v>
      </c>
      <c r="B97" s="8" t="s">
        <v>167</v>
      </c>
      <c r="C97" s="8" t="s">
        <v>37</v>
      </c>
      <c r="D97" s="8" t="s">
        <v>177</v>
      </c>
      <c r="E97" s="9" t="s">
        <v>28</v>
      </c>
      <c r="F97" s="9">
        <v>2385</v>
      </c>
      <c r="G97" s="9">
        <v>0</v>
      </c>
      <c r="H97" s="10"/>
      <c r="I97" s="10"/>
      <c r="J97" s="10"/>
      <c r="K97" s="10" t="str">
        <f>VLOOKUP(A97,'5月'!A:K,11,FALSE)</f>
        <v>朝晖人力</v>
      </c>
      <c r="L97" s="10" t="str">
        <f>VLOOKUP(A97,'5月'!A:L,12,FALSE)</f>
        <v>340604196008270480</v>
      </c>
      <c r="M97" s="10">
        <f>VLOOKUP(A97,'5月'!A:M,13,FALSE)</f>
        <v>13026041688</v>
      </c>
      <c r="N97" s="10">
        <f>VLOOKUP(D97,[11]个人所得税扣缴申报表!$B$1:$L$65536,11,FALSE)</f>
        <v>0</v>
      </c>
      <c r="Q97" s="1">
        <f t="shared" si="2"/>
        <v>0</v>
      </c>
    </row>
    <row r="98" s="1" customFormat="1" hidden="1" spans="1:17">
      <c r="A98" s="8" t="s">
        <v>178</v>
      </c>
      <c r="B98" s="8" t="s">
        <v>167</v>
      </c>
      <c r="C98" s="8" t="s">
        <v>37</v>
      </c>
      <c r="D98" s="8" t="s">
        <v>179</v>
      </c>
      <c r="E98" s="9" t="s">
        <v>28</v>
      </c>
      <c r="F98" s="9">
        <v>2385</v>
      </c>
      <c r="G98" s="9">
        <v>0</v>
      </c>
      <c r="H98" s="10"/>
      <c r="I98" s="10"/>
      <c r="J98" s="10"/>
      <c r="K98" s="10" t="str">
        <f>VLOOKUP(A98,'5月'!A:K,11,FALSE)</f>
        <v>朝晖人力</v>
      </c>
      <c r="L98" s="10" t="str">
        <f>VLOOKUP(A98,'5月'!A:L,12,FALSE)</f>
        <v>340621196008214813</v>
      </c>
      <c r="M98" s="10">
        <f>VLOOKUP(A98,'5月'!A:M,13,FALSE)</f>
        <v>13866590052</v>
      </c>
      <c r="N98" s="10">
        <f>VLOOKUP(D98,[11]个人所得税扣缴申报表!$B$1:$L$65536,11,FALSE)</f>
        <v>0</v>
      </c>
      <c r="Q98" s="1">
        <f t="shared" si="2"/>
        <v>0</v>
      </c>
    </row>
    <row r="99" s="1" customFormat="1" hidden="1" spans="1:17">
      <c r="A99" s="8" t="s">
        <v>180</v>
      </c>
      <c r="B99" s="8" t="s">
        <v>167</v>
      </c>
      <c r="C99" s="8" t="s">
        <v>42</v>
      </c>
      <c r="D99" s="8" t="s">
        <v>181</v>
      </c>
      <c r="E99" s="9" t="s">
        <v>28</v>
      </c>
      <c r="F99" s="9">
        <v>15980.35362</v>
      </c>
      <c r="G99" s="9">
        <v>0</v>
      </c>
      <c r="H99" s="10">
        <f>VLOOKUP(A99,'5月'!A:H,8,FALSE)</f>
        <v>359.84</v>
      </c>
      <c r="I99" s="10">
        <f>VLOOKUP(A99,'5月'!A:I,9,FALSE)</f>
        <v>96.96</v>
      </c>
      <c r="J99" s="10">
        <f>VLOOKUP(A99,'5月'!A:J,10,FALSE)</f>
        <v>13.49</v>
      </c>
      <c r="K99" s="10" t="str">
        <f>VLOOKUP(A99,'5月'!A:K,11,FALSE)</f>
        <v>朝晖人力</v>
      </c>
      <c r="L99" s="10" t="str">
        <f>VLOOKUP(A99,'5月'!A:L,12,FALSE)</f>
        <v>342201198804070420</v>
      </c>
      <c r="M99" s="10">
        <f>VLOOKUP(A99,'5月'!A:M,13,FALSE)</f>
        <v>18705579951</v>
      </c>
      <c r="N99" s="10">
        <f>VLOOKUP(D99,[11]个人所得税扣缴申报表!$B$1:$L$65536,11,FALSE)</f>
        <v>0</v>
      </c>
      <c r="Q99" s="1">
        <f t="shared" si="2"/>
        <v>0</v>
      </c>
    </row>
    <row r="100" s="1" customFormat="1" hidden="1" spans="1:17">
      <c r="A100" s="8" t="s">
        <v>182</v>
      </c>
      <c r="B100" s="8" t="s">
        <v>167</v>
      </c>
      <c r="C100" s="8" t="s">
        <v>45</v>
      </c>
      <c r="D100" s="8" t="s">
        <v>183</v>
      </c>
      <c r="E100" s="9" t="s">
        <v>28</v>
      </c>
      <c r="F100" s="9">
        <v>3611.0619</v>
      </c>
      <c r="G100" s="9">
        <v>0</v>
      </c>
      <c r="H100" s="10"/>
      <c r="I100" s="10"/>
      <c r="J100" s="10"/>
      <c r="K100" s="10" t="str">
        <f>VLOOKUP(A100,'5月'!A:K,11,FALSE)</f>
        <v>朝晖人力</v>
      </c>
      <c r="L100" s="10" t="str">
        <f>VLOOKUP(A100,'5月'!A:L,12,FALSE)</f>
        <v>342201199210316416</v>
      </c>
      <c r="M100" s="10">
        <f>VLOOKUP(A100,'5月'!A:M,13,FALSE)</f>
        <v>18714903660</v>
      </c>
      <c r="N100" s="10">
        <f>VLOOKUP(D100,[11]个人所得税扣缴申报表!$B$1:$L$65536,11,FALSE)</f>
        <v>0</v>
      </c>
      <c r="Q100" s="1">
        <f t="shared" si="2"/>
        <v>0</v>
      </c>
    </row>
    <row r="101" s="1" customFormat="1" hidden="1" spans="1:17">
      <c r="A101" s="8" t="s">
        <v>184</v>
      </c>
      <c r="B101" s="8" t="s">
        <v>167</v>
      </c>
      <c r="C101" s="8" t="s">
        <v>45</v>
      </c>
      <c r="D101" s="8" t="s">
        <v>185</v>
      </c>
      <c r="E101" s="9" t="s">
        <v>28</v>
      </c>
      <c r="F101" s="9">
        <v>2224.59</v>
      </c>
      <c r="G101" s="9">
        <v>0</v>
      </c>
      <c r="H101" s="10"/>
      <c r="I101" s="10"/>
      <c r="J101" s="10"/>
      <c r="K101" s="10" t="str">
        <f>VLOOKUP(A101,'5月'!A:K,11,FALSE)</f>
        <v>朝晖人力</v>
      </c>
      <c r="L101" s="10" t="str">
        <f>VLOOKUP(A101,'5月'!A:L,12,FALSE)</f>
        <v>34130220060305285X</v>
      </c>
      <c r="M101" s="10">
        <f>VLOOKUP(A101,'5月'!A:M,13,FALSE)</f>
        <v>18895767395</v>
      </c>
      <c r="N101" s="10">
        <f>VLOOKUP(D101,[11]个人所得税扣缴申报表!$B$1:$L$65536,11,FALSE)</f>
        <v>0</v>
      </c>
      <c r="Q101" s="1">
        <f t="shared" si="2"/>
        <v>0</v>
      </c>
    </row>
    <row r="102" s="1" customFormat="1" hidden="1" spans="1:17">
      <c r="A102" s="8" t="s">
        <v>1267</v>
      </c>
      <c r="B102" s="8" t="s">
        <v>167</v>
      </c>
      <c r="C102" s="8" t="s">
        <v>45</v>
      </c>
      <c r="D102" s="8" t="s">
        <v>1268</v>
      </c>
      <c r="E102" s="9" t="s">
        <v>32</v>
      </c>
      <c r="F102" s="9">
        <v>1012</v>
      </c>
      <c r="G102" s="9">
        <v>0</v>
      </c>
      <c r="H102" s="1"/>
      <c r="I102" s="1"/>
      <c r="J102" s="1"/>
      <c r="K102" s="1" t="s">
        <v>35</v>
      </c>
      <c r="L102" s="1" t="str">
        <f>VLOOKUP(A102,[10]在职名单!$D:$AF,29,FALSE)</f>
        <v>341302200810297948</v>
      </c>
      <c r="M102" s="1">
        <f>VLOOKUP(A102,[10]在职名单!$D:$AK,34,FALSE)</f>
        <v>17355752370</v>
      </c>
      <c r="N102" s="10">
        <f>VLOOKUP(D102,[11]个人所得税扣缴申报表!$B$1:$L$65536,11,FALSE)</f>
        <v>0</v>
      </c>
      <c r="Q102" s="1">
        <f t="shared" ref="Q102:Q165" si="4">G102-N102</f>
        <v>0</v>
      </c>
    </row>
    <row r="103" s="1" customFormat="1" hidden="1" spans="1:17">
      <c r="A103" s="8" t="s">
        <v>1269</v>
      </c>
      <c r="B103" s="8" t="s">
        <v>167</v>
      </c>
      <c r="C103" s="8" t="s">
        <v>45</v>
      </c>
      <c r="D103" s="17" t="s">
        <v>1270</v>
      </c>
      <c r="E103" s="9" t="s">
        <v>32</v>
      </c>
      <c r="F103" s="9">
        <v>1012</v>
      </c>
      <c r="G103" s="9">
        <v>0</v>
      </c>
      <c r="H103" s="1"/>
      <c r="I103" s="1"/>
      <c r="J103" s="1"/>
      <c r="K103" s="1" t="s">
        <v>997</v>
      </c>
      <c r="L103" s="1" t="s">
        <v>997</v>
      </c>
      <c r="M103" s="1" t="s">
        <v>997</v>
      </c>
      <c r="N103" s="1" t="s">
        <v>997</v>
      </c>
    </row>
    <row r="104" s="1" customFormat="1" hidden="1" spans="1:17">
      <c r="A104" s="8" t="s">
        <v>1271</v>
      </c>
      <c r="B104" s="8" t="s">
        <v>167</v>
      </c>
      <c r="C104" s="8" t="s">
        <v>45</v>
      </c>
      <c r="D104" s="8" t="s">
        <v>1272</v>
      </c>
      <c r="E104" s="9" t="s">
        <v>32</v>
      </c>
      <c r="F104" s="9">
        <v>288</v>
      </c>
      <c r="G104" s="9">
        <v>0</v>
      </c>
      <c r="H104" s="1"/>
      <c r="I104" s="1"/>
      <c r="J104" s="1"/>
      <c r="K104" s="1" t="s">
        <v>90</v>
      </c>
      <c r="L104" s="1" t="s">
        <v>997</v>
      </c>
      <c r="M104" s="1" t="s">
        <v>997</v>
      </c>
      <c r="Q104" s="1">
        <f t="shared" si="4"/>
        <v>0</v>
      </c>
    </row>
    <row r="105" s="1" customFormat="1" hidden="1" spans="1:17">
      <c r="A105" s="12" t="s">
        <v>1273</v>
      </c>
      <c r="B105" s="12" t="s">
        <v>167</v>
      </c>
      <c r="C105" s="12" t="s">
        <v>45</v>
      </c>
      <c r="D105" s="12" t="s">
        <v>1274</v>
      </c>
      <c r="E105" s="13" t="s">
        <v>32</v>
      </c>
      <c r="F105" s="13">
        <v>0</v>
      </c>
      <c r="G105" s="13">
        <v>0</v>
      </c>
      <c r="H105" s="10"/>
      <c r="I105" s="10"/>
      <c r="J105" s="10"/>
      <c r="K105" s="10" t="s">
        <v>90</v>
      </c>
      <c r="L105" s="10"/>
      <c r="M105" s="10"/>
      <c r="N105" s="10"/>
      <c r="Q105" s="1">
        <f t="shared" si="4"/>
        <v>0</v>
      </c>
    </row>
    <row r="106" s="1" customFormat="1" hidden="1" spans="1:17">
      <c r="A106" s="8" t="s">
        <v>186</v>
      </c>
      <c r="B106" s="8" t="s">
        <v>167</v>
      </c>
      <c r="C106" s="8" t="s">
        <v>60</v>
      </c>
      <c r="D106" s="8" t="s">
        <v>187</v>
      </c>
      <c r="E106" s="9" t="s">
        <v>28</v>
      </c>
      <c r="F106" s="9">
        <v>3194.1</v>
      </c>
      <c r="G106" s="9">
        <v>0</v>
      </c>
      <c r="H106" s="10"/>
      <c r="I106" s="10"/>
      <c r="J106" s="10"/>
      <c r="K106" s="10" t="str">
        <f>VLOOKUP(A106,'5月'!A:K,11,FALSE)</f>
        <v>朝晖人力</v>
      </c>
      <c r="L106" s="10" t="str">
        <f>VLOOKUP(A106,'5月'!A:L,12,FALSE)</f>
        <v>342201199703101616</v>
      </c>
      <c r="M106" s="10">
        <f>VLOOKUP(A106,'5月'!A:M,13,FALSE)</f>
        <v>13855722392</v>
      </c>
      <c r="N106" s="10">
        <f>VLOOKUP(D106,[11]个人所得税扣缴申报表!$B$1:$L$65536,11,FALSE)</f>
        <v>0</v>
      </c>
      <c r="Q106" s="1">
        <f t="shared" si="4"/>
        <v>0</v>
      </c>
    </row>
    <row r="107" s="1" customFormat="1" hidden="1" spans="1:17">
      <c r="A107" s="8" t="s">
        <v>173</v>
      </c>
      <c r="B107" s="8" t="s">
        <v>167</v>
      </c>
      <c r="C107" s="8" t="s">
        <v>60</v>
      </c>
      <c r="D107" s="8" t="s">
        <v>174</v>
      </c>
      <c r="E107" s="9" t="s">
        <v>28</v>
      </c>
      <c r="F107" s="9">
        <v>8544.6</v>
      </c>
      <c r="G107" s="9">
        <v>35.4</v>
      </c>
      <c r="H107" s="10"/>
      <c r="I107" s="10"/>
      <c r="J107" s="10"/>
      <c r="K107" s="10" t="str">
        <f>VLOOKUP(A107,'5月'!A:K,11,FALSE)</f>
        <v>朝晖人力</v>
      </c>
      <c r="L107" s="11" t="s">
        <v>856</v>
      </c>
      <c r="M107" s="10">
        <f>VLOOKUP(A107,'5月'!A:M,13,FALSE)</f>
        <v>15398200885</v>
      </c>
      <c r="N107" s="10">
        <f>VLOOKUP(D107,[11]个人所得税扣缴申报表!$B$1:$L$65536,11,FALSE)</f>
        <v>35.4</v>
      </c>
      <c r="Q107" s="1">
        <f t="shared" si="4"/>
        <v>0</v>
      </c>
    </row>
    <row r="108" s="1" customFormat="1" hidden="1" spans="1:17">
      <c r="A108" s="8" t="s">
        <v>190</v>
      </c>
      <c r="B108" s="8" t="s">
        <v>167</v>
      </c>
      <c r="C108" s="8" t="s">
        <v>60</v>
      </c>
      <c r="D108" s="8" t="s">
        <v>191</v>
      </c>
      <c r="E108" s="9" t="s">
        <v>28</v>
      </c>
      <c r="F108" s="9">
        <v>1593</v>
      </c>
      <c r="G108" s="9">
        <v>0</v>
      </c>
      <c r="H108" s="10"/>
      <c r="I108" s="10"/>
      <c r="J108" s="10"/>
      <c r="K108" s="10" t="str">
        <f>VLOOKUP(A108,'5月'!A:K,11,FALSE)</f>
        <v>朝晖人力</v>
      </c>
      <c r="L108" s="10" t="str">
        <f>VLOOKUP(A108,'5月'!A:L,12,FALSE)</f>
        <v>340621200508084436</v>
      </c>
      <c r="M108" s="10">
        <f>VLOOKUP(A108,'5月'!A:M,13,FALSE)</f>
        <v>17682726539</v>
      </c>
      <c r="N108" s="10">
        <f>VLOOKUP(D108,[11]个人所得税扣缴申报表!$B$1:$L$65536,11,FALSE)</f>
        <v>0</v>
      </c>
      <c r="Q108" s="1">
        <f t="shared" si="4"/>
        <v>0</v>
      </c>
    </row>
    <row r="109" s="1" customFormat="1" hidden="1" spans="1:17">
      <c r="A109" s="8" t="s">
        <v>1275</v>
      </c>
      <c r="B109" s="8" t="s">
        <v>167</v>
      </c>
      <c r="C109" s="8" t="s">
        <v>60</v>
      </c>
      <c r="D109" s="8" t="s">
        <v>1276</v>
      </c>
      <c r="E109" s="9" t="s">
        <v>32</v>
      </c>
      <c r="F109" s="9">
        <v>504</v>
      </c>
      <c r="G109" s="9">
        <v>0</v>
      </c>
      <c r="H109" s="10"/>
      <c r="I109" s="10"/>
      <c r="J109" s="10"/>
      <c r="K109" s="10" t="s">
        <v>35</v>
      </c>
      <c r="L109" s="10" t="str">
        <f>VLOOKUP(A109,[10]在职名单!$D:$AF,29,FALSE)</f>
        <v>341302200202181853</v>
      </c>
      <c r="M109" s="10">
        <f>VLOOKUP(A109,[10]在职名单!$D:$AK,34,FALSE)</f>
        <v>18133787079</v>
      </c>
      <c r="N109" s="10">
        <f>VLOOKUP(D109,[11]个人所得税扣缴申报表!$B$1:$L$65536,11,FALSE)</f>
        <v>0</v>
      </c>
      <c r="Q109" s="1">
        <f t="shared" si="4"/>
        <v>0</v>
      </c>
    </row>
    <row r="110" s="1" customFormat="1" hidden="1" spans="1:17">
      <c r="A110" s="8" t="s">
        <v>194</v>
      </c>
      <c r="B110" s="8" t="s">
        <v>167</v>
      </c>
      <c r="C110" s="8" t="s">
        <v>60</v>
      </c>
      <c r="D110" s="8" t="s">
        <v>195</v>
      </c>
      <c r="E110" s="9" t="s">
        <v>28</v>
      </c>
      <c r="F110" s="9">
        <v>101.25</v>
      </c>
      <c r="G110" s="9">
        <v>0</v>
      </c>
      <c r="H110" s="10"/>
      <c r="I110" s="10"/>
      <c r="J110" s="10"/>
      <c r="K110" s="10" t="str">
        <f>VLOOKUP(A110,'5月'!A:K,11,FALSE)</f>
        <v>朝晖人力</v>
      </c>
      <c r="L110" s="44" t="str">
        <f>VLOOKUP(A110,'5月'!A:L,12,FALSE)</f>
        <v>340621199309224824</v>
      </c>
      <c r="M110" s="10">
        <f>VLOOKUP(A110,'5月'!A:M,13,FALSE)</f>
        <v>15756183202</v>
      </c>
      <c r="N110" s="10">
        <f>VLOOKUP(D110,[11]个人所得税扣缴申报表!$B$1:$L$65536,11,FALSE)</f>
        <v>0</v>
      </c>
      <c r="Q110" s="1">
        <f t="shared" si="4"/>
        <v>0</v>
      </c>
    </row>
    <row r="111" s="1" customFormat="1" hidden="1" spans="1:17">
      <c r="A111" s="8" t="s">
        <v>188</v>
      </c>
      <c r="B111" s="8" t="s">
        <v>167</v>
      </c>
      <c r="C111" s="8" t="s">
        <v>60</v>
      </c>
      <c r="D111" s="8" t="s">
        <v>189</v>
      </c>
      <c r="E111" s="9" t="s">
        <v>28</v>
      </c>
      <c r="F111" s="9">
        <v>1044</v>
      </c>
      <c r="G111" s="9">
        <v>0</v>
      </c>
      <c r="H111" s="10"/>
      <c r="I111" s="10"/>
      <c r="J111" s="10"/>
      <c r="K111" s="10" t="s">
        <v>35</v>
      </c>
      <c r="L111" s="10" t="str">
        <f>VLOOKUP(A111,[10]在职名单!$D:$AF,29,FALSE)</f>
        <v>341302200407228512</v>
      </c>
      <c r="M111" s="10">
        <f>VLOOKUP(A111,[10]在职名单!$D:$AK,34,FALSE)</f>
        <v>18325719903</v>
      </c>
      <c r="N111" s="10">
        <f>VLOOKUP(D111,[11]个人所得税扣缴申报表!$B$1:$L$65536,11,FALSE)</f>
        <v>0</v>
      </c>
      <c r="Q111" s="1">
        <f t="shared" si="4"/>
        <v>0</v>
      </c>
    </row>
    <row r="112" s="1" customFormat="1" hidden="1" spans="1:17">
      <c r="A112" s="8" t="s">
        <v>196</v>
      </c>
      <c r="B112" s="8" t="s">
        <v>167</v>
      </c>
      <c r="C112" s="8" t="s">
        <v>70</v>
      </c>
      <c r="D112" s="8" t="s">
        <v>197</v>
      </c>
      <c r="E112" s="9" t="s">
        <v>28</v>
      </c>
      <c r="F112" s="9">
        <v>18065.2</v>
      </c>
      <c r="G112" s="9">
        <v>391.96</v>
      </c>
      <c r="H112" s="10"/>
      <c r="I112" s="10"/>
      <c r="J112" s="10"/>
      <c r="K112" s="10" t="str">
        <f>VLOOKUP(A112,'5月'!A:K,11,FALSE)</f>
        <v>朝晖人力</v>
      </c>
      <c r="L112" s="10" t="s">
        <v>858</v>
      </c>
      <c r="M112" s="10">
        <v>15155702610</v>
      </c>
      <c r="N112" s="10">
        <f>VLOOKUP(D112,[11]个人所得税扣缴申报表!$B$1:$L$65536,11,FALSE)</f>
        <v>391.96</v>
      </c>
      <c r="Q112" s="1">
        <f t="shared" si="4"/>
        <v>0</v>
      </c>
    </row>
    <row r="113" s="1" customFormat="1" hidden="1" spans="1:17">
      <c r="A113" s="8" t="s">
        <v>1277</v>
      </c>
      <c r="B113" s="8" t="s">
        <v>167</v>
      </c>
      <c r="C113" s="8" t="s">
        <v>70</v>
      </c>
      <c r="D113" s="8" t="s">
        <v>1278</v>
      </c>
      <c r="E113" s="9" t="s">
        <v>32</v>
      </c>
      <c r="F113" s="9">
        <v>576</v>
      </c>
      <c r="G113" s="9">
        <v>0</v>
      </c>
      <c r="H113" s="10"/>
      <c r="I113" s="10"/>
      <c r="J113" s="10"/>
      <c r="K113" s="10" t="s">
        <v>35</v>
      </c>
      <c r="L113" s="10" t="str">
        <f>VLOOKUP(A113,[10]在职名单!$D:$AF,29,FALSE)</f>
        <v>341302200310304435</v>
      </c>
      <c r="M113" s="10">
        <f>VLOOKUP(A113,[10]在职名单!$D:$AK,34,FALSE)</f>
        <v>15398253590</v>
      </c>
      <c r="N113" s="10">
        <f>VLOOKUP(D113,[11]个人所得税扣缴申报表!$B$1:$L$65536,11,FALSE)</f>
        <v>0</v>
      </c>
      <c r="Q113" s="1">
        <f t="shared" si="4"/>
        <v>0</v>
      </c>
    </row>
    <row r="114" s="1" customFormat="1" hidden="1" spans="1:17">
      <c r="A114" s="8" t="s">
        <v>198</v>
      </c>
      <c r="B114" s="8" t="s">
        <v>167</v>
      </c>
      <c r="C114" s="8" t="s">
        <v>67</v>
      </c>
      <c r="D114" s="8" t="s">
        <v>199</v>
      </c>
      <c r="E114" s="9" t="s">
        <v>28</v>
      </c>
      <c r="F114" s="9">
        <v>16355.5903226773</v>
      </c>
      <c r="G114" s="9">
        <v>0</v>
      </c>
      <c r="H114" s="10"/>
      <c r="I114" s="10"/>
      <c r="J114" s="10"/>
      <c r="K114" s="10" t="str">
        <f>VLOOKUP(A114,'5月'!A:K,11,FALSE)</f>
        <v>朝晖人力</v>
      </c>
      <c r="L114" s="10" t="str">
        <f>VLOOKUP(A114,'5月'!A:L,12,FALSE)</f>
        <v>341302200205149015</v>
      </c>
      <c r="M114" s="10">
        <f>VLOOKUP(A114,'5月'!A:M,13,FALSE)</f>
        <v>19955776097</v>
      </c>
      <c r="N114" s="10">
        <f>VLOOKUP(D114,[11]个人所得税扣缴申报表!$B$1:$L$65536,11,FALSE)</f>
        <v>0</v>
      </c>
      <c r="Q114" s="1">
        <f t="shared" si="4"/>
        <v>0</v>
      </c>
    </row>
    <row r="115" s="1" customFormat="1" hidden="1" spans="1:17">
      <c r="A115" s="8" t="s">
        <v>211</v>
      </c>
      <c r="B115" s="8" t="s">
        <v>205</v>
      </c>
      <c r="C115" s="8" t="s">
        <v>132</v>
      </c>
      <c r="D115" s="8" t="s">
        <v>212</v>
      </c>
      <c r="E115" s="9" t="s">
        <v>28</v>
      </c>
      <c r="F115" s="9">
        <v>6786.3022</v>
      </c>
      <c r="G115" s="9">
        <v>0</v>
      </c>
      <c r="H115" s="10">
        <f>VLOOKUP(A115,'5月'!A:H,8,FALSE)</f>
        <v>359.84</v>
      </c>
      <c r="I115" s="10">
        <f>VLOOKUP(A115,'5月'!A:I,9,FALSE)</f>
        <v>96.96</v>
      </c>
      <c r="J115" s="10">
        <f>VLOOKUP(A115,'5月'!A:J,10,FALSE)</f>
        <v>13.49</v>
      </c>
      <c r="K115" s="10" t="str">
        <f>VLOOKUP(A115,'5月'!A:K,11,FALSE)</f>
        <v>武汉山道</v>
      </c>
      <c r="L115" s="44" t="str">
        <f>VLOOKUP(A115,'5月'!A:L,12,FALSE)</f>
        <v>421182199603072952</v>
      </c>
      <c r="M115" s="10">
        <f>VLOOKUP(A115,'5月'!A:M,13,FALSE)</f>
        <v>13817689240</v>
      </c>
      <c r="N115" s="1">
        <v>0</v>
      </c>
      <c r="Q115" s="1">
        <f t="shared" si="4"/>
        <v>0</v>
      </c>
    </row>
    <row r="116" s="1" customFormat="1" hidden="1" spans="1:17">
      <c r="A116" s="8" t="s">
        <v>209</v>
      </c>
      <c r="B116" s="8" t="s">
        <v>205</v>
      </c>
      <c r="C116" s="8" t="s">
        <v>37</v>
      </c>
      <c r="D116" s="8" t="s">
        <v>210</v>
      </c>
      <c r="E116" s="9" t="s">
        <v>28</v>
      </c>
      <c r="F116" s="9">
        <v>3500</v>
      </c>
      <c r="G116" s="9">
        <v>0</v>
      </c>
      <c r="H116" s="10"/>
      <c r="I116" s="10"/>
      <c r="J116" s="10"/>
      <c r="K116" s="10" t="str">
        <f>VLOOKUP(A116,'5月'!A:K,11,FALSE)</f>
        <v>南湖</v>
      </c>
      <c r="L116" s="44" t="str">
        <f>VLOOKUP(A116,'5月'!A:L,12,FALSE)</f>
        <v>420122196810222844</v>
      </c>
      <c r="M116" s="10">
        <f>VLOOKUP(A116,'5月'!A:M,13,FALSE)</f>
        <v>13871599682</v>
      </c>
      <c r="N116" s="10">
        <v>0</v>
      </c>
      <c r="Q116" s="1">
        <f t="shared" si="4"/>
        <v>0</v>
      </c>
    </row>
    <row r="117" s="1" customFormat="1" hidden="1" spans="1:17">
      <c r="A117" s="8" t="s">
        <v>1021</v>
      </c>
      <c r="B117" s="8" t="s">
        <v>205</v>
      </c>
      <c r="C117" s="8" t="s">
        <v>30</v>
      </c>
      <c r="D117" s="8" t="s">
        <v>1022</v>
      </c>
      <c r="E117" s="9" t="s">
        <v>28</v>
      </c>
      <c r="F117" s="9">
        <v>2920</v>
      </c>
      <c r="G117" s="9">
        <v>0</v>
      </c>
      <c r="H117" s="10"/>
      <c r="I117" s="10"/>
      <c r="J117" s="10"/>
      <c r="K117" s="10" t="str">
        <f>VLOOKUP(A117,'5月'!A:K,11,FALSE)</f>
        <v>朝晖人力</v>
      </c>
      <c r="L117" s="44" t="str">
        <f>VLOOKUP(A117,'5月'!A:L,12,FALSE)</f>
        <v>532627200211250929</v>
      </c>
      <c r="M117" s="10">
        <f>VLOOKUP(A117,'5月'!A:M,13,FALSE)</f>
        <v>15390887764</v>
      </c>
      <c r="N117" s="10">
        <f>VLOOKUP(D117,[11]个人所得税扣缴申报表!$B$1:$L$65536,11,FALSE)</f>
        <v>0</v>
      </c>
      <c r="Q117" s="1">
        <f t="shared" si="4"/>
        <v>0</v>
      </c>
    </row>
    <row r="118" s="1" customFormat="1" hidden="1" spans="1:17">
      <c r="A118" s="8" t="s">
        <v>213</v>
      </c>
      <c r="B118" s="8" t="s">
        <v>205</v>
      </c>
      <c r="C118" s="8" t="s">
        <v>57</v>
      </c>
      <c r="D118" s="8" t="s">
        <v>214</v>
      </c>
      <c r="E118" s="9" t="s">
        <v>28</v>
      </c>
      <c r="F118" s="9">
        <v>12006.6041758242</v>
      </c>
      <c r="G118" s="9">
        <v>105.2</v>
      </c>
      <c r="H118" s="10"/>
      <c r="I118" s="10"/>
      <c r="J118" s="10"/>
      <c r="K118" s="10" t="str">
        <f>VLOOKUP(A118,'5月'!A:K,11,FALSE)</f>
        <v>南湖</v>
      </c>
      <c r="L118" s="44" t="str">
        <f>VLOOKUP(A118,'5月'!A:L,12,FALSE)</f>
        <v>422126199901264012</v>
      </c>
      <c r="M118" s="10">
        <f>VLOOKUP(A118,'5月'!A:M,13,FALSE)</f>
        <v>18872230919</v>
      </c>
      <c r="N118" s="10">
        <v>105.2</v>
      </c>
      <c r="Q118" s="1">
        <f t="shared" si="4"/>
        <v>0</v>
      </c>
    </row>
    <row r="119" s="1" customFormat="1" hidden="1" spans="1:17">
      <c r="A119" s="8" t="s">
        <v>215</v>
      </c>
      <c r="B119" s="8" t="s">
        <v>205</v>
      </c>
      <c r="C119" s="8" t="s">
        <v>60</v>
      </c>
      <c r="D119" s="8" t="s">
        <v>216</v>
      </c>
      <c r="E119" s="9" t="s">
        <v>28</v>
      </c>
      <c r="F119" s="9">
        <v>11930.2605</v>
      </c>
      <c r="G119" s="9">
        <v>200.85</v>
      </c>
      <c r="H119" s="10">
        <f>VLOOKUP(A119,'5月'!A:H,8,FALSE)</f>
        <v>359.84</v>
      </c>
      <c r="I119" s="10">
        <f>VLOOKUP(A119,'5月'!A:I,9,FALSE)</f>
        <v>96.96</v>
      </c>
      <c r="J119" s="10">
        <f>VLOOKUP(A119,'5月'!A:J,10,FALSE)</f>
        <v>13.49</v>
      </c>
      <c r="K119" s="10" t="str">
        <f>VLOOKUP(A119,'5月'!A:K,11,FALSE)</f>
        <v>南湖</v>
      </c>
      <c r="L119" s="44" t="str">
        <f>VLOOKUP(A119,'5月'!A:L,12,FALSE)</f>
        <v>421221200007170714</v>
      </c>
      <c r="M119" s="10">
        <f>VLOOKUP(A119,'5月'!A:M,13,FALSE)</f>
        <v>15926928101</v>
      </c>
      <c r="N119" s="10">
        <v>193.79</v>
      </c>
      <c r="Q119" s="1">
        <f t="shared" si="4"/>
        <v>7.06</v>
      </c>
    </row>
    <row r="120" s="1" customFormat="1" hidden="1" spans="1:17">
      <c r="A120" s="8" t="s">
        <v>217</v>
      </c>
      <c r="B120" s="8" t="s">
        <v>205</v>
      </c>
      <c r="C120" s="8" t="s">
        <v>60</v>
      </c>
      <c r="D120" s="8" t="s">
        <v>218</v>
      </c>
      <c r="E120" s="9" t="s">
        <v>28</v>
      </c>
      <c r="F120" s="9">
        <v>10977.936055</v>
      </c>
      <c r="G120" s="9">
        <v>0</v>
      </c>
      <c r="H120" s="10">
        <f>VLOOKUP(A120,'5月'!A:H,8,FALSE)</f>
        <v>359.84</v>
      </c>
      <c r="I120" s="10">
        <f>VLOOKUP(A120,'5月'!A:I,9,FALSE)</f>
        <v>96.96</v>
      </c>
      <c r="J120" s="10">
        <f>VLOOKUP(A120,'5月'!A:J,10,FALSE)</f>
        <v>13.49</v>
      </c>
      <c r="K120" s="10" t="str">
        <f>VLOOKUP(A120,'5月'!A:K,11,FALSE)</f>
        <v>武汉山道</v>
      </c>
      <c r="L120" s="10" t="str">
        <f>VLOOKUP(A120,'5月'!A:L,12,FALSE)</f>
        <v>420106198710140058</v>
      </c>
      <c r="M120" s="10">
        <f>VLOOKUP(A120,'5月'!A:M,13,FALSE)</f>
        <v>13667230900</v>
      </c>
      <c r="N120" s="1">
        <v>0</v>
      </c>
      <c r="Q120" s="1">
        <f t="shared" si="4"/>
        <v>0</v>
      </c>
    </row>
    <row r="121" s="1" customFormat="1" hidden="1" spans="1:17">
      <c r="A121" s="8" t="s">
        <v>219</v>
      </c>
      <c r="B121" s="8" t="s">
        <v>205</v>
      </c>
      <c r="C121" s="8" t="s">
        <v>60</v>
      </c>
      <c r="D121" s="8" t="s">
        <v>220</v>
      </c>
      <c r="E121" s="9" t="s">
        <v>28</v>
      </c>
      <c r="F121" s="9">
        <v>5272.4767</v>
      </c>
      <c r="G121" s="9">
        <v>0</v>
      </c>
      <c r="H121" s="10">
        <f>VLOOKUP(A121,'5月'!A:H,8,FALSE)</f>
        <v>359.84</v>
      </c>
      <c r="I121" s="10">
        <f>VLOOKUP(A121,'5月'!A:I,9,FALSE)</f>
        <v>96.96</v>
      </c>
      <c r="J121" s="10">
        <f>VLOOKUP(A121,'5月'!A:J,10,FALSE)</f>
        <v>13.49</v>
      </c>
      <c r="K121" s="10" t="str">
        <f>VLOOKUP(A121,'5月'!A:K,11,FALSE)</f>
        <v>南湖</v>
      </c>
      <c r="L121" s="44" t="str">
        <f>VLOOKUP(A121,'5月'!A:L,12,FALSE)</f>
        <v>420984199910052017</v>
      </c>
      <c r="M121" s="10">
        <f>VLOOKUP(A121,'5月'!A:M,13,FALSE)</f>
        <v>17671720251</v>
      </c>
      <c r="N121" s="10">
        <v>0</v>
      </c>
      <c r="Q121" s="1">
        <f t="shared" si="4"/>
        <v>0</v>
      </c>
    </row>
    <row r="122" s="1" customFormat="1" hidden="1" spans="1:17">
      <c r="A122" s="8" t="s">
        <v>223</v>
      </c>
      <c r="B122" s="8" t="s">
        <v>205</v>
      </c>
      <c r="C122" s="8" t="s">
        <v>70</v>
      </c>
      <c r="D122" s="8" t="s">
        <v>224</v>
      </c>
      <c r="E122" s="9" t="s">
        <v>28</v>
      </c>
      <c r="F122" s="9">
        <v>4996.5786</v>
      </c>
      <c r="G122" s="9">
        <v>0</v>
      </c>
      <c r="H122" s="10">
        <f>VLOOKUP(A122,'5月'!A:H,8,FALSE)</f>
        <v>359.84</v>
      </c>
      <c r="I122" s="10">
        <f>VLOOKUP(A122,'5月'!A:I,9,FALSE)</f>
        <v>96.96</v>
      </c>
      <c r="J122" s="10">
        <f>VLOOKUP(A122,'5月'!A:J,10,FALSE)</f>
        <v>13.49</v>
      </c>
      <c r="K122" s="10" t="str">
        <f>VLOOKUP(A122,'5月'!A:K,11,FALSE)</f>
        <v>南湖</v>
      </c>
      <c r="L122" s="44" t="str">
        <f>VLOOKUP(A122,'5月'!A:L,12,FALSE)</f>
        <v>341203200101121916</v>
      </c>
      <c r="M122" s="10">
        <f>VLOOKUP(A122,'5月'!A:M,13,FALSE)</f>
        <v>17328453872</v>
      </c>
      <c r="N122" s="10">
        <v>0</v>
      </c>
      <c r="Q122" s="1">
        <f t="shared" si="4"/>
        <v>0</v>
      </c>
    </row>
    <row r="123" s="1" customFormat="1" hidden="1" spans="1:17">
      <c r="A123" s="8" t="s">
        <v>221</v>
      </c>
      <c r="B123" s="8" t="s">
        <v>205</v>
      </c>
      <c r="C123" s="8" t="s">
        <v>70</v>
      </c>
      <c r="D123" s="8" t="s">
        <v>222</v>
      </c>
      <c r="E123" s="9" t="s">
        <v>28</v>
      </c>
      <c r="F123" s="9">
        <v>3995.05</v>
      </c>
      <c r="G123" s="9">
        <v>0</v>
      </c>
      <c r="H123" s="10"/>
      <c r="I123" s="10"/>
      <c r="J123" s="10"/>
      <c r="K123" s="10" t="str">
        <f>VLOOKUP(A123,'5月'!A:K,11,FALSE)</f>
        <v>南湖</v>
      </c>
      <c r="L123" s="10" t="str">
        <f>VLOOKUP(A123,'5月'!A:L,12,FALSE)</f>
        <v>421125200202193356</v>
      </c>
      <c r="M123" s="10">
        <f>VLOOKUP(A123,'5月'!A:M,13,FALSE)</f>
        <v>18140671940</v>
      </c>
      <c r="N123" s="10">
        <v>0</v>
      </c>
      <c r="Q123" s="1">
        <f t="shared" si="4"/>
        <v>0</v>
      </c>
    </row>
    <row r="124" s="1" customFormat="1" hidden="1" spans="1:17">
      <c r="A124" s="8" t="s">
        <v>228</v>
      </c>
      <c r="B124" s="8" t="s">
        <v>205</v>
      </c>
      <c r="C124" s="8" t="s">
        <v>70</v>
      </c>
      <c r="D124" s="8" t="s">
        <v>229</v>
      </c>
      <c r="E124" s="9" t="s">
        <v>28</v>
      </c>
      <c r="F124" s="9">
        <v>2591.2</v>
      </c>
      <c r="G124" s="9">
        <v>0</v>
      </c>
      <c r="H124" s="10"/>
      <c r="I124" s="10"/>
      <c r="J124" s="10"/>
      <c r="K124" s="10" t="str">
        <f>VLOOKUP(A124,'5月'!A:K,11,FALSE)</f>
        <v>南湖</v>
      </c>
      <c r="L124" s="10" t="str">
        <f>VLOOKUP(A124,'5月'!A:L,12,FALSE)</f>
        <v>421126200405015433</v>
      </c>
      <c r="M124" s="10">
        <f>VLOOKUP(A124,'5月'!A:M,13,FALSE)</f>
        <v>13117073577</v>
      </c>
      <c r="N124" s="10">
        <v>0</v>
      </c>
      <c r="Q124" s="1">
        <f t="shared" si="4"/>
        <v>0</v>
      </c>
    </row>
    <row r="125" s="1" customFormat="1" hidden="1" spans="1:17">
      <c r="A125" s="8" t="s">
        <v>225</v>
      </c>
      <c r="B125" s="8" t="s">
        <v>205</v>
      </c>
      <c r="C125" s="8" t="s">
        <v>226</v>
      </c>
      <c r="D125" s="8" t="s">
        <v>227</v>
      </c>
      <c r="E125" s="9" t="s">
        <v>28</v>
      </c>
      <c r="F125" s="9">
        <v>3000</v>
      </c>
      <c r="G125" s="9">
        <v>0</v>
      </c>
      <c r="H125" s="10"/>
      <c r="I125" s="10"/>
      <c r="J125" s="10"/>
      <c r="K125" s="10" t="str">
        <f>VLOOKUP(A125,'5月'!A:K,11,FALSE)</f>
        <v>鑫镒百货</v>
      </c>
      <c r="L125" s="44" t="str">
        <f>VLOOKUP(A125,'5月'!A:L,12,FALSE)</f>
        <v>422727196507245337</v>
      </c>
      <c r="M125" s="10" t="str">
        <f>VLOOKUP(A125,'5月'!A:M,13,FALSE)</f>
        <v>13872527441</v>
      </c>
      <c r="N125" s="10"/>
      <c r="Q125" s="1">
        <f t="shared" si="4"/>
        <v>0</v>
      </c>
    </row>
    <row r="126" s="1" customFormat="1" hidden="1" spans="1:17">
      <c r="A126" s="8" t="s">
        <v>230</v>
      </c>
      <c r="B126" s="8" t="s">
        <v>231</v>
      </c>
      <c r="C126" s="8" t="s">
        <v>132</v>
      </c>
      <c r="D126" s="8" t="s">
        <v>232</v>
      </c>
      <c r="E126" s="9" t="s">
        <v>28</v>
      </c>
      <c r="F126" s="9">
        <v>11337.4950675</v>
      </c>
      <c r="G126" s="9">
        <v>183.31</v>
      </c>
      <c r="H126" s="10">
        <f>VLOOKUP(A126,'5月'!A:H,8,FALSE)</f>
        <v>438.16</v>
      </c>
      <c r="I126" s="10">
        <f>VLOOKUP(A126,'5月'!A:I,9,FALSE)</f>
        <v>0</v>
      </c>
      <c r="J126" s="10">
        <f>VLOOKUP(A126,'5月'!A:J,10,FALSE)</f>
        <v>0</v>
      </c>
      <c r="K126" s="10" t="str">
        <f>VLOOKUP(A126,'5月'!A:K,11,FALSE)</f>
        <v>荆州分公司</v>
      </c>
      <c r="L126" s="44" t="str">
        <f>VLOOKUP(A126,'5月'!A:L,12,FALSE)</f>
        <v>421022198908087833</v>
      </c>
      <c r="M126" s="10">
        <f>VLOOKUP(A126,'5月'!A:M,13,FALSE)</f>
        <v>13545649629</v>
      </c>
      <c r="N126" s="10">
        <v>176.98</v>
      </c>
      <c r="Q126" s="1">
        <f t="shared" si="4"/>
        <v>6.33000000000001</v>
      </c>
    </row>
    <row r="127" s="1" customFormat="1" hidden="1" spans="1:17">
      <c r="A127" s="8" t="s">
        <v>233</v>
      </c>
      <c r="B127" s="8" t="s">
        <v>231</v>
      </c>
      <c r="C127" s="8" t="s">
        <v>234</v>
      </c>
      <c r="D127" s="8" t="s">
        <v>235</v>
      </c>
      <c r="E127" s="9" t="s">
        <v>28</v>
      </c>
      <c r="F127" s="9">
        <v>4380</v>
      </c>
      <c r="G127" s="9">
        <v>0</v>
      </c>
      <c r="H127" s="10"/>
      <c r="I127" s="10"/>
      <c r="J127" s="10"/>
      <c r="K127" s="10" t="str">
        <f>VLOOKUP(A127,'5月'!A:K,11,FALSE)</f>
        <v>荆州分公司</v>
      </c>
      <c r="L127" s="44" t="str">
        <f>VLOOKUP(A127,'5月'!A:L,12,FALSE)</f>
        <v>420822198510106881</v>
      </c>
      <c r="M127" s="10">
        <f>VLOOKUP(A127,'5月'!A:M,13,FALSE)</f>
        <v>13437220258</v>
      </c>
      <c r="N127" s="10">
        <v>0</v>
      </c>
      <c r="Q127" s="1">
        <f t="shared" si="4"/>
        <v>0</v>
      </c>
    </row>
    <row r="128" s="1" customFormat="1" hidden="1" spans="1:17">
      <c r="A128" s="8" t="s">
        <v>236</v>
      </c>
      <c r="B128" s="8" t="s">
        <v>231</v>
      </c>
      <c r="C128" s="8" t="s">
        <v>30</v>
      </c>
      <c r="D128" s="8" t="s">
        <v>237</v>
      </c>
      <c r="E128" s="9" t="s">
        <v>28</v>
      </c>
      <c r="F128" s="9">
        <v>3090</v>
      </c>
      <c r="G128" s="9">
        <v>0</v>
      </c>
      <c r="H128" s="10"/>
      <c r="I128" s="10"/>
      <c r="J128" s="10"/>
      <c r="K128" s="10" t="str">
        <f>VLOOKUP(A128,'5月'!A:K,11,FALSE)</f>
        <v>朝晖人力</v>
      </c>
      <c r="L128" s="44" t="str">
        <f>VLOOKUP(A128,'5月'!A:L,12,FALSE)</f>
        <v>421003200202101024</v>
      </c>
      <c r="M128" s="10">
        <f>VLOOKUP(A128,'5月'!A:M,13,FALSE)</f>
        <v>19530522062</v>
      </c>
      <c r="N128" s="10">
        <f>VLOOKUP(D128,[11]个人所得税扣缴申报表!$B$1:$L$65536,11,FALSE)</f>
        <v>0</v>
      </c>
      <c r="Q128" s="1">
        <f t="shared" si="4"/>
        <v>0</v>
      </c>
    </row>
    <row r="129" s="1" customFormat="1" hidden="1" spans="1:17">
      <c r="A129" s="8" t="s">
        <v>238</v>
      </c>
      <c r="B129" s="8" t="s">
        <v>231</v>
      </c>
      <c r="C129" s="8" t="s">
        <v>37</v>
      </c>
      <c r="D129" s="8" t="s">
        <v>239</v>
      </c>
      <c r="E129" s="9" t="s">
        <v>28</v>
      </c>
      <c r="F129" s="9">
        <v>2700</v>
      </c>
      <c r="G129" s="9">
        <v>0</v>
      </c>
      <c r="H129" s="10"/>
      <c r="I129" s="10"/>
      <c r="J129" s="10"/>
      <c r="K129" s="10" t="str">
        <f>VLOOKUP(A129,'5月'!A:K,11,FALSE)</f>
        <v>荆州分公司</v>
      </c>
      <c r="L129" s="44" t="str">
        <f>VLOOKUP(A129,'5月'!A:L,12,FALSE)</f>
        <v>422421196602075845</v>
      </c>
      <c r="M129" s="10">
        <f>VLOOKUP(A129,'5月'!A:M,13,FALSE)</f>
        <v>18672370860</v>
      </c>
      <c r="N129" s="10">
        <v>0</v>
      </c>
      <c r="Q129" s="1">
        <f t="shared" si="4"/>
        <v>0</v>
      </c>
    </row>
    <row r="130" s="1" customFormat="1" hidden="1" spans="1:17">
      <c r="A130" s="8" t="s">
        <v>240</v>
      </c>
      <c r="B130" s="8" t="s">
        <v>231</v>
      </c>
      <c r="C130" s="8" t="s">
        <v>37</v>
      </c>
      <c r="D130" s="8" t="s">
        <v>241</v>
      </c>
      <c r="E130" s="9" t="s">
        <v>28</v>
      </c>
      <c r="F130" s="9">
        <v>2500</v>
      </c>
      <c r="G130" s="9">
        <v>0</v>
      </c>
      <c r="H130" s="10"/>
      <c r="I130" s="10"/>
      <c r="J130" s="10"/>
      <c r="K130" s="10" t="str">
        <f>VLOOKUP(A130,'5月'!A:K,11,FALSE)</f>
        <v>朝晖人力</v>
      </c>
      <c r="L130" s="44" t="str">
        <f>VLOOKUP(A130,'5月'!A:L,12,FALSE)</f>
        <v>422421195612131826</v>
      </c>
      <c r="M130" s="10">
        <f>VLOOKUP(A130,'5月'!A:M,13,FALSE)</f>
        <v>18607218817</v>
      </c>
      <c r="N130" s="10">
        <f>VLOOKUP(D130,[11]个人所得税扣缴申报表!$B$1:$L$65536,11,FALSE)</f>
        <v>0</v>
      </c>
      <c r="Q130" s="1">
        <f t="shared" si="4"/>
        <v>0</v>
      </c>
    </row>
    <row r="131" s="1" customFormat="1" hidden="1" spans="1:17">
      <c r="A131" s="8" t="s">
        <v>246</v>
      </c>
      <c r="B131" s="8" t="s">
        <v>231</v>
      </c>
      <c r="C131" s="8" t="s">
        <v>247</v>
      </c>
      <c r="D131" s="8" t="s">
        <v>248</v>
      </c>
      <c r="E131" s="9" t="s">
        <v>28</v>
      </c>
      <c r="F131" s="9">
        <v>5431.2425</v>
      </c>
      <c r="G131" s="9">
        <v>0</v>
      </c>
      <c r="H131" s="10"/>
      <c r="I131" s="10"/>
      <c r="J131" s="10"/>
      <c r="K131" s="10" t="str">
        <f>VLOOKUP(A131,'5月'!A:K,11,FALSE)</f>
        <v>荆州分公司</v>
      </c>
      <c r="L131" s="10" t="str">
        <f>VLOOKUP(A131,'5月'!A:L,12,FALSE)</f>
        <v>420322200102122711</v>
      </c>
      <c r="M131" s="10">
        <f>VLOOKUP(A131,'5月'!A:M,13,FALSE)</f>
        <v>19537490212</v>
      </c>
      <c r="N131" s="10">
        <v>0</v>
      </c>
      <c r="Q131" s="1">
        <f t="shared" si="4"/>
        <v>0</v>
      </c>
    </row>
    <row r="132" s="1" customFormat="1" hidden="1" spans="1:17">
      <c r="A132" s="8" t="s">
        <v>242</v>
      </c>
      <c r="B132" s="8" t="s">
        <v>231</v>
      </c>
      <c r="C132" s="8" t="s">
        <v>45</v>
      </c>
      <c r="D132" s="8" t="s">
        <v>243</v>
      </c>
      <c r="E132" s="9" t="s">
        <v>28</v>
      </c>
      <c r="F132" s="9">
        <v>5256.83916</v>
      </c>
      <c r="G132" s="9">
        <v>7.69999999999999</v>
      </c>
      <c r="H132" s="10"/>
      <c r="I132" s="10"/>
      <c r="J132" s="10"/>
      <c r="K132" s="10" t="str">
        <f>VLOOKUP(A132,'5月'!A:K,11,FALSE)</f>
        <v>荆州分公司</v>
      </c>
      <c r="L132" s="44" t="str">
        <f>VLOOKUP(A132,'5月'!A:L,12,FALSE)</f>
        <v>420527199309172609</v>
      </c>
      <c r="M132" s="10">
        <f>VLOOKUP(A132,'5月'!A:M,13,FALSE)</f>
        <v>13767993203</v>
      </c>
      <c r="N132" s="10">
        <v>7.7</v>
      </c>
      <c r="Q132" s="1">
        <v>0</v>
      </c>
    </row>
    <row r="133" s="1" customFormat="1" hidden="1" spans="1:17">
      <c r="A133" s="8" t="s">
        <v>244</v>
      </c>
      <c r="B133" s="8" t="s">
        <v>231</v>
      </c>
      <c r="C133" s="8" t="s">
        <v>45</v>
      </c>
      <c r="D133" s="8" t="s">
        <v>245</v>
      </c>
      <c r="E133" s="9" t="s">
        <v>28</v>
      </c>
      <c r="F133" s="9">
        <v>4955.77232</v>
      </c>
      <c r="G133" s="9">
        <v>0</v>
      </c>
      <c r="H133" s="10"/>
      <c r="I133" s="10"/>
      <c r="J133" s="10"/>
      <c r="K133" s="10" t="str">
        <f>VLOOKUP(A133,'5月'!A:K,11,FALSE)</f>
        <v>荆州分公司</v>
      </c>
      <c r="L133" s="10" t="str">
        <f>VLOOKUP(A133,'5月'!A:L,12,FALSE)</f>
        <v>420323200110083114</v>
      </c>
      <c r="M133" s="10">
        <f>VLOOKUP(A133,'5月'!A:M,13,FALSE)</f>
        <v>18671918794</v>
      </c>
      <c r="N133" s="10">
        <v>0</v>
      </c>
      <c r="Q133" s="1">
        <f t="shared" si="4"/>
        <v>0</v>
      </c>
    </row>
    <row r="134" s="1" customFormat="1" hidden="1" spans="1:17">
      <c r="A134" s="8" t="s">
        <v>1025</v>
      </c>
      <c r="B134" s="8" t="s">
        <v>231</v>
      </c>
      <c r="C134" s="8" t="s">
        <v>45</v>
      </c>
      <c r="D134" s="8" t="s">
        <v>1026</v>
      </c>
      <c r="E134" s="9" t="s">
        <v>28</v>
      </c>
      <c r="F134" s="9">
        <v>1800</v>
      </c>
      <c r="G134" s="9">
        <v>0</v>
      </c>
      <c r="H134" s="10"/>
      <c r="I134" s="10"/>
      <c r="J134" s="10"/>
      <c r="K134" s="10" t="str">
        <f>VLOOKUP(A134,'5月'!A:K,11,FALSE)</f>
        <v>朝晖人力</v>
      </c>
      <c r="L134" s="44" t="str">
        <f>VLOOKUP(A134,'5月'!A:L,12,FALSE)</f>
        <v>421224200512255814</v>
      </c>
      <c r="M134" s="10">
        <f>VLOOKUP(A134,'5月'!A:M,13,FALSE)</f>
        <v>13291579862</v>
      </c>
      <c r="N134" s="10">
        <f>VLOOKUP(D134,[11]个人所得税扣缴申报表!$B$1:$L$65536,11,FALSE)</f>
        <v>0</v>
      </c>
      <c r="Q134" s="1">
        <f t="shared" si="4"/>
        <v>0</v>
      </c>
    </row>
    <row r="135" s="1" customFormat="1" hidden="1" spans="1:17">
      <c r="A135" s="8" t="s">
        <v>249</v>
      </c>
      <c r="B135" s="8" t="s">
        <v>231</v>
      </c>
      <c r="C135" s="8" t="s">
        <v>57</v>
      </c>
      <c r="D135" s="8" t="s">
        <v>250</v>
      </c>
      <c r="E135" s="9" t="s">
        <v>28</v>
      </c>
      <c r="F135" s="9">
        <v>15914.2567961897</v>
      </c>
      <c r="G135" s="9">
        <v>327.43</v>
      </c>
      <c r="H135" s="10"/>
      <c r="I135" s="10"/>
      <c r="J135" s="10"/>
      <c r="K135" s="10" t="str">
        <f>VLOOKUP(A135,'5月'!A:K,11,FALSE)</f>
        <v>荆州分公司</v>
      </c>
      <c r="L135" s="10" t="str">
        <f>VLOOKUP(A135,'5月'!A:L,12,FALSE)</f>
        <v>421003198609061554</v>
      </c>
      <c r="M135" s="10">
        <f>VLOOKUP(A135,'5月'!A:M,13,FALSE)</f>
        <v>17879581263</v>
      </c>
      <c r="N135" s="10">
        <v>327.43</v>
      </c>
      <c r="Q135" s="1">
        <f t="shared" si="4"/>
        <v>0</v>
      </c>
    </row>
    <row r="136" s="1" customFormat="1" hidden="1" spans="1:17">
      <c r="A136" s="8" t="s">
        <v>255</v>
      </c>
      <c r="B136" s="8" t="s">
        <v>231</v>
      </c>
      <c r="C136" s="8" t="s">
        <v>60</v>
      </c>
      <c r="D136" s="8" t="s">
        <v>256</v>
      </c>
      <c r="E136" s="9" t="s">
        <v>28</v>
      </c>
      <c r="F136" s="9">
        <v>5779.71652099903</v>
      </c>
      <c r="G136" s="9">
        <v>0</v>
      </c>
      <c r="H136" s="10"/>
      <c r="I136" s="10"/>
      <c r="J136" s="10"/>
      <c r="K136" s="10" t="str">
        <f>VLOOKUP(A136,'5月'!A:K,11,FALSE)</f>
        <v>荆州分公司</v>
      </c>
      <c r="L136" s="10" t="str">
        <f>VLOOKUP(A136,'5月'!A:L,12,FALSE)</f>
        <v>421302199412171236</v>
      </c>
      <c r="M136" s="10">
        <f>VLOOKUP(A136,'5月'!A:M,13,FALSE)</f>
        <v>13755843568</v>
      </c>
      <c r="N136" s="10">
        <v>0</v>
      </c>
      <c r="Q136" s="1">
        <f t="shared" si="4"/>
        <v>0</v>
      </c>
    </row>
    <row r="137" s="1" customFormat="1" hidden="1" spans="1:17">
      <c r="A137" s="8" t="s">
        <v>265</v>
      </c>
      <c r="B137" s="8" t="s">
        <v>231</v>
      </c>
      <c r="C137" s="8" t="s">
        <v>60</v>
      </c>
      <c r="D137" s="8" t="s">
        <v>266</v>
      </c>
      <c r="E137" s="9" t="s">
        <v>28</v>
      </c>
      <c r="F137" s="9">
        <v>11920.930815</v>
      </c>
      <c r="G137" s="9">
        <v>207.63</v>
      </c>
      <c r="H137" s="10"/>
      <c r="I137" s="10"/>
      <c r="J137" s="10"/>
      <c r="K137" s="10" t="str">
        <f>VLOOKUP(A137,'5月'!A:K,11,FALSE)</f>
        <v>荆州分公司</v>
      </c>
      <c r="L137" s="44" t="str">
        <f>VLOOKUP(A137,'5月'!A:L,12,FALSE)</f>
        <v>420803197802042732</v>
      </c>
      <c r="M137" s="10">
        <f>VLOOKUP(A137,'5月'!A:M,13,FALSE)</f>
        <v>15070903197</v>
      </c>
      <c r="N137" s="10">
        <v>207.63</v>
      </c>
      <c r="Q137" s="1">
        <f t="shared" si="4"/>
        <v>0</v>
      </c>
    </row>
    <row r="138" s="1" customFormat="1" hidden="1" spans="1:17">
      <c r="A138" s="8" t="s">
        <v>271</v>
      </c>
      <c r="B138" s="8" t="s">
        <v>231</v>
      </c>
      <c r="C138" s="8" t="s">
        <v>60</v>
      </c>
      <c r="D138" s="8" t="s">
        <v>272</v>
      </c>
      <c r="E138" s="9" t="s">
        <v>28</v>
      </c>
      <c r="F138" s="9">
        <v>6859.94068713895</v>
      </c>
      <c r="G138" s="9">
        <v>55.8</v>
      </c>
      <c r="H138" s="10"/>
      <c r="I138" s="10"/>
      <c r="J138" s="10"/>
      <c r="K138" s="10" t="str">
        <f>VLOOKUP(A138,'5月'!A:K,11,FALSE)</f>
        <v>荆州分公司</v>
      </c>
      <c r="L138" s="10" t="str">
        <f>VLOOKUP(A138,'5月'!A:L,12,FALSE)</f>
        <v>342221199503045061</v>
      </c>
      <c r="M138" s="10">
        <f>VLOOKUP(A138,'5月'!A:M,13,FALSE)</f>
        <v>13872208550</v>
      </c>
      <c r="N138" s="10">
        <v>55.8</v>
      </c>
      <c r="Q138" s="1">
        <f t="shared" si="4"/>
        <v>0</v>
      </c>
    </row>
    <row r="139" s="1" customFormat="1" hidden="1" spans="1:17">
      <c r="A139" s="8" t="s">
        <v>261</v>
      </c>
      <c r="B139" s="8" t="s">
        <v>231</v>
      </c>
      <c r="C139" s="8" t="s">
        <v>60</v>
      </c>
      <c r="D139" s="8" t="s">
        <v>262</v>
      </c>
      <c r="E139" s="9" t="s">
        <v>28</v>
      </c>
      <c r="F139" s="9">
        <v>8409.13848523004</v>
      </c>
      <c r="G139" s="9">
        <v>0</v>
      </c>
      <c r="H139" s="10"/>
      <c r="I139" s="10"/>
      <c r="J139" s="10"/>
      <c r="K139" s="10" t="str">
        <f>VLOOKUP(A139,'5月'!A:K,11,FALSE)</f>
        <v>荆州分公司</v>
      </c>
      <c r="L139" s="10" t="str">
        <f>VLOOKUP(A139,'5月'!A:L,12,FALSE)</f>
        <v>421087199104105322</v>
      </c>
      <c r="M139" s="10">
        <f>VLOOKUP(A139,'5月'!A:M,13,FALSE)</f>
        <v>19170645381</v>
      </c>
      <c r="N139" s="10">
        <v>84.42</v>
      </c>
      <c r="Q139" s="1">
        <f t="shared" si="4"/>
        <v>-84.42</v>
      </c>
    </row>
    <row r="140" s="1" customFormat="1" hidden="1" spans="1:17">
      <c r="A140" s="8" t="s">
        <v>251</v>
      </c>
      <c r="B140" s="8" t="s">
        <v>231</v>
      </c>
      <c r="C140" s="8" t="s">
        <v>60</v>
      </c>
      <c r="D140" s="8" t="s">
        <v>252</v>
      </c>
      <c r="E140" s="9" t="s">
        <v>28</v>
      </c>
      <c r="F140" s="9">
        <v>6357.55336363637</v>
      </c>
      <c r="G140" s="9">
        <v>0</v>
      </c>
      <c r="H140" s="10"/>
      <c r="I140" s="10"/>
      <c r="J140" s="10"/>
      <c r="K140" s="10" t="str">
        <f>VLOOKUP(A140,'5月'!A:K,11,FALSE)</f>
        <v>荆州分公司</v>
      </c>
      <c r="L140" s="10" t="str">
        <f>VLOOKUP(A140,'5月'!A:L,12,FALSE)</f>
        <v>421022199408152496</v>
      </c>
      <c r="M140" s="10">
        <f>VLOOKUP(A140,'5月'!A:M,13,FALSE)</f>
        <v>18872932531</v>
      </c>
      <c r="N140" s="10">
        <v>27.45</v>
      </c>
      <c r="Q140" s="1">
        <f t="shared" si="4"/>
        <v>-27.45</v>
      </c>
    </row>
    <row r="141" s="1" customFormat="1" hidden="1" spans="1:17">
      <c r="A141" s="8" t="s">
        <v>273</v>
      </c>
      <c r="B141" s="8" t="s">
        <v>231</v>
      </c>
      <c r="C141" s="8" t="s">
        <v>60</v>
      </c>
      <c r="D141" s="8" t="s">
        <v>274</v>
      </c>
      <c r="E141" s="9" t="s">
        <v>28</v>
      </c>
      <c r="F141" s="9">
        <v>500.9925</v>
      </c>
      <c r="G141" s="9">
        <v>0</v>
      </c>
      <c r="H141" s="10"/>
      <c r="I141" s="10"/>
      <c r="J141" s="10"/>
      <c r="K141" s="10" t="str">
        <f>VLOOKUP(A141,'5月'!A:K,11,FALSE)</f>
        <v>朝晖人力</v>
      </c>
      <c r="L141" s="44" t="str">
        <f>VLOOKUP(A141,'5月'!A:L,12,FALSE)</f>
        <v>421003199008281046</v>
      </c>
      <c r="M141" s="10">
        <f>VLOOKUP(A141,'5月'!A:M,13,FALSE)</f>
        <v>18062367725</v>
      </c>
      <c r="N141" s="10">
        <f>VLOOKUP(D141,[11]个人所得税扣缴申报表!$B$1:$L$65536,11,FALSE)</f>
        <v>0</v>
      </c>
      <c r="Q141" s="1">
        <f t="shared" si="4"/>
        <v>0</v>
      </c>
    </row>
    <row r="142" s="1" customFormat="1" hidden="1" spans="1:17">
      <c r="A142" s="8" t="s">
        <v>1279</v>
      </c>
      <c r="B142" s="8" t="s">
        <v>231</v>
      </c>
      <c r="C142" s="8" t="s">
        <v>60</v>
      </c>
      <c r="D142" s="8" t="s">
        <v>1280</v>
      </c>
      <c r="E142" s="9" t="s">
        <v>28</v>
      </c>
      <c r="F142" s="9">
        <v>2038.4</v>
      </c>
      <c r="G142" s="9">
        <v>0</v>
      </c>
      <c r="H142" s="10"/>
      <c r="I142" s="10"/>
      <c r="J142" s="10"/>
      <c r="K142" s="10" t="s">
        <v>35</v>
      </c>
      <c r="L142" s="44" t="str">
        <f>VLOOKUP(A142,[10]在职名单!$D:$AF,29,FALSE)</f>
        <v>500236200310175650</v>
      </c>
      <c r="M142" s="10">
        <f>VLOOKUP(A142,[10]在职名单!$D:$AK,34,FALSE)</f>
        <v>19164097537</v>
      </c>
      <c r="N142" s="10">
        <f>VLOOKUP(D142,[11]个人所得税扣缴申报表!$B$1:$L$65536,11,FALSE)</f>
        <v>0</v>
      </c>
      <c r="Q142" s="1">
        <f t="shared" si="4"/>
        <v>0</v>
      </c>
    </row>
    <row r="143" s="1" customFormat="1" hidden="1" spans="1:17">
      <c r="A143" s="8" t="s">
        <v>1281</v>
      </c>
      <c r="B143" s="8" t="s">
        <v>231</v>
      </c>
      <c r="C143" s="8" t="s">
        <v>60</v>
      </c>
      <c r="D143" s="8" t="s">
        <v>1034</v>
      </c>
      <c r="E143" s="9" t="s">
        <v>28</v>
      </c>
      <c r="F143" s="9">
        <v>7084.87427823162</v>
      </c>
      <c r="G143" s="9">
        <v>62.55</v>
      </c>
      <c r="H143" s="10"/>
      <c r="I143" s="10"/>
      <c r="J143" s="10"/>
      <c r="K143" s="10" t="s">
        <v>35</v>
      </c>
      <c r="L143" s="10" t="str">
        <f>VLOOKUP(A143,[10]在职名单!$D:$AF,29,FALSE)</f>
        <v>37068520040521651x</v>
      </c>
      <c r="M143" s="10">
        <f>VLOOKUP(A143,[10]在职名单!$D:$AK,34,FALSE)</f>
        <v>15684076367</v>
      </c>
      <c r="N143" s="10">
        <f>VLOOKUP(D143,[11]个人所得税扣缴申报表!$B$1:$L$65536,11,FALSE)</f>
        <v>62.55</v>
      </c>
      <c r="Q143" s="1">
        <f t="shared" si="4"/>
        <v>0</v>
      </c>
    </row>
    <row r="144" s="1" customFormat="1" hidden="1" spans="1:17">
      <c r="A144" s="8" t="s">
        <v>281</v>
      </c>
      <c r="B144" s="8" t="s">
        <v>231</v>
      </c>
      <c r="C144" s="8" t="s">
        <v>226</v>
      </c>
      <c r="D144" s="8" t="s">
        <v>282</v>
      </c>
      <c r="E144" s="9" t="s">
        <v>28</v>
      </c>
      <c r="F144" s="9">
        <v>5763.286</v>
      </c>
      <c r="G144" s="9">
        <v>0</v>
      </c>
      <c r="H144" s="10"/>
      <c r="I144" s="10"/>
      <c r="J144" s="10"/>
      <c r="K144" s="10" t="str">
        <f>VLOOKUP(A144,'5月'!A:K,11,FALSE)</f>
        <v>朝晖人力</v>
      </c>
      <c r="L144" s="10" t="str">
        <f>VLOOKUP(A144,'5月'!A:L,12,FALSE)</f>
        <v>“530627200601144994</v>
      </c>
      <c r="M144" s="10">
        <f>VLOOKUP(A144,'5月'!A:M,13,FALSE)</f>
        <v>18972132085</v>
      </c>
      <c r="N144" s="10">
        <f>VLOOKUP(D144,[11]个人所得税扣缴申报表!$B$1:$L$65536,11,FALSE)</f>
        <v>0</v>
      </c>
      <c r="Q144" s="1">
        <f t="shared" si="4"/>
        <v>0</v>
      </c>
    </row>
    <row r="145" s="1" customFormat="1" hidden="1" spans="1:17">
      <c r="A145" s="8" t="s">
        <v>277</v>
      </c>
      <c r="B145" s="8" t="s">
        <v>231</v>
      </c>
      <c r="C145" s="8" t="s">
        <v>70</v>
      </c>
      <c r="D145" s="8" t="s">
        <v>278</v>
      </c>
      <c r="E145" s="9" t="s">
        <v>28</v>
      </c>
      <c r="F145" s="9">
        <v>5277.4</v>
      </c>
      <c r="G145" s="9">
        <v>0</v>
      </c>
      <c r="H145" s="10"/>
      <c r="I145" s="10"/>
      <c r="J145" s="10"/>
      <c r="K145" s="10" t="str">
        <f>VLOOKUP(A145,'5月'!A:K,11,FALSE)</f>
        <v>荆州分公司</v>
      </c>
      <c r="L145" s="44" t="str">
        <f>VLOOKUP(A145,'5月'!A:L,12,FALSE)</f>
        <v>422421197102170832</v>
      </c>
      <c r="M145" s="10">
        <f>VLOOKUP(A145,'5月'!A:M,13,FALSE)</f>
        <v>13997646731</v>
      </c>
      <c r="N145" s="10">
        <v>0</v>
      </c>
      <c r="Q145" s="1">
        <f t="shared" si="4"/>
        <v>0</v>
      </c>
    </row>
    <row r="146" s="1" customFormat="1" hidden="1" spans="1:17">
      <c r="A146" s="8" t="s">
        <v>279</v>
      </c>
      <c r="B146" s="8" t="s">
        <v>231</v>
      </c>
      <c r="C146" s="8" t="s">
        <v>159</v>
      </c>
      <c r="D146" s="8" t="s">
        <v>280</v>
      </c>
      <c r="E146" s="9" t="s">
        <v>28</v>
      </c>
      <c r="F146" s="9">
        <v>760</v>
      </c>
      <c r="G146" s="9">
        <v>0</v>
      </c>
      <c r="H146" s="10"/>
      <c r="I146" s="10"/>
      <c r="J146" s="10"/>
      <c r="K146" s="10" t="str">
        <f>VLOOKUP(A146,'5月'!A:K,11,FALSE)</f>
        <v>朝晖人力</v>
      </c>
      <c r="L146" s="10" t="str">
        <f>VLOOKUP(A146,'5月'!A:L,12,FALSE)</f>
        <v>“420881200312087421</v>
      </c>
      <c r="M146" s="10">
        <f>VLOOKUP(A146,'5月'!A:M,13,FALSE)</f>
        <v>18371151802</v>
      </c>
      <c r="N146" s="10">
        <f>VLOOKUP(D146,[11]个人所得税扣缴申报表!$B$1:$L$65536,11,FALSE)</f>
        <v>0</v>
      </c>
      <c r="Q146" s="1">
        <f t="shared" si="4"/>
        <v>0</v>
      </c>
    </row>
    <row r="147" s="1" customFormat="1" hidden="1" spans="1:17">
      <c r="A147" s="8" t="s">
        <v>263</v>
      </c>
      <c r="B147" s="8" t="s">
        <v>231</v>
      </c>
      <c r="C147" s="8" t="s">
        <v>60</v>
      </c>
      <c r="D147" s="8" t="s">
        <v>264</v>
      </c>
      <c r="E147" s="9" t="s">
        <v>28</v>
      </c>
      <c r="F147" s="9">
        <v>2135.75964705882</v>
      </c>
      <c r="G147" s="9">
        <v>0</v>
      </c>
      <c r="H147" s="10"/>
      <c r="I147" s="10"/>
      <c r="J147" s="10"/>
      <c r="K147" s="10" t="str">
        <f>VLOOKUP(A147,'5月'!A:K,11,FALSE)</f>
        <v>荆州分公司</v>
      </c>
      <c r="L147" s="44" t="str">
        <f>VLOOKUP(A147,'5月'!A:L,12,FALSE)</f>
        <v>421003199311013239</v>
      </c>
      <c r="M147" s="10">
        <f>VLOOKUP(A147,'5月'!A:M,13,FALSE)</f>
        <v>18772783207</v>
      </c>
      <c r="N147" s="10">
        <v>0</v>
      </c>
      <c r="Q147" s="1">
        <f t="shared" si="4"/>
        <v>0</v>
      </c>
    </row>
    <row r="148" s="1" customFormat="1" hidden="1" spans="1:17">
      <c r="A148" s="8" t="s">
        <v>259</v>
      </c>
      <c r="B148" s="8" t="s">
        <v>231</v>
      </c>
      <c r="C148" s="8" t="s">
        <v>60</v>
      </c>
      <c r="D148" s="8" t="s">
        <v>260</v>
      </c>
      <c r="E148" s="9" t="s">
        <v>28</v>
      </c>
      <c r="F148" s="9">
        <v>4177.45800000001</v>
      </c>
      <c r="G148" s="9">
        <v>0</v>
      </c>
      <c r="H148" s="10">
        <f>VLOOKUP(A148,'5月'!A:H,8,FALSE)</f>
        <v>438.16</v>
      </c>
      <c r="I148" s="10">
        <f>VLOOKUP(A148,'5月'!A:I,9,FALSE)</f>
        <v>0</v>
      </c>
      <c r="J148" s="10">
        <f>VLOOKUP(A148,'5月'!A:J,10,FALSE)</f>
        <v>0</v>
      </c>
      <c r="K148" s="10" t="str">
        <f>VLOOKUP(A148,'5月'!A:K,11,FALSE)</f>
        <v>武汉山道</v>
      </c>
      <c r="L148" s="44" t="str">
        <f>VLOOKUP(A148,'5月'!A:L,12,FALSE)</f>
        <v>421087199405193725</v>
      </c>
      <c r="M148" s="10">
        <f>VLOOKUP(A148,'5月'!A:M,13,FALSE)</f>
        <v>18779133088</v>
      </c>
      <c r="N148" s="1">
        <v>0</v>
      </c>
      <c r="Q148" s="1">
        <f t="shared" si="4"/>
        <v>0</v>
      </c>
    </row>
    <row r="149" s="1" customFormat="1" hidden="1" spans="1:17">
      <c r="A149" s="8" t="s">
        <v>253</v>
      </c>
      <c r="B149" s="8" t="s">
        <v>231</v>
      </c>
      <c r="C149" s="8" t="s">
        <v>60</v>
      </c>
      <c r="D149" s="8" t="s">
        <v>254</v>
      </c>
      <c r="E149" s="9" t="s">
        <v>28</v>
      </c>
      <c r="F149" s="9">
        <v>3943.32914742016</v>
      </c>
      <c r="G149" s="9">
        <v>0</v>
      </c>
      <c r="H149" s="10">
        <f>VLOOKUP(A149,'5月'!A:H,8,FALSE)</f>
        <v>438.16</v>
      </c>
      <c r="I149" s="10">
        <f>VLOOKUP(A149,'5月'!A:I,9,FALSE)</f>
        <v>0</v>
      </c>
      <c r="J149" s="10">
        <f>VLOOKUP(A149,'5月'!A:J,10,FALSE)</f>
        <v>0</v>
      </c>
      <c r="K149" s="10" t="str">
        <f>VLOOKUP(A149,'5月'!A:K,11,FALSE)</f>
        <v>武汉山道</v>
      </c>
      <c r="L149" s="10" t="str">
        <f>VLOOKUP(A149,'5月'!A:L,12,FALSE)</f>
        <v>420222199304104879</v>
      </c>
      <c r="M149" s="10">
        <f>VLOOKUP(A149,'5月'!A:M,13,FALSE)</f>
        <v>15079071653</v>
      </c>
      <c r="N149" s="1">
        <v>0</v>
      </c>
      <c r="Q149" s="1">
        <f t="shared" si="4"/>
        <v>0</v>
      </c>
    </row>
    <row r="150" s="1" customFormat="1" hidden="1" spans="1:17">
      <c r="A150" s="8" t="s">
        <v>284</v>
      </c>
      <c r="B150" s="8" t="s">
        <v>285</v>
      </c>
      <c r="C150" s="8" t="s">
        <v>26</v>
      </c>
      <c r="D150" s="8" t="s">
        <v>286</v>
      </c>
      <c r="E150" s="9" t="s">
        <v>28</v>
      </c>
      <c r="F150" s="9">
        <v>3950</v>
      </c>
      <c r="G150" s="9">
        <v>0</v>
      </c>
      <c r="H150" s="10"/>
      <c r="I150" s="10"/>
      <c r="J150" s="10"/>
      <c r="K150" s="10" t="str">
        <f>VLOOKUP(A150,'5月'!A:K,11,FALSE)</f>
        <v>朝晖人力</v>
      </c>
      <c r="L150" s="44" t="str">
        <f>VLOOKUP(A150,'5月'!A:L,12,FALSE)</f>
        <v>421002200401305023</v>
      </c>
      <c r="M150" s="10">
        <f>VLOOKUP(A150,'5月'!A:M,13,FALSE)</f>
        <v>15727237247</v>
      </c>
      <c r="N150" s="10">
        <f>VLOOKUP(D150,[11]个人所得税扣缴申报表!$B$1:$L$65536,11,FALSE)</f>
        <v>0</v>
      </c>
      <c r="Q150" s="1">
        <f t="shared" si="4"/>
        <v>0</v>
      </c>
    </row>
    <row r="151" s="1" customFormat="1" hidden="1" spans="1:17">
      <c r="A151" s="8" t="s">
        <v>864</v>
      </c>
      <c r="B151" s="8" t="s">
        <v>285</v>
      </c>
      <c r="C151" s="8" t="s">
        <v>30</v>
      </c>
      <c r="D151" s="8" t="s">
        <v>865</v>
      </c>
      <c r="E151" s="9" t="s">
        <v>28</v>
      </c>
      <c r="F151" s="9">
        <v>2702</v>
      </c>
      <c r="G151" s="9">
        <v>0</v>
      </c>
      <c r="H151" s="10"/>
      <c r="I151" s="10"/>
      <c r="J151" s="10"/>
      <c r="K151" s="10" t="str">
        <f>VLOOKUP(A151,'5月'!A:K,11,FALSE)</f>
        <v>朝晖人力</v>
      </c>
      <c r="L151" s="44" t="str">
        <f>VLOOKUP(A151,'5月'!A:L,12,FALSE)</f>
        <v>421002200411101446</v>
      </c>
      <c r="M151" s="10" t="e">
        <f>VLOOKUP(A151,'5月'!A:M,13,FALSE)</f>
        <v>#N/A</v>
      </c>
      <c r="N151" s="10">
        <f>VLOOKUP(D151,[11]个人所得税扣缴申报表!$B$1:$L$65536,11,FALSE)</f>
        <v>0</v>
      </c>
      <c r="Q151" s="1">
        <f t="shared" si="4"/>
        <v>0</v>
      </c>
    </row>
    <row r="152" s="1" customFormat="1" hidden="1" spans="1:17">
      <c r="A152" s="8" t="s">
        <v>289</v>
      </c>
      <c r="B152" s="8" t="s">
        <v>285</v>
      </c>
      <c r="C152" s="8" t="s">
        <v>37</v>
      </c>
      <c r="D152" s="8" t="s">
        <v>290</v>
      </c>
      <c r="E152" s="9" t="s">
        <v>28</v>
      </c>
      <c r="F152" s="9">
        <v>2800</v>
      </c>
      <c r="G152" s="9">
        <v>0</v>
      </c>
      <c r="H152" s="10"/>
      <c r="I152" s="10"/>
      <c r="J152" s="10"/>
      <c r="K152" s="10" t="str">
        <f>VLOOKUP(A152,'5月'!A:K,11,FALSE)</f>
        <v>朝晖人力</v>
      </c>
      <c r="L152" s="44" t="str">
        <f>VLOOKUP(A152,'5月'!A:L,12,FALSE)</f>
        <v>420400196206261482</v>
      </c>
      <c r="M152" s="10">
        <f>VLOOKUP(A152,'5月'!A:M,13,FALSE)</f>
        <v>17798353605</v>
      </c>
      <c r="N152" s="10">
        <f>VLOOKUP(D152,[11]个人所得税扣缴申报表!$B$1:$L$65536,11,FALSE)</f>
        <v>0</v>
      </c>
      <c r="Q152" s="1">
        <f t="shared" si="4"/>
        <v>0</v>
      </c>
    </row>
    <row r="153" s="1" customFormat="1" hidden="1" spans="1:17">
      <c r="A153" s="8" t="s">
        <v>291</v>
      </c>
      <c r="B153" s="8" t="s">
        <v>285</v>
      </c>
      <c r="C153" s="8" t="s">
        <v>37</v>
      </c>
      <c r="D153" s="8" t="s">
        <v>292</v>
      </c>
      <c r="E153" s="9" t="s">
        <v>28</v>
      </c>
      <c r="F153" s="9">
        <v>2800</v>
      </c>
      <c r="G153" s="9">
        <v>0</v>
      </c>
      <c r="H153" s="10"/>
      <c r="I153" s="10"/>
      <c r="J153" s="10"/>
      <c r="K153" s="10" t="str">
        <f>VLOOKUP(A153,'5月'!A:K,11,FALSE)</f>
        <v>朝晖人力</v>
      </c>
      <c r="L153" s="44" t="str">
        <f>VLOOKUP(A153,'5月'!A:L,12,FALSE)</f>
        <v>420400195712101014</v>
      </c>
      <c r="M153" s="10">
        <f>VLOOKUP(A153,'5月'!A:M,13,FALSE)</f>
        <v>15572198880</v>
      </c>
      <c r="N153" s="10">
        <f>VLOOKUP(D153,[11]个人所得税扣缴申报表!$B$1:$L$65536,11,FALSE)</f>
        <v>0</v>
      </c>
      <c r="Q153" s="1">
        <f t="shared" si="4"/>
        <v>0</v>
      </c>
    </row>
    <row r="154" s="1" customFormat="1" hidden="1" spans="1:17">
      <c r="A154" s="8" t="s">
        <v>293</v>
      </c>
      <c r="B154" s="8" t="s">
        <v>285</v>
      </c>
      <c r="C154" s="8" t="s">
        <v>42</v>
      </c>
      <c r="D154" s="8" t="s">
        <v>294</v>
      </c>
      <c r="E154" s="9" t="s">
        <v>28</v>
      </c>
      <c r="F154" s="9">
        <v>11363.05795</v>
      </c>
      <c r="G154" s="9">
        <v>190.89</v>
      </c>
      <c r="H154" s="10"/>
      <c r="I154" s="10"/>
      <c r="J154" s="10"/>
      <c r="K154" s="10" t="str">
        <f>VLOOKUP(A154,'5月'!A:K,11,FALSE)</f>
        <v>朝晖人力</v>
      </c>
      <c r="L154" s="10" t="str">
        <f>VLOOKUP(A154,'5月'!A:L,12,FALSE)</f>
        <v>420684199002286030</v>
      </c>
      <c r="M154" s="10">
        <f>VLOOKUP(A154,'5月'!A:M,13,FALSE)</f>
        <v>13296690800</v>
      </c>
      <c r="N154" s="10">
        <f>VLOOKUP(D154,[11]个人所得税扣缴申报表!$B$1:$L$65536,11,FALSE)</f>
        <v>190.89</v>
      </c>
      <c r="Q154" s="1">
        <f t="shared" si="4"/>
        <v>0</v>
      </c>
    </row>
    <row r="155" s="1" customFormat="1" hidden="1" spans="1:17">
      <c r="A155" s="8" t="s">
        <v>295</v>
      </c>
      <c r="B155" s="8" t="s">
        <v>285</v>
      </c>
      <c r="C155" s="8" t="s">
        <v>247</v>
      </c>
      <c r="D155" s="8" t="s">
        <v>296</v>
      </c>
      <c r="E155" s="9" t="s">
        <v>28</v>
      </c>
      <c r="F155" s="9">
        <v>12449.637</v>
      </c>
      <c r="G155" s="9">
        <v>223.48</v>
      </c>
      <c r="H155" s="10"/>
      <c r="I155" s="10"/>
      <c r="J155" s="10"/>
      <c r="K155" s="10" t="str">
        <f>VLOOKUP(A155,'5月'!A:K,11,FALSE)</f>
        <v>荆州分公司</v>
      </c>
      <c r="L155" s="10" t="str">
        <f>VLOOKUP(A155,'5月'!A:L,12,FALSE)</f>
        <v>420323200205035510</v>
      </c>
      <c r="M155" s="10">
        <f>VLOOKUP(A155,'5月'!A:M,13,FALSE)</f>
        <v>18679654540</v>
      </c>
      <c r="N155" s="10">
        <v>223.48</v>
      </c>
      <c r="Q155" s="1">
        <f t="shared" si="4"/>
        <v>0</v>
      </c>
    </row>
    <row r="156" s="1" customFormat="1" hidden="1" spans="1:17">
      <c r="A156" s="8" t="s">
        <v>297</v>
      </c>
      <c r="B156" s="8" t="s">
        <v>285</v>
      </c>
      <c r="C156" s="8" t="s">
        <v>45</v>
      </c>
      <c r="D156" s="8" t="s">
        <v>298</v>
      </c>
      <c r="E156" s="9" t="s">
        <v>28</v>
      </c>
      <c r="F156" s="9">
        <v>3787.85</v>
      </c>
      <c r="G156" s="9">
        <v>0</v>
      </c>
      <c r="H156" s="10"/>
      <c r="I156" s="10"/>
      <c r="J156" s="10"/>
      <c r="K156" s="10" t="str">
        <f>VLOOKUP(A156,'5月'!A:K,11,FALSE)</f>
        <v>朝晖人力</v>
      </c>
      <c r="L156" s="44" t="str">
        <f>VLOOKUP(A156,'5月'!A:L,12,FALSE)</f>
        <v>421003200306093516</v>
      </c>
      <c r="M156" s="10">
        <f>VLOOKUP(A156,'5月'!A:M,13,FALSE)</f>
        <v>13972335027</v>
      </c>
      <c r="N156" s="10">
        <f>VLOOKUP(D156,[11]个人所得税扣缴申报表!$B$1:$L$65536,11,FALSE)</f>
        <v>0</v>
      </c>
      <c r="Q156" s="1">
        <f t="shared" si="4"/>
        <v>0</v>
      </c>
    </row>
    <row r="157" s="1" customFormat="1" hidden="1" spans="1:17">
      <c r="A157" s="8" t="s">
        <v>299</v>
      </c>
      <c r="B157" s="8" t="s">
        <v>285</v>
      </c>
      <c r="C157" s="8" t="s">
        <v>45</v>
      </c>
      <c r="D157" s="8" t="s">
        <v>300</v>
      </c>
      <c r="E157" s="9" t="s">
        <v>28</v>
      </c>
      <c r="F157" s="9">
        <v>1258.84</v>
      </c>
      <c r="G157" s="9">
        <v>0</v>
      </c>
      <c r="H157" s="10"/>
      <c r="I157" s="10"/>
      <c r="J157" s="10"/>
      <c r="K157" s="10" t="str">
        <f>VLOOKUP(A157,'5月'!A:K,11,FALSE)</f>
        <v>朝晖人力</v>
      </c>
      <c r="L157" s="44" t="str">
        <f>VLOOKUP(A157,'5月'!A:L,12,FALSE)</f>
        <v>421002199704231820</v>
      </c>
      <c r="M157" s="10">
        <f>VLOOKUP(A157,'5月'!A:M,13,FALSE)</f>
        <v>15927881087</v>
      </c>
      <c r="N157" s="10">
        <f>VLOOKUP(D157,[11]个人所得税扣缴申报表!$B$1:$L$65536,11,FALSE)</f>
        <v>0</v>
      </c>
      <c r="Q157" s="1">
        <f t="shared" si="4"/>
        <v>0</v>
      </c>
    </row>
    <row r="158" s="1" customFormat="1" hidden="1" spans="1:17">
      <c r="A158" s="8" t="s">
        <v>1027</v>
      </c>
      <c r="B158" s="8" t="s">
        <v>285</v>
      </c>
      <c r="C158" s="8" t="s">
        <v>45</v>
      </c>
      <c r="D158" s="8" t="s">
        <v>460</v>
      </c>
      <c r="E158" s="9" t="s">
        <v>28</v>
      </c>
      <c r="F158" s="9">
        <v>1986.54</v>
      </c>
      <c r="G158" s="9">
        <v>0</v>
      </c>
      <c r="H158" s="10"/>
      <c r="I158" s="10"/>
      <c r="J158" s="10"/>
      <c r="K158" s="10" t="str">
        <f>VLOOKUP(A158,'5月'!A:K,11,FALSE)</f>
        <v>朝晖人力</v>
      </c>
      <c r="L158" s="44" t="str">
        <f>VLOOKUP(A158,'5月'!A:L,12,FALSE)</f>
        <v>420322200702252712</v>
      </c>
      <c r="M158" s="10">
        <f>VLOOKUP(A158,'5月'!A:M,13,FALSE)</f>
        <v>18572510225</v>
      </c>
      <c r="N158" s="10">
        <f>VLOOKUP(D158,[11]个人所得税扣缴申报表!$B$1:$L$65536,11,FALSE)</f>
        <v>0</v>
      </c>
      <c r="Q158" s="1">
        <f t="shared" si="4"/>
        <v>0</v>
      </c>
    </row>
    <row r="159" s="1" customFormat="1" hidden="1" spans="1:17">
      <c r="A159" s="8" t="s">
        <v>1028</v>
      </c>
      <c r="B159" s="8" t="s">
        <v>285</v>
      </c>
      <c r="C159" s="8" t="s">
        <v>45</v>
      </c>
      <c r="D159" s="8" t="s">
        <v>1029</v>
      </c>
      <c r="E159" s="9" t="s">
        <v>28</v>
      </c>
      <c r="F159" s="9">
        <v>2029.2</v>
      </c>
      <c r="G159" s="9">
        <v>0</v>
      </c>
      <c r="H159" s="10"/>
      <c r="I159" s="10"/>
      <c r="J159" s="10"/>
      <c r="K159" s="10" t="str">
        <f>VLOOKUP(A159,'5月'!A:K,11,FALSE)</f>
        <v>朝晖人力</v>
      </c>
      <c r="L159" s="44" t="str">
        <f>VLOOKUP(A159,'5月'!A:L,12,FALSE)</f>
        <v>421003200510153213</v>
      </c>
      <c r="M159" s="10">
        <f>VLOOKUP(A159,'5月'!A:M,13,FALSE)</f>
        <v>15727163071</v>
      </c>
      <c r="N159" s="10">
        <f>VLOOKUP(D159,[11]个人所得税扣缴申报表!$B$1:$L$65536,11,FALSE)</f>
        <v>0</v>
      </c>
      <c r="Q159" s="1">
        <f t="shared" si="4"/>
        <v>0</v>
      </c>
    </row>
    <row r="160" s="1" customFormat="1" hidden="1" spans="1:17">
      <c r="A160" s="8" t="s">
        <v>301</v>
      </c>
      <c r="B160" s="8" t="s">
        <v>285</v>
      </c>
      <c r="C160" s="8" t="s">
        <v>45</v>
      </c>
      <c r="D160" s="8" t="s">
        <v>302</v>
      </c>
      <c r="E160" s="9" t="s">
        <v>28</v>
      </c>
      <c r="F160" s="9">
        <v>1862.04</v>
      </c>
      <c r="G160" s="9">
        <v>0</v>
      </c>
      <c r="H160" s="10"/>
      <c r="I160" s="10"/>
      <c r="J160" s="10"/>
      <c r="K160" s="10" t="str">
        <f>VLOOKUP(A160,'5月'!A:K,11,FALSE)</f>
        <v>朝晖人力</v>
      </c>
      <c r="L160" s="44" t="str">
        <f>VLOOKUP(A160,'5月'!A:L,12,FALSE)</f>
        <v>429005199711172650</v>
      </c>
      <c r="M160" s="10">
        <f>VLOOKUP(A160,'5月'!A:M,13,FALSE)</f>
        <v>13593989043</v>
      </c>
      <c r="N160" s="10">
        <f>VLOOKUP(D160,[11]个人所得税扣缴申报表!$B$1:$L$65536,11,FALSE)</f>
        <v>0</v>
      </c>
      <c r="Q160" s="1">
        <f t="shared" si="4"/>
        <v>0</v>
      </c>
    </row>
    <row r="161" s="1" customFormat="1" hidden="1" spans="1:17">
      <c r="A161" s="8" t="s">
        <v>1030</v>
      </c>
      <c r="B161" s="8" t="s">
        <v>285</v>
      </c>
      <c r="C161" s="8" t="s">
        <v>57</v>
      </c>
      <c r="D161" s="8" t="s">
        <v>418</v>
      </c>
      <c r="E161" s="9" t="s">
        <v>28</v>
      </c>
      <c r="F161" s="9">
        <v>1704.8</v>
      </c>
      <c r="G161" s="9">
        <v>0</v>
      </c>
      <c r="H161" s="10"/>
      <c r="I161" s="10"/>
      <c r="J161" s="10"/>
      <c r="K161" s="10" t="str">
        <f>VLOOKUP(A161,'5月'!A:K,11,FALSE)</f>
        <v>云杉</v>
      </c>
      <c r="L161" s="44" t="str">
        <f>VLOOKUP(A161,'5月'!A:L,12,FALSE)</f>
        <v>422326199803296716</v>
      </c>
      <c r="M161" s="10">
        <f>VLOOKUP(A161,'5月'!A:M,13,FALSE)</f>
        <v>18671502816</v>
      </c>
      <c r="N161" s="10">
        <v>0</v>
      </c>
      <c r="Q161" s="1">
        <f t="shared" si="4"/>
        <v>0</v>
      </c>
    </row>
    <row r="162" s="1" customFormat="1" hidden="1" spans="1:17">
      <c r="A162" s="8" t="s">
        <v>305</v>
      </c>
      <c r="B162" s="8" t="s">
        <v>285</v>
      </c>
      <c r="C162" s="8" t="s">
        <v>306</v>
      </c>
      <c r="D162" s="8" t="s">
        <v>307</v>
      </c>
      <c r="E162" s="9" t="s">
        <v>32</v>
      </c>
      <c r="F162" s="9">
        <v>5156.18</v>
      </c>
      <c r="G162" s="9">
        <v>4.68000000000001</v>
      </c>
      <c r="H162" s="10"/>
      <c r="I162" s="10"/>
      <c r="J162" s="10"/>
      <c r="K162" s="10" t="str">
        <f>VLOOKUP(A162,'5月'!A:K,11,FALSE)</f>
        <v>朝晖人力</v>
      </c>
      <c r="L162" s="10" t="str">
        <f>VLOOKUP(A162,'5月'!A:L,12,FALSE)</f>
        <v>42108719960603371x</v>
      </c>
      <c r="M162" s="10">
        <f>VLOOKUP(A162,'5月'!A:M,13,FALSE)</f>
        <v>16671664828</v>
      </c>
      <c r="N162" s="10">
        <f>VLOOKUP(D162,[11]个人所得税扣缴申报表!$B$1:$L$65536,11,FALSE)</f>
        <v>4.68</v>
      </c>
      <c r="Q162" s="1">
        <v>0</v>
      </c>
    </row>
    <row r="163" s="1" customFormat="1" hidden="1" spans="1:17">
      <c r="A163" s="8" t="s">
        <v>1032</v>
      </c>
      <c r="B163" s="8" t="s">
        <v>285</v>
      </c>
      <c r="C163" s="8" t="s">
        <v>60</v>
      </c>
      <c r="D163" s="8" t="s">
        <v>426</v>
      </c>
      <c r="E163" s="9" t="s">
        <v>28</v>
      </c>
      <c r="F163" s="9">
        <v>3260.42843478261</v>
      </c>
      <c r="G163" s="9">
        <v>0</v>
      </c>
      <c r="H163" s="10"/>
      <c r="I163" s="10"/>
      <c r="J163" s="10"/>
      <c r="K163" s="10" t="str">
        <f>VLOOKUP(A163,'5月'!A:K,11,FALSE)</f>
        <v>云杉</v>
      </c>
      <c r="L163" s="10" t="str">
        <f>VLOOKUP(A163,'5月'!A:L,12,FALSE)</f>
        <v>42282320010622418X</v>
      </c>
      <c r="M163" s="10">
        <f>VLOOKUP(A163,'5月'!A:M,13,FALSE)</f>
        <v>18271715726</v>
      </c>
      <c r="N163" s="10">
        <v>0</v>
      </c>
      <c r="Q163" s="1">
        <f t="shared" si="4"/>
        <v>0</v>
      </c>
    </row>
    <row r="164" s="1" customFormat="1" hidden="1" spans="1:17">
      <c r="A164" s="8" t="s">
        <v>1282</v>
      </c>
      <c r="B164" s="8" t="s">
        <v>285</v>
      </c>
      <c r="C164" s="8" t="s">
        <v>507</v>
      </c>
      <c r="D164" s="8" t="s">
        <v>260</v>
      </c>
      <c r="E164" s="9" t="s">
        <v>28</v>
      </c>
      <c r="F164" s="9">
        <v>5573.72454545454</v>
      </c>
      <c r="G164" s="9">
        <v>0</v>
      </c>
      <c r="H164" s="10"/>
      <c r="I164" s="10"/>
      <c r="J164" s="10"/>
      <c r="K164" s="11" t="s">
        <v>18</v>
      </c>
      <c r="L164" s="44" t="str">
        <f>VLOOKUP(A164,[10]在职名单!$D:$AF,29,FALSE)</f>
        <v>421087199405193725</v>
      </c>
      <c r="M164" s="10">
        <f>VLOOKUP(A164,[10]在职名单!$D:$AK,34,FALSE)</f>
        <v>18779133088</v>
      </c>
      <c r="N164" s="1">
        <v>0</v>
      </c>
      <c r="Q164" s="1">
        <f t="shared" si="4"/>
        <v>0</v>
      </c>
    </row>
    <row r="165" s="1" customFormat="1" hidden="1" spans="1:17">
      <c r="A165" s="8" t="s">
        <v>1283</v>
      </c>
      <c r="B165" s="8" t="s">
        <v>285</v>
      </c>
      <c r="C165" s="8" t="s">
        <v>60</v>
      </c>
      <c r="D165" s="8" t="s">
        <v>254</v>
      </c>
      <c r="E165" s="9" t="s">
        <v>28</v>
      </c>
      <c r="F165" s="9">
        <v>4500.55578181818</v>
      </c>
      <c r="G165" s="9">
        <v>0</v>
      </c>
      <c r="H165" s="10"/>
      <c r="I165" s="10"/>
      <c r="J165" s="10"/>
      <c r="K165" s="11" t="s">
        <v>18</v>
      </c>
      <c r="L165" s="10" t="str">
        <f>VLOOKUP(A165,[10]在职名单!$D:$AF,29,FALSE)</f>
        <v>420222199304104879</v>
      </c>
      <c r="M165" s="10">
        <f>VLOOKUP(A165,[10]在职名单!$D:$AK,34,FALSE)</f>
        <v>15079071653</v>
      </c>
      <c r="N165" s="1">
        <v>0</v>
      </c>
      <c r="Q165" s="1">
        <f t="shared" si="4"/>
        <v>0</v>
      </c>
    </row>
    <row r="166" s="1" customFormat="1" hidden="1" spans="1:17">
      <c r="A166" s="8" t="s">
        <v>1284</v>
      </c>
      <c r="B166" s="8" t="s">
        <v>285</v>
      </c>
      <c r="C166" s="8" t="s">
        <v>60</v>
      </c>
      <c r="D166" s="8" t="s">
        <v>264</v>
      </c>
      <c r="E166" s="9" t="s">
        <v>28</v>
      </c>
      <c r="F166" s="9">
        <v>1437.4652631579</v>
      </c>
      <c r="G166" s="9">
        <v>0</v>
      </c>
      <c r="H166" s="10"/>
      <c r="I166" s="10"/>
      <c r="J166" s="10"/>
      <c r="K166" s="11" t="s">
        <v>1024</v>
      </c>
      <c r="L166" s="44" t="str">
        <f>VLOOKUP(A166,[10]在职名单!$D:$AF,29,FALSE)</f>
        <v>421003199311013239</v>
      </c>
      <c r="M166" s="10">
        <f>VLOOKUP(A166,[10]在职名单!$D:$AK,34,FALSE)</f>
        <v>18772783207</v>
      </c>
      <c r="N166" s="10">
        <v>0</v>
      </c>
      <c r="Q166" s="1">
        <f t="shared" ref="Q166:Q229" si="5">G166-N166</f>
        <v>0</v>
      </c>
    </row>
    <row r="167" s="1" customFormat="1" hidden="1" spans="1:17">
      <c r="A167" s="8" t="s">
        <v>316</v>
      </c>
      <c r="B167" s="8" t="s">
        <v>285</v>
      </c>
      <c r="C167" s="8" t="s">
        <v>67</v>
      </c>
      <c r="D167" s="8" t="s">
        <v>317</v>
      </c>
      <c r="E167" s="9" t="s">
        <v>28</v>
      </c>
      <c r="F167" s="9">
        <v>10581.2</v>
      </c>
      <c r="G167" s="9">
        <v>0</v>
      </c>
      <c r="H167" s="10"/>
      <c r="I167" s="10"/>
      <c r="J167" s="10"/>
      <c r="K167" s="10" t="str">
        <f>VLOOKUP(A167,'5月'!A:K,11,FALSE)</f>
        <v>朝晖人力</v>
      </c>
      <c r="L167" s="44" t="str">
        <f>VLOOKUP(A167,'5月'!A:L,12,FALSE)</f>
        <v>421126199501101416</v>
      </c>
      <c r="M167" s="10">
        <f>VLOOKUP(A167,'5月'!A:M,13,FALSE)</f>
        <v>17771316646</v>
      </c>
      <c r="N167" s="10">
        <f>VLOOKUP(D167,[11]个人所得税扣缴申报表!$B$1:$L$65536,11,FALSE)</f>
        <v>89.74</v>
      </c>
      <c r="Q167" s="1">
        <f t="shared" si="5"/>
        <v>-89.74</v>
      </c>
    </row>
    <row r="168" s="1" customFormat="1" hidden="1" spans="1:17">
      <c r="A168" s="8" t="s">
        <v>320</v>
      </c>
      <c r="B168" s="8" t="s">
        <v>285</v>
      </c>
      <c r="C168" s="8" t="s">
        <v>70</v>
      </c>
      <c r="D168" s="8" t="s">
        <v>321</v>
      </c>
      <c r="E168" s="9" t="s">
        <v>28</v>
      </c>
      <c r="F168" s="9">
        <v>6388.42666666667</v>
      </c>
      <c r="G168" s="9">
        <v>0</v>
      </c>
      <c r="H168" s="10"/>
      <c r="I168" s="10"/>
      <c r="J168" s="10"/>
      <c r="K168" s="10" t="str">
        <f>VLOOKUP(A168,'5月'!A:K,11,FALSE)</f>
        <v>朝晖人力</v>
      </c>
      <c r="L168" s="44" t="str">
        <f>VLOOKUP(A168,'5月'!A:L,12,FALSE)</f>
        <v>421002200211064214</v>
      </c>
      <c r="M168" s="10">
        <f>VLOOKUP(A168,'5月'!A:M,13,FALSE)</f>
        <v>13697230241</v>
      </c>
      <c r="N168" s="10">
        <f>VLOOKUP(D168,[11]个人所得税扣缴申报表!$B$1:$L$65536,11,FALSE)</f>
        <v>40.02</v>
      </c>
      <c r="Q168" s="1">
        <f t="shared" si="5"/>
        <v>-40.02</v>
      </c>
    </row>
    <row r="169" s="1" customFormat="1" hidden="1" spans="1:17">
      <c r="A169" s="8" t="s">
        <v>1037</v>
      </c>
      <c r="B169" s="8" t="s">
        <v>285</v>
      </c>
      <c r="C169" s="8" t="s">
        <v>70</v>
      </c>
      <c r="D169" s="8" t="s">
        <v>1038</v>
      </c>
      <c r="E169" s="9" t="s">
        <v>28</v>
      </c>
      <c r="F169" s="9">
        <v>12177.88</v>
      </c>
      <c r="G169" s="9">
        <v>136.31</v>
      </c>
      <c r="H169" s="10"/>
      <c r="I169" s="10"/>
      <c r="J169" s="10"/>
      <c r="K169" s="10" t="str">
        <f>VLOOKUP(A169,'5月'!A:K,11,FALSE)</f>
        <v>朝晖人力</v>
      </c>
      <c r="L169" s="44" t="str">
        <f>VLOOKUP(A169,'5月'!A:L,12,FALSE)</f>
        <v>422801200302182417</v>
      </c>
      <c r="M169" s="10">
        <f>VLOOKUP(A169,'5月'!A:M,13,FALSE)</f>
        <v>15572109760</v>
      </c>
      <c r="N169" s="10">
        <f>VLOOKUP(D169,[11]个人所得税扣缴申报表!$B$1:$L$65536,11,FALSE)</f>
        <v>136.31</v>
      </c>
      <c r="Q169" s="1">
        <f t="shared" si="5"/>
        <v>0</v>
      </c>
    </row>
    <row r="170" s="1" customFormat="1" spans="1:17">
      <c r="A170" s="8" t="s">
        <v>325</v>
      </c>
      <c r="B170" s="8" t="s">
        <v>326</v>
      </c>
      <c r="C170" s="8" t="s">
        <v>132</v>
      </c>
      <c r="D170" s="8" t="s">
        <v>327</v>
      </c>
      <c r="E170" s="9" t="s">
        <v>28</v>
      </c>
      <c r="F170" s="9">
        <v>11650.6265024</v>
      </c>
      <c r="G170" s="9">
        <v>0</v>
      </c>
      <c r="H170" s="10">
        <f>VLOOKUP(A170,'5月'!A:H,8,FALSE)</f>
        <v>359.84</v>
      </c>
      <c r="I170" s="10">
        <f>VLOOKUP(A170,'5月'!A:I,9,FALSE)</f>
        <v>96.96</v>
      </c>
      <c r="J170" s="10">
        <f>VLOOKUP(A170,'5月'!A:J,10,FALSE)</f>
        <v>13.49</v>
      </c>
      <c r="K170" s="10" t="str">
        <f>VLOOKUP(A170,'5月'!A:K,11,FALSE)</f>
        <v>武汉山道</v>
      </c>
      <c r="L170" s="44" t="str">
        <f>VLOOKUP(A170,'5月'!A:L,12,FALSE)</f>
        <v>152127199403142136</v>
      </c>
      <c r="M170" s="10">
        <f>VLOOKUP(A170,'5月'!A:M,13,FALSE)</f>
        <v>13986237095</v>
      </c>
      <c r="N170" s="1">
        <v>35.41</v>
      </c>
      <c r="Q170" s="1">
        <f t="shared" si="5"/>
        <v>-35.41</v>
      </c>
    </row>
    <row r="171" s="1" customFormat="1" hidden="1" spans="1:17">
      <c r="A171" s="8" t="s">
        <v>329</v>
      </c>
      <c r="B171" s="8" t="s">
        <v>326</v>
      </c>
      <c r="C171" s="8" t="s">
        <v>57</v>
      </c>
      <c r="D171" s="8" t="s">
        <v>330</v>
      </c>
      <c r="E171" s="9" t="s">
        <v>28</v>
      </c>
      <c r="F171" s="9">
        <v>15844.2869685715</v>
      </c>
      <c r="G171" s="9">
        <v>621.4</v>
      </c>
      <c r="H171" s="10">
        <f>VLOOKUP(A171,'5月'!A:H,8,FALSE)</f>
        <v>359.84</v>
      </c>
      <c r="I171" s="10">
        <f>VLOOKUP(A171,'5月'!A:I,9,FALSE)</f>
        <v>96.96</v>
      </c>
      <c r="J171" s="10">
        <f>VLOOKUP(A171,'5月'!A:J,10,FALSE)</f>
        <v>13.49</v>
      </c>
      <c r="K171" s="10" t="str">
        <f>VLOOKUP(A171,'5月'!A:K,11,FALSE)</f>
        <v>辰菲</v>
      </c>
      <c r="L171" s="10" t="str">
        <f>VLOOKUP(A171,'5月'!A:L,12,FALSE)</f>
        <v>420881199807220735</v>
      </c>
      <c r="M171" s="10">
        <f>VLOOKUP(A171,'5月'!A:M,13,FALSE)</f>
        <v>15207107911</v>
      </c>
      <c r="N171" s="10">
        <v>621.4</v>
      </c>
      <c r="Q171" s="1">
        <f t="shared" si="5"/>
        <v>0</v>
      </c>
    </row>
    <row r="172" s="1" customFormat="1" hidden="1" spans="1:17">
      <c r="A172" s="8" t="s">
        <v>331</v>
      </c>
      <c r="B172" s="8" t="s">
        <v>326</v>
      </c>
      <c r="C172" s="8" t="s">
        <v>60</v>
      </c>
      <c r="D172" s="8" t="s">
        <v>332</v>
      </c>
      <c r="E172" s="9" t="s">
        <v>28</v>
      </c>
      <c r="F172" s="9">
        <v>2563.28385869565</v>
      </c>
      <c r="G172" s="9">
        <v>0</v>
      </c>
      <c r="H172" s="10">
        <f>VLOOKUP(A172,'5月'!A:H,8,FALSE)</f>
        <v>359.84</v>
      </c>
      <c r="I172" s="10">
        <f>VLOOKUP(A172,'5月'!A:I,9,FALSE)</f>
        <v>96.96</v>
      </c>
      <c r="J172" s="10">
        <f>VLOOKUP(A172,'5月'!A:J,10,FALSE)</f>
        <v>13.49</v>
      </c>
      <c r="K172" s="10" t="str">
        <f>VLOOKUP(A172,'5月'!A:K,11,FALSE)</f>
        <v>辰菲</v>
      </c>
      <c r="L172" s="10" t="str">
        <f>VLOOKUP(A172,'5月'!A:L,12,FALSE)</f>
        <v>130223199403051116</v>
      </c>
      <c r="M172" s="10">
        <f>VLOOKUP(A172,'5月'!A:M,13,FALSE)</f>
        <v>13476159565</v>
      </c>
      <c r="N172" s="10">
        <v>0</v>
      </c>
      <c r="Q172" s="1">
        <f t="shared" si="5"/>
        <v>0</v>
      </c>
    </row>
    <row r="173" s="1" customFormat="1" hidden="1" spans="1:17">
      <c r="A173" s="8" t="s">
        <v>336</v>
      </c>
      <c r="B173" s="8" t="s">
        <v>326</v>
      </c>
      <c r="C173" s="8" t="s">
        <v>60</v>
      </c>
      <c r="D173" s="8" t="s">
        <v>337</v>
      </c>
      <c r="E173" s="9" t="s">
        <v>28</v>
      </c>
      <c r="F173" s="9">
        <v>19892.3895553846</v>
      </c>
      <c r="G173" s="9">
        <v>432.66</v>
      </c>
      <c r="H173" s="10">
        <f>VLOOKUP(A173,'5月'!A:H,8,FALSE)</f>
        <v>359.84</v>
      </c>
      <c r="I173" s="10">
        <f>VLOOKUP(A173,'5月'!A:I,9,FALSE)</f>
        <v>96.96</v>
      </c>
      <c r="J173" s="10">
        <f>VLOOKUP(A173,'5月'!A:J,10,FALSE)</f>
        <v>13.49</v>
      </c>
      <c r="K173" s="10" t="str">
        <f>VLOOKUP(A173,'5月'!A:K,11,FALSE)</f>
        <v>辰菲</v>
      </c>
      <c r="L173" s="44" t="str">
        <f>VLOOKUP(A173,'5月'!A:L,12,FALSE)</f>
        <v>420902200306117727</v>
      </c>
      <c r="M173" s="10">
        <f>VLOOKUP(A173,'5月'!A:M,13,FALSE)</f>
        <v>18271755063</v>
      </c>
      <c r="N173" s="10">
        <v>432.66</v>
      </c>
      <c r="Q173" s="1">
        <f t="shared" si="5"/>
        <v>0</v>
      </c>
    </row>
    <row r="174" s="1" customFormat="1" hidden="1" spans="1:17">
      <c r="A174" s="8" t="s">
        <v>338</v>
      </c>
      <c r="B174" s="8" t="s">
        <v>326</v>
      </c>
      <c r="C174" s="8" t="s">
        <v>60</v>
      </c>
      <c r="D174" s="8" t="s">
        <v>339</v>
      </c>
      <c r="E174" s="9" t="s">
        <v>28</v>
      </c>
      <c r="F174" s="9">
        <v>13363.2566207792</v>
      </c>
      <c r="G174" s="9">
        <v>250.9</v>
      </c>
      <c r="H174" s="10"/>
      <c r="I174" s="10"/>
      <c r="J174" s="10"/>
      <c r="K174" s="10" t="str">
        <f>VLOOKUP(A174,'5月'!A:K,11,FALSE)</f>
        <v>辰菲</v>
      </c>
      <c r="L174" s="44" t="str">
        <f>VLOOKUP(A174,'5月'!A:L,12,FALSE)</f>
        <v>420881199808015899</v>
      </c>
      <c r="M174" s="10">
        <f>VLOOKUP(A174,'5月'!A:M,13,FALSE)</f>
        <v>17764106512</v>
      </c>
      <c r="N174" s="10">
        <v>250.9</v>
      </c>
      <c r="Q174" s="1">
        <f t="shared" si="5"/>
        <v>0</v>
      </c>
    </row>
    <row r="175" s="1" customFormat="1" hidden="1" spans="1:17">
      <c r="A175" s="8" t="s">
        <v>340</v>
      </c>
      <c r="B175" s="8" t="s">
        <v>326</v>
      </c>
      <c r="C175" s="8" t="s">
        <v>60</v>
      </c>
      <c r="D175" s="8" t="s">
        <v>341</v>
      </c>
      <c r="E175" s="9" t="s">
        <v>28</v>
      </c>
      <c r="F175" s="9">
        <v>14186.2593202258</v>
      </c>
      <c r="G175" s="9">
        <v>261.48</v>
      </c>
      <c r="H175" s="10">
        <f>VLOOKUP(A175,'5月'!A:H,8,FALSE)</f>
        <v>359.84</v>
      </c>
      <c r="I175" s="10">
        <f>VLOOKUP(A175,'5月'!A:I,9,FALSE)</f>
        <v>96.96</v>
      </c>
      <c r="J175" s="10">
        <f>VLOOKUP(A175,'5月'!A:J,10,FALSE)</f>
        <v>13.49</v>
      </c>
      <c r="K175" s="10" t="str">
        <f>VLOOKUP(A175,'5月'!A:K,11,FALSE)</f>
        <v>辰菲</v>
      </c>
      <c r="L175" s="44" t="str">
        <f>VLOOKUP(A175,'5月'!A:L,12,FALSE)</f>
        <v>421125200107050314</v>
      </c>
      <c r="M175" s="10">
        <f>VLOOKUP(A175,'5月'!A:M,13,FALSE)</f>
        <v>17671089735</v>
      </c>
      <c r="N175" s="10">
        <v>261.48</v>
      </c>
      <c r="Q175" s="1">
        <f t="shared" si="5"/>
        <v>0</v>
      </c>
    </row>
    <row r="176" s="1" customFormat="1" hidden="1" spans="1:17">
      <c r="A176" s="8" t="s">
        <v>342</v>
      </c>
      <c r="B176" s="8" t="s">
        <v>326</v>
      </c>
      <c r="C176" s="8" t="s">
        <v>60</v>
      </c>
      <c r="D176" s="8" t="s">
        <v>343</v>
      </c>
      <c r="E176" s="9" t="s">
        <v>28</v>
      </c>
      <c r="F176" s="9">
        <v>7244.39042</v>
      </c>
      <c r="G176" s="9">
        <v>0</v>
      </c>
      <c r="H176" s="10"/>
      <c r="I176" s="10"/>
      <c r="J176" s="10"/>
      <c r="K176" s="10" t="str">
        <f>VLOOKUP(A176,'5月'!A:K,11,FALSE)</f>
        <v>辰菲</v>
      </c>
      <c r="L176" s="44" t="str">
        <f>VLOOKUP(A176,'5月'!A:L,12,FALSE)</f>
        <v>420982200106126719</v>
      </c>
      <c r="M176" s="10">
        <f>VLOOKUP(A176,'5月'!A:M,13,FALSE)</f>
        <v>15623267206</v>
      </c>
      <c r="N176" s="10">
        <v>0</v>
      </c>
      <c r="Q176" s="1">
        <f t="shared" si="5"/>
        <v>0</v>
      </c>
    </row>
    <row r="177" s="1" customFormat="1" hidden="1" spans="1:17">
      <c r="A177" s="8" t="s">
        <v>344</v>
      </c>
      <c r="B177" s="8" t="s">
        <v>326</v>
      </c>
      <c r="C177" s="8" t="s">
        <v>60</v>
      </c>
      <c r="D177" s="8" t="s">
        <v>345</v>
      </c>
      <c r="E177" s="9" t="s">
        <v>28</v>
      </c>
      <c r="F177" s="9">
        <v>5875.77875</v>
      </c>
      <c r="G177" s="9">
        <v>0</v>
      </c>
      <c r="H177" s="10"/>
      <c r="I177" s="10"/>
      <c r="J177" s="10"/>
      <c r="K177" s="10" t="str">
        <f>VLOOKUP(A177,'5月'!A:K,11,FALSE)</f>
        <v>辰菲</v>
      </c>
      <c r="L177" s="10" t="str">
        <f>VLOOKUP(A177,'5月'!A:L,12,FALSE)</f>
        <v>42070220021207151x</v>
      </c>
      <c r="M177" s="10">
        <f>VLOOKUP(A177,'5月'!A:M,13,FALSE)</f>
        <v>18008684899</v>
      </c>
      <c r="N177" s="10">
        <v>0</v>
      </c>
      <c r="Q177" s="1">
        <f t="shared" si="5"/>
        <v>0</v>
      </c>
    </row>
    <row r="178" s="1" customFormat="1" hidden="1" spans="1:17">
      <c r="A178" s="8" t="s">
        <v>346</v>
      </c>
      <c r="B178" s="8" t="s">
        <v>326</v>
      </c>
      <c r="C178" s="8" t="s">
        <v>60</v>
      </c>
      <c r="D178" s="8" t="s">
        <v>347</v>
      </c>
      <c r="E178" s="9" t="s">
        <v>28</v>
      </c>
      <c r="F178" s="9">
        <v>6288.99623696868</v>
      </c>
      <c r="G178" s="9">
        <v>0</v>
      </c>
      <c r="H178" s="10"/>
      <c r="I178" s="10"/>
      <c r="J178" s="10"/>
      <c r="K178" s="10" t="str">
        <f>VLOOKUP(A178,'5月'!A:K,11,FALSE)</f>
        <v>朝晖人力</v>
      </c>
      <c r="L178" s="44" t="str">
        <f>VLOOKUP(A178,'5月'!A:L,12,FALSE)</f>
        <v>411528200202215534</v>
      </c>
      <c r="M178" s="10">
        <f>VLOOKUP(A178,'5月'!A:M,13,FALSE)</f>
        <v>13369590549</v>
      </c>
      <c r="N178" s="10">
        <f>VLOOKUP(D178,[11]个人所得税扣缴申报表!$B$1:$L$65536,11,FALSE)</f>
        <v>0</v>
      </c>
      <c r="Q178" s="1">
        <f t="shared" si="5"/>
        <v>0</v>
      </c>
    </row>
    <row r="179" s="1" customFormat="1" hidden="1" spans="1:17">
      <c r="A179" s="8" t="s">
        <v>348</v>
      </c>
      <c r="B179" s="8" t="s">
        <v>326</v>
      </c>
      <c r="C179" s="8" t="s">
        <v>60</v>
      </c>
      <c r="D179" s="8" t="s">
        <v>349</v>
      </c>
      <c r="E179" s="9" t="s">
        <v>28</v>
      </c>
      <c r="F179" s="9">
        <v>5355.12648291926</v>
      </c>
      <c r="G179" s="9">
        <v>0</v>
      </c>
      <c r="H179" s="10"/>
      <c r="I179" s="10"/>
      <c r="J179" s="10"/>
      <c r="K179" s="10" t="str">
        <f>VLOOKUP(A179,'5月'!A:K,11,FALSE)</f>
        <v>朝晖人力</v>
      </c>
      <c r="L179" s="44" t="str">
        <f>VLOOKUP(A179,'5月'!A:L,12,FALSE)</f>
        <v>429004200101300319</v>
      </c>
      <c r="M179" s="10">
        <f>VLOOKUP(A179,'5月'!A:M,13,FALSE)</f>
        <v>16608660546</v>
      </c>
      <c r="N179" s="10">
        <f>VLOOKUP(D179,[11]个人所得税扣缴申报表!$B$1:$L$65536,11,FALSE)</f>
        <v>0</v>
      </c>
      <c r="Q179" s="1">
        <f t="shared" si="5"/>
        <v>0</v>
      </c>
    </row>
    <row r="180" s="1" customFormat="1" hidden="1" spans="1:17">
      <c r="A180" s="8" t="s">
        <v>1039</v>
      </c>
      <c r="B180" s="8" t="s">
        <v>326</v>
      </c>
      <c r="C180" s="8" t="s">
        <v>60</v>
      </c>
      <c r="D180" s="8" t="s">
        <v>1040</v>
      </c>
      <c r="E180" s="9" t="s">
        <v>28</v>
      </c>
      <c r="F180" s="9">
        <v>2250.401</v>
      </c>
      <c r="G180" s="9">
        <v>0</v>
      </c>
      <c r="H180" s="10"/>
      <c r="I180" s="10"/>
      <c r="J180" s="10"/>
      <c r="K180" s="10" t="str">
        <f>VLOOKUP(A180,'5月'!A:K,11,FALSE)</f>
        <v>朝晖人力</v>
      </c>
      <c r="L180" s="44" t="str">
        <f>VLOOKUP(A180,'5月'!A:L,12,FALSE)</f>
        <v>421181200211182318</v>
      </c>
      <c r="M180" s="10">
        <f>VLOOKUP(A180,'5月'!A:M,13,FALSE)</f>
        <v>18772417033</v>
      </c>
      <c r="N180" s="10">
        <f>VLOOKUP(D180,[11]个人所得税扣缴申报表!$B$1:$L$65536,11,FALSE)</f>
        <v>0</v>
      </c>
      <c r="Q180" s="1">
        <f t="shared" si="5"/>
        <v>0</v>
      </c>
    </row>
    <row r="181" s="1" customFormat="1" hidden="1" spans="1:17">
      <c r="A181" s="8" t="s">
        <v>1041</v>
      </c>
      <c r="B181" s="8" t="s">
        <v>326</v>
      </c>
      <c r="C181" s="8" t="s">
        <v>60</v>
      </c>
      <c r="D181" s="8" t="s">
        <v>1042</v>
      </c>
      <c r="E181" s="9" t="s">
        <v>28</v>
      </c>
      <c r="F181" s="9">
        <v>1268.1</v>
      </c>
      <c r="G181" s="9">
        <v>0</v>
      </c>
      <c r="H181" s="10"/>
      <c r="I181" s="10"/>
      <c r="J181" s="10"/>
      <c r="K181" s="10" t="str">
        <f>VLOOKUP(A181,'5月'!A:K,11,FALSE)</f>
        <v>朝晖人力</v>
      </c>
      <c r="L181" s="44" t="str">
        <f>VLOOKUP(A181,'5月'!A:L,12,FALSE)</f>
        <v>420984200308238914</v>
      </c>
      <c r="M181" s="10">
        <f>VLOOKUP(A181,'5月'!A:M,13,FALSE)</f>
        <v>18838171744</v>
      </c>
      <c r="N181" s="10">
        <f>VLOOKUP(D181,[11]个人所得税扣缴申报表!$B$1:$L$65536,11,FALSE)</f>
        <v>0</v>
      </c>
      <c r="Q181" s="1">
        <f t="shared" si="5"/>
        <v>0</v>
      </c>
    </row>
    <row r="182" s="1" customFormat="1" hidden="1" spans="1:17">
      <c r="A182" s="8" t="s">
        <v>352</v>
      </c>
      <c r="B182" s="8" t="s">
        <v>326</v>
      </c>
      <c r="C182" s="8" t="s">
        <v>353</v>
      </c>
      <c r="D182" s="8" t="s">
        <v>354</v>
      </c>
      <c r="E182" s="9" t="s">
        <v>28</v>
      </c>
      <c r="F182" s="9">
        <v>9548.35219</v>
      </c>
      <c r="G182" s="9">
        <v>122.34</v>
      </c>
      <c r="H182" s="10">
        <f>VLOOKUP(A182,'5月'!A:H,8,FALSE)</f>
        <v>359.84</v>
      </c>
      <c r="I182" s="10">
        <f>VLOOKUP(A182,'5月'!A:I,9,FALSE)</f>
        <v>96.96</v>
      </c>
      <c r="J182" s="10">
        <f>VLOOKUP(A182,'5月'!A:J,10,FALSE)</f>
        <v>13.49</v>
      </c>
      <c r="K182" s="10" t="str">
        <f>VLOOKUP(A182,'5月'!A:K,11,FALSE)</f>
        <v>辰菲</v>
      </c>
      <c r="L182" s="44" t="str">
        <f>VLOOKUP(A182,'5月'!A:L,12,FALSE)</f>
        <v>421121198802066056</v>
      </c>
      <c r="M182" s="10" t="str">
        <f>VLOOKUP(A182,'5月'!A:M,13,FALSE)</f>
        <v>没有</v>
      </c>
      <c r="N182" s="10">
        <v>122.34</v>
      </c>
      <c r="Q182" s="1">
        <f t="shared" si="5"/>
        <v>0</v>
      </c>
    </row>
    <row r="183" s="1" customFormat="1" hidden="1" spans="1:17">
      <c r="A183" s="8" t="s">
        <v>357</v>
      </c>
      <c r="B183" s="8" t="s">
        <v>326</v>
      </c>
      <c r="C183" s="8" t="s">
        <v>45</v>
      </c>
      <c r="D183" s="8" t="s">
        <v>358</v>
      </c>
      <c r="E183" s="9" t="s">
        <v>28</v>
      </c>
      <c r="F183" s="9">
        <v>8750.24</v>
      </c>
      <c r="G183" s="9">
        <v>98.4</v>
      </c>
      <c r="H183" s="10">
        <f>VLOOKUP(A183,'5月'!A:H,8,FALSE)</f>
        <v>359.84</v>
      </c>
      <c r="I183" s="10">
        <f>VLOOKUP(A183,'5月'!A:I,9,FALSE)</f>
        <v>96.96</v>
      </c>
      <c r="J183" s="10">
        <f>VLOOKUP(A183,'5月'!A:J,10,FALSE)</f>
        <v>13.49</v>
      </c>
      <c r="K183" s="10" t="str">
        <f>VLOOKUP(A183,'5月'!A:K,11,FALSE)</f>
        <v>辰菲</v>
      </c>
      <c r="L183" s="44" t="str">
        <f>VLOOKUP(A183,'5月'!A:L,12,FALSE)</f>
        <v>420621199906211554</v>
      </c>
      <c r="M183" s="10">
        <f>VLOOKUP(A183,'5月'!A:M,13,FALSE)</f>
        <v>15172685572</v>
      </c>
      <c r="N183" s="10">
        <v>98.4</v>
      </c>
      <c r="Q183" s="1">
        <f t="shared" si="5"/>
        <v>0</v>
      </c>
    </row>
    <row r="184" s="1" customFormat="1" hidden="1" spans="1:17">
      <c r="A184" s="8" t="s">
        <v>355</v>
      </c>
      <c r="B184" s="8" t="s">
        <v>326</v>
      </c>
      <c r="C184" s="8" t="s">
        <v>45</v>
      </c>
      <c r="D184" s="8" t="s">
        <v>356</v>
      </c>
      <c r="E184" s="9" t="s">
        <v>28</v>
      </c>
      <c r="F184" s="9">
        <v>13814.40836</v>
      </c>
      <c r="G184" s="9">
        <v>250.33</v>
      </c>
      <c r="H184" s="10">
        <f>VLOOKUP(A184,'5月'!A:H,8,FALSE)</f>
        <v>359.84</v>
      </c>
      <c r="I184" s="10">
        <f>VLOOKUP(A184,'5月'!A:I,9,FALSE)</f>
        <v>96.96</v>
      </c>
      <c r="J184" s="10">
        <f>VLOOKUP(A184,'5月'!A:J,10,FALSE)</f>
        <v>13.49</v>
      </c>
      <c r="K184" s="10" t="str">
        <f>VLOOKUP(A184,'5月'!A:K,11,FALSE)</f>
        <v>辰菲</v>
      </c>
      <c r="L184" s="10" t="str">
        <f>VLOOKUP(A184,'5月'!A:L,12,FALSE)</f>
        <v>429005199401040089</v>
      </c>
      <c r="M184" s="10">
        <f>VLOOKUP(A184,'5月'!A:M,13,FALSE)</f>
        <v>15827293067</v>
      </c>
      <c r="N184" s="10">
        <v>250.33</v>
      </c>
      <c r="Q184" s="1">
        <f t="shared" si="5"/>
        <v>0</v>
      </c>
    </row>
    <row r="185" s="1" customFormat="1" hidden="1" spans="1:17">
      <c r="A185" s="8" t="s">
        <v>1285</v>
      </c>
      <c r="B185" s="8" t="s">
        <v>326</v>
      </c>
      <c r="C185" s="8" t="s">
        <v>45</v>
      </c>
      <c r="D185" s="8" t="s">
        <v>1286</v>
      </c>
      <c r="E185" s="9" t="s">
        <v>28</v>
      </c>
      <c r="F185" s="9">
        <v>1668.6</v>
      </c>
      <c r="G185" s="9">
        <v>0</v>
      </c>
      <c r="H185" s="10"/>
      <c r="I185" s="10"/>
      <c r="J185" s="10"/>
      <c r="K185" s="10" t="s">
        <v>35</v>
      </c>
      <c r="L185" s="44" t="s">
        <v>1287</v>
      </c>
      <c r="M185" s="10">
        <f>VLOOKUP(A185,[10]在职名单!$D:$AK,34,FALSE)</f>
        <v>18879265373</v>
      </c>
      <c r="N185" s="10">
        <f>VLOOKUP(D185,[11]个人所得税扣缴申报表!$B$1:$L$65536,11,FALSE)</f>
        <v>0</v>
      </c>
      <c r="Q185" s="1">
        <f t="shared" si="5"/>
        <v>0</v>
      </c>
    </row>
    <row r="186" s="1" customFormat="1" hidden="1" spans="1:17">
      <c r="A186" s="8" t="s">
        <v>389</v>
      </c>
      <c r="B186" s="8" t="s">
        <v>326</v>
      </c>
      <c r="C186" s="8" t="s">
        <v>30</v>
      </c>
      <c r="D186" s="8" t="s">
        <v>390</v>
      </c>
      <c r="E186" s="9" t="s">
        <v>28</v>
      </c>
      <c r="F186" s="9">
        <v>3470</v>
      </c>
      <c r="G186" s="9">
        <v>0</v>
      </c>
      <c r="H186" s="10"/>
      <c r="I186" s="10"/>
      <c r="J186" s="10"/>
      <c r="K186" s="10" t="str">
        <f>VLOOKUP(A186,'5月'!A:K,11,FALSE)</f>
        <v>朝晖人力</v>
      </c>
      <c r="L186" s="44" t="str">
        <f>VLOOKUP(A186,'5月'!A:L,12,FALSE)</f>
        <v>420921199709134963</v>
      </c>
      <c r="M186" s="10">
        <f>VLOOKUP(A186,'5月'!A:M,13,FALSE)</f>
        <v>15827477003</v>
      </c>
      <c r="N186" s="10">
        <f>VLOOKUP(D186,[11]个人所得税扣缴申报表!$B$1:$L$65536,11,FALSE)</f>
        <v>0</v>
      </c>
      <c r="Q186" s="1">
        <f t="shared" si="5"/>
        <v>0</v>
      </c>
    </row>
    <row r="187" s="1" customFormat="1" hidden="1" spans="1:17">
      <c r="A187" s="8" t="s">
        <v>387</v>
      </c>
      <c r="B187" s="8" t="s">
        <v>326</v>
      </c>
      <c r="C187" s="8" t="s">
        <v>26</v>
      </c>
      <c r="D187" s="8" t="s">
        <v>388</v>
      </c>
      <c r="E187" s="9" t="s">
        <v>28</v>
      </c>
      <c r="F187" s="9">
        <v>4160</v>
      </c>
      <c r="G187" s="9">
        <v>0</v>
      </c>
      <c r="H187" s="10"/>
      <c r="I187" s="10"/>
      <c r="J187" s="10"/>
      <c r="K187" s="10" t="str">
        <f>VLOOKUP(A187,'5月'!A:K,11,FALSE)</f>
        <v>辰菲</v>
      </c>
      <c r="L187" s="44" t="str">
        <f>VLOOKUP(A187,'5月'!A:L,12,FALSE)</f>
        <v>421123200109170069</v>
      </c>
      <c r="M187" s="10">
        <f>VLOOKUP(A187,'5月'!A:M,13,FALSE)</f>
        <v>13277142730</v>
      </c>
      <c r="N187" s="10">
        <v>0</v>
      </c>
      <c r="Q187" s="1">
        <f t="shared" si="5"/>
        <v>0</v>
      </c>
    </row>
    <row r="188" s="1" customFormat="1" hidden="1" spans="1:17">
      <c r="A188" s="8" t="s">
        <v>1043</v>
      </c>
      <c r="B188" s="8" t="s">
        <v>326</v>
      </c>
      <c r="C188" s="8" t="s">
        <v>30</v>
      </c>
      <c r="D188" s="8" t="s">
        <v>1044</v>
      </c>
      <c r="E188" s="9" t="s">
        <v>32</v>
      </c>
      <c r="F188" s="9">
        <v>2970</v>
      </c>
      <c r="G188" s="9">
        <v>0</v>
      </c>
      <c r="H188" s="10"/>
      <c r="I188" s="10"/>
      <c r="J188" s="10"/>
      <c r="K188" s="10" t="str">
        <f>VLOOKUP(A188,'5月'!A:K,11,FALSE)</f>
        <v>朝晖人力</v>
      </c>
      <c r="L188" s="44" t="str">
        <f>VLOOKUP(A188,'5月'!A:L,12,FALSE)</f>
        <v>420111200408095568</v>
      </c>
      <c r="M188" s="10">
        <f>VLOOKUP(A188,'5月'!A:M,13,FALSE)</f>
        <v>13924643106</v>
      </c>
      <c r="N188" s="10">
        <f>VLOOKUP(D188,[11]个人所得税扣缴申报表!$B$1:$L$65536,11,FALSE)</f>
        <v>0</v>
      </c>
      <c r="Q188" s="1">
        <f t="shared" si="5"/>
        <v>0</v>
      </c>
    </row>
    <row r="189" s="1" customFormat="1" hidden="1" spans="1:17">
      <c r="A189" s="12" t="s">
        <v>1045</v>
      </c>
      <c r="B189" s="12" t="s">
        <v>326</v>
      </c>
      <c r="C189" s="12" t="s">
        <v>30</v>
      </c>
      <c r="D189" s="12" t="s">
        <v>1046</v>
      </c>
      <c r="E189" s="13" t="s">
        <v>32</v>
      </c>
      <c r="F189" s="13">
        <v>2470</v>
      </c>
      <c r="G189" s="13">
        <v>0</v>
      </c>
      <c r="H189" s="10"/>
      <c r="I189" s="10"/>
      <c r="J189" s="10"/>
      <c r="K189" s="10" t="str">
        <f>VLOOKUP(A189,'5月'!A:K,11,FALSE)</f>
        <v>朝晖人力</v>
      </c>
      <c r="L189" s="44" t="str">
        <f>VLOOKUP(A189,'5月'!A:L,12,FALSE)</f>
        <v>420106200202231623</v>
      </c>
      <c r="M189" s="10">
        <f>VLOOKUP(A189,'5月'!A:M,13,FALSE)</f>
        <v>13296635125</v>
      </c>
      <c r="N189" s="10"/>
      <c r="Q189" s="1">
        <f t="shared" si="5"/>
        <v>0</v>
      </c>
    </row>
    <row r="190" s="1" customFormat="1" hidden="1" spans="1:17">
      <c r="A190" s="8" t="s">
        <v>391</v>
      </c>
      <c r="B190" s="8" t="s">
        <v>326</v>
      </c>
      <c r="C190" s="8" t="s">
        <v>37</v>
      </c>
      <c r="D190" s="8" t="s">
        <v>392</v>
      </c>
      <c r="E190" s="9" t="s">
        <v>28</v>
      </c>
      <c r="F190" s="9">
        <v>2975</v>
      </c>
      <c r="G190" s="9">
        <v>0</v>
      </c>
      <c r="H190" s="10"/>
      <c r="I190" s="10"/>
      <c r="J190" s="10"/>
      <c r="K190" s="10" t="str">
        <f>VLOOKUP(A190,'5月'!A:K,11,FALSE)</f>
        <v>辰菲</v>
      </c>
      <c r="L190" s="44" t="str">
        <f>VLOOKUP(A190,'5月'!A:L,12,FALSE)</f>
        <v>420105196001151242</v>
      </c>
      <c r="M190" s="10">
        <f>VLOOKUP(A190,'5月'!A:M,13,FALSE)</f>
        <v>13387508283</v>
      </c>
      <c r="N190" s="10">
        <v>0</v>
      </c>
      <c r="Q190" s="1">
        <f t="shared" si="5"/>
        <v>0</v>
      </c>
    </row>
    <row r="191" s="1" customFormat="1" hidden="1" spans="1:17">
      <c r="A191" s="8" t="s">
        <v>1047</v>
      </c>
      <c r="B191" s="8" t="s">
        <v>326</v>
      </c>
      <c r="C191" s="8" t="s">
        <v>37</v>
      </c>
      <c r="D191" s="8" t="s">
        <v>1048</v>
      </c>
      <c r="E191" s="9" t="s">
        <v>32</v>
      </c>
      <c r="F191" s="9">
        <v>1200</v>
      </c>
      <c r="G191" s="9">
        <v>0</v>
      </c>
      <c r="H191" s="10"/>
      <c r="I191" s="10"/>
      <c r="J191" s="10"/>
      <c r="K191" s="10" t="str">
        <f>VLOOKUP(A191,'5月'!A:K,11,FALSE)</f>
        <v>朝晖人力</v>
      </c>
      <c r="L191" s="44" t="str">
        <f>VLOOKUP(A191,'5月'!A:L,12,FALSE)</f>
        <v>422124195910043923</v>
      </c>
      <c r="M191" s="10">
        <f>VLOOKUP(A191,'5月'!A:M,13,FALSE)</f>
        <v>13296579119</v>
      </c>
      <c r="N191" s="10">
        <f>VLOOKUP(D191,[11]个人所得税扣缴申报表!$B$1:$L$65536,11,FALSE)</f>
        <v>0</v>
      </c>
      <c r="Q191" s="1">
        <f t="shared" si="5"/>
        <v>0</v>
      </c>
    </row>
    <row r="192" s="1" customFormat="1" hidden="1" spans="1:17">
      <c r="A192" s="8" t="s">
        <v>960</v>
      </c>
      <c r="B192" s="8" t="s">
        <v>326</v>
      </c>
      <c r="C192" s="8" t="s">
        <v>37</v>
      </c>
      <c r="D192" s="8" t="s">
        <v>961</v>
      </c>
      <c r="E192" s="9" t="s">
        <v>28</v>
      </c>
      <c r="F192" s="9">
        <v>1500</v>
      </c>
      <c r="G192" s="9">
        <v>0</v>
      </c>
      <c r="H192" s="10"/>
      <c r="I192" s="10"/>
      <c r="J192" s="10"/>
      <c r="K192" s="10" t="str">
        <f>VLOOKUP(A192,'5月'!A:K,11,FALSE)</f>
        <v>朝晖人力</v>
      </c>
      <c r="L192" s="10" t="str">
        <f>VLOOKUP(A192,'5月'!A:L,12,FALSE)</f>
        <v>420800196208034816</v>
      </c>
      <c r="M192" s="10">
        <f>VLOOKUP(A192,'5月'!A:M,13,FALSE)</f>
        <v>15271760771</v>
      </c>
      <c r="N192" s="10">
        <f>VLOOKUP(D192,[11]个人所得税扣缴申报表!$B$1:$L$65536,11,FALSE)</f>
        <v>0</v>
      </c>
      <c r="Q192" s="1">
        <f t="shared" si="5"/>
        <v>0</v>
      </c>
    </row>
    <row r="193" s="1" customFormat="1" hidden="1" spans="1:17">
      <c r="A193" s="8" t="s">
        <v>962</v>
      </c>
      <c r="B193" s="8" t="s">
        <v>326</v>
      </c>
      <c r="C193" s="8" t="s">
        <v>37</v>
      </c>
      <c r="D193" s="8" t="s">
        <v>963</v>
      </c>
      <c r="E193" s="9" t="s">
        <v>28</v>
      </c>
      <c r="F193" s="9">
        <v>1500</v>
      </c>
      <c r="G193" s="9">
        <v>0</v>
      </c>
      <c r="H193" s="10"/>
      <c r="I193" s="10"/>
      <c r="J193" s="10"/>
      <c r="K193" s="10" t="str">
        <f>VLOOKUP(A193,'5月'!A:K,11,FALSE)</f>
        <v>朝晖人力</v>
      </c>
      <c r="L193" s="10" t="str">
        <f>VLOOKUP(A193,'5月'!A:L,12,FALSE)</f>
        <v>420800196202224862</v>
      </c>
      <c r="M193" s="10">
        <f>VLOOKUP(A193,'5月'!A:M,13,FALSE)</f>
        <v>15872985701</v>
      </c>
      <c r="N193" s="10">
        <f>VLOOKUP(D193,[11]个人所得税扣缴申报表!$B$1:$L$65536,11,FALSE)</f>
        <v>0</v>
      </c>
      <c r="Q193" s="1">
        <f t="shared" si="5"/>
        <v>0</v>
      </c>
    </row>
    <row r="194" s="1" customFormat="1" hidden="1" spans="1:17">
      <c r="A194" s="8" t="s">
        <v>395</v>
      </c>
      <c r="B194" s="8" t="s">
        <v>326</v>
      </c>
      <c r="C194" s="8" t="s">
        <v>37</v>
      </c>
      <c r="D194" s="8" t="s">
        <v>396</v>
      </c>
      <c r="E194" s="9" t="s">
        <v>28</v>
      </c>
      <c r="F194" s="9">
        <v>1800</v>
      </c>
      <c r="G194" s="9">
        <v>0</v>
      </c>
      <c r="H194" s="10"/>
      <c r="I194" s="10"/>
      <c r="J194" s="10"/>
      <c r="K194" s="10" t="s">
        <v>35</v>
      </c>
      <c r="L194" s="44" t="str">
        <f>VLOOKUP(A194,[10]在职名单!$D:$AF,29,FALSE)</f>
        <v>420621195910245126</v>
      </c>
      <c r="M194" s="10">
        <f>VLOOKUP(A194,[10]在职名单!$D:$AK,34,FALSE)</f>
        <v>18971536452</v>
      </c>
      <c r="N194" s="10">
        <f>VLOOKUP(D194,[11]个人所得税扣缴申报表!$B$1:$L$65536,11,FALSE)</f>
        <v>0</v>
      </c>
      <c r="Q194" s="1">
        <f t="shared" si="5"/>
        <v>0</v>
      </c>
    </row>
    <row r="195" s="1" customFormat="1" hidden="1" spans="1:17">
      <c r="A195" s="8" t="s">
        <v>369</v>
      </c>
      <c r="B195" s="8" t="s">
        <v>326</v>
      </c>
      <c r="C195" s="8" t="s">
        <v>67</v>
      </c>
      <c r="D195" s="8" t="s">
        <v>370</v>
      </c>
      <c r="E195" s="9" t="s">
        <v>28</v>
      </c>
      <c r="F195" s="9">
        <v>10129.579485</v>
      </c>
      <c r="G195" s="9">
        <v>153.88</v>
      </c>
      <c r="H195" s="10"/>
      <c r="I195" s="10"/>
      <c r="J195" s="10"/>
      <c r="K195" s="10" t="str">
        <f>VLOOKUP(A195,'5月'!A:K,11,FALSE)</f>
        <v>辰菲</v>
      </c>
      <c r="L195" s="44" t="str">
        <f>VLOOKUP(A195,'5月'!A:L,12,FALSE)</f>
        <v>421126200309101710</v>
      </c>
      <c r="M195" s="10">
        <f>VLOOKUP(A195,'5月'!A:M,13,FALSE)</f>
        <v>15507177087</v>
      </c>
      <c r="N195" s="10">
        <v>153.88</v>
      </c>
      <c r="Q195" s="1">
        <f t="shared" si="5"/>
        <v>0</v>
      </c>
    </row>
    <row r="196" s="1" customFormat="1" hidden="1" spans="1:17">
      <c r="A196" s="8" t="s">
        <v>377</v>
      </c>
      <c r="B196" s="8" t="s">
        <v>326</v>
      </c>
      <c r="C196" s="8" t="s">
        <v>70</v>
      </c>
      <c r="D196" s="8" t="s">
        <v>378</v>
      </c>
      <c r="E196" s="9" t="s">
        <v>28</v>
      </c>
      <c r="F196" s="9">
        <v>7428.0175</v>
      </c>
      <c r="G196" s="9">
        <v>72.84</v>
      </c>
      <c r="H196" s="10"/>
      <c r="I196" s="10"/>
      <c r="J196" s="10"/>
      <c r="K196" s="10" t="str">
        <f>VLOOKUP(A196,'5月'!A:K,11,FALSE)</f>
        <v>朝晖人力</v>
      </c>
      <c r="L196" s="44" t="str">
        <f>VLOOKUP(A196,'5月'!A:L,12,FALSE)</f>
        <v>421126200501231419</v>
      </c>
      <c r="M196" s="10">
        <f>VLOOKUP(A196,'5月'!A:M,13,FALSE)</f>
        <v>18872742371</v>
      </c>
      <c r="N196" s="10">
        <f>VLOOKUP(D196,[11]个人所得税扣缴申报表!$B$1:$L$65536,11,FALSE)</f>
        <v>72.84</v>
      </c>
      <c r="Q196" s="1">
        <f t="shared" si="5"/>
        <v>0</v>
      </c>
    </row>
    <row r="197" s="1" customFormat="1" hidden="1" spans="1:17">
      <c r="A197" s="8" t="s">
        <v>1049</v>
      </c>
      <c r="B197" s="8" t="s">
        <v>326</v>
      </c>
      <c r="C197" s="8" t="s">
        <v>70</v>
      </c>
      <c r="D197" s="8" t="s">
        <v>1050</v>
      </c>
      <c r="E197" s="9" t="s">
        <v>28</v>
      </c>
      <c r="F197" s="9">
        <v>5262.769</v>
      </c>
      <c r="G197" s="9">
        <v>0</v>
      </c>
      <c r="H197" s="10"/>
      <c r="I197" s="10"/>
      <c r="J197" s="10"/>
      <c r="K197" s="10" t="str">
        <f>VLOOKUP(A197,'5月'!A:K,11,FALSE)</f>
        <v>朝晖人力</v>
      </c>
      <c r="L197" s="44" t="str">
        <f>VLOOKUP(A197,'5月'!A:L,12,FALSE)</f>
        <v>421126200202260076</v>
      </c>
      <c r="M197" s="10">
        <f>VLOOKUP(A197,'5月'!A:M,13,FALSE)</f>
        <v>13212728561</v>
      </c>
      <c r="N197" s="10">
        <f>VLOOKUP(D197,[11]个人所得税扣缴申报表!$B$1:$L$65536,11,FALSE)</f>
        <v>0</v>
      </c>
      <c r="Q197" s="1">
        <f t="shared" si="5"/>
        <v>0</v>
      </c>
    </row>
    <row r="198" s="1" customFormat="1" hidden="1" spans="1:17">
      <c r="A198" s="8" t="s">
        <v>397</v>
      </c>
      <c r="B198" s="8" t="s">
        <v>326</v>
      </c>
      <c r="C198" s="8" t="s">
        <v>398</v>
      </c>
      <c r="D198" s="8" t="s">
        <v>399</v>
      </c>
      <c r="E198" s="9" t="s">
        <v>161</v>
      </c>
      <c r="F198" s="9">
        <v>2000</v>
      </c>
      <c r="G198" s="9">
        <v>0</v>
      </c>
      <c r="H198" s="10"/>
      <c r="I198" s="10"/>
      <c r="J198" s="10"/>
      <c r="K198" s="10" t="str">
        <f>VLOOKUP(A198,'5月'!A:K,11,FALSE)</f>
        <v>不报</v>
      </c>
      <c r="L198" s="10" t="str">
        <f>VLOOKUP(A198,'5月'!A:L,12,FALSE)</f>
        <v>不报</v>
      </c>
      <c r="M198" s="10" t="str">
        <f>VLOOKUP(A198,'5月'!A:M,13,FALSE)</f>
        <v>不报</v>
      </c>
      <c r="N198" s="10"/>
      <c r="O198" s="1" t="str">
        <f>VLOOKUP(D198,'5月'!D:O,12,FALSE)</f>
        <v>不报</v>
      </c>
      <c r="Q198" s="1">
        <f t="shared" si="5"/>
        <v>0</v>
      </c>
    </row>
    <row r="199" s="1" customFormat="1" hidden="1" spans="1:17">
      <c r="A199" s="8" t="s">
        <v>400</v>
      </c>
      <c r="B199" s="8" t="s">
        <v>401</v>
      </c>
      <c r="C199" s="8" t="s">
        <v>132</v>
      </c>
      <c r="D199" s="8" t="s">
        <v>402</v>
      </c>
      <c r="E199" s="9" t="s">
        <v>28</v>
      </c>
      <c r="F199" s="9">
        <v>8640.347384</v>
      </c>
      <c r="G199" s="9">
        <v>102.16</v>
      </c>
      <c r="H199" s="10">
        <f>VLOOKUP(A199,'5月'!A:H,8,FALSE)</f>
        <v>359.84</v>
      </c>
      <c r="I199" s="10">
        <f>VLOOKUP(A199,'5月'!A:I,9,FALSE)</f>
        <v>96.96</v>
      </c>
      <c r="J199" s="10">
        <f>VLOOKUP(A199,'5月'!A:J,10,FALSE)</f>
        <v>13.49</v>
      </c>
      <c r="K199" s="10" t="str">
        <f>VLOOKUP(A199,'5月'!A:K,11,FALSE)</f>
        <v>云杉</v>
      </c>
      <c r="L199" s="44" t="str">
        <f>VLOOKUP(A199,'5月'!A:L,12,FALSE)</f>
        <v>420116199507300017</v>
      </c>
      <c r="M199" s="10">
        <f>VLOOKUP(A199,'5月'!A:M,13,FALSE)</f>
        <v>15827335012</v>
      </c>
      <c r="N199" s="10">
        <v>95.1</v>
      </c>
      <c r="Q199" s="1">
        <f t="shared" si="5"/>
        <v>7.06</v>
      </c>
    </row>
    <row r="200" s="1" customFormat="1" hidden="1" spans="1:17">
      <c r="A200" s="8" t="s">
        <v>1051</v>
      </c>
      <c r="B200" s="8" t="s">
        <v>401</v>
      </c>
      <c r="C200" s="8" t="s">
        <v>30</v>
      </c>
      <c r="D200" s="8" t="s">
        <v>1052</v>
      </c>
      <c r="E200" s="9" t="s">
        <v>28</v>
      </c>
      <c r="F200" s="9">
        <v>2628</v>
      </c>
      <c r="G200" s="9">
        <v>0</v>
      </c>
      <c r="H200" s="10"/>
      <c r="I200" s="10"/>
      <c r="J200" s="10"/>
      <c r="K200" s="10" t="str">
        <f>VLOOKUP(A200,'5月'!A:K,11,FALSE)</f>
        <v>朝晖人力</v>
      </c>
      <c r="L200" s="44" t="str">
        <f>VLOOKUP(A200,'5月'!A:L,12,FALSE)</f>
        <v>520424200008219826</v>
      </c>
      <c r="M200" s="10">
        <f>VLOOKUP(A200,'5月'!A:M,13,FALSE)</f>
        <v>15271807400</v>
      </c>
      <c r="N200" s="10">
        <f>VLOOKUP(D200,[11]个人所得税扣缴申报表!$B$1:$L$65536,11,FALSE)</f>
        <v>0</v>
      </c>
      <c r="Q200" s="1">
        <f t="shared" si="5"/>
        <v>0</v>
      </c>
    </row>
    <row r="201" s="1" customFormat="1" hidden="1" spans="1:17">
      <c r="A201" s="8" t="s">
        <v>1288</v>
      </c>
      <c r="B201" s="8" t="s">
        <v>401</v>
      </c>
      <c r="C201" s="8" t="s">
        <v>30</v>
      </c>
      <c r="D201" s="8" t="s">
        <v>1289</v>
      </c>
      <c r="E201" s="9" t="s">
        <v>28</v>
      </c>
      <c r="F201" s="9">
        <v>400</v>
      </c>
      <c r="G201" s="9">
        <v>0</v>
      </c>
      <c r="H201" s="10"/>
      <c r="I201" s="10"/>
      <c r="J201" s="10"/>
      <c r="K201" s="10" t="s">
        <v>35</v>
      </c>
      <c r="L201" s="44" t="str">
        <f>VLOOKUP(A201,[10]在职名单!$D:$AF,29,FALSE)</f>
        <v>420504200012275747</v>
      </c>
      <c r="M201" s="10">
        <f>VLOOKUP(A201,[10]在职名单!$D:$AK,34,FALSE)</f>
        <v>18527309082</v>
      </c>
      <c r="N201" s="10">
        <f>VLOOKUP(D201,[11]个人所得税扣缴申报表!$B$1:$L$65536,11,FALSE)</f>
        <v>0</v>
      </c>
      <c r="Q201" s="1">
        <f t="shared" si="5"/>
        <v>0</v>
      </c>
    </row>
    <row r="202" s="1" customFormat="1" hidden="1" spans="1:17">
      <c r="A202" s="8" t="s">
        <v>407</v>
      </c>
      <c r="B202" s="8" t="s">
        <v>401</v>
      </c>
      <c r="C202" s="8" t="s">
        <v>37</v>
      </c>
      <c r="D202" s="8" t="s">
        <v>408</v>
      </c>
      <c r="E202" s="9" t="s">
        <v>28</v>
      </c>
      <c r="F202" s="9">
        <v>3225</v>
      </c>
      <c r="G202" s="9">
        <v>0</v>
      </c>
      <c r="H202" s="10"/>
      <c r="I202" s="10"/>
      <c r="J202" s="10"/>
      <c r="K202" s="10" t="str">
        <f>VLOOKUP(A202,'5月'!A:K,11,FALSE)</f>
        <v>云杉</v>
      </c>
      <c r="L202" s="44" t="str">
        <f>VLOOKUP(A202,'5月'!A:L,12,FALSE)</f>
        <v>422201196108075026</v>
      </c>
      <c r="M202" s="10">
        <f>VLOOKUP(A202,'5月'!A:M,13,FALSE)</f>
        <v>17371258916</v>
      </c>
      <c r="N202" s="10">
        <v>0</v>
      </c>
      <c r="Q202" s="1">
        <f t="shared" si="5"/>
        <v>0</v>
      </c>
    </row>
    <row r="203" s="1" customFormat="1" hidden="1" spans="1:17">
      <c r="A203" s="8" t="s">
        <v>409</v>
      </c>
      <c r="B203" s="8" t="s">
        <v>401</v>
      </c>
      <c r="C203" s="8" t="s">
        <v>37</v>
      </c>
      <c r="D203" s="8" t="s">
        <v>410</v>
      </c>
      <c r="E203" s="9" t="s">
        <v>28</v>
      </c>
      <c r="F203" s="9">
        <v>3225</v>
      </c>
      <c r="G203" s="9">
        <v>0</v>
      </c>
      <c r="H203" s="10"/>
      <c r="I203" s="10"/>
      <c r="J203" s="10"/>
      <c r="K203" s="10" t="str">
        <f>VLOOKUP(A203,'5月'!A:K,11,FALSE)</f>
        <v>云杉</v>
      </c>
      <c r="L203" s="44" t="str">
        <f>VLOOKUP(A203,'5月'!A:L,12,FALSE)</f>
        <v>422201196812255100</v>
      </c>
      <c r="M203" s="10">
        <f>VLOOKUP(A203,'5月'!A:M,13,FALSE)</f>
        <v>15972146879</v>
      </c>
      <c r="N203" s="10">
        <v>0</v>
      </c>
      <c r="Q203" s="1">
        <f t="shared" si="5"/>
        <v>0</v>
      </c>
    </row>
    <row r="204" s="1" customFormat="1" hidden="1" spans="1:17">
      <c r="A204" s="8" t="s">
        <v>411</v>
      </c>
      <c r="B204" s="8" t="s">
        <v>401</v>
      </c>
      <c r="C204" s="8" t="s">
        <v>247</v>
      </c>
      <c r="D204" s="8" t="s">
        <v>412</v>
      </c>
      <c r="E204" s="9" t="s">
        <v>28</v>
      </c>
      <c r="F204" s="9">
        <v>8080.527785</v>
      </c>
      <c r="G204" s="9">
        <v>92.42</v>
      </c>
      <c r="H204" s="10"/>
      <c r="I204" s="10"/>
      <c r="J204" s="10"/>
      <c r="K204" s="10" t="str">
        <f>VLOOKUP(A204,'5月'!A:K,11,FALSE)</f>
        <v>云杉</v>
      </c>
      <c r="L204" s="44" t="str">
        <f>VLOOKUP(A204,'5月'!A:L,12,FALSE)</f>
        <v>421002199611121411</v>
      </c>
      <c r="M204" s="10">
        <f>VLOOKUP(A204,'5月'!A:M,13,FALSE)</f>
        <v>15871437502</v>
      </c>
      <c r="N204" s="10">
        <v>92.42</v>
      </c>
      <c r="Q204" s="1">
        <f t="shared" si="5"/>
        <v>0</v>
      </c>
    </row>
    <row r="205" s="1" customFormat="1" hidden="1" spans="1:17">
      <c r="A205" s="8" t="s">
        <v>419</v>
      </c>
      <c r="B205" s="8" t="s">
        <v>401</v>
      </c>
      <c r="C205" s="8" t="s">
        <v>60</v>
      </c>
      <c r="D205" s="8" t="s">
        <v>420</v>
      </c>
      <c r="E205" s="9" t="s">
        <v>28</v>
      </c>
      <c r="F205" s="9">
        <v>13311.0286571429</v>
      </c>
      <c r="G205" s="9">
        <v>194.98</v>
      </c>
      <c r="H205" s="10">
        <f>VLOOKUP(A205,'5月'!A:H,8,FALSE)</f>
        <v>359.84</v>
      </c>
      <c r="I205" s="10">
        <f>VLOOKUP(A205,'5月'!A:I,9,FALSE)</f>
        <v>96.96</v>
      </c>
      <c r="J205" s="10">
        <f>VLOOKUP(A205,'5月'!A:J,10,FALSE)</f>
        <v>13.49</v>
      </c>
      <c r="K205" s="10" t="str">
        <f>VLOOKUP(A205,'5月'!A:K,11,FALSE)</f>
        <v>云杉</v>
      </c>
      <c r="L205" s="10" t="str">
        <f>VLOOKUP(A205,'5月'!A:L,12,FALSE)</f>
        <v>420321199602187413</v>
      </c>
      <c r="M205" s="10">
        <f>VLOOKUP(A205,'5月'!A:M,13,FALSE)</f>
        <v>15827320949</v>
      </c>
      <c r="N205" s="10">
        <v>187.93</v>
      </c>
      <c r="Q205" s="1">
        <f t="shared" si="5"/>
        <v>7.04999999999998</v>
      </c>
    </row>
    <row r="206" s="1" customFormat="1" hidden="1" spans="1:17">
      <c r="A206" s="8" t="s">
        <v>423</v>
      </c>
      <c r="B206" s="8" t="s">
        <v>401</v>
      </c>
      <c r="C206" s="8" t="s">
        <v>60</v>
      </c>
      <c r="D206" s="8" t="s">
        <v>424</v>
      </c>
      <c r="E206" s="9" t="s">
        <v>28</v>
      </c>
      <c r="F206" s="9">
        <v>13964.44478</v>
      </c>
      <c r="G206" s="9">
        <v>0</v>
      </c>
      <c r="H206" s="10">
        <f>VLOOKUP(A206,'5月'!A:H,8,FALSE)</f>
        <v>359.84</v>
      </c>
      <c r="I206" s="10">
        <f>VLOOKUP(A206,'5月'!A:I,9,FALSE)</f>
        <v>96.96</v>
      </c>
      <c r="J206" s="10">
        <f>VLOOKUP(A206,'5月'!A:J,10,FALSE)</f>
        <v>13.49</v>
      </c>
      <c r="K206" s="10" t="str">
        <f>VLOOKUP(A206,'5月'!A:K,11,FALSE)</f>
        <v>云杉</v>
      </c>
      <c r="L206" s="44" t="str">
        <f>VLOOKUP(A206,'5月'!A:L,12,FALSE)</f>
        <v>420923199908015855</v>
      </c>
      <c r="M206" s="10">
        <f>VLOOKUP(A206,'5月'!A:M,13,FALSE)</f>
        <v>15007117794</v>
      </c>
      <c r="N206" s="10">
        <v>0</v>
      </c>
      <c r="Q206" s="1">
        <f t="shared" si="5"/>
        <v>0</v>
      </c>
    </row>
    <row r="207" s="1" customFormat="1" hidden="1" spans="1:17">
      <c r="A207" s="8" t="s">
        <v>429</v>
      </c>
      <c r="B207" s="8" t="s">
        <v>401</v>
      </c>
      <c r="C207" s="8" t="s">
        <v>60</v>
      </c>
      <c r="D207" s="8" t="s">
        <v>430</v>
      </c>
      <c r="E207" s="9" t="s">
        <v>28</v>
      </c>
      <c r="F207" s="9">
        <v>4757.75358785425</v>
      </c>
      <c r="G207" s="9">
        <v>0</v>
      </c>
      <c r="H207" s="10">
        <f>VLOOKUP(A207,'5月'!A:H,8,FALSE)</f>
        <v>359.84</v>
      </c>
      <c r="I207" s="10">
        <f>VLOOKUP(A207,'5月'!A:I,9,FALSE)</f>
        <v>96.96</v>
      </c>
      <c r="J207" s="10">
        <f>VLOOKUP(A207,'5月'!A:J,10,FALSE)</f>
        <v>13.49</v>
      </c>
      <c r="K207" s="10" t="str">
        <f>VLOOKUP(A207,'5月'!A:K,11,FALSE)</f>
        <v>云杉</v>
      </c>
      <c r="L207" s="44" t="str">
        <f>VLOOKUP(A207,'5月'!A:L,12,FALSE)</f>
        <v>210727199101295417</v>
      </c>
      <c r="M207" s="10">
        <f>VLOOKUP(A207,'5月'!A:M,13,FALSE)</f>
        <v>13964546661</v>
      </c>
      <c r="N207" s="10">
        <v>0</v>
      </c>
      <c r="Q207" s="1">
        <f t="shared" si="5"/>
        <v>0</v>
      </c>
    </row>
    <row r="208" s="1" customFormat="1" hidden="1" spans="1:17">
      <c r="A208" s="8" t="s">
        <v>421</v>
      </c>
      <c r="B208" s="8" t="s">
        <v>401</v>
      </c>
      <c r="C208" s="8" t="s">
        <v>60</v>
      </c>
      <c r="D208" s="8" t="s">
        <v>422</v>
      </c>
      <c r="E208" s="9" t="s">
        <v>28</v>
      </c>
      <c r="F208" s="9">
        <v>11768.8528571428</v>
      </c>
      <c r="G208" s="9">
        <v>0</v>
      </c>
      <c r="H208" s="10">
        <f>VLOOKUP(A208,'5月'!A:H,8,FALSE)</f>
        <v>359.84</v>
      </c>
      <c r="I208" s="10">
        <f>VLOOKUP(A208,'5月'!A:I,9,FALSE)</f>
        <v>96.96</v>
      </c>
      <c r="J208" s="10">
        <f>VLOOKUP(A208,'5月'!A:J,10,FALSE)</f>
        <v>13.49</v>
      </c>
      <c r="K208" s="10" t="str">
        <f>VLOOKUP(A208,'5月'!A:K,11,FALSE)</f>
        <v>云杉</v>
      </c>
      <c r="L208" s="44" t="str">
        <f>VLOOKUP(A208,'5月'!A:L,12,FALSE)</f>
        <v>411323199803163831</v>
      </c>
      <c r="M208" s="10">
        <f>VLOOKUP(A208,'5月'!A:M,13,FALSE)</f>
        <v>15527086716</v>
      </c>
      <c r="N208" s="10">
        <v>4.74</v>
      </c>
      <c r="Q208" s="1">
        <f t="shared" si="5"/>
        <v>-4.74</v>
      </c>
    </row>
    <row r="209" s="1" customFormat="1" hidden="1" spans="1:17">
      <c r="A209" s="8" t="s">
        <v>431</v>
      </c>
      <c r="B209" s="8" t="s">
        <v>401</v>
      </c>
      <c r="C209" s="8" t="s">
        <v>60</v>
      </c>
      <c r="D209" s="8" t="s">
        <v>432</v>
      </c>
      <c r="E209" s="9" t="s">
        <v>28</v>
      </c>
      <c r="F209" s="9">
        <v>8303.44583911234</v>
      </c>
      <c r="G209" s="9">
        <v>22.58</v>
      </c>
      <c r="H209" s="10"/>
      <c r="I209" s="10"/>
      <c r="J209" s="10"/>
      <c r="K209" s="10" t="str">
        <f>VLOOKUP(A209,'5月'!A:K,11,FALSE)</f>
        <v>云杉</v>
      </c>
      <c r="L209" s="44" t="str">
        <f>VLOOKUP(A209,'5月'!A:L,12,FALSE)</f>
        <v>421083199306255331</v>
      </c>
      <c r="M209" s="10">
        <f>VLOOKUP(A209,'5月'!A:M,13,FALSE)</f>
        <v>18727810846</v>
      </c>
      <c r="N209" s="10">
        <v>22.58</v>
      </c>
      <c r="Q209" s="1">
        <f t="shared" si="5"/>
        <v>0</v>
      </c>
    </row>
    <row r="210" s="1" customFormat="1" hidden="1" spans="1:17">
      <c r="A210" s="8" t="s">
        <v>937</v>
      </c>
      <c r="B210" s="8" t="s">
        <v>401</v>
      </c>
      <c r="C210" s="8" t="s">
        <v>70</v>
      </c>
      <c r="D210" s="8" t="s">
        <v>372</v>
      </c>
      <c r="E210" s="9" t="s">
        <v>28</v>
      </c>
      <c r="F210" s="9">
        <v>9462.63</v>
      </c>
      <c r="G210" s="9">
        <v>133.88</v>
      </c>
      <c r="H210" s="10"/>
      <c r="I210" s="10"/>
      <c r="J210" s="10"/>
      <c r="K210" s="10" t="str">
        <f>VLOOKUP(A210,'5月'!A:K,11,FALSE)</f>
        <v>辰菲</v>
      </c>
      <c r="L210" s="44" t="str">
        <f>VLOOKUP(A210,'5月'!A:L,12,FALSE)</f>
        <v>421126200310041735</v>
      </c>
      <c r="M210" s="10">
        <f>VLOOKUP(A210,'5月'!A:M,13,FALSE)</f>
        <v>17671088843</v>
      </c>
      <c r="N210" s="10">
        <v>133.88</v>
      </c>
      <c r="Q210" s="1">
        <f t="shared" si="5"/>
        <v>0</v>
      </c>
    </row>
    <row r="211" s="1" customFormat="1" hidden="1" spans="1:17">
      <c r="A211" s="8" t="s">
        <v>435</v>
      </c>
      <c r="B211" s="8" t="s">
        <v>401</v>
      </c>
      <c r="C211" s="8" t="s">
        <v>70</v>
      </c>
      <c r="D211" s="8" t="s">
        <v>436</v>
      </c>
      <c r="E211" s="9" t="s">
        <v>28</v>
      </c>
      <c r="F211" s="9">
        <v>8516.2</v>
      </c>
      <c r="G211" s="9">
        <v>105.49</v>
      </c>
      <c r="H211" s="10"/>
      <c r="I211" s="10"/>
      <c r="J211" s="10"/>
      <c r="K211" s="10" t="str">
        <f>VLOOKUP(A211,'5月'!A:K,11,FALSE)</f>
        <v>云杉</v>
      </c>
      <c r="L211" s="10" t="str">
        <f>VLOOKUP(A211,'5月'!A:L,12,FALSE)</f>
        <v>421127200302270817</v>
      </c>
      <c r="M211" s="10">
        <f>VLOOKUP(A211,'5月'!A:M,13,FALSE)</f>
        <v>13886422694</v>
      </c>
      <c r="N211" s="10">
        <v>105.49</v>
      </c>
      <c r="Q211" s="1">
        <f t="shared" si="5"/>
        <v>0</v>
      </c>
    </row>
    <row r="212" s="1" customFormat="1" hidden="1" spans="1:17">
      <c r="A212" s="8" t="s">
        <v>1055</v>
      </c>
      <c r="B212" s="8" t="s">
        <v>401</v>
      </c>
      <c r="C212" s="8" t="s">
        <v>70</v>
      </c>
      <c r="D212" s="8" t="s">
        <v>380</v>
      </c>
      <c r="E212" s="9" t="s">
        <v>28</v>
      </c>
      <c r="F212" s="9">
        <v>5172.98883116883</v>
      </c>
      <c r="G212" s="9">
        <v>0</v>
      </c>
      <c r="H212" s="10"/>
      <c r="I212" s="10"/>
      <c r="J212" s="10"/>
      <c r="K212" s="10" t="str">
        <f>VLOOKUP(A212,'5月'!A:K,11,FALSE)</f>
        <v>朝晖人力</v>
      </c>
      <c r="L212" s="44" t="str">
        <f>VLOOKUP(A212,'5月'!A:L,12,FALSE)</f>
        <v>420321200209232113</v>
      </c>
      <c r="M212" s="10">
        <f>VLOOKUP(A212,'5月'!A:M,13,FALSE)</f>
        <v>15671912115</v>
      </c>
      <c r="N212" s="10">
        <f>VLOOKUP(D212,[11]个人所得税扣缴申报表!$B$1:$L$65536,11,FALSE)</f>
        <v>0</v>
      </c>
      <c r="Q212" s="1">
        <f t="shared" si="5"/>
        <v>0</v>
      </c>
    </row>
    <row r="213" s="1" customFormat="1" hidden="1" spans="1:17">
      <c r="A213" s="8" t="s">
        <v>1290</v>
      </c>
      <c r="B213" s="8" t="s">
        <v>401</v>
      </c>
      <c r="C213" s="8" t="s">
        <v>70</v>
      </c>
      <c r="D213" s="8" t="s">
        <v>1291</v>
      </c>
      <c r="E213" s="9" t="s">
        <v>28</v>
      </c>
      <c r="F213" s="9">
        <v>777.75</v>
      </c>
      <c r="G213" s="9">
        <v>0</v>
      </c>
      <c r="H213" s="10"/>
      <c r="I213" s="10"/>
      <c r="J213" s="10"/>
      <c r="K213" s="10" t="s">
        <v>35</v>
      </c>
      <c r="L213" s="44" t="str">
        <f>VLOOKUP(A213,[10]在职名单!$D:$AF,29,FALSE)</f>
        <v>420921200401294413</v>
      </c>
      <c r="M213" s="10">
        <f>VLOOKUP(A213,[10]在职名单!$D:$AK,34,FALSE)</f>
        <v>17362679172</v>
      </c>
      <c r="N213" s="10">
        <f>VLOOKUP(D213,[11]个人所得税扣缴申报表!$B$1:$L$65536,11,FALSE)</f>
        <v>0</v>
      </c>
      <c r="Q213" s="1">
        <f t="shared" si="5"/>
        <v>0</v>
      </c>
    </row>
    <row r="214" s="1" customFormat="1" hidden="1" spans="1:17">
      <c r="A214" s="8" t="s">
        <v>1056</v>
      </c>
      <c r="B214" s="8" t="s">
        <v>401</v>
      </c>
      <c r="C214" s="8" t="s">
        <v>226</v>
      </c>
      <c r="D214" s="8" t="s">
        <v>1057</v>
      </c>
      <c r="E214" s="9" t="s">
        <v>28</v>
      </c>
      <c r="F214" s="9">
        <v>1800</v>
      </c>
      <c r="G214" s="9">
        <v>0</v>
      </c>
      <c r="H214" s="10"/>
      <c r="I214" s="10"/>
      <c r="J214" s="10"/>
      <c r="K214" s="10" t="str">
        <f>VLOOKUP(A214,'5月'!A:K,11,FALSE)</f>
        <v>朝晖人力</v>
      </c>
      <c r="L214" s="44" t="str">
        <f>VLOOKUP(A214,'5月'!A:L,12,FALSE)</f>
        <v>429001196609193114</v>
      </c>
      <c r="M214" s="10">
        <f>VLOOKUP(A214,'5月'!A:M,13,FALSE)</f>
        <v>15807172540</v>
      </c>
      <c r="N214" s="10">
        <f>VLOOKUP(D214,[11]个人所得税扣缴申报表!$B$1:$L$65536,11,FALSE)</f>
        <v>0</v>
      </c>
      <c r="Q214" s="1">
        <f t="shared" si="5"/>
        <v>0</v>
      </c>
    </row>
    <row r="215" s="1" customFormat="1" hidden="1" spans="1:17">
      <c r="A215" s="8" t="s">
        <v>442</v>
      </c>
      <c r="B215" s="8" t="s">
        <v>443</v>
      </c>
      <c r="C215" s="8" t="s">
        <v>132</v>
      </c>
      <c r="D215" s="8" t="s">
        <v>444</v>
      </c>
      <c r="E215" s="9" t="s">
        <v>28</v>
      </c>
      <c r="F215" s="9">
        <v>20014.05774</v>
      </c>
      <c r="G215" s="9">
        <v>862.95</v>
      </c>
      <c r="H215" s="10">
        <f>VLOOKUP(A215,'5月'!A:H,8,FALSE)</f>
        <v>359.84</v>
      </c>
      <c r="I215" s="10">
        <f>VLOOKUP(A215,'5月'!A:I,9,FALSE)</f>
        <v>96.96</v>
      </c>
      <c r="J215" s="10">
        <f>VLOOKUP(A215,'5月'!A:J,10,FALSE)</f>
        <v>13.49</v>
      </c>
      <c r="K215" s="10" t="str">
        <f>VLOOKUP(A215,'5月'!A:K,11,FALSE)</f>
        <v>武汉山道</v>
      </c>
      <c r="L215" s="10" t="str">
        <f>VLOOKUP(A215,'5月'!A:L,12,FALSE)</f>
        <v>421024199506072556</v>
      </c>
      <c r="M215" s="10">
        <f>VLOOKUP(A215,'5月'!A:M,13,FALSE)</f>
        <v>15171153937</v>
      </c>
      <c r="N215" s="1">
        <v>839.43</v>
      </c>
      <c r="Q215" s="1">
        <f t="shared" si="5"/>
        <v>23.5200000000001</v>
      </c>
    </row>
    <row r="216" s="1" customFormat="1" hidden="1" spans="1:17">
      <c r="A216" s="8" t="s">
        <v>445</v>
      </c>
      <c r="B216" s="8" t="s">
        <v>443</v>
      </c>
      <c r="C216" s="8" t="s">
        <v>132</v>
      </c>
      <c r="D216" s="8" t="s">
        <v>446</v>
      </c>
      <c r="E216" s="9" t="s">
        <v>28</v>
      </c>
      <c r="F216" s="9">
        <v>11878.341195</v>
      </c>
      <c r="G216" s="9">
        <v>199.3</v>
      </c>
      <c r="H216" s="10">
        <f>VLOOKUP(A216,'5月'!A:H,8,FALSE)</f>
        <v>359.84</v>
      </c>
      <c r="I216" s="10">
        <f>VLOOKUP(A216,'5月'!A:I,9,FALSE)</f>
        <v>96.96</v>
      </c>
      <c r="J216" s="10">
        <f>VLOOKUP(A216,'5月'!A:J,10,FALSE)</f>
        <v>13.49</v>
      </c>
      <c r="K216" s="10" t="str">
        <f>VLOOKUP(A216,'5月'!A:K,11,FALSE)</f>
        <v>武汉山道</v>
      </c>
      <c r="L216" s="44" t="str">
        <f>VLOOKUP(A216,'5月'!A:L,12,FALSE)</f>
        <v>420684198606286029</v>
      </c>
      <c r="M216" s="10">
        <f>VLOOKUP(A216,'5月'!A:M,13,FALSE)</f>
        <v>17771855035</v>
      </c>
      <c r="N216" s="1">
        <v>192.25</v>
      </c>
      <c r="Q216" s="1">
        <f t="shared" si="5"/>
        <v>7.05000000000001</v>
      </c>
    </row>
    <row r="217" s="1" customFormat="1" hidden="1" spans="1:17">
      <c r="A217" s="8" t="s">
        <v>447</v>
      </c>
      <c r="B217" s="8" t="s">
        <v>443</v>
      </c>
      <c r="C217" s="8" t="s">
        <v>26</v>
      </c>
      <c r="D217" s="8" t="s">
        <v>448</v>
      </c>
      <c r="E217" s="9" t="s">
        <v>28</v>
      </c>
      <c r="F217" s="9">
        <v>3500</v>
      </c>
      <c r="G217" s="9">
        <v>0</v>
      </c>
      <c r="H217" s="10"/>
      <c r="I217" s="10"/>
      <c r="J217" s="10"/>
      <c r="K217" s="10" t="str">
        <f>VLOOKUP(A217,'5月'!A:K,11,FALSE)</f>
        <v>钟祥</v>
      </c>
      <c r="L217" s="44" t="str">
        <f>VLOOKUP(A217,'5月'!A:L,12,FALSE)</f>
        <v>420821198909260243</v>
      </c>
      <c r="M217" s="10">
        <f>VLOOKUP(A217,'5月'!A:M,13,FALSE)</f>
        <v>15007164829</v>
      </c>
      <c r="N217" s="10">
        <v>0</v>
      </c>
      <c r="Q217" s="1">
        <f t="shared" si="5"/>
        <v>0</v>
      </c>
    </row>
    <row r="218" s="1" customFormat="1" hidden="1" spans="1:17">
      <c r="A218" s="8" t="s">
        <v>449</v>
      </c>
      <c r="B218" s="8" t="s">
        <v>443</v>
      </c>
      <c r="C218" s="8" t="s">
        <v>30</v>
      </c>
      <c r="D218" s="8" t="s">
        <v>450</v>
      </c>
      <c r="E218" s="9" t="s">
        <v>28</v>
      </c>
      <c r="F218" s="9">
        <v>2485</v>
      </c>
      <c r="G218" s="9">
        <v>0</v>
      </c>
      <c r="H218" s="10"/>
      <c r="I218" s="10"/>
      <c r="J218" s="10"/>
      <c r="K218" s="10" t="str">
        <f>VLOOKUP(A218,'5月'!A:K,11,FALSE)</f>
        <v>朝晖人力</v>
      </c>
      <c r="L218" s="44" t="str">
        <f>VLOOKUP(A218,'5月'!A:L,12,FALSE)</f>
        <v>420881200309260027</v>
      </c>
      <c r="M218" s="10">
        <f>VLOOKUP(A218,'5月'!A:M,13,FALSE)</f>
        <v>17786237519</v>
      </c>
      <c r="N218" s="10">
        <f>VLOOKUP(D218,[11]个人所得税扣缴申报表!$B$1:$L$65536,11,FALSE)</f>
        <v>0</v>
      </c>
      <c r="Q218" s="1">
        <f t="shared" si="5"/>
        <v>0</v>
      </c>
    </row>
    <row r="219" s="1" customFormat="1" hidden="1" spans="1:17">
      <c r="A219" s="8" t="s">
        <v>451</v>
      </c>
      <c r="B219" s="8" t="s">
        <v>443</v>
      </c>
      <c r="C219" s="8" t="s">
        <v>37</v>
      </c>
      <c r="D219" s="8" t="s">
        <v>452</v>
      </c>
      <c r="E219" s="9" t="s">
        <v>28</v>
      </c>
      <c r="F219" s="9">
        <v>1728</v>
      </c>
      <c r="G219" s="9">
        <v>0</v>
      </c>
      <c r="H219" s="10"/>
      <c r="I219" s="10"/>
      <c r="J219" s="10"/>
      <c r="K219" s="10" t="str">
        <f>VLOOKUP(A219,'5月'!A:K,11,FALSE)</f>
        <v>钟祥</v>
      </c>
      <c r="L219" s="44" t="str">
        <f>VLOOKUP(A219,'5月'!A:L,12,FALSE)</f>
        <v>422431196712316825</v>
      </c>
      <c r="M219" s="10">
        <f>VLOOKUP(A219,'5月'!A:M,13,FALSE)</f>
        <v>13451170457</v>
      </c>
      <c r="N219" s="10">
        <v>0</v>
      </c>
      <c r="Q219" s="1">
        <f t="shared" si="5"/>
        <v>0</v>
      </c>
    </row>
    <row r="220" s="1" customFormat="1" hidden="1" spans="1:17">
      <c r="A220" s="8" t="s">
        <v>1058</v>
      </c>
      <c r="B220" s="8" t="s">
        <v>443</v>
      </c>
      <c r="C220" s="8" t="s">
        <v>37</v>
      </c>
      <c r="D220" s="8" t="s">
        <v>1059</v>
      </c>
      <c r="E220" s="9" t="s">
        <v>28</v>
      </c>
      <c r="F220" s="9">
        <v>2000</v>
      </c>
      <c r="G220" s="9">
        <v>0</v>
      </c>
      <c r="H220" s="10"/>
      <c r="I220" s="10"/>
      <c r="J220" s="10"/>
      <c r="K220" s="10" t="str">
        <f>VLOOKUP(A220,'5月'!A:K,11,FALSE)</f>
        <v>朝晖人力</v>
      </c>
      <c r="L220" s="44" t="str">
        <f>VLOOKUP(A220,'5月'!A:L,12,FALSE)</f>
        <v>420881195603047039</v>
      </c>
      <c r="M220" s="10">
        <f>VLOOKUP(A220,'5月'!A:M,13,FALSE)</f>
        <v>13774075047</v>
      </c>
      <c r="N220" s="10">
        <f>VLOOKUP(D220,[11]个人所得税扣缴申报表!$B$1:$L$65536,11,FALSE)</f>
        <v>0</v>
      </c>
      <c r="Q220" s="1">
        <f t="shared" si="5"/>
        <v>0</v>
      </c>
    </row>
    <row r="221" s="1" customFormat="1" hidden="1" spans="1:17">
      <c r="A221" s="8" t="s">
        <v>455</v>
      </c>
      <c r="B221" s="8" t="s">
        <v>443</v>
      </c>
      <c r="C221" s="8" t="s">
        <v>45</v>
      </c>
      <c r="D221" s="8" t="s">
        <v>456</v>
      </c>
      <c r="E221" s="9" t="s">
        <v>28</v>
      </c>
      <c r="F221" s="9">
        <v>7272.51634615385</v>
      </c>
      <c r="G221" s="9">
        <v>68.17</v>
      </c>
      <c r="H221" s="10"/>
      <c r="I221" s="10"/>
      <c r="J221" s="10"/>
      <c r="K221" s="10" t="str">
        <f>VLOOKUP(A221,'5月'!A:K,11,FALSE)</f>
        <v>钟祥</v>
      </c>
      <c r="L221" s="10" t="str">
        <f>VLOOKUP(A221,'5月'!A:L,12,FALSE)</f>
        <v>42088119850119842X</v>
      </c>
      <c r="M221" s="10">
        <f>VLOOKUP(A221,'5月'!A:M,13,FALSE)</f>
        <v>18908696388</v>
      </c>
      <c r="N221" s="10">
        <v>68.17</v>
      </c>
      <c r="Q221" s="1">
        <f t="shared" si="5"/>
        <v>0</v>
      </c>
    </row>
    <row r="222" s="1" customFormat="1" hidden="1" spans="1:17">
      <c r="A222" s="8" t="s">
        <v>457</v>
      </c>
      <c r="B222" s="8" t="s">
        <v>443</v>
      </c>
      <c r="C222" s="8" t="s">
        <v>45</v>
      </c>
      <c r="D222" s="8" t="s">
        <v>458</v>
      </c>
      <c r="E222" s="9" t="s">
        <v>28</v>
      </c>
      <c r="F222" s="9">
        <v>5871.555655</v>
      </c>
      <c r="G222" s="9">
        <v>0</v>
      </c>
      <c r="H222" s="10"/>
      <c r="I222" s="10"/>
      <c r="J222" s="10"/>
      <c r="K222" s="10" t="str">
        <f>VLOOKUP(A222,'5月'!A:K,11,FALSE)</f>
        <v>钟祥</v>
      </c>
      <c r="L222" s="10" t="str">
        <f>VLOOKUP(A222,'5月'!A:L,12,FALSE)</f>
        <v>42088119891021171X</v>
      </c>
      <c r="M222" s="10">
        <f>VLOOKUP(A222,'5月'!A:M,13,FALSE)</f>
        <v>17611173200</v>
      </c>
      <c r="N222" s="10">
        <v>0</v>
      </c>
      <c r="Q222" s="1">
        <f t="shared" si="5"/>
        <v>0</v>
      </c>
    </row>
    <row r="223" s="1" customFormat="1" hidden="1" spans="1:17">
      <c r="A223" s="8" t="s">
        <v>1060</v>
      </c>
      <c r="B223" s="8" t="s">
        <v>443</v>
      </c>
      <c r="C223" s="8" t="s">
        <v>45</v>
      </c>
      <c r="D223" s="8" t="s">
        <v>1061</v>
      </c>
      <c r="E223" s="9" t="s">
        <v>28</v>
      </c>
      <c r="F223" s="9">
        <v>4734.6445</v>
      </c>
      <c r="G223" s="9">
        <v>0</v>
      </c>
      <c r="H223" s="10"/>
      <c r="I223" s="10"/>
      <c r="J223" s="10"/>
      <c r="K223" s="10" t="str">
        <f>VLOOKUP(A223,'5月'!A:K,11,FALSE)</f>
        <v>朝晖人力</v>
      </c>
      <c r="L223" s="44" t="str">
        <f>VLOOKUP(A223,'5月'!A:L,12,FALSE)</f>
        <v>420881200204085947</v>
      </c>
      <c r="M223" s="10">
        <f>VLOOKUP(A223,'5月'!A:M,13,FALSE)</f>
        <v>18872418762</v>
      </c>
      <c r="N223" s="10">
        <f>VLOOKUP(D223,[11]个人所得税扣缴申报表!$B$1:$L$65536,11,FALSE)</f>
        <v>0</v>
      </c>
      <c r="Q223" s="1">
        <f t="shared" si="5"/>
        <v>0</v>
      </c>
    </row>
    <row r="224" s="1" customFormat="1" hidden="1" spans="1:17">
      <c r="A224" s="8" t="s">
        <v>1062</v>
      </c>
      <c r="B224" s="8" t="s">
        <v>443</v>
      </c>
      <c r="C224" s="8" t="s">
        <v>45</v>
      </c>
      <c r="D224" s="8" t="s">
        <v>1063</v>
      </c>
      <c r="E224" s="9" t="s">
        <v>28</v>
      </c>
      <c r="F224" s="9">
        <v>1893.35</v>
      </c>
      <c r="G224" s="9">
        <v>0</v>
      </c>
      <c r="H224" s="10"/>
      <c r="I224" s="10"/>
      <c r="J224" s="10"/>
      <c r="K224" s="10" t="str">
        <f>VLOOKUP(A224,'5月'!A:K,11,FALSE)</f>
        <v>朝晖人力</v>
      </c>
      <c r="L224" s="44" t="str">
        <f>VLOOKUP(A224,'5月'!A:L,12,FALSE)</f>
        <v>421302200412246491</v>
      </c>
      <c r="M224" s="10">
        <f>VLOOKUP(A224,'5月'!A:M,13,FALSE)</f>
        <v>13554572452</v>
      </c>
      <c r="N224" s="10">
        <f>VLOOKUP(D224,[11]个人所得税扣缴申报表!$B$1:$L$65536,11,FALSE)</f>
        <v>0</v>
      </c>
      <c r="Q224" s="1">
        <f t="shared" si="5"/>
        <v>0</v>
      </c>
    </row>
    <row r="225" s="1" customFormat="1" hidden="1" spans="1:17">
      <c r="A225" s="8" t="s">
        <v>462</v>
      </c>
      <c r="B225" s="8" t="s">
        <v>443</v>
      </c>
      <c r="C225" s="8" t="s">
        <v>57</v>
      </c>
      <c r="D225" s="8" t="s">
        <v>463</v>
      </c>
      <c r="E225" s="9" t="s">
        <v>28</v>
      </c>
      <c r="F225" s="9">
        <v>8593.18558293651</v>
      </c>
      <c r="G225" s="9">
        <v>77.8</v>
      </c>
      <c r="H225" s="10"/>
      <c r="I225" s="10"/>
      <c r="J225" s="10"/>
      <c r="K225" s="10" t="str">
        <f>VLOOKUP(A225,'5月'!A:K,11,FALSE)</f>
        <v>钟祥</v>
      </c>
      <c r="L225" s="44" t="str">
        <f>VLOOKUP(A225,'5月'!A:L,12,FALSE)</f>
        <v>420881199402276511</v>
      </c>
      <c r="M225" s="10">
        <f>VLOOKUP(A225,'5月'!A:M,13,FALSE)</f>
        <v>18502705023</v>
      </c>
      <c r="N225" s="10">
        <v>77.8</v>
      </c>
      <c r="Q225" s="1">
        <f t="shared" si="5"/>
        <v>0</v>
      </c>
    </row>
    <row r="226" s="1" customFormat="1" hidden="1" spans="1:17">
      <c r="A226" s="8" t="s">
        <v>464</v>
      </c>
      <c r="B226" s="8" t="s">
        <v>443</v>
      </c>
      <c r="C226" s="8" t="s">
        <v>60</v>
      </c>
      <c r="D226" s="8" t="s">
        <v>465</v>
      </c>
      <c r="E226" s="9" t="s">
        <v>28</v>
      </c>
      <c r="F226" s="9">
        <v>2500.4836840909</v>
      </c>
      <c r="G226" s="9">
        <v>0</v>
      </c>
      <c r="H226" s="10"/>
      <c r="I226" s="10"/>
      <c r="J226" s="10"/>
      <c r="K226" s="10" t="str">
        <f>VLOOKUP(A226,'5月'!A:K,11,FALSE)</f>
        <v>钟祥</v>
      </c>
      <c r="L226" s="10" t="str">
        <f>VLOOKUP(A226,'5月'!A:L,12,FALSE)</f>
        <v>420881199010035436</v>
      </c>
      <c r="M226" s="10">
        <f>VLOOKUP(A226,'5月'!A:M,13,FALSE)</f>
        <v>13297608873</v>
      </c>
      <c r="N226" s="10">
        <v>0</v>
      </c>
      <c r="Q226" s="1">
        <f t="shared" si="5"/>
        <v>0</v>
      </c>
    </row>
    <row r="227" s="1" customFormat="1" hidden="1" spans="1:17">
      <c r="A227" s="8" t="s">
        <v>466</v>
      </c>
      <c r="B227" s="8" t="s">
        <v>443</v>
      </c>
      <c r="C227" s="8" t="s">
        <v>60</v>
      </c>
      <c r="D227" s="8" t="s">
        <v>467</v>
      </c>
      <c r="E227" s="9" t="s">
        <v>28</v>
      </c>
      <c r="F227" s="9">
        <v>8725.50489223119</v>
      </c>
      <c r="G227" s="9">
        <v>111.76</v>
      </c>
      <c r="H227" s="10"/>
      <c r="I227" s="10"/>
      <c r="J227" s="10"/>
      <c r="K227" s="10" t="str">
        <f>VLOOKUP(A227,'5月'!A:K,11,FALSE)</f>
        <v>钟祥</v>
      </c>
      <c r="L227" s="10" t="str">
        <f>VLOOKUP(A227,'5月'!A:L,12,FALSE)</f>
        <v>420881199710240430</v>
      </c>
      <c r="M227" s="10">
        <f>VLOOKUP(A227,'5月'!A:M,13,FALSE)</f>
        <v>18696000078</v>
      </c>
      <c r="N227" s="10">
        <v>111.76</v>
      </c>
      <c r="Q227" s="1">
        <f t="shared" si="5"/>
        <v>0</v>
      </c>
    </row>
    <row r="228" s="1" customFormat="1" hidden="1" spans="1:17">
      <c r="A228" s="8" t="s">
        <v>470</v>
      </c>
      <c r="B228" s="8" t="s">
        <v>443</v>
      </c>
      <c r="C228" s="8" t="s">
        <v>60</v>
      </c>
      <c r="D228" s="8" t="s">
        <v>471</v>
      </c>
      <c r="E228" s="9" t="s">
        <v>28</v>
      </c>
      <c r="F228" s="9">
        <v>4546.09230769231</v>
      </c>
      <c r="G228" s="9">
        <v>0</v>
      </c>
      <c r="H228" s="10"/>
      <c r="I228" s="10"/>
      <c r="J228" s="10"/>
      <c r="K228" s="10" t="str">
        <f>VLOOKUP(A228,'5月'!A:K,11,FALSE)</f>
        <v>钟祥</v>
      </c>
      <c r="L228" s="44" t="str">
        <f>VLOOKUP(A228,'5月'!A:L,12,FALSE)</f>
        <v>420881200312015831</v>
      </c>
      <c r="M228" s="10">
        <f>VLOOKUP(A228,'5月'!A:M,13,FALSE)</f>
        <v>19074761449</v>
      </c>
      <c r="N228" s="10">
        <v>0</v>
      </c>
      <c r="Q228" s="1">
        <f t="shared" si="5"/>
        <v>0</v>
      </c>
    </row>
    <row r="229" s="1" customFormat="1" hidden="1" spans="1:17">
      <c r="A229" s="8" t="s">
        <v>472</v>
      </c>
      <c r="B229" s="8" t="s">
        <v>443</v>
      </c>
      <c r="C229" s="8" t="s">
        <v>60</v>
      </c>
      <c r="D229" s="8" t="s">
        <v>473</v>
      </c>
      <c r="E229" s="9" t="s">
        <v>28</v>
      </c>
      <c r="F229" s="9">
        <v>8371.40947147852</v>
      </c>
      <c r="G229" s="9">
        <v>0</v>
      </c>
      <c r="H229" s="10"/>
      <c r="I229" s="10"/>
      <c r="J229" s="10"/>
      <c r="K229" s="10" t="str">
        <f>VLOOKUP(A229,'5月'!A:K,11,FALSE)</f>
        <v>朝晖人力</v>
      </c>
      <c r="L229" s="10" t="str">
        <f>VLOOKUP(A229,'5月'!A:L,12,FALSE)</f>
        <v>41152119980728193X</v>
      </c>
      <c r="M229" s="10">
        <f>VLOOKUP(A229,'5月'!A:M,13,FALSE)</f>
        <v>17359967906</v>
      </c>
      <c r="N229" s="10">
        <f>VLOOKUP(D229,[11]个人所得税扣缴申报表!$B$1:$L$65536,11,FALSE)</f>
        <v>0</v>
      </c>
      <c r="Q229" s="1">
        <f t="shared" si="5"/>
        <v>0</v>
      </c>
    </row>
    <row r="230" s="1" customFormat="1" hidden="1" spans="1:17">
      <c r="A230" s="8" t="s">
        <v>468</v>
      </c>
      <c r="B230" s="8" t="s">
        <v>443</v>
      </c>
      <c r="C230" s="8" t="s">
        <v>60</v>
      </c>
      <c r="D230" s="8" t="s">
        <v>469</v>
      </c>
      <c r="E230" s="9" t="s">
        <v>28</v>
      </c>
      <c r="F230" s="9">
        <v>8648.49528708134</v>
      </c>
      <c r="G230" s="9">
        <v>109.45</v>
      </c>
      <c r="H230" s="10"/>
      <c r="I230" s="10"/>
      <c r="J230" s="10"/>
      <c r="K230" s="10" t="str">
        <f>VLOOKUP(A230,'5月'!A:K,11,FALSE)</f>
        <v>钟祥</v>
      </c>
      <c r="L230" s="44" t="str">
        <f>VLOOKUP(A230,'5月'!A:L,12,FALSE)</f>
        <v>632124198710262219</v>
      </c>
      <c r="M230" s="10">
        <f>VLOOKUP(A230,'5月'!A:M,13,FALSE)</f>
        <v>15717827757</v>
      </c>
      <c r="N230" s="10">
        <v>109.45</v>
      </c>
      <c r="Q230" s="1">
        <f t="shared" ref="Q230:Q293" si="6">G230-N230</f>
        <v>0</v>
      </c>
    </row>
    <row r="231" s="1" customFormat="1" hidden="1" spans="1:17">
      <c r="A231" s="8" t="s">
        <v>1064</v>
      </c>
      <c r="B231" s="8" t="s">
        <v>443</v>
      </c>
      <c r="C231" s="8" t="s">
        <v>70</v>
      </c>
      <c r="D231" s="8" t="s">
        <v>1065</v>
      </c>
      <c r="E231" s="9" t="s">
        <v>28</v>
      </c>
      <c r="F231" s="9">
        <v>4572.9</v>
      </c>
      <c r="G231" s="9">
        <v>0</v>
      </c>
      <c r="H231" s="10"/>
      <c r="I231" s="10"/>
      <c r="J231" s="10"/>
      <c r="K231" s="10" t="str">
        <f>VLOOKUP(A231,'5月'!A:K,11,FALSE)</f>
        <v>朝晖人力</v>
      </c>
      <c r="L231" s="10" t="str">
        <f>VLOOKUP(A231,'5月'!A:L,12,FALSE)</f>
        <v>42088119900822051x</v>
      </c>
      <c r="M231" s="10">
        <f>VLOOKUP(A231,'5月'!A:M,13,FALSE)</f>
        <v>18672462040</v>
      </c>
      <c r="N231" s="10">
        <f>VLOOKUP(D231,[11]个人所得税扣缴申报表!$B$1:$L$65536,11,FALSE)</f>
        <v>0</v>
      </c>
      <c r="Q231" s="1">
        <f t="shared" si="6"/>
        <v>0</v>
      </c>
    </row>
    <row r="232" s="1" customFormat="1" hidden="1" spans="1:17">
      <c r="A232" s="8" t="s">
        <v>476</v>
      </c>
      <c r="B232" s="8" t="s">
        <v>443</v>
      </c>
      <c r="C232" s="8" t="s">
        <v>70</v>
      </c>
      <c r="D232" s="8" t="s">
        <v>477</v>
      </c>
      <c r="E232" s="9" t="s">
        <v>28</v>
      </c>
      <c r="F232" s="9">
        <v>200</v>
      </c>
      <c r="G232" s="9">
        <v>0</v>
      </c>
      <c r="H232" s="10"/>
      <c r="I232" s="10"/>
      <c r="J232" s="10"/>
      <c r="K232" s="10" t="str">
        <f>VLOOKUP(A232,'5月'!A:K,11,FALSE)</f>
        <v>钟祥</v>
      </c>
      <c r="L232" s="10" t="str">
        <f>VLOOKUP(A232,'5月'!A:L,12,FALSE)</f>
        <v>420881199705268412</v>
      </c>
      <c r="M232" s="10">
        <f>VLOOKUP(A232,'5月'!A:M,13,FALSE)</f>
        <v>13277654560</v>
      </c>
      <c r="N232" s="10">
        <v>0</v>
      </c>
      <c r="Q232" s="1">
        <f t="shared" si="6"/>
        <v>0</v>
      </c>
    </row>
    <row r="233" s="1" customFormat="1" hidden="1" spans="1:17">
      <c r="A233" s="8" t="s">
        <v>1066</v>
      </c>
      <c r="B233" s="8" t="s">
        <v>479</v>
      </c>
      <c r="C233" s="8" t="s">
        <v>26</v>
      </c>
      <c r="D233" s="8" t="s">
        <v>1067</v>
      </c>
      <c r="E233" s="9" t="s">
        <v>32</v>
      </c>
      <c r="F233" s="9">
        <v>528</v>
      </c>
      <c r="G233" s="9">
        <v>0</v>
      </c>
      <c r="H233" s="10"/>
      <c r="I233" s="10"/>
      <c r="J233" s="10"/>
      <c r="K233" s="10" t="str">
        <f>VLOOKUP(A233,'5月'!A:K,11,FALSE)</f>
        <v>朝晖人力</v>
      </c>
      <c r="L233" s="44" t="str">
        <f>VLOOKUP(A233,'5月'!A:L,12,FALSE)</f>
        <v>430525200009020069</v>
      </c>
      <c r="M233" s="10">
        <f>VLOOKUP(A233,'5月'!A:M,13,FALSE)</f>
        <v>18207024230</v>
      </c>
      <c r="N233" s="10">
        <f>VLOOKUP(D233,[11]个人所得税扣缴申报表!$B$1:$L$65536,11,FALSE)</f>
        <v>0</v>
      </c>
      <c r="Q233" s="1">
        <f t="shared" si="6"/>
        <v>0</v>
      </c>
    </row>
    <row r="234" s="1" customFormat="1" hidden="1" spans="1:17">
      <c r="A234" s="8" t="s">
        <v>481</v>
      </c>
      <c r="B234" s="8" t="s">
        <v>479</v>
      </c>
      <c r="C234" s="8" t="s">
        <v>30</v>
      </c>
      <c r="D234" s="8" t="s">
        <v>482</v>
      </c>
      <c r="E234" s="9" t="s">
        <v>28</v>
      </c>
      <c r="F234" s="9">
        <v>3000</v>
      </c>
      <c r="G234" s="9">
        <v>0</v>
      </c>
      <c r="H234" s="10"/>
      <c r="I234" s="10"/>
      <c r="J234" s="10"/>
      <c r="K234" s="10" t="str">
        <f>VLOOKUP(A234,'5月'!A:K,11,FALSE)</f>
        <v>宜春山道</v>
      </c>
      <c r="L234" s="44" t="str">
        <f>VLOOKUP(A234,'5月'!A:L,12,FALSE)</f>
        <v>360902200309025442</v>
      </c>
      <c r="M234" s="10">
        <f>VLOOKUP(A234,'5月'!A:M,13,FALSE)</f>
        <v>15579971863</v>
      </c>
      <c r="N234" s="10">
        <v>0</v>
      </c>
      <c r="Q234" s="1">
        <f t="shared" si="6"/>
        <v>0</v>
      </c>
    </row>
    <row r="235" s="1" customFormat="1" hidden="1" spans="1:17">
      <c r="A235" s="8" t="s">
        <v>483</v>
      </c>
      <c r="B235" s="8" t="s">
        <v>479</v>
      </c>
      <c r="C235" s="8" t="s">
        <v>30</v>
      </c>
      <c r="D235" s="8" t="s">
        <v>484</v>
      </c>
      <c r="E235" s="9" t="s">
        <v>28</v>
      </c>
      <c r="F235" s="9">
        <v>2995</v>
      </c>
      <c r="G235" s="9">
        <v>0</v>
      </c>
      <c r="H235" s="10"/>
      <c r="I235" s="10"/>
      <c r="J235" s="10"/>
      <c r="K235" s="10" t="str">
        <f>VLOOKUP(A235,'5月'!A:K,11,FALSE)</f>
        <v>宜春山道</v>
      </c>
      <c r="L235" s="44" t="str">
        <f>VLOOKUP(A235,'5月'!A:L,12,FALSE)</f>
        <v>362201199512253047</v>
      </c>
      <c r="M235" s="10">
        <f>VLOOKUP(A235,'5月'!A:M,13,FALSE)</f>
        <v>13707951326</v>
      </c>
      <c r="N235" s="10">
        <v>0</v>
      </c>
      <c r="Q235" s="1">
        <f t="shared" si="6"/>
        <v>0</v>
      </c>
    </row>
    <row r="236" s="1" customFormat="1" hidden="1" spans="1:17">
      <c r="A236" s="8" t="s">
        <v>485</v>
      </c>
      <c r="B236" s="8" t="s">
        <v>479</v>
      </c>
      <c r="C236" s="8" t="s">
        <v>37</v>
      </c>
      <c r="D236" s="8" t="s">
        <v>486</v>
      </c>
      <c r="E236" s="9" t="s">
        <v>28</v>
      </c>
      <c r="F236" s="9">
        <v>2495</v>
      </c>
      <c r="G236" s="9">
        <v>0</v>
      </c>
      <c r="H236" s="10"/>
      <c r="I236" s="10"/>
      <c r="J236" s="10"/>
      <c r="K236" s="10" t="str">
        <f>VLOOKUP(A236,'5月'!A:K,11,FALSE)</f>
        <v>宜春山道</v>
      </c>
      <c r="L236" s="44" t="str">
        <f>VLOOKUP(A236,'5月'!A:L,12,FALSE)</f>
        <v>362201197310035026</v>
      </c>
      <c r="M236" s="10">
        <f>VLOOKUP(A236,'5月'!A:M,13,FALSE)</f>
        <v>18979508006</v>
      </c>
      <c r="N236" s="10">
        <v>0</v>
      </c>
      <c r="Q236" s="1">
        <f t="shared" si="6"/>
        <v>0</v>
      </c>
    </row>
    <row r="237" s="1" customFormat="1" hidden="1" spans="1:17">
      <c r="A237" s="8" t="s">
        <v>487</v>
      </c>
      <c r="B237" s="8" t="s">
        <v>479</v>
      </c>
      <c r="C237" s="8" t="s">
        <v>37</v>
      </c>
      <c r="D237" s="8" t="s">
        <v>488</v>
      </c>
      <c r="E237" s="9" t="s">
        <v>28</v>
      </c>
      <c r="F237" s="9">
        <v>2495</v>
      </c>
      <c r="G237" s="9">
        <v>0</v>
      </c>
      <c r="H237" s="10"/>
      <c r="I237" s="10"/>
      <c r="J237" s="10"/>
      <c r="K237" s="10" t="str">
        <f>VLOOKUP(A237,'5月'!A:K,11,FALSE)</f>
        <v>宜春山道</v>
      </c>
      <c r="L237" s="44" t="str">
        <f>VLOOKUP(A237,'5月'!A:L,12,FALSE)</f>
        <v>362201196812092624</v>
      </c>
      <c r="M237" s="10">
        <f>VLOOKUP(A237,'5月'!A:M,13,FALSE)</f>
        <v>19970535082</v>
      </c>
      <c r="N237" s="10">
        <v>0</v>
      </c>
      <c r="Q237" s="1">
        <f t="shared" si="6"/>
        <v>0</v>
      </c>
    </row>
    <row r="238" s="1" customFormat="1" hidden="1" spans="1:17">
      <c r="A238" s="8" t="s">
        <v>489</v>
      </c>
      <c r="B238" s="8" t="s">
        <v>479</v>
      </c>
      <c r="C238" s="8" t="s">
        <v>247</v>
      </c>
      <c r="D238" s="8" t="s">
        <v>490</v>
      </c>
      <c r="E238" s="9" t="s">
        <v>28</v>
      </c>
      <c r="F238" s="9">
        <v>11757.04916</v>
      </c>
      <c r="G238" s="9">
        <v>76.24</v>
      </c>
      <c r="H238" s="10">
        <f>VLOOKUP(A238,'5月'!A:H,8,FALSE)</f>
        <v>413.07</v>
      </c>
      <c r="I238" s="10">
        <f>VLOOKUP(A238,'5月'!A:I,9,FALSE)</f>
        <v>0</v>
      </c>
      <c r="J238" s="10">
        <f>VLOOKUP(A238,'5月'!A:J,10,FALSE)</f>
        <v>0</v>
      </c>
      <c r="K238" s="10" t="str">
        <f>VLOOKUP(A238,'5月'!A:K,11,FALSE)</f>
        <v>宜春山道</v>
      </c>
      <c r="L238" s="10" t="str">
        <f>VLOOKUP(A238,'5月'!A:L,12,FALSE)</f>
        <v>36223320040618163X</v>
      </c>
      <c r="M238" s="10">
        <f>VLOOKUP(A238,'5月'!A:M,13,FALSE)</f>
        <v>18146649822</v>
      </c>
      <c r="N238" s="10">
        <v>70.05</v>
      </c>
      <c r="Q238" s="1">
        <f t="shared" si="6"/>
        <v>6.19</v>
      </c>
    </row>
    <row r="239" s="1" customFormat="1" hidden="1" spans="1:17">
      <c r="A239" s="8" t="s">
        <v>493</v>
      </c>
      <c r="B239" s="8" t="s">
        <v>479</v>
      </c>
      <c r="C239" s="8" t="s">
        <v>45</v>
      </c>
      <c r="D239" s="8" t="s">
        <v>494</v>
      </c>
      <c r="E239" s="9" t="s">
        <v>28</v>
      </c>
      <c r="F239" s="9">
        <v>11415.55456</v>
      </c>
      <c r="G239" s="9">
        <v>0</v>
      </c>
      <c r="H239" s="10"/>
      <c r="I239" s="10"/>
      <c r="J239" s="10"/>
      <c r="K239" s="10" t="str">
        <f>VLOOKUP(A239,'5月'!A:K,11,FALSE)</f>
        <v>宜春山道</v>
      </c>
      <c r="L239" s="10" t="str">
        <f>VLOOKUP(A239,'5月'!A:L,12,FALSE)</f>
        <v>36222720030116123x</v>
      </c>
      <c r="M239" s="10">
        <f>VLOOKUP(A239,'5月'!A:M,13,FALSE)</f>
        <v>13133797701</v>
      </c>
      <c r="N239" s="10">
        <v>0</v>
      </c>
      <c r="Q239" s="1">
        <f t="shared" si="6"/>
        <v>0</v>
      </c>
    </row>
    <row r="240" s="1" customFormat="1" hidden="1" spans="1:17">
      <c r="A240" s="8" t="s">
        <v>495</v>
      </c>
      <c r="B240" s="8" t="s">
        <v>479</v>
      </c>
      <c r="C240" s="8" t="s">
        <v>45</v>
      </c>
      <c r="D240" s="8" t="s">
        <v>496</v>
      </c>
      <c r="E240" s="9" t="s">
        <v>28</v>
      </c>
      <c r="F240" s="9">
        <v>3731.4946</v>
      </c>
      <c r="G240" s="9">
        <v>0</v>
      </c>
      <c r="H240" s="10"/>
      <c r="I240" s="10"/>
      <c r="J240" s="10"/>
      <c r="K240" s="10" t="str">
        <f>VLOOKUP(A240,'5月'!A:K,11,FALSE)</f>
        <v>朝晖人力</v>
      </c>
      <c r="L240" s="44" t="str">
        <f>VLOOKUP(A240,'5月'!A:L,12,FALSE)</f>
        <v>360902200406013419</v>
      </c>
      <c r="M240" s="10">
        <f>VLOOKUP(A240,'5月'!A:M,13,FALSE)</f>
        <v>15507004974</v>
      </c>
      <c r="N240" s="10">
        <f>VLOOKUP(D240,[11]个人所得税扣缴申报表!$B$1:$L$65536,11,FALSE)</f>
        <v>0</v>
      </c>
      <c r="Q240" s="1">
        <f t="shared" si="6"/>
        <v>0</v>
      </c>
    </row>
    <row r="241" s="1" customFormat="1" hidden="1" spans="1:17">
      <c r="A241" s="8" t="s">
        <v>491</v>
      </c>
      <c r="B241" s="8" t="s">
        <v>479</v>
      </c>
      <c r="C241" s="8" t="s">
        <v>45</v>
      </c>
      <c r="D241" s="8" t="s">
        <v>492</v>
      </c>
      <c r="E241" s="9" t="s">
        <v>28</v>
      </c>
      <c r="F241" s="9">
        <v>6994.4308</v>
      </c>
      <c r="G241" s="9">
        <v>59.83</v>
      </c>
      <c r="H241" s="10"/>
      <c r="I241" s="10"/>
      <c r="J241" s="10"/>
      <c r="K241" s="10" t="str">
        <f>VLOOKUP(A241,'5月'!A:K,11,FALSE)</f>
        <v>宜春山道</v>
      </c>
      <c r="L241" s="44" t="str">
        <f>VLOOKUP(A241,'5月'!A:L,12,FALSE)</f>
        <v>360926200803201617</v>
      </c>
      <c r="M241" s="10">
        <f>VLOOKUP(A241,'5月'!A:M,13,FALSE)</f>
        <v>18296562543</v>
      </c>
      <c r="N241" s="10">
        <v>59.83</v>
      </c>
      <c r="Q241" s="1">
        <f t="shared" si="6"/>
        <v>0</v>
      </c>
    </row>
    <row r="242" s="1" customFormat="1" hidden="1" spans="1:17">
      <c r="A242" s="8" t="s">
        <v>1068</v>
      </c>
      <c r="B242" s="8" t="s">
        <v>479</v>
      </c>
      <c r="C242" s="8" t="s">
        <v>45</v>
      </c>
      <c r="D242" s="8" t="s">
        <v>1069</v>
      </c>
      <c r="E242" s="9" t="s">
        <v>28</v>
      </c>
      <c r="F242" s="9">
        <v>3701.5</v>
      </c>
      <c r="G242" s="9">
        <v>0</v>
      </c>
      <c r="H242" s="10"/>
      <c r="I242" s="10"/>
      <c r="J242" s="10"/>
      <c r="K242" s="10" t="str">
        <f>VLOOKUP(A242,'5月'!A:K,11,FALSE)</f>
        <v>朝晖人力</v>
      </c>
      <c r="L242" s="44" t="str">
        <f>VLOOKUP(A242,'5月'!A:L,12,FALSE)</f>
        <v>360902200704025223</v>
      </c>
      <c r="M242" s="10">
        <f>VLOOKUP(A242,'5月'!A:M,13,FALSE)</f>
        <v>13507053466</v>
      </c>
      <c r="N242" s="10">
        <f>VLOOKUP(D242,[11]个人所得税扣缴申报表!$B$1:$L$65536,11,FALSE)</f>
        <v>0</v>
      </c>
      <c r="Q242" s="1">
        <f t="shared" si="6"/>
        <v>0</v>
      </c>
    </row>
    <row r="243" s="1" customFormat="1" hidden="1" spans="1:17">
      <c r="A243" s="8" t="s">
        <v>1070</v>
      </c>
      <c r="B243" s="8" t="s">
        <v>479</v>
      </c>
      <c r="C243" s="8" t="s">
        <v>45</v>
      </c>
      <c r="D243" s="8" t="s">
        <v>1071</v>
      </c>
      <c r="E243" s="9" t="s">
        <v>28</v>
      </c>
      <c r="F243" s="9">
        <v>5664.1656</v>
      </c>
      <c r="G243" s="9">
        <v>0</v>
      </c>
      <c r="H243" s="10"/>
      <c r="I243" s="10"/>
      <c r="J243" s="10"/>
      <c r="K243" s="10" t="str">
        <f>VLOOKUP(A243,'5月'!A:K,11,FALSE)</f>
        <v>朝晖人力</v>
      </c>
      <c r="L243" s="44" t="str">
        <f>VLOOKUP(A243,'5月'!A:L,12,FALSE)</f>
        <v>362429200506183647</v>
      </c>
      <c r="M243" s="10">
        <f>VLOOKUP(A243,'5月'!A:M,13,FALSE)</f>
        <v>17879597391</v>
      </c>
      <c r="N243" s="10">
        <f>VLOOKUP(D243,[11]个人所得税扣缴申报表!$B$1:$L$65536,11,FALSE)</f>
        <v>0</v>
      </c>
      <c r="Q243" s="1">
        <f t="shared" si="6"/>
        <v>0</v>
      </c>
    </row>
    <row r="244" s="1" customFormat="1" hidden="1" spans="1:17">
      <c r="A244" s="8" t="s">
        <v>504</v>
      </c>
      <c r="B244" s="8" t="s">
        <v>479</v>
      </c>
      <c r="C244" s="8" t="s">
        <v>57</v>
      </c>
      <c r="D244" s="8" t="s">
        <v>505</v>
      </c>
      <c r="E244" s="9" t="s">
        <v>28</v>
      </c>
      <c r="F244" s="9">
        <v>10680.6978531258</v>
      </c>
      <c r="G244" s="9">
        <v>0</v>
      </c>
      <c r="H244" s="10">
        <f>VLOOKUP(A244,'5月'!A:H,8,FALSE)</f>
        <v>413.07</v>
      </c>
      <c r="I244" s="10">
        <f>VLOOKUP(A244,'5月'!A:I,9,FALSE)</f>
        <v>0</v>
      </c>
      <c r="J244" s="10">
        <f>VLOOKUP(A244,'5月'!A:J,10,FALSE)</f>
        <v>0</v>
      </c>
      <c r="K244" s="10" t="str">
        <f>VLOOKUP(A244,'5月'!A:K,11,FALSE)</f>
        <v>宜春山道</v>
      </c>
      <c r="L244" s="10" t="str">
        <f>VLOOKUP(A244,'5月'!A:L,12,FALSE)</f>
        <v>362201199204140219</v>
      </c>
      <c r="M244" s="10">
        <f>VLOOKUP(A244,'5月'!A:M,13,FALSE)</f>
        <v>18460460101</v>
      </c>
      <c r="N244" s="10">
        <v>143.83</v>
      </c>
      <c r="Q244" s="1">
        <f t="shared" si="6"/>
        <v>-143.83</v>
      </c>
    </row>
    <row r="245" s="1" customFormat="1" hidden="1" spans="1:17">
      <c r="A245" s="8" t="s">
        <v>506</v>
      </c>
      <c r="B245" s="8" t="s">
        <v>479</v>
      </c>
      <c r="C245" s="8" t="s">
        <v>60</v>
      </c>
      <c r="D245" s="8" t="s">
        <v>508</v>
      </c>
      <c r="E245" s="9" t="s">
        <v>28</v>
      </c>
      <c r="F245" s="9">
        <v>7027.28856143857</v>
      </c>
      <c r="G245" s="9">
        <v>0</v>
      </c>
      <c r="H245" s="10">
        <f>VLOOKUP(A245,'5月'!A:H,8,FALSE)</f>
        <v>413.07</v>
      </c>
      <c r="I245" s="10">
        <f>VLOOKUP(A245,'5月'!A:I,9,FALSE)</f>
        <v>0</v>
      </c>
      <c r="J245" s="10">
        <f>VLOOKUP(A245,'5月'!A:J,10,FALSE)</f>
        <v>0</v>
      </c>
      <c r="K245" s="10" t="str">
        <f>VLOOKUP(A245,'5月'!A:K,11,FALSE)</f>
        <v>宜春山道</v>
      </c>
      <c r="L245" s="44" t="str">
        <f>VLOOKUP(A245,'5月'!A:L,12,FALSE)</f>
        <v>362201198207161010</v>
      </c>
      <c r="M245" s="10">
        <f>VLOOKUP(A245,'5月'!A:M,13,FALSE)</f>
        <v>13660057085</v>
      </c>
      <c r="N245" s="10">
        <v>0</v>
      </c>
      <c r="Q245" s="1">
        <f t="shared" si="6"/>
        <v>0</v>
      </c>
    </row>
    <row r="246" s="1" customFormat="1" hidden="1" spans="1:17">
      <c r="A246" s="8" t="s">
        <v>509</v>
      </c>
      <c r="B246" s="8" t="s">
        <v>479</v>
      </c>
      <c r="C246" s="8" t="s">
        <v>60</v>
      </c>
      <c r="D246" s="8" t="s">
        <v>510</v>
      </c>
      <c r="E246" s="9" t="s">
        <v>28</v>
      </c>
      <c r="F246" s="9">
        <v>10472.5650335714</v>
      </c>
      <c r="G246" s="9">
        <v>154.96</v>
      </c>
      <c r="H246" s="10"/>
      <c r="I246" s="10"/>
      <c r="J246" s="10"/>
      <c r="K246" s="10" t="str">
        <f>VLOOKUP(A246,'5月'!A:K,11,FALSE)</f>
        <v>宜春山道</v>
      </c>
      <c r="L246" s="44" t="str">
        <f>VLOOKUP(A246,'5月'!A:L,12,FALSE)</f>
        <v>362201200210224019</v>
      </c>
      <c r="M246" s="10">
        <f>VLOOKUP(A246,'5月'!A:M,13,FALSE)</f>
        <v>13097078502</v>
      </c>
      <c r="N246" s="10">
        <v>154.96</v>
      </c>
      <c r="Q246" s="1">
        <f t="shared" si="6"/>
        <v>0</v>
      </c>
    </row>
    <row r="247" s="1" customFormat="1" hidden="1" spans="1:17">
      <c r="A247" s="8" t="s">
        <v>511</v>
      </c>
      <c r="B247" s="8" t="s">
        <v>479</v>
      </c>
      <c r="C247" s="8" t="s">
        <v>60</v>
      </c>
      <c r="D247" s="8" t="s">
        <v>512</v>
      </c>
      <c r="E247" s="9" t="s">
        <v>32</v>
      </c>
      <c r="F247" s="9">
        <v>1972.20102569926</v>
      </c>
      <c r="G247" s="9">
        <v>0</v>
      </c>
      <c r="H247" s="10"/>
      <c r="I247" s="10"/>
      <c r="J247" s="10"/>
      <c r="K247" s="10" t="str">
        <f>VLOOKUP(A247,'5月'!A:K,11,FALSE)</f>
        <v>宜春山道</v>
      </c>
      <c r="L247" s="44" t="str">
        <f>VLOOKUP(A247,'5月'!A:L,12,FALSE)</f>
        <v>362201198607045449</v>
      </c>
      <c r="M247" s="10">
        <f>VLOOKUP(A247,'5月'!A:M,13,FALSE)</f>
        <v>13755839636</v>
      </c>
      <c r="N247" s="10">
        <v>0</v>
      </c>
      <c r="Q247" s="1">
        <f t="shared" si="6"/>
        <v>0</v>
      </c>
    </row>
    <row r="248" s="1" customFormat="1" hidden="1" spans="1:17">
      <c r="A248" s="8" t="s">
        <v>513</v>
      </c>
      <c r="B248" s="8" t="s">
        <v>479</v>
      </c>
      <c r="C248" s="8" t="s">
        <v>60</v>
      </c>
      <c r="D248" s="8" t="s">
        <v>514</v>
      </c>
      <c r="E248" s="9" t="s">
        <v>28</v>
      </c>
      <c r="F248" s="9">
        <v>14508.669965035</v>
      </c>
      <c r="G248" s="9">
        <v>285.26</v>
      </c>
      <c r="H248" s="10"/>
      <c r="I248" s="10"/>
      <c r="J248" s="10"/>
      <c r="K248" s="10" t="str">
        <f>VLOOKUP(A248,'5月'!A:K,11,FALSE)</f>
        <v>宜春山道</v>
      </c>
      <c r="L248" s="44" t="str">
        <f>VLOOKUP(A248,'5月'!A:L,12,FALSE)</f>
        <v>360481200102190617</v>
      </c>
      <c r="M248" s="10">
        <f>VLOOKUP(A248,'5月'!A:M,13,FALSE)</f>
        <v>18942252409</v>
      </c>
      <c r="N248" s="10">
        <v>285.26</v>
      </c>
      <c r="Q248" s="1">
        <f t="shared" si="6"/>
        <v>0</v>
      </c>
    </row>
    <row r="249" s="1" customFormat="1" hidden="1" spans="1:17">
      <c r="A249" s="8" t="s">
        <v>515</v>
      </c>
      <c r="B249" s="8" t="s">
        <v>479</v>
      </c>
      <c r="C249" s="8" t="s">
        <v>60</v>
      </c>
      <c r="D249" s="8" t="s">
        <v>516</v>
      </c>
      <c r="E249" s="9" t="s">
        <v>28</v>
      </c>
      <c r="F249" s="9">
        <v>14511.8646378404</v>
      </c>
      <c r="G249" s="9">
        <v>285.36</v>
      </c>
      <c r="H249" s="10"/>
      <c r="I249" s="10"/>
      <c r="J249" s="10"/>
      <c r="K249" s="10" t="str">
        <f>VLOOKUP(A249,'5月'!A:K,11,FALSE)</f>
        <v>宜春山道</v>
      </c>
      <c r="L249" s="44" t="str">
        <f>VLOOKUP(A249,'5月'!A:L,12,FALSE)</f>
        <v>360322200308103018</v>
      </c>
      <c r="M249" s="10">
        <f>VLOOKUP(A249,'5月'!A:M,13,FALSE)</f>
        <v>13479853786</v>
      </c>
      <c r="N249" s="10">
        <v>285.36</v>
      </c>
      <c r="Q249" s="1">
        <f t="shared" si="6"/>
        <v>0</v>
      </c>
    </row>
    <row r="250" s="1" customFormat="1" hidden="1" spans="1:17">
      <c r="A250" s="8" t="s">
        <v>517</v>
      </c>
      <c r="B250" s="8" t="s">
        <v>479</v>
      </c>
      <c r="C250" s="8" t="s">
        <v>60</v>
      </c>
      <c r="D250" s="8" t="s">
        <v>518</v>
      </c>
      <c r="E250" s="9" t="s">
        <v>32</v>
      </c>
      <c r="F250" s="9">
        <v>671.399999999999</v>
      </c>
      <c r="G250" s="9">
        <v>0</v>
      </c>
      <c r="H250" s="10"/>
      <c r="I250" s="10"/>
      <c r="J250" s="10"/>
      <c r="K250" s="10" t="str">
        <f>VLOOKUP(A250,'5月'!A:K,11,FALSE)</f>
        <v>朝晖人力</v>
      </c>
      <c r="L250" s="44" t="str">
        <f>VLOOKUP(A250,'5月'!A:L,12,FALSE)</f>
        <v>360902200104184810</v>
      </c>
      <c r="M250" s="10">
        <f>VLOOKUP(A250,'5月'!A:M,13,FALSE)</f>
        <v>18279545643</v>
      </c>
      <c r="N250" s="10">
        <f>VLOOKUP(D250,[11]个人所得税扣缴申报表!$B$1:$L$65536,11,FALSE)</f>
        <v>0</v>
      </c>
      <c r="Q250" s="1">
        <f t="shared" si="6"/>
        <v>0</v>
      </c>
    </row>
    <row r="251" s="1" customFormat="1" hidden="1" spans="1:17">
      <c r="A251" s="8" t="s">
        <v>519</v>
      </c>
      <c r="B251" s="8" t="s">
        <v>479</v>
      </c>
      <c r="C251" s="8" t="s">
        <v>60</v>
      </c>
      <c r="D251" s="8" t="s">
        <v>520</v>
      </c>
      <c r="E251" s="9" t="s">
        <v>28</v>
      </c>
      <c r="F251" s="9">
        <v>12784.2846719457</v>
      </c>
      <c r="G251" s="9">
        <v>136.8</v>
      </c>
      <c r="H251" s="10"/>
      <c r="I251" s="10"/>
      <c r="J251" s="10"/>
      <c r="K251" s="10" t="str">
        <f>VLOOKUP(A251,'5月'!A:K,11,FALSE)</f>
        <v>朝晖人力</v>
      </c>
      <c r="L251" s="44" t="str">
        <f>VLOOKUP(A251,'5月'!A:L,12,FALSE)</f>
        <v>360323200307060016</v>
      </c>
      <c r="M251" s="10">
        <f>VLOOKUP(A251,'5月'!A:M,13,FALSE)</f>
        <v>18079959450</v>
      </c>
      <c r="N251" s="10">
        <f>VLOOKUP(D251,[11]个人所得税扣缴申报表!$B$1:$L$65536,11,FALSE)</f>
        <v>136.8</v>
      </c>
      <c r="Q251" s="1">
        <f t="shared" si="6"/>
        <v>0</v>
      </c>
    </row>
    <row r="252" s="1" customFormat="1" hidden="1" spans="1:17">
      <c r="A252" s="8" t="s">
        <v>1292</v>
      </c>
      <c r="B252" s="8" t="s">
        <v>479</v>
      </c>
      <c r="C252" s="8" t="s">
        <v>60</v>
      </c>
      <c r="D252" s="8" t="s">
        <v>1293</v>
      </c>
      <c r="E252" s="9" t="s">
        <v>32</v>
      </c>
      <c r="F252" s="9">
        <v>168</v>
      </c>
      <c r="G252" s="9">
        <v>0</v>
      </c>
      <c r="H252" s="10"/>
      <c r="I252" s="10"/>
      <c r="J252" s="10"/>
      <c r="K252" s="10" t="s">
        <v>35</v>
      </c>
      <c r="L252" s="44" t="str">
        <f>VLOOKUP(A252,[10]在职名单!$D:$AF,29,FALSE)</f>
        <v>362201199601105011</v>
      </c>
      <c r="M252" s="10">
        <f>VLOOKUP(A252,[10]在职名单!$D:$AK,34,FALSE)</f>
        <v>15079537798</v>
      </c>
      <c r="N252" s="10">
        <f>VLOOKUP(D252,[11]个人所得税扣缴申报表!$B$1:$L$65536,11,FALSE)</f>
        <v>0</v>
      </c>
      <c r="Q252" s="1">
        <f t="shared" si="6"/>
        <v>0</v>
      </c>
    </row>
    <row r="253" s="1" customFormat="1" hidden="1" spans="1:17">
      <c r="A253" s="8" t="s">
        <v>523</v>
      </c>
      <c r="B253" s="8" t="s">
        <v>479</v>
      </c>
      <c r="C253" s="8" t="s">
        <v>70</v>
      </c>
      <c r="D253" s="8" t="s">
        <v>524</v>
      </c>
      <c r="E253" s="9" t="s">
        <v>28</v>
      </c>
      <c r="F253" s="9">
        <v>8015.56894449001</v>
      </c>
      <c r="G253" s="9">
        <v>0</v>
      </c>
      <c r="H253" s="10"/>
      <c r="I253" s="10"/>
      <c r="J253" s="10"/>
      <c r="K253" s="10" t="str">
        <f>VLOOKUP(A253,'5月'!A:K,11,FALSE)</f>
        <v>朝晖人力</v>
      </c>
      <c r="L253" s="44" t="str">
        <f>VLOOKUP(A253,'5月'!A:L,12,FALSE)</f>
        <v>362227199006250074</v>
      </c>
      <c r="M253" s="10">
        <f>VLOOKUP(A253,'5月'!A:M,13,FALSE)</f>
        <v>18770520074</v>
      </c>
      <c r="N253" s="10">
        <f>VLOOKUP(D253,[11]个人所得税扣缴申报表!$B$1:$L$65536,11,FALSE)</f>
        <v>0</v>
      </c>
      <c r="Q253" s="1">
        <f t="shared" si="6"/>
        <v>0</v>
      </c>
    </row>
    <row r="254" s="1" customFormat="1" hidden="1" spans="1:17">
      <c r="A254" s="8" t="s">
        <v>1294</v>
      </c>
      <c r="B254" s="8" t="s">
        <v>479</v>
      </c>
      <c r="C254" s="8" t="s">
        <v>70</v>
      </c>
      <c r="D254" s="8" t="s">
        <v>789</v>
      </c>
      <c r="E254" s="9" t="s">
        <v>28</v>
      </c>
      <c r="F254" s="9">
        <v>2024</v>
      </c>
      <c r="G254" s="9">
        <v>0</v>
      </c>
      <c r="H254" s="10"/>
      <c r="I254" s="10"/>
      <c r="J254" s="10"/>
      <c r="K254" s="10" t="s">
        <v>35</v>
      </c>
      <c r="L254" s="10" t="str">
        <f>VLOOKUP(A254,[10]在职名单!$D:$AF,29,FALSE)</f>
        <v>362201199411041811</v>
      </c>
      <c r="M254" s="10">
        <f>VLOOKUP(A254,[10]在职名单!$D:$AK,34,FALSE)</f>
        <v>18379199003</v>
      </c>
      <c r="N254" s="10">
        <f>VLOOKUP(D254,[11]个人所得税扣缴申报表!$B$1:$L$65536,11,FALSE)</f>
        <v>0</v>
      </c>
      <c r="Q254" s="1">
        <f t="shared" si="6"/>
        <v>0</v>
      </c>
    </row>
    <row r="255" s="1" customFormat="1" hidden="1" spans="1:17">
      <c r="A255" s="8" t="s">
        <v>527</v>
      </c>
      <c r="B255" s="8" t="s">
        <v>528</v>
      </c>
      <c r="C255" s="8" t="s">
        <v>870</v>
      </c>
      <c r="D255" s="8" t="s">
        <v>529</v>
      </c>
      <c r="E255" s="9" t="s">
        <v>28</v>
      </c>
      <c r="F255" s="9">
        <v>12901.480695</v>
      </c>
      <c r="G255" s="9">
        <v>229.99</v>
      </c>
      <c r="H255" s="10">
        <f>VLOOKUP(A255,'5月'!A:H,8,FALSE)</f>
        <v>359.84</v>
      </c>
      <c r="I255" s="10">
        <f>VLOOKUP(A255,'5月'!A:I,9,FALSE)</f>
        <v>96.96</v>
      </c>
      <c r="J255" s="10">
        <f>VLOOKUP(A255,'5月'!A:J,10,FALSE)</f>
        <v>13.49</v>
      </c>
      <c r="K255" s="10" t="str">
        <f>VLOOKUP(A255,'5月'!A:K,11,FALSE)</f>
        <v>武汉山道</v>
      </c>
      <c r="L255" s="44" t="str">
        <f>VLOOKUP(A255,'5月'!A:L,12,FALSE)</f>
        <v>420684198502132017</v>
      </c>
      <c r="M255" s="10">
        <f>VLOOKUP(A255,'5月'!A:M,13,FALSE)</f>
        <v>17371055355</v>
      </c>
      <c r="N255" s="1">
        <v>222.93</v>
      </c>
      <c r="Q255" s="1">
        <f t="shared" si="6"/>
        <v>7.06</v>
      </c>
    </row>
    <row r="256" s="1" customFormat="1" hidden="1" spans="1:17">
      <c r="A256" s="8" t="s">
        <v>530</v>
      </c>
      <c r="B256" s="8" t="s">
        <v>528</v>
      </c>
      <c r="C256" s="8" t="s">
        <v>26</v>
      </c>
      <c r="D256" s="8" t="s">
        <v>531</v>
      </c>
      <c r="E256" s="9" t="s">
        <v>28</v>
      </c>
      <c r="F256" s="9">
        <v>3690</v>
      </c>
      <c r="G256" s="9">
        <v>0</v>
      </c>
      <c r="H256" s="10"/>
      <c r="I256" s="10"/>
      <c r="J256" s="10"/>
      <c r="K256" s="10" t="str">
        <f>VLOOKUP(A256,'5月'!A:K,11,FALSE)</f>
        <v>高新吾悦</v>
      </c>
      <c r="L256" s="10" t="str">
        <f>VLOOKUP(A256,'5月'!A:L,12,FALSE)</f>
        <v>36042720030211002X</v>
      </c>
      <c r="M256" s="10">
        <f>VLOOKUP(A256,'5月'!A:M,13,FALSE)</f>
        <v>18270924070</v>
      </c>
      <c r="N256" s="10">
        <v>0</v>
      </c>
      <c r="Q256" s="1">
        <f t="shared" si="6"/>
        <v>0</v>
      </c>
    </row>
    <row r="257" s="1" customFormat="1" hidden="1" spans="1:17">
      <c r="A257" s="8" t="s">
        <v>1074</v>
      </c>
      <c r="B257" s="8" t="s">
        <v>528</v>
      </c>
      <c r="C257" s="8" t="s">
        <v>30</v>
      </c>
      <c r="D257" s="8" t="s">
        <v>1075</v>
      </c>
      <c r="E257" s="9" t="s">
        <v>28</v>
      </c>
      <c r="F257" s="9">
        <v>2420</v>
      </c>
      <c r="G257" s="9">
        <v>0</v>
      </c>
      <c r="H257" s="10"/>
      <c r="I257" s="10"/>
      <c r="J257" s="10"/>
      <c r="K257" s="10" t="str">
        <f>VLOOKUP(A257,'5月'!A:K,11,FALSE)</f>
        <v>朝晖人力</v>
      </c>
      <c r="L257" s="10" t="str">
        <f>VLOOKUP(A257,'5月'!A:L,12,FALSE)</f>
        <v>360111200811202523</v>
      </c>
      <c r="M257" s="10">
        <f>VLOOKUP(A257,'5月'!A:M,13,FALSE)</f>
        <v>19917936736</v>
      </c>
      <c r="N257" s="10">
        <f>VLOOKUP(D257,[11]个人所得税扣缴申报表!$B$1:$L$65536,11,FALSE)</f>
        <v>0</v>
      </c>
      <c r="Q257" s="1">
        <f t="shared" si="6"/>
        <v>0</v>
      </c>
    </row>
    <row r="258" s="1" customFormat="1" hidden="1" spans="1:17">
      <c r="A258" s="8" t="s">
        <v>534</v>
      </c>
      <c r="B258" s="8" t="s">
        <v>528</v>
      </c>
      <c r="C258" s="8" t="s">
        <v>37</v>
      </c>
      <c r="D258" s="8" t="s">
        <v>535</v>
      </c>
      <c r="E258" s="9" t="s">
        <v>28</v>
      </c>
      <c r="F258" s="9">
        <v>2990</v>
      </c>
      <c r="G258" s="9">
        <v>0</v>
      </c>
      <c r="H258" s="10"/>
      <c r="I258" s="10"/>
      <c r="J258" s="10"/>
      <c r="K258" s="10" t="str">
        <f>VLOOKUP(A258,'5月'!A:K,11,FALSE)</f>
        <v>高新吾悦</v>
      </c>
      <c r="L258" s="10" t="str">
        <f>VLOOKUP(A258,'5月'!A:L,12,FALSE)</f>
        <v>362401195703190520</v>
      </c>
      <c r="M258" s="10">
        <f>VLOOKUP(A258,'5月'!A:M,13,FALSE)</f>
        <v>15270885153</v>
      </c>
      <c r="N258" s="10">
        <v>0</v>
      </c>
      <c r="Q258" s="1">
        <f t="shared" si="6"/>
        <v>0</v>
      </c>
    </row>
    <row r="259" s="1" customFormat="1" hidden="1" spans="1:17">
      <c r="A259" s="8" t="s">
        <v>536</v>
      </c>
      <c r="B259" s="8" t="s">
        <v>528</v>
      </c>
      <c r="C259" s="8" t="s">
        <v>37</v>
      </c>
      <c r="D259" s="8" t="s">
        <v>537</v>
      </c>
      <c r="E259" s="9" t="s">
        <v>28</v>
      </c>
      <c r="F259" s="9">
        <v>2795</v>
      </c>
      <c r="G259" s="9">
        <v>0</v>
      </c>
      <c r="H259" s="10"/>
      <c r="I259" s="10"/>
      <c r="J259" s="10"/>
      <c r="K259" s="10" t="str">
        <f>VLOOKUP(A259,'5月'!A:K,11,FALSE)</f>
        <v>高新吾悦</v>
      </c>
      <c r="L259" s="10" t="str">
        <f>VLOOKUP(A259,'5月'!A:L,12,FALSE)</f>
        <v>132628195812161428</v>
      </c>
      <c r="M259" s="10">
        <f>VLOOKUP(A259,'5月'!A:M,13,FALSE)</f>
        <v>17770898003</v>
      </c>
      <c r="N259" s="10">
        <v>0</v>
      </c>
      <c r="Q259" s="1">
        <f t="shared" si="6"/>
        <v>0</v>
      </c>
    </row>
    <row r="260" s="1" customFormat="1" hidden="1" spans="1:17">
      <c r="A260" s="8" t="s">
        <v>1078</v>
      </c>
      <c r="B260" s="8" t="s">
        <v>528</v>
      </c>
      <c r="C260" s="8" t="s">
        <v>42</v>
      </c>
      <c r="D260" s="8" t="s">
        <v>1079</v>
      </c>
      <c r="E260" s="9" t="s">
        <v>28</v>
      </c>
      <c r="F260" s="9">
        <v>9494.52</v>
      </c>
      <c r="G260" s="9">
        <v>11.26</v>
      </c>
      <c r="H260" s="10"/>
      <c r="I260" s="10"/>
      <c r="J260" s="10"/>
      <c r="K260" s="10" t="str">
        <f>VLOOKUP(A260,'5月'!A:K,11,FALSE)</f>
        <v>朝晖人力</v>
      </c>
      <c r="L260" s="10" t="str">
        <f>VLOOKUP(A260,'5月'!A:L,12,FALSE)</f>
        <v>362322199805172459</v>
      </c>
      <c r="M260" s="10">
        <f>VLOOKUP(A260,'5月'!A:M,13,FALSE)</f>
        <v>13755733994</v>
      </c>
      <c r="N260" s="10">
        <f>VLOOKUP(D260,[11]个人所得税扣缴申报表!$B$1:$L$65536,11,FALSE)</f>
        <v>11.26</v>
      </c>
      <c r="Q260" s="1">
        <f t="shared" si="6"/>
        <v>0</v>
      </c>
    </row>
    <row r="261" s="1" customFormat="1" hidden="1" spans="1:17">
      <c r="A261" s="8" t="s">
        <v>538</v>
      </c>
      <c r="B261" s="8" t="s">
        <v>528</v>
      </c>
      <c r="C261" s="8" t="s">
        <v>45</v>
      </c>
      <c r="D261" s="8" t="s">
        <v>539</v>
      </c>
      <c r="E261" s="9" t="s">
        <v>28</v>
      </c>
      <c r="F261" s="9">
        <v>5721.434</v>
      </c>
      <c r="G261" s="9">
        <v>0</v>
      </c>
      <c r="H261" s="10"/>
      <c r="I261" s="10"/>
      <c r="J261" s="10"/>
      <c r="K261" s="10" t="str">
        <f>VLOOKUP(A261,'5月'!A:K,11,FALSE)</f>
        <v>高新吾悦</v>
      </c>
      <c r="L261" s="44" t="str">
        <f>VLOOKUP(A261,'5月'!A:L,12,FALSE)</f>
        <v>350721200106170814</v>
      </c>
      <c r="M261" s="10">
        <f>VLOOKUP(A261,'5月'!A:M,13,FALSE)</f>
        <v>18559487223</v>
      </c>
      <c r="N261" s="10">
        <v>0</v>
      </c>
      <c r="Q261" s="1">
        <f t="shared" si="6"/>
        <v>0</v>
      </c>
    </row>
    <row r="262" s="1" customFormat="1" hidden="1" spans="1:17">
      <c r="A262" s="8" t="s">
        <v>540</v>
      </c>
      <c r="B262" s="8" t="s">
        <v>528</v>
      </c>
      <c r="C262" s="8" t="s">
        <v>45</v>
      </c>
      <c r="D262" s="8" t="s">
        <v>541</v>
      </c>
      <c r="E262" s="9" t="s">
        <v>28</v>
      </c>
      <c r="F262" s="9">
        <v>2773.232</v>
      </c>
      <c r="G262" s="9">
        <v>0</v>
      </c>
      <c r="H262" s="10"/>
      <c r="I262" s="10"/>
      <c r="J262" s="10"/>
      <c r="K262" s="10" t="str">
        <f>VLOOKUP(A262,'5月'!A:K,11,FALSE)</f>
        <v>朝晖人力</v>
      </c>
      <c r="L262" s="10" t="str">
        <f>VLOOKUP(A262,'5月'!A:L,12,FALSE)</f>
        <v>341621200510063934</v>
      </c>
      <c r="M262" s="10">
        <f>VLOOKUP(A262,'5月'!A:M,13,FALSE)</f>
        <v>18119938652</v>
      </c>
      <c r="N262" s="10">
        <f>VLOOKUP(D262,[11]个人所得税扣缴申报表!$B$1:$L$65536,11,FALSE)</f>
        <v>0</v>
      </c>
      <c r="Q262" s="1">
        <f t="shared" si="6"/>
        <v>0</v>
      </c>
    </row>
    <row r="263" s="1" customFormat="1" hidden="1" spans="1:17">
      <c r="A263" s="8" t="s">
        <v>1080</v>
      </c>
      <c r="B263" s="8" t="s">
        <v>528</v>
      </c>
      <c r="C263" s="8" t="s">
        <v>45</v>
      </c>
      <c r="D263" s="8" t="s">
        <v>1081</v>
      </c>
      <c r="E263" s="9" t="s">
        <v>32</v>
      </c>
      <c r="F263" s="9">
        <v>2011.808</v>
      </c>
      <c r="G263" s="9">
        <v>0</v>
      </c>
      <c r="H263" s="10"/>
      <c r="I263" s="10"/>
      <c r="J263" s="10"/>
      <c r="K263" s="10" t="str">
        <f>VLOOKUP(A263,'5月'!A:K,11,FALSE)</f>
        <v>朝晖人力</v>
      </c>
      <c r="L263" s="10" t="str">
        <f>VLOOKUP(A263,'5月'!A:L,12,FALSE)</f>
        <v>360124200311163910</v>
      </c>
      <c r="M263" s="10">
        <f>VLOOKUP(A263,'5月'!A:M,13,FALSE)</f>
        <v>18720965693</v>
      </c>
      <c r="N263" s="10">
        <f>VLOOKUP(D263,[11]个人所得税扣缴申报表!$B$1:$L$65536,11,FALSE)</f>
        <v>0</v>
      </c>
      <c r="Q263" s="1">
        <f t="shared" si="6"/>
        <v>0</v>
      </c>
    </row>
    <row r="264" s="1" customFormat="1" hidden="1" spans="1:17">
      <c r="A264" s="8" t="s">
        <v>1082</v>
      </c>
      <c r="B264" s="8" t="s">
        <v>528</v>
      </c>
      <c r="C264" s="8" t="s">
        <v>45</v>
      </c>
      <c r="D264" s="8" t="s">
        <v>1083</v>
      </c>
      <c r="E264" s="9" t="s">
        <v>28</v>
      </c>
      <c r="F264" s="9">
        <v>3492.306</v>
      </c>
      <c r="G264" s="9">
        <v>0</v>
      </c>
      <c r="H264" s="10"/>
      <c r="I264" s="10"/>
      <c r="J264" s="10"/>
      <c r="K264" s="10" t="str">
        <f>VLOOKUP(A264,'5月'!A:K,11,FALSE)</f>
        <v>朝晖人力</v>
      </c>
      <c r="L264" s="10" t="str">
        <f>VLOOKUP(A264,'5月'!A:L,12,FALSE)</f>
        <v>360121199903131918</v>
      </c>
      <c r="M264" s="10" t="e">
        <f>VLOOKUP(A264,'5月'!A:M,13,FALSE)</f>
        <v>#N/A</v>
      </c>
      <c r="N264" s="10">
        <f>VLOOKUP(D264,[11]个人所得税扣缴申报表!$B$1:$L$65536,11,FALSE)</f>
        <v>0</v>
      </c>
      <c r="Q264" s="1">
        <f t="shared" si="6"/>
        <v>0</v>
      </c>
    </row>
    <row r="265" s="1" customFormat="1" hidden="1" spans="1:17">
      <c r="A265" s="8" t="s">
        <v>1295</v>
      </c>
      <c r="B265" s="8" t="s">
        <v>528</v>
      </c>
      <c r="C265" s="8" t="s">
        <v>45</v>
      </c>
      <c r="D265" s="8" t="s">
        <v>1296</v>
      </c>
      <c r="E265" s="9" t="s">
        <v>28</v>
      </c>
      <c r="F265" s="9">
        <v>2251.05</v>
      </c>
      <c r="G265" s="9">
        <v>0</v>
      </c>
      <c r="H265" s="10"/>
      <c r="I265" s="10"/>
      <c r="J265" s="10"/>
      <c r="K265" s="10" t="s">
        <v>35</v>
      </c>
      <c r="L265" s="10" t="str">
        <f>VLOOKUP(A265,[10]在职名单!$D:$AF,29,FALSE)</f>
        <v>361130200608061219</v>
      </c>
      <c r="M265" s="10">
        <f>VLOOKUP(A265,[10]在职名单!$D:$AK,34,FALSE)</f>
        <v>18779307237</v>
      </c>
      <c r="N265" s="10">
        <f>VLOOKUP(D265,[11]个人所得税扣缴申报表!$B$1:$L$65536,11,FALSE)</f>
        <v>0</v>
      </c>
      <c r="Q265" s="1">
        <f t="shared" si="6"/>
        <v>0</v>
      </c>
    </row>
    <row r="266" s="1" customFormat="1" hidden="1" spans="1:17">
      <c r="A266" s="8" t="s">
        <v>544</v>
      </c>
      <c r="B266" s="8" t="s">
        <v>528</v>
      </c>
      <c r="C266" s="8" t="s">
        <v>57</v>
      </c>
      <c r="D266" s="8" t="s">
        <v>545</v>
      </c>
      <c r="E266" s="9" t="s">
        <v>28</v>
      </c>
      <c r="F266" s="9">
        <v>5549.93834999999</v>
      </c>
      <c r="G266" s="9">
        <v>0</v>
      </c>
      <c r="H266" s="10"/>
      <c r="I266" s="10"/>
      <c r="J266" s="10"/>
      <c r="K266" s="10" t="str">
        <f>VLOOKUP(A266,'5月'!A:K,11,FALSE)</f>
        <v>高新吾悦</v>
      </c>
      <c r="L266" s="10" t="str">
        <f>VLOOKUP(A266,'5月'!A:L,12,FALSE)</f>
        <v>362226199106121839</v>
      </c>
      <c r="M266" s="10">
        <f>VLOOKUP(A266,'5月'!A:M,13,FALSE)</f>
        <v>18210510043</v>
      </c>
      <c r="N266" s="10">
        <v>0</v>
      </c>
      <c r="Q266" s="1">
        <f t="shared" si="6"/>
        <v>0</v>
      </c>
    </row>
    <row r="267" s="1" customFormat="1" hidden="1" spans="1:17">
      <c r="A267" s="8" t="s">
        <v>876</v>
      </c>
      <c r="B267" s="8" t="s">
        <v>528</v>
      </c>
      <c r="C267" s="8" t="s">
        <v>60</v>
      </c>
      <c r="D267" s="8" t="s">
        <v>877</v>
      </c>
      <c r="E267" s="9" t="s">
        <v>28</v>
      </c>
      <c r="F267" s="9">
        <v>4184.51181818181</v>
      </c>
      <c r="G267" s="9">
        <v>0</v>
      </c>
      <c r="H267" s="10"/>
      <c r="I267" s="10"/>
      <c r="J267" s="10"/>
      <c r="K267" s="10" t="str">
        <f>VLOOKUP(A267,'5月'!A:K,11,FALSE)</f>
        <v>朝晖人力</v>
      </c>
      <c r="L267" s="10" t="str">
        <f>VLOOKUP(A267,'5月'!A:L,12,FALSE)</f>
        <v>41100219830303204X</v>
      </c>
      <c r="M267" s="10">
        <f>VLOOKUP(A267,'5月'!A:M,13,FALSE)</f>
        <v>15679188303</v>
      </c>
      <c r="N267" s="10">
        <f>VLOOKUP(D267,[11]个人所得税扣缴申报表!$B$1:$L$65536,11,FALSE)</f>
        <v>0</v>
      </c>
      <c r="Q267" s="1">
        <f t="shared" si="6"/>
        <v>0</v>
      </c>
    </row>
    <row r="268" s="1" customFormat="1" hidden="1" spans="1:17">
      <c r="A268" s="8" t="s">
        <v>548</v>
      </c>
      <c r="B268" s="8" t="s">
        <v>528</v>
      </c>
      <c r="C268" s="8" t="s">
        <v>60</v>
      </c>
      <c r="D268" s="8" t="s">
        <v>549</v>
      </c>
      <c r="E268" s="9" t="s">
        <v>28</v>
      </c>
      <c r="F268" s="9">
        <v>2740.85538461538</v>
      </c>
      <c r="G268" s="9">
        <v>0</v>
      </c>
      <c r="H268" s="10"/>
      <c r="I268" s="10"/>
      <c r="J268" s="10"/>
      <c r="K268" s="10" t="str">
        <f>VLOOKUP(A268,'5月'!A:K,11,FALSE)</f>
        <v>朝晖人力</v>
      </c>
      <c r="L268" s="44" t="str">
        <f>VLOOKUP(A268,'5月'!A:L,12,FALSE)</f>
        <v>360427200407120515</v>
      </c>
      <c r="M268" s="10">
        <f>VLOOKUP(A268,'5月'!A:M,13,FALSE)</f>
        <v>15979921096</v>
      </c>
      <c r="N268" s="10">
        <f>VLOOKUP(D268,[11]个人所得税扣缴申报表!$B$1:$L$65536,11,FALSE)</f>
        <v>0</v>
      </c>
      <c r="Q268" s="1">
        <f t="shared" si="6"/>
        <v>0</v>
      </c>
    </row>
    <row r="269" s="1" customFormat="1" hidden="1" spans="1:17">
      <c r="A269" s="8" t="s">
        <v>1084</v>
      </c>
      <c r="B269" s="8" t="s">
        <v>528</v>
      </c>
      <c r="C269" s="8" t="s">
        <v>60</v>
      </c>
      <c r="D269" s="8" t="s">
        <v>1085</v>
      </c>
      <c r="E269" s="9" t="s">
        <v>28</v>
      </c>
      <c r="F269" s="9">
        <v>4288.295</v>
      </c>
      <c r="G269" s="9">
        <v>0</v>
      </c>
      <c r="H269" s="10"/>
      <c r="I269" s="10"/>
      <c r="J269" s="10"/>
      <c r="K269" s="10" t="str">
        <f>VLOOKUP(A269,'5月'!A:K,11,FALSE)</f>
        <v>朝晖人力</v>
      </c>
      <c r="L269" s="10" t="str">
        <f>VLOOKUP(A269,'5月'!A:L,12,FALSE)</f>
        <v>360426200506284033</v>
      </c>
      <c r="M269" s="10" t="e">
        <f>VLOOKUP(A269,'5月'!A:M,13,FALSE)</f>
        <v>#N/A</v>
      </c>
      <c r="N269" s="10">
        <f>VLOOKUP(D269,[11]个人所得税扣缴申报表!$B$1:$L$65536,11,FALSE)</f>
        <v>0</v>
      </c>
      <c r="Q269" s="1">
        <f t="shared" si="6"/>
        <v>0</v>
      </c>
    </row>
    <row r="270" s="1" customFormat="1" hidden="1" spans="1:17">
      <c r="A270" s="8" t="s">
        <v>878</v>
      </c>
      <c r="B270" s="8" t="s">
        <v>528</v>
      </c>
      <c r="C270" s="8" t="s">
        <v>70</v>
      </c>
      <c r="D270" s="8" t="s">
        <v>879</v>
      </c>
      <c r="E270" s="9" t="s">
        <v>32</v>
      </c>
      <c r="F270" s="9">
        <v>4492.8</v>
      </c>
      <c r="G270" s="9">
        <v>0</v>
      </c>
      <c r="H270" s="10"/>
      <c r="I270" s="10"/>
      <c r="J270" s="10"/>
      <c r="K270" s="10" t="str">
        <f>VLOOKUP(A270,'5月'!A:K,11,FALSE)</f>
        <v>高新吾悦</v>
      </c>
      <c r="L270" s="10" t="str">
        <f>VLOOKUP(A270,'5月'!A:L,12,FALSE)</f>
        <v>360122200603310916</v>
      </c>
      <c r="M270" s="10">
        <f>VLOOKUP(A270,'5月'!A:M,13,FALSE)</f>
        <v>18379151653</v>
      </c>
      <c r="N270" s="10">
        <v>0</v>
      </c>
      <c r="Q270" s="1">
        <f t="shared" si="6"/>
        <v>0</v>
      </c>
    </row>
    <row r="271" s="1" customFormat="1" hidden="1" spans="1:17">
      <c r="A271" s="8" t="s">
        <v>558</v>
      </c>
      <c r="B271" s="8" t="s">
        <v>559</v>
      </c>
      <c r="C271" s="8" t="s">
        <v>132</v>
      </c>
      <c r="D271" s="8" t="s">
        <v>560</v>
      </c>
      <c r="E271" s="9" t="s">
        <v>28</v>
      </c>
      <c r="F271" s="9">
        <v>13317.719</v>
      </c>
      <c r="G271" s="9">
        <v>249.53</v>
      </c>
      <c r="H271" s="10"/>
      <c r="I271" s="10"/>
      <c r="J271" s="10"/>
      <c r="K271" s="10" t="str">
        <f>VLOOKUP(A271,'5月'!A:K,11,FALSE)</f>
        <v>锋铭</v>
      </c>
      <c r="L271" s="44" t="str">
        <f>VLOOKUP(A271,'5月'!A:L,12,FALSE)</f>
        <v>420684198401166074</v>
      </c>
      <c r="M271" s="10">
        <f>VLOOKUP(A271,'5月'!A:M,13,FALSE)</f>
        <v>15827152339</v>
      </c>
      <c r="N271" s="18">
        <v>249.53</v>
      </c>
      <c r="Q271" s="1">
        <f t="shared" si="6"/>
        <v>0</v>
      </c>
    </row>
    <row r="272" s="1" customFormat="1" hidden="1" spans="1:17">
      <c r="A272" s="8" t="s">
        <v>561</v>
      </c>
      <c r="B272" s="8" t="s">
        <v>559</v>
      </c>
      <c r="C272" s="8" t="s">
        <v>26</v>
      </c>
      <c r="D272" s="8" t="s">
        <v>562</v>
      </c>
      <c r="E272" s="9" t="s">
        <v>28</v>
      </c>
      <c r="F272" s="9">
        <v>3720</v>
      </c>
      <c r="G272" s="9">
        <v>0</v>
      </c>
      <c r="H272" s="10"/>
      <c r="I272" s="10"/>
      <c r="J272" s="10"/>
      <c r="K272" s="10" t="str">
        <f>VLOOKUP(A272,'5月'!A:K,11,FALSE)</f>
        <v>进贤</v>
      </c>
      <c r="L272" s="44" t="str">
        <f>VLOOKUP(A272,'5月'!A:L,12,FALSE)</f>
        <v>360428199911012768</v>
      </c>
      <c r="M272" s="10">
        <f>VLOOKUP(A272,'5月'!A:M,13,FALSE)</f>
        <v>15679312608</v>
      </c>
      <c r="N272" s="10">
        <v>0</v>
      </c>
      <c r="Q272" s="1">
        <f t="shared" si="6"/>
        <v>0</v>
      </c>
    </row>
    <row r="273" s="1" customFormat="1" hidden="1" spans="1:17">
      <c r="A273" s="8" t="s">
        <v>563</v>
      </c>
      <c r="B273" s="8" t="s">
        <v>559</v>
      </c>
      <c r="C273" s="8" t="s">
        <v>30</v>
      </c>
      <c r="D273" s="8" t="s">
        <v>564</v>
      </c>
      <c r="E273" s="9" t="s">
        <v>28</v>
      </c>
      <c r="F273" s="9">
        <v>2576</v>
      </c>
      <c r="G273" s="9">
        <v>0</v>
      </c>
      <c r="H273" s="10"/>
      <c r="I273" s="10"/>
      <c r="J273" s="10"/>
      <c r="K273" s="10" t="str">
        <f>VLOOKUP(A273,'5月'!A:K,11,FALSE)</f>
        <v>进贤</v>
      </c>
      <c r="L273" s="44" t="str">
        <f>VLOOKUP(A273,'5月'!A:L,12,FALSE)</f>
        <v>360124200203101528</v>
      </c>
      <c r="M273" s="10">
        <f>VLOOKUP(A273,'5月'!A:M,13,FALSE)</f>
        <v>18172854145</v>
      </c>
      <c r="N273" s="10">
        <v>0</v>
      </c>
      <c r="Q273" s="1">
        <f t="shared" si="6"/>
        <v>0</v>
      </c>
    </row>
    <row r="274" s="1" customFormat="1" hidden="1" spans="1:17">
      <c r="A274" s="8" t="s">
        <v>565</v>
      </c>
      <c r="B274" s="8" t="s">
        <v>559</v>
      </c>
      <c r="C274" s="8" t="s">
        <v>30</v>
      </c>
      <c r="D274" s="8" t="s">
        <v>566</v>
      </c>
      <c r="E274" s="9" t="s">
        <v>28</v>
      </c>
      <c r="F274" s="9">
        <v>3000</v>
      </c>
      <c r="G274" s="9">
        <v>0</v>
      </c>
      <c r="H274" s="10"/>
      <c r="I274" s="10"/>
      <c r="J274" s="10"/>
      <c r="K274" s="10" t="str">
        <f>VLOOKUP(A274,'5月'!A:K,11,FALSE)</f>
        <v>进贤</v>
      </c>
      <c r="L274" s="44" t="str">
        <f>VLOOKUP(A274,'5月'!A:L,12,FALSE)</f>
        <v>360124200404154546</v>
      </c>
      <c r="M274" s="10">
        <f>VLOOKUP(A274,'5月'!A:M,13,FALSE)</f>
        <v>13803523512</v>
      </c>
      <c r="N274" s="10">
        <v>0</v>
      </c>
      <c r="Q274" s="1">
        <f t="shared" si="6"/>
        <v>0</v>
      </c>
    </row>
    <row r="275" s="1" customFormat="1" hidden="1" spans="1:17">
      <c r="A275" s="8" t="s">
        <v>567</v>
      </c>
      <c r="B275" s="8" t="s">
        <v>559</v>
      </c>
      <c r="C275" s="8" t="s">
        <v>37</v>
      </c>
      <c r="D275" s="8" t="s">
        <v>568</v>
      </c>
      <c r="E275" s="9" t="s">
        <v>28</v>
      </c>
      <c r="F275" s="9">
        <v>2500</v>
      </c>
      <c r="G275" s="9">
        <v>0</v>
      </c>
      <c r="H275" s="10"/>
      <c r="I275" s="10"/>
      <c r="J275" s="10"/>
      <c r="K275" s="10" t="str">
        <f>VLOOKUP(A275,'5月'!A:K,11,FALSE)</f>
        <v>进贤</v>
      </c>
      <c r="L275" s="44" t="str">
        <f>VLOOKUP(A275,'5月'!A:L,12,FALSE)</f>
        <v>360124196303095410</v>
      </c>
      <c r="M275" s="10">
        <f>VLOOKUP(A275,'5月'!A:M,13,FALSE)</f>
        <v>15797687689</v>
      </c>
      <c r="N275" s="10">
        <v>0</v>
      </c>
      <c r="Q275" s="1">
        <f t="shared" si="6"/>
        <v>0</v>
      </c>
    </row>
    <row r="276" s="1" customFormat="1" hidden="1" spans="1:17">
      <c r="A276" s="8" t="s">
        <v>569</v>
      </c>
      <c r="B276" s="8" t="s">
        <v>559</v>
      </c>
      <c r="C276" s="8" t="s">
        <v>37</v>
      </c>
      <c r="D276" s="8" t="s">
        <v>570</v>
      </c>
      <c r="E276" s="9" t="s">
        <v>28</v>
      </c>
      <c r="F276" s="9">
        <v>2500</v>
      </c>
      <c r="G276" s="9">
        <v>0</v>
      </c>
      <c r="H276" s="10"/>
      <c r="I276" s="10"/>
      <c r="J276" s="10"/>
      <c r="K276" s="10" t="str">
        <f>VLOOKUP(A276,'5月'!A:K,11,FALSE)</f>
        <v>朝晖人力</v>
      </c>
      <c r="L276" s="44" t="str">
        <f>VLOOKUP(A276,'5月'!A:L,12,FALSE)</f>
        <v>360124196301282423</v>
      </c>
      <c r="M276" s="10">
        <f>VLOOKUP(A276,'5月'!A:M,13,FALSE)</f>
        <v>13870826901</v>
      </c>
      <c r="N276" s="10">
        <f>VLOOKUP(D276,[11]个人所得税扣缴申报表!$B$1:$L$65536,11,FALSE)</f>
        <v>0</v>
      </c>
      <c r="Q276" s="1">
        <f t="shared" si="6"/>
        <v>0</v>
      </c>
    </row>
    <row r="277" s="1" customFormat="1" hidden="1" spans="1:17">
      <c r="A277" s="8" t="s">
        <v>571</v>
      </c>
      <c r="B277" s="8" t="s">
        <v>559</v>
      </c>
      <c r="C277" s="8" t="s">
        <v>45</v>
      </c>
      <c r="D277" s="8" t="s">
        <v>572</v>
      </c>
      <c r="E277" s="9" t="s">
        <v>28</v>
      </c>
      <c r="F277" s="9">
        <v>7094.068</v>
      </c>
      <c r="G277" s="9">
        <v>62.82</v>
      </c>
      <c r="H277" s="10"/>
      <c r="I277" s="10"/>
      <c r="J277" s="10"/>
      <c r="K277" s="10" t="str">
        <f>VLOOKUP(A277,'5月'!A:K,11,FALSE)</f>
        <v>进贤</v>
      </c>
      <c r="L277" s="44" t="str">
        <f>VLOOKUP(A277,'5月'!A:L,12,FALSE)</f>
        <v>360124198902080068</v>
      </c>
      <c r="M277" s="10">
        <f>VLOOKUP(A277,'5月'!A:M,13,FALSE)</f>
        <v>15870685220</v>
      </c>
      <c r="N277" s="10">
        <v>62.82</v>
      </c>
      <c r="Q277" s="1">
        <f t="shared" si="6"/>
        <v>0</v>
      </c>
    </row>
    <row r="278" s="1" customFormat="1" hidden="1" spans="1:17">
      <c r="A278" s="8" t="s">
        <v>573</v>
      </c>
      <c r="B278" s="8" t="s">
        <v>559</v>
      </c>
      <c r="C278" s="8" t="s">
        <v>45</v>
      </c>
      <c r="D278" s="8" t="s">
        <v>574</v>
      </c>
      <c r="E278" s="9" t="s">
        <v>28</v>
      </c>
      <c r="F278" s="9">
        <v>11735.952</v>
      </c>
      <c r="G278" s="9">
        <v>202.08</v>
      </c>
      <c r="H278" s="10"/>
      <c r="I278" s="10"/>
      <c r="J278" s="10"/>
      <c r="K278" s="10" t="str">
        <f>VLOOKUP(A278,'5月'!A:K,11,FALSE)</f>
        <v>进贤</v>
      </c>
      <c r="L278" s="44" t="str">
        <f>VLOOKUP(A278,'5月'!A:L,12,FALSE)</f>
        <v>360124198907175429</v>
      </c>
      <c r="M278" s="10">
        <f>VLOOKUP(A278,'5月'!A:M,13,FALSE)</f>
        <v>19979082766</v>
      </c>
      <c r="N278" s="10">
        <v>202.08</v>
      </c>
      <c r="Q278" s="1">
        <f t="shared" si="6"/>
        <v>0</v>
      </c>
    </row>
    <row r="279" s="1" customFormat="1" hidden="1" spans="1:17">
      <c r="A279" s="8" t="s">
        <v>1297</v>
      </c>
      <c r="B279" s="8" t="s">
        <v>559</v>
      </c>
      <c r="C279" s="8" t="s">
        <v>45</v>
      </c>
      <c r="D279" s="19" t="s">
        <v>1298</v>
      </c>
      <c r="E279" s="9" t="s">
        <v>28</v>
      </c>
      <c r="F279" s="9">
        <v>1456.52</v>
      </c>
      <c r="G279" s="9">
        <v>0</v>
      </c>
      <c r="H279" s="10"/>
      <c r="I279" s="10"/>
      <c r="J279" s="10"/>
      <c r="K279" s="10" t="s">
        <v>35</v>
      </c>
      <c r="L279" s="10"/>
      <c r="M279" s="10"/>
      <c r="N279" s="10"/>
      <c r="Q279" s="1">
        <f t="shared" si="6"/>
        <v>0</v>
      </c>
    </row>
    <row r="280" s="1" customFormat="1" hidden="1" spans="1:17">
      <c r="A280" s="8" t="s">
        <v>1299</v>
      </c>
      <c r="B280" s="8" t="s">
        <v>559</v>
      </c>
      <c r="C280" s="8" t="s">
        <v>45</v>
      </c>
      <c r="D280" s="8" t="s">
        <v>1300</v>
      </c>
      <c r="E280" s="9" t="s">
        <v>28</v>
      </c>
      <c r="F280" s="9">
        <v>1096.76</v>
      </c>
      <c r="G280" s="9">
        <v>0</v>
      </c>
      <c r="H280" s="10"/>
      <c r="I280" s="10"/>
      <c r="J280" s="10"/>
      <c r="K280" s="10" t="s">
        <v>35</v>
      </c>
      <c r="L280" s="44" t="str">
        <f>VLOOKUP(A280,[10]在职名单!$D:$AF,29,FALSE)</f>
        <v>360124200311255145</v>
      </c>
      <c r="M280" s="10">
        <f>VLOOKUP(A280,[10]在职名单!$D:$AK,34,FALSE)</f>
        <v>15970463246</v>
      </c>
      <c r="N280" s="10">
        <f>VLOOKUP(D280,[11]个人所得税扣缴申报表!$B$1:$L$65536,11,FALSE)</f>
        <v>0</v>
      </c>
      <c r="Q280" s="1">
        <f t="shared" si="6"/>
        <v>0</v>
      </c>
    </row>
    <row r="281" s="1" customFormat="1" hidden="1" spans="1:17">
      <c r="A281" s="8" t="s">
        <v>575</v>
      </c>
      <c r="B281" s="8" t="s">
        <v>559</v>
      </c>
      <c r="C281" s="8" t="s">
        <v>57</v>
      </c>
      <c r="D281" s="8" t="s">
        <v>576</v>
      </c>
      <c r="E281" s="9" t="s">
        <v>28</v>
      </c>
      <c r="F281" s="9">
        <v>8584.71742142853</v>
      </c>
      <c r="G281" s="9">
        <v>107.54</v>
      </c>
      <c r="H281" s="10"/>
      <c r="I281" s="10"/>
      <c r="J281" s="10"/>
      <c r="K281" s="10" t="str">
        <f>VLOOKUP(A281,'5月'!A:K,11,FALSE)</f>
        <v>进贤</v>
      </c>
      <c r="L281" s="44" t="str">
        <f>VLOOKUP(A281,'5月'!A:L,12,FALSE)</f>
        <v>360124199710123312</v>
      </c>
      <c r="M281" s="10">
        <f>VLOOKUP(A281,'5月'!A:M,13,FALSE)</f>
        <v>13576135365</v>
      </c>
      <c r="N281" s="10">
        <v>107.54</v>
      </c>
      <c r="Q281" s="1">
        <f t="shared" si="6"/>
        <v>0</v>
      </c>
    </row>
    <row r="282" s="1" customFormat="1" hidden="1" spans="1:17">
      <c r="A282" s="8" t="s">
        <v>1301</v>
      </c>
      <c r="B282" s="8" t="s">
        <v>559</v>
      </c>
      <c r="C282" s="8" t="s">
        <v>57</v>
      </c>
      <c r="D282" s="8" t="s">
        <v>1302</v>
      </c>
      <c r="E282" s="9" t="s">
        <v>28</v>
      </c>
      <c r="F282" s="9">
        <v>2993.217</v>
      </c>
      <c r="G282" s="9">
        <v>0</v>
      </c>
      <c r="H282" s="10"/>
      <c r="I282" s="10"/>
      <c r="J282" s="10"/>
      <c r="K282" s="10" t="s">
        <v>35</v>
      </c>
      <c r="L282" s="44" t="str">
        <f>VLOOKUP(A282,[10]在职名单!$D:$AF,29,FALSE)</f>
        <v>421127199303230862</v>
      </c>
      <c r="M282" s="10">
        <f>VLOOKUP(A282,[10]在职名单!$D:$AK,34,FALSE)</f>
        <v>17637404617</v>
      </c>
      <c r="N282" s="10">
        <f>VLOOKUP(D282,[11]个人所得税扣缴申报表!$B$1:$L$65536,11,FALSE)</f>
        <v>0</v>
      </c>
      <c r="Q282" s="1">
        <f t="shared" si="6"/>
        <v>0</v>
      </c>
    </row>
    <row r="283" s="1" customFormat="1" hidden="1" spans="1:17">
      <c r="A283" s="8" t="s">
        <v>577</v>
      </c>
      <c r="B283" s="8" t="s">
        <v>559</v>
      </c>
      <c r="C283" s="8" t="s">
        <v>60</v>
      </c>
      <c r="D283" s="8" t="s">
        <v>578</v>
      </c>
      <c r="E283" s="9" t="s">
        <v>28</v>
      </c>
      <c r="F283" s="9">
        <v>4377.919</v>
      </c>
      <c r="G283" s="9">
        <v>0</v>
      </c>
      <c r="H283" s="10"/>
      <c r="I283" s="10"/>
      <c r="J283" s="10"/>
      <c r="K283" s="10" t="str">
        <f>VLOOKUP(A283,'5月'!A:K,11,FALSE)</f>
        <v>进贤</v>
      </c>
      <c r="L283" s="44" t="str">
        <f>VLOOKUP(A283,'5月'!A:L,12,FALSE)</f>
        <v>360124200309235110</v>
      </c>
      <c r="M283" s="10">
        <f>VLOOKUP(A283,'5月'!A:M,13,FALSE)</f>
        <v>13677089435</v>
      </c>
      <c r="N283" s="10">
        <v>0</v>
      </c>
      <c r="Q283" s="1">
        <f t="shared" si="6"/>
        <v>0</v>
      </c>
    </row>
    <row r="284" s="1" customFormat="1" hidden="1" spans="1:17">
      <c r="A284" s="8" t="s">
        <v>579</v>
      </c>
      <c r="B284" s="8" t="s">
        <v>559</v>
      </c>
      <c r="C284" s="8" t="s">
        <v>60</v>
      </c>
      <c r="D284" s="8" t="s">
        <v>580</v>
      </c>
      <c r="E284" s="9" t="s">
        <v>32</v>
      </c>
      <c r="F284" s="9">
        <v>4788.09855</v>
      </c>
      <c r="G284" s="9">
        <v>0</v>
      </c>
      <c r="H284" s="10"/>
      <c r="I284" s="10"/>
      <c r="J284" s="10"/>
      <c r="K284" s="10" t="str">
        <f>VLOOKUP(A284,'5月'!A:K,11,FALSE)</f>
        <v>朝晖人力</v>
      </c>
      <c r="L284" s="44" t="str">
        <f>VLOOKUP(A284,'5月'!A:L,12,FALSE)</f>
        <v>36010420020328041X</v>
      </c>
      <c r="M284" s="10">
        <f>VLOOKUP(A284,'5月'!A:M,13,FALSE)</f>
        <v>18189056732</v>
      </c>
      <c r="N284" s="10">
        <f>VLOOKUP(D284,[11]个人所得税扣缴申报表!$B$1:$L$65536,11,FALSE)</f>
        <v>0</v>
      </c>
      <c r="Q284" s="1">
        <f t="shared" si="6"/>
        <v>0</v>
      </c>
    </row>
    <row r="285" s="1" customFormat="1" hidden="1" spans="1:17">
      <c r="A285" s="8" t="s">
        <v>1090</v>
      </c>
      <c r="B285" s="8" t="s">
        <v>559</v>
      </c>
      <c r="C285" s="8" t="s">
        <v>60</v>
      </c>
      <c r="D285" s="8" t="s">
        <v>1091</v>
      </c>
      <c r="E285" s="9" t="s">
        <v>28</v>
      </c>
      <c r="F285" s="9">
        <v>2305.38</v>
      </c>
      <c r="G285" s="9">
        <v>0</v>
      </c>
      <c r="H285" s="10"/>
      <c r="I285" s="10"/>
      <c r="J285" s="10"/>
      <c r="K285" s="10" t="str">
        <f>VLOOKUP(A285,'5月'!A:K,11,FALSE)</f>
        <v>朝晖人力</v>
      </c>
      <c r="L285" s="44" t="str">
        <f>VLOOKUP(A285,'5月'!A:L,12,FALSE)</f>
        <v>360124200407025117</v>
      </c>
      <c r="M285" s="10">
        <f>VLOOKUP(A285,'5月'!A:M,13,FALSE)</f>
        <v>15970439298</v>
      </c>
      <c r="N285" s="10">
        <f>VLOOKUP(D285,[11]个人所得税扣缴申报表!$B$1:$L$65536,11,FALSE)</f>
        <v>0</v>
      </c>
      <c r="Q285" s="1">
        <f t="shared" si="6"/>
        <v>0</v>
      </c>
    </row>
    <row r="286" s="1" customFormat="1" hidden="1" spans="1:17">
      <c r="A286" s="8" t="s">
        <v>583</v>
      </c>
      <c r="B286" s="8" t="s">
        <v>559</v>
      </c>
      <c r="C286" s="8" t="s">
        <v>60</v>
      </c>
      <c r="D286" s="8" t="s">
        <v>584</v>
      </c>
      <c r="E286" s="9" t="s">
        <v>28</v>
      </c>
      <c r="F286" s="9">
        <v>916.2</v>
      </c>
      <c r="G286" s="9">
        <v>0</v>
      </c>
      <c r="H286" s="10"/>
      <c r="I286" s="10"/>
      <c r="J286" s="10"/>
      <c r="K286" s="10" t="str">
        <f>VLOOKUP(A286,'5月'!A:K,11,FALSE)</f>
        <v>进贤</v>
      </c>
      <c r="L286" s="44" t="str">
        <f>VLOOKUP(A286,'5月'!A:L,12,FALSE)</f>
        <v>362502198801013240</v>
      </c>
      <c r="M286" s="10">
        <f>VLOOKUP(A286,'5月'!A:M,13,FALSE)</f>
        <v>15717002035</v>
      </c>
      <c r="N286" s="10">
        <v>0</v>
      </c>
      <c r="Q286" s="1">
        <f t="shared" si="6"/>
        <v>0</v>
      </c>
    </row>
    <row r="287" s="1" customFormat="1" hidden="1" spans="1:17">
      <c r="A287" s="8" t="s">
        <v>1303</v>
      </c>
      <c r="B287" s="8" t="s">
        <v>559</v>
      </c>
      <c r="C287" s="8" t="s">
        <v>60</v>
      </c>
      <c r="D287" s="8" t="s">
        <v>1304</v>
      </c>
      <c r="E287" s="9" t="s">
        <v>28</v>
      </c>
      <c r="F287" s="9">
        <v>2029.592</v>
      </c>
      <c r="G287" s="9">
        <v>0</v>
      </c>
      <c r="H287" s="10"/>
      <c r="I287" s="10"/>
      <c r="J287" s="10"/>
      <c r="K287" s="10" t="s">
        <v>35</v>
      </c>
      <c r="L287" s="44" t="str">
        <f>VLOOKUP(A287,[10]在职名单!$D:$AF,29,FALSE)</f>
        <v>360124200510292416</v>
      </c>
      <c r="M287" s="10">
        <f>VLOOKUP(A287,[10]在职名单!$D:$AK,34,FALSE)</f>
        <v>17816506195</v>
      </c>
      <c r="N287" s="10">
        <f>VLOOKUP(D287,[11]个人所得税扣缴申报表!$B$1:$L$65536,11,FALSE)</f>
        <v>0</v>
      </c>
      <c r="Q287" s="1">
        <f t="shared" si="6"/>
        <v>0</v>
      </c>
    </row>
    <row r="288" s="1" customFormat="1" hidden="1" spans="1:17">
      <c r="A288" s="8" t="s">
        <v>585</v>
      </c>
      <c r="B288" s="8" t="s">
        <v>559</v>
      </c>
      <c r="C288" s="8" t="s">
        <v>67</v>
      </c>
      <c r="D288" s="8" t="s">
        <v>586</v>
      </c>
      <c r="E288" s="9" t="s">
        <v>28</v>
      </c>
      <c r="F288" s="9">
        <v>14662.35</v>
      </c>
      <c r="G288" s="9">
        <v>289.87</v>
      </c>
      <c r="H288" s="10"/>
      <c r="I288" s="10"/>
      <c r="J288" s="10"/>
      <c r="K288" s="10" t="str">
        <f>VLOOKUP(A288,'5月'!A:K,11,FALSE)</f>
        <v>进贤</v>
      </c>
      <c r="L288" s="44" t="str">
        <f>VLOOKUP(A288,'5月'!A:L,12,FALSE)</f>
        <v>360731199609213432</v>
      </c>
      <c r="M288" s="10">
        <f>VLOOKUP(A288,'5月'!A:M,13,FALSE)</f>
        <v>19928742917</v>
      </c>
      <c r="N288" s="10">
        <v>289.87</v>
      </c>
      <c r="Q288" s="1">
        <f t="shared" si="6"/>
        <v>0</v>
      </c>
    </row>
    <row r="289" s="1" customFormat="1" hidden="1" spans="1:17">
      <c r="A289" s="8" t="s">
        <v>1092</v>
      </c>
      <c r="B289" s="8" t="s">
        <v>559</v>
      </c>
      <c r="C289" s="8" t="s">
        <v>70</v>
      </c>
      <c r="D289" s="8" t="s">
        <v>1093</v>
      </c>
      <c r="E289" s="9" t="s">
        <v>28</v>
      </c>
      <c r="F289" s="9">
        <v>4699.97</v>
      </c>
      <c r="G289" s="9">
        <v>0</v>
      </c>
      <c r="H289" s="10"/>
      <c r="I289" s="10"/>
      <c r="J289" s="10"/>
      <c r="K289" s="10" t="str">
        <f>VLOOKUP(A289,'5月'!A:K,11,FALSE)</f>
        <v>朝晖人力</v>
      </c>
      <c r="L289" s="44" t="str">
        <f>VLOOKUP(A289,'5月'!A:L,12,FALSE)</f>
        <v>362427199902271712</v>
      </c>
      <c r="M289" s="10">
        <f>VLOOKUP(A289,'5月'!A:M,13,FALSE)</f>
        <v>15079694110</v>
      </c>
      <c r="N289" s="10">
        <f>VLOOKUP(D289,[11]个人所得税扣缴申报表!$B$1:$L$65536,11,FALSE)</f>
        <v>0</v>
      </c>
      <c r="Q289" s="1">
        <f t="shared" si="6"/>
        <v>0</v>
      </c>
    </row>
    <row r="290" s="1" customFormat="1" hidden="1" spans="1:17">
      <c r="A290" s="8" t="s">
        <v>1094</v>
      </c>
      <c r="B290" s="8" t="s">
        <v>559</v>
      </c>
      <c r="C290" s="8" t="s">
        <v>70</v>
      </c>
      <c r="D290" s="8" t="s">
        <v>1095</v>
      </c>
      <c r="E290" s="9" t="s">
        <v>28</v>
      </c>
      <c r="F290" s="9">
        <v>2500</v>
      </c>
      <c r="G290" s="9">
        <v>0</v>
      </c>
      <c r="H290" s="10"/>
      <c r="I290" s="10"/>
      <c r="J290" s="10"/>
      <c r="K290" s="10" t="str">
        <f>VLOOKUP(A290,'5月'!A:K,11,FALSE)</f>
        <v>朝晖人力</v>
      </c>
      <c r="L290" s="44" t="str">
        <f>VLOOKUP(A290,'5月'!A:L,12,FALSE)</f>
        <v>360825200509090213</v>
      </c>
      <c r="M290" s="44" t="str">
        <f>VLOOKUP(A290,'5月'!A:M,13,FALSE)</f>
        <v>17807960384</v>
      </c>
      <c r="N290" s="10">
        <f>VLOOKUP(D290,[11]个人所得税扣缴申报表!$B$1:$L$65536,11,FALSE)</f>
        <v>0</v>
      </c>
      <c r="Q290" s="1">
        <f t="shared" si="6"/>
        <v>0</v>
      </c>
    </row>
    <row r="291" s="1" customFormat="1" hidden="1" spans="1:17">
      <c r="A291" s="8" t="s">
        <v>589</v>
      </c>
      <c r="B291" s="8" t="s">
        <v>590</v>
      </c>
      <c r="C291" s="8" t="s">
        <v>132</v>
      </c>
      <c r="D291" s="8" t="s">
        <v>591</v>
      </c>
      <c r="E291" s="9" t="s">
        <v>28</v>
      </c>
      <c r="F291" s="9">
        <v>6720.79975</v>
      </c>
      <c r="G291" s="9">
        <v>51.63</v>
      </c>
      <c r="H291" s="10"/>
      <c r="I291" s="10"/>
      <c r="J291" s="10"/>
      <c r="K291" s="10" t="str">
        <f>VLOOKUP(A291,'5月'!A:K,11,FALSE)</f>
        <v>南昌知行</v>
      </c>
      <c r="L291" s="44" t="str">
        <f>VLOOKUP(A291,'5月'!A:L,12,FALSE)</f>
        <v>420321198708213830</v>
      </c>
      <c r="M291" s="10">
        <f>VLOOKUP(A291,'5月'!A:M,13,FALSE)</f>
        <v>15623825066</v>
      </c>
      <c r="N291" s="10">
        <v>51.63</v>
      </c>
      <c r="Q291" s="1">
        <f t="shared" si="6"/>
        <v>0</v>
      </c>
    </row>
    <row r="292" s="1" customFormat="1" hidden="1" spans="1:17">
      <c r="A292" s="8" t="s">
        <v>1096</v>
      </c>
      <c r="B292" s="8" t="s">
        <v>590</v>
      </c>
      <c r="C292" s="8" t="s">
        <v>132</v>
      </c>
      <c r="D292" s="8" t="s">
        <v>1097</v>
      </c>
      <c r="E292" s="9" t="s">
        <v>32</v>
      </c>
      <c r="F292" s="9">
        <v>8128.0275</v>
      </c>
      <c r="G292" s="9">
        <v>93.84</v>
      </c>
      <c r="H292" s="10"/>
      <c r="I292" s="10"/>
      <c r="J292" s="10"/>
      <c r="K292" s="10" t="str">
        <f>VLOOKUP(A292,'5月'!A:K,11,FALSE)</f>
        <v>朝晖人力</v>
      </c>
      <c r="L292" s="44" t="str">
        <f>VLOOKUP(A292,'5月'!A:L,12,FALSE)</f>
        <v>420321199304235114</v>
      </c>
      <c r="M292" s="10">
        <f>VLOOKUP(A292,'5月'!A:M,13,FALSE)</f>
        <v>18571599059</v>
      </c>
      <c r="N292" s="10">
        <f>VLOOKUP(D292,[11]个人所得税扣缴申报表!$B$1:$L$65536,11,FALSE)</f>
        <v>93.84</v>
      </c>
      <c r="Q292" s="1">
        <f t="shared" si="6"/>
        <v>0</v>
      </c>
    </row>
    <row r="293" s="1" customFormat="1" hidden="1" spans="1:17">
      <c r="A293" s="8" t="s">
        <v>592</v>
      </c>
      <c r="B293" s="8" t="s">
        <v>590</v>
      </c>
      <c r="C293" s="8" t="s">
        <v>30</v>
      </c>
      <c r="D293" s="8" t="s">
        <v>593</v>
      </c>
      <c r="E293" s="9" t="s">
        <v>28</v>
      </c>
      <c r="F293" s="9">
        <v>3000</v>
      </c>
      <c r="G293" s="9">
        <v>0</v>
      </c>
      <c r="H293" s="10"/>
      <c r="I293" s="10"/>
      <c r="J293" s="10"/>
      <c r="K293" s="10" t="str">
        <f>VLOOKUP(A293,'5月'!A:K,11,FALSE)</f>
        <v>朝晖人力</v>
      </c>
      <c r="L293" s="44" t="str">
        <f>VLOOKUP(A293,'5月'!A:L,12,FALSE)</f>
        <v>362202199705124424</v>
      </c>
      <c r="M293" s="10">
        <f>VLOOKUP(A293,'5月'!A:M,13,FALSE)</f>
        <v>15070942609</v>
      </c>
      <c r="N293" s="10">
        <f>VLOOKUP(D293,[11]个人所得税扣缴申报表!$B$1:$L$65536,11,FALSE)</f>
        <v>0</v>
      </c>
      <c r="Q293" s="1">
        <f t="shared" si="6"/>
        <v>0</v>
      </c>
    </row>
    <row r="294" s="1" customFormat="1" hidden="1" spans="1:17">
      <c r="A294" s="8" t="s">
        <v>594</v>
      </c>
      <c r="B294" s="8" t="s">
        <v>590</v>
      </c>
      <c r="C294" s="8" t="s">
        <v>30</v>
      </c>
      <c r="D294" s="8" t="s">
        <v>595</v>
      </c>
      <c r="E294" s="9" t="s">
        <v>28</v>
      </c>
      <c r="F294" s="9">
        <v>3000</v>
      </c>
      <c r="G294" s="9">
        <v>0</v>
      </c>
      <c r="H294" s="10"/>
      <c r="I294" s="10"/>
      <c r="J294" s="10"/>
      <c r="K294" s="10" t="str">
        <f>VLOOKUP(A294,'5月'!A:K,11,FALSE)</f>
        <v>朝晖人力</v>
      </c>
      <c r="L294" s="44" t="str">
        <f>VLOOKUP(A294,'5月'!A:L,12,FALSE)</f>
        <v>360121200302250546</v>
      </c>
      <c r="M294" s="10">
        <f>VLOOKUP(A294,'5月'!A:M,13,FALSE)</f>
        <v>18397810691</v>
      </c>
      <c r="N294" s="10">
        <f>VLOOKUP(D294,[11]个人所得税扣缴申报表!$B$1:$L$65536,11,FALSE)</f>
        <v>0</v>
      </c>
      <c r="Q294" s="1">
        <f t="shared" ref="Q294:Q357" si="7">G294-N294</f>
        <v>0</v>
      </c>
    </row>
    <row r="295" s="1" customFormat="1" hidden="1" spans="1:17">
      <c r="A295" s="8" t="s">
        <v>596</v>
      </c>
      <c r="B295" s="8" t="s">
        <v>590</v>
      </c>
      <c r="C295" s="8" t="s">
        <v>37</v>
      </c>
      <c r="D295" s="8" t="s">
        <v>597</v>
      </c>
      <c r="E295" s="9" t="s">
        <v>28</v>
      </c>
      <c r="F295" s="9">
        <v>2500</v>
      </c>
      <c r="G295" s="9">
        <v>0</v>
      </c>
      <c r="H295" s="10"/>
      <c r="I295" s="10"/>
      <c r="J295" s="10"/>
      <c r="K295" s="10" t="str">
        <f>VLOOKUP(A295,'5月'!A:K,11,FALSE)</f>
        <v>南昌知行</v>
      </c>
      <c r="L295" s="44" t="str">
        <f>VLOOKUP(A295,'5月'!A:L,12,FALSE)</f>
        <v>360121196411025541</v>
      </c>
      <c r="M295" s="10">
        <f>VLOOKUP(A295,'5月'!A:M,13,FALSE)</f>
        <v>13767993203</v>
      </c>
      <c r="N295" s="10">
        <v>0</v>
      </c>
      <c r="Q295" s="1">
        <f t="shared" si="7"/>
        <v>0</v>
      </c>
    </row>
    <row r="296" s="1" customFormat="1" hidden="1" spans="1:17">
      <c r="A296" s="8" t="s">
        <v>600</v>
      </c>
      <c r="B296" s="8" t="s">
        <v>590</v>
      </c>
      <c r="C296" s="8" t="s">
        <v>37</v>
      </c>
      <c r="D296" s="8" t="s">
        <v>601</v>
      </c>
      <c r="E296" s="9" t="s">
        <v>28</v>
      </c>
      <c r="F296" s="9">
        <v>2469</v>
      </c>
      <c r="G296" s="9">
        <v>0</v>
      </c>
      <c r="H296" s="10"/>
      <c r="I296" s="10"/>
      <c r="J296" s="10"/>
      <c r="K296" s="10" t="str">
        <f>VLOOKUP(A296,'5月'!A:K,11,FALSE)</f>
        <v>朝晖人力</v>
      </c>
      <c r="L296" s="44" t="str">
        <f>VLOOKUP(A296,'5月'!A:L,12,FALSE)</f>
        <v>360124196401133329</v>
      </c>
      <c r="M296" s="10" t="e">
        <f>VLOOKUP(A296,'5月'!A:M,13,FALSE)</f>
        <v>#N/A</v>
      </c>
      <c r="N296" s="10">
        <f>VLOOKUP(D296,[11]个人所得税扣缴申报表!$B$1:$L$65536,11,FALSE)</f>
        <v>0</v>
      </c>
      <c r="Q296" s="1">
        <f t="shared" si="7"/>
        <v>0</v>
      </c>
    </row>
    <row r="297" s="1" customFormat="1" hidden="1" spans="1:17">
      <c r="A297" s="8" t="s">
        <v>1305</v>
      </c>
      <c r="B297" s="8" t="s">
        <v>590</v>
      </c>
      <c r="C297" s="8" t="s">
        <v>37</v>
      </c>
      <c r="D297" s="8" t="s">
        <v>1306</v>
      </c>
      <c r="E297" s="9" t="s">
        <v>28</v>
      </c>
      <c r="F297" s="9">
        <v>276</v>
      </c>
      <c r="G297" s="9">
        <v>0</v>
      </c>
      <c r="H297" s="10"/>
      <c r="I297" s="10"/>
      <c r="J297" s="10"/>
      <c r="K297" s="10" t="s">
        <v>35</v>
      </c>
      <c r="L297" s="44" t="str">
        <f>VLOOKUP(A297,[10]在职名单!$D:$AF,29,FALSE)</f>
        <v>360121196104145228</v>
      </c>
      <c r="M297" s="10">
        <v>18587858485</v>
      </c>
      <c r="N297" s="10">
        <f>VLOOKUP(D297,[11]个人所得税扣缴申报表!$B$1:$L$65536,11,FALSE)</f>
        <v>0</v>
      </c>
      <c r="Q297" s="1">
        <f t="shared" si="7"/>
        <v>0</v>
      </c>
    </row>
    <row r="298" s="1" customFormat="1" hidden="1" spans="1:17">
      <c r="A298" s="8" t="s">
        <v>1098</v>
      </c>
      <c r="B298" s="8" t="s">
        <v>590</v>
      </c>
      <c r="C298" s="8" t="s">
        <v>247</v>
      </c>
      <c r="D298" s="8" t="s">
        <v>1099</v>
      </c>
      <c r="E298" s="9" t="s">
        <v>28</v>
      </c>
      <c r="F298" s="9">
        <v>752.64</v>
      </c>
      <c r="G298" s="9">
        <v>0</v>
      </c>
      <c r="H298" s="10"/>
      <c r="I298" s="10"/>
      <c r="J298" s="10"/>
      <c r="K298" s="10" t="str">
        <f>VLOOKUP(A298,'5月'!A:K,11,FALSE)</f>
        <v>朝晖人力</v>
      </c>
      <c r="L298" s="10" t="str">
        <f>VLOOKUP(A298,'5月'!A:L,12,FALSE)</f>
        <v>36012119900824123x</v>
      </c>
      <c r="M298" s="10">
        <f>VLOOKUP(A298,'5月'!A:M,13,FALSE)</f>
        <v>13870050050</v>
      </c>
      <c r="N298" s="10">
        <f>VLOOKUP(D298,[11]个人所得税扣缴申报表!$B$1:$L$65536,11,FALSE)</f>
        <v>0</v>
      </c>
      <c r="Q298" s="1">
        <f t="shared" si="7"/>
        <v>0</v>
      </c>
    </row>
    <row r="299" s="1" customFormat="1" hidden="1" spans="1:17">
      <c r="A299" s="8" t="s">
        <v>606</v>
      </c>
      <c r="B299" s="8" t="s">
        <v>590</v>
      </c>
      <c r="C299" s="8" t="s">
        <v>45</v>
      </c>
      <c r="D299" s="8" t="s">
        <v>607</v>
      </c>
      <c r="E299" s="9" t="s">
        <v>32</v>
      </c>
      <c r="F299" s="9">
        <v>304</v>
      </c>
      <c r="G299" s="9">
        <v>0</v>
      </c>
      <c r="H299" s="1"/>
      <c r="I299" s="1"/>
      <c r="J299" s="1"/>
      <c r="K299" s="1" t="str">
        <f>VLOOKUP(A299,'5月'!A:K,11,FALSE)</f>
        <v>朝晖人力</v>
      </c>
      <c r="L299" s="40" t="str">
        <f>VLOOKUP(A299,'5月'!A:L,12,FALSE)</f>
        <v>360121200301030533</v>
      </c>
      <c r="M299" s="1">
        <f>VLOOKUP(A299,'5月'!A:M,13,FALSE)</f>
        <v>18170089901</v>
      </c>
      <c r="N299" s="10">
        <f>VLOOKUP(D299,[11]个人所得税扣缴申报表!$B$1:$L$65536,11,FALSE)</f>
        <v>0</v>
      </c>
      <c r="Q299" s="1">
        <f t="shared" si="7"/>
        <v>0</v>
      </c>
    </row>
    <row r="300" s="1" customFormat="1" hidden="1" spans="1:17">
      <c r="A300" s="8" t="s">
        <v>1101</v>
      </c>
      <c r="B300" s="8" t="s">
        <v>590</v>
      </c>
      <c r="C300" s="8" t="s">
        <v>45</v>
      </c>
      <c r="D300" s="8" t="s">
        <v>1102</v>
      </c>
      <c r="E300" s="9" t="s">
        <v>28</v>
      </c>
      <c r="F300" s="9">
        <v>3734.467</v>
      </c>
      <c r="G300" s="9">
        <v>0</v>
      </c>
      <c r="H300" s="10"/>
      <c r="I300" s="10"/>
      <c r="J300" s="10"/>
      <c r="K300" s="10" t="str">
        <f>VLOOKUP(A300,'5月'!A:K,11,FALSE)</f>
        <v>朝晖人力</v>
      </c>
      <c r="L300" s="44" t="str">
        <f>VLOOKUP(A300,'5月'!A:L,12,FALSE)</f>
        <v>360981200708274441</v>
      </c>
      <c r="M300" s="10">
        <f>VLOOKUP(A300,'5月'!A:M,13,FALSE)</f>
        <v>18720098234</v>
      </c>
      <c r="N300" s="10">
        <f>VLOOKUP(D300,[11]个人所得税扣缴申报表!$B$1:$L$65536,11,FALSE)</f>
        <v>0</v>
      </c>
      <c r="Q300" s="1">
        <f t="shared" si="7"/>
        <v>0</v>
      </c>
    </row>
    <row r="301" s="1" customFormat="1" hidden="1" spans="1:17">
      <c r="A301" s="8" t="s">
        <v>1106</v>
      </c>
      <c r="B301" s="8" t="s">
        <v>590</v>
      </c>
      <c r="C301" s="8" t="s">
        <v>45</v>
      </c>
      <c r="D301" s="8" t="s">
        <v>1107</v>
      </c>
      <c r="E301" s="9" t="s">
        <v>32</v>
      </c>
      <c r="F301" s="9">
        <v>798</v>
      </c>
      <c r="G301" s="9">
        <v>0</v>
      </c>
      <c r="H301" s="10"/>
      <c r="I301" s="10"/>
      <c r="J301" s="10"/>
      <c r="K301" s="10" t="str">
        <f>VLOOKUP(A301,'5月'!A:K,11,FALSE)</f>
        <v>朝晖人力</v>
      </c>
      <c r="L301" s="10" t="str">
        <f>VLOOKUP(A301,'5月'!A:L,12,FALSE)</f>
        <v>36012120090920751x</v>
      </c>
      <c r="M301" s="10">
        <f>VLOOKUP(A301,'5月'!A:M,13,FALSE)</f>
        <v>18379996462</v>
      </c>
      <c r="N301" s="10">
        <f>VLOOKUP(D301,[11]个人所得税扣缴申报表!$B$1:$L$65536,11,FALSE)</f>
        <v>0</v>
      </c>
      <c r="Q301" s="1">
        <f t="shared" si="7"/>
        <v>0</v>
      </c>
    </row>
    <row r="302" s="1" customFormat="1" hidden="1" spans="1:17">
      <c r="A302" s="8" t="s">
        <v>1108</v>
      </c>
      <c r="B302" s="8" t="s">
        <v>590</v>
      </c>
      <c r="C302" s="8" t="s">
        <v>45</v>
      </c>
      <c r="D302" s="8" t="s">
        <v>1109</v>
      </c>
      <c r="E302" s="9" t="s">
        <v>28</v>
      </c>
      <c r="F302" s="9">
        <v>3378.0305</v>
      </c>
      <c r="G302" s="9">
        <v>0</v>
      </c>
      <c r="H302" s="10"/>
      <c r="I302" s="10"/>
      <c r="J302" s="10"/>
      <c r="K302" s="10" t="str">
        <f>VLOOKUP(A302,'5月'!A:K,11,FALSE)</f>
        <v>朝晖人力</v>
      </c>
      <c r="L302" s="44" t="str">
        <f>VLOOKUP(A302,'5月'!A:L,12,FALSE)</f>
        <v>330702200412246757</v>
      </c>
      <c r="M302" s="10">
        <f>VLOOKUP(A302,'5月'!A:M,13,FALSE)</f>
        <v>18989410109</v>
      </c>
      <c r="N302" s="10">
        <f>VLOOKUP(D302,[11]个人所得税扣缴申报表!$B$1:$L$65536,11,FALSE)</f>
        <v>0</v>
      </c>
      <c r="Q302" s="1">
        <f t="shared" si="7"/>
        <v>0</v>
      </c>
    </row>
    <row r="303" s="1" customFormat="1" hidden="1" spans="1:17">
      <c r="A303" s="8" t="s">
        <v>1307</v>
      </c>
      <c r="B303" s="8" t="s">
        <v>590</v>
      </c>
      <c r="C303" s="8" t="s">
        <v>45</v>
      </c>
      <c r="D303" s="8" t="s">
        <v>1308</v>
      </c>
      <c r="E303" s="9" t="s">
        <v>28</v>
      </c>
      <c r="F303" s="9">
        <v>268.6</v>
      </c>
      <c r="G303" s="9">
        <v>0</v>
      </c>
      <c r="H303" s="10"/>
      <c r="I303" s="10"/>
      <c r="J303" s="10"/>
      <c r="K303" s="10" t="s">
        <v>35</v>
      </c>
      <c r="L303" s="44" t="str">
        <f>VLOOKUP(A303,[10]在职名单!$D:$AF,29,FALSE)</f>
        <v>411726200112065251</v>
      </c>
      <c r="M303" s="10">
        <f>VLOOKUP(A303,[10]在职名单!$D:$AK,34,FALSE)</f>
        <v>16639619332</v>
      </c>
      <c r="N303" s="10">
        <f>VLOOKUP(D303,[11]个人所得税扣缴申报表!$B$1:$L$65536,11,FALSE)</f>
        <v>0</v>
      </c>
      <c r="Q303" s="1">
        <f t="shared" si="7"/>
        <v>0</v>
      </c>
    </row>
    <row r="304" s="1" customFormat="1" hidden="1" spans="1:17">
      <c r="A304" s="8" t="s">
        <v>610</v>
      </c>
      <c r="B304" s="8" t="s">
        <v>590</v>
      </c>
      <c r="C304" s="8" t="s">
        <v>507</v>
      </c>
      <c r="D304" s="8" t="s">
        <v>611</v>
      </c>
      <c r="E304" s="9" t="s">
        <v>28</v>
      </c>
      <c r="F304" s="9">
        <v>6976.85339535783</v>
      </c>
      <c r="G304" s="9">
        <v>59.31</v>
      </c>
      <c r="H304" s="10"/>
      <c r="I304" s="10"/>
      <c r="J304" s="10"/>
      <c r="K304" s="10" t="str">
        <f>VLOOKUP(A304,'5月'!A:K,11,FALSE)</f>
        <v>南昌知行</v>
      </c>
      <c r="L304" s="44" t="str">
        <f>VLOOKUP(A304,'5月'!A:L,12,FALSE)</f>
        <v>341182198810192418</v>
      </c>
      <c r="M304" s="10">
        <f>VLOOKUP(A304,'5月'!A:M,13,FALSE)</f>
        <v>18658912110</v>
      </c>
      <c r="N304" s="10">
        <v>59.31</v>
      </c>
      <c r="Q304" s="1">
        <f t="shared" si="7"/>
        <v>0</v>
      </c>
    </row>
    <row r="305" s="1" customFormat="1" hidden="1" spans="1:17">
      <c r="A305" s="8" t="s">
        <v>612</v>
      </c>
      <c r="B305" s="8" t="s">
        <v>590</v>
      </c>
      <c r="C305" s="8" t="s">
        <v>60</v>
      </c>
      <c r="D305" s="8" t="s">
        <v>613</v>
      </c>
      <c r="E305" s="9" t="s">
        <v>28</v>
      </c>
      <c r="F305" s="9">
        <v>5462.35810405844</v>
      </c>
      <c r="G305" s="9">
        <v>13.87</v>
      </c>
      <c r="H305" s="10"/>
      <c r="I305" s="10"/>
      <c r="J305" s="10"/>
      <c r="K305" s="10" t="str">
        <f>VLOOKUP(A305,'5月'!A:K,11,FALSE)</f>
        <v>南昌知行</v>
      </c>
      <c r="L305" s="44" t="str">
        <f>VLOOKUP(A305,'5月'!A:L,12,FALSE)</f>
        <v>360425199301232836</v>
      </c>
      <c r="M305" s="10">
        <f>VLOOKUP(A305,'5月'!A:M,13,FALSE)</f>
        <v>18126226392</v>
      </c>
      <c r="N305" s="10">
        <v>13.87</v>
      </c>
      <c r="Q305" s="1">
        <f t="shared" si="7"/>
        <v>0</v>
      </c>
    </row>
    <row r="306" s="1" customFormat="1" hidden="1" spans="1:17">
      <c r="A306" s="8" t="s">
        <v>881</v>
      </c>
      <c r="B306" s="8" t="s">
        <v>590</v>
      </c>
      <c r="C306" s="8" t="s">
        <v>60</v>
      </c>
      <c r="D306" s="8" t="s">
        <v>882</v>
      </c>
      <c r="E306" s="9" t="s">
        <v>28</v>
      </c>
      <c r="F306" s="9">
        <v>2586.865</v>
      </c>
      <c r="G306" s="9">
        <v>0</v>
      </c>
      <c r="H306" s="10"/>
      <c r="I306" s="10"/>
      <c r="J306" s="10"/>
      <c r="K306" s="10" t="str">
        <f>VLOOKUP(A306,'5月'!A:K,11,FALSE)</f>
        <v>朝晖人力</v>
      </c>
      <c r="L306" s="44" t="str">
        <f>VLOOKUP(A306,'5月'!A:L,12,FALSE)</f>
        <v>360502200411077116</v>
      </c>
      <c r="M306" s="10">
        <f>VLOOKUP(A306,'5月'!A:M,13,FALSE)</f>
        <v>19142176936</v>
      </c>
      <c r="N306" s="10">
        <f>VLOOKUP(D306,[11]个人所得税扣缴申报表!$B$1:$L$65536,11,FALSE)</f>
        <v>0</v>
      </c>
      <c r="Q306" s="1">
        <f t="shared" si="7"/>
        <v>0</v>
      </c>
    </row>
    <row r="307" s="1" customFormat="1" hidden="1" spans="1:17">
      <c r="A307" s="8" t="s">
        <v>618</v>
      </c>
      <c r="B307" s="8" t="s">
        <v>590</v>
      </c>
      <c r="C307" s="8" t="s">
        <v>70</v>
      </c>
      <c r="D307" s="8" t="s">
        <v>619</v>
      </c>
      <c r="E307" s="9" t="s">
        <v>28</v>
      </c>
      <c r="F307" s="9">
        <v>5461.49711428571</v>
      </c>
      <c r="G307" s="9">
        <v>0</v>
      </c>
      <c r="H307" s="10"/>
      <c r="I307" s="10"/>
      <c r="J307" s="10"/>
      <c r="K307" s="10" t="str">
        <f>VLOOKUP(A307,'5月'!A:K,11,FALSE)</f>
        <v>朝晖人力</v>
      </c>
      <c r="L307" s="44" t="str">
        <f>VLOOKUP(A307,'5月'!A:L,12,FALSE)</f>
        <v>360111199008100979</v>
      </c>
      <c r="M307" s="10">
        <f>VLOOKUP(A307,'5月'!A:M,13,FALSE)</f>
        <v>15970591311</v>
      </c>
      <c r="N307" s="10">
        <f>VLOOKUP(D307,[11]个人所得税扣缴申报表!$B$1:$L$65536,11,FALSE)</f>
        <v>0</v>
      </c>
      <c r="Q307" s="1">
        <f t="shared" si="7"/>
        <v>0</v>
      </c>
    </row>
    <row r="308" s="1" customFormat="1" hidden="1" spans="1:17">
      <c r="A308" s="8" t="s">
        <v>1111</v>
      </c>
      <c r="B308" s="8" t="s">
        <v>590</v>
      </c>
      <c r="C308" s="8" t="s">
        <v>226</v>
      </c>
      <c r="D308" s="8" t="s">
        <v>1112</v>
      </c>
      <c r="E308" s="9" t="s">
        <v>32</v>
      </c>
      <c r="F308" s="9">
        <v>818</v>
      </c>
      <c r="G308" s="9">
        <v>0</v>
      </c>
      <c r="H308" s="10"/>
      <c r="I308" s="10"/>
      <c r="J308" s="10"/>
      <c r="K308" s="10" t="str">
        <f>VLOOKUP(A308,'5月'!A:K,11,FALSE)</f>
        <v>朝晖人力</v>
      </c>
      <c r="L308" s="44" t="str">
        <f>VLOOKUP(A308,'5月'!A:L,12,FALSE)</f>
        <v>360423196602183218</v>
      </c>
      <c r="M308" s="10">
        <f>VLOOKUP(A308,'5月'!A:M,13,FALSE)</f>
        <v>13479279778</v>
      </c>
      <c r="N308" s="10">
        <f>VLOOKUP(D308,[11]个人所得税扣缴申报表!$B$1:$L$65536,11,FALSE)</f>
        <v>0</v>
      </c>
      <c r="Q308" s="1">
        <f t="shared" si="7"/>
        <v>0</v>
      </c>
    </row>
    <row r="309" s="1" customFormat="1" hidden="1" spans="1:17">
      <c r="A309" s="8" t="s">
        <v>1113</v>
      </c>
      <c r="B309" s="8" t="s">
        <v>590</v>
      </c>
      <c r="C309" s="8" t="s">
        <v>70</v>
      </c>
      <c r="D309" s="8" t="s">
        <v>1114</v>
      </c>
      <c r="E309" s="9" t="s">
        <v>161</v>
      </c>
      <c r="F309" s="9">
        <v>1317.6</v>
      </c>
      <c r="G309" s="9">
        <v>0</v>
      </c>
      <c r="H309" s="10"/>
      <c r="I309" s="10"/>
      <c r="J309" s="10"/>
      <c r="K309" s="10" t="str">
        <f>VLOOKUP(A309,'5月'!A:K,11,FALSE)</f>
        <v>朝晖人力</v>
      </c>
      <c r="L309" s="44" t="str">
        <f>VLOOKUP(A309,'5月'!A:L,12,FALSE)</f>
        <v>360313200310110018</v>
      </c>
      <c r="M309" s="10">
        <f>VLOOKUP(A309,'5月'!A:M,13,FALSE)</f>
        <v>18879965970</v>
      </c>
      <c r="N309" s="10">
        <f>VLOOKUP(D309,[11]个人所得税扣缴申报表!$B$1:$L$65536,11,FALSE)</f>
        <v>0</v>
      </c>
      <c r="Q309" s="1">
        <f t="shared" si="7"/>
        <v>0</v>
      </c>
    </row>
    <row r="310" s="1" customFormat="1" hidden="1" spans="1:17">
      <c r="A310" s="8" t="s">
        <v>616</v>
      </c>
      <c r="B310" s="8" t="s">
        <v>590</v>
      </c>
      <c r="C310" s="8" t="s">
        <v>70</v>
      </c>
      <c r="D310" s="8" t="s">
        <v>617</v>
      </c>
      <c r="E310" s="9" t="s">
        <v>161</v>
      </c>
      <c r="F310" s="9">
        <v>672.7</v>
      </c>
      <c r="G310" s="9">
        <v>0</v>
      </c>
      <c r="H310" s="10"/>
      <c r="I310" s="10"/>
      <c r="J310" s="10"/>
      <c r="K310" s="10" t="str">
        <f>VLOOKUP(A310,'5月'!A:K,11,FALSE)</f>
        <v>朝晖人力</v>
      </c>
      <c r="L310" s="44" t="str">
        <f>VLOOKUP(A310,'5月'!A:L,12,FALSE)</f>
        <v>360734199603152439</v>
      </c>
      <c r="M310" s="10">
        <f>VLOOKUP(A310,'5月'!A:M,13,FALSE)</f>
        <v>14779791934</v>
      </c>
      <c r="N310" s="10">
        <f>VLOOKUP(D310,[11]个人所得税扣缴申报表!$B$1:$L$65536,11,FALSE)</f>
        <v>0</v>
      </c>
      <c r="Q310" s="1">
        <f t="shared" si="7"/>
        <v>0</v>
      </c>
    </row>
    <row r="311" s="1" customFormat="1" hidden="1" spans="1:17">
      <c r="A311" s="8" t="s">
        <v>622</v>
      </c>
      <c r="B311" s="8" t="s">
        <v>623</v>
      </c>
      <c r="C311" s="8" t="s">
        <v>132</v>
      </c>
      <c r="D311" s="8" t="s">
        <v>624</v>
      </c>
      <c r="E311" s="9" t="s">
        <v>28</v>
      </c>
      <c r="F311" s="9">
        <v>15215.330158</v>
      </c>
      <c r="G311" s="9">
        <v>391.33</v>
      </c>
      <c r="H311" s="10">
        <f>VLOOKUP(A311,'5月'!A:H,8,FALSE)</f>
        <v>413.07</v>
      </c>
      <c r="I311" s="10">
        <f>VLOOKUP(A311,'5月'!A:I,9,FALSE)</f>
        <v>0</v>
      </c>
      <c r="J311" s="10">
        <f>VLOOKUP(A311,'5月'!A:J,10,FALSE)</f>
        <v>0</v>
      </c>
      <c r="K311" s="10" t="str">
        <f>VLOOKUP(A311,'5月'!A:K,11,FALSE)</f>
        <v>上亿</v>
      </c>
      <c r="L311" s="44" t="str">
        <f>VLOOKUP(A311,'5月'!A:L,12,FALSE)</f>
        <v>340825200011101516</v>
      </c>
      <c r="M311" s="10">
        <f>VLOOKUP(A311,'5月'!A:M,13,FALSE)</f>
        <v>17681276264</v>
      </c>
      <c r="N311" s="10">
        <v>370.68</v>
      </c>
      <c r="Q311" s="1">
        <f t="shared" si="7"/>
        <v>20.65</v>
      </c>
    </row>
    <row r="312" s="1" customFormat="1" hidden="1" spans="1:17">
      <c r="A312" s="8" t="s">
        <v>885</v>
      </c>
      <c r="B312" s="8" t="s">
        <v>623</v>
      </c>
      <c r="C312" s="8" t="s">
        <v>30</v>
      </c>
      <c r="D312" s="8" t="s">
        <v>886</v>
      </c>
      <c r="E312" s="9" t="s">
        <v>28</v>
      </c>
      <c r="F312" s="9">
        <v>3010</v>
      </c>
      <c r="G312" s="9">
        <v>0</v>
      </c>
      <c r="H312" s="10"/>
      <c r="I312" s="10"/>
      <c r="J312" s="10"/>
      <c r="K312" s="10" t="str">
        <f>VLOOKUP(A312,'5月'!A:K,11,FALSE)</f>
        <v>上亿</v>
      </c>
      <c r="L312" s="44" t="str">
        <f>VLOOKUP(A312,'5月'!A:L,12,FALSE)</f>
        <v>422822200106125046</v>
      </c>
      <c r="M312" s="10">
        <f>VLOOKUP(A312,'5月'!A:M,13,FALSE)</f>
        <v>15171939126</v>
      </c>
      <c r="N312" s="10">
        <v>0</v>
      </c>
      <c r="Q312" s="1">
        <f t="shared" si="7"/>
        <v>0</v>
      </c>
    </row>
    <row r="313" s="1" customFormat="1" hidden="1" spans="1:17">
      <c r="A313" s="8" t="s">
        <v>888</v>
      </c>
      <c r="B313" s="8" t="s">
        <v>623</v>
      </c>
      <c r="C313" s="8" t="s">
        <v>30</v>
      </c>
      <c r="D313" s="8" t="s">
        <v>665</v>
      </c>
      <c r="E313" s="9" t="s">
        <v>28</v>
      </c>
      <c r="F313" s="9">
        <v>2790</v>
      </c>
      <c r="G313" s="9">
        <v>0</v>
      </c>
      <c r="H313" s="10"/>
      <c r="I313" s="10"/>
      <c r="J313" s="10"/>
      <c r="K313" s="10" t="str">
        <f>VLOOKUP(A313,'5月'!A:K,11,FALSE)</f>
        <v>上亿</v>
      </c>
      <c r="L313" s="44" t="str">
        <f>VLOOKUP(A313,'5月'!A:L,12,FALSE)</f>
        <v>362227200109013827</v>
      </c>
      <c r="M313" s="10">
        <f>VLOOKUP(A313,'5月'!A:M,13,FALSE)</f>
        <v>15727583581</v>
      </c>
      <c r="N313" s="10">
        <v>0</v>
      </c>
      <c r="Q313" s="1">
        <f t="shared" si="7"/>
        <v>0</v>
      </c>
    </row>
    <row r="314" s="1" customFormat="1" hidden="1" spans="1:17">
      <c r="A314" s="12" t="s">
        <v>1115</v>
      </c>
      <c r="B314" s="12" t="s">
        <v>623</v>
      </c>
      <c r="C314" s="12" t="s">
        <v>30</v>
      </c>
      <c r="D314" s="12" t="s">
        <v>1116</v>
      </c>
      <c r="E314" s="13" t="s">
        <v>32</v>
      </c>
      <c r="F314" s="13">
        <v>0</v>
      </c>
      <c r="G314" s="13">
        <v>0</v>
      </c>
      <c r="H314" s="10"/>
      <c r="I314" s="10"/>
      <c r="J314" s="10"/>
      <c r="K314" s="10" t="str">
        <f>VLOOKUP(A314,'5月'!A:K,11,FALSE)</f>
        <v>朝晖人力</v>
      </c>
      <c r="L314" s="44" t="str">
        <f>VLOOKUP(A314,'5月'!A:L,12,FALSE)</f>
        <v>362203200411256829</v>
      </c>
      <c r="M314" s="10">
        <f>VLOOKUP(A314,'5月'!A:M,13,FALSE)</f>
        <v>18079048651</v>
      </c>
      <c r="N314" s="10"/>
      <c r="Q314" s="1">
        <f t="shared" si="7"/>
        <v>0</v>
      </c>
    </row>
    <row r="315" s="1" customFormat="1" hidden="1" spans="1:17">
      <c r="A315" s="8" t="s">
        <v>629</v>
      </c>
      <c r="B315" s="8" t="s">
        <v>623</v>
      </c>
      <c r="C315" s="8" t="s">
        <v>37</v>
      </c>
      <c r="D315" s="8" t="s">
        <v>630</v>
      </c>
      <c r="E315" s="9" t="s">
        <v>28</v>
      </c>
      <c r="F315" s="9">
        <v>2495</v>
      </c>
      <c r="G315" s="9">
        <v>0</v>
      </c>
      <c r="H315" s="10"/>
      <c r="I315" s="10"/>
      <c r="J315" s="10"/>
      <c r="K315" s="10" t="str">
        <f>VLOOKUP(A315,'5月'!A:K,11,FALSE)</f>
        <v>上亿</v>
      </c>
      <c r="L315" s="10" t="str">
        <f>VLOOKUP(A315,'5月'!A:L,12,FALSE)</f>
        <v>36050219640620402X</v>
      </c>
      <c r="M315" s="10">
        <f>VLOOKUP(A315,'5月'!A:M,13,FALSE)</f>
        <v>13767292860</v>
      </c>
      <c r="N315" s="10">
        <v>0</v>
      </c>
      <c r="Q315" s="1">
        <f t="shared" si="7"/>
        <v>0</v>
      </c>
    </row>
    <row r="316" s="1" customFormat="1" hidden="1" spans="1:17">
      <c r="A316" s="8" t="s">
        <v>631</v>
      </c>
      <c r="B316" s="8" t="s">
        <v>623</v>
      </c>
      <c r="C316" s="8" t="s">
        <v>37</v>
      </c>
      <c r="D316" s="8" t="s">
        <v>632</v>
      </c>
      <c r="E316" s="9" t="s">
        <v>28</v>
      </c>
      <c r="F316" s="9">
        <v>2395</v>
      </c>
      <c r="G316" s="9">
        <v>0</v>
      </c>
      <c r="H316" s="10"/>
      <c r="I316" s="10"/>
      <c r="J316" s="10"/>
      <c r="K316" s="10" t="str">
        <f>VLOOKUP(A316,'5月'!A:K,11,FALSE)</f>
        <v>上亿</v>
      </c>
      <c r="L316" s="44" t="str">
        <f>VLOOKUP(A316,'5月'!A:L,12,FALSE)</f>
        <v>360502196507156629</v>
      </c>
      <c r="M316" s="10">
        <f>VLOOKUP(A316,'5月'!A:M,13,FALSE)</f>
        <v>19170808356</v>
      </c>
      <c r="N316" s="10">
        <v>0</v>
      </c>
      <c r="Q316" s="1">
        <f t="shared" si="7"/>
        <v>0</v>
      </c>
    </row>
    <row r="317" s="1" customFormat="1" hidden="1" spans="1:17">
      <c r="A317" s="8" t="s">
        <v>633</v>
      </c>
      <c r="B317" s="8" t="s">
        <v>623</v>
      </c>
      <c r="C317" s="8" t="s">
        <v>353</v>
      </c>
      <c r="D317" s="8" t="s">
        <v>634</v>
      </c>
      <c r="E317" s="9" t="s">
        <v>28</v>
      </c>
      <c r="F317" s="9">
        <v>12404.19764</v>
      </c>
      <c r="G317" s="9">
        <v>174.03</v>
      </c>
      <c r="H317" s="10">
        <f>VLOOKUP(A317,'5月'!A:H,8,FALSE)</f>
        <v>413.07</v>
      </c>
      <c r="I317" s="10">
        <f>VLOOKUP(A317,'5月'!A:I,9,FALSE)</f>
        <v>0</v>
      </c>
      <c r="J317" s="10">
        <f>VLOOKUP(A317,'5月'!A:J,10,FALSE)</f>
        <v>0</v>
      </c>
      <c r="K317" s="10" t="str">
        <f>VLOOKUP(A317,'5月'!A:K,11,FALSE)</f>
        <v>上亿</v>
      </c>
      <c r="L317" s="44" t="str">
        <f>VLOOKUP(A317,'5月'!A:L,12,FALSE)</f>
        <v>360502199104093321</v>
      </c>
      <c r="M317" s="10">
        <f>VLOOKUP(A317,'5月'!A:M,13,FALSE)</f>
        <v>15807905559</v>
      </c>
      <c r="N317" s="10">
        <v>164.74</v>
      </c>
      <c r="Q317" s="1">
        <f t="shared" si="7"/>
        <v>9.28999999999999</v>
      </c>
    </row>
    <row r="318" s="1" customFormat="1" hidden="1" spans="1:17">
      <c r="A318" s="8" t="s">
        <v>635</v>
      </c>
      <c r="B318" s="8" t="s">
        <v>623</v>
      </c>
      <c r="C318" s="8" t="s">
        <v>247</v>
      </c>
      <c r="D318" s="8" t="s">
        <v>636</v>
      </c>
      <c r="E318" s="9" t="s">
        <v>28</v>
      </c>
      <c r="F318" s="9">
        <v>4561.53752</v>
      </c>
      <c r="G318" s="9">
        <v>0</v>
      </c>
      <c r="H318" s="10"/>
      <c r="I318" s="10"/>
      <c r="J318" s="10"/>
      <c r="K318" s="10" t="str">
        <f>VLOOKUP(A318,'5月'!A:K,11,FALSE)</f>
        <v>上亿</v>
      </c>
      <c r="L318" s="44" t="str">
        <f>VLOOKUP(A318,'5月'!A:L,12,FALSE)</f>
        <v>362233197509255529</v>
      </c>
      <c r="M318" s="10">
        <f>VLOOKUP(A318,'5月'!A:M,13,FALSE)</f>
        <v>15679007801</v>
      </c>
      <c r="N318" s="10">
        <v>0</v>
      </c>
      <c r="Q318" s="1">
        <f t="shared" si="7"/>
        <v>0</v>
      </c>
    </row>
    <row r="319" s="1" customFormat="1" hidden="1" spans="1:17">
      <c r="A319" s="8" t="s">
        <v>639</v>
      </c>
      <c r="B319" s="8" t="s">
        <v>623</v>
      </c>
      <c r="C319" s="8" t="s">
        <v>45</v>
      </c>
      <c r="D319" s="8" t="s">
        <v>640</v>
      </c>
      <c r="E319" s="9" t="s">
        <v>28</v>
      </c>
      <c r="F319" s="9">
        <v>4988.106</v>
      </c>
      <c r="G319" s="9">
        <v>0</v>
      </c>
      <c r="H319" s="10"/>
      <c r="I319" s="10"/>
      <c r="J319" s="10"/>
      <c r="K319" s="10" t="str">
        <f>VLOOKUP(A319,'5月'!A:K,11,FALSE)</f>
        <v>上亿</v>
      </c>
      <c r="L319" s="10" t="str">
        <f>VLOOKUP(A319,'5月'!A:L,12,FALSE)</f>
        <v>360902200604075215</v>
      </c>
      <c r="M319" s="10">
        <f>VLOOKUP(A319,'5月'!A:M,13,FALSE)</f>
        <v>18465734615</v>
      </c>
      <c r="N319" s="10">
        <v>0</v>
      </c>
      <c r="Q319" s="1">
        <f t="shared" si="7"/>
        <v>0</v>
      </c>
    </row>
    <row r="320" s="1" customFormat="1" hidden="1" spans="1:17">
      <c r="A320" s="8" t="s">
        <v>641</v>
      </c>
      <c r="B320" s="8" t="s">
        <v>623</v>
      </c>
      <c r="C320" s="8" t="s">
        <v>45</v>
      </c>
      <c r="D320" s="8" t="s">
        <v>642</v>
      </c>
      <c r="E320" s="9" t="s">
        <v>28</v>
      </c>
      <c r="F320" s="9">
        <v>11515.145</v>
      </c>
      <c r="G320" s="9">
        <v>195.45</v>
      </c>
      <c r="H320" s="10"/>
      <c r="I320" s="10"/>
      <c r="J320" s="10"/>
      <c r="K320" s="10" t="str">
        <f>VLOOKUP(A320,'5月'!A:K,11,FALSE)</f>
        <v>上亿</v>
      </c>
      <c r="L320" s="44" t="str">
        <f>VLOOKUP(A320,'5月'!A:L,12,FALSE)</f>
        <v>362329200403140032</v>
      </c>
      <c r="M320" s="10">
        <f>VLOOKUP(A320,'5月'!A:M,13,FALSE)</f>
        <v>15867454192</v>
      </c>
      <c r="N320" s="10">
        <v>195.45</v>
      </c>
      <c r="Q320" s="1">
        <f t="shared" si="7"/>
        <v>0</v>
      </c>
    </row>
    <row r="321" s="1" customFormat="1" hidden="1" spans="1:17">
      <c r="A321" s="8" t="s">
        <v>637</v>
      </c>
      <c r="B321" s="8" t="s">
        <v>623</v>
      </c>
      <c r="C321" s="8" t="s">
        <v>45</v>
      </c>
      <c r="D321" s="8" t="s">
        <v>638</v>
      </c>
      <c r="E321" s="9" t="s">
        <v>28</v>
      </c>
      <c r="F321" s="9">
        <v>7408.0276</v>
      </c>
      <c r="G321" s="9">
        <v>72.24</v>
      </c>
      <c r="H321" s="10"/>
      <c r="I321" s="10"/>
      <c r="J321" s="10"/>
      <c r="K321" s="10" t="str">
        <f>VLOOKUP(A321,'5月'!A:K,11,FALSE)</f>
        <v>上亿</v>
      </c>
      <c r="L321" s="44" t="str">
        <f>VLOOKUP(A321,'5月'!A:L,12,FALSE)</f>
        <v>362203199902015557</v>
      </c>
      <c r="M321" s="10">
        <f>VLOOKUP(A321,'5月'!A:M,13,FALSE)</f>
        <v>13149940155</v>
      </c>
      <c r="N321" s="10">
        <v>72.24</v>
      </c>
      <c r="Q321" s="1">
        <f t="shared" si="7"/>
        <v>0</v>
      </c>
    </row>
    <row r="322" s="1" customFormat="1" hidden="1" spans="1:17">
      <c r="A322" s="8" t="s">
        <v>1117</v>
      </c>
      <c r="B322" s="8" t="s">
        <v>623</v>
      </c>
      <c r="C322" s="8" t="s">
        <v>45</v>
      </c>
      <c r="D322" s="8" t="s">
        <v>1118</v>
      </c>
      <c r="E322" s="9" t="s">
        <v>28</v>
      </c>
      <c r="F322" s="9">
        <v>3268.4514</v>
      </c>
      <c r="G322" s="9">
        <v>0</v>
      </c>
      <c r="H322" s="10"/>
      <c r="I322" s="10"/>
      <c r="J322" s="10"/>
      <c r="K322" s="10" t="str">
        <f>VLOOKUP(A322,'5月'!A:K,11,FALSE)</f>
        <v>朝晖人力</v>
      </c>
      <c r="L322" s="44" t="str">
        <f>VLOOKUP(A322,'5月'!A:L,12,FALSE)</f>
        <v>360502200403147145</v>
      </c>
      <c r="M322" s="10">
        <f>VLOOKUP(A322,'5月'!A:M,13,FALSE)</f>
        <v>18279055997</v>
      </c>
      <c r="N322" s="10">
        <f>VLOOKUP(D322,[11]个人所得税扣缴申报表!$B$1:$L$65536,11,FALSE)</f>
        <v>0</v>
      </c>
      <c r="Q322" s="1">
        <f t="shared" si="7"/>
        <v>0</v>
      </c>
    </row>
    <row r="323" s="1" customFormat="1" hidden="1" spans="1:17">
      <c r="A323" s="8" t="s">
        <v>643</v>
      </c>
      <c r="B323" s="8" t="s">
        <v>623</v>
      </c>
      <c r="C323" s="8" t="s">
        <v>60</v>
      </c>
      <c r="D323" s="8" t="s">
        <v>644</v>
      </c>
      <c r="E323" s="9" t="s">
        <v>28</v>
      </c>
      <c r="F323" s="9">
        <v>4730.90964835165</v>
      </c>
      <c r="G323" s="9">
        <v>0</v>
      </c>
      <c r="H323" s="10"/>
      <c r="I323" s="10"/>
      <c r="J323" s="10"/>
      <c r="K323" s="10" t="str">
        <f>VLOOKUP(A323,'5月'!A:K,11,FALSE)</f>
        <v>上亿</v>
      </c>
      <c r="L323" s="44" t="str">
        <f>VLOOKUP(A323,'5月'!A:L,12,FALSE)</f>
        <v>360502200012161337</v>
      </c>
      <c r="M323" s="10">
        <f>VLOOKUP(A323,'5月'!A:M,13,FALSE)</f>
        <v>18859679075</v>
      </c>
      <c r="N323" s="10">
        <v>0</v>
      </c>
      <c r="Q323" s="1">
        <f t="shared" si="7"/>
        <v>0</v>
      </c>
    </row>
    <row r="324" s="1" customFormat="1" hidden="1" spans="1:17">
      <c r="A324" s="8" t="s">
        <v>645</v>
      </c>
      <c r="B324" s="8" t="s">
        <v>623</v>
      </c>
      <c r="C324" s="8" t="s">
        <v>507</v>
      </c>
      <c r="D324" s="8" t="s">
        <v>646</v>
      </c>
      <c r="E324" s="9" t="s">
        <v>28</v>
      </c>
      <c r="F324" s="9">
        <v>7623.91850274725</v>
      </c>
      <c r="G324" s="9">
        <v>78.72</v>
      </c>
      <c r="H324" s="10"/>
      <c r="I324" s="10"/>
      <c r="J324" s="10"/>
      <c r="K324" s="10" t="str">
        <f>VLOOKUP(A324,'5月'!A:K,11,FALSE)</f>
        <v>上亿</v>
      </c>
      <c r="L324" s="44" t="str">
        <f>VLOOKUP(A324,'5月'!A:L,12,FALSE)</f>
        <v>360502199701100913</v>
      </c>
      <c r="M324" s="10">
        <f>VLOOKUP(A324,'5月'!A:M,13,FALSE)</f>
        <v>15279022125</v>
      </c>
      <c r="N324" s="10">
        <v>78.72</v>
      </c>
      <c r="Q324" s="1">
        <f t="shared" si="7"/>
        <v>0</v>
      </c>
    </row>
    <row r="325" s="1" customFormat="1" hidden="1" spans="1:17">
      <c r="A325" s="8" t="s">
        <v>647</v>
      </c>
      <c r="B325" s="8" t="s">
        <v>623</v>
      </c>
      <c r="C325" s="8" t="s">
        <v>60</v>
      </c>
      <c r="D325" s="8" t="s">
        <v>648</v>
      </c>
      <c r="E325" s="9" t="s">
        <v>28</v>
      </c>
      <c r="F325" s="9">
        <v>10187.0406835606</v>
      </c>
      <c r="G325" s="9">
        <v>155.62</v>
      </c>
      <c r="H325" s="10"/>
      <c r="I325" s="10"/>
      <c r="J325" s="10"/>
      <c r="K325" s="10" t="str">
        <f>VLOOKUP(A325,'5月'!A:K,11,FALSE)</f>
        <v>上亿</v>
      </c>
      <c r="L325" s="10" t="str">
        <f>VLOOKUP(A325,'5月'!A:L,12,FALSE)</f>
        <v>360502199410136027皮青青</v>
      </c>
      <c r="M325" s="10">
        <f>VLOOKUP(A325,'5月'!A:M,13,FALSE)</f>
        <v>15779003053</v>
      </c>
      <c r="N325" s="10">
        <v>155.62</v>
      </c>
      <c r="Q325" s="1">
        <f t="shared" si="7"/>
        <v>0</v>
      </c>
    </row>
    <row r="326" s="1" customFormat="1" hidden="1" spans="1:17">
      <c r="A326" s="8" t="s">
        <v>939</v>
      </c>
      <c r="B326" s="8" t="s">
        <v>623</v>
      </c>
      <c r="C326" s="8" t="s">
        <v>60</v>
      </c>
      <c r="D326" s="8" t="s">
        <v>1309</v>
      </c>
      <c r="E326" s="9" t="s">
        <v>28</v>
      </c>
      <c r="F326" s="9">
        <v>4340.6135270979</v>
      </c>
      <c r="G326" s="9">
        <v>0</v>
      </c>
      <c r="H326" s="10"/>
      <c r="I326" s="10"/>
      <c r="J326" s="10"/>
      <c r="K326" s="10" t="str">
        <f>VLOOKUP(A326,'5月'!A:K,11,FALSE)</f>
        <v>上亿</v>
      </c>
      <c r="L326" s="44" t="str">
        <f>VLOOKUP(A326,'5月'!A:L,12,FALSE)</f>
        <v>360502199007023612</v>
      </c>
      <c r="M326" s="10">
        <f>VLOOKUP(A326,'5月'!A:M,13,FALSE)</f>
        <v>1510006767</v>
      </c>
      <c r="N326" s="18">
        <v>0</v>
      </c>
      <c r="Q326" s="1">
        <f t="shared" si="7"/>
        <v>0</v>
      </c>
    </row>
    <row r="327" s="1" customFormat="1" hidden="1" spans="1:17">
      <c r="A327" s="8" t="s">
        <v>651</v>
      </c>
      <c r="B327" s="8" t="s">
        <v>623</v>
      </c>
      <c r="C327" s="8" t="s">
        <v>60</v>
      </c>
      <c r="D327" s="8" t="s">
        <v>652</v>
      </c>
      <c r="E327" s="9" t="s">
        <v>28</v>
      </c>
      <c r="F327" s="9">
        <v>5345.54227272728</v>
      </c>
      <c r="G327" s="9">
        <v>0</v>
      </c>
      <c r="H327" s="10"/>
      <c r="I327" s="10"/>
      <c r="J327" s="10"/>
      <c r="K327" s="10" t="str">
        <f>VLOOKUP(A327,'5月'!A:K,11,FALSE)</f>
        <v>朝晖人力</v>
      </c>
      <c r="L327" s="44" t="str">
        <f>VLOOKUP(A327,'5月'!A:L,12,FALSE)</f>
        <v>360502199008225021</v>
      </c>
      <c r="M327" s="10">
        <f>VLOOKUP(A327,'5月'!A:M,13,FALSE)</f>
        <v>18507902808</v>
      </c>
      <c r="N327" s="10">
        <f>VLOOKUP(D327,[11]个人所得税扣缴申报表!$B$1:$L$65536,11,FALSE)</f>
        <v>0</v>
      </c>
      <c r="Q327" s="1">
        <f t="shared" si="7"/>
        <v>0</v>
      </c>
    </row>
    <row r="328" s="1" customFormat="1" hidden="1" spans="1:17">
      <c r="A328" s="8" t="s">
        <v>1123</v>
      </c>
      <c r="B328" s="8" t="s">
        <v>623</v>
      </c>
      <c r="C328" s="8" t="s">
        <v>60</v>
      </c>
      <c r="D328" s="8" t="s">
        <v>1124</v>
      </c>
      <c r="E328" s="9" t="s">
        <v>28</v>
      </c>
      <c r="F328" s="9">
        <v>3779.59084615384</v>
      </c>
      <c r="G328" s="9">
        <v>0</v>
      </c>
      <c r="H328" s="10"/>
      <c r="I328" s="10"/>
      <c r="J328" s="10"/>
      <c r="K328" s="10" t="str">
        <f>VLOOKUP(A328,'5月'!A:K,11,FALSE)</f>
        <v>上亿</v>
      </c>
      <c r="L328" s="44" t="str">
        <f>VLOOKUP(A328,'5月'!A:L,12,FALSE)</f>
        <v>360502199801130431</v>
      </c>
      <c r="M328" s="10">
        <f>VLOOKUP(A328,'5月'!A:M,13,FALSE)</f>
        <v>19815179269</v>
      </c>
      <c r="N328" s="10">
        <v>0</v>
      </c>
      <c r="Q328" s="1">
        <f t="shared" si="7"/>
        <v>0</v>
      </c>
    </row>
    <row r="329" s="1" customFormat="1" hidden="1" spans="1:17">
      <c r="A329" s="8" t="s">
        <v>653</v>
      </c>
      <c r="B329" s="8" t="s">
        <v>623</v>
      </c>
      <c r="C329" s="8" t="s">
        <v>67</v>
      </c>
      <c r="D329" s="8" t="s">
        <v>654</v>
      </c>
      <c r="E329" s="9" t="s">
        <v>28</v>
      </c>
      <c r="F329" s="9">
        <v>9384.4</v>
      </c>
      <c r="G329" s="9">
        <v>15.6</v>
      </c>
      <c r="H329" s="10"/>
      <c r="I329" s="10"/>
      <c r="J329" s="10"/>
      <c r="K329" s="10" t="str">
        <f>VLOOKUP(A329,'5月'!A:K,11,FALSE)</f>
        <v>上亿</v>
      </c>
      <c r="L329" s="10" t="str">
        <f>VLOOKUP(A329,'5月'!A:L,12,FALSE)</f>
        <v>360502199807011337</v>
      </c>
      <c r="M329" s="10">
        <f>VLOOKUP(A329,'5月'!A:M,13,FALSE)</f>
        <v>18579090968</v>
      </c>
      <c r="N329" s="10">
        <v>15.6</v>
      </c>
      <c r="Q329" s="1">
        <f t="shared" si="7"/>
        <v>0</v>
      </c>
    </row>
    <row r="330" s="1" customFormat="1" hidden="1" spans="1:17">
      <c r="A330" s="8" t="s">
        <v>657</v>
      </c>
      <c r="B330" s="8" t="s">
        <v>623</v>
      </c>
      <c r="C330" s="8" t="s">
        <v>70</v>
      </c>
      <c r="D330" s="8" t="s">
        <v>658</v>
      </c>
      <c r="E330" s="9" t="s">
        <v>28</v>
      </c>
      <c r="F330" s="9">
        <v>4620</v>
      </c>
      <c r="G330" s="9">
        <v>0</v>
      </c>
      <c r="H330" s="10"/>
      <c r="I330" s="10"/>
      <c r="J330" s="10"/>
      <c r="K330" s="10" t="str">
        <f>VLOOKUP(A330,'5月'!A:K,11,FALSE)</f>
        <v>朝晖人力</v>
      </c>
      <c r="L330" s="10" t="str">
        <f>VLOOKUP(A330,'5月'!A:L,12,FALSE)</f>
        <v>360502198309063623</v>
      </c>
      <c r="M330" s="10">
        <f>VLOOKUP(A330,'5月'!A:M,13,FALSE)</f>
        <v>18107906980</v>
      </c>
      <c r="N330" s="10">
        <f>VLOOKUP(D330,[11]个人所得税扣缴申报表!$B$1:$L$65536,11,FALSE)</f>
        <v>0</v>
      </c>
      <c r="Q330" s="1">
        <f t="shared" si="7"/>
        <v>0</v>
      </c>
    </row>
    <row r="331" s="1" customFormat="1" hidden="1" spans="1:17">
      <c r="A331" s="8" t="s">
        <v>1126</v>
      </c>
      <c r="B331" s="8" t="s">
        <v>623</v>
      </c>
      <c r="C331" s="8" t="s">
        <v>70</v>
      </c>
      <c r="D331" s="8" t="s">
        <v>1127</v>
      </c>
      <c r="E331" s="9" t="s">
        <v>32</v>
      </c>
      <c r="F331" s="9">
        <v>874</v>
      </c>
      <c r="G331" s="9">
        <v>0</v>
      </c>
      <c r="H331" s="10"/>
      <c r="I331" s="10"/>
      <c r="J331" s="10"/>
      <c r="K331" s="10" t="str">
        <f>VLOOKUP(A331,'5月'!A:K,11,FALSE)</f>
        <v>朝晖人力</v>
      </c>
      <c r="L331" s="10" t="str">
        <f>VLOOKUP(A331,'5月'!A:L,12,FALSE)</f>
        <v>36050219780602281x</v>
      </c>
      <c r="M331" s="10">
        <f>VLOOKUP(A331,'5月'!A:M,13,FALSE)</f>
        <v>18759203016</v>
      </c>
      <c r="N331" s="10">
        <f>VLOOKUP(D331,[11]个人所得税扣缴申报表!$B$1:$L$65536,11,FALSE)</f>
        <v>0</v>
      </c>
      <c r="Q331" s="1">
        <f t="shared" si="7"/>
        <v>0</v>
      </c>
    </row>
    <row r="332" s="1" customFormat="1" hidden="1" spans="1:17">
      <c r="A332" s="8" t="s">
        <v>1130</v>
      </c>
      <c r="B332" s="8" t="s">
        <v>623</v>
      </c>
      <c r="C332" s="8" t="s">
        <v>70</v>
      </c>
      <c r="D332" s="8" t="s">
        <v>1131</v>
      </c>
      <c r="E332" s="9" t="s">
        <v>28</v>
      </c>
      <c r="F332" s="9">
        <v>4359</v>
      </c>
      <c r="G332" s="9">
        <v>0</v>
      </c>
      <c r="H332" s="10"/>
      <c r="I332" s="10"/>
      <c r="J332" s="10"/>
      <c r="K332" s="10" t="str">
        <f>VLOOKUP(A332,'5月'!A:K,11,FALSE)</f>
        <v>朝晖人力</v>
      </c>
      <c r="L332" s="44" t="str">
        <f>VLOOKUP(A332,'5月'!A:L,12,FALSE)</f>
        <v>522634200206114414</v>
      </c>
      <c r="M332" s="10">
        <f>VLOOKUP(A332,'5月'!A:M,13,FALSE)</f>
        <v>13017424552</v>
      </c>
      <c r="N332" s="10">
        <f>VLOOKUP(D332,[11]个人所得税扣缴申报表!$B$1:$L$65536,11,FALSE)</f>
        <v>0</v>
      </c>
      <c r="Q332" s="1">
        <f t="shared" si="7"/>
        <v>0</v>
      </c>
    </row>
    <row r="333" s="1" customFormat="1" hidden="1" spans="1:17">
      <c r="A333" s="8" t="s">
        <v>1310</v>
      </c>
      <c r="B333" s="8" t="s">
        <v>623</v>
      </c>
      <c r="C333" s="8" t="s">
        <v>70</v>
      </c>
      <c r="D333" s="8" t="s">
        <v>1311</v>
      </c>
      <c r="E333" s="9" t="s">
        <v>28</v>
      </c>
      <c r="F333" s="9">
        <v>240</v>
      </c>
      <c r="G333" s="9">
        <v>0</v>
      </c>
      <c r="H333" s="10"/>
      <c r="I333" s="10"/>
      <c r="J333" s="10"/>
      <c r="K333" s="10" t="s">
        <v>35</v>
      </c>
      <c r="L333" s="44" t="str">
        <f>VLOOKUP(A333,[10]在职名单!$D:$AF,29,FALSE)</f>
        <v>360502199905175618</v>
      </c>
      <c r="M333" s="10">
        <f>VLOOKUP(A333,[10]在职名单!$D:$AK,34,FALSE)</f>
        <v>13979005274</v>
      </c>
      <c r="N333" s="10">
        <f>VLOOKUP(D333,[11]个人所得税扣缴申报表!$B$1:$L$65536,11,FALSE)</f>
        <v>0</v>
      </c>
      <c r="Q333" s="1">
        <f t="shared" si="7"/>
        <v>0</v>
      </c>
    </row>
    <row r="334" s="1" customFormat="1" hidden="1" spans="1:17">
      <c r="A334" s="8" t="s">
        <v>659</v>
      </c>
      <c r="B334" s="8" t="s">
        <v>623</v>
      </c>
      <c r="C334" s="8" t="s">
        <v>226</v>
      </c>
      <c r="D334" s="8" t="s">
        <v>660</v>
      </c>
      <c r="E334" s="9" t="s">
        <v>28</v>
      </c>
      <c r="F334" s="9">
        <v>2200</v>
      </c>
      <c r="G334" s="9">
        <v>0</v>
      </c>
      <c r="H334" s="10"/>
      <c r="I334" s="10"/>
      <c r="J334" s="10"/>
      <c r="K334" s="10" t="str">
        <f>VLOOKUP(A334,'5月'!A:K,11,FALSE)</f>
        <v>上亿</v>
      </c>
      <c r="L334" s="44" t="str">
        <f>VLOOKUP(A334,'5月'!A:L,12,FALSE)</f>
        <v>360281197204135912</v>
      </c>
      <c r="M334" s="10">
        <f>VLOOKUP(A334,'5月'!A:M,13,FALSE)</f>
        <v>13807909649</v>
      </c>
      <c r="N334" s="10">
        <v>0</v>
      </c>
      <c r="Q334" s="1">
        <f t="shared" si="7"/>
        <v>0</v>
      </c>
    </row>
    <row r="335" s="1" customFormat="1" hidden="1" spans="1:17">
      <c r="A335" s="8" t="s">
        <v>661</v>
      </c>
      <c r="B335" s="8" t="s">
        <v>662</v>
      </c>
      <c r="C335" s="8" t="s">
        <v>26</v>
      </c>
      <c r="D335" s="8" t="s">
        <v>663</v>
      </c>
      <c r="E335" s="9" t="s">
        <v>28</v>
      </c>
      <c r="F335" s="9">
        <v>3569.52</v>
      </c>
      <c r="G335" s="9">
        <v>0</v>
      </c>
      <c r="H335" s="10">
        <f>VLOOKUP(A335,'5月'!A:H,8,FALSE)</f>
        <v>413.07</v>
      </c>
      <c r="I335" s="10">
        <f>VLOOKUP(A335,'5月'!A:I,9,FALSE)</f>
        <v>0</v>
      </c>
      <c r="J335" s="10">
        <f>VLOOKUP(A335,'5月'!A:J,10,FALSE)</f>
        <v>0</v>
      </c>
      <c r="K335" s="10" t="str">
        <f>VLOOKUP(A335,'5月'!A:K,11,FALSE)</f>
        <v>新余</v>
      </c>
      <c r="L335" s="44" t="str">
        <f>VLOOKUP(A335,'5月'!A:L,12,FALSE)</f>
        <v>360502199110270021</v>
      </c>
      <c r="M335" s="10">
        <f>VLOOKUP(A335,'5月'!A:M,13,FALSE)</f>
        <v>13162961982</v>
      </c>
      <c r="N335" s="10">
        <v>0</v>
      </c>
      <c r="Q335" s="1">
        <f t="shared" si="7"/>
        <v>0</v>
      </c>
    </row>
    <row r="336" s="1" customFormat="1" hidden="1" spans="1:17">
      <c r="A336" s="8" t="s">
        <v>666</v>
      </c>
      <c r="B336" s="8" t="s">
        <v>662</v>
      </c>
      <c r="C336" s="8" t="s">
        <v>30</v>
      </c>
      <c r="D336" s="8" t="s">
        <v>667</v>
      </c>
      <c r="E336" s="9" t="s">
        <v>28</v>
      </c>
      <c r="F336" s="9">
        <v>2795</v>
      </c>
      <c r="G336" s="9">
        <v>0</v>
      </c>
      <c r="H336" s="10"/>
      <c r="I336" s="10"/>
      <c r="J336" s="10"/>
      <c r="K336" s="10" t="str">
        <f>VLOOKUP(A336,'5月'!A:K,11,FALSE)</f>
        <v>朝晖人力</v>
      </c>
      <c r="L336" s="44" t="str">
        <f>VLOOKUP(A336,'5月'!A:L,12,FALSE)</f>
        <v>360502200102210040</v>
      </c>
      <c r="M336" s="10">
        <f>VLOOKUP(A336,'5月'!A:M,13,FALSE)</f>
        <v>13907909091</v>
      </c>
      <c r="N336" s="10">
        <f>VLOOKUP(D336,[11]个人所得税扣缴申报表!$B$1:$L$65536,11,FALSE)</f>
        <v>0</v>
      </c>
      <c r="Q336" s="1">
        <f t="shared" si="7"/>
        <v>0</v>
      </c>
    </row>
    <row r="337" s="1" customFormat="1" hidden="1" spans="1:17">
      <c r="A337" s="8" t="s">
        <v>668</v>
      </c>
      <c r="B337" s="8" t="s">
        <v>662</v>
      </c>
      <c r="C337" s="8" t="s">
        <v>37</v>
      </c>
      <c r="D337" s="8" t="s">
        <v>669</v>
      </c>
      <c r="E337" s="9" t="s">
        <v>28</v>
      </c>
      <c r="F337" s="9">
        <v>2400</v>
      </c>
      <c r="G337" s="9">
        <v>0</v>
      </c>
      <c r="H337" s="10"/>
      <c r="I337" s="10"/>
      <c r="J337" s="10"/>
      <c r="K337" s="10" t="str">
        <f>VLOOKUP(A337,'5月'!A:K,11,FALSE)</f>
        <v>朝晖人力</v>
      </c>
      <c r="L337" s="44" t="str">
        <f>VLOOKUP(A337,'5月'!A:L,12,FALSE)</f>
        <v>360502196910083722</v>
      </c>
      <c r="M337" s="10">
        <f>VLOOKUP(A337,'5月'!A:M,13,FALSE)</f>
        <v>15350392187</v>
      </c>
      <c r="N337" s="10">
        <f>VLOOKUP(D337,[11]个人所得税扣缴申报表!$B$1:$L$65536,11,FALSE)</f>
        <v>0</v>
      </c>
      <c r="Q337" s="1">
        <f t="shared" si="7"/>
        <v>0</v>
      </c>
    </row>
    <row r="338" s="1" customFormat="1" hidden="1" spans="1:17">
      <c r="A338" s="8" t="s">
        <v>670</v>
      </c>
      <c r="B338" s="8" t="s">
        <v>662</v>
      </c>
      <c r="C338" s="8" t="s">
        <v>37</v>
      </c>
      <c r="D338" s="8" t="s">
        <v>671</v>
      </c>
      <c r="E338" s="9" t="s">
        <v>32</v>
      </c>
      <c r="F338" s="9">
        <v>704</v>
      </c>
      <c r="G338" s="9">
        <v>0</v>
      </c>
      <c r="H338" s="10"/>
      <c r="I338" s="10"/>
      <c r="J338" s="10"/>
      <c r="K338" s="10" t="str">
        <f>VLOOKUP(A338,'5月'!A:K,11,FALSE)</f>
        <v>朝晖人力</v>
      </c>
      <c r="L338" s="10" t="str">
        <f>VLOOKUP(A338,'5月'!A:L,12,FALSE)</f>
        <v>36050219700107222x</v>
      </c>
      <c r="M338" s="10">
        <f>VLOOKUP(A338,'5月'!A:M,13,FALSE)</f>
        <v>15979875626</v>
      </c>
      <c r="N338" s="10">
        <f>VLOOKUP(D338,[11]个人所得税扣缴申报表!$B$1:$L$65536,11,FALSE)</f>
        <v>0</v>
      </c>
      <c r="Q338" s="1">
        <f t="shared" si="7"/>
        <v>0</v>
      </c>
    </row>
    <row r="339" s="1" customFormat="1" hidden="1" spans="1:17">
      <c r="A339" s="8" t="s">
        <v>674</v>
      </c>
      <c r="B339" s="8" t="s">
        <v>662</v>
      </c>
      <c r="C339" s="8" t="s">
        <v>42</v>
      </c>
      <c r="D339" s="8" t="s">
        <v>675</v>
      </c>
      <c r="E339" s="9" t="s">
        <v>28</v>
      </c>
      <c r="F339" s="9">
        <v>9580.5106</v>
      </c>
      <c r="G339" s="9">
        <v>0</v>
      </c>
      <c r="H339" s="10"/>
      <c r="I339" s="10"/>
      <c r="J339" s="10"/>
      <c r="K339" s="10" t="str">
        <f>VLOOKUP(A339,'5月'!A:K,11,FALSE)</f>
        <v>新余</v>
      </c>
      <c r="L339" s="44" t="str">
        <f>VLOOKUP(A339,'5月'!A:L,12,FALSE)</f>
        <v>360502200008173079</v>
      </c>
      <c r="M339" s="10">
        <f>VLOOKUP(A339,'5月'!A:M,13,FALSE)</f>
        <v>18779007958</v>
      </c>
      <c r="N339" s="10">
        <v>0</v>
      </c>
      <c r="Q339" s="1">
        <f t="shared" si="7"/>
        <v>0</v>
      </c>
    </row>
    <row r="340" s="1" customFormat="1" hidden="1" spans="1:17">
      <c r="A340" s="8" t="s">
        <v>676</v>
      </c>
      <c r="B340" s="8" t="s">
        <v>662</v>
      </c>
      <c r="C340" s="8" t="s">
        <v>45</v>
      </c>
      <c r="D340" s="8" t="s">
        <v>677</v>
      </c>
      <c r="E340" s="9" t="s">
        <v>28</v>
      </c>
      <c r="F340" s="9">
        <v>5819.6796</v>
      </c>
      <c r="G340" s="9">
        <v>0</v>
      </c>
      <c r="H340" s="10"/>
      <c r="I340" s="10"/>
      <c r="J340" s="10"/>
      <c r="K340" s="10" t="str">
        <f>VLOOKUP(A340,'5月'!A:K,11,FALSE)</f>
        <v>新余</v>
      </c>
      <c r="L340" s="44" t="str">
        <f>VLOOKUP(A340,'5月'!A:L,12,FALSE)</f>
        <v>360102198102024326</v>
      </c>
      <c r="M340" s="10">
        <f>VLOOKUP(A340,'5月'!A:M,13,FALSE)</f>
        <v>15207904818</v>
      </c>
      <c r="N340" s="10">
        <v>0</v>
      </c>
      <c r="Q340" s="1">
        <f t="shared" si="7"/>
        <v>0</v>
      </c>
    </row>
    <row r="341" s="1" customFormat="1" hidden="1" spans="1:17">
      <c r="A341" s="8" t="s">
        <v>678</v>
      </c>
      <c r="B341" s="8" t="s">
        <v>662</v>
      </c>
      <c r="C341" s="8" t="s">
        <v>45</v>
      </c>
      <c r="D341" s="8" t="s">
        <v>679</v>
      </c>
      <c r="E341" s="9" t="s">
        <v>28</v>
      </c>
      <c r="F341" s="9">
        <v>7412.0716</v>
      </c>
      <c r="G341" s="9">
        <v>72.36</v>
      </c>
      <c r="H341" s="10"/>
      <c r="I341" s="10"/>
      <c r="J341" s="10"/>
      <c r="K341" s="10" t="str">
        <f>VLOOKUP(A341,'5月'!A:K,11,FALSE)</f>
        <v>朝晖人力</v>
      </c>
      <c r="L341" s="44" t="str">
        <f>VLOOKUP(A341,'5月'!A:L,12,FALSE)</f>
        <v>360733200404222720</v>
      </c>
      <c r="M341" s="10">
        <f>VLOOKUP(A341,'5月'!A:M,13,FALSE)</f>
        <v>18942280473</v>
      </c>
      <c r="N341" s="10">
        <f>VLOOKUP(D341,[11]个人所得税扣缴申报表!$B$1:$L$65536,11,FALSE)</f>
        <v>72.36</v>
      </c>
      <c r="Q341" s="1">
        <f t="shared" si="7"/>
        <v>0</v>
      </c>
    </row>
    <row r="342" s="1" customFormat="1" hidden="1" spans="1:17">
      <c r="A342" s="8" t="s">
        <v>1132</v>
      </c>
      <c r="B342" s="8" t="s">
        <v>662</v>
      </c>
      <c r="C342" s="8" t="s">
        <v>45</v>
      </c>
      <c r="D342" s="8" t="s">
        <v>1133</v>
      </c>
      <c r="E342" s="9" t="s">
        <v>28</v>
      </c>
      <c r="F342" s="9">
        <v>2269.017</v>
      </c>
      <c r="G342" s="9">
        <v>0</v>
      </c>
      <c r="H342" s="10"/>
      <c r="I342" s="10"/>
      <c r="J342" s="10"/>
      <c r="K342" s="10" t="str">
        <f>VLOOKUP(A342,'5月'!A:K,11,FALSE)</f>
        <v>朝晖人力</v>
      </c>
      <c r="L342" s="44" t="str">
        <f>VLOOKUP(A342,'5月'!A:L,12,FALSE)</f>
        <v>360502200412247113</v>
      </c>
      <c r="M342" s="10">
        <f>VLOOKUP(A342,'5月'!A:M,13,FALSE)</f>
        <v>19047900360</v>
      </c>
      <c r="N342" s="10">
        <f>VLOOKUP(D342,[11]个人所得税扣缴申报表!$B$1:$L$65536,11,FALSE)</f>
        <v>0</v>
      </c>
      <c r="Q342" s="1">
        <f t="shared" si="7"/>
        <v>0</v>
      </c>
    </row>
    <row r="343" s="1" customFormat="1" hidden="1" spans="1:17">
      <c r="A343" s="8" t="s">
        <v>1312</v>
      </c>
      <c r="B343" s="8" t="s">
        <v>662</v>
      </c>
      <c r="C343" s="8" t="s">
        <v>45</v>
      </c>
      <c r="D343" s="8" t="s">
        <v>1313</v>
      </c>
      <c r="E343" s="9" t="s">
        <v>32</v>
      </c>
      <c r="F343" s="9">
        <v>448</v>
      </c>
      <c r="G343" s="9">
        <v>0</v>
      </c>
      <c r="H343" s="10"/>
      <c r="I343" s="10"/>
      <c r="J343" s="10"/>
      <c r="K343" s="10" t="s">
        <v>35</v>
      </c>
      <c r="L343" s="44" t="str">
        <f>VLOOKUP(A343,[10]在职名单!$D:$AF,29,FALSE)</f>
        <v>360502200807150420</v>
      </c>
      <c r="M343" s="10">
        <f>VLOOKUP(A343,[10]在职名单!$D:$AK,34,FALSE)</f>
        <v>18879094465</v>
      </c>
      <c r="N343" s="10">
        <f>VLOOKUP(D343,[11]个人所得税扣缴申报表!$B$1:$L$65536,11,FALSE)</f>
        <v>0</v>
      </c>
      <c r="Q343" s="1">
        <f t="shared" si="7"/>
        <v>0</v>
      </c>
    </row>
    <row r="344" s="1" customFormat="1" hidden="1" spans="1:17">
      <c r="A344" s="8" t="s">
        <v>1314</v>
      </c>
      <c r="B344" s="8" t="s">
        <v>662</v>
      </c>
      <c r="C344" s="8" t="s">
        <v>45</v>
      </c>
      <c r="D344" s="8" t="s">
        <v>1315</v>
      </c>
      <c r="E344" s="9" t="s">
        <v>32</v>
      </c>
      <c r="F344" s="9">
        <v>512</v>
      </c>
      <c r="G344" s="9">
        <v>0</v>
      </c>
      <c r="H344" s="1"/>
      <c r="I344" s="1"/>
      <c r="J344" s="1"/>
      <c r="K344" s="1" t="s">
        <v>35</v>
      </c>
      <c r="L344" s="40" t="str">
        <f>VLOOKUP(A344,[10]在职名单!$D:$AF,29,FALSE)</f>
        <v>360521200809140014</v>
      </c>
      <c r="M344" s="1">
        <f>VLOOKUP(A344,[10]在职名单!$D:$AK,34,FALSE)</f>
        <v>15679068315</v>
      </c>
      <c r="N344" s="10">
        <f>VLOOKUP(D344,[11]个人所得税扣缴申报表!$B$1:$L$65536,11,FALSE)</f>
        <v>0</v>
      </c>
      <c r="Q344" s="1">
        <f t="shared" si="7"/>
        <v>0</v>
      </c>
    </row>
    <row r="345" s="1" customFormat="1" hidden="1" spans="1:17">
      <c r="A345" s="8" t="s">
        <v>1138</v>
      </c>
      <c r="B345" s="8" t="s">
        <v>662</v>
      </c>
      <c r="C345" s="8" t="s">
        <v>507</v>
      </c>
      <c r="D345" s="8" t="s">
        <v>1124</v>
      </c>
      <c r="E345" s="9" t="s">
        <v>28</v>
      </c>
      <c r="F345" s="9">
        <v>4846.705</v>
      </c>
      <c r="G345" s="9">
        <v>108.79</v>
      </c>
      <c r="H345" s="10"/>
      <c r="I345" s="10"/>
      <c r="J345" s="10"/>
      <c r="K345" s="10" t="str">
        <f>VLOOKUP(A345,'5月'!A:K,11,FALSE)</f>
        <v>上亿</v>
      </c>
      <c r="L345" s="44" t="str">
        <f>VLOOKUP(A345,'5月'!A:L,12,FALSE)</f>
        <v>360502199801130431</v>
      </c>
      <c r="M345" s="10">
        <f>VLOOKUP(A345,'5月'!A:M,13,FALSE)</f>
        <v>19815179269</v>
      </c>
      <c r="N345" s="10">
        <v>108.79</v>
      </c>
      <c r="Q345" s="1">
        <f t="shared" si="7"/>
        <v>0</v>
      </c>
    </row>
    <row r="346" s="1" customFormat="1" hidden="1" spans="1:17">
      <c r="A346" s="8" t="s">
        <v>682</v>
      </c>
      <c r="B346" s="8" t="s">
        <v>662</v>
      </c>
      <c r="C346" s="8" t="s">
        <v>60</v>
      </c>
      <c r="D346" s="8" t="s">
        <v>683</v>
      </c>
      <c r="E346" s="9" t="s">
        <v>28</v>
      </c>
      <c r="F346" s="9">
        <v>4829.19714757147</v>
      </c>
      <c r="G346" s="9">
        <v>0</v>
      </c>
      <c r="H346" s="10"/>
      <c r="I346" s="10"/>
      <c r="J346" s="10"/>
      <c r="K346" s="10" t="str">
        <f>VLOOKUP(A346,'5月'!A:K,11,FALSE)</f>
        <v>朝晖人力</v>
      </c>
      <c r="L346" s="44" t="str">
        <f>VLOOKUP(A346,'5月'!A:L,12,FALSE)</f>
        <v>360502199511081619</v>
      </c>
      <c r="M346" s="10">
        <f>VLOOKUP(A346,'5月'!A:M,13,FALSE)</f>
        <v>18667412259</v>
      </c>
      <c r="N346" s="10">
        <f>VLOOKUP(D346,[11]个人所得税扣缴申报表!$B$1:$L$65536,11,FALSE)</f>
        <v>0</v>
      </c>
      <c r="Q346" s="1">
        <f t="shared" si="7"/>
        <v>0</v>
      </c>
    </row>
    <row r="347" s="1" customFormat="1" hidden="1" spans="1:17">
      <c r="A347" s="8" t="s">
        <v>686</v>
      </c>
      <c r="B347" s="8" t="s">
        <v>662</v>
      </c>
      <c r="C347" s="8" t="s">
        <v>60</v>
      </c>
      <c r="D347" s="8" t="s">
        <v>687</v>
      </c>
      <c r="E347" s="9" t="s">
        <v>28</v>
      </c>
      <c r="F347" s="9">
        <v>10165.9795840081</v>
      </c>
      <c r="G347" s="9">
        <v>0</v>
      </c>
      <c r="H347" s="10"/>
      <c r="I347" s="10"/>
      <c r="J347" s="10"/>
      <c r="K347" s="10" t="str">
        <f>VLOOKUP(A347,'5月'!A:K,11,FALSE)</f>
        <v>朝晖人力</v>
      </c>
      <c r="L347" s="44" t="str">
        <f>VLOOKUP(A347,'5月'!A:L,12,FALSE)</f>
        <v>360982200510163531</v>
      </c>
      <c r="M347" s="10">
        <f>VLOOKUP(A347,'5月'!A:M,13,FALSE)</f>
        <v>18322923394</v>
      </c>
      <c r="N347" s="10">
        <f>VLOOKUP(D347,[11]个人所得税扣缴申报表!$B$1:$L$65536,11,FALSE)</f>
        <v>0</v>
      </c>
      <c r="Q347" s="1">
        <f t="shared" si="7"/>
        <v>0</v>
      </c>
    </row>
    <row r="348" s="1" customFormat="1" hidden="1" spans="1:17">
      <c r="A348" s="8" t="s">
        <v>891</v>
      </c>
      <c r="B348" s="8" t="s">
        <v>662</v>
      </c>
      <c r="C348" s="8" t="s">
        <v>60</v>
      </c>
      <c r="D348" s="8" t="s">
        <v>892</v>
      </c>
      <c r="E348" s="9" t="s">
        <v>32</v>
      </c>
      <c r="F348" s="9">
        <v>720</v>
      </c>
      <c r="G348" s="9">
        <v>0</v>
      </c>
      <c r="H348" s="10"/>
      <c r="I348" s="10"/>
      <c r="J348" s="10"/>
      <c r="K348" s="10" t="str">
        <f>VLOOKUP(A348,'5月'!A:K,11,FALSE)</f>
        <v>朝晖人力</v>
      </c>
      <c r="L348" s="44" t="str">
        <f>VLOOKUP(A348,'5月'!A:L,12,FALSE)</f>
        <v>340311200208070850</v>
      </c>
      <c r="M348" s="10">
        <f>VLOOKUP(A348,'5月'!A:M,13,FALSE)</f>
        <v>19810750686</v>
      </c>
      <c r="N348" s="10">
        <f>VLOOKUP(D348,[11]个人所得税扣缴申报表!$B$1:$L$65536,11,FALSE)</f>
        <v>0</v>
      </c>
      <c r="Q348" s="1">
        <f t="shared" si="7"/>
        <v>0</v>
      </c>
    </row>
    <row r="349" s="1" customFormat="1" hidden="1" spans="1:17">
      <c r="A349" s="8" t="s">
        <v>1141</v>
      </c>
      <c r="B349" s="8" t="s">
        <v>662</v>
      </c>
      <c r="C349" s="8" t="s">
        <v>60</v>
      </c>
      <c r="D349" s="8" t="s">
        <v>1142</v>
      </c>
      <c r="E349" s="9" t="s">
        <v>28</v>
      </c>
      <c r="F349" s="9">
        <v>91.35</v>
      </c>
      <c r="G349" s="9">
        <v>0</v>
      </c>
      <c r="H349" s="10"/>
      <c r="I349" s="10"/>
      <c r="J349" s="10"/>
      <c r="K349" s="10" t="str">
        <f>VLOOKUP(A349,'5月'!A:K,11,FALSE)</f>
        <v>朝晖人力</v>
      </c>
      <c r="L349" s="44" t="str">
        <f>VLOOKUP(A349,'5月'!A:L,12,FALSE)</f>
        <v>360502200407255645</v>
      </c>
      <c r="M349" s="10">
        <f>VLOOKUP(A349,'5月'!A:M,13,FALSE)</f>
        <v>18779006354</v>
      </c>
      <c r="N349" s="10">
        <f>VLOOKUP(D349,[11]个人所得税扣缴申报表!$B$1:$L$65536,11,FALSE)</f>
        <v>0</v>
      </c>
      <c r="Q349" s="1">
        <f t="shared" si="7"/>
        <v>0</v>
      </c>
    </row>
    <row r="350" s="1" customFormat="1" hidden="1" spans="1:17">
      <c r="A350" s="8" t="s">
        <v>1143</v>
      </c>
      <c r="B350" s="8" t="s">
        <v>662</v>
      </c>
      <c r="C350" s="8" t="s">
        <v>60</v>
      </c>
      <c r="D350" s="8" t="s">
        <v>1144</v>
      </c>
      <c r="E350" s="9" t="s">
        <v>32</v>
      </c>
      <c r="F350" s="9">
        <v>1666.85625</v>
      </c>
      <c r="G350" s="9">
        <v>0</v>
      </c>
      <c r="H350" s="10"/>
      <c r="I350" s="10"/>
      <c r="J350" s="10"/>
      <c r="K350" s="10" t="str">
        <f>VLOOKUP(A350,'5月'!A:K,11,FALSE)</f>
        <v>朝晖人力</v>
      </c>
      <c r="L350" s="44" t="str">
        <f>VLOOKUP(A350,'5月'!A:L,12,FALSE)</f>
        <v>362301200508205019</v>
      </c>
      <c r="M350" s="10">
        <f>VLOOKUP(A350,'5月'!A:M,13,FALSE)</f>
        <v>17879316230</v>
      </c>
      <c r="N350" s="10">
        <f>VLOOKUP(D350,[11]个人所得税扣缴申报表!$B$1:$L$65536,11,FALSE)</f>
        <v>0</v>
      </c>
      <c r="Q350" s="1">
        <f t="shared" si="7"/>
        <v>0</v>
      </c>
    </row>
    <row r="351" s="1" customFormat="1" hidden="1" spans="1:17">
      <c r="A351" s="8" t="s">
        <v>1145</v>
      </c>
      <c r="B351" s="8" t="s">
        <v>662</v>
      </c>
      <c r="C351" s="8" t="s">
        <v>60</v>
      </c>
      <c r="D351" s="8" t="s">
        <v>1146</v>
      </c>
      <c r="E351" s="9" t="s">
        <v>32</v>
      </c>
      <c r="F351" s="9">
        <v>3347.55</v>
      </c>
      <c r="G351" s="9">
        <v>0</v>
      </c>
      <c r="H351" s="10"/>
      <c r="I351" s="10"/>
      <c r="J351" s="10"/>
      <c r="K351" s="10" t="str">
        <f>VLOOKUP(A351,'5月'!A:K,11,FALSE)</f>
        <v>朝晖人力</v>
      </c>
      <c r="L351" s="10" t="str">
        <f>VLOOKUP(A351,'5月'!A:L,12,FALSE)</f>
        <v>36050220051227862x</v>
      </c>
      <c r="M351" s="10">
        <f>VLOOKUP(A351,'5月'!A:M,13,FALSE)</f>
        <v>18879083379</v>
      </c>
      <c r="N351" s="10">
        <f>VLOOKUP(D351,[11]个人所得税扣缴申报表!$B$1:$L$65536,11,FALSE)</f>
        <v>0</v>
      </c>
      <c r="Q351" s="1">
        <f t="shared" si="7"/>
        <v>0</v>
      </c>
    </row>
    <row r="352" s="1" customFormat="1" hidden="1" spans="1:17">
      <c r="A352" s="8" t="s">
        <v>889</v>
      </c>
      <c r="B352" s="8" t="s">
        <v>662</v>
      </c>
      <c r="C352" s="8" t="s">
        <v>60</v>
      </c>
      <c r="D352" s="8" t="s">
        <v>890</v>
      </c>
      <c r="E352" s="9" t="s">
        <v>28</v>
      </c>
      <c r="F352" s="9">
        <v>2619.19022368421</v>
      </c>
      <c r="G352" s="9">
        <v>0</v>
      </c>
      <c r="H352" s="10"/>
      <c r="I352" s="10"/>
      <c r="J352" s="10"/>
      <c r="K352" s="10" t="str">
        <f>VLOOKUP(A352,'5月'!A:K,11,FALSE)</f>
        <v>朝晖人力</v>
      </c>
      <c r="L352" s="44" t="str">
        <f>VLOOKUP(A352,'5月'!A:L,12,FALSE)</f>
        <v>360502200512092016</v>
      </c>
      <c r="M352" s="10">
        <f>VLOOKUP(A352,'5月'!A:M,13,FALSE)</f>
        <v>13317909752</v>
      </c>
      <c r="N352" s="10">
        <f>VLOOKUP(D352,[11]个人所得税扣缴申报表!$B$1:$L$65536,11,FALSE)</f>
        <v>0</v>
      </c>
      <c r="Q352" s="1">
        <f t="shared" si="7"/>
        <v>0</v>
      </c>
    </row>
    <row r="353" s="1" customFormat="1" hidden="1" spans="1:17">
      <c r="A353" s="8" t="s">
        <v>688</v>
      </c>
      <c r="B353" s="8" t="s">
        <v>662</v>
      </c>
      <c r="C353" s="8" t="s">
        <v>67</v>
      </c>
      <c r="D353" s="8" t="s">
        <v>689</v>
      </c>
      <c r="E353" s="9" t="s">
        <v>28</v>
      </c>
      <c r="F353" s="9">
        <v>8772.239</v>
      </c>
      <c r="G353" s="9">
        <v>0</v>
      </c>
      <c r="H353" s="10"/>
      <c r="I353" s="10"/>
      <c r="J353" s="10"/>
      <c r="K353" s="10" t="str">
        <f>VLOOKUP(A353,'5月'!A:K,11,FALSE)</f>
        <v>新余</v>
      </c>
      <c r="L353" s="44" t="str">
        <f>VLOOKUP(A353,'5月'!A:L,12,FALSE)</f>
        <v>360321199804214532</v>
      </c>
      <c r="M353" s="10">
        <f>VLOOKUP(A353,'5月'!A:M,13,FALSE)</f>
        <v>15879454244</v>
      </c>
      <c r="N353" s="10">
        <v>0</v>
      </c>
      <c r="Q353" s="1">
        <f t="shared" si="7"/>
        <v>0</v>
      </c>
    </row>
    <row r="354" s="1" customFormat="1" hidden="1" spans="1:17">
      <c r="A354" s="8" t="s">
        <v>680</v>
      </c>
      <c r="B354" s="8" t="s">
        <v>662</v>
      </c>
      <c r="C354" s="8" t="s">
        <v>70</v>
      </c>
      <c r="D354" s="8" t="s">
        <v>681</v>
      </c>
      <c r="E354" s="9" t="s">
        <v>28</v>
      </c>
      <c r="F354" s="9">
        <v>5997.38</v>
      </c>
      <c r="G354" s="9">
        <v>0</v>
      </c>
      <c r="H354" s="10"/>
      <c r="I354" s="10"/>
      <c r="J354" s="10"/>
      <c r="K354" s="10" t="str">
        <f>VLOOKUP(A354,'5月'!A:K,11,FALSE)</f>
        <v>新余</v>
      </c>
      <c r="L354" s="44" t="str">
        <f>VLOOKUP(A354,'5月'!A:L,12,FALSE)</f>
        <v>360521200008211011</v>
      </c>
      <c r="M354" s="10">
        <f>VLOOKUP(A354,'5月'!A:M,13,FALSE)</f>
        <v>19179921840</v>
      </c>
      <c r="N354" s="10">
        <v>0</v>
      </c>
      <c r="Q354" s="1">
        <f t="shared" si="7"/>
        <v>0</v>
      </c>
    </row>
    <row r="355" s="1" customFormat="1" hidden="1" spans="1:17">
      <c r="A355" s="8" t="s">
        <v>1150</v>
      </c>
      <c r="B355" s="8" t="s">
        <v>662</v>
      </c>
      <c r="C355" s="8" t="s">
        <v>70</v>
      </c>
      <c r="D355" s="8" t="s">
        <v>1151</v>
      </c>
      <c r="E355" s="9" t="s">
        <v>28</v>
      </c>
      <c r="F355" s="9">
        <v>4244.63</v>
      </c>
      <c r="G355" s="9">
        <v>0</v>
      </c>
      <c r="H355" s="10"/>
      <c r="I355" s="10"/>
      <c r="J355" s="10"/>
      <c r="K355" s="10" t="str">
        <f>VLOOKUP(A355,'5月'!A:K,11,FALSE)</f>
        <v>朝晖人力</v>
      </c>
      <c r="L355" s="44" t="str">
        <f>VLOOKUP(A355,'5月'!A:L,12,FALSE)</f>
        <v>360502200307060437</v>
      </c>
      <c r="M355" s="10">
        <f>VLOOKUP(A355,'5月'!A:M,13,FALSE)</f>
        <v>13979079972</v>
      </c>
      <c r="N355" s="10">
        <f>VLOOKUP(D355,[11]个人所得税扣缴申报表!$B$1:$L$65536,11,FALSE)</f>
        <v>0</v>
      </c>
      <c r="Q355" s="1">
        <f t="shared" si="7"/>
        <v>0</v>
      </c>
    </row>
    <row r="356" s="1" customFormat="1" hidden="1" spans="1:17">
      <c r="A356" s="8" t="s">
        <v>1152</v>
      </c>
      <c r="B356" s="8" t="s">
        <v>662</v>
      </c>
      <c r="C356" s="8" t="s">
        <v>226</v>
      </c>
      <c r="D356" s="8" t="s">
        <v>1153</v>
      </c>
      <c r="E356" s="9" t="s">
        <v>32</v>
      </c>
      <c r="F356" s="9">
        <v>4918.42</v>
      </c>
      <c r="G356" s="9">
        <v>0</v>
      </c>
      <c r="H356" s="10"/>
      <c r="I356" s="10"/>
      <c r="J356" s="10"/>
      <c r="K356" s="10" t="str">
        <f>VLOOKUP(A356,'5月'!A:K,11,FALSE)</f>
        <v>朝晖人力</v>
      </c>
      <c r="L356" s="44" t="str">
        <f>VLOOKUP(A356,'5月'!A:L,12,FALSE)</f>
        <v>360121200312204412</v>
      </c>
      <c r="M356" s="10">
        <f>VLOOKUP(A356,'5月'!A:M,13,FALSE)</f>
        <v>15083640302</v>
      </c>
      <c r="N356" s="10">
        <f>VLOOKUP(D356,[11]个人所得税扣缴申报表!$B$1:$L$65536,11,FALSE)</f>
        <v>0</v>
      </c>
      <c r="Q356" s="1">
        <f t="shared" si="7"/>
        <v>0</v>
      </c>
    </row>
    <row r="357" s="1" customFormat="1" hidden="1" spans="1:17">
      <c r="A357" s="8" t="s">
        <v>1158</v>
      </c>
      <c r="B357" s="8" t="s">
        <v>1159</v>
      </c>
      <c r="C357" s="8" t="s">
        <v>30</v>
      </c>
      <c r="D357" s="8" t="s">
        <v>1160</v>
      </c>
      <c r="E357" s="9" t="s">
        <v>28</v>
      </c>
      <c r="F357" s="9">
        <v>2420</v>
      </c>
      <c r="G357" s="9">
        <v>0</v>
      </c>
      <c r="H357" s="10"/>
      <c r="I357" s="10"/>
      <c r="J357" s="10"/>
      <c r="K357" s="10" t="str">
        <f>VLOOKUP(A357,'5月'!A:K,11,FALSE)</f>
        <v>朝晖人力</v>
      </c>
      <c r="L357" s="44" t="str">
        <f>VLOOKUP(A357,'5月'!A:L,12,FALSE)</f>
        <v>360122200011103323</v>
      </c>
      <c r="M357" s="10">
        <f>VLOOKUP(A357,'5月'!A:M,13,FALSE)</f>
        <v>16607085889</v>
      </c>
      <c r="N357" s="10">
        <f>VLOOKUP(D357,[11]个人所得税扣缴申报表!$B$1:$L$65536,11,FALSE)</f>
        <v>0</v>
      </c>
      <c r="Q357" s="1">
        <f t="shared" si="7"/>
        <v>0</v>
      </c>
    </row>
    <row r="358" s="1" customFormat="1" hidden="1" spans="1:17">
      <c r="A358" s="8" t="s">
        <v>1162</v>
      </c>
      <c r="B358" s="8" t="s">
        <v>1159</v>
      </c>
      <c r="C358" s="8" t="s">
        <v>37</v>
      </c>
      <c r="D358" s="8" t="s">
        <v>1163</v>
      </c>
      <c r="E358" s="9" t="s">
        <v>28</v>
      </c>
      <c r="F358" s="9">
        <v>1708</v>
      </c>
      <c r="G358" s="9">
        <v>0</v>
      </c>
      <c r="H358" s="10"/>
      <c r="I358" s="10"/>
      <c r="J358" s="10"/>
      <c r="K358" s="10" t="str">
        <f>VLOOKUP(A358,'5月'!A:K,11,FALSE)</f>
        <v>朝晖人力</v>
      </c>
      <c r="L358" s="10" t="str">
        <f>VLOOKUP(A358,'5月'!A:L,12,FALSE)</f>
        <v>360111197508270027</v>
      </c>
      <c r="M358" s="10">
        <f>VLOOKUP(A358,'5月'!A:M,13,FALSE)</f>
        <v>15070906670</v>
      </c>
      <c r="N358" s="10">
        <f>VLOOKUP(D358,[11]个人所得税扣缴申报表!$B$1:$L$65536,11,FALSE)</f>
        <v>0</v>
      </c>
      <c r="Q358" s="1">
        <f t="shared" ref="Q358:Q424" si="8">G358-N358</f>
        <v>0</v>
      </c>
    </row>
    <row r="359" s="1" customFormat="1" hidden="1" spans="1:17">
      <c r="A359" s="8" t="s">
        <v>1316</v>
      </c>
      <c r="B359" s="8" t="s">
        <v>1159</v>
      </c>
      <c r="C359" s="8" t="s">
        <v>30</v>
      </c>
      <c r="D359" s="8" t="s">
        <v>1317</v>
      </c>
      <c r="E359" s="9" t="s">
        <v>28</v>
      </c>
      <c r="F359" s="9">
        <v>1820</v>
      </c>
      <c r="G359" s="9">
        <v>0</v>
      </c>
      <c r="H359" s="10"/>
      <c r="I359" s="10"/>
      <c r="J359" s="10"/>
      <c r="K359" s="10" t="s">
        <v>35</v>
      </c>
      <c r="L359" s="10" t="str">
        <f>VLOOKUP(A359,[10]在职名单!$D:$AF,29,FALSE)</f>
        <v>361024200501276022</v>
      </c>
      <c r="M359" s="10">
        <f>VLOOKUP(A359,[10]在职名单!$D:$AK,34,FALSE)</f>
        <v>15797713639</v>
      </c>
      <c r="N359" s="10">
        <f>VLOOKUP(D359,[11]个人所得税扣缴申报表!$B$1:$L$65536,11,FALSE)</f>
        <v>0</v>
      </c>
      <c r="Q359" s="1">
        <f t="shared" si="8"/>
        <v>0</v>
      </c>
    </row>
    <row r="360" s="1" customFormat="1" hidden="1" spans="1:17">
      <c r="A360" s="8" t="s">
        <v>1318</v>
      </c>
      <c r="B360" s="8" t="s">
        <v>1159</v>
      </c>
      <c r="C360" s="8" t="s">
        <v>30</v>
      </c>
      <c r="D360" s="8" t="s">
        <v>1319</v>
      </c>
      <c r="E360" s="9" t="s">
        <v>32</v>
      </c>
      <c r="F360" s="9">
        <v>184</v>
      </c>
      <c r="G360" s="9">
        <v>0</v>
      </c>
      <c r="H360" s="10"/>
      <c r="I360" s="10"/>
      <c r="J360" s="10"/>
      <c r="K360" s="10" t="s">
        <v>35</v>
      </c>
      <c r="L360" s="10" t="str">
        <f>VLOOKUP(A360,[10]在职名单!$D:$AF,29,FALSE)</f>
        <v>360481199910090440</v>
      </c>
      <c r="M360" s="10">
        <f>VLOOKUP(A360,[10]在职名单!$D:$AK,34,FALSE)</f>
        <v>15070906670</v>
      </c>
      <c r="N360" s="10">
        <f>VLOOKUP(D360,[11]个人所得税扣缴申报表!$B$1:$L$65536,11,FALSE)</f>
        <v>0</v>
      </c>
      <c r="Q360" s="1">
        <f t="shared" si="8"/>
        <v>0</v>
      </c>
    </row>
    <row r="361" s="1" customFormat="1" hidden="1" spans="1:17">
      <c r="A361" s="8" t="s">
        <v>1320</v>
      </c>
      <c r="B361" s="8" t="s">
        <v>1159</v>
      </c>
      <c r="C361" s="8" t="s">
        <v>30</v>
      </c>
      <c r="D361" s="8" t="s">
        <v>1321</v>
      </c>
      <c r="E361" s="9" t="s">
        <v>32</v>
      </c>
      <c r="F361" s="9">
        <v>92</v>
      </c>
      <c r="G361" s="9">
        <v>0</v>
      </c>
      <c r="H361" s="10"/>
      <c r="I361" s="10"/>
      <c r="J361" s="10"/>
      <c r="K361" s="10" t="s">
        <v>997</v>
      </c>
      <c r="L361" s="10" t="s">
        <v>997</v>
      </c>
      <c r="M361" s="10" t="s">
        <v>997</v>
      </c>
      <c r="N361" s="10" t="s">
        <v>997</v>
      </c>
    </row>
    <row r="362" s="1" customFormat="1" hidden="1" spans="1:17">
      <c r="A362" s="8" t="s">
        <v>1322</v>
      </c>
      <c r="B362" s="8" t="s">
        <v>1159</v>
      </c>
      <c r="C362" s="8" t="s">
        <v>30</v>
      </c>
      <c r="D362" s="8" t="s">
        <v>1323</v>
      </c>
      <c r="E362" s="9" t="s">
        <v>32</v>
      </c>
      <c r="F362" s="9">
        <v>92</v>
      </c>
      <c r="G362" s="9">
        <v>0</v>
      </c>
      <c r="H362" s="10"/>
      <c r="I362" s="10"/>
      <c r="J362" s="10"/>
      <c r="K362" s="10" t="s">
        <v>997</v>
      </c>
      <c r="L362" s="10" t="s">
        <v>997</v>
      </c>
      <c r="M362" s="10" t="s">
        <v>997</v>
      </c>
      <c r="N362" s="10" t="s">
        <v>997</v>
      </c>
    </row>
    <row r="363" s="1" customFormat="1" hidden="1" spans="1:17">
      <c r="A363" s="8" t="s">
        <v>1324</v>
      </c>
      <c r="B363" s="8" t="s">
        <v>1159</v>
      </c>
      <c r="C363" s="8" t="s">
        <v>30</v>
      </c>
      <c r="D363" s="8" t="s">
        <v>1325</v>
      </c>
      <c r="E363" s="9" t="s">
        <v>28</v>
      </c>
      <c r="F363" s="9">
        <v>950</v>
      </c>
      <c r="G363" s="9">
        <v>0</v>
      </c>
      <c r="H363" s="10"/>
      <c r="I363" s="10"/>
      <c r="J363" s="10"/>
      <c r="K363" s="10" t="s">
        <v>35</v>
      </c>
      <c r="L363" s="10" t="str">
        <f>VLOOKUP(A363,[10]在职名单!$D:$AF,29,FALSE)</f>
        <v>360101200202026023</v>
      </c>
      <c r="M363" s="10">
        <f>VLOOKUP(A363,[10]在职名单!$D:$AK,34,FALSE)</f>
        <v>13077948121</v>
      </c>
      <c r="N363" s="10">
        <f>VLOOKUP(D363,[11]个人所得税扣缴申报表!$B$1:$L$65536,11,FALSE)</f>
        <v>0</v>
      </c>
      <c r="Q363" s="1">
        <f t="shared" si="8"/>
        <v>0</v>
      </c>
    </row>
    <row r="364" s="1" customFormat="1" hidden="1" spans="1:17">
      <c r="A364" s="8" t="s">
        <v>1326</v>
      </c>
      <c r="B364" s="8" t="s">
        <v>1159</v>
      </c>
      <c r="C364" s="8" t="s">
        <v>30</v>
      </c>
      <c r="D364" s="8" t="s">
        <v>1327</v>
      </c>
      <c r="E364" s="9" t="s">
        <v>28</v>
      </c>
      <c r="F364" s="9">
        <v>200</v>
      </c>
      <c r="G364" s="9">
        <v>0</v>
      </c>
      <c r="H364" s="10"/>
      <c r="I364" s="10"/>
      <c r="J364" s="10"/>
      <c r="K364" s="10" t="s">
        <v>35</v>
      </c>
      <c r="L364" s="10" t="str">
        <f>VLOOKUP(A364,[10]在职名单!$D:$AF,29,FALSE)</f>
        <v>360702199908030642</v>
      </c>
      <c r="M364" s="10">
        <f>VLOOKUP(A364,[10]在职名单!$D:$AK,34,FALSE)</f>
        <v>18079158978</v>
      </c>
      <c r="N364" s="10">
        <f>VLOOKUP(D364,[11]个人所得税扣缴申报表!$B$1:$L$65536,11,FALSE)</f>
        <v>0</v>
      </c>
      <c r="Q364" s="1">
        <f t="shared" si="8"/>
        <v>0</v>
      </c>
    </row>
    <row r="365" s="1" customFormat="1" hidden="1" spans="1:17">
      <c r="A365" s="8" t="s">
        <v>1328</v>
      </c>
      <c r="B365" s="8" t="s">
        <v>1159</v>
      </c>
      <c r="C365" s="8" t="s">
        <v>37</v>
      </c>
      <c r="D365" s="8" t="s">
        <v>1329</v>
      </c>
      <c r="E365" s="9" t="s">
        <v>28</v>
      </c>
      <c r="F365" s="9">
        <v>1068</v>
      </c>
      <c r="G365" s="9">
        <v>0</v>
      </c>
      <c r="H365" s="10"/>
      <c r="I365" s="10"/>
      <c r="J365" s="10"/>
      <c r="K365" s="10" t="s">
        <v>35</v>
      </c>
      <c r="L365" s="10" t="str">
        <f>VLOOKUP(A365,[10]在职名单!$D:$AF,29,FALSE)</f>
        <v>360428197105102583</v>
      </c>
      <c r="M365" s="10">
        <f>VLOOKUP(A365,[10]在职名单!$D:$AK,34,FALSE)</f>
        <v>15970617013</v>
      </c>
      <c r="N365" s="10">
        <f>VLOOKUP(D365,[11]个人所得税扣缴申报表!$B$1:$L$65536,11,FALSE)</f>
        <v>0</v>
      </c>
      <c r="Q365" s="1">
        <f t="shared" si="8"/>
        <v>0</v>
      </c>
    </row>
    <row r="366" s="1" customFormat="1" hidden="1" spans="1:17">
      <c r="A366" s="8" t="s">
        <v>1330</v>
      </c>
      <c r="B366" s="8" t="s">
        <v>1159</v>
      </c>
      <c r="C366" s="8" t="s">
        <v>42</v>
      </c>
      <c r="D366" s="8" t="s">
        <v>1099</v>
      </c>
      <c r="E366" s="9" t="s">
        <v>28</v>
      </c>
      <c r="F366" s="9">
        <v>2610</v>
      </c>
      <c r="G366" s="9">
        <v>0</v>
      </c>
      <c r="H366" s="10"/>
      <c r="I366" s="10"/>
      <c r="J366" s="10"/>
      <c r="K366" s="11" t="s">
        <v>35</v>
      </c>
      <c r="L366" s="10" t="str">
        <f>VLOOKUP(A366,[10]在职名单!$D:$AF,29,FALSE)</f>
        <v>36012119900824123X</v>
      </c>
      <c r="M366" s="10">
        <f>VLOOKUP(A366,[10]在职名单!$D:$AK,34,FALSE)</f>
        <v>13870050050</v>
      </c>
      <c r="N366" s="10">
        <f>VLOOKUP(D366,[11]个人所得税扣缴申报表!$B$1:$L$65536,11,FALSE)</f>
        <v>0</v>
      </c>
      <c r="Q366" s="1">
        <f t="shared" si="8"/>
        <v>0</v>
      </c>
    </row>
    <row r="367" s="1" customFormat="1" hidden="1" spans="1:17">
      <c r="A367" s="8" t="s">
        <v>1331</v>
      </c>
      <c r="B367" s="8" t="s">
        <v>1159</v>
      </c>
      <c r="C367" s="8" t="s">
        <v>45</v>
      </c>
      <c r="D367" s="8" t="s">
        <v>1332</v>
      </c>
      <c r="E367" s="9" t="s">
        <v>28</v>
      </c>
      <c r="F367" s="9">
        <v>1320</v>
      </c>
      <c r="G367" s="9">
        <v>0</v>
      </c>
      <c r="H367" s="10"/>
      <c r="I367" s="10"/>
      <c r="J367" s="10"/>
      <c r="K367" s="10" t="s">
        <v>35</v>
      </c>
      <c r="L367" s="10" t="str">
        <f>VLOOKUP(A367,[10]在职名单!$D:$AF,29,FALSE)</f>
        <v>360123200803262417</v>
      </c>
      <c r="M367" s="10">
        <f>VLOOKUP(A367,[10]在职名单!$D:$AK,34,FALSE)</f>
        <v>18317915852</v>
      </c>
      <c r="N367" s="10">
        <f>VLOOKUP(D367,[11]个人所得税扣缴申报表!$B$1:$L$65536,11,FALSE)</f>
        <v>0</v>
      </c>
      <c r="Q367" s="1">
        <f t="shared" si="8"/>
        <v>0</v>
      </c>
    </row>
    <row r="368" s="1" customFormat="1" hidden="1" spans="1:17">
      <c r="A368" s="8" t="s">
        <v>1333</v>
      </c>
      <c r="B368" s="8" t="s">
        <v>1159</v>
      </c>
      <c r="C368" s="8" t="s">
        <v>45</v>
      </c>
      <c r="D368" s="8" t="s">
        <v>1334</v>
      </c>
      <c r="E368" s="9" t="s">
        <v>28</v>
      </c>
      <c r="F368" s="9">
        <v>1140</v>
      </c>
      <c r="G368" s="9">
        <v>0</v>
      </c>
      <c r="H368" s="10"/>
      <c r="I368" s="10"/>
      <c r="J368" s="10"/>
      <c r="K368" s="10" t="s">
        <v>35</v>
      </c>
      <c r="L368" s="10" t="str">
        <f>VLOOKUP(A368,[10]在职名单!$D:$AF,29,FALSE)</f>
        <v>360101200712269017</v>
      </c>
      <c r="M368" s="10">
        <f>VLOOKUP(A368,[10]在职名单!$D:$AK,34,FALSE)</f>
        <v>18879147213</v>
      </c>
      <c r="N368" s="10">
        <f>VLOOKUP(D368,[11]个人所得税扣缴申报表!$B$1:$L$65536,11,FALSE)</f>
        <v>0</v>
      </c>
      <c r="Q368" s="1">
        <f t="shared" si="8"/>
        <v>0</v>
      </c>
    </row>
    <row r="369" s="1" customFormat="1" hidden="1" spans="1:17">
      <c r="A369" s="8" t="s">
        <v>1335</v>
      </c>
      <c r="B369" s="8" t="s">
        <v>1159</v>
      </c>
      <c r="C369" s="8" t="s">
        <v>45</v>
      </c>
      <c r="D369" s="8" t="s">
        <v>1336</v>
      </c>
      <c r="E369" s="9" t="s">
        <v>28</v>
      </c>
      <c r="F369" s="9">
        <v>920</v>
      </c>
      <c r="G369" s="9">
        <v>0</v>
      </c>
      <c r="H369" s="10"/>
      <c r="I369" s="10"/>
      <c r="J369" s="10"/>
      <c r="K369" s="10" t="s">
        <v>35</v>
      </c>
      <c r="L369" s="10" t="str">
        <f>VLOOKUP(A369,[10]在职名单!$D:$AF,29,FALSE)</f>
        <v>36010120070814801X</v>
      </c>
      <c r="M369" s="10">
        <f>VLOOKUP(A369,[10]在职名单!$D:$AK,34,FALSE)</f>
        <v>18046714286</v>
      </c>
      <c r="N369" s="10">
        <f>VLOOKUP(D369,[11]个人所得税扣缴申报表!$B$1:$L$65536,11,FALSE)</f>
        <v>0</v>
      </c>
      <c r="Q369" s="1">
        <f t="shared" si="8"/>
        <v>0</v>
      </c>
    </row>
    <row r="370" s="1" customFormat="1" hidden="1" spans="1:17">
      <c r="A370" s="8" t="s">
        <v>1337</v>
      </c>
      <c r="B370" s="8" t="s">
        <v>1159</v>
      </c>
      <c r="C370" s="8" t="s">
        <v>60</v>
      </c>
      <c r="D370" s="8" t="s">
        <v>1338</v>
      </c>
      <c r="E370" s="9" t="s">
        <v>28</v>
      </c>
      <c r="F370" s="9">
        <v>977.6</v>
      </c>
      <c r="G370" s="9">
        <v>0</v>
      </c>
      <c r="H370" s="10"/>
      <c r="I370" s="10"/>
      <c r="J370" s="10"/>
      <c r="K370" s="10" t="s">
        <v>35</v>
      </c>
      <c r="L370" s="10" t="str">
        <f>VLOOKUP(A370,[10]在职名单!$D:$AF,29,FALSE)</f>
        <v>360122200312123918</v>
      </c>
      <c r="M370" s="10">
        <f>VLOOKUP(A370,[10]在职名单!$D:$AK,34,FALSE)</f>
        <v>17370043515</v>
      </c>
      <c r="N370" s="10">
        <f>VLOOKUP(D370,[11]个人所得税扣缴申报表!$B$1:$L$65536,11,FALSE)</f>
        <v>0</v>
      </c>
      <c r="Q370" s="1">
        <f t="shared" si="8"/>
        <v>0</v>
      </c>
    </row>
    <row r="371" s="1" customFormat="1" hidden="1" spans="1:17">
      <c r="A371" s="8" t="s">
        <v>1339</v>
      </c>
      <c r="B371" s="8" t="s">
        <v>1159</v>
      </c>
      <c r="C371" s="8" t="s">
        <v>60</v>
      </c>
      <c r="D371" s="8" t="s">
        <v>1340</v>
      </c>
      <c r="E371" s="9" t="s">
        <v>28</v>
      </c>
      <c r="F371" s="9">
        <v>1172</v>
      </c>
      <c r="G371" s="9">
        <v>0</v>
      </c>
      <c r="H371" s="10"/>
      <c r="I371" s="10"/>
      <c r="J371" s="10"/>
      <c r="K371" s="10" t="s">
        <v>35</v>
      </c>
      <c r="L371" s="10" t="str">
        <f>VLOOKUP(A371,[10]在职名单!$D:$AF,29,FALSE)</f>
        <v>360122200505224213</v>
      </c>
      <c r="M371" s="10">
        <f>VLOOKUP(A371,[10]在职名单!$D:$AK,34,FALSE)</f>
        <v>13027236275</v>
      </c>
      <c r="N371" s="10">
        <f>VLOOKUP(D371,[11]个人所得税扣缴申报表!$B$1:$L$65536,11,FALSE)</f>
        <v>0</v>
      </c>
      <c r="Q371" s="1">
        <f t="shared" si="8"/>
        <v>0</v>
      </c>
    </row>
    <row r="372" s="1" customFormat="1" hidden="1" spans="1:17">
      <c r="A372" s="8" t="s">
        <v>1341</v>
      </c>
      <c r="B372" s="8" t="s">
        <v>1159</v>
      </c>
      <c r="C372" s="8" t="s">
        <v>60</v>
      </c>
      <c r="D372" s="8" t="s">
        <v>1342</v>
      </c>
      <c r="E372" s="9" t="s">
        <v>28</v>
      </c>
      <c r="F372" s="9">
        <v>1301.6</v>
      </c>
      <c r="G372" s="9">
        <v>0</v>
      </c>
      <c r="H372" s="10"/>
      <c r="I372" s="10"/>
      <c r="J372" s="10"/>
      <c r="K372" s="10" t="s">
        <v>35</v>
      </c>
      <c r="L372" s="10" t="str">
        <f>VLOOKUP(A372,[10]在职名单!$D:$AF,29,FALSE)</f>
        <v>360222200410260516</v>
      </c>
      <c r="M372" s="10">
        <f>VLOOKUP(A372,[10]在职名单!$D:$AK,34,FALSE)</f>
        <v>17779896754</v>
      </c>
      <c r="N372" s="10">
        <f>VLOOKUP(D372,[11]个人所得税扣缴申报表!$B$1:$L$65536,11,FALSE)</f>
        <v>0</v>
      </c>
      <c r="Q372" s="1">
        <f t="shared" si="8"/>
        <v>0</v>
      </c>
    </row>
    <row r="373" s="1" customFormat="1" hidden="1" spans="1:17">
      <c r="A373" s="8" t="s">
        <v>1343</v>
      </c>
      <c r="B373" s="8" t="s">
        <v>1159</v>
      </c>
      <c r="C373" s="8" t="s">
        <v>60</v>
      </c>
      <c r="D373" s="8" t="s">
        <v>1344</v>
      </c>
      <c r="E373" s="9" t="s">
        <v>28</v>
      </c>
      <c r="F373" s="9">
        <v>524</v>
      </c>
      <c r="G373" s="9">
        <v>0</v>
      </c>
      <c r="H373" s="10"/>
      <c r="I373" s="10"/>
      <c r="J373" s="10"/>
      <c r="K373" s="10" t="s">
        <v>35</v>
      </c>
      <c r="L373" s="10" t="str">
        <f>VLOOKUP(A373,[10]在职名单!$D:$AF,29,FALSE)</f>
        <v>360902200610150218</v>
      </c>
      <c r="M373" s="10">
        <f>VLOOKUP(A373,[10]在职名单!$D:$AK,34,FALSE)</f>
        <v>15581015087</v>
      </c>
      <c r="N373" s="10">
        <f>VLOOKUP(D373,[11]个人所得税扣缴申报表!$B$1:$L$65536,11,FALSE)</f>
        <v>0</v>
      </c>
      <c r="Q373" s="1">
        <f t="shared" si="8"/>
        <v>0</v>
      </c>
    </row>
    <row r="374" s="1" customFormat="1" hidden="1" spans="1:17">
      <c r="A374" s="8" t="s">
        <v>1345</v>
      </c>
      <c r="B374" s="8" t="s">
        <v>1159</v>
      </c>
      <c r="C374" s="8" t="s">
        <v>60</v>
      </c>
      <c r="D374" s="8" t="s">
        <v>1302</v>
      </c>
      <c r="E374" s="9" t="s">
        <v>28</v>
      </c>
      <c r="F374" s="9">
        <v>800</v>
      </c>
      <c r="G374" s="9">
        <v>0</v>
      </c>
      <c r="H374" s="10"/>
      <c r="I374" s="10"/>
      <c r="J374" s="10"/>
      <c r="K374" s="10" t="s">
        <v>997</v>
      </c>
      <c r="L374" s="10" t="s">
        <v>997</v>
      </c>
      <c r="M374" s="10" t="s">
        <v>997</v>
      </c>
      <c r="N374" s="10" t="s">
        <v>997</v>
      </c>
    </row>
    <row r="375" s="1" customFormat="1" hidden="1" spans="1:17">
      <c r="A375" s="8" t="s">
        <v>1346</v>
      </c>
      <c r="B375" s="8" t="s">
        <v>1159</v>
      </c>
      <c r="C375" s="8" t="s">
        <v>57</v>
      </c>
      <c r="D375" s="8" t="s">
        <v>1347</v>
      </c>
      <c r="E375" s="9" t="s">
        <v>28</v>
      </c>
      <c r="F375" s="9">
        <v>4364</v>
      </c>
      <c r="G375" s="9">
        <v>0</v>
      </c>
      <c r="H375" s="10"/>
      <c r="I375" s="10"/>
      <c r="J375" s="10"/>
      <c r="K375" s="10" t="s">
        <v>35</v>
      </c>
      <c r="L375" s="10" t="str">
        <f>VLOOKUP(A375,[10]在职名单!$D:$AF,29,FALSE)</f>
        <v>230606199611125617</v>
      </c>
      <c r="M375" s="10">
        <f>VLOOKUP(A375,[10]在职名单!$D:$AK,34,FALSE)</f>
        <v>15557121120</v>
      </c>
      <c r="N375" s="10">
        <f>VLOOKUP(D375,[11]个人所得税扣缴申报表!$B$1:$L$65536,11,FALSE)</f>
        <v>0</v>
      </c>
      <c r="Q375" s="1">
        <f t="shared" si="8"/>
        <v>0</v>
      </c>
    </row>
    <row r="376" s="1" customFormat="1" hidden="1" spans="1:17">
      <c r="A376" s="8" t="s">
        <v>1348</v>
      </c>
      <c r="B376" s="8" t="s">
        <v>1159</v>
      </c>
      <c r="C376" s="8" t="s">
        <v>60</v>
      </c>
      <c r="D376" s="8" t="s">
        <v>1349</v>
      </c>
      <c r="E376" s="9" t="s">
        <v>32</v>
      </c>
      <c r="F376" s="9">
        <v>72</v>
      </c>
      <c r="G376" s="9">
        <v>0</v>
      </c>
      <c r="H376" s="10"/>
      <c r="I376" s="10"/>
      <c r="J376" s="10"/>
      <c r="K376" s="10" t="s">
        <v>35</v>
      </c>
      <c r="L376" s="10" t="str">
        <f>VLOOKUP(A376,[10]在职名单!$D:$AF,29,FALSE)</f>
        <v>360122200403204529</v>
      </c>
      <c r="M376" s="10">
        <f>VLOOKUP(A376,[10]在职名单!$D:$AK,34,FALSE)</f>
        <v>15079150762</v>
      </c>
      <c r="N376" s="10">
        <f>VLOOKUP(D376,[11]个人所得税扣缴申报表!$B$1:$L$65536,11,FALSE)</f>
        <v>0</v>
      </c>
      <c r="Q376" s="1">
        <f t="shared" si="8"/>
        <v>0</v>
      </c>
    </row>
    <row r="377" s="1" customFormat="1" hidden="1" spans="1:17">
      <c r="A377" s="8" t="s">
        <v>1350</v>
      </c>
      <c r="B377" s="8" t="s">
        <v>1159</v>
      </c>
      <c r="C377" s="8" t="s">
        <v>60</v>
      </c>
      <c r="D377" s="8" t="s">
        <v>1351</v>
      </c>
      <c r="E377" s="9" t="s">
        <v>28</v>
      </c>
      <c r="F377" s="9">
        <v>329.6</v>
      </c>
      <c r="G377" s="9">
        <v>0</v>
      </c>
      <c r="H377" s="10"/>
      <c r="I377" s="10"/>
      <c r="J377" s="10"/>
      <c r="K377" s="10" t="s">
        <v>35</v>
      </c>
      <c r="L377" s="10" t="str">
        <f>VLOOKUP(A377,[10]在职名单!$D:$AF,29,FALSE)</f>
        <v>361123200405121716</v>
      </c>
      <c r="M377" s="10">
        <f>VLOOKUP(A377,[10]在职名单!$D:$AK,34,FALSE)</f>
        <v>18720305261</v>
      </c>
      <c r="N377" s="10">
        <f>VLOOKUP(D377,[11]个人所得税扣缴申报表!$B$1:$L$65536,11,FALSE)</f>
        <v>0</v>
      </c>
      <c r="Q377" s="1">
        <f t="shared" si="8"/>
        <v>0</v>
      </c>
    </row>
    <row r="378" s="1" customFormat="1" hidden="1" spans="1:17">
      <c r="A378" s="8" t="s">
        <v>1352</v>
      </c>
      <c r="B378" s="8" t="s">
        <v>1159</v>
      </c>
      <c r="C378" s="8" t="s">
        <v>60</v>
      </c>
      <c r="D378" s="8" t="s">
        <v>1353</v>
      </c>
      <c r="E378" s="9" t="s">
        <v>28</v>
      </c>
      <c r="F378" s="9">
        <v>135.2</v>
      </c>
      <c r="G378" s="9">
        <v>0</v>
      </c>
      <c r="H378" s="10"/>
      <c r="I378" s="10"/>
      <c r="J378" s="10"/>
      <c r="K378" s="10" t="s">
        <v>35</v>
      </c>
      <c r="L378" s="10" t="str">
        <f>VLOOKUP(A378,[10]在职名单!$D:$AF,29,FALSE)</f>
        <v>350104200401061718</v>
      </c>
      <c r="M378" s="10">
        <f>VLOOKUP(A378,[10]在职名单!$D:$AK,34,FALSE)</f>
        <v>18059087605</v>
      </c>
      <c r="N378" s="10">
        <f>VLOOKUP(D378,[11]个人所得税扣缴申报表!$B$1:$L$65536,11,FALSE)</f>
        <v>0</v>
      </c>
      <c r="Q378" s="1">
        <f t="shared" si="8"/>
        <v>0</v>
      </c>
    </row>
    <row r="379" s="1" customFormat="1" hidden="1" spans="1:17">
      <c r="A379" s="8" t="s">
        <v>1354</v>
      </c>
      <c r="B379" s="8" t="s">
        <v>1159</v>
      </c>
      <c r="C379" s="8" t="s">
        <v>70</v>
      </c>
      <c r="D379" s="8" t="s">
        <v>1355</v>
      </c>
      <c r="E379" s="9" t="s">
        <v>28</v>
      </c>
      <c r="F379" s="9">
        <v>1420</v>
      </c>
      <c r="G379" s="9">
        <v>0</v>
      </c>
      <c r="H379" s="10"/>
      <c r="I379" s="10"/>
      <c r="J379" s="10"/>
      <c r="K379" s="10" t="s">
        <v>35</v>
      </c>
      <c r="L379" s="44" t="s">
        <v>1356</v>
      </c>
      <c r="M379" s="10">
        <f>VLOOKUP(A379,[10]在职名单!$D:$AK,34,FALSE)</f>
        <v>18507089605</v>
      </c>
      <c r="N379" s="10">
        <f>VLOOKUP(D379,[11]个人所得税扣缴申报表!$B$1:$L$65536,11,FALSE)</f>
        <v>0</v>
      </c>
      <c r="Q379" s="1">
        <f t="shared" si="8"/>
        <v>0</v>
      </c>
    </row>
    <row r="380" s="1" customFormat="1" hidden="1" spans="1:17">
      <c r="A380" s="8" t="s">
        <v>1357</v>
      </c>
      <c r="B380" s="8" t="s">
        <v>1159</v>
      </c>
      <c r="C380" s="8" t="s">
        <v>70</v>
      </c>
      <c r="D380" s="8" t="s">
        <v>1358</v>
      </c>
      <c r="E380" s="9" t="s">
        <v>28</v>
      </c>
      <c r="F380" s="9">
        <v>2020</v>
      </c>
      <c r="G380" s="9">
        <v>0</v>
      </c>
      <c r="H380" s="10"/>
      <c r="I380" s="10"/>
      <c r="J380" s="10"/>
      <c r="K380" s="10" t="s">
        <v>35</v>
      </c>
      <c r="L380" s="10" t="str">
        <f>VLOOKUP(A380,[10]在职名单!$D:$AF,29,FALSE)</f>
        <v>36010520001114281X</v>
      </c>
      <c r="M380" s="10">
        <f>VLOOKUP(A380,[10]在职名单!$D:$AK,34,FALSE)</f>
        <v>13647094073</v>
      </c>
      <c r="N380" s="10">
        <f>VLOOKUP(D380,[11]个人所得税扣缴申报表!$B$1:$L$65536,11,FALSE)</f>
        <v>0</v>
      </c>
      <c r="Q380" s="1">
        <f t="shared" si="8"/>
        <v>0</v>
      </c>
    </row>
    <row r="381" s="1" customFormat="1" hidden="1" spans="1:17">
      <c r="A381" s="8" t="s">
        <v>1359</v>
      </c>
      <c r="B381" s="8" t="s">
        <v>1159</v>
      </c>
      <c r="C381" s="8" t="s">
        <v>70</v>
      </c>
      <c r="D381" s="8" t="s">
        <v>1360</v>
      </c>
      <c r="E381" s="9" t="s">
        <v>28</v>
      </c>
      <c r="F381" s="9">
        <v>2020</v>
      </c>
      <c r="G381" s="9">
        <v>0</v>
      </c>
      <c r="H381" s="10"/>
      <c r="I381" s="10"/>
      <c r="J381" s="10"/>
      <c r="K381" s="10" t="s">
        <v>35</v>
      </c>
      <c r="L381" s="10" t="str">
        <f>VLOOKUP(A381,[10]在职名单!$D:$AF,29,FALSE)</f>
        <v>360428200503041012</v>
      </c>
      <c r="M381" s="10">
        <f>VLOOKUP(A381,[10]在职名单!$D:$AK,34,FALSE)</f>
        <v>18979161470</v>
      </c>
      <c r="N381" s="10">
        <f>VLOOKUP(D381,[11]个人所得税扣缴申报表!$B$1:$L$65536,11,FALSE)</f>
        <v>0</v>
      </c>
      <c r="Q381" s="1">
        <f t="shared" si="8"/>
        <v>0</v>
      </c>
    </row>
    <row r="382" s="1" customFormat="1" hidden="1" spans="1:17">
      <c r="A382" s="8" t="s">
        <v>1361</v>
      </c>
      <c r="B382" s="8" t="s">
        <v>1159</v>
      </c>
      <c r="C382" s="8" t="s">
        <v>70</v>
      </c>
      <c r="D382" s="8" t="s">
        <v>1362</v>
      </c>
      <c r="E382" s="9" t="s">
        <v>28</v>
      </c>
      <c r="F382" s="9">
        <v>1120</v>
      </c>
      <c r="G382" s="9">
        <v>0</v>
      </c>
      <c r="H382" s="10"/>
      <c r="I382" s="10"/>
      <c r="J382" s="10"/>
      <c r="K382" s="10" t="s">
        <v>35</v>
      </c>
      <c r="L382" s="10" t="str">
        <f>VLOOKUP(A382,[10]在职名单!$D:$AF,29,FALSE)</f>
        <v>430721200305171676</v>
      </c>
      <c r="M382" s="10">
        <f>VLOOKUP(A382,[10]在职名单!$D:$AK,34,FALSE)</f>
        <v>18792177361</v>
      </c>
      <c r="N382" s="10">
        <f>VLOOKUP(D382,[11]个人所得税扣缴申报表!$B$1:$L$65536,11,FALSE)</f>
        <v>0</v>
      </c>
      <c r="Q382" s="1">
        <f t="shared" si="8"/>
        <v>0</v>
      </c>
    </row>
    <row r="383" s="1" customFormat="1" hidden="1" spans="1:17">
      <c r="A383" s="8" t="s">
        <v>697</v>
      </c>
      <c r="B383" s="8" t="s">
        <v>693</v>
      </c>
      <c r="C383" s="8" t="s">
        <v>30</v>
      </c>
      <c r="D383" s="8" t="s">
        <v>698</v>
      </c>
      <c r="E383" s="9" t="s">
        <v>28</v>
      </c>
      <c r="F383" s="9">
        <v>3000</v>
      </c>
      <c r="G383" s="9">
        <v>0</v>
      </c>
      <c r="H383" s="10"/>
      <c r="I383" s="10"/>
      <c r="J383" s="10"/>
      <c r="K383" s="10" t="str">
        <f>VLOOKUP(A383,'5月'!A:K,11,FALSE)</f>
        <v>朝晖人力</v>
      </c>
      <c r="L383" s="44" t="str">
        <f>VLOOKUP(A383,'5月'!A:L,12,FALSE)</f>
        <v>360124200507050061</v>
      </c>
      <c r="M383" s="10">
        <f>VLOOKUP(A383,'5月'!A:M,13,FALSE)</f>
        <v>19527490075</v>
      </c>
      <c r="N383" s="10">
        <f>VLOOKUP(D383,[11]个人所得税扣缴申报表!$B$1:$L$65536,11,FALSE)</f>
        <v>0</v>
      </c>
      <c r="Q383" s="1">
        <f t="shared" si="8"/>
        <v>0</v>
      </c>
    </row>
    <row r="384" s="1" customFormat="1" hidden="1" spans="1:17">
      <c r="A384" s="8" t="s">
        <v>894</v>
      </c>
      <c r="B384" s="8" t="s">
        <v>693</v>
      </c>
      <c r="C384" s="8" t="s">
        <v>30</v>
      </c>
      <c r="D384" s="8" t="s">
        <v>895</v>
      </c>
      <c r="E384" s="9" t="s">
        <v>28</v>
      </c>
      <c r="F384" s="9">
        <v>2920</v>
      </c>
      <c r="G384" s="9">
        <v>0</v>
      </c>
      <c r="H384" s="10"/>
      <c r="I384" s="10"/>
      <c r="J384" s="10"/>
      <c r="K384" s="10" t="str">
        <f>VLOOKUP(A384,'5月'!A:K,11,FALSE)</f>
        <v>朝晖人力</v>
      </c>
      <c r="L384" s="44" t="str">
        <f>VLOOKUP(A384,'5月'!A:L,12,FALSE)</f>
        <v>360121200512092427</v>
      </c>
      <c r="M384" s="10">
        <f>VLOOKUP(A384,'5月'!A:M,13,FALSE)</f>
        <v>18702536949</v>
      </c>
      <c r="N384" s="10">
        <f>VLOOKUP(D384,[11]个人所得税扣缴申报表!$B$1:$L$65536,11,FALSE)</f>
        <v>0</v>
      </c>
      <c r="Q384" s="1">
        <f t="shared" si="8"/>
        <v>0</v>
      </c>
    </row>
    <row r="385" s="1" customFormat="1" hidden="1" spans="1:17">
      <c r="A385" s="8" t="s">
        <v>699</v>
      </c>
      <c r="B385" s="8" t="s">
        <v>693</v>
      </c>
      <c r="C385" s="8" t="s">
        <v>37</v>
      </c>
      <c r="D385" s="8" t="s">
        <v>700</v>
      </c>
      <c r="E385" s="9" t="s">
        <v>28</v>
      </c>
      <c r="F385" s="9">
        <v>2800</v>
      </c>
      <c r="G385" s="9">
        <v>0</v>
      </c>
      <c r="H385" s="10"/>
      <c r="I385" s="10"/>
      <c r="J385" s="10"/>
      <c r="K385" s="10" t="str">
        <f>VLOOKUP(A385,'5月'!A:K,11,FALSE)</f>
        <v>鑫镒百货</v>
      </c>
      <c r="L385" s="44" t="str">
        <f>VLOOKUP(A385,'5月'!A:L,12,FALSE)</f>
        <v>360121196307102447</v>
      </c>
      <c r="M385" s="10">
        <f>VLOOKUP(A385,'5月'!A:M,13,FALSE)</f>
        <v>15870692528</v>
      </c>
      <c r="N385" s="10"/>
      <c r="Q385" s="1">
        <f t="shared" si="8"/>
        <v>0</v>
      </c>
    </row>
    <row r="386" s="1" customFormat="1" hidden="1" spans="1:17">
      <c r="A386" s="8" t="s">
        <v>701</v>
      </c>
      <c r="B386" s="8" t="s">
        <v>693</v>
      </c>
      <c r="C386" s="8" t="s">
        <v>37</v>
      </c>
      <c r="D386" s="8" t="s">
        <v>702</v>
      </c>
      <c r="E386" s="9" t="s">
        <v>32</v>
      </c>
      <c r="F386" s="9">
        <v>2795</v>
      </c>
      <c r="G386" s="9">
        <v>0</v>
      </c>
      <c r="H386" s="10"/>
      <c r="I386" s="10"/>
      <c r="J386" s="10"/>
      <c r="K386" s="10" t="str">
        <f>VLOOKUP(A386,'5月'!A:K,11,FALSE)</f>
        <v>朝晖人力</v>
      </c>
      <c r="L386" s="44" t="str">
        <f>VLOOKUP(A386,'5月'!A:L,12,FALSE)</f>
        <v>360111195601181425</v>
      </c>
      <c r="M386" s="10">
        <f>VLOOKUP(A386,'5月'!A:M,13,FALSE)</f>
        <v>13672222800</v>
      </c>
      <c r="N386" s="10">
        <f>VLOOKUP(D386,[11]个人所得税扣缴申报表!$B$1:$L$65536,11,FALSE)</f>
        <v>0</v>
      </c>
      <c r="Q386" s="1">
        <f t="shared" si="8"/>
        <v>0</v>
      </c>
    </row>
    <row r="387" s="1" customFormat="1" hidden="1" spans="1:17">
      <c r="A387" s="8" t="s">
        <v>1363</v>
      </c>
      <c r="B387" s="8" t="s">
        <v>693</v>
      </c>
      <c r="C387" s="8" t="s">
        <v>37</v>
      </c>
      <c r="D387" s="8" t="s">
        <v>1364</v>
      </c>
      <c r="E387" s="9" t="s">
        <v>28</v>
      </c>
      <c r="F387" s="9">
        <v>560</v>
      </c>
      <c r="G387" s="9">
        <v>0</v>
      </c>
      <c r="H387" s="10"/>
      <c r="I387" s="10"/>
      <c r="J387" s="10"/>
      <c r="K387" s="10" t="s">
        <v>35</v>
      </c>
      <c r="L387" s="44" t="str">
        <f>VLOOKUP(A387,[10]在职名单!$D:$AF,29,FALSE)</f>
        <v>360121197105152440</v>
      </c>
      <c r="M387" s="10">
        <f>VLOOKUP(A387,[10]在职名单!$D:$AK,34,FALSE)</f>
        <v>18296146067</v>
      </c>
      <c r="N387" s="10">
        <f>VLOOKUP(D387,[11]个人所得税扣缴申报表!$B$1:$L$65536,11,FALSE)</f>
        <v>0</v>
      </c>
      <c r="Q387" s="1">
        <f t="shared" si="8"/>
        <v>0</v>
      </c>
    </row>
    <row r="388" s="1" customFormat="1" hidden="1" spans="1:17">
      <c r="A388" s="8" t="s">
        <v>703</v>
      </c>
      <c r="B388" s="8" t="s">
        <v>693</v>
      </c>
      <c r="C388" s="8" t="s">
        <v>507</v>
      </c>
      <c r="D388" s="8" t="s">
        <v>704</v>
      </c>
      <c r="E388" s="9" t="s">
        <v>28</v>
      </c>
      <c r="F388" s="9">
        <v>6239.9</v>
      </c>
      <c r="G388" s="9">
        <v>37.2</v>
      </c>
      <c r="H388" s="10"/>
      <c r="I388" s="10"/>
      <c r="J388" s="10"/>
      <c r="K388" s="10" t="str">
        <f>VLOOKUP(A388,'5月'!A:K,11,FALSE)</f>
        <v>南昌知行</v>
      </c>
      <c r="L388" s="44" t="str">
        <f>VLOOKUP(A388,'5月'!A:L,12,FALSE)</f>
        <v>360202200207275530</v>
      </c>
      <c r="M388" s="10">
        <f>VLOOKUP(A388,'5月'!A:M,13,FALSE)</f>
        <v>19198388881</v>
      </c>
      <c r="N388" s="10">
        <v>37.2</v>
      </c>
      <c r="Q388" s="1">
        <f t="shared" si="8"/>
        <v>0</v>
      </c>
    </row>
    <row r="389" s="1" customFormat="1" hidden="1" spans="1:17">
      <c r="A389" s="8" t="s">
        <v>707</v>
      </c>
      <c r="B389" s="8" t="s">
        <v>693</v>
      </c>
      <c r="C389" s="8" t="s">
        <v>60</v>
      </c>
      <c r="D389" s="8" t="s">
        <v>708</v>
      </c>
      <c r="E389" s="9" t="s">
        <v>28</v>
      </c>
      <c r="F389" s="9">
        <v>4589.3125</v>
      </c>
      <c r="G389" s="9">
        <v>0</v>
      </c>
      <c r="H389" s="10"/>
      <c r="I389" s="10"/>
      <c r="J389" s="10"/>
      <c r="K389" s="10" t="str">
        <f>VLOOKUP(A389,'5月'!A:K,11,FALSE)</f>
        <v>南昌知行</v>
      </c>
      <c r="L389" s="10" t="str">
        <f>VLOOKUP(A389,'5月'!A:L,12,FALSE)</f>
        <v>36012120051217887x</v>
      </c>
      <c r="M389" s="10">
        <f>VLOOKUP(A389,'5月'!A:M,13,FALSE)</f>
        <v>16606139745</v>
      </c>
      <c r="N389" s="10">
        <v>0</v>
      </c>
      <c r="Q389" s="1">
        <f t="shared" si="8"/>
        <v>0</v>
      </c>
    </row>
    <row r="390" s="1" customFormat="1" hidden="1" spans="1:17">
      <c r="A390" s="8" t="s">
        <v>709</v>
      </c>
      <c r="B390" s="8" t="s">
        <v>693</v>
      </c>
      <c r="C390" s="8" t="s">
        <v>60</v>
      </c>
      <c r="D390" s="8" t="s">
        <v>710</v>
      </c>
      <c r="E390" s="9" t="s">
        <v>28</v>
      </c>
      <c r="F390" s="9">
        <v>5017.981</v>
      </c>
      <c r="G390" s="9">
        <v>0</v>
      </c>
      <c r="H390" s="10"/>
      <c r="I390" s="10"/>
      <c r="J390" s="10"/>
      <c r="K390" s="10" t="str">
        <f>VLOOKUP(A390,'5月'!A:K,11,FALSE)</f>
        <v>朝晖人力</v>
      </c>
      <c r="L390" s="44" t="str">
        <f>VLOOKUP(A390,'5月'!A:L,12,FALSE)</f>
        <v>411725200405082032</v>
      </c>
      <c r="M390" s="10">
        <f>VLOOKUP(A390,'5月'!A:M,13,FALSE)</f>
        <v>18974749423</v>
      </c>
      <c r="N390" s="10">
        <f>VLOOKUP(D390,[11]个人所得税扣缴申报表!$B$1:$L$65536,11,FALSE)</f>
        <v>0</v>
      </c>
      <c r="Q390" s="1">
        <f t="shared" si="8"/>
        <v>0</v>
      </c>
    </row>
    <row r="391" s="1" customFormat="1" hidden="1" spans="1:17">
      <c r="A391" s="8" t="s">
        <v>705</v>
      </c>
      <c r="B391" s="8" t="s">
        <v>693</v>
      </c>
      <c r="C391" s="8" t="s">
        <v>60</v>
      </c>
      <c r="D391" s="8" t="s">
        <v>706</v>
      </c>
      <c r="E391" s="9" t="s">
        <v>28</v>
      </c>
      <c r="F391" s="9">
        <v>6319.215625</v>
      </c>
      <c r="G391" s="9">
        <v>39.58</v>
      </c>
      <c r="H391" s="10"/>
      <c r="I391" s="10"/>
      <c r="J391" s="10"/>
      <c r="K391" s="10" t="str">
        <f>VLOOKUP(A391,'5月'!A:K,11,FALSE)</f>
        <v>南昌知行</v>
      </c>
      <c r="L391" s="44" t="str">
        <f>VLOOKUP(A391,'5月'!A:L,12,FALSE)</f>
        <v>360121198909102443</v>
      </c>
      <c r="M391" s="10">
        <f>VLOOKUP(A391,'5月'!A:M,13,FALSE)</f>
        <v>18170011008</v>
      </c>
      <c r="N391" s="10">
        <v>39.58</v>
      </c>
      <c r="Q391" s="1">
        <f t="shared" si="8"/>
        <v>0</v>
      </c>
    </row>
    <row r="392" s="1" customFormat="1" hidden="1" spans="1:17">
      <c r="A392" s="8" t="s">
        <v>1365</v>
      </c>
      <c r="B392" s="8" t="s">
        <v>693</v>
      </c>
      <c r="C392" s="8" t="s">
        <v>60</v>
      </c>
      <c r="D392" s="8" t="s">
        <v>1366</v>
      </c>
      <c r="E392" s="9" t="s">
        <v>28</v>
      </c>
      <c r="F392" s="9">
        <v>5624.57</v>
      </c>
      <c r="G392" s="9">
        <v>18.74</v>
      </c>
      <c r="H392" s="10"/>
      <c r="I392" s="10"/>
      <c r="J392" s="10"/>
      <c r="K392" s="10" t="s">
        <v>35</v>
      </c>
      <c r="L392" s="44" t="str">
        <f>VLOOKUP(A392,[10]在职名单!$D:$AF,29,FALSE)</f>
        <v>360121199603293157</v>
      </c>
      <c r="M392" s="10">
        <f>VLOOKUP(A392,[10]在职名单!$D:$AK,34,FALSE)</f>
        <v>18179182226</v>
      </c>
      <c r="N392" s="10">
        <f>VLOOKUP(D392,[11]个人所得税扣缴申报表!$B$1:$L$65536,11,FALSE)</f>
        <v>18.74</v>
      </c>
      <c r="Q392" s="1">
        <f t="shared" si="8"/>
        <v>0</v>
      </c>
    </row>
    <row r="393" s="1" customFormat="1" hidden="1" spans="1:17">
      <c r="A393" s="8" t="s">
        <v>898</v>
      </c>
      <c r="B393" s="8" t="s">
        <v>693</v>
      </c>
      <c r="C393" s="8" t="s">
        <v>42</v>
      </c>
      <c r="D393" s="8" t="s">
        <v>899</v>
      </c>
      <c r="E393" s="9" t="s">
        <v>28</v>
      </c>
      <c r="F393" s="9">
        <v>11283.363955</v>
      </c>
      <c r="G393" s="9">
        <v>188.5</v>
      </c>
      <c r="H393" s="10"/>
      <c r="I393" s="10"/>
      <c r="J393" s="10"/>
      <c r="K393" s="10" t="str">
        <f>VLOOKUP(A393,'5月'!A:K,11,FALSE)</f>
        <v>朝晖人力</v>
      </c>
      <c r="L393" s="44" t="str">
        <f>VLOOKUP(A393,'5月'!A:L,12,FALSE)</f>
        <v>360730199401083812</v>
      </c>
      <c r="M393" s="10" t="e">
        <f>VLOOKUP(A393,'5月'!A:M,13,FALSE)</f>
        <v>#N/A</v>
      </c>
      <c r="N393" s="10">
        <f>VLOOKUP(D393,[11]个人所得税扣缴申报表!$B$1:$L$65536,11,FALSE)</f>
        <v>188.5</v>
      </c>
      <c r="Q393" s="1">
        <f t="shared" si="8"/>
        <v>0</v>
      </c>
    </row>
    <row r="394" s="1" customFormat="1" hidden="1" spans="1:17">
      <c r="A394" s="8" t="s">
        <v>713</v>
      </c>
      <c r="B394" s="8" t="s">
        <v>693</v>
      </c>
      <c r="C394" s="8" t="s">
        <v>45</v>
      </c>
      <c r="D394" s="8" t="s">
        <v>714</v>
      </c>
      <c r="E394" s="9" t="s">
        <v>28</v>
      </c>
      <c r="F394" s="9">
        <v>11212.630315</v>
      </c>
      <c r="G394" s="9">
        <v>173.07</v>
      </c>
      <c r="H394" s="10">
        <f>VLOOKUP(A394,'5月'!A:H,8,FALSE)</f>
        <v>443.54</v>
      </c>
      <c r="I394" s="10">
        <f>VLOOKUP(A394,'5月'!A:I,9,FALSE)</f>
        <v>0</v>
      </c>
      <c r="J394" s="10">
        <f>VLOOKUP(A394,'5月'!A:J,10,FALSE)</f>
        <v>0</v>
      </c>
      <c r="K394" s="10" t="str">
        <f>VLOOKUP(A394,'5月'!A:K,11,FALSE)</f>
        <v>南昌知行</v>
      </c>
      <c r="L394" s="10" t="str">
        <f>VLOOKUP(A394,'5月'!A:L,12,FALSE)</f>
        <v>360121199212242424</v>
      </c>
      <c r="M394" s="10">
        <f>VLOOKUP(A394,'5月'!A:M,13,FALSE)</f>
        <v>15858945139</v>
      </c>
      <c r="N394" s="10">
        <v>173.07</v>
      </c>
      <c r="Q394" s="1">
        <f t="shared" si="8"/>
        <v>0</v>
      </c>
    </row>
    <row r="395" s="1" customFormat="1" hidden="1" spans="1:17">
      <c r="A395" s="8" t="s">
        <v>715</v>
      </c>
      <c r="B395" s="8" t="s">
        <v>693</v>
      </c>
      <c r="C395" s="8" t="s">
        <v>45</v>
      </c>
      <c r="D395" s="8" t="s">
        <v>716</v>
      </c>
      <c r="E395" s="9" t="s">
        <v>28</v>
      </c>
      <c r="F395" s="9">
        <v>4950.881825</v>
      </c>
      <c r="G395" s="9">
        <v>0</v>
      </c>
      <c r="H395" s="10"/>
      <c r="I395" s="10"/>
      <c r="J395" s="10"/>
      <c r="K395" s="10" t="str">
        <f>VLOOKUP(A395,'5月'!A:K,11,FALSE)</f>
        <v>南昌知行</v>
      </c>
      <c r="L395" s="44" t="str">
        <f>VLOOKUP(A395,'5月'!A:L,12,FALSE)</f>
        <v>360121199506262412</v>
      </c>
      <c r="M395" s="10">
        <f>VLOOKUP(A395,'5月'!A:M,13,FALSE)</f>
        <v>13687917578</v>
      </c>
      <c r="N395" s="10">
        <v>0</v>
      </c>
      <c r="Q395" s="1">
        <f t="shared" si="8"/>
        <v>0</v>
      </c>
    </row>
    <row r="396" s="1" customFormat="1" hidden="1" spans="1:17">
      <c r="A396" s="8" t="s">
        <v>969</v>
      </c>
      <c r="B396" s="8" t="s">
        <v>693</v>
      </c>
      <c r="C396" s="8" t="s">
        <v>45</v>
      </c>
      <c r="D396" s="8" t="s">
        <v>970</v>
      </c>
      <c r="E396" s="9" t="s">
        <v>28</v>
      </c>
      <c r="F396" s="9">
        <v>192</v>
      </c>
      <c r="G396" s="9">
        <v>0</v>
      </c>
      <c r="H396" s="10"/>
      <c r="I396" s="10"/>
      <c r="J396" s="10"/>
      <c r="K396" s="10" t="str">
        <f>VLOOKUP(A396,'5月'!A:K,11,FALSE)</f>
        <v>朝晖人力</v>
      </c>
      <c r="L396" s="10" t="str">
        <f>VLOOKUP(A396,'5月'!A:L,12,FALSE)</f>
        <v>360121200206162474</v>
      </c>
      <c r="M396" s="10">
        <f>VLOOKUP(A396,'5月'!A:M,13,FALSE)</f>
        <v>18296118512</v>
      </c>
      <c r="N396" s="10">
        <f>VLOOKUP(D396,[11]个人所得税扣缴申报表!$B$1:$L$65536,11,FALSE)</f>
        <v>0</v>
      </c>
      <c r="Q396" s="1">
        <f t="shared" si="8"/>
        <v>0</v>
      </c>
    </row>
    <row r="397" s="1" customFormat="1" hidden="1" spans="1:17">
      <c r="A397" s="8" t="s">
        <v>1164</v>
      </c>
      <c r="B397" s="8" t="s">
        <v>693</v>
      </c>
      <c r="C397" s="8" t="s">
        <v>45</v>
      </c>
      <c r="D397" s="8" t="s">
        <v>1165</v>
      </c>
      <c r="E397" s="9" t="s">
        <v>28</v>
      </c>
      <c r="F397" s="9">
        <v>9044.2799</v>
      </c>
      <c r="G397" s="9">
        <v>121.33</v>
      </c>
      <c r="H397" s="10"/>
      <c r="I397" s="10"/>
      <c r="J397" s="10"/>
      <c r="K397" s="10" t="str">
        <f>VLOOKUP(A397,'5月'!A:K,11,FALSE)</f>
        <v>朝晖人力</v>
      </c>
      <c r="L397" s="44" t="str">
        <f>VLOOKUP(A397,'5月'!A:L,12,FALSE)</f>
        <v>361025200411144110</v>
      </c>
      <c r="M397" s="10">
        <f>VLOOKUP(A397,'5月'!A:M,13,FALSE)</f>
        <v>15807043119</v>
      </c>
      <c r="N397" s="10">
        <f>VLOOKUP(D397,[11]个人所得税扣缴申报表!$B$1:$L$65536,11,FALSE)</f>
        <v>121.33</v>
      </c>
      <c r="Q397" s="1">
        <f t="shared" si="8"/>
        <v>0</v>
      </c>
    </row>
    <row r="398" s="1" customFormat="1" hidden="1" spans="1:17">
      <c r="A398" s="8" t="s">
        <v>1367</v>
      </c>
      <c r="B398" s="8" t="s">
        <v>693</v>
      </c>
      <c r="C398" s="8" t="s">
        <v>45</v>
      </c>
      <c r="D398" s="8" t="s">
        <v>1368</v>
      </c>
      <c r="E398" s="9" t="s">
        <v>32</v>
      </c>
      <c r="F398" s="9">
        <v>615.6</v>
      </c>
      <c r="G398" s="9">
        <v>0</v>
      </c>
      <c r="H398" s="10"/>
      <c r="I398" s="10"/>
      <c r="J398" s="10"/>
      <c r="K398" s="10" t="s">
        <v>35</v>
      </c>
      <c r="L398" s="44" t="str">
        <f>VLOOKUP(A398,[10]在职名单!$D:$AF,29,FALSE)</f>
        <v>362527200304020551</v>
      </c>
      <c r="M398" s="10">
        <f>VLOOKUP(A398,[10]在职名单!$D:$AK,34,FALSE)</f>
        <v>13290043264</v>
      </c>
      <c r="N398" s="10">
        <f>VLOOKUP(D398,[11]个人所得税扣缴申报表!$B$1:$L$65536,11,FALSE)</f>
        <v>0</v>
      </c>
      <c r="Q398" s="1">
        <f t="shared" si="8"/>
        <v>0</v>
      </c>
    </row>
    <row r="399" s="1" customFormat="1" hidden="1" spans="1:17">
      <c r="A399" s="8" t="s">
        <v>725</v>
      </c>
      <c r="B399" s="8" t="s">
        <v>693</v>
      </c>
      <c r="C399" s="8" t="s">
        <v>67</v>
      </c>
      <c r="D399" s="8" t="s">
        <v>726</v>
      </c>
      <c r="E399" s="9" t="s">
        <v>28</v>
      </c>
      <c r="F399" s="9">
        <v>7733.67790052053</v>
      </c>
      <c r="G399" s="9">
        <v>0</v>
      </c>
      <c r="H399" s="10">
        <f>VLOOKUP(A399,'5月'!A:H,8,FALSE)</f>
        <v>443.54</v>
      </c>
      <c r="I399" s="10">
        <f>VLOOKUP(A399,'5月'!A:I,9,FALSE)</f>
        <v>0</v>
      </c>
      <c r="J399" s="10">
        <f>VLOOKUP(A399,'5月'!A:J,10,FALSE)</f>
        <v>0</v>
      </c>
      <c r="K399" s="10" t="str">
        <f>VLOOKUP(A399,'5月'!A:K,11,FALSE)</f>
        <v>南昌知行</v>
      </c>
      <c r="L399" s="10" t="str">
        <f>VLOOKUP(A399,'5月'!A:L,12,FALSE)</f>
        <v>44088219981128271x</v>
      </c>
      <c r="M399" s="10">
        <f>VLOOKUP(A399,'5月'!A:M,13,FALSE)</f>
        <v>17841439144</v>
      </c>
      <c r="N399" s="10">
        <v>0</v>
      </c>
      <c r="Q399" s="1">
        <f t="shared" si="8"/>
        <v>0</v>
      </c>
    </row>
    <row r="400" s="1" customFormat="1" hidden="1" spans="1:17">
      <c r="A400" s="8" t="s">
        <v>1369</v>
      </c>
      <c r="B400" s="8" t="s">
        <v>693</v>
      </c>
      <c r="C400" s="8" t="s">
        <v>70</v>
      </c>
      <c r="D400" s="8" t="s">
        <v>1370</v>
      </c>
      <c r="E400" s="9" t="s">
        <v>28</v>
      </c>
      <c r="F400" s="9">
        <v>2800.8</v>
      </c>
      <c r="G400" s="9">
        <v>0</v>
      </c>
      <c r="H400" s="10"/>
      <c r="I400" s="10"/>
      <c r="J400" s="10"/>
      <c r="K400" s="10" t="s">
        <v>35</v>
      </c>
      <c r="L400" s="44" t="str">
        <f>VLOOKUP(A400,[10]在职名单!$D:$AF,29,FALSE)</f>
        <v>230623200507011638</v>
      </c>
      <c r="M400" s="10">
        <f>VLOOKUP(A400,[10]在职名单!$D:$AK,34,FALSE)</f>
        <v>18545755160</v>
      </c>
      <c r="N400" s="10">
        <f>VLOOKUP(D400,[11]个人所得税扣缴申报表!$B$1:$L$65536,11,FALSE)</f>
        <v>0</v>
      </c>
      <c r="Q400" s="1">
        <f t="shared" si="8"/>
        <v>0</v>
      </c>
    </row>
    <row r="401" s="1" customFormat="1" hidden="1" spans="1:17">
      <c r="A401" s="8" t="s">
        <v>730</v>
      </c>
      <c r="B401" s="8" t="s">
        <v>731</v>
      </c>
      <c r="C401" s="8" t="s">
        <v>132</v>
      </c>
      <c r="D401" s="8" t="s">
        <v>732</v>
      </c>
      <c r="E401" s="9" t="s">
        <v>28</v>
      </c>
      <c r="F401" s="9">
        <v>9517.16824</v>
      </c>
      <c r="G401" s="9">
        <v>0</v>
      </c>
      <c r="H401" s="10">
        <f>VLOOKUP(A401,'5月'!A:H,8,FALSE)</f>
        <v>413.07</v>
      </c>
      <c r="I401" s="10">
        <f>VLOOKUP(A401,'5月'!A:I,9,FALSE)</f>
        <v>0</v>
      </c>
      <c r="J401" s="10">
        <f>VLOOKUP(A401,'5月'!A:J,10,FALSE)</f>
        <v>0</v>
      </c>
      <c r="K401" s="10" t="str">
        <f>VLOOKUP(A401,'5月'!A:K,11,FALSE)</f>
        <v>宜春</v>
      </c>
      <c r="L401" s="10" t="str">
        <f>VLOOKUP(A401,'5月'!A:L,12,FALSE)</f>
        <v>36222719960817251X</v>
      </c>
      <c r="M401" s="10">
        <f>VLOOKUP(A401,'5月'!A:M,13,FALSE)</f>
        <v>18695079607</v>
      </c>
      <c r="N401" s="10">
        <v>0</v>
      </c>
      <c r="Q401" s="1">
        <f t="shared" si="8"/>
        <v>0</v>
      </c>
    </row>
    <row r="402" s="1" customFormat="1" hidden="1" spans="1:17">
      <c r="A402" s="8" t="s">
        <v>945</v>
      </c>
      <c r="B402" s="8" t="s">
        <v>731</v>
      </c>
      <c r="C402" s="8" t="s">
        <v>26</v>
      </c>
      <c r="D402" s="8" t="s">
        <v>946</v>
      </c>
      <c r="E402" s="9" t="s">
        <v>32</v>
      </c>
      <c r="F402" s="9">
        <v>3700</v>
      </c>
      <c r="G402" s="9">
        <v>0</v>
      </c>
      <c r="H402" s="10"/>
      <c r="I402" s="10"/>
      <c r="J402" s="10"/>
      <c r="K402" s="10" t="str">
        <f>VLOOKUP(A402,'5月'!A:K,11,FALSE)</f>
        <v>朝晖人力</v>
      </c>
      <c r="L402" s="10" t="str">
        <f>VLOOKUP(A402,'5月'!A:L,12,FALSE)</f>
        <v>360902200208014429</v>
      </c>
      <c r="M402" s="10">
        <f>VLOOKUP(A402,'5月'!A:M,13,FALSE)</f>
        <v>13170833252</v>
      </c>
      <c r="N402" s="10">
        <f>VLOOKUP(D402,[11]个人所得税扣缴申报表!$B$1:$L$65536,11,FALSE)</f>
        <v>0</v>
      </c>
      <c r="Q402" s="1">
        <f t="shared" si="8"/>
        <v>0</v>
      </c>
    </row>
    <row r="403" s="1" customFormat="1" hidden="1" spans="1:17">
      <c r="A403" s="8" t="s">
        <v>949</v>
      </c>
      <c r="B403" s="8" t="s">
        <v>731</v>
      </c>
      <c r="C403" s="8" t="s">
        <v>30</v>
      </c>
      <c r="D403" s="8" t="s">
        <v>950</v>
      </c>
      <c r="E403" s="9" t="s">
        <v>32</v>
      </c>
      <c r="F403" s="9">
        <v>3000</v>
      </c>
      <c r="G403" s="9">
        <v>0</v>
      </c>
      <c r="H403" s="10"/>
      <c r="I403" s="10"/>
      <c r="J403" s="10"/>
      <c r="K403" s="10" t="str">
        <f>VLOOKUP(A403,'5月'!A:K,11,FALSE)</f>
        <v>朝晖人力</v>
      </c>
      <c r="L403" s="10" t="str">
        <f>VLOOKUP(A403,'5月'!A:L,12,FALSE)</f>
        <v>360902200311103024</v>
      </c>
      <c r="M403" s="10">
        <f>VLOOKUP(A403,'5月'!A:M,13,FALSE)</f>
        <v>19907956152</v>
      </c>
      <c r="N403" s="10">
        <f>VLOOKUP(D403,[11]个人所得税扣缴申报表!$B$1:$L$65536,11,FALSE)</f>
        <v>0</v>
      </c>
      <c r="Q403" s="1">
        <f t="shared" si="8"/>
        <v>0</v>
      </c>
    </row>
    <row r="404" s="1" customFormat="1" hidden="1" spans="1:17">
      <c r="A404" s="8" t="s">
        <v>1168</v>
      </c>
      <c r="B404" s="8" t="s">
        <v>731</v>
      </c>
      <c r="C404" s="8" t="s">
        <v>30</v>
      </c>
      <c r="D404" s="8" t="s">
        <v>1169</v>
      </c>
      <c r="E404" s="9" t="s">
        <v>32</v>
      </c>
      <c r="F404" s="9">
        <v>2500</v>
      </c>
      <c r="G404" s="9">
        <v>0</v>
      </c>
      <c r="H404" s="10"/>
      <c r="I404" s="10"/>
      <c r="J404" s="10"/>
      <c r="K404" s="10" t="str">
        <f>VLOOKUP(A404,'5月'!A:K,11,FALSE)</f>
        <v>朝晖人力</v>
      </c>
      <c r="L404" s="10" t="str">
        <f>VLOOKUP(A404,'5月'!A:L,12,FALSE)</f>
        <v>360902200801164049</v>
      </c>
      <c r="M404" s="10">
        <f>VLOOKUP(A404,'5月'!A:M,13,FALSE)</f>
        <v>18162235526</v>
      </c>
      <c r="N404" s="10">
        <f>VLOOKUP(D404,[11]个人所得税扣缴申报表!$B$1:$L$65536,11,FALSE)</f>
        <v>0</v>
      </c>
      <c r="Q404" s="1">
        <f t="shared" si="8"/>
        <v>0</v>
      </c>
    </row>
    <row r="405" s="1" customFormat="1" hidden="1" spans="1:17">
      <c r="A405" s="8" t="s">
        <v>1170</v>
      </c>
      <c r="B405" s="8" t="s">
        <v>731</v>
      </c>
      <c r="C405" s="8" t="s">
        <v>30</v>
      </c>
      <c r="D405" s="8" t="s">
        <v>1171</v>
      </c>
      <c r="E405" s="9" t="s">
        <v>32</v>
      </c>
      <c r="F405" s="9">
        <v>223.2</v>
      </c>
      <c r="G405" s="9">
        <v>0</v>
      </c>
      <c r="H405" s="10"/>
      <c r="I405" s="10"/>
      <c r="J405" s="10"/>
      <c r="K405" s="10" t="str">
        <f>VLOOKUP(A405,'5月'!A:K,11,FALSE)</f>
        <v>朝晖人力</v>
      </c>
      <c r="L405" s="44" t="str">
        <f>VLOOKUP(A405,'5月'!A:L,12,FALSE)</f>
        <v>441322199606033869</v>
      </c>
      <c r="M405" s="10">
        <f>VLOOKUP(A405,'5月'!A:M,13,FALSE)</f>
        <v>18870513043</v>
      </c>
      <c r="N405" s="10">
        <f>VLOOKUP(D405,[11]个人所得税扣缴申报表!$B$1:$L$65536,11,FALSE)</f>
        <v>0</v>
      </c>
      <c r="Q405" s="1">
        <f t="shared" si="8"/>
        <v>0</v>
      </c>
    </row>
    <row r="406" s="1" customFormat="1" hidden="1" spans="1:17">
      <c r="A406" s="8" t="s">
        <v>1371</v>
      </c>
      <c r="B406" s="8" t="s">
        <v>731</v>
      </c>
      <c r="C406" s="8" t="s">
        <v>30</v>
      </c>
      <c r="D406" s="8" t="s">
        <v>1372</v>
      </c>
      <c r="E406" s="9" t="s">
        <v>28</v>
      </c>
      <c r="F406" s="9">
        <v>600</v>
      </c>
      <c r="G406" s="9">
        <v>0</v>
      </c>
      <c r="H406" s="10"/>
      <c r="I406" s="10"/>
      <c r="J406" s="10"/>
      <c r="K406" s="10" t="s">
        <v>35</v>
      </c>
      <c r="L406" s="10" t="str">
        <f>VLOOKUP(A406,[10]在职名单!$D:$AF,29,FALSE)</f>
        <v>36220120031104122X</v>
      </c>
      <c r="M406" s="10">
        <f>VLOOKUP(A406,[10]在职名单!$D:$AK,34,FALSE)</f>
        <v>15770546960</v>
      </c>
      <c r="N406" s="10">
        <f>VLOOKUP(D406,[11]个人所得税扣缴申报表!$B$1:$L$65536,11,FALSE)</f>
        <v>0</v>
      </c>
      <c r="Q406" s="1">
        <f t="shared" si="8"/>
        <v>0</v>
      </c>
    </row>
    <row r="407" s="1" customFormat="1" hidden="1" spans="1:17">
      <c r="A407" s="8" t="s">
        <v>739</v>
      </c>
      <c r="B407" s="8" t="s">
        <v>731</v>
      </c>
      <c r="C407" s="8" t="s">
        <v>37</v>
      </c>
      <c r="D407" s="8" t="s">
        <v>740</v>
      </c>
      <c r="E407" s="9" t="s">
        <v>28</v>
      </c>
      <c r="F407" s="9">
        <v>2690</v>
      </c>
      <c r="G407" s="9">
        <v>0</v>
      </c>
      <c r="H407" s="10"/>
      <c r="I407" s="10"/>
      <c r="J407" s="10"/>
      <c r="K407" s="10" t="str">
        <f>VLOOKUP(A407,'5月'!A:K,11,FALSE)</f>
        <v>宜春</v>
      </c>
      <c r="L407" s="10" t="str">
        <f>VLOOKUP(A407,'5月'!A:L,12,FALSE)</f>
        <v>362201195707213629</v>
      </c>
      <c r="M407" s="10">
        <f>VLOOKUP(A407,'5月'!A:M,13,FALSE)</f>
        <v>18779568768</v>
      </c>
      <c r="N407" s="10">
        <v>0</v>
      </c>
      <c r="Q407" s="1">
        <f t="shared" si="8"/>
        <v>0</v>
      </c>
    </row>
    <row r="408" s="1" customFormat="1" hidden="1" spans="1:17">
      <c r="A408" s="8" t="s">
        <v>741</v>
      </c>
      <c r="B408" s="8" t="s">
        <v>731</v>
      </c>
      <c r="C408" s="8" t="s">
        <v>37</v>
      </c>
      <c r="D408" s="8" t="s">
        <v>742</v>
      </c>
      <c r="E408" s="9" t="s">
        <v>28</v>
      </c>
      <c r="F408" s="9">
        <v>2595</v>
      </c>
      <c r="G408" s="9">
        <v>0</v>
      </c>
      <c r="H408" s="10"/>
      <c r="I408" s="10"/>
      <c r="J408" s="10"/>
      <c r="K408" s="10" t="str">
        <f>VLOOKUP(A408,'5月'!A:K,11,FALSE)</f>
        <v>宜春</v>
      </c>
      <c r="L408" s="10" t="str">
        <f>VLOOKUP(A408,'5月'!A:L,12,FALSE)</f>
        <v>362201196608202224</v>
      </c>
      <c r="M408" s="10">
        <f>VLOOKUP(A408,'5月'!A:M,13,FALSE)</f>
        <v>15390781187</v>
      </c>
      <c r="N408" s="10">
        <v>0</v>
      </c>
      <c r="Q408" s="1">
        <f t="shared" si="8"/>
        <v>0</v>
      </c>
    </row>
    <row r="409" s="1" customFormat="1" hidden="1" spans="1:17">
      <c r="A409" s="8" t="s">
        <v>743</v>
      </c>
      <c r="B409" s="8" t="s">
        <v>731</v>
      </c>
      <c r="C409" s="8" t="s">
        <v>42</v>
      </c>
      <c r="D409" s="8" t="s">
        <v>744</v>
      </c>
      <c r="E409" s="9" t="s">
        <v>28</v>
      </c>
      <c r="F409" s="9">
        <v>10084.79872</v>
      </c>
      <c r="G409" s="9">
        <v>0</v>
      </c>
      <c r="H409" s="10"/>
      <c r="I409" s="10"/>
      <c r="J409" s="10"/>
      <c r="K409" s="10" t="str">
        <f>VLOOKUP(A409,'5月'!A:K,11,FALSE)</f>
        <v>宜春</v>
      </c>
      <c r="L409" s="10" t="str">
        <f>VLOOKUP(A409,'5月'!A:L,12,FALSE)</f>
        <v>362201198506152413</v>
      </c>
      <c r="M409" s="10">
        <f>VLOOKUP(A409,'5月'!A:M,13,FALSE)</f>
        <v>15824537583</v>
      </c>
      <c r="N409" s="10">
        <v>0</v>
      </c>
      <c r="Q409" s="1">
        <f t="shared" si="8"/>
        <v>0</v>
      </c>
    </row>
    <row r="410" s="1" customFormat="1" hidden="1" spans="1:17">
      <c r="A410" s="8" t="s">
        <v>745</v>
      </c>
      <c r="B410" s="8" t="s">
        <v>731</v>
      </c>
      <c r="C410" s="8" t="s">
        <v>45</v>
      </c>
      <c r="D410" s="8" t="s">
        <v>746</v>
      </c>
      <c r="E410" s="9" t="s">
        <v>28</v>
      </c>
      <c r="F410" s="9">
        <v>17642.69718</v>
      </c>
      <c r="G410" s="9">
        <v>379.28</v>
      </c>
      <c r="H410" s="10"/>
      <c r="I410" s="10"/>
      <c r="J410" s="10"/>
      <c r="K410" s="10" t="str">
        <f>VLOOKUP(A410,'5月'!A:K,11,FALSE)</f>
        <v>宜春</v>
      </c>
      <c r="L410" s="10" t="str">
        <f>VLOOKUP(A410,'5月'!A:L,12,FALSE)</f>
        <v>362201199608271418</v>
      </c>
      <c r="M410" s="10">
        <f>VLOOKUP(A410,'5月'!A:M,13,FALSE)</f>
        <v>15179576662</v>
      </c>
      <c r="N410" s="10">
        <v>379.28</v>
      </c>
      <c r="Q410" s="1">
        <f t="shared" si="8"/>
        <v>0</v>
      </c>
    </row>
    <row r="411" s="1" customFormat="1" hidden="1" spans="1:17">
      <c r="A411" s="8" t="s">
        <v>747</v>
      </c>
      <c r="B411" s="8" t="s">
        <v>731</v>
      </c>
      <c r="C411" s="8" t="s">
        <v>45</v>
      </c>
      <c r="D411" s="8" t="s">
        <v>748</v>
      </c>
      <c r="E411" s="9" t="s">
        <v>28</v>
      </c>
      <c r="F411" s="9">
        <v>9371.205</v>
      </c>
      <c r="G411" s="9">
        <v>128.04</v>
      </c>
      <c r="H411" s="10">
        <f>VLOOKUP(A411,'5月'!A:H,8,FALSE)</f>
        <v>413.07</v>
      </c>
      <c r="I411" s="10">
        <f>VLOOKUP(A411,'5月'!A:I,9,FALSE)</f>
        <v>0</v>
      </c>
      <c r="J411" s="10">
        <f>VLOOKUP(A411,'5月'!A:J,10,FALSE)</f>
        <v>0</v>
      </c>
      <c r="K411" s="10" t="str">
        <f>VLOOKUP(A411,'5月'!A:K,11,FALSE)</f>
        <v>宜春</v>
      </c>
      <c r="L411" s="10" t="str">
        <f>VLOOKUP(A411,'5月'!A:L,12,FALSE)</f>
        <v>360922200311282515</v>
      </c>
      <c r="M411" s="10">
        <f>VLOOKUP(A411,'5月'!A:M,13,FALSE)</f>
        <v>18296586942</v>
      </c>
      <c r="N411" s="10">
        <v>118.74</v>
      </c>
      <c r="Q411" s="1">
        <f t="shared" si="8"/>
        <v>9.3</v>
      </c>
    </row>
    <row r="412" s="1" customFormat="1" hidden="1" spans="1:17">
      <c r="A412" s="8" t="s">
        <v>1173</v>
      </c>
      <c r="B412" s="8" t="s">
        <v>731</v>
      </c>
      <c r="C412" s="8" t="s">
        <v>45</v>
      </c>
      <c r="D412" s="8" t="s">
        <v>1174</v>
      </c>
      <c r="E412" s="9" t="s">
        <v>28</v>
      </c>
      <c r="F412" s="9">
        <v>2132.928</v>
      </c>
      <c r="G412" s="9">
        <v>0</v>
      </c>
      <c r="H412" s="10"/>
      <c r="I412" s="10"/>
      <c r="J412" s="10"/>
      <c r="K412" s="10" t="str">
        <f>VLOOKUP(A412,'5月'!A:K,11,FALSE)</f>
        <v>朝晖人力</v>
      </c>
      <c r="L412" s="44" t="str">
        <f>VLOOKUP(A412,'5月'!A:L,12,FALSE)</f>
        <v>360902200708225417</v>
      </c>
      <c r="M412" s="10">
        <f>VLOOKUP(A412,'5月'!A:M,13,FALSE)</f>
        <v>13097058193</v>
      </c>
      <c r="N412" s="10">
        <f>VLOOKUP(D412,[11]个人所得税扣缴申报表!$B$1:$L$65536,11,FALSE)</f>
        <v>0</v>
      </c>
      <c r="Q412" s="1">
        <f t="shared" si="8"/>
        <v>0</v>
      </c>
    </row>
    <row r="413" s="1" customFormat="1" hidden="1" spans="1:17">
      <c r="A413" s="8" t="s">
        <v>1176</v>
      </c>
      <c r="B413" s="8" t="s">
        <v>731</v>
      </c>
      <c r="C413" s="8" t="s">
        <v>45</v>
      </c>
      <c r="D413" s="8" t="s">
        <v>1177</v>
      </c>
      <c r="E413" s="9" t="s">
        <v>28</v>
      </c>
      <c r="F413" s="9">
        <v>2842.16</v>
      </c>
      <c r="G413" s="9">
        <v>0</v>
      </c>
      <c r="H413" s="10"/>
      <c r="I413" s="10"/>
      <c r="J413" s="10"/>
      <c r="K413" s="10" t="str">
        <f>VLOOKUP(A413,'5月'!A:K,11,FALSE)</f>
        <v>朝晖人力</v>
      </c>
      <c r="L413" s="10" t="str">
        <f>VLOOKUP(A413,'5月'!A:L,12,FALSE)</f>
        <v>360902200209122616</v>
      </c>
      <c r="M413" s="10">
        <f>VLOOKUP(A413,'5月'!A:M,13,FALSE)</f>
        <v>17879571275</v>
      </c>
      <c r="N413" s="10">
        <f>VLOOKUP(D413,[11]个人所得税扣缴申报表!$B$1:$L$65536,11,FALSE)</f>
        <v>0</v>
      </c>
      <c r="Q413" s="1">
        <f t="shared" si="8"/>
        <v>0</v>
      </c>
    </row>
    <row r="414" s="1" customFormat="1" hidden="1" spans="1:17">
      <c r="A414" s="8" t="s">
        <v>1178</v>
      </c>
      <c r="B414" s="8" t="s">
        <v>731</v>
      </c>
      <c r="C414" s="8" t="s">
        <v>45</v>
      </c>
      <c r="D414" s="8" t="s">
        <v>1179</v>
      </c>
      <c r="E414" s="9" t="s">
        <v>32</v>
      </c>
      <c r="F414" s="9">
        <v>256</v>
      </c>
      <c r="G414" s="9">
        <v>0</v>
      </c>
      <c r="H414" s="10"/>
      <c r="I414" s="10"/>
      <c r="J414" s="10"/>
      <c r="K414" s="10" t="str">
        <f>VLOOKUP(A414,'5月'!A:K,11,FALSE)</f>
        <v>朝晖人力</v>
      </c>
      <c r="L414" s="10" t="str">
        <f>VLOOKUP(A414,'5月'!A:L,12,FALSE)</f>
        <v>360922200004180324</v>
      </c>
      <c r="M414" s="10">
        <f>VLOOKUP(A414,'5月'!A:M,13,FALSE)</f>
        <v>18296500418</v>
      </c>
      <c r="N414" s="10">
        <f>VLOOKUP(D414,[11]个人所得税扣缴申报表!$B$1:$L$65536,11,FALSE)</f>
        <v>0</v>
      </c>
      <c r="Q414" s="1">
        <f t="shared" si="8"/>
        <v>0</v>
      </c>
    </row>
    <row r="415" s="1" customFormat="1" hidden="1" spans="1:17">
      <c r="A415" s="8" t="s">
        <v>1183</v>
      </c>
      <c r="B415" s="8" t="s">
        <v>731</v>
      </c>
      <c r="C415" s="8" t="s">
        <v>45</v>
      </c>
      <c r="D415" s="8" t="s">
        <v>1184</v>
      </c>
      <c r="E415" s="9" t="s">
        <v>32</v>
      </c>
      <c r="F415" s="9">
        <v>608.04</v>
      </c>
      <c r="G415" s="9">
        <v>0</v>
      </c>
      <c r="H415" s="10"/>
      <c r="I415" s="10"/>
      <c r="J415" s="10"/>
      <c r="K415" s="10" t="str">
        <f>VLOOKUP(A415,'5月'!A:K,11,FALSE)</f>
        <v>朝晖人力</v>
      </c>
      <c r="L415" s="44" t="str">
        <f>VLOOKUP(A415,'5月'!A:L,12,FALSE)</f>
        <v>360922200801164132</v>
      </c>
      <c r="M415" s="10">
        <f>VLOOKUP(A415,'5月'!A:M,13,FALSE)</f>
        <v>19195482037</v>
      </c>
      <c r="N415" s="10">
        <f>VLOOKUP(D415,[11]个人所得税扣缴申报表!$B$1:$L$65536,11,FALSE)</f>
        <v>0</v>
      </c>
      <c r="Q415" s="1">
        <f t="shared" si="8"/>
        <v>0</v>
      </c>
    </row>
    <row r="416" s="1" customFormat="1" hidden="1" spans="1:17">
      <c r="A416" s="8" t="s">
        <v>1186</v>
      </c>
      <c r="B416" s="8" t="s">
        <v>731</v>
      </c>
      <c r="C416" s="8" t="s">
        <v>45</v>
      </c>
      <c r="D416" s="8" t="s">
        <v>1187</v>
      </c>
      <c r="E416" s="9" t="s">
        <v>28</v>
      </c>
      <c r="F416" s="9">
        <v>2762.56</v>
      </c>
      <c r="G416" s="9">
        <v>0</v>
      </c>
      <c r="H416" s="10"/>
      <c r="I416" s="10"/>
      <c r="J416" s="10"/>
      <c r="K416" s="10" t="str">
        <f>VLOOKUP(A416,'5月'!A:K,11,FALSE)</f>
        <v>朝晖人力</v>
      </c>
      <c r="L416" s="10" t="str">
        <f>VLOOKUP(A416,'5月'!A:L,12,FALSE)</f>
        <v>362201199105055449</v>
      </c>
      <c r="M416" s="10">
        <f>VLOOKUP(A416,'5月'!A:M,13,FALSE)</f>
        <v>15985189501</v>
      </c>
      <c r="N416" s="10">
        <f>VLOOKUP(D416,[11]个人所得税扣缴申报表!$B$1:$L$65536,11,FALSE)</f>
        <v>0</v>
      </c>
      <c r="Q416" s="1">
        <f t="shared" si="8"/>
        <v>0</v>
      </c>
    </row>
    <row r="417" s="1" customFormat="1" hidden="1" spans="1:17">
      <c r="A417" s="8" t="s">
        <v>786</v>
      </c>
      <c r="B417" s="8" t="s">
        <v>731</v>
      </c>
      <c r="C417" s="8" t="s">
        <v>45</v>
      </c>
      <c r="D417" s="8" t="s">
        <v>787</v>
      </c>
      <c r="E417" s="9" t="s">
        <v>28</v>
      </c>
      <c r="F417" s="9">
        <v>3375.04</v>
      </c>
      <c r="G417" s="9">
        <v>0</v>
      </c>
      <c r="H417" s="10"/>
      <c r="I417" s="10"/>
      <c r="J417" s="10"/>
      <c r="K417" s="10" t="str">
        <f>VLOOKUP(A417,'5月'!A:K,11,FALSE)</f>
        <v>朝晖人力</v>
      </c>
      <c r="L417" s="10" t="str">
        <f>VLOOKUP(A417,'5月'!A:L,12,FALSE)</f>
        <v>362201200204093411</v>
      </c>
      <c r="M417" s="10">
        <f>VLOOKUP(A417,'5月'!A:M,13,FALSE)</f>
        <v>15180593617</v>
      </c>
      <c r="N417" s="10">
        <f>VLOOKUP(D417,[11]个人所得税扣缴申报表!$B$1:$L$65536,11,FALSE)</f>
        <v>0</v>
      </c>
      <c r="Q417" s="1">
        <f t="shared" si="8"/>
        <v>0</v>
      </c>
    </row>
    <row r="418" s="1" customFormat="1" hidden="1" spans="1:17">
      <c r="A418" s="8" t="s">
        <v>790</v>
      </c>
      <c r="B418" s="8" t="s">
        <v>731</v>
      </c>
      <c r="C418" s="8" t="s">
        <v>45</v>
      </c>
      <c r="D418" s="8" t="s">
        <v>791</v>
      </c>
      <c r="E418" s="9" t="s">
        <v>32</v>
      </c>
      <c r="F418" s="9">
        <v>2223.24</v>
      </c>
      <c r="G418" s="9">
        <v>0</v>
      </c>
      <c r="H418" s="10"/>
      <c r="I418" s="10"/>
      <c r="J418" s="10"/>
      <c r="K418" s="10" t="s">
        <v>35</v>
      </c>
      <c r="L418" s="10" t="s">
        <v>1373</v>
      </c>
      <c r="M418" s="10">
        <v>17679187905</v>
      </c>
      <c r="N418" s="10">
        <f>VLOOKUP(D418,[11]个人所得税扣缴申报表!$B$1:$L$65536,11,FALSE)</f>
        <v>0</v>
      </c>
      <c r="Q418" s="1">
        <f t="shared" si="8"/>
        <v>0</v>
      </c>
    </row>
    <row r="419" s="1" customFormat="1" hidden="1" spans="1:17">
      <c r="A419" s="8" t="s">
        <v>759</v>
      </c>
      <c r="B419" s="8" t="s">
        <v>731</v>
      </c>
      <c r="C419" s="8" t="s">
        <v>57</v>
      </c>
      <c r="D419" s="8" t="s">
        <v>203</v>
      </c>
      <c r="E419" s="9" t="s">
        <v>28</v>
      </c>
      <c r="F419" s="9">
        <v>16735.9039928572</v>
      </c>
      <c r="G419" s="9">
        <v>345.88</v>
      </c>
      <c r="H419" s="10">
        <f>VLOOKUP(A419,'5月'!A:H,8,FALSE)</f>
        <v>413.07</v>
      </c>
      <c r="I419" s="10">
        <f>VLOOKUP(A419,'5月'!A:I,9,FALSE)</f>
        <v>0</v>
      </c>
      <c r="J419" s="10">
        <f>VLOOKUP(A419,'5月'!A:J,10,FALSE)</f>
        <v>0</v>
      </c>
      <c r="K419" s="10" t="str">
        <f>VLOOKUP(A419,'5月'!A:K,11,FALSE)</f>
        <v>宜春</v>
      </c>
      <c r="L419" s="10" t="str">
        <f>VLOOKUP(A419,'5月'!A:L,12,FALSE)</f>
        <v>421121199303184079</v>
      </c>
      <c r="M419" s="10">
        <f>VLOOKUP(A419,'5月'!A:M,13,FALSE)</f>
        <v>18202745875</v>
      </c>
      <c r="N419" s="10">
        <v>339.68</v>
      </c>
      <c r="Q419" s="1">
        <f t="shared" si="8"/>
        <v>6.19999999999999</v>
      </c>
    </row>
    <row r="420" s="1" customFormat="1" hidden="1" spans="1:17">
      <c r="A420" s="8" t="s">
        <v>760</v>
      </c>
      <c r="B420" s="8" t="s">
        <v>731</v>
      </c>
      <c r="C420" s="8" t="s">
        <v>507</v>
      </c>
      <c r="D420" s="8" t="s">
        <v>761</v>
      </c>
      <c r="E420" s="9" t="s">
        <v>28</v>
      </c>
      <c r="F420" s="9">
        <v>21241.9102531915</v>
      </c>
      <c r="G420" s="9">
        <v>481.06</v>
      </c>
      <c r="H420" s="10">
        <f>VLOOKUP(A420,'5月'!A:H,8,FALSE)</f>
        <v>413.07</v>
      </c>
      <c r="I420" s="10">
        <f>VLOOKUP(A420,'5月'!A:I,9,FALSE)</f>
        <v>0</v>
      </c>
      <c r="J420" s="10">
        <f>VLOOKUP(A420,'5月'!A:J,10,FALSE)</f>
        <v>0</v>
      </c>
      <c r="K420" s="10" t="str">
        <f>VLOOKUP(A420,'5月'!A:K,11,FALSE)</f>
        <v>宜春</v>
      </c>
      <c r="L420" s="10" t="str">
        <f>VLOOKUP(A420,'5月'!A:L,12,FALSE)</f>
        <v>362201199202154887</v>
      </c>
      <c r="M420" s="10">
        <f>VLOOKUP(A420,'5月'!A:M,13,FALSE)</f>
        <v>17688252160</v>
      </c>
      <c r="N420" s="10">
        <v>474.87</v>
      </c>
      <c r="Q420" s="1">
        <f t="shared" si="8"/>
        <v>6.19</v>
      </c>
    </row>
    <row r="421" s="1" customFormat="1" hidden="1" spans="1:17">
      <c r="A421" s="8" t="s">
        <v>762</v>
      </c>
      <c r="B421" s="8" t="s">
        <v>731</v>
      </c>
      <c r="C421" s="8" t="s">
        <v>60</v>
      </c>
      <c r="D421" s="8" t="s">
        <v>763</v>
      </c>
      <c r="E421" s="9" t="s">
        <v>28</v>
      </c>
      <c r="F421" s="9">
        <v>15825.0387849811</v>
      </c>
      <c r="G421" s="9">
        <v>26.6</v>
      </c>
      <c r="H421" s="10">
        <f>VLOOKUP(A421,'5月'!A:H,8,FALSE)</f>
        <v>413.07</v>
      </c>
      <c r="I421" s="10">
        <f>VLOOKUP(A421,'5月'!A:I,9,FALSE)</f>
        <v>0</v>
      </c>
      <c r="J421" s="10">
        <f>VLOOKUP(A421,'5月'!A:J,10,FALSE)</f>
        <v>0</v>
      </c>
      <c r="K421" s="10" t="str">
        <f>VLOOKUP(A421,'5月'!A:K,11,FALSE)</f>
        <v>宜春</v>
      </c>
      <c r="L421" s="10" t="str">
        <f>VLOOKUP(A421,'5月'!A:L,12,FALSE)</f>
        <v>421121199303282816</v>
      </c>
      <c r="M421" s="10">
        <f>VLOOKUP(A421,'5月'!A:M,13,FALSE)</f>
        <v>13972752717</v>
      </c>
      <c r="N421" s="10">
        <v>20.4</v>
      </c>
      <c r="Q421" s="1">
        <f t="shared" si="8"/>
        <v>6.2</v>
      </c>
    </row>
    <row r="422" s="1" customFormat="1" hidden="1" spans="1:17">
      <c r="A422" s="8" t="s">
        <v>764</v>
      </c>
      <c r="B422" s="8" t="s">
        <v>731</v>
      </c>
      <c r="C422" s="8" t="s">
        <v>60</v>
      </c>
      <c r="D422" s="8" t="s">
        <v>765</v>
      </c>
      <c r="E422" s="9" t="s">
        <v>28</v>
      </c>
      <c r="F422" s="9">
        <v>20083.7990414503</v>
      </c>
      <c r="G422" s="9">
        <v>446.32</v>
      </c>
      <c r="H422" s="10">
        <f>VLOOKUP(A422,'5月'!A:H,8,FALSE)</f>
        <v>413.07</v>
      </c>
      <c r="I422" s="10">
        <f>VLOOKUP(A422,'5月'!A:I,9,FALSE)</f>
        <v>0</v>
      </c>
      <c r="J422" s="10">
        <f>VLOOKUP(A422,'5月'!A:J,10,FALSE)</f>
        <v>0</v>
      </c>
      <c r="K422" s="10" t="str">
        <f>VLOOKUP(A422,'5月'!A:K,11,FALSE)</f>
        <v>宜春</v>
      </c>
      <c r="L422" s="10" t="str">
        <f>VLOOKUP(A422,'5月'!A:L,12,FALSE)</f>
        <v>362201199305102633</v>
      </c>
      <c r="M422" s="10">
        <f>VLOOKUP(A422,'5月'!A:M,13,FALSE)</f>
        <v>15179511061</v>
      </c>
      <c r="N422" s="10">
        <v>440.12</v>
      </c>
      <c r="Q422" s="1">
        <f t="shared" si="8"/>
        <v>6.19999999999999</v>
      </c>
    </row>
    <row r="423" s="1" customFormat="1" hidden="1" spans="1:17">
      <c r="A423" s="8" t="s">
        <v>766</v>
      </c>
      <c r="B423" s="8" t="s">
        <v>731</v>
      </c>
      <c r="C423" s="8" t="s">
        <v>60</v>
      </c>
      <c r="D423" s="8" t="s">
        <v>767</v>
      </c>
      <c r="E423" s="9" t="s">
        <v>28</v>
      </c>
      <c r="F423" s="9">
        <v>21302.5733638096</v>
      </c>
      <c r="G423" s="9">
        <v>585.7</v>
      </c>
      <c r="H423" s="10"/>
      <c r="I423" s="10"/>
      <c r="J423" s="10"/>
      <c r="K423" s="10" t="str">
        <f>VLOOKUP(A423,'5月'!A:K,11,FALSE)</f>
        <v>宜春</v>
      </c>
      <c r="L423" s="10" t="str">
        <f>VLOOKUP(A423,'5月'!A:L,12,FALSE)</f>
        <v>622424199002275042</v>
      </c>
      <c r="M423" s="10">
        <f>VLOOKUP(A423,'5月'!A:M,13,FALSE)</f>
        <v>13707054993</v>
      </c>
      <c r="N423" s="10">
        <v>585.7</v>
      </c>
      <c r="Q423" s="1">
        <f t="shared" si="8"/>
        <v>0</v>
      </c>
    </row>
    <row r="424" s="1" customFormat="1" hidden="1" spans="1:17">
      <c r="A424" s="8" t="s">
        <v>770</v>
      </c>
      <c r="B424" s="8" t="s">
        <v>731</v>
      </c>
      <c r="C424" s="8" t="s">
        <v>60</v>
      </c>
      <c r="D424" s="8" t="s">
        <v>771</v>
      </c>
      <c r="E424" s="9" t="s">
        <v>28</v>
      </c>
      <c r="F424" s="9">
        <v>108</v>
      </c>
      <c r="G424" s="9">
        <v>0</v>
      </c>
      <c r="H424" s="10"/>
      <c r="I424" s="10"/>
      <c r="J424" s="10"/>
      <c r="K424" s="10" t="str">
        <f>VLOOKUP(A424,'5月'!A:K,11,FALSE)</f>
        <v>宜春</v>
      </c>
      <c r="L424" s="10" t="str">
        <f>VLOOKUP(A424,'5月'!A:L,12,FALSE)</f>
        <v>360424200202132169</v>
      </c>
      <c r="M424" s="10">
        <f>VLOOKUP(A424,'5月'!A:M,13,FALSE)</f>
        <v>15079284814</v>
      </c>
      <c r="N424" s="10">
        <v>0</v>
      </c>
      <c r="Q424" s="1">
        <f t="shared" si="8"/>
        <v>0</v>
      </c>
    </row>
    <row r="425" s="1" customFormat="1" hidden="1" spans="1:17">
      <c r="A425" s="8" t="s">
        <v>778</v>
      </c>
      <c r="B425" s="8" t="s">
        <v>731</v>
      </c>
      <c r="C425" s="8" t="s">
        <v>60</v>
      </c>
      <c r="D425" s="8" t="s">
        <v>779</v>
      </c>
      <c r="E425" s="9" t="s">
        <v>28</v>
      </c>
      <c r="F425" s="9">
        <v>15496.2066698502</v>
      </c>
      <c r="G425" s="9">
        <v>308.69</v>
      </c>
      <c r="H425" s="10">
        <f>VLOOKUP(A425,'5月'!A:H,8,FALSE)</f>
        <v>413.07</v>
      </c>
      <c r="I425" s="10">
        <f>VLOOKUP(A425,'5月'!A:I,9,FALSE)</f>
        <v>0</v>
      </c>
      <c r="J425" s="10">
        <f>VLOOKUP(A425,'5月'!A:J,10,FALSE)</f>
        <v>0</v>
      </c>
      <c r="K425" s="10" t="str">
        <f>VLOOKUP(A425,'5月'!A:K,11,FALSE)</f>
        <v>宜春</v>
      </c>
      <c r="L425" s="10" t="str">
        <f>VLOOKUP(A425,'5月'!A:L,12,FALSE)</f>
        <v>42112119940820243X</v>
      </c>
      <c r="M425" s="10">
        <f>VLOOKUP(A425,'5月'!A:M,13,FALSE)</f>
        <v>13476721816</v>
      </c>
      <c r="N425" s="10">
        <v>302.49</v>
      </c>
      <c r="Q425" s="1">
        <f t="shared" ref="Q425:Q451" si="9">G425-N425</f>
        <v>6.19999999999999</v>
      </c>
    </row>
    <row r="426" hidden="1" spans="1:17">
      <c r="A426" s="8" t="s">
        <v>780</v>
      </c>
      <c r="B426" s="8" t="s">
        <v>731</v>
      </c>
      <c r="C426" s="8" t="s">
        <v>60</v>
      </c>
      <c r="D426" s="8" t="s">
        <v>781</v>
      </c>
      <c r="E426" s="9" t="s">
        <v>28</v>
      </c>
      <c r="F426" s="9">
        <v>6292.29830769231</v>
      </c>
      <c r="G426" s="9">
        <v>0</v>
      </c>
      <c r="H426" s="10"/>
      <c r="I426" s="10"/>
      <c r="J426" s="10"/>
      <c r="K426" s="10" t="str">
        <f>VLOOKUP(A426,'5月'!A:K,11,FALSE)</f>
        <v>朝晖人力</v>
      </c>
      <c r="L426" s="10" t="str">
        <f>VLOOKUP(A426,'5月'!A:L,12,FALSE)</f>
        <v>360902200701143080</v>
      </c>
      <c r="M426" s="10">
        <f>VLOOKUP(A426,'5月'!A:M,13,FALSE)</f>
        <v>15270433856</v>
      </c>
      <c r="N426" s="10">
        <f>VLOOKUP(D426,[11]个人所得税扣缴申报表!$B$1:$L$65536,11,FALSE)</f>
        <v>0</v>
      </c>
      <c r="Q426" s="1">
        <f t="shared" si="9"/>
        <v>0</v>
      </c>
    </row>
    <row r="427" hidden="1" spans="1:17">
      <c r="A427" s="8" t="s">
        <v>768</v>
      </c>
      <c r="B427" s="8" t="s">
        <v>731</v>
      </c>
      <c r="C427" s="8" t="s">
        <v>60</v>
      </c>
      <c r="D427" s="8" t="s">
        <v>769</v>
      </c>
      <c r="E427" s="9" t="s">
        <v>28</v>
      </c>
      <c r="F427" s="9">
        <v>4870.8500061553</v>
      </c>
      <c r="G427" s="9">
        <v>0</v>
      </c>
      <c r="H427" s="10"/>
      <c r="I427" s="10"/>
      <c r="J427" s="10"/>
      <c r="K427" s="10" t="str">
        <f>VLOOKUP(A427,'5月'!A:K,11,FALSE)</f>
        <v>宜春</v>
      </c>
      <c r="L427" s="10" t="str">
        <f>VLOOKUP(A427,'5月'!A:L,12,FALSE)</f>
        <v>362201199702045417</v>
      </c>
      <c r="M427" s="10">
        <f>VLOOKUP(A427,'5月'!A:M,13,FALSE)</f>
        <v>17897959511</v>
      </c>
      <c r="N427" s="10">
        <v>0</v>
      </c>
      <c r="Q427" s="1">
        <f t="shared" si="9"/>
        <v>0</v>
      </c>
    </row>
    <row r="428" hidden="1" spans="1:17">
      <c r="A428" s="8" t="s">
        <v>1189</v>
      </c>
      <c r="B428" s="8" t="s">
        <v>731</v>
      </c>
      <c r="C428" s="8" t="s">
        <v>60</v>
      </c>
      <c r="D428" s="8" t="s">
        <v>1190</v>
      </c>
      <c r="E428" s="9" t="s">
        <v>28</v>
      </c>
      <c r="F428" s="9">
        <v>10138.8921814672</v>
      </c>
      <c r="G428" s="9">
        <v>154.17</v>
      </c>
      <c r="H428" s="10"/>
      <c r="I428" s="10"/>
      <c r="J428" s="10"/>
      <c r="K428" s="10" t="str">
        <f>VLOOKUP(A428,'5月'!A:K,11,FALSE)</f>
        <v>朝晖人力</v>
      </c>
      <c r="L428" s="10" t="str">
        <f>VLOOKUP(A428,'5月'!A:L,12,FALSE)</f>
        <v>362201199506113419</v>
      </c>
      <c r="M428" s="10" t="e">
        <f>VLOOKUP(A428,'5月'!A:M,13,FALSE)</f>
        <v>#N/A</v>
      </c>
      <c r="N428" s="10">
        <f>VLOOKUP(D428,[11]个人所得税扣缴申报表!$B$1:$L$65536,11,FALSE)</f>
        <v>154.17</v>
      </c>
      <c r="Q428" s="1">
        <f t="shared" si="9"/>
        <v>0</v>
      </c>
    </row>
    <row r="429" hidden="1" spans="1:17">
      <c r="A429" s="8" t="s">
        <v>1191</v>
      </c>
      <c r="B429" s="8" t="s">
        <v>731</v>
      </c>
      <c r="C429" s="8" t="s">
        <v>60</v>
      </c>
      <c r="D429" s="8" t="s">
        <v>1192</v>
      </c>
      <c r="E429" s="9" t="s">
        <v>28</v>
      </c>
      <c r="F429" s="9">
        <v>3568.314</v>
      </c>
      <c r="G429" s="9">
        <v>0</v>
      </c>
      <c r="H429" s="10"/>
      <c r="I429" s="10"/>
      <c r="J429" s="10"/>
      <c r="K429" s="10" t="str">
        <f>VLOOKUP(A429,'5月'!A:K,11,FALSE)</f>
        <v>朝晖人力</v>
      </c>
      <c r="L429" s="10" t="str">
        <f>VLOOKUP(A429,'5月'!A:L,12,FALSE)</f>
        <v>362201199406120451</v>
      </c>
      <c r="M429" s="10">
        <f>VLOOKUP(A429,'5月'!A:M,13,FALSE)</f>
        <v>13026285588</v>
      </c>
      <c r="N429" s="10">
        <f>VLOOKUP(D429,[11]个人所得税扣缴申报表!$B$1:$L$65536,11,FALSE)</f>
        <v>0</v>
      </c>
      <c r="Q429" s="1">
        <f t="shared" si="9"/>
        <v>0</v>
      </c>
    </row>
    <row r="430" hidden="1" spans="1:17">
      <c r="A430" s="8" t="s">
        <v>784</v>
      </c>
      <c r="B430" s="8" t="s">
        <v>731</v>
      </c>
      <c r="C430" s="8" t="s">
        <v>67</v>
      </c>
      <c r="D430" s="8" t="s">
        <v>785</v>
      </c>
      <c r="E430" s="9" t="s">
        <v>28</v>
      </c>
      <c r="F430" s="9">
        <v>8291.23018867924</v>
      </c>
      <c r="G430" s="9">
        <v>0</v>
      </c>
      <c r="H430" s="10"/>
      <c r="I430" s="10"/>
      <c r="J430" s="10"/>
      <c r="K430" s="10" t="str">
        <f>VLOOKUP(A430,'5月'!A:K,11,FALSE)</f>
        <v>宜春</v>
      </c>
      <c r="L430" s="10" t="str">
        <f>VLOOKUP(A430,'5月'!A:L,12,FALSE)</f>
        <v>360902200105143818</v>
      </c>
      <c r="M430" s="10">
        <f>VLOOKUP(A430,'5月'!A:M,13,FALSE)</f>
        <v>18879599033</v>
      </c>
      <c r="N430" s="10">
        <v>0</v>
      </c>
      <c r="Q430" s="1">
        <f t="shared" si="9"/>
        <v>0</v>
      </c>
    </row>
    <row r="431" hidden="1" spans="1:17">
      <c r="A431" s="8" t="s">
        <v>794</v>
      </c>
      <c r="B431" s="8" t="s">
        <v>731</v>
      </c>
      <c r="C431" s="8" t="s">
        <v>226</v>
      </c>
      <c r="D431" s="8" t="s">
        <v>795</v>
      </c>
      <c r="E431" s="9" t="s">
        <v>28</v>
      </c>
      <c r="F431" s="9">
        <v>3000</v>
      </c>
      <c r="G431" s="9">
        <v>0</v>
      </c>
      <c r="H431" s="10"/>
      <c r="I431" s="10"/>
      <c r="J431" s="10"/>
      <c r="K431" s="10" t="str">
        <f>VLOOKUP(A431,'5月'!A:K,11,FALSE)</f>
        <v>宜春</v>
      </c>
      <c r="L431" s="10" t="str">
        <f>VLOOKUP(A431,'5月'!A:L,12,FALSE)</f>
        <v>362201197007222056</v>
      </c>
      <c r="M431" s="10">
        <f>VLOOKUP(A431,'5月'!A:M,13,FALSE)</f>
        <v>15728742583</v>
      </c>
      <c r="N431" s="10">
        <v>0</v>
      </c>
      <c r="Q431" s="1">
        <f t="shared" si="9"/>
        <v>0</v>
      </c>
    </row>
    <row r="432" hidden="1" spans="1:17">
      <c r="A432" s="8" t="s">
        <v>796</v>
      </c>
      <c r="B432" s="8" t="s">
        <v>731</v>
      </c>
      <c r="C432" s="8" t="s">
        <v>797</v>
      </c>
      <c r="D432" s="8" t="s">
        <v>798</v>
      </c>
      <c r="E432" s="9" t="s">
        <v>161</v>
      </c>
      <c r="F432" s="9">
        <v>1000</v>
      </c>
      <c r="G432" s="9">
        <v>0</v>
      </c>
      <c r="H432" s="10"/>
      <c r="I432" s="10"/>
      <c r="J432" s="10"/>
      <c r="K432" s="10" t="str">
        <f>VLOOKUP(A432,'5月'!A:K,11,FALSE)</f>
        <v>宜春</v>
      </c>
      <c r="L432" s="10" t="str">
        <f>VLOOKUP(A432,'5月'!A:L,12,FALSE)</f>
        <v>362201198812104698</v>
      </c>
      <c r="M432" s="10">
        <f>VLOOKUP(A432,'5月'!A:M,13,FALSE)</f>
        <v>18797955900</v>
      </c>
      <c r="N432" s="10">
        <v>0</v>
      </c>
      <c r="Q432" s="1">
        <f t="shared" si="9"/>
        <v>0</v>
      </c>
    </row>
    <row r="433" hidden="1" spans="1:17">
      <c r="A433" s="8" t="s">
        <v>1086</v>
      </c>
      <c r="B433" s="8" t="s">
        <v>528</v>
      </c>
      <c r="C433" s="8" t="s">
        <v>70</v>
      </c>
      <c r="D433" s="8" t="s">
        <v>1087</v>
      </c>
      <c r="E433" s="8" t="s">
        <v>161</v>
      </c>
      <c r="F433" s="9">
        <v>60</v>
      </c>
      <c r="G433" s="9">
        <v>0</v>
      </c>
      <c r="H433" s="10"/>
      <c r="I433" s="10"/>
      <c r="J433" s="10"/>
      <c r="K433" s="10" t="str">
        <f>VLOOKUP(A433,'5月'!A:K,11,FALSE)</f>
        <v>朝晖人力</v>
      </c>
      <c r="L433" s="44" t="str">
        <f>VLOOKUP(A433,'5月'!A:L,12,FALSE)</f>
        <v>361124200602196043</v>
      </c>
      <c r="M433" s="10">
        <f>VLOOKUP(A433,'5月'!A:M,13,FALSE)</f>
        <v>15270341648</v>
      </c>
      <c r="N433" s="10">
        <f>VLOOKUP(D433,[11]个人所得税扣缴申报表!$B$1:$L$65536,11,FALSE)</f>
        <v>0</v>
      </c>
      <c r="Q433" s="1">
        <f t="shared" si="9"/>
        <v>0</v>
      </c>
    </row>
    <row r="434" hidden="1" spans="1:17">
      <c r="A434" s="8" t="s">
        <v>799</v>
      </c>
      <c r="B434" s="8" t="s">
        <v>800</v>
      </c>
      <c r="C434" s="8" t="s">
        <v>801</v>
      </c>
      <c r="D434" s="8" t="s">
        <v>802</v>
      </c>
      <c r="E434" s="9" t="s">
        <v>28</v>
      </c>
      <c r="F434" s="9">
        <v>2000</v>
      </c>
      <c r="G434" s="9">
        <v>0</v>
      </c>
      <c r="H434" s="10">
        <f>VLOOKUP(A434,'5月'!A:H,8,FALSE)</f>
        <v>359.84</v>
      </c>
      <c r="I434" s="10">
        <f>VLOOKUP(A434,'5月'!A:I,9,FALSE)</f>
        <v>96.96</v>
      </c>
      <c r="J434" s="10">
        <f>VLOOKUP(A434,'5月'!A:J,10,FALSE)</f>
        <v>13.49</v>
      </c>
      <c r="K434" s="10" t="str">
        <f>VLOOKUP(A434,'5月'!A:K,11,FALSE)</f>
        <v>武汉山道</v>
      </c>
      <c r="L434" s="10" t="str">
        <f>VLOOKUP(A434,'5月'!A:L,12,FALSE)</f>
        <v>420684199112306039</v>
      </c>
      <c r="M434" s="10" t="str">
        <f>VLOOKUP(A434,'5月'!A:M,13,FALSE)</f>
        <v>15927458080</v>
      </c>
      <c r="N434" s="1">
        <v>0</v>
      </c>
      <c r="O434" s="1" t="str">
        <f>VLOOKUP(D434,'5月'!D:O,12,FALSE)</f>
        <v>每月2000报税</v>
      </c>
      <c r="Q434" s="1">
        <f t="shared" si="9"/>
        <v>0</v>
      </c>
    </row>
    <row r="435" hidden="1" spans="1:17">
      <c r="A435" s="8" t="s">
        <v>803</v>
      </c>
      <c r="B435" s="8" t="s">
        <v>800</v>
      </c>
      <c r="C435" s="8" t="s">
        <v>801</v>
      </c>
      <c r="D435" s="8" t="s">
        <v>804</v>
      </c>
      <c r="E435" s="9" t="s">
        <v>28</v>
      </c>
      <c r="F435" s="9">
        <v>7000</v>
      </c>
      <c r="G435" s="9">
        <v>45.89</v>
      </c>
      <c r="H435" s="10">
        <f>VLOOKUP(A435,'5月'!A:H,8,FALSE)</f>
        <v>359.84</v>
      </c>
      <c r="I435" s="10">
        <f>VLOOKUP(A435,'5月'!A:I,9,FALSE)</f>
        <v>96.96</v>
      </c>
      <c r="J435" s="10">
        <f>VLOOKUP(A435,'5月'!A:J,10,FALSE)</f>
        <v>13.49</v>
      </c>
      <c r="K435" s="10" t="str">
        <f>VLOOKUP(A435,'5月'!A:K,11,FALSE)</f>
        <v>武汉山道</v>
      </c>
      <c r="L435" s="44" t="str">
        <f>VLOOKUP(A435,'5月'!A:L,12,FALSE)</f>
        <v>130229198804184052</v>
      </c>
      <c r="M435" s="10" t="str">
        <f>VLOOKUP(A435,'5月'!A:M,13,FALSE)</f>
        <v>18545211234</v>
      </c>
      <c r="N435" s="1">
        <v>45.89</v>
      </c>
      <c r="O435" s="1" t="str">
        <f>VLOOKUP(D435,'5月'!D:O,12,FALSE)</f>
        <v>每月7000报税</v>
      </c>
      <c r="Q435" s="1">
        <f t="shared" si="9"/>
        <v>0</v>
      </c>
    </row>
    <row r="436" hidden="1" spans="1:17">
      <c r="A436" s="8" t="s">
        <v>805</v>
      </c>
      <c r="B436" s="8" t="s">
        <v>800</v>
      </c>
      <c r="C436" s="8" t="s">
        <v>806</v>
      </c>
      <c r="D436" s="8" t="s">
        <v>807</v>
      </c>
      <c r="E436" s="9" t="s">
        <v>28</v>
      </c>
      <c r="F436" s="9">
        <v>7383</v>
      </c>
      <c r="G436" s="9">
        <v>0</v>
      </c>
      <c r="H436" s="10">
        <f>VLOOKUP(A436,'5月'!A:H,8,FALSE)</f>
        <v>359.84</v>
      </c>
      <c r="I436" s="10">
        <f>VLOOKUP(A436,'5月'!A:I,9,FALSE)</f>
        <v>96.96</v>
      </c>
      <c r="J436" s="10">
        <f>VLOOKUP(A436,'5月'!A:J,10,FALSE)</f>
        <v>13.49</v>
      </c>
      <c r="K436" s="10" t="str">
        <f>VLOOKUP(A436,'5月'!A:K,11,FALSE)</f>
        <v>绿动</v>
      </c>
      <c r="L436" s="10" t="str">
        <f>VLOOKUP(A436,'5月'!A:L,12,FALSE)</f>
        <v>421003198501290021</v>
      </c>
      <c r="M436" s="10" t="str">
        <f>VLOOKUP(A436,'5月'!A:M,13,FALSE)</f>
        <v>15572190999</v>
      </c>
      <c r="N436" s="1">
        <v>0</v>
      </c>
      <c r="Q436" s="1">
        <f t="shared" si="9"/>
        <v>0</v>
      </c>
    </row>
    <row r="437" hidden="1" spans="1:17">
      <c r="A437" s="8" t="s">
        <v>808</v>
      </c>
      <c r="B437" s="8" t="s">
        <v>800</v>
      </c>
      <c r="C437" s="8" t="s">
        <v>806</v>
      </c>
      <c r="D437" s="8" t="s">
        <v>809</v>
      </c>
      <c r="E437" s="9" t="s">
        <v>28</v>
      </c>
      <c r="F437" s="9">
        <v>8238</v>
      </c>
      <c r="G437" s="9">
        <v>51.74</v>
      </c>
      <c r="H437" s="10">
        <f>VLOOKUP(A437,'5月'!A:H,8,FALSE)</f>
        <v>443.54</v>
      </c>
      <c r="I437" s="10">
        <f>VLOOKUP(A437,'5月'!A:I,9,FALSE)</f>
        <v>0</v>
      </c>
      <c r="J437" s="10">
        <f>VLOOKUP(A437,'5月'!A:J,10,FALSE)</f>
        <v>0</v>
      </c>
      <c r="K437" s="10" t="str">
        <f>VLOOKUP(A437,'5月'!A:K,11,FALSE)</f>
        <v>武汉山道</v>
      </c>
      <c r="L437" s="10" t="str">
        <f>VLOOKUP(A437,'5月'!A:L,12,FALSE)</f>
        <v>362428198704227325</v>
      </c>
      <c r="M437" s="10" t="str">
        <f>VLOOKUP(A437,'5月'!A:M,13,FALSE)</f>
        <v>15079005889</v>
      </c>
      <c r="N437" s="1">
        <v>51.74</v>
      </c>
      <c r="Q437" s="1">
        <f t="shared" si="9"/>
        <v>0</v>
      </c>
    </row>
    <row r="438" hidden="1" spans="1:17">
      <c r="A438" s="8" t="s">
        <v>810</v>
      </c>
      <c r="B438" s="8" t="s">
        <v>800</v>
      </c>
      <c r="C438" s="8" t="s">
        <v>811</v>
      </c>
      <c r="D438" s="8" t="s">
        <v>812</v>
      </c>
      <c r="E438" s="9" t="s">
        <v>28</v>
      </c>
      <c r="F438" s="9">
        <v>6883</v>
      </c>
      <c r="G438" s="9">
        <v>56.49</v>
      </c>
      <c r="H438" s="10"/>
      <c r="I438" s="10"/>
      <c r="J438" s="10"/>
      <c r="K438" s="10" t="str">
        <f>VLOOKUP(A438,'5月'!A:K,11,FALSE)</f>
        <v>武汉山道</v>
      </c>
      <c r="L438" s="44" t="str">
        <f>VLOOKUP(A438,'5月'!A:L,12,FALSE)</f>
        <v>420104198301273041</v>
      </c>
      <c r="M438" s="10">
        <f>VLOOKUP(A438,'5月'!A:M,13,FALSE)</f>
        <v>15652545859</v>
      </c>
      <c r="N438" s="1">
        <v>56.49</v>
      </c>
      <c r="Q438" s="1">
        <f t="shared" si="9"/>
        <v>0</v>
      </c>
    </row>
    <row r="439" hidden="1" spans="1:17">
      <c r="A439" s="8" t="s">
        <v>813</v>
      </c>
      <c r="B439" s="8" t="s">
        <v>800</v>
      </c>
      <c r="C439" s="8" t="s">
        <v>814</v>
      </c>
      <c r="D439" s="8" t="s">
        <v>815</v>
      </c>
      <c r="E439" s="9" t="s">
        <v>28</v>
      </c>
      <c r="F439" s="9">
        <v>7050</v>
      </c>
      <c r="G439" s="9">
        <v>0</v>
      </c>
      <c r="H439" s="10">
        <f>VLOOKUP(A439,'5月'!A:H,8,FALSE)</f>
        <v>359.84</v>
      </c>
      <c r="I439" s="10">
        <f>VLOOKUP(A439,'5月'!A:I,9,FALSE)</f>
        <v>96.96</v>
      </c>
      <c r="J439" s="10">
        <f>VLOOKUP(A439,'5月'!A:J,10,FALSE)</f>
        <v>13.49</v>
      </c>
      <c r="K439" s="10" t="str">
        <f>VLOOKUP(A439,'5月'!A:K,11,FALSE)</f>
        <v>朝晖人力</v>
      </c>
      <c r="L439" s="44" t="str">
        <f>VLOOKUP(A439,'5月'!A:L,12,FALSE)</f>
        <v>421087198402022766</v>
      </c>
      <c r="M439" s="10" t="str">
        <f>VLOOKUP(A439,'5月'!A:M,13,FALSE)</f>
        <v>13554383684</v>
      </c>
      <c r="N439" s="10">
        <f>VLOOKUP(D439,[11]个人所得税扣缴申报表!$B$1:$L$65536,11,FALSE)</f>
        <v>0</v>
      </c>
      <c r="Q439" s="1">
        <f t="shared" si="9"/>
        <v>0</v>
      </c>
    </row>
    <row r="440" hidden="1" spans="1:17">
      <c r="A440" s="8" t="s">
        <v>951</v>
      </c>
      <c r="B440" s="8" t="s">
        <v>800</v>
      </c>
      <c r="C440" s="8" t="s">
        <v>817</v>
      </c>
      <c r="D440" s="8" t="s">
        <v>386</v>
      </c>
      <c r="E440" s="9" t="s">
        <v>28</v>
      </c>
      <c r="F440" s="9">
        <v>4100</v>
      </c>
      <c r="G440" s="9">
        <v>0</v>
      </c>
      <c r="H440" s="10"/>
      <c r="I440" s="10"/>
      <c r="J440" s="10"/>
      <c r="K440" s="10" t="str">
        <f>VLOOKUP(A440,'5月'!A:K,11,FALSE)</f>
        <v>朝晖人力</v>
      </c>
      <c r="L440" s="44" t="str">
        <f>VLOOKUP(A440,'5月'!A:L,12,FALSE)</f>
        <v>421122200008212120</v>
      </c>
      <c r="M440" s="10">
        <f>VLOOKUP(A440,'5月'!A:M,13,FALSE)</f>
        <v>18272127530</v>
      </c>
      <c r="N440" s="10">
        <f>VLOOKUP(D440,[11]个人所得税扣缴申报表!$B$1:$L$65536,11,FALSE)</f>
        <v>0</v>
      </c>
      <c r="Q440" s="1">
        <f t="shared" si="9"/>
        <v>0</v>
      </c>
    </row>
    <row r="441" hidden="1" spans="1:17">
      <c r="A441" s="8" t="s">
        <v>819</v>
      </c>
      <c r="B441" s="8" t="s">
        <v>800</v>
      </c>
      <c r="C441" s="8" t="s">
        <v>820</v>
      </c>
      <c r="D441" s="8" t="s">
        <v>203</v>
      </c>
      <c r="E441" s="9" t="s">
        <v>28</v>
      </c>
      <c r="F441" s="9">
        <v>10030</v>
      </c>
      <c r="G441" s="9">
        <v>136.79</v>
      </c>
      <c r="H441" s="10">
        <f>VLOOKUP(A441,'5月'!A:H,8,FALSE)</f>
        <v>359.84</v>
      </c>
      <c r="I441" s="10">
        <f>VLOOKUP(A441,'5月'!A:I,9,FALSE)</f>
        <v>96.96</v>
      </c>
      <c r="J441" s="10">
        <f>VLOOKUP(A441,'5月'!A:J,10,FALSE)</f>
        <v>13.49</v>
      </c>
      <c r="K441" s="10" t="str">
        <f>VLOOKUP(A441,'5月'!A:K,11,FALSE)</f>
        <v>武汉山道</v>
      </c>
      <c r="L441" s="44" t="str">
        <f>VLOOKUP(A441,'5月'!A:L,12,FALSE)</f>
        <v>420582198610051697</v>
      </c>
      <c r="M441" s="10" t="str">
        <f>VLOOKUP(A441,'5月'!A:M,13,FALSE)</f>
        <v>15872406661</v>
      </c>
      <c r="N441" s="1">
        <v>136.79</v>
      </c>
      <c r="Q441" s="1">
        <f t="shared" si="9"/>
        <v>0</v>
      </c>
    </row>
    <row r="442" hidden="1" spans="1:17">
      <c r="A442" s="8" t="s">
        <v>1248</v>
      </c>
      <c r="B442" s="8" t="s">
        <v>800</v>
      </c>
      <c r="C442" s="8" t="s">
        <v>814</v>
      </c>
      <c r="D442" s="8" t="s">
        <v>1249</v>
      </c>
      <c r="E442" s="9" t="s">
        <v>28</v>
      </c>
      <c r="F442" s="9">
        <v>7900</v>
      </c>
      <c r="G442" s="9">
        <v>87</v>
      </c>
      <c r="H442" s="10"/>
      <c r="I442" s="10"/>
      <c r="J442" s="10"/>
      <c r="K442" s="10" t="str">
        <f>VLOOKUP(A442,'5月'!A:K,11,FALSE)</f>
        <v>武汉山道</v>
      </c>
      <c r="L442" s="10" t="str">
        <f>VLOOKUP(A442,'5月'!A:L,12,FALSE)</f>
        <v>36010219881118201x</v>
      </c>
      <c r="M442" s="10">
        <f>VLOOKUP(A442,'5月'!A:M,13,FALSE)</f>
        <v>13330107567</v>
      </c>
      <c r="N442" s="1">
        <v>87</v>
      </c>
      <c r="Q442" s="1">
        <f t="shared" si="9"/>
        <v>0</v>
      </c>
    </row>
    <row r="443" hidden="1" spans="1:17">
      <c r="A443" s="8" t="s">
        <v>821</v>
      </c>
      <c r="B443" s="8" t="s">
        <v>800</v>
      </c>
      <c r="C443" s="8" t="s">
        <v>822</v>
      </c>
      <c r="D443" s="8" t="s">
        <v>823</v>
      </c>
      <c r="E443" s="9" t="s">
        <v>32</v>
      </c>
      <c r="F443" s="9">
        <v>2476.19</v>
      </c>
      <c r="G443" s="9">
        <v>0</v>
      </c>
      <c r="H443" s="10"/>
      <c r="I443" s="10"/>
      <c r="J443" s="10"/>
      <c r="K443" s="10" t="str">
        <f>VLOOKUP(A443,'5月'!A:K,11,FALSE)</f>
        <v>武汉山道</v>
      </c>
      <c r="L443" s="44" t="str">
        <f>VLOOKUP(A443,'5月'!A:L,12,FALSE)</f>
        <v>429006200209160920</v>
      </c>
      <c r="M443" s="10">
        <f>VLOOKUP(A443,'5月'!A:M,13,FALSE)</f>
        <v>15817179165</v>
      </c>
      <c r="N443" s="1">
        <v>0</v>
      </c>
      <c r="Q443" s="1">
        <f t="shared" si="9"/>
        <v>0</v>
      </c>
    </row>
    <row r="444" hidden="1" spans="1:17">
      <c r="A444" s="8" t="s">
        <v>824</v>
      </c>
      <c r="B444" s="8" t="s">
        <v>800</v>
      </c>
      <c r="C444" s="8" t="s">
        <v>825</v>
      </c>
      <c r="D444" s="8" t="s">
        <v>826</v>
      </c>
      <c r="E444" s="9" t="s">
        <v>28</v>
      </c>
      <c r="F444" s="9">
        <v>5790</v>
      </c>
      <c r="G444" s="9">
        <v>0</v>
      </c>
      <c r="H444" s="10">
        <f>VLOOKUP(A444,'5月'!A:H,8,FALSE)</f>
        <v>359.84</v>
      </c>
      <c r="I444" s="10">
        <f>VLOOKUP(A444,'5月'!A:I,9,FALSE)</f>
        <v>96.96</v>
      </c>
      <c r="J444" s="10">
        <f>VLOOKUP(A444,'5月'!A:J,10,FALSE)</f>
        <v>13.49</v>
      </c>
      <c r="K444" s="10" t="str">
        <f>VLOOKUP(A444,'5月'!A:K,11,FALSE)</f>
        <v>云杉</v>
      </c>
      <c r="L444" s="44" t="str">
        <f>VLOOKUP(A444,'5月'!A:L,12,FALSE)</f>
        <v>421087199910023727</v>
      </c>
      <c r="M444" s="10">
        <f>VLOOKUP(A444,'5月'!A:M,13,FALSE)</f>
        <v>19972657268</v>
      </c>
      <c r="N444" s="10">
        <v>0</v>
      </c>
      <c r="Q444" s="1">
        <f t="shared" si="9"/>
        <v>0</v>
      </c>
    </row>
    <row r="445" hidden="1" spans="1:17">
      <c r="A445" s="8" t="s">
        <v>829</v>
      </c>
      <c r="B445" s="8" t="s">
        <v>800</v>
      </c>
      <c r="C445" s="8" t="s">
        <v>822</v>
      </c>
      <c r="D445" s="8" t="s">
        <v>830</v>
      </c>
      <c r="E445" s="9" t="s">
        <v>28</v>
      </c>
      <c r="F445" s="9">
        <v>5600</v>
      </c>
      <c r="G445" s="9">
        <v>0</v>
      </c>
      <c r="H445" s="10">
        <f>VLOOKUP(A445,'5月'!A:H,8,FALSE)</f>
        <v>359.84</v>
      </c>
      <c r="I445" s="10">
        <f>VLOOKUP(A445,'5月'!A:I,9,FALSE)</f>
        <v>96.96</v>
      </c>
      <c r="J445" s="10">
        <f>VLOOKUP(A445,'5月'!A:J,10,FALSE)</f>
        <v>13.49</v>
      </c>
      <c r="K445" s="10" t="str">
        <f>VLOOKUP(A445,'5月'!A:K,11,FALSE)</f>
        <v>云杉</v>
      </c>
      <c r="L445" s="44" t="str">
        <f>VLOOKUP(A445,'5月'!A:L,12,FALSE)</f>
        <v>430981199708257222</v>
      </c>
      <c r="M445" s="10">
        <f>VLOOKUP(A445,'5月'!A:M,13,FALSE)</f>
        <v>18890535729</v>
      </c>
      <c r="N445" s="10">
        <v>0</v>
      </c>
      <c r="Q445" s="1">
        <f t="shared" si="9"/>
        <v>0</v>
      </c>
    </row>
    <row r="446" hidden="1" spans="1:17">
      <c r="A446" s="8" t="s">
        <v>1250</v>
      </c>
      <c r="B446" s="8" t="s">
        <v>800</v>
      </c>
      <c r="C446" s="8" t="s">
        <v>822</v>
      </c>
      <c r="D446" s="8" t="s">
        <v>1251</v>
      </c>
      <c r="E446" s="9" t="s">
        <v>28</v>
      </c>
      <c r="F446" s="9">
        <v>5000</v>
      </c>
      <c r="G446" s="9">
        <v>0</v>
      </c>
      <c r="H446" s="10"/>
      <c r="I446" s="10"/>
      <c r="J446" s="10"/>
      <c r="K446" s="10" t="str">
        <f>VLOOKUP(A446,'5月'!A:K,11,FALSE)</f>
        <v>武汉山道</v>
      </c>
      <c r="L446" s="44" t="str">
        <f>VLOOKUP(A446,'5月'!A:L,12,FALSE)</f>
        <v>429004200010042983</v>
      </c>
      <c r="M446" s="10">
        <f>VLOOKUP(A446,'5月'!A:M,13,FALSE)</f>
        <v>13277477679</v>
      </c>
      <c r="N446" s="1">
        <v>0</v>
      </c>
      <c r="Q446" s="1">
        <f t="shared" si="9"/>
        <v>0</v>
      </c>
    </row>
    <row r="447" hidden="1" spans="1:17">
      <c r="A447" s="8" t="s">
        <v>831</v>
      </c>
      <c r="B447" s="8" t="s">
        <v>800</v>
      </c>
      <c r="C447" s="8" t="s">
        <v>832</v>
      </c>
      <c r="D447" s="8" t="s">
        <v>833</v>
      </c>
      <c r="E447" s="9" t="s">
        <v>28</v>
      </c>
      <c r="F447" s="9">
        <v>9000</v>
      </c>
      <c r="G447" s="9">
        <v>0</v>
      </c>
      <c r="H447" s="10"/>
      <c r="I447" s="10"/>
      <c r="J447" s="10"/>
      <c r="K447" s="10" t="str">
        <f>VLOOKUP(A447,'5月'!A:K,11,FALSE)</f>
        <v>不报</v>
      </c>
      <c r="L447" s="10" t="str">
        <f>VLOOKUP(A447,'5月'!A:L,12,FALSE)</f>
        <v>不报</v>
      </c>
      <c r="M447" s="10" t="str">
        <f>VLOOKUP(A447,'5月'!A:M,13,FALSE)</f>
        <v>不报</v>
      </c>
      <c r="O447" s="1" t="str">
        <f>VLOOKUP(D447,'5月'!D:O,12,FALSE)</f>
        <v>不报</v>
      </c>
      <c r="Q447" s="1">
        <f t="shared" si="9"/>
        <v>0</v>
      </c>
    </row>
    <row r="448" hidden="1" spans="1:17">
      <c r="A448" s="8" t="s">
        <v>834</v>
      </c>
      <c r="B448" s="8" t="s">
        <v>800</v>
      </c>
      <c r="C448" s="8" t="s">
        <v>832</v>
      </c>
      <c r="D448" s="8" t="s">
        <v>835</v>
      </c>
      <c r="E448" s="9" t="s">
        <v>28</v>
      </c>
      <c r="F448" s="9">
        <v>9000</v>
      </c>
      <c r="G448" s="9">
        <v>15.89</v>
      </c>
      <c r="H448" s="10">
        <f>VLOOKUP(A448,'5月'!A:H,8,FALSE)</f>
        <v>359.84</v>
      </c>
      <c r="I448" s="10">
        <f>VLOOKUP(A448,'5月'!A:I,9,FALSE)</f>
        <v>96.96</v>
      </c>
      <c r="J448" s="10">
        <f>VLOOKUP(A448,'5月'!A:J,10,FALSE)</f>
        <v>13.49</v>
      </c>
      <c r="K448" s="10" t="str">
        <f>VLOOKUP(A448,'5月'!A:K,11,FALSE)</f>
        <v>武汉山道</v>
      </c>
      <c r="L448" s="44" t="str">
        <f>VLOOKUP(A448,'5月'!A:L,12,FALSE)</f>
        <v>421122199303122165</v>
      </c>
      <c r="M448" s="10" t="str">
        <f>VLOOKUP(A448,'5月'!A:M,13,FALSE)</f>
        <v>15827936050</v>
      </c>
      <c r="N448" s="1">
        <v>15.89</v>
      </c>
      <c r="Q448" s="1">
        <f t="shared" si="9"/>
        <v>0</v>
      </c>
    </row>
    <row r="449" hidden="1" spans="1:17">
      <c r="A449" s="8" t="s">
        <v>1374</v>
      </c>
      <c r="B449" s="8" t="s">
        <v>800</v>
      </c>
      <c r="C449" s="8" t="s">
        <v>1375</v>
      </c>
      <c r="D449" s="8" t="s">
        <v>1376</v>
      </c>
      <c r="E449" s="9" t="s">
        <v>32</v>
      </c>
      <c r="F449" s="9">
        <v>428.567142857143</v>
      </c>
      <c r="G449" s="9">
        <v>0</v>
      </c>
      <c r="H449" s="10"/>
      <c r="I449" s="10"/>
      <c r="J449" s="10"/>
      <c r="K449" s="10" t="s">
        <v>18</v>
      </c>
      <c r="L449" s="44" t="str">
        <f>VLOOKUP(A449,[10]在职名单!$D:$AF,29,FALSE)</f>
        <v>420606200411011026</v>
      </c>
      <c r="M449" s="10">
        <f>VLOOKUP(A449,[10]在职名单!$D:$AK,34,FALSE)</f>
        <v>19986447613</v>
      </c>
      <c r="N449" s="1">
        <v>0</v>
      </c>
      <c r="Q449" s="1">
        <f t="shared" si="9"/>
        <v>0</v>
      </c>
    </row>
    <row r="450" hidden="1" spans="1:17">
      <c r="A450" s="8" t="s">
        <v>836</v>
      </c>
      <c r="B450" s="8" t="s">
        <v>800</v>
      </c>
      <c r="C450" s="8" t="s">
        <v>837</v>
      </c>
      <c r="D450" s="8" t="s">
        <v>838</v>
      </c>
      <c r="E450" s="9" t="s">
        <v>28</v>
      </c>
      <c r="F450" s="9">
        <v>8000</v>
      </c>
      <c r="G450" s="9">
        <v>0</v>
      </c>
      <c r="H450" s="10">
        <f>VLOOKUP(A450,'5月'!A:H,8,FALSE)</f>
        <v>359.84</v>
      </c>
      <c r="I450" s="10">
        <f>VLOOKUP(A450,'5月'!A:I,9,FALSE)</f>
        <v>96.96</v>
      </c>
      <c r="J450" s="10">
        <f>VLOOKUP(A450,'5月'!A:J,10,FALSE)</f>
        <v>13.49</v>
      </c>
      <c r="K450" s="10" t="str">
        <f>VLOOKUP(A450,'5月'!A:K,11,FALSE)</f>
        <v>知行</v>
      </c>
      <c r="L450" s="10" t="str">
        <f>VLOOKUP(A450,'5月'!A:L,12,FALSE)</f>
        <v>420684198711205032</v>
      </c>
      <c r="M450" s="10" t="str">
        <f>VLOOKUP(A450,'5月'!A:M,13,FALSE)</f>
        <v>15271810703</v>
      </c>
      <c r="N450" s="1">
        <v>0</v>
      </c>
      <c r="Q450" s="1">
        <f t="shared" si="9"/>
        <v>0</v>
      </c>
    </row>
    <row r="451" hidden="1" spans="1:17">
      <c r="A451" s="8" t="s">
        <v>842</v>
      </c>
      <c r="B451" s="8" t="s">
        <v>800</v>
      </c>
      <c r="C451" s="8" t="s">
        <v>843</v>
      </c>
      <c r="D451" s="8" t="s">
        <v>844</v>
      </c>
      <c r="E451" s="9" t="s">
        <v>28</v>
      </c>
      <c r="F451" s="9">
        <v>10000</v>
      </c>
      <c r="G451" s="9">
        <v>150</v>
      </c>
      <c r="H451" s="10"/>
      <c r="I451" s="10"/>
      <c r="J451" s="10"/>
      <c r="K451" s="10" t="str">
        <f>VLOOKUP(A451,'5月'!A:K,11,FALSE)</f>
        <v>武汉山道</v>
      </c>
      <c r="L451" s="10" t="str">
        <f>VLOOKUP(A451,'5月'!A:L,12,FALSE)</f>
        <v>420116198402030028（罗利平）</v>
      </c>
      <c r="M451" s="10">
        <f>VLOOKUP(A451,'5月'!A:M,13,FALSE)</f>
        <v>13554033501</v>
      </c>
      <c r="N451" s="20">
        <v>150</v>
      </c>
      <c r="Q451" s="1">
        <f t="shared" si="9"/>
        <v>0</v>
      </c>
    </row>
  </sheetData>
  <autoFilter xmlns:etc="http://www.wps.cn/officeDocument/2017/etCustomData" ref="A1:T451" etc:filterBottomFollowUsedRange="0">
    <filterColumn colId="3">
      <filters>
        <filter val="张宝宝"/>
      </filters>
    </filterColumn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457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3.5"/>
  <cols>
    <col min="1" max="1" width="16.25" style="1" customWidth="1"/>
    <col min="2" max="3" width="9.625" style="1" customWidth="1"/>
    <col min="4" max="4" width="12.125" style="1" customWidth="1"/>
    <col min="5" max="5" width="11" style="1" customWidth="1"/>
    <col min="6" max="6" width="17.2583333333333" style="2" customWidth="1"/>
    <col min="7" max="7" width="11.125" style="1" customWidth="1"/>
    <col min="8" max="9" width="11.375" style="1" customWidth="1"/>
    <col min="10" max="10" width="9.375" style="1" customWidth="1"/>
    <col min="11" max="11" width="12" style="1" customWidth="1"/>
    <col min="12" max="12" width="22.125" style="1" customWidth="1"/>
    <col min="13" max="13" width="14" style="1" customWidth="1"/>
    <col min="14" max="14" width="13.7583333333333" style="1"/>
    <col min="15" max="15" width="9" style="1"/>
    <col min="16" max="16" width="11.875" style="1" customWidth="1"/>
    <col min="17" max="16384" width="9" style="1"/>
  </cols>
  <sheetData>
    <row r="1" s="1" customFormat="1" ht="47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6" t="s">
        <v>15</v>
      </c>
      <c r="R1" s="1"/>
      <c r="S1" s="1" t="s">
        <v>16</v>
      </c>
      <c r="T1" s="6"/>
    </row>
    <row r="2" s="1" customFormat="1" hidden="1" spans="1:20">
      <c r="D2" s="1" t="s">
        <v>17</v>
      </c>
      <c r="E2" s="1"/>
      <c r="F2" s="1">
        <v>17000</v>
      </c>
      <c r="G2" s="7">
        <v>1024.2</v>
      </c>
      <c r="H2" s="1">
        <v>1360</v>
      </c>
      <c r="I2" s="1">
        <v>347</v>
      </c>
      <c r="J2" s="1">
        <v>51</v>
      </c>
      <c r="K2" s="1" t="s">
        <v>18</v>
      </c>
      <c r="L2" s="1" t="s">
        <v>19</v>
      </c>
    </row>
    <row r="3" s="1" customFormat="1" hidden="1" spans="1:20">
      <c r="D3" s="1" t="s">
        <v>20</v>
      </c>
      <c r="E3" s="1"/>
      <c r="F3" s="1">
        <v>2000</v>
      </c>
      <c r="G3" s="2"/>
      <c r="H3" s="1">
        <v>359.84</v>
      </c>
      <c r="I3" s="1">
        <v>96.96</v>
      </c>
      <c r="J3" s="1">
        <v>13.49</v>
      </c>
      <c r="K3" s="1" t="s">
        <v>18</v>
      </c>
      <c r="L3" s="40" t="s">
        <v>21</v>
      </c>
    </row>
    <row r="4" s="1" customFormat="1" hidden="1" spans="1:20">
      <c r="D4" s="1" t="s">
        <v>22</v>
      </c>
      <c r="E4" s="1"/>
      <c r="F4" s="2">
        <v>17000</v>
      </c>
      <c r="G4" s="1">
        <v>1024.2</v>
      </c>
      <c r="H4" s="1">
        <v>1360</v>
      </c>
      <c r="I4" s="1">
        <v>347</v>
      </c>
      <c r="J4" s="1">
        <v>51</v>
      </c>
      <c r="K4" s="1" t="s">
        <v>18</v>
      </c>
      <c r="L4" s="40" t="s">
        <v>23</v>
      </c>
      <c r="M4" s="1">
        <v>15927000009</v>
      </c>
    </row>
    <row r="5" s="1" customFormat="1" hidden="1" spans="1:20">
      <c r="A5" s="8" t="s">
        <v>1377</v>
      </c>
      <c r="B5" s="8" t="s">
        <v>25</v>
      </c>
      <c r="C5" s="8" t="s">
        <v>870</v>
      </c>
      <c r="D5" s="8" t="s">
        <v>327</v>
      </c>
      <c r="E5" s="9" t="s">
        <v>28</v>
      </c>
      <c r="F5" s="9">
        <v>5614.69136</v>
      </c>
      <c r="G5" s="9">
        <v>0</v>
      </c>
      <c r="H5" s="10"/>
      <c r="I5" s="10"/>
      <c r="J5" s="10"/>
      <c r="K5" s="11" t="s">
        <v>18</v>
      </c>
      <c r="L5" s="44" t="str">
        <f>VLOOKUP(D5,'6月'!D:L,9,FALSE)</f>
        <v>152127199403142136</v>
      </c>
      <c r="M5" s="10">
        <f>VLOOKUP(D5,'6月'!D:M,10,FALSE)</f>
        <v>13986237095</v>
      </c>
      <c r="N5" s="10"/>
    </row>
    <row r="6" s="1" customFormat="1" hidden="1" spans="1:20">
      <c r="A6" s="8" t="s">
        <v>24</v>
      </c>
      <c r="B6" s="8" t="s">
        <v>25</v>
      </c>
      <c r="C6" s="8" t="s">
        <v>26</v>
      </c>
      <c r="D6" s="8" t="s">
        <v>27</v>
      </c>
      <c r="E6" s="9" t="s">
        <v>28</v>
      </c>
      <c r="F6" s="9">
        <v>3950</v>
      </c>
      <c r="G6" s="9">
        <v>0</v>
      </c>
      <c r="H6" s="10"/>
      <c r="I6" s="10"/>
      <c r="J6" s="10"/>
      <c r="K6" s="10" t="str">
        <f>VLOOKUP(A6,'6月'!A:K,11,FALSE)</f>
        <v>朝晖人力</v>
      </c>
      <c r="L6" s="44" t="str">
        <f>VLOOKUP(A6,'6月'!A:L,12,FALSE)</f>
        <v>340322200502054623</v>
      </c>
      <c r="M6" s="10">
        <f>VLOOKUP(A6,'6月'!A:M,13,FALSE)</f>
        <v>15375468652</v>
      </c>
      <c r="N6" s="10"/>
    </row>
    <row r="7" s="1" customFormat="1" hidden="1" spans="1:20">
      <c r="A7" s="8" t="s">
        <v>953</v>
      </c>
      <c r="B7" s="8" t="s">
        <v>25</v>
      </c>
      <c r="C7" s="8" t="s">
        <v>30</v>
      </c>
      <c r="D7" s="8" t="s">
        <v>954</v>
      </c>
      <c r="E7" s="9" t="s">
        <v>28</v>
      </c>
      <c r="F7" s="9">
        <v>2940</v>
      </c>
      <c r="G7" s="9">
        <v>0</v>
      </c>
      <c r="H7" s="10"/>
      <c r="I7" s="10"/>
      <c r="J7" s="10"/>
      <c r="K7" s="10" t="str">
        <f>VLOOKUP(A7,'6月'!A:K,11,FALSE)</f>
        <v>朝晖人力</v>
      </c>
      <c r="L7" s="10" t="str">
        <f>VLOOKUP(A7,'6月'!A:L,12,FALSE)</f>
        <v>340321200212088263</v>
      </c>
      <c r="M7" s="10">
        <f>VLOOKUP(A7,'6月'!A:M,13,FALSE)</f>
        <v>13155218936</v>
      </c>
      <c r="N7" s="10"/>
    </row>
    <row r="8" s="1" customFormat="1" hidden="1" spans="1:20">
      <c r="A8" s="8" t="s">
        <v>36</v>
      </c>
      <c r="B8" s="8" t="s">
        <v>25</v>
      </c>
      <c r="C8" s="8" t="s">
        <v>37</v>
      </c>
      <c r="D8" s="8" t="s">
        <v>38</v>
      </c>
      <c r="E8" s="9" t="s">
        <v>28</v>
      </c>
      <c r="F8" s="9">
        <v>2375</v>
      </c>
      <c r="G8" s="9">
        <v>0</v>
      </c>
      <c r="H8" s="10"/>
      <c r="I8" s="10"/>
      <c r="J8" s="10"/>
      <c r="K8" s="10" t="str">
        <f>VLOOKUP(A8,'6月'!A:K,11,FALSE)</f>
        <v>朝晖人力</v>
      </c>
      <c r="L8" s="10" t="str">
        <f>VLOOKUP(A8,'6月'!A:L,12,FALSE)</f>
        <v>340302197012310428</v>
      </c>
      <c r="M8" s="10">
        <f>VLOOKUP(A8,'6月'!A:M,13,FALSE)</f>
        <v>16655298121</v>
      </c>
      <c r="N8" s="10"/>
    </row>
    <row r="9" s="1" customFormat="1" hidden="1" spans="1:20">
      <c r="A9" s="8" t="s">
        <v>39</v>
      </c>
      <c r="B9" s="8" t="s">
        <v>25</v>
      </c>
      <c r="C9" s="8" t="s">
        <v>37</v>
      </c>
      <c r="D9" s="8" t="s">
        <v>40</v>
      </c>
      <c r="E9" s="9" t="s">
        <v>28</v>
      </c>
      <c r="F9" s="9">
        <v>2375</v>
      </c>
      <c r="G9" s="9">
        <v>0</v>
      </c>
      <c r="H9" s="10"/>
      <c r="I9" s="10"/>
      <c r="J9" s="10"/>
      <c r="K9" s="10" t="str">
        <f>VLOOKUP(A9,'6月'!A:K,11,FALSE)</f>
        <v>朝晖人力</v>
      </c>
      <c r="L9" s="44" t="str">
        <f>VLOOKUP(A9,'6月'!A:L,12,FALSE)</f>
        <v>340302196303260411</v>
      </c>
      <c r="M9" s="10">
        <f>VLOOKUP(A9,'6月'!A:M,13,FALSE)</f>
        <v>13093664952</v>
      </c>
      <c r="N9" s="10"/>
    </row>
    <row r="10" s="1" customFormat="1" hidden="1" spans="1:20">
      <c r="A10" s="8" t="s">
        <v>41</v>
      </c>
      <c r="B10" s="8" t="s">
        <v>25</v>
      </c>
      <c r="C10" s="8" t="s">
        <v>42</v>
      </c>
      <c r="D10" s="8" t="s">
        <v>43</v>
      </c>
      <c r="E10" s="9" t="s">
        <v>28</v>
      </c>
      <c r="F10" s="9">
        <v>12189.42</v>
      </c>
      <c r="G10" s="9">
        <v>215.69</v>
      </c>
      <c r="H10" s="10"/>
      <c r="I10" s="10"/>
      <c r="J10" s="10"/>
      <c r="K10" s="10" t="str">
        <f>VLOOKUP(A10,'6月'!A:K,11,FALSE)</f>
        <v>朝晖人力</v>
      </c>
      <c r="L10" s="44" t="str">
        <f>VLOOKUP(A10,'6月'!A:L,12,FALSE)</f>
        <v>340321198606010899</v>
      </c>
      <c r="M10" s="10" t="str">
        <f>VLOOKUP(A10,'6月'!A:M,13,FALSE)</f>
        <v>1396528/6269</v>
      </c>
      <c r="N10" s="10"/>
    </row>
    <row r="11" s="1" customFormat="1" hidden="1" spans="1:20">
      <c r="A11" s="8" t="s">
        <v>44</v>
      </c>
      <c r="B11" s="8" t="s">
        <v>25</v>
      </c>
      <c r="C11" s="8" t="s">
        <v>45</v>
      </c>
      <c r="D11" s="8" t="s">
        <v>46</v>
      </c>
      <c r="E11" s="9" t="s">
        <v>28</v>
      </c>
      <c r="F11" s="9">
        <v>2765.32</v>
      </c>
      <c r="G11" s="9">
        <v>0</v>
      </c>
      <c r="H11" s="10"/>
      <c r="I11" s="10"/>
      <c r="J11" s="10"/>
      <c r="K11" s="10" t="str">
        <f>VLOOKUP(A11,'6月'!A:K,11,FALSE)</f>
        <v>朝晖人力</v>
      </c>
      <c r="L11" s="44" t="str">
        <f>VLOOKUP(A11,'6月'!A:L,12,FALSE)</f>
        <v>340321200412065031</v>
      </c>
      <c r="M11" s="10">
        <f>VLOOKUP(A11,'6月'!A:M,13,FALSE)</f>
        <v>17201600134</v>
      </c>
      <c r="N11" s="10"/>
    </row>
    <row r="12" s="1" customFormat="1" hidden="1" spans="1:20">
      <c r="A12" s="8" t="s">
        <v>47</v>
      </c>
      <c r="B12" s="8" t="s">
        <v>25</v>
      </c>
      <c r="C12" s="8" t="s">
        <v>45</v>
      </c>
      <c r="D12" s="8" t="s">
        <v>48</v>
      </c>
      <c r="E12" s="9" t="s">
        <v>28</v>
      </c>
      <c r="F12" s="9">
        <v>5064.68</v>
      </c>
      <c r="G12" s="9">
        <v>1.94</v>
      </c>
      <c r="H12" s="10"/>
      <c r="I12" s="10"/>
      <c r="J12" s="10"/>
      <c r="K12" s="10" t="str">
        <f>VLOOKUP(A12,'6月'!A:K,11,FALSE)</f>
        <v>朝晖人力</v>
      </c>
      <c r="L12" s="44" t="str">
        <f>VLOOKUP(A12,'6月'!A:L,12,FALSE)</f>
        <v>370406200602046621</v>
      </c>
      <c r="M12" s="10">
        <f>VLOOKUP(A12,'6月'!A:M,13,FALSE)</f>
        <v>19055243298</v>
      </c>
      <c r="N12" s="10"/>
    </row>
    <row r="13" s="1" customFormat="1" hidden="1" spans="1:20">
      <c r="A13" s="8" t="s">
        <v>51</v>
      </c>
      <c r="B13" s="8" t="s">
        <v>25</v>
      </c>
      <c r="C13" s="8" t="s">
        <v>45</v>
      </c>
      <c r="D13" s="8" t="s">
        <v>52</v>
      </c>
      <c r="E13" s="9" t="s">
        <v>28</v>
      </c>
      <c r="F13" s="9">
        <v>2250.43</v>
      </c>
      <c r="G13" s="9">
        <v>0</v>
      </c>
      <c r="H13" s="10"/>
      <c r="I13" s="10"/>
      <c r="J13" s="10"/>
      <c r="K13" s="10" t="str">
        <f>VLOOKUP(A13,'6月'!A:K,11,FALSE)</f>
        <v>朝晖人力</v>
      </c>
      <c r="L13" s="44" t="str">
        <f>VLOOKUP(A13,'6月'!A:L,12,FALSE)</f>
        <v>340302200512121011</v>
      </c>
      <c r="M13" s="10">
        <f>VLOOKUP(A13,[12]在职名单!$D:$AK,34,FALSE)</f>
        <v>0</v>
      </c>
      <c r="N13" s="10"/>
    </row>
    <row r="14" s="1" customFormat="1" hidden="1" spans="1:20">
      <c r="A14" s="8" t="s">
        <v>49</v>
      </c>
      <c r="B14" s="8" t="s">
        <v>25</v>
      </c>
      <c r="C14" s="8" t="s">
        <v>45</v>
      </c>
      <c r="D14" s="8" t="s">
        <v>50</v>
      </c>
      <c r="E14" s="9" t="s">
        <v>28</v>
      </c>
      <c r="F14" s="9">
        <v>2113.28</v>
      </c>
      <c r="G14" s="9">
        <v>0</v>
      </c>
      <c r="H14" s="10"/>
      <c r="I14" s="10"/>
      <c r="J14" s="10"/>
      <c r="K14" s="10" t="str">
        <f>VLOOKUP(A14,'6月'!A:K,11,FALSE)</f>
        <v>朝晖人力</v>
      </c>
      <c r="L14" s="44" t="str">
        <f>VLOOKUP(A14,'6月'!A:L,12,FALSE)</f>
        <v>340323200404246919</v>
      </c>
      <c r="M14" s="10">
        <f>VLOOKUP(A14,'6月'!A:M,13,FALSE)</f>
        <v>19556139314</v>
      </c>
      <c r="N14" s="10"/>
    </row>
    <row r="15" s="1" customFormat="1" hidden="1" spans="1:20">
      <c r="A15" s="8" t="s">
        <v>1378</v>
      </c>
      <c r="B15" s="8" t="s">
        <v>25</v>
      </c>
      <c r="C15" s="8" t="s">
        <v>45</v>
      </c>
      <c r="D15" s="8" t="s">
        <v>1379</v>
      </c>
      <c r="E15" s="9" t="s">
        <v>32</v>
      </c>
      <c r="F15" s="9">
        <v>1957.6</v>
      </c>
      <c r="G15" s="9">
        <v>0</v>
      </c>
      <c r="H15" s="10"/>
      <c r="I15" s="10"/>
      <c r="J15" s="10"/>
      <c r="K15" s="10" t="s">
        <v>35</v>
      </c>
      <c r="L15" s="44" t="s">
        <v>1380</v>
      </c>
      <c r="M15" s="10">
        <v>15178321353</v>
      </c>
      <c r="N15" s="10"/>
    </row>
    <row r="16" s="1" customFormat="1" hidden="1" spans="1:20">
      <c r="A16" s="8" t="s">
        <v>1381</v>
      </c>
      <c r="B16" s="8" t="s">
        <v>25</v>
      </c>
      <c r="C16" s="8" t="s">
        <v>45</v>
      </c>
      <c r="D16" s="8" t="s">
        <v>1382</v>
      </c>
      <c r="E16" s="9" t="s">
        <v>28</v>
      </c>
      <c r="F16" s="9">
        <v>1570.16</v>
      </c>
      <c r="G16" s="9">
        <v>0</v>
      </c>
      <c r="H16" s="10"/>
      <c r="I16" s="10"/>
      <c r="J16" s="10"/>
      <c r="K16" s="10" t="s">
        <v>35</v>
      </c>
      <c r="L16" s="44" t="str">
        <f>VLOOKUP(A16,[12]在职名单!$D:$AF,29,FALSE)</f>
        <v>340321200410162532</v>
      </c>
      <c r="M16" s="10">
        <f>VLOOKUP(A16,[12]在职名单!$D:$AK,34,FALSE)</f>
        <v>18055208755</v>
      </c>
      <c r="N16" s="10"/>
    </row>
    <row r="17" s="1" customFormat="1" hidden="1" spans="1:14">
      <c r="A17" s="8" t="s">
        <v>62</v>
      </c>
      <c r="B17" s="8" t="s">
        <v>25</v>
      </c>
      <c r="C17" s="8" t="s">
        <v>57</v>
      </c>
      <c r="D17" s="8" t="s">
        <v>63</v>
      </c>
      <c r="E17" s="9" t="s">
        <v>28</v>
      </c>
      <c r="F17" s="9">
        <v>8722.65539682535</v>
      </c>
      <c r="G17" s="9">
        <v>111.68</v>
      </c>
      <c r="H17" s="10"/>
      <c r="I17" s="10"/>
      <c r="J17" s="10"/>
      <c r="K17" s="10" t="str">
        <f>VLOOKUP(A17,'6月'!A:K,11,FALSE)</f>
        <v>朝晖人力</v>
      </c>
      <c r="L17" s="44" t="str">
        <f>VLOOKUP(A17,'6月'!A:L,12,FALSE)</f>
        <v>321302198506180055</v>
      </c>
      <c r="M17" s="10">
        <f>VLOOKUP(A17,'6月'!A:M,13,FALSE)</f>
        <v>13815786616</v>
      </c>
      <c r="N17" s="10"/>
    </row>
    <row r="18" s="1" customFormat="1" hidden="1" spans="1:14">
      <c r="A18" s="8" t="s">
        <v>64</v>
      </c>
      <c r="B18" s="8" t="s">
        <v>25</v>
      </c>
      <c r="C18" s="8" t="s">
        <v>60</v>
      </c>
      <c r="D18" s="8" t="s">
        <v>65</v>
      </c>
      <c r="E18" s="9" t="s">
        <v>28</v>
      </c>
      <c r="F18" s="9">
        <v>5209.33544087493</v>
      </c>
      <c r="G18" s="9">
        <v>0</v>
      </c>
      <c r="H18" s="10"/>
      <c r="I18" s="10"/>
      <c r="J18" s="10"/>
      <c r="K18" s="10" t="str">
        <f>VLOOKUP(A18,'6月'!A:K,11,FALSE)</f>
        <v>朝晖人力</v>
      </c>
      <c r="L18" s="44" t="str">
        <f>VLOOKUP(A18,'6月'!A:L,12,FALSE)</f>
        <v>230505199011080214</v>
      </c>
      <c r="M18" s="10">
        <f>VLOOKUP(A18,'6月'!A:M,13,FALSE)</f>
        <v>17755263617</v>
      </c>
      <c r="N18" s="10"/>
    </row>
    <row r="19" s="1" customFormat="1" hidden="1" spans="1:14">
      <c r="A19" s="8" t="s">
        <v>53</v>
      </c>
      <c r="B19" s="8" t="s">
        <v>25</v>
      </c>
      <c r="C19" s="8" t="s">
        <v>60</v>
      </c>
      <c r="D19" s="8" t="s">
        <v>54</v>
      </c>
      <c r="E19" s="9" t="s">
        <v>32</v>
      </c>
      <c r="F19" s="9">
        <v>2261.25789473684</v>
      </c>
      <c r="G19" s="9">
        <v>0</v>
      </c>
      <c r="H19" s="10"/>
      <c r="I19" s="10"/>
      <c r="J19" s="10"/>
      <c r="K19" s="10" t="str">
        <f>VLOOKUP(A19,'6月'!A:K,11,FALSE)</f>
        <v>朝晖人力</v>
      </c>
      <c r="L19" s="44" t="str">
        <f>VLOOKUP(A19,'6月'!A:L,12,FALSE)</f>
        <v>340322200712043869</v>
      </c>
      <c r="M19" s="10">
        <f>VLOOKUP(A19,'6月'!A:M,13,FALSE)</f>
        <v>18714837986</v>
      </c>
      <c r="N19" s="10"/>
    </row>
    <row r="20" s="1" customFormat="1" hidden="1" spans="1:14">
      <c r="A20" s="8" t="s">
        <v>1383</v>
      </c>
      <c r="B20" s="8" t="s">
        <v>25</v>
      </c>
      <c r="C20" s="8" t="s">
        <v>57</v>
      </c>
      <c r="D20" s="8" t="s">
        <v>102</v>
      </c>
      <c r="E20" s="9" t="s">
        <v>28</v>
      </c>
      <c r="F20" s="9">
        <v>1076.36639492753</v>
      </c>
      <c r="G20" s="9">
        <v>0</v>
      </c>
      <c r="H20" s="10"/>
      <c r="I20" s="10"/>
      <c r="J20" s="10"/>
      <c r="K20" s="10" t="str">
        <f>VLOOKUP(D20,'6月'!D:K,8,FALSE)</f>
        <v>朝晖人力</v>
      </c>
      <c r="L20" s="44" t="str">
        <f>VLOOKUP(D20,'6月'!D:L,9,FALSE)</f>
        <v>342626199407204919</v>
      </c>
      <c r="M20" s="10">
        <f>VLOOKUP(D20,'6月'!D:M,10,FALSE)</f>
        <v>13851536096</v>
      </c>
      <c r="N20" s="10"/>
    </row>
    <row r="21" s="1" customFormat="1" hidden="1" spans="1:14">
      <c r="A21" s="8" t="s">
        <v>66</v>
      </c>
      <c r="B21" s="8" t="s">
        <v>25</v>
      </c>
      <c r="C21" s="8" t="s">
        <v>67</v>
      </c>
      <c r="D21" s="8" t="s">
        <v>68</v>
      </c>
      <c r="E21" s="9" t="s">
        <v>28</v>
      </c>
      <c r="F21" s="9">
        <v>10566.5</v>
      </c>
      <c r="G21" s="9">
        <v>138.03</v>
      </c>
      <c r="H21" s="10"/>
      <c r="I21" s="10"/>
      <c r="J21" s="10"/>
      <c r="K21" s="10" t="str">
        <f>VLOOKUP(A21,'6月'!A:K,11,FALSE)</f>
        <v>朝晖人力</v>
      </c>
      <c r="L21" s="44" t="str">
        <f>VLOOKUP(A21,'6月'!A:L,12,FALSE)</f>
        <v>340321200212060850</v>
      </c>
      <c r="M21" s="10">
        <f>VLOOKUP(A21,'6月'!A:M,13,FALSE)</f>
        <v>15056356955</v>
      </c>
      <c r="N21" s="10"/>
    </row>
    <row r="22" s="1" customFormat="1" hidden="1" spans="1:14">
      <c r="A22" s="8" t="s">
        <v>69</v>
      </c>
      <c r="B22" s="8" t="s">
        <v>25</v>
      </c>
      <c r="C22" s="8" t="s">
        <v>70</v>
      </c>
      <c r="D22" s="8" t="s">
        <v>71</v>
      </c>
      <c r="E22" s="9" t="s">
        <v>28</v>
      </c>
      <c r="F22" s="9">
        <v>3489.2</v>
      </c>
      <c r="G22" s="9">
        <v>0</v>
      </c>
      <c r="H22" s="10"/>
      <c r="I22" s="10"/>
      <c r="J22" s="10"/>
      <c r="K22" s="10" t="str">
        <f>VLOOKUP(A22,'6月'!A:K,11,FALSE)</f>
        <v>朝晖人力</v>
      </c>
      <c r="L22" s="44" t="str">
        <f>VLOOKUP(A22,'6月'!A:L,12,FALSE)</f>
        <v>340321200108182495</v>
      </c>
      <c r="M22" s="10">
        <f>VLOOKUP(A22,'6月'!A:M,13,FALSE)</f>
        <v>18715261682</v>
      </c>
      <c r="N22" s="10"/>
    </row>
    <row r="23" s="1" customFormat="1" hidden="1" spans="1:14">
      <c r="A23" s="8" t="s">
        <v>33</v>
      </c>
      <c r="B23" s="8" t="s">
        <v>25</v>
      </c>
      <c r="C23" s="8" t="s">
        <v>70</v>
      </c>
      <c r="D23" s="8" t="s">
        <v>34</v>
      </c>
      <c r="E23" s="9" t="s">
        <v>28</v>
      </c>
      <c r="F23" s="9">
        <v>1257.75</v>
      </c>
      <c r="G23" s="9">
        <v>0</v>
      </c>
      <c r="H23" s="10"/>
      <c r="I23" s="10"/>
      <c r="J23" s="10"/>
      <c r="K23" s="10" t="str">
        <f>VLOOKUP(A23,'6月'!A:K,11,FALSE)</f>
        <v>朝晖人力</v>
      </c>
      <c r="L23" s="10" t="str">
        <f>VLOOKUP(A23,'6月'!A:L,12,FALSE)</f>
        <v>34030219860130002X</v>
      </c>
      <c r="M23" s="10">
        <f>VLOOKUP(A23,[12]在职名单!$D:$AK,34,FALSE)</f>
        <v>0</v>
      </c>
      <c r="N23" s="10"/>
    </row>
    <row r="24" s="1" customFormat="1" hidden="1" spans="1:14">
      <c r="A24" s="8" t="s">
        <v>1255</v>
      </c>
      <c r="B24" s="8" t="s">
        <v>25</v>
      </c>
      <c r="C24" s="8" t="s">
        <v>70</v>
      </c>
      <c r="D24" s="8" t="s">
        <v>1256</v>
      </c>
      <c r="E24" s="9" t="s">
        <v>28</v>
      </c>
      <c r="F24" s="9">
        <v>2582.7</v>
      </c>
      <c r="G24" s="9">
        <v>0</v>
      </c>
      <c r="H24" s="10"/>
      <c r="I24" s="10"/>
      <c r="J24" s="10"/>
      <c r="K24" s="10" t="str">
        <f>VLOOKUP(A24,'6月'!A:K,11,FALSE)</f>
        <v>朝晖人力</v>
      </c>
      <c r="L24" s="10" t="str">
        <f>VLOOKUP(A24,'6月'!A:L,12,FALSE)</f>
        <v>34030220050401024x</v>
      </c>
      <c r="M24" s="10">
        <f>VLOOKUP(A24,'6月'!A:M,13,FALSE)</f>
        <v>17201602086</v>
      </c>
      <c r="N24" s="10"/>
    </row>
    <row r="25" s="1" customFormat="1" hidden="1" spans="1:14">
      <c r="A25" s="8" t="s">
        <v>1384</v>
      </c>
      <c r="B25" s="8" t="s">
        <v>25</v>
      </c>
      <c r="C25" s="8" t="s">
        <v>73</v>
      </c>
      <c r="D25" s="8" t="s">
        <v>1385</v>
      </c>
      <c r="E25" s="9" t="s">
        <v>28</v>
      </c>
      <c r="F25" s="9">
        <v>1500</v>
      </c>
      <c r="G25" s="9">
        <v>0</v>
      </c>
      <c r="H25" s="10"/>
      <c r="I25" s="10"/>
      <c r="J25" s="10"/>
      <c r="K25" s="10" t="s">
        <v>35</v>
      </c>
      <c r="L25" s="44" t="s">
        <v>1386</v>
      </c>
      <c r="M25" s="10">
        <v>18855276066</v>
      </c>
      <c r="N25" s="10"/>
    </row>
    <row r="26" s="1" customFormat="1" hidden="1" spans="1:14">
      <c r="A26" s="8" t="s">
        <v>918</v>
      </c>
      <c r="B26" s="8" t="s">
        <v>76</v>
      </c>
      <c r="C26" s="8" t="s">
        <v>132</v>
      </c>
      <c r="D26" s="8" t="s">
        <v>919</v>
      </c>
      <c r="E26" s="9" t="s">
        <v>32</v>
      </c>
      <c r="F26" s="9">
        <v>1568</v>
      </c>
      <c r="G26" s="9">
        <v>0</v>
      </c>
      <c r="H26" s="10"/>
      <c r="I26" s="10"/>
      <c r="J26" s="10"/>
      <c r="K26" s="10" t="str">
        <f>VLOOKUP(A26,'6月'!A:K,11,FALSE)</f>
        <v>朝晖人力</v>
      </c>
      <c r="L26" s="44" t="str">
        <f>VLOOKUP(A26,'6月'!A:L,12,FALSE)</f>
        <v>342601199308085099</v>
      </c>
      <c r="M26" s="10">
        <f>VLOOKUP(A26,'6月'!A:M,13,FALSE)</f>
        <v>18556503671</v>
      </c>
      <c r="N26" s="10"/>
    </row>
    <row r="27" s="1" customFormat="1" hidden="1" spans="1:14">
      <c r="A27" s="8" t="s">
        <v>1387</v>
      </c>
      <c r="B27" s="8" t="s">
        <v>76</v>
      </c>
      <c r="C27" s="8" t="s">
        <v>132</v>
      </c>
      <c r="D27" s="8" t="s">
        <v>841</v>
      </c>
      <c r="E27" s="9" t="s">
        <v>28</v>
      </c>
      <c r="F27" s="9">
        <v>1340</v>
      </c>
      <c r="G27" s="9">
        <v>0</v>
      </c>
      <c r="H27" s="10">
        <f>VLOOKUP(D27,'6月'!D:H,5,FALSE)</f>
        <v>359.84</v>
      </c>
      <c r="I27" s="10">
        <f>VLOOKUP(D27,'6月'!D:I,6,FALSE)</f>
        <v>96.96</v>
      </c>
      <c r="J27" s="10">
        <f>VLOOKUP(D27,'6月'!D:J,7,FALSE)</f>
        <v>13.49</v>
      </c>
      <c r="K27" s="10" t="s">
        <v>90</v>
      </c>
      <c r="L27" s="10" t="str">
        <f>VLOOKUP(D27,'6月'!D:L,9,FALSE)</f>
        <v>不报</v>
      </c>
      <c r="M27" s="10" t="str">
        <f>VLOOKUP(D27,'6月'!D:M,10,FALSE)</f>
        <v>不报</v>
      </c>
      <c r="N27" s="10"/>
    </row>
    <row r="28" s="1" customFormat="1" hidden="1" spans="1:14">
      <c r="A28" s="8" t="s">
        <v>1388</v>
      </c>
      <c r="B28" s="8" t="s">
        <v>76</v>
      </c>
      <c r="C28" s="8" t="s">
        <v>132</v>
      </c>
      <c r="D28" s="8" t="s">
        <v>212</v>
      </c>
      <c r="E28" s="9" t="s">
        <v>28</v>
      </c>
      <c r="F28" s="9">
        <v>3508.9774</v>
      </c>
      <c r="G28" s="9">
        <v>0</v>
      </c>
      <c r="H28" s="10"/>
      <c r="I28" s="10"/>
      <c r="J28" s="10"/>
      <c r="K28" s="10" t="str">
        <f>VLOOKUP(D28,'6月'!D:K,8,FALSE)</f>
        <v>武汉山道</v>
      </c>
      <c r="L28" s="44" t="str">
        <f>VLOOKUP(A28,[12]在职名单!$D:$AF,29,FALSE)</f>
        <v>421182199603072952</v>
      </c>
      <c r="M28" s="10">
        <f>VLOOKUP(A28,[12]在职名单!$D:$AK,34,FALSE)</f>
        <v>13817689240</v>
      </c>
      <c r="N28" s="10"/>
    </row>
    <row r="29" s="1" customFormat="1" hidden="1" spans="1:14">
      <c r="A29" s="8" t="s">
        <v>75</v>
      </c>
      <c r="B29" s="8" t="s">
        <v>76</v>
      </c>
      <c r="C29" s="8" t="s">
        <v>26</v>
      </c>
      <c r="D29" s="8" t="s">
        <v>77</v>
      </c>
      <c r="E29" s="9" t="s">
        <v>28</v>
      </c>
      <c r="F29" s="9">
        <v>3680</v>
      </c>
      <c r="G29" s="9">
        <v>0</v>
      </c>
      <c r="H29" s="10"/>
      <c r="I29" s="10"/>
      <c r="J29" s="10"/>
      <c r="K29" s="10" t="str">
        <f>VLOOKUP(A29,'6月'!A:K,11,FALSE)</f>
        <v>朝晖人力</v>
      </c>
      <c r="L29" s="10" t="str">
        <f>VLOOKUP(A29,'6月'!A:L,12,FALSE)</f>
        <v>34031119930320142X</v>
      </c>
      <c r="M29" s="10">
        <f>VLOOKUP(A29,'6月'!A:M,13,FALSE)</f>
        <v>18895657368</v>
      </c>
      <c r="N29" s="10"/>
    </row>
    <row r="30" s="1" customFormat="1" hidden="1" spans="1:14">
      <c r="A30" s="8" t="s">
        <v>983</v>
      </c>
      <c r="B30" s="8" t="s">
        <v>76</v>
      </c>
      <c r="C30" s="8" t="s">
        <v>30</v>
      </c>
      <c r="D30" s="8" t="s">
        <v>984</v>
      </c>
      <c r="E30" s="9" t="s">
        <v>28</v>
      </c>
      <c r="F30" s="9">
        <v>2649.6</v>
      </c>
      <c r="G30" s="9">
        <v>0</v>
      </c>
      <c r="H30" s="10"/>
      <c r="I30" s="10"/>
      <c r="J30" s="10"/>
      <c r="K30" s="10" t="str">
        <f>VLOOKUP(A30,'6月'!A:K,11,FALSE)</f>
        <v>朝晖人力</v>
      </c>
      <c r="L30" s="44" t="str">
        <f>VLOOKUP(A30,'6月'!A:L,12,FALSE)</f>
        <v>340321199903303123</v>
      </c>
      <c r="M30" s="10">
        <f>VLOOKUP(A30,'6月'!A:M,13,FALSE)</f>
        <v>15021243059</v>
      </c>
      <c r="N30" s="10"/>
    </row>
    <row r="31" s="1" customFormat="1" hidden="1" spans="1:14">
      <c r="A31" s="8" t="s">
        <v>86</v>
      </c>
      <c r="B31" s="8" t="s">
        <v>76</v>
      </c>
      <c r="C31" s="8" t="s">
        <v>37</v>
      </c>
      <c r="D31" s="8" t="s">
        <v>87</v>
      </c>
      <c r="E31" s="9" t="s">
        <v>28</v>
      </c>
      <c r="F31" s="9">
        <v>2450</v>
      </c>
      <c r="G31" s="9">
        <v>0</v>
      </c>
      <c r="H31" s="10"/>
      <c r="I31" s="10"/>
      <c r="J31" s="10"/>
      <c r="K31" s="10" t="str">
        <f>VLOOKUP(A31,'6月'!A:K,11,FALSE)</f>
        <v>朝晖人力</v>
      </c>
      <c r="L31" s="44" t="str">
        <f>VLOOKUP(A31,'6月'!A:L,12,FALSE)</f>
        <v>340123196511187707</v>
      </c>
      <c r="M31" s="10">
        <f>VLOOKUP(A31,'6月'!A:M,13,FALSE)</f>
        <v>17705522172</v>
      </c>
      <c r="N31" s="10"/>
    </row>
    <row r="32" s="1" customFormat="1" hidden="1" spans="1:14">
      <c r="A32" s="8" t="s">
        <v>920</v>
      </c>
      <c r="B32" s="8" t="s">
        <v>76</v>
      </c>
      <c r="C32" s="8" t="s">
        <v>37</v>
      </c>
      <c r="D32" s="8" t="s">
        <v>921</v>
      </c>
      <c r="E32" s="9" t="s">
        <v>32</v>
      </c>
      <c r="F32" s="9">
        <v>1360</v>
      </c>
      <c r="G32" s="9">
        <v>0</v>
      </c>
      <c r="H32" s="10"/>
      <c r="I32" s="10"/>
      <c r="J32" s="10"/>
      <c r="K32" s="10" t="str">
        <f>VLOOKUP(A32,'6月'!A:K,11,FALSE)</f>
        <v>朝晖人力</v>
      </c>
      <c r="L32" s="44" t="str">
        <f>VLOOKUP(A32,'6月'!A:L,12,FALSE)</f>
        <v>340301196210230030</v>
      </c>
      <c r="M32" s="10">
        <f>VLOOKUP(A32,'6月'!A:M,13,FALSE)</f>
        <v>13965298264</v>
      </c>
      <c r="N32" s="10"/>
    </row>
    <row r="33" s="1" customFormat="1" hidden="1" spans="1:14">
      <c r="A33" s="8" t="s">
        <v>1389</v>
      </c>
      <c r="B33" s="8" t="s">
        <v>76</v>
      </c>
      <c r="C33" s="8" t="s">
        <v>37</v>
      </c>
      <c r="D33" s="8" t="s">
        <v>1390</v>
      </c>
      <c r="E33" s="9" t="s">
        <v>32</v>
      </c>
      <c r="F33" s="9">
        <v>1100</v>
      </c>
      <c r="G33" s="9">
        <v>0</v>
      </c>
      <c r="H33" s="10"/>
      <c r="I33" s="10"/>
      <c r="J33" s="10"/>
      <c r="K33" s="10" t="s">
        <v>35</v>
      </c>
      <c r="L33" s="10"/>
      <c r="M33" s="10"/>
      <c r="N33" s="10"/>
    </row>
    <row r="34" s="1" customFormat="1" hidden="1" spans="1:14">
      <c r="A34" s="8" t="s">
        <v>96</v>
      </c>
      <c r="B34" s="8" t="s">
        <v>76</v>
      </c>
      <c r="C34" s="8" t="s">
        <v>45</v>
      </c>
      <c r="D34" s="8" t="s">
        <v>97</v>
      </c>
      <c r="E34" s="9" t="s">
        <v>28</v>
      </c>
      <c r="F34" s="9">
        <v>5248.5892</v>
      </c>
      <c r="G34" s="9">
        <v>7.08999999999997</v>
      </c>
      <c r="H34" s="10"/>
      <c r="I34" s="10"/>
      <c r="J34" s="10"/>
      <c r="K34" s="10" t="str">
        <f>VLOOKUP(A34,'6月'!A:K,11,FALSE)</f>
        <v>朝晖人力</v>
      </c>
      <c r="L34" s="44" t="str">
        <f>VLOOKUP(A34,'6月'!A:L,12,FALSE)</f>
        <v>340323200311216227</v>
      </c>
      <c r="M34" s="10">
        <f>VLOOKUP(A34,'6月'!A:M,13,FALSE)</f>
        <v>15755212422</v>
      </c>
      <c r="N34" s="10"/>
    </row>
    <row r="35" s="1" customFormat="1" hidden="1" spans="1:14">
      <c r="A35" s="8" t="s">
        <v>98</v>
      </c>
      <c r="B35" s="8" t="s">
        <v>76</v>
      </c>
      <c r="C35" s="8" t="s">
        <v>45</v>
      </c>
      <c r="D35" s="8" t="s">
        <v>99</v>
      </c>
      <c r="E35" s="9" t="s">
        <v>32</v>
      </c>
      <c r="F35" s="9">
        <v>271</v>
      </c>
      <c r="G35" s="9">
        <v>0</v>
      </c>
      <c r="H35" s="10"/>
      <c r="I35" s="10"/>
      <c r="J35" s="10"/>
      <c r="K35" s="10" t="str">
        <f>VLOOKUP(A35,'6月'!A:K,11,FALSE)</f>
        <v>朝晖人力</v>
      </c>
      <c r="L35" s="44" t="str">
        <f>VLOOKUP(A35,'6月'!A:L,12,FALSE)</f>
        <v>410221200502176512</v>
      </c>
      <c r="M35" s="10">
        <f>VLOOKUP(A35,'6月'!A:M,13,FALSE)</f>
        <v>18836866156</v>
      </c>
      <c r="N35" s="10"/>
    </row>
    <row r="36" s="1" customFormat="1" hidden="1" spans="1:14">
      <c r="A36" s="8" t="s">
        <v>1391</v>
      </c>
      <c r="B36" s="8" t="s">
        <v>76</v>
      </c>
      <c r="C36" s="8" t="s">
        <v>45</v>
      </c>
      <c r="D36" s="8" t="s">
        <v>1392</v>
      </c>
      <c r="E36" s="9" t="s">
        <v>32</v>
      </c>
      <c r="F36" s="9">
        <v>2483.58</v>
      </c>
      <c r="G36" s="9">
        <v>0</v>
      </c>
      <c r="H36" s="10"/>
      <c r="I36" s="10"/>
      <c r="J36" s="10"/>
      <c r="K36" s="10" t="s">
        <v>35</v>
      </c>
      <c r="L36" s="44" t="str">
        <f>VLOOKUP(A36,[12]在职名单!$D:$AF,29,FALSE)</f>
        <v>340321199410165930</v>
      </c>
      <c r="M36" s="10">
        <f>VLOOKUP(A36,[12]在职名单!$D:$AK,34,FALSE)</f>
        <v>13524864817</v>
      </c>
      <c r="N36" s="10"/>
    </row>
    <row r="37" s="1" customFormat="1" hidden="1" spans="1:14">
      <c r="A37" s="8" t="s">
        <v>101</v>
      </c>
      <c r="B37" s="8" t="s">
        <v>76</v>
      </c>
      <c r="C37" s="8" t="s">
        <v>57</v>
      </c>
      <c r="D37" s="8" t="s">
        <v>102</v>
      </c>
      <c r="E37" s="9" t="s">
        <v>28</v>
      </c>
      <c r="F37" s="9">
        <v>6959.40019642858</v>
      </c>
      <c r="G37" s="9">
        <v>58.78</v>
      </c>
      <c r="H37" s="10"/>
      <c r="I37" s="10"/>
      <c r="J37" s="10"/>
      <c r="K37" s="10" t="str">
        <f>VLOOKUP(A37,'6月'!A:K,11,FALSE)</f>
        <v>朝晖人力</v>
      </c>
      <c r="L37" s="44" t="str">
        <f>VLOOKUP(A37,'6月'!A:L,12,FALSE)</f>
        <v>342626199407204919</v>
      </c>
      <c r="M37" s="10">
        <f>VLOOKUP(A37,'6月'!A:M,13,FALSE)</f>
        <v>13851536096</v>
      </c>
      <c r="N37" s="10"/>
    </row>
    <row r="38" s="1" customFormat="1" hidden="1" spans="1:14">
      <c r="A38" s="8" t="s">
        <v>927</v>
      </c>
      <c r="B38" s="8" t="s">
        <v>76</v>
      </c>
      <c r="C38" s="8" t="s">
        <v>60</v>
      </c>
      <c r="D38" s="8" t="s">
        <v>928</v>
      </c>
      <c r="E38" s="9" t="s">
        <v>28</v>
      </c>
      <c r="F38" s="9">
        <v>3062.40593918918</v>
      </c>
      <c r="G38" s="9">
        <v>0</v>
      </c>
      <c r="H38" s="10"/>
      <c r="I38" s="10"/>
      <c r="J38" s="10"/>
      <c r="K38" s="10" t="str">
        <f>VLOOKUP(A38,'6月'!A:K,11,FALSE)</f>
        <v>朝晖人力</v>
      </c>
      <c r="L38" s="44" t="str">
        <f>VLOOKUP(A38,'6月'!A:L,12,FALSE)</f>
        <v>340404200104240028</v>
      </c>
      <c r="M38" s="10">
        <f>VLOOKUP(A38,'6月'!A:M,13,FALSE)</f>
        <v>18055464203</v>
      </c>
      <c r="N38" s="10"/>
    </row>
    <row r="39" s="1" customFormat="1" hidden="1" spans="1:14">
      <c r="A39" s="8" t="s">
        <v>990</v>
      </c>
      <c r="B39" s="8" t="s">
        <v>76</v>
      </c>
      <c r="C39" s="8" t="s">
        <v>60</v>
      </c>
      <c r="D39" s="8" t="s">
        <v>991</v>
      </c>
      <c r="E39" s="9" t="s">
        <v>28</v>
      </c>
      <c r="F39" s="9">
        <v>3236.404</v>
      </c>
      <c r="G39" s="9">
        <v>0</v>
      </c>
      <c r="H39" s="10"/>
      <c r="I39" s="10"/>
      <c r="J39" s="10"/>
      <c r="K39" s="10" t="str">
        <f>VLOOKUP(A39,'6月'!A:K,11,FALSE)</f>
        <v>朝晖人力</v>
      </c>
      <c r="L39" s="44" t="str">
        <f>VLOOKUP(A39,'6月'!A:L,12,FALSE)</f>
        <v>340311200308301214</v>
      </c>
      <c r="M39" s="10">
        <f>VLOOKUP(A39,'6月'!A:M,13,FALSE)</f>
        <v>18101221171</v>
      </c>
      <c r="N39" s="10"/>
    </row>
    <row r="40" s="1" customFormat="1" hidden="1" spans="1:14">
      <c r="A40" s="8" t="s">
        <v>985</v>
      </c>
      <c r="B40" s="8" t="s">
        <v>76</v>
      </c>
      <c r="C40" s="8" t="s">
        <v>60</v>
      </c>
      <c r="D40" s="8" t="s">
        <v>986</v>
      </c>
      <c r="E40" s="9" t="s">
        <v>28</v>
      </c>
      <c r="F40" s="9">
        <v>115.714285714286</v>
      </c>
      <c r="G40" s="9">
        <v>0</v>
      </c>
      <c r="H40" s="10"/>
      <c r="I40" s="10"/>
      <c r="J40" s="10"/>
      <c r="K40" s="10" t="str">
        <f>VLOOKUP(A40,'6月'!A:K,11,FALSE)</f>
        <v>朝晖人力</v>
      </c>
      <c r="L40" s="44" t="str">
        <f>VLOOKUP(A40,'6月'!A:L,12,FALSE)</f>
        <v>340321200507210836</v>
      </c>
      <c r="M40" s="10">
        <f>VLOOKUP(A40,'6月'!A:M,13,FALSE)</f>
        <v>15556190914</v>
      </c>
      <c r="N40" s="10"/>
    </row>
    <row r="41" s="1" customFormat="1" hidden="1" spans="1:14">
      <c r="A41" s="8" t="s">
        <v>110</v>
      </c>
      <c r="B41" s="8" t="s">
        <v>76</v>
      </c>
      <c r="C41" s="8" t="s">
        <v>67</v>
      </c>
      <c r="D41" s="8" t="s">
        <v>111</v>
      </c>
      <c r="E41" s="9" t="s">
        <v>28</v>
      </c>
      <c r="F41" s="9">
        <v>2144.3</v>
      </c>
      <c r="G41" s="9">
        <v>0</v>
      </c>
      <c r="H41" s="10"/>
      <c r="I41" s="10"/>
      <c r="J41" s="10"/>
      <c r="K41" s="10" t="s">
        <v>35</v>
      </c>
      <c r="L41" s="44" t="s">
        <v>1393</v>
      </c>
      <c r="M41" s="10">
        <v>15050227449</v>
      </c>
      <c r="N41" s="10"/>
    </row>
    <row r="42" s="1" customFormat="1" hidden="1" spans="1:14">
      <c r="A42" s="8" t="s">
        <v>998</v>
      </c>
      <c r="B42" s="8" t="s">
        <v>76</v>
      </c>
      <c r="C42" s="8" t="s">
        <v>67</v>
      </c>
      <c r="D42" s="8" t="s">
        <v>999</v>
      </c>
      <c r="E42" s="9" t="s">
        <v>28</v>
      </c>
      <c r="F42" s="9">
        <v>9592.15</v>
      </c>
      <c r="G42" s="9">
        <v>120.98</v>
      </c>
      <c r="H42" s="10"/>
      <c r="I42" s="10"/>
      <c r="J42" s="10"/>
      <c r="K42" s="10" t="str">
        <f>VLOOKUP(A42,'6月'!A:K,11,FALSE)</f>
        <v>朝晖人力</v>
      </c>
      <c r="L42" s="44" t="str">
        <f>VLOOKUP(A42,'6月'!A:L,12,FALSE)</f>
        <v>340621199808143236</v>
      </c>
      <c r="M42" s="10">
        <f>VLOOKUP(A42,'6月'!A:M,13,FALSE)</f>
        <v>15756166520</v>
      </c>
      <c r="N42" s="10"/>
    </row>
    <row r="43" s="1" customFormat="1" hidden="1" spans="1:14">
      <c r="A43" s="8" t="s">
        <v>1002</v>
      </c>
      <c r="B43" s="8" t="s">
        <v>76</v>
      </c>
      <c r="C43" s="8" t="s">
        <v>70</v>
      </c>
      <c r="D43" s="8" t="s">
        <v>1003</v>
      </c>
      <c r="E43" s="9" t="s">
        <v>28</v>
      </c>
      <c r="F43" s="9">
        <v>2951.87</v>
      </c>
      <c r="G43" s="9">
        <v>0</v>
      </c>
      <c r="H43" s="10"/>
      <c r="I43" s="10"/>
      <c r="J43" s="10"/>
      <c r="K43" s="10" t="str">
        <f>VLOOKUP(A43,'6月'!A:K,11,FALSE)</f>
        <v>朝晖人力</v>
      </c>
      <c r="L43" s="44" t="str">
        <f>VLOOKUP(A43,'6月'!A:L,12,FALSE)</f>
        <v>340323199705206253</v>
      </c>
      <c r="M43" s="10">
        <f>VLOOKUP(A43,'6月'!A:M,13,FALSE)</f>
        <v>15155203756</v>
      </c>
      <c r="N43" s="10"/>
    </row>
    <row r="44" s="1" customFormat="1" hidden="1" spans="1:14">
      <c r="A44" s="8" t="s">
        <v>117</v>
      </c>
      <c r="B44" s="8" t="s">
        <v>76</v>
      </c>
      <c r="C44" s="8" t="s">
        <v>226</v>
      </c>
      <c r="D44" s="8" t="s">
        <v>118</v>
      </c>
      <c r="E44" s="9" t="s">
        <v>28</v>
      </c>
      <c r="F44" s="9">
        <v>2490</v>
      </c>
      <c r="G44" s="9">
        <v>0</v>
      </c>
      <c r="H44" s="10"/>
      <c r="I44" s="10"/>
      <c r="J44" s="10"/>
      <c r="K44" s="10" t="str">
        <f>VLOOKUP(A44,'6月'!A:K,11,FALSE)</f>
        <v>朝晖人力</v>
      </c>
      <c r="L44" s="44" t="str">
        <f>VLOOKUP(A44,'6月'!A:L,12,FALSE)</f>
        <v>340304196904170633</v>
      </c>
      <c r="M44" s="10">
        <f>VLOOKUP(A44,'6月'!A:M,13,FALSE)</f>
        <v>13295524310</v>
      </c>
      <c r="N44" s="10"/>
    </row>
    <row r="45" s="1" customFormat="1" hidden="1" spans="1:14">
      <c r="A45" s="8" t="s">
        <v>1394</v>
      </c>
      <c r="B45" s="8" t="s">
        <v>76</v>
      </c>
      <c r="C45" s="8" t="s">
        <v>70</v>
      </c>
      <c r="D45" s="8" t="s">
        <v>1395</v>
      </c>
      <c r="E45" s="9" t="s">
        <v>28</v>
      </c>
      <c r="F45" s="9">
        <v>2199.04</v>
      </c>
      <c r="G45" s="9">
        <v>0</v>
      </c>
      <c r="H45" s="10"/>
      <c r="I45" s="10"/>
      <c r="J45" s="10"/>
      <c r="K45" s="10" t="s">
        <v>35</v>
      </c>
      <c r="L45" s="10"/>
      <c r="M45" s="10"/>
      <c r="N45" s="10"/>
    </row>
    <row r="46" s="1" customFormat="1" hidden="1" spans="1:14">
      <c r="A46" s="8" t="s">
        <v>114</v>
      </c>
      <c r="B46" s="8" t="s">
        <v>76</v>
      </c>
      <c r="C46" s="8" t="s">
        <v>70</v>
      </c>
      <c r="D46" s="8" t="s">
        <v>115</v>
      </c>
      <c r="E46" s="9" t="s">
        <v>28</v>
      </c>
      <c r="F46" s="9">
        <v>958.38</v>
      </c>
      <c r="G46" s="9">
        <v>0</v>
      </c>
      <c r="H46" s="10"/>
      <c r="I46" s="10"/>
      <c r="J46" s="10"/>
      <c r="K46" s="10" t="s">
        <v>35</v>
      </c>
      <c r="L46" s="44" t="str">
        <f>VLOOKUP(A46,[12]在职名单!$D:$AF,29,FALSE)</f>
        <v>340321200206273438</v>
      </c>
      <c r="M46" s="10">
        <f>VLOOKUP(A46,[12]在职名单!$D:$AK,34,FALSE)</f>
        <v>18155415334</v>
      </c>
      <c r="N46" s="10"/>
    </row>
    <row r="47" s="1" customFormat="1" hidden="1" spans="1:14">
      <c r="A47" s="8" t="s">
        <v>1396</v>
      </c>
      <c r="B47" s="8" t="s">
        <v>76</v>
      </c>
      <c r="C47" s="8" t="s">
        <v>70</v>
      </c>
      <c r="D47" s="8" t="s">
        <v>1397</v>
      </c>
      <c r="E47" s="9" t="s">
        <v>28</v>
      </c>
      <c r="F47" s="9">
        <v>1156.38</v>
      </c>
      <c r="G47" s="9">
        <v>0</v>
      </c>
      <c r="H47" s="10"/>
      <c r="I47" s="10"/>
      <c r="J47" s="10"/>
      <c r="K47" s="10" t="s">
        <v>35</v>
      </c>
      <c r="L47" s="44" t="str">
        <f>VLOOKUP(A47,[12]在职名单!$D:$AF,29,FALSE)</f>
        <v>341221199812036811</v>
      </c>
      <c r="M47" s="10">
        <f>VLOOKUP(A47,[12]在职名单!$D:$AK,34,FALSE)</f>
        <v>16655264741</v>
      </c>
      <c r="N47" s="10"/>
    </row>
    <row r="48" s="1" customFormat="1" hidden="1" spans="1:14">
      <c r="A48" s="8" t="s">
        <v>1398</v>
      </c>
      <c r="B48" s="8" t="s">
        <v>76</v>
      </c>
      <c r="C48" s="8" t="s">
        <v>70</v>
      </c>
      <c r="D48" s="8" t="s">
        <v>1399</v>
      </c>
      <c r="E48" s="9" t="s">
        <v>28</v>
      </c>
      <c r="F48" s="9">
        <v>1166.28</v>
      </c>
      <c r="G48" s="9">
        <v>0</v>
      </c>
      <c r="H48" s="10"/>
      <c r="I48" s="10"/>
      <c r="J48" s="10"/>
      <c r="K48" s="10" t="s">
        <v>35</v>
      </c>
      <c r="L48" s="44" t="str">
        <f>VLOOKUP(A48,[12]在职名单!$D:$AF,29,FALSE)</f>
        <v>340321200104062138</v>
      </c>
      <c r="M48" s="10">
        <f>VLOOKUP(A48,[12]在职名单!$D:$AK,34,FALSE)</f>
        <v>15055623148</v>
      </c>
      <c r="N48" s="10"/>
    </row>
    <row r="49" s="1" customFormat="1" hidden="1" spans="1:14">
      <c r="A49" s="8" t="s">
        <v>119</v>
      </c>
      <c r="B49" s="8" t="s">
        <v>120</v>
      </c>
      <c r="C49" s="8" t="s">
        <v>26</v>
      </c>
      <c r="D49" s="8" t="s">
        <v>121</v>
      </c>
      <c r="E49" s="9" t="s">
        <v>28</v>
      </c>
      <c r="F49" s="9">
        <v>5011.304</v>
      </c>
      <c r="G49" s="9">
        <v>0</v>
      </c>
      <c r="H49" s="10"/>
      <c r="I49" s="10"/>
      <c r="J49" s="10"/>
      <c r="K49" s="10" t="str">
        <f>VLOOKUP(A49,'6月'!A:K,11,FALSE)</f>
        <v>朝晖人力</v>
      </c>
      <c r="L49" s="44" t="str">
        <f>VLOOKUP(A49,'6月'!A:L,12,FALSE)</f>
        <v>342222200201195824</v>
      </c>
      <c r="M49" s="10">
        <f>VLOOKUP(A49,'6月'!A:M,13,FALSE)</f>
        <v>19856101932</v>
      </c>
      <c r="N49" s="10"/>
    </row>
    <row r="50" s="1" customFormat="1" hidden="1" spans="1:14">
      <c r="A50" s="8" t="s">
        <v>122</v>
      </c>
      <c r="B50" s="8" t="s">
        <v>120</v>
      </c>
      <c r="C50" s="8" t="s">
        <v>30</v>
      </c>
      <c r="D50" s="8" t="s">
        <v>123</v>
      </c>
      <c r="E50" s="9" t="s">
        <v>28</v>
      </c>
      <c r="F50" s="9">
        <v>3346.466</v>
      </c>
      <c r="G50" s="9">
        <v>0</v>
      </c>
      <c r="H50" s="10"/>
      <c r="I50" s="10"/>
      <c r="J50" s="10"/>
      <c r="K50" s="10" t="str">
        <f>VLOOKUP(A50,'6月'!A:K,11,FALSE)</f>
        <v>朝晖人力</v>
      </c>
      <c r="L50" s="10" t="str">
        <f>VLOOKUP(A50,'6月'!A:L,12,FALSE)</f>
        <v>340602200312120424</v>
      </c>
      <c r="M50" s="10">
        <f>VLOOKUP(A50,'6月'!A:M,13,FALSE)</f>
        <v>17756143344</v>
      </c>
      <c r="N50" s="10"/>
    </row>
    <row r="51" s="1" customFormat="1" hidden="1" spans="1:14">
      <c r="A51" s="8" t="s">
        <v>124</v>
      </c>
      <c r="B51" s="8" t="s">
        <v>120</v>
      </c>
      <c r="C51" s="8" t="s">
        <v>37</v>
      </c>
      <c r="D51" s="8" t="s">
        <v>125</v>
      </c>
      <c r="E51" s="9" t="s">
        <v>28</v>
      </c>
      <c r="F51" s="9">
        <v>2575</v>
      </c>
      <c r="G51" s="9">
        <v>0</v>
      </c>
      <c r="H51" s="10"/>
      <c r="I51" s="10"/>
      <c r="J51" s="10"/>
      <c r="K51" s="10" t="str">
        <f>VLOOKUP(A51,'6月'!A:K,11,FALSE)</f>
        <v>朝晖人力</v>
      </c>
      <c r="L51" s="44" t="str">
        <f>VLOOKUP(A51,'6月'!A:L,12,FALSE)</f>
        <v>342123196308128893</v>
      </c>
      <c r="M51" s="10">
        <f>VLOOKUP(A51,'6月'!A:M,13,FALSE)</f>
        <v>15156191196</v>
      </c>
      <c r="N51" s="10"/>
    </row>
    <row r="52" s="1" customFormat="1" hidden="1" spans="1:14">
      <c r="A52" s="8" t="s">
        <v>126</v>
      </c>
      <c r="B52" s="8" t="s">
        <v>120</v>
      </c>
      <c r="C52" s="8" t="s">
        <v>60</v>
      </c>
      <c r="D52" s="8" t="s">
        <v>127</v>
      </c>
      <c r="E52" s="9" t="s">
        <v>32</v>
      </c>
      <c r="F52" s="9">
        <v>5660.2642</v>
      </c>
      <c r="G52" s="9">
        <v>0</v>
      </c>
      <c r="H52" s="10"/>
      <c r="I52" s="10"/>
      <c r="J52" s="10"/>
      <c r="K52" s="10" t="str">
        <f>VLOOKUP(A52,'6月'!A:K,11,FALSE)</f>
        <v>朝晖人力</v>
      </c>
      <c r="L52" s="10" t="str">
        <f>VLOOKUP(A52,'6月'!A:L,12,FALSE)</f>
        <v>340123200211201676</v>
      </c>
      <c r="M52" s="10">
        <f>VLOOKUP(A52,'6月'!A:M,13,FALSE)</f>
        <v>18955104181</v>
      </c>
      <c r="N52" s="10"/>
    </row>
    <row r="53" s="1" customFormat="1" hidden="1" spans="1:14">
      <c r="A53" s="8" t="s">
        <v>1400</v>
      </c>
      <c r="B53" s="8" t="s">
        <v>120</v>
      </c>
      <c r="C53" s="8" t="s">
        <v>60</v>
      </c>
      <c r="D53" s="8" t="s">
        <v>1401</v>
      </c>
      <c r="E53" s="9" t="s">
        <v>28</v>
      </c>
      <c r="F53" s="9">
        <v>1001.7</v>
      </c>
      <c r="G53" s="9">
        <v>0</v>
      </c>
      <c r="H53" s="10"/>
      <c r="I53" s="10"/>
      <c r="J53" s="10"/>
      <c r="K53" s="10" t="s">
        <v>35</v>
      </c>
      <c r="L53" s="44" t="str">
        <f>VLOOKUP(A53,[12]在职名单!$D:$AF,29,FALSE)</f>
        <v>341126200201231214</v>
      </c>
      <c r="M53" s="10">
        <f>VLOOKUP(A53,[12]在职名单!$D:$AK,34,FALSE)</f>
        <v>15212196255</v>
      </c>
      <c r="N53" s="10"/>
    </row>
    <row r="54" s="1" customFormat="1" hidden="1" spans="1:14">
      <c r="A54" s="8" t="s">
        <v>1008</v>
      </c>
      <c r="B54" s="8" t="s">
        <v>120</v>
      </c>
      <c r="C54" s="8" t="s">
        <v>70</v>
      </c>
      <c r="D54" s="8" t="s">
        <v>1009</v>
      </c>
      <c r="E54" s="9" t="s">
        <v>28</v>
      </c>
      <c r="F54" s="9">
        <v>2835.63</v>
      </c>
      <c r="G54" s="9">
        <v>0</v>
      </c>
      <c r="H54" s="10"/>
      <c r="I54" s="10"/>
      <c r="J54" s="10"/>
      <c r="K54" s="10" t="str">
        <f>VLOOKUP(A54,'6月'!A:K,11,FALSE)</f>
        <v>朝晖人力</v>
      </c>
      <c r="L54" s="44" t="str">
        <f>VLOOKUP(A54,'6月'!A:L,12,FALSE)</f>
        <v>340621200602032819</v>
      </c>
      <c r="M54" s="10">
        <f>VLOOKUP(A54,'6月'!A:M,13,FALSE)</f>
        <v>17356127536</v>
      </c>
      <c r="N54" s="10"/>
    </row>
    <row r="55" s="1" customFormat="1" hidden="1" spans="1:14">
      <c r="A55" s="8" t="s">
        <v>130</v>
      </c>
      <c r="B55" s="8" t="s">
        <v>131</v>
      </c>
      <c r="C55" s="8" t="s">
        <v>870</v>
      </c>
      <c r="D55" s="8" t="s">
        <v>133</v>
      </c>
      <c r="E55" s="9" t="s">
        <v>28</v>
      </c>
      <c r="F55" s="9">
        <v>2653.2</v>
      </c>
      <c r="G55" s="9">
        <v>0</v>
      </c>
      <c r="H55" s="10">
        <f>VLOOKUP(D55,'6月'!D:H,5,FALSE)</f>
        <v>359.84</v>
      </c>
      <c r="I55" s="10">
        <f>VLOOKUP(D55,'6月'!D:I,6,FALSE)</f>
        <v>96.96</v>
      </c>
      <c r="J55" s="10">
        <f>VLOOKUP(D55,'6月'!D:J,7,FALSE)</f>
        <v>13.49</v>
      </c>
      <c r="K55" s="10" t="str">
        <f>VLOOKUP(A55,'6月'!A:K,11,FALSE)</f>
        <v>武汉山道</v>
      </c>
      <c r="L55" s="44" t="str">
        <f>VLOOKUP(A55,'6月'!A:L,12,FALSE)</f>
        <v>421125198511060012</v>
      </c>
      <c r="M55" s="10">
        <f>VLOOKUP(A55,'6月'!A:M,13,FALSE)</f>
        <v>15927100269</v>
      </c>
      <c r="N55" s="10"/>
    </row>
    <row r="56" s="1" customFormat="1" hidden="1" spans="1:14">
      <c r="A56" s="8" t="s">
        <v>1402</v>
      </c>
      <c r="B56" s="8" t="s">
        <v>131</v>
      </c>
      <c r="C56" s="8" t="s">
        <v>132</v>
      </c>
      <c r="D56" s="8" t="s">
        <v>1006</v>
      </c>
      <c r="E56" s="9" t="s">
        <v>28</v>
      </c>
      <c r="F56" s="9">
        <v>7359.38176</v>
      </c>
      <c r="G56" s="9">
        <v>70.78</v>
      </c>
      <c r="H56" s="10"/>
      <c r="I56" s="10"/>
      <c r="J56" s="10"/>
      <c r="K56" s="10" t="str">
        <f>VLOOKUP(D56,'6月'!D:K,8,FALSE)</f>
        <v>朝晖人力</v>
      </c>
      <c r="L56" s="44" t="str">
        <f>VLOOKUP(A56,[12]在职名单!$D:$AF,29,FALSE)</f>
        <v>342201198506070414</v>
      </c>
      <c r="M56" s="10">
        <f>VLOOKUP(A56,[12]在职名单!$D:$AK,34,FALSE)</f>
        <v>13955704373</v>
      </c>
      <c r="N56" s="10"/>
    </row>
    <row r="57" s="1" customFormat="1" hidden="1" spans="1:14">
      <c r="A57" s="8" t="s">
        <v>134</v>
      </c>
      <c r="B57" s="8" t="s">
        <v>131</v>
      </c>
      <c r="C57" s="8" t="s">
        <v>26</v>
      </c>
      <c r="D57" s="8" t="s">
        <v>135</v>
      </c>
      <c r="E57" s="9" t="s">
        <v>28</v>
      </c>
      <c r="F57" s="9">
        <v>3970</v>
      </c>
      <c r="G57" s="9">
        <v>0</v>
      </c>
      <c r="H57" s="10"/>
      <c r="I57" s="10"/>
      <c r="J57" s="10"/>
      <c r="K57" s="10" t="str">
        <f>VLOOKUP(A57,'6月'!A:K,11,FALSE)</f>
        <v>朝晖人力</v>
      </c>
      <c r="L57" s="10" t="str">
        <f>VLOOKUP(A57,'6月'!A:L,12,FALSE)</f>
        <v>340406199205233043</v>
      </c>
      <c r="M57" s="10">
        <f>VLOOKUP(A57,'6月'!A:M,13,FALSE)</f>
        <v>17730160242</v>
      </c>
      <c r="N57" s="10"/>
    </row>
    <row r="58" s="1" customFormat="1" hidden="1" spans="1:14">
      <c r="A58" s="8" t="s">
        <v>136</v>
      </c>
      <c r="B58" s="8" t="s">
        <v>131</v>
      </c>
      <c r="C58" s="8" t="s">
        <v>30</v>
      </c>
      <c r="D58" s="8" t="s">
        <v>137</v>
      </c>
      <c r="E58" s="9" t="s">
        <v>28</v>
      </c>
      <c r="F58" s="9">
        <v>2985</v>
      </c>
      <c r="G58" s="9">
        <v>0</v>
      </c>
      <c r="H58" s="10"/>
      <c r="I58" s="10"/>
      <c r="J58" s="10"/>
      <c r="K58" s="10" t="str">
        <f>VLOOKUP(A58,'6月'!A:K,11,FALSE)</f>
        <v>朝晖人力</v>
      </c>
      <c r="L58" s="10" t="str">
        <f>VLOOKUP(A58,'6月'!A:L,12,FALSE)</f>
        <v>42282519991003064X</v>
      </c>
      <c r="M58" s="10">
        <f>VLOOKUP(A58,'6月'!A:M,13,FALSE)</f>
        <v>15623356005</v>
      </c>
      <c r="N58" s="10"/>
    </row>
    <row r="59" s="1" customFormat="1" hidden="1" spans="1:14">
      <c r="A59" s="8" t="s">
        <v>138</v>
      </c>
      <c r="B59" s="8" t="s">
        <v>131</v>
      </c>
      <c r="C59" s="8" t="s">
        <v>37</v>
      </c>
      <c r="D59" s="8" t="s">
        <v>139</v>
      </c>
      <c r="E59" s="9" t="s">
        <v>28</v>
      </c>
      <c r="F59" s="9">
        <v>2375</v>
      </c>
      <c r="G59" s="9">
        <v>0</v>
      </c>
      <c r="H59" s="10"/>
      <c r="I59" s="10"/>
      <c r="J59" s="10"/>
      <c r="K59" s="10" t="str">
        <f>VLOOKUP(A59,'6月'!A:K,11,FALSE)</f>
        <v>朝晖人力</v>
      </c>
      <c r="L59" s="10" t="str">
        <f>VLOOKUP(A59,'6月'!A:L,12,FALSE)</f>
        <v>340406197002032242</v>
      </c>
      <c r="M59" s="10">
        <f>VLOOKUP(A59,'6月'!A:M,13,FALSE)</f>
        <v>19855485653</v>
      </c>
      <c r="N59" s="10"/>
    </row>
    <row r="60" s="1" customFormat="1" hidden="1" spans="1:14">
      <c r="A60" s="8" t="s">
        <v>140</v>
      </c>
      <c r="B60" s="8" t="s">
        <v>131</v>
      </c>
      <c r="C60" s="8" t="s">
        <v>37</v>
      </c>
      <c r="D60" s="8" t="s">
        <v>141</v>
      </c>
      <c r="E60" s="9" t="s">
        <v>28</v>
      </c>
      <c r="F60" s="9">
        <v>2375</v>
      </c>
      <c r="G60" s="9">
        <v>0</v>
      </c>
      <c r="H60" s="10"/>
      <c r="I60" s="10"/>
      <c r="J60" s="10"/>
      <c r="K60" s="10" t="str">
        <f>VLOOKUP(A60,'6月'!A:K,11,FALSE)</f>
        <v>朝晖人力</v>
      </c>
      <c r="L60" s="10" t="str">
        <f>VLOOKUP(A60,'6月'!A:L,12,FALSE)</f>
        <v>340402196002250012</v>
      </c>
      <c r="M60" s="10">
        <f>VLOOKUP(A60,'6月'!A:M,13,FALSE)</f>
        <v>15755400059</v>
      </c>
      <c r="N60" s="10"/>
    </row>
    <row r="61" s="1" customFormat="1" hidden="1" spans="1:14">
      <c r="A61" s="8" t="s">
        <v>142</v>
      </c>
      <c r="B61" s="8" t="s">
        <v>131</v>
      </c>
      <c r="C61" s="8" t="s">
        <v>42</v>
      </c>
      <c r="D61" s="8" t="s">
        <v>143</v>
      </c>
      <c r="E61" s="9" t="s">
        <v>28</v>
      </c>
      <c r="F61" s="9">
        <v>8457.97336</v>
      </c>
      <c r="G61" s="9">
        <v>103.74</v>
      </c>
      <c r="H61" s="10"/>
      <c r="I61" s="10"/>
      <c r="J61" s="10"/>
      <c r="K61" s="10" t="str">
        <f>VLOOKUP(A61,'6月'!A:K,11,FALSE)</f>
        <v>朝晖人力</v>
      </c>
      <c r="L61" s="10" t="str">
        <f>VLOOKUP(A61,'6月'!A:L,12,FALSE)</f>
        <v>422326198512295217</v>
      </c>
      <c r="M61" s="10">
        <f>VLOOKUP(A61,'6月'!A:M,13,FALSE)</f>
        <v>13997538150</v>
      </c>
      <c r="N61" s="10"/>
    </row>
    <row r="62" s="1" customFormat="1" hidden="1" spans="1:14">
      <c r="A62" s="8" t="s">
        <v>144</v>
      </c>
      <c r="B62" s="8" t="s">
        <v>131</v>
      </c>
      <c r="C62" s="8" t="s">
        <v>45</v>
      </c>
      <c r="D62" s="8" t="s">
        <v>145</v>
      </c>
      <c r="E62" s="9" t="s">
        <v>28</v>
      </c>
      <c r="F62" s="9">
        <v>7259.9164</v>
      </c>
      <c r="G62" s="9">
        <v>0</v>
      </c>
      <c r="H62" s="10"/>
      <c r="I62" s="10"/>
      <c r="J62" s="10"/>
      <c r="K62" s="10" t="str">
        <f>VLOOKUP(A62,'6月'!A:K,11,FALSE)</f>
        <v>朝晖人力</v>
      </c>
      <c r="L62" s="10" t="str">
        <f>VLOOKUP(A62,'6月'!A:L,12,FALSE)</f>
        <v>340405199309040047</v>
      </c>
      <c r="M62" s="10">
        <f>VLOOKUP(A62,'6月'!A:M,13,FALSE)</f>
        <v>16605542692</v>
      </c>
      <c r="N62" s="10"/>
    </row>
    <row r="63" s="1" customFormat="1" hidden="1" spans="1:14">
      <c r="A63" s="8" t="s">
        <v>1403</v>
      </c>
      <c r="B63" s="8" t="s">
        <v>131</v>
      </c>
      <c r="C63" s="8" t="s">
        <v>45</v>
      </c>
      <c r="D63" s="8" t="s">
        <v>1404</v>
      </c>
      <c r="E63" s="9" t="s">
        <v>28</v>
      </c>
      <c r="F63" s="9">
        <v>1770.59</v>
      </c>
      <c r="G63" s="9">
        <v>0</v>
      </c>
      <c r="H63" s="10"/>
      <c r="I63" s="10"/>
      <c r="J63" s="10"/>
      <c r="K63" s="10" t="s">
        <v>35</v>
      </c>
      <c r="L63" s="44" t="str">
        <f>VLOOKUP(A63,[12]在职名单!$D:$AF,29,FALSE)</f>
        <v>340403199402191621</v>
      </c>
      <c r="M63" s="10">
        <f>VLOOKUP(A63,[12]在职名单!$D:$AK,34,FALSE)</f>
        <v>15655461271</v>
      </c>
      <c r="N63" s="10"/>
    </row>
    <row r="64" s="1" customFormat="1" hidden="1" spans="1:14">
      <c r="A64" s="8" t="s">
        <v>1405</v>
      </c>
      <c r="B64" s="8" t="s">
        <v>131</v>
      </c>
      <c r="C64" s="8" t="s">
        <v>45</v>
      </c>
      <c r="D64" s="8" t="s">
        <v>1406</v>
      </c>
      <c r="E64" s="9" t="s">
        <v>28</v>
      </c>
      <c r="F64" s="9">
        <v>1351.2125</v>
      </c>
      <c r="G64" s="9">
        <v>0</v>
      </c>
      <c r="H64" s="10"/>
      <c r="I64" s="10"/>
      <c r="J64" s="10"/>
      <c r="K64" s="10" t="s">
        <v>35</v>
      </c>
      <c r="L64" s="44" t="str">
        <f>VLOOKUP(A64,[12]在职名单!$D:$AF,29,FALSE)</f>
        <v>342222198612240044</v>
      </c>
      <c r="M64" s="10">
        <f>VLOOKUP(A64,[12]在职名单!$D:$AK,34,FALSE)</f>
        <v>19155421520</v>
      </c>
      <c r="N64" s="10"/>
    </row>
    <row r="65" s="1" customFormat="1" hidden="1" spans="1:14">
      <c r="A65" s="8" t="s">
        <v>930</v>
      </c>
      <c r="B65" s="8" t="s">
        <v>131</v>
      </c>
      <c r="C65" s="8" t="s">
        <v>507</v>
      </c>
      <c r="D65" s="8" t="s">
        <v>931</v>
      </c>
      <c r="E65" s="9" t="s">
        <v>28</v>
      </c>
      <c r="F65" s="9">
        <v>4376.85000000001</v>
      </c>
      <c r="G65" s="9">
        <v>0</v>
      </c>
      <c r="H65" s="10"/>
      <c r="I65" s="10"/>
      <c r="J65" s="10"/>
      <c r="K65" s="10" t="str">
        <f>VLOOKUP(A65,'6月'!A:K,11,FALSE)</f>
        <v>朝晖人力</v>
      </c>
      <c r="L65" s="44" t="str">
        <f>VLOOKUP(A65,'6月'!A:L,12,FALSE)</f>
        <v>340421199412063853</v>
      </c>
      <c r="M65" s="10">
        <f>VLOOKUP(A65,'6月'!A:M,13,FALSE)</f>
        <v>18558655504</v>
      </c>
      <c r="N65" s="10"/>
    </row>
    <row r="66" s="1" customFormat="1" hidden="1" spans="1:14">
      <c r="A66" s="8" t="s">
        <v>150</v>
      </c>
      <c r="B66" s="8" t="s">
        <v>131</v>
      </c>
      <c r="C66" s="8" t="s">
        <v>60</v>
      </c>
      <c r="D66" s="8" t="s">
        <v>151</v>
      </c>
      <c r="E66" s="9" t="s">
        <v>28</v>
      </c>
      <c r="F66" s="9">
        <v>5760.00067669173</v>
      </c>
      <c r="G66" s="9">
        <v>22.8</v>
      </c>
      <c r="H66" s="10"/>
      <c r="I66" s="10"/>
      <c r="J66" s="10"/>
      <c r="K66" s="10" t="str">
        <f>VLOOKUP(A66,'6月'!A:K,11,FALSE)</f>
        <v>朝晖人力</v>
      </c>
      <c r="L66" s="10" t="str">
        <f>VLOOKUP(A66,'6月'!A:L,12,FALSE)</f>
        <v>341621200110014017</v>
      </c>
      <c r="M66" s="10">
        <f>VLOOKUP(A66,'6月'!A:M,13,FALSE)</f>
        <v>17555810180</v>
      </c>
      <c r="N66" s="10"/>
    </row>
    <row r="67" s="1" customFormat="1" hidden="1" spans="1:14">
      <c r="A67" s="8" t="s">
        <v>1407</v>
      </c>
      <c r="B67" s="8" t="s">
        <v>131</v>
      </c>
      <c r="C67" s="8" t="s">
        <v>60</v>
      </c>
      <c r="D67" s="8" t="s">
        <v>1408</v>
      </c>
      <c r="E67" s="9" t="s">
        <v>32</v>
      </c>
      <c r="F67" s="9">
        <v>1117.8</v>
      </c>
      <c r="G67" s="9">
        <v>0</v>
      </c>
      <c r="H67" s="10"/>
      <c r="I67" s="10"/>
      <c r="J67" s="10"/>
      <c r="K67" s="10" t="s">
        <v>35</v>
      </c>
      <c r="L67" s="44" t="str">
        <f>VLOOKUP(A67,[12]在职名单!$D:$AF,29,FALSE)</f>
        <v>340403197412151210</v>
      </c>
      <c r="M67" s="10">
        <f>VLOOKUP(A67,[12]在职名单!$D:$AK,34,FALSE)</f>
        <v>13155412718</v>
      </c>
      <c r="N67" s="10"/>
    </row>
    <row r="68" s="1" customFormat="1" hidden="1" spans="1:14">
      <c r="A68" s="8" t="s">
        <v>154</v>
      </c>
      <c r="B68" s="8" t="s">
        <v>131</v>
      </c>
      <c r="C68" s="8" t="s">
        <v>67</v>
      </c>
      <c r="D68" s="8" t="s">
        <v>155</v>
      </c>
      <c r="E68" s="9" t="s">
        <v>28</v>
      </c>
      <c r="F68" s="9">
        <v>11254.5901</v>
      </c>
      <c r="G68" s="9">
        <v>0</v>
      </c>
      <c r="H68" s="10">
        <f>VLOOKUP(D68,'6月'!D:H,5,FALSE)</f>
        <v>553.97</v>
      </c>
      <c r="I68" s="10">
        <f>VLOOKUP(D68,'6月'!D:I,6,FALSE)</f>
        <v>0</v>
      </c>
      <c r="J68" s="10">
        <f>VLOOKUP(D68,'6月'!D:J,7,FALSE)</f>
        <v>0</v>
      </c>
      <c r="K68" s="10" t="str">
        <f>VLOOKUP(A68,'6月'!A:K,11,FALSE)</f>
        <v>朝晖人力</v>
      </c>
      <c r="L68" s="10" t="str">
        <f>VLOOKUP(A68,'6月'!A:L,12,FALSE)</f>
        <v>341126200010156936</v>
      </c>
      <c r="M68" s="10">
        <f>VLOOKUP(A68,'6月'!A:M,13,FALSE)</f>
        <v>17727600461</v>
      </c>
      <c r="N68" s="10"/>
    </row>
    <row r="69" s="1" customFormat="1" hidden="1" spans="1:14">
      <c r="A69" s="8" t="s">
        <v>156</v>
      </c>
      <c r="B69" s="8" t="s">
        <v>131</v>
      </c>
      <c r="C69" s="8" t="s">
        <v>70</v>
      </c>
      <c r="D69" s="8" t="s">
        <v>157</v>
      </c>
      <c r="E69" s="9" t="s">
        <v>28</v>
      </c>
      <c r="F69" s="9">
        <v>5988.78333333332</v>
      </c>
      <c r="G69" s="9">
        <v>0</v>
      </c>
      <c r="H69" s="10"/>
      <c r="I69" s="10"/>
      <c r="J69" s="10"/>
      <c r="K69" s="10" t="str">
        <f>VLOOKUP(A69,'6月'!A:K,11,FALSE)</f>
        <v>朝晖人力</v>
      </c>
      <c r="L69" s="10" t="str">
        <f>VLOOKUP(A69,'6月'!A:L,12,FALSE)</f>
        <v>340406200310081438</v>
      </c>
      <c r="M69" s="10">
        <f>VLOOKUP(A69,'6月'!A:M,13,FALSE)</f>
        <v>18155490194</v>
      </c>
      <c r="N69" s="10"/>
    </row>
    <row r="70" s="1" customFormat="1" hidden="1" spans="1:14">
      <c r="A70" s="8" t="s">
        <v>158</v>
      </c>
      <c r="B70" s="8" t="s">
        <v>131</v>
      </c>
      <c r="C70" s="8" t="s">
        <v>70</v>
      </c>
      <c r="D70" s="8" t="s">
        <v>160</v>
      </c>
      <c r="E70" s="9" t="s">
        <v>28</v>
      </c>
      <c r="F70" s="9">
        <v>4116.12</v>
      </c>
      <c r="G70" s="9">
        <v>0</v>
      </c>
      <c r="H70" s="10"/>
      <c r="I70" s="10"/>
      <c r="J70" s="10"/>
      <c r="K70" s="10" t="str">
        <f>VLOOKUP(A70,'6月'!A:K,11,FALSE)</f>
        <v>朝晖人力</v>
      </c>
      <c r="L70" s="10" t="str">
        <f>VLOOKUP(A70,'6月'!A:L,12,FALSE)</f>
        <v>340421200012200439</v>
      </c>
      <c r="M70" s="10">
        <f>VLOOKUP(A70,'6月'!A:M,13,FALSE)</f>
        <v>13013051159</v>
      </c>
      <c r="N70" s="10"/>
    </row>
    <row r="71" s="1" customFormat="1" hidden="1" spans="1:14">
      <c r="A71" s="8" t="s">
        <v>162</v>
      </c>
      <c r="B71" s="8" t="s">
        <v>131</v>
      </c>
      <c r="C71" s="8" t="s">
        <v>70</v>
      </c>
      <c r="D71" s="8" t="s">
        <v>163</v>
      </c>
      <c r="E71" s="9" t="s">
        <v>28</v>
      </c>
      <c r="F71" s="9">
        <v>799.310344827588</v>
      </c>
      <c r="G71" s="9">
        <v>0</v>
      </c>
      <c r="H71" s="10"/>
      <c r="I71" s="10"/>
      <c r="J71" s="10"/>
      <c r="K71" s="10" t="str">
        <f>VLOOKUP(A71,'6月'!A:K,11,FALSE)</f>
        <v>朝晖人力</v>
      </c>
      <c r="L71" s="10" t="str">
        <f>VLOOKUP(A71,'6月'!A:L,12,FALSE)</f>
        <v>34040320001221001X</v>
      </c>
      <c r="M71" s="10">
        <f>VLOOKUP(A71,'6月'!A:M,13,FALSE)</f>
        <v>18130137196</v>
      </c>
      <c r="N71" s="10"/>
    </row>
    <row r="72" s="1" customFormat="1" hidden="1" spans="1:14">
      <c r="A72" s="8" t="s">
        <v>164</v>
      </c>
      <c r="B72" s="8" t="s">
        <v>131</v>
      </c>
      <c r="C72" s="8" t="s">
        <v>70</v>
      </c>
      <c r="D72" s="8" t="s">
        <v>165</v>
      </c>
      <c r="E72" s="9" t="s">
        <v>28</v>
      </c>
      <c r="F72" s="9">
        <v>211.541666666667</v>
      </c>
      <c r="G72" s="9">
        <v>0</v>
      </c>
      <c r="H72" s="10"/>
      <c r="I72" s="10"/>
      <c r="J72" s="10"/>
      <c r="K72" s="10" t="str">
        <f>VLOOKUP(A72,'6月'!A:K,11,FALSE)</f>
        <v>朝晖人力</v>
      </c>
      <c r="L72" s="10" t="str">
        <f>VLOOKUP(A72,'6月'!A:L,12,FALSE)</f>
        <v>342221199606169235</v>
      </c>
      <c r="M72" s="10">
        <f>VLOOKUP(A72,'6月'!A:M,13,FALSE)</f>
        <v>17344034212</v>
      </c>
      <c r="N72" s="10"/>
    </row>
    <row r="73" s="1" customFormat="1" hidden="1" spans="1:14">
      <c r="A73" s="8" t="s">
        <v>1265</v>
      </c>
      <c r="B73" s="8" t="s">
        <v>131</v>
      </c>
      <c r="C73" s="8" t="s">
        <v>226</v>
      </c>
      <c r="D73" s="8" t="s">
        <v>1266</v>
      </c>
      <c r="E73" s="9" t="s">
        <v>28</v>
      </c>
      <c r="F73" s="9">
        <v>1750</v>
      </c>
      <c r="G73" s="9">
        <v>0</v>
      </c>
      <c r="H73" s="10"/>
      <c r="I73" s="10"/>
      <c r="J73" s="10"/>
      <c r="K73" s="10" t="str">
        <f>VLOOKUP(A73,'6月'!A:K,11,FALSE)</f>
        <v>朝晖人力</v>
      </c>
      <c r="L73" s="44" t="str">
        <f>VLOOKUP(A73,'6月'!A:L,12,FALSE)</f>
        <v>340402197202271613</v>
      </c>
      <c r="M73" s="10">
        <f>VLOOKUP(A73,'6月'!A:M,13,FALSE)</f>
        <v>15256715888</v>
      </c>
      <c r="N73" s="10"/>
    </row>
    <row r="74" s="1" customFormat="1" hidden="1" spans="1:14">
      <c r="A74" s="8" t="s">
        <v>166</v>
      </c>
      <c r="B74" s="8" t="s">
        <v>167</v>
      </c>
      <c r="C74" s="8" t="s">
        <v>132</v>
      </c>
      <c r="D74" s="8" t="s">
        <v>168</v>
      </c>
      <c r="E74" s="9" t="s">
        <v>28</v>
      </c>
      <c r="F74" s="9">
        <v>18878.30056</v>
      </c>
      <c r="G74" s="9">
        <v>252.24</v>
      </c>
      <c r="H74" s="10">
        <f>VLOOKUP(D74,'6月'!D:H,5,FALSE)</f>
        <v>359.84</v>
      </c>
      <c r="I74" s="10">
        <f>VLOOKUP(D74,'6月'!D:I,6,FALSE)</f>
        <v>96.96</v>
      </c>
      <c r="J74" s="10">
        <f>VLOOKUP(D74,'6月'!D:J,7,FALSE)</f>
        <v>13.49</v>
      </c>
      <c r="K74" s="10" t="str">
        <f>VLOOKUP(A74,'6月'!A:K,11,FALSE)</f>
        <v>朝晖人力</v>
      </c>
      <c r="L74" s="10" t="str">
        <f>VLOOKUP(A74,'6月'!A:L,12,FALSE)</f>
        <v>420527198706285338</v>
      </c>
      <c r="M74" s="10" t="str">
        <f>VLOOKUP(A74,'6月'!A:M,13,FALSE)</f>
        <v>13332527599</v>
      </c>
      <c r="N74" s="10"/>
    </row>
    <row r="75" s="1" customFormat="1" hidden="1" spans="1:14">
      <c r="A75" s="8" t="s">
        <v>169</v>
      </c>
      <c r="B75" s="8" t="s">
        <v>167</v>
      </c>
      <c r="C75" s="8" t="s">
        <v>26</v>
      </c>
      <c r="D75" s="8" t="s">
        <v>170</v>
      </c>
      <c r="E75" s="9" t="s">
        <v>28</v>
      </c>
      <c r="F75" s="9">
        <v>4050</v>
      </c>
      <c r="G75" s="9">
        <v>0</v>
      </c>
      <c r="H75" s="10"/>
      <c r="I75" s="10"/>
      <c r="J75" s="10"/>
      <c r="K75" s="10" t="str">
        <f>VLOOKUP(A75,'6月'!A:K,11,FALSE)</f>
        <v>朝晖人力</v>
      </c>
      <c r="L75" s="10" t="str">
        <f>VLOOKUP(A75,'6月'!A:L,12,FALSE)</f>
        <v>421122199006094225</v>
      </c>
      <c r="M75" s="10">
        <f>VLOOKUP(A75,'6月'!A:M,13,FALSE)</f>
        <v>15655706018</v>
      </c>
      <c r="N75" s="10"/>
    </row>
    <row r="76" s="1" customFormat="1" hidden="1" spans="1:14">
      <c r="A76" s="8" t="s">
        <v>1015</v>
      </c>
      <c r="B76" s="8" t="s">
        <v>167</v>
      </c>
      <c r="C76" s="8" t="s">
        <v>30</v>
      </c>
      <c r="D76" s="8" t="s">
        <v>1016</v>
      </c>
      <c r="E76" s="9" t="s">
        <v>32</v>
      </c>
      <c r="F76" s="9">
        <v>2500</v>
      </c>
      <c r="G76" s="9">
        <v>0</v>
      </c>
      <c r="H76" s="10"/>
      <c r="I76" s="10"/>
      <c r="J76" s="10"/>
      <c r="K76" s="10" t="str">
        <f>VLOOKUP(A76,'6月'!A:K,11,FALSE)</f>
        <v>朝晖人力</v>
      </c>
      <c r="L76" s="10" t="str">
        <f>VLOOKUP(A76,'6月'!A:L,12,FALSE)</f>
        <v>341302200308232823</v>
      </c>
      <c r="M76" s="10">
        <f>VLOOKUP(A76,'6月'!A:M,13,FALSE)</f>
        <v>15240079764</v>
      </c>
      <c r="N76" s="10"/>
    </row>
    <row r="77" s="1" customFormat="1" hidden="1" spans="1:14">
      <c r="A77" s="8" t="s">
        <v>176</v>
      </c>
      <c r="B77" s="8" t="s">
        <v>167</v>
      </c>
      <c r="C77" s="8" t="s">
        <v>37</v>
      </c>
      <c r="D77" s="8" t="s">
        <v>177</v>
      </c>
      <c r="E77" s="9" t="s">
        <v>28</v>
      </c>
      <c r="F77" s="9">
        <v>2385</v>
      </c>
      <c r="G77" s="9">
        <v>0</v>
      </c>
      <c r="H77" s="10"/>
      <c r="I77" s="10"/>
      <c r="J77" s="10"/>
      <c r="K77" s="10" t="str">
        <f>VLOOKUP(A77,'6月'!A:K,11,FALSE)</f>
        <v>朝晖人力</v>
      </c>
      <c r="L77" s="10" t="str">
        <f>VLOOKUP(A77,'6月'!A:L,12,FALSE)</f>
        <v>340604196008270480</v>
      </c>
      <c r="M77" s="10">
        <f>VLOOKUP(A77,'6月'!A:M,13,FALSE)</f>
        <v>13026041688</v>
      </c>
      <c r="N77" s="10"/>
    </row>
    <row r="78" s="1" customFormat="1" hidden="1" spans="1:14">
      <c r="A78" s="8" t="s">
        <v>178</v>
      </c>
      <c r="B78" s="8" t="s">
        <v>167</v>
      </c>
      <c r="C78" s="8" t="s">
        <v>37</v>
      </c>
      <c r="D78" s="8" t="s">
        <v>179</v>
      </c>
      <c r="E78" s="9" t="s">
        <v>28</v>
      </c>
      <c r="F78" s="9">
        <v>2385</v>
      </c>
      <c r="G78" s="9">
        <v>0</v>
      </c>
      <c r="H78" s="10"/>
      <c r="I78" s="10"/>
      <c r="J78" s="10"/>
      <c r="K78" s="10" t="str">
        <f>VLOOKUP(A78,'6月'!A:K,11,FALSE)</f>
        <v>朝晖人力</v>
      </c>
      <c r="L78" s="10" t="str">
        <f>VLOOKUP(A78,'6月'!A:L,12,FALSE)</f>
        <v>340621196008214813</v>
      </c>
      <c r="M78" s="10">
        <f>VLOOKUP(A78,'6月'!A:M,13,FALSE)</f>
        <v>13866590052</v>
      </c>
      <c r="N78" s="10"/>
    </row>
    <row r="79" s="1" customFormat="1" hidden="1" spans="1:14">
      <c r="A79" s="8" t="s">
        <v>180</v>
      </c>
      <c r="B79" s="8" t="s">
        <v>167</v>
      </c>
      <c r="C79" s="8" t="s">
        <v>42</v>
      </c>
      <c r="D79" s="8" t="s">
        <v>181</v>
      </c>
      <c r="E79" s="9" t="s">
        <v>28</v>
      </c>
      <c r="F79" s="9">
        <v>17553.81325</v>
      </c>
      <c r="G79" s="9">
        <v>0</v>
      </c>
      <c r="H79" s="10">
        <f>VLOOKUP(D79,'6月'!D:H,5,FALSE)</f>
        <v>359.84</v>
      </c>
      <c r="I79" s="10">
        <f>VLOOKUP(D79,'6月'!D:I,6,FALSE)</f>
        <v>96.96</v>
      </c>
      <c r="J79" s="10">
        <f>VLOOKUP(D79,'6月'!D:J,7,FALSE)</f>
        <v>13.49</v>
      </c>
      <c r="K79" s="10" t="str">
        <f>VLOOKUP(A79,'6月'!A:K,11,FALSE)</f>
        <v>朝晖人力</v>
      </c>
      <c r="L79" s="10" t="str">
        <f>VLOOKUP(A79,'6月'!A:L,12,FALSE)</f>
        <v>342201198804070420</v>
      </c>
      <c r="M79" s="10">
        <f>VLOOKUP(A79,'6月'!A:M,13,FALSE)</f>
        <v>18705579951</v>
      </c>
      <c r="N79" s="10"/>
    </row>
    <row r="80" s="1" customFormat="1" hidden="1" spans="1:14">
      <c r="A80" s="8" t="s">
        <v>182</v>
      </c>
      <c r="B80" s="8" t="s">
        <v>167</v>
      </c>
      <c r="C80" s="8" t="s">
        <v>45</v>
      </c>
      <c r="D80" s="8" t="s">
        <v>183</v>
      </c>
      <c r="E80" s="9" t="s">
        <v>28</v>
      </c>
      <c r="F80" s="9">
        <v>4017.6625</v>
      </c>
      <c r="G80" s="9">
        <v>0</v>
      </c>
      <c r="H80" s="10"/>
      <c r="I80" s="10"/>
      <c r="J80" s="10"/>
      <c r="K80" s="10" t="str">
        <f>VLOOKUP(A80,'6月'!A:K,11,FALSE)</f>
        <v>朝晖人力</v>
      </c>
      <c r="L80" s="10" t="str">
        <f>VLOOKUP(A80,'6月'!A:L,12,FALSE)</f>
        <v>342201199210316416</v>
      </c>
      <c r="M80" s="10">
        <f>VLOOKUP(A80,'6月'!A:M,13,FALSE)</f>
        <v>18714903660</v>
      </c>
      <c r="N80" s="10"/>
    </row>
    <row r="81" s="1" customFormat="1" hidden="1" spans="1:14">
      <c r="A81" s="8" t="s">
        <v>184</v>
      </c>
      <c r="B81" s="8" t="s">
        <v>167</v>
      </c>
      <c r="C81" s="8" t="s">
        <v>45</v>
      </c>
      <c r="D81" s="8" t="s">
        <v>185</v>
      </c>
      <c r="E81" s="9" t="s">
        <v>28</v>
      </c>
      <c r="F81" s="9">
        <v>2286.0432</v>
      </c>
      <c r="G81" s="9">
        <v>0</v>
      </c>
      <c r="H81" s="10"/>
      <c r="I81" s="10"/>
      <c r="J81" s="10"/>
      <c r="K81" s="10" t="str">
        <f>VLOOKUP(A81,'6月'!A:K,11,FALSE)</f>
        <v>朝晖人力</v>
      </c>
      <c r="L81" s="10" t="str">
        <f>VLOOKUP(A81,'6月'!A:L,12,FALSE)</f>
        <v>34130220060305285X</v>
      </c>
      <c r="M81" s="10">
        <f>VLOOKUP(A81,'6月'!A:M,13,FALSE)</f>
        <v>18895767395</v>
      </c>
      <c r="N81" s="10"/>
    </row>
    <row r="82" s="1" customFormat="1" hidden="1" spans="1:14">
      <c r="A82" s="8" t="s">
        <v>186</v>
      </c>
      <c r="B82" s="8" t="s">
        <v>167</v>
      </c>
      <c r="C82" s="8" t="s">
        <v>60</v>
      </c>
      <c r="D82" s="8" t="s">
        <v>187</v>
      </c>
      <c r="E82" s="9" t="s">
        <v>28</v>
      </c>
      <c r="F82" s="9">
        <v>4115.7</v>
      </c>
      <c r="G82" s="9">
        <v>0</v>
      </c>
      <c r="H82" s="10"/>
      <c r="I82" s="10"/>
      <c r="J82" s="10"/>
      <c r="K82" s="10" t="str">
        <f>VLOOKUP(A82,'6月'!A:K,11,FALSE)</f>
        <v>朝晖人力</v>
      </c>
      <c r="L82" s="10" t="str">
        <f>VLOOKUP(A82,'6月'!A:L,12,FALSE)</f>
        <v>342201199703101616</v>
      </c>
      <c r="M82" s="10">
        <f>VLOOKUP(A82,'6月'!A:M,13,FALSE)</f>
        <v>13855722392</v>
      </c>
      <c r="N82" s="10"/>
    </row>
    <row r="83" s="1" customFormat="1" hidden="1" spans="1:14">
      <c r="A83" s="8" t="s">
        <v>173</v>
      </c>
      <c r="B83" s="8" t="s">
        <v>167</v>
      </c>
      <c r="C83" s="8" t="s">
        <v>60</v>
      </c>
      <c r="D83" s="8" t="s">
        <v>174</v>
      </c>
      <c r="E83" s="9" t="s">
        <v>28</v>
      </c>
      <c r="F83" s="9">
        <v>4095.175</v>
      </c>
      <c r="G83" s="9">
        <v>0</v>
      </c>
      <c r="H83" s="10"/>
      <c r="I83" s="10"/>
      <c r="J83" s="10"/>
      <c r="K83" s="10" t="str">
        <f>VLOOKUP(A83,'6月'!A:K,11,FALSE)</f>
        <v>朝晖人力</v>
      </c>
      <c r="L83" s="10" t="str">
        <f>VLOOKUP(A83,'6月'!A:L,12,FALSE)</f>
        <v>342201199508031835</v>
      </c>
      <c r="M83" s="10">
        <f>VLOOKUP(A83,'6月'!A:M,13,FALSE)</f>
        <v>15398200885</v>
      </c>
      <c r="N83" s="10"/>
    </row>
    <row r="84" s="1" customFormat="1" hidden="1" spans="1:14">
      <c r="A84" s="8" t="s">
        <v>190</v>
      </c>
      <c r="B84" s="8" t="s">
        <v>167</v>
      </c>
      <c r="C84" s="8" t="s">
        <v>60</v>
      </c>
      <c r="D84" s="8" t="s">
        <v>191</v>
      </c>
      <c r="E84" s="9" t="s">
        <v>28</v>
      </c>
      <c r="F84" s="9">
        <v>3721.41171</v>
      </c>
      <c r="G84" s="9">
        <v>0</v>
      </c>
      <c r="H84" s="10"/>
      <c r="I84" s="10"/>
      <c r="J84" s="10"/>
      <c r="K84" s="10" t="str">
        <f>VLOOKUP(A84,'6月'!A:K,11,FALSE)</f>
        <v>朝晖人力</v>
      </c>
      <c r="L84" s="10" t="str">
        <f>VLOOKUP(A84,'6月'!A:L,12,FALSE)</f>
        <v>340621200508084436</v>
      </c>
      <c r="M84" s="10">
        <f>VLOOKUP(A84,'6月'!A:M,13,FALSE)</f>
        <v>17682726539</v>
      </c>
      <c r="N84" s="10"/>
    </row>
    <row r="85" s="1" customFormat="1" hidden="1" spans="1:14">
      <c r="A85" s="8" t="s">
        <v>194</v>
      </c>
      <c r="B85" s="8" t="s">
        <v>167</v>
      </c>
      <c r="C85" s="8" t="s">
        <v>1409</v>
      </c>
      <c r="D85" s="8" t="s">
        <v>195</v>
      </c>
      <c r="E85" s="9" t="s">
        <v>28</v>
      </c>
      <c r="F85" s="9">
        <v>202.5</v>
      </c>
      <c r="G85" s="9">
        <v>0</v>
      </c>
      <c r="H85" s="10"/>
      <c r="I85" s="10"/>
      <c r="J85" s="10"/>
      <c r="K85" s="10" t="str">
        <f>VLOOKUP(A85,'6月'!A:K,11,FALSE)</f>
        <v>朝晖人力</v>
      </c>
      <c r="L85" s="44" t="str">
        <f>VLOOKUP(A85,'6月'!A:L,12,FALSE)</f>
        <v>340621199309224824</v>
      </c>
      <c r="M85" s="10">
        <f>VLOOKUP(A85,'6月'!A:M,13,FALSE)</f>
        <v>15756183202</v>
      </c>
      <c r="N85" s="10"/>
    </row>
    <row r="86" s="1" customFormat="1" hidden="1" spans="1:14">
      <c r="A86" s="8" t="s">
        <v>196</v>
      </c>
      <c r="B86" s="8" t="s">
        <v>167</v>
      </c>
      <c r="C86" s="8" t="s">
        <v>70</v>
      </c>
      <c r="D86" s="8" t="s">
        <v>932</v>
      </c>
      <c r="E86" s="9" t="s">
        <v>28</v>
      </c>
      <c r="F86" s="9">
        <v>21032.26</v>
      </c>
      <c r="G86" s="9">
        <v>592.9</v>
      </c>
      <c r="H86" s="10"/>
      <c r="I86" s="10"/>
      <c r="J86" s="10"/>
      <c r="K86" s="10" t="str">
        <f>VLOOKUP(A86,'6月'!A:K,11,FALSE)</f>
        <v>朝晖人力</v>
      </c>
      <c r="L86" s="10" t="str">
        <f>VLOOKUP(A86,'6月'!A:L,12,FALSE)</f>
        <v>342201199008083284</v>
      </c>
      <c r="M86" s="10">
        <f>VLOOKUP(A86,'6月'!A:M,13,FALSE)</f>
        <v>15155702610</v>
      </c>
      <c r="N86" s="10"/>
    </row>
    <row r="87" s="1" customFormat="1" hidden="1" spans="1:14">
      <c r="A87" s="8" t="s">
        <v>1410</v>
      </c>
      <c r="B87" s="8" t="s">
        <v>167</v>
      </c>
      <c r="C87" s="8" t="s">
        <v>70</v>
      </c>
      <c r="D87" s="8" t="s">
        <v>1411</v>
      </c>
      <c r="E87" s="9" t="s">
        <v>28</v>
      </c>
      <c r="F87" s="9">
        <v>900</v>
      </c>
      <c r="G87" s="9">
        <v>0</v>
      </c>
      <c r="H87" s="10"/>
      <c r="I87" s="10"/>
      <c r="J87" s="10"/>
      <c r="K87" s="10" t="s">
        <v>35</v>
      </c>
      <c r="L87" s="44" t="str">
        <f>VLOOKUP(A87,[12]在职名单!$D:$AF,29,FALSE)</f>
        <v>341302200305289015</v>
      </c>
      <c r="M87" s="10">
        <f>VLOOKUP(A87,[12]在职名单!$D:$AK,34,FALSE)</f>
        <v>19155716815</v>
      </c>
      <c r="N87" s="10"/>
    </row>
    <row r="88" s="1" customFormat="1" hidden="1" spans="1:14">
      <c r="A88" s="8" t="s">
        <v>859</v>
      </c>
      <c r="B88" s="8" t="s">
        <v>167</v>
      </c>
      <c r="C88" s="8" t="s">
        <v>159</v>
      </c>
      <c r="D88" s="8" t="s">
        <v>860</v>
      </c>
      <c r="E88" s="9" t="s">
        <v>28</v>
      </c>
      <c r="F88" s="9">
        <v>154</v>
      </c>
      <c r="G88" s="9">
        <v>0</v>
      </c>
      <c r="H88" s="10"/>
      <c r="I88" s="10"/>
      <c r="J88" s="10"/>
      <c r="K88" s="10" t="s">
        <v>35</v>
      </c>
      <c r="L88" s="10" t="str">
        <f>VLOOKUP(A88,[12]在职名单!$D:$AF,29,FALSE)</f>
        <v>342201199910039018</v>
      </c>
      <c r="M88" s="10">
        <f>VLOOKUP(A88,[12]在职名单!$D:$AK,34,FALSE)</f>
        <v>15391850788</v>
      </c>
      <c r="N88" s="10"/>
    </row>
    <row r="89" s="1" customFormat="1" hidden="1" spans="1:14">
      <c r="A89" s="8" t="s">
        <v>1412</v>
      </c>
      <c r="B89" s="8" t="s">
        <v>167</v>
      </c>
      <c r="C89" s="8" t="s">
        <v>159</v>
      </c>
      <c r="D89" s="8" t="s">
        <v>1413</v>
      </c>
      <c r="E89" s="9" t="s">
        <v>28</v>
      </c>
      <c r="F89" s="9">
        <v>440</v>
      </c>
      <c r="G89" s="9">
        <v>0</v>
      </c>
      <c r="H89" s="10"/>
      <c r="I89" s="10"/>
      <c r="J89" s="10"/>
      <c r="K89" s="10" t="s">
        <v>35</v>
      </c>
      <c r="L89" s="10" t="str">
        <f>VLOOKUP(A89,[12]在职名单!$D:$AF,29,FALSE)</f>
        <v>34222419920311188x</v>
      </c>
      <c r="M89" s="10">
        <f>VLOOKUP(A89,[12]在职名单!$D:$AK,34,FALSE)</f>
        <v>18130669519</v>
      </c>
      <c r="N89" s="10"/>
    </row>
    <row r="90" s="1" customFormat="1" hidden="1" spans="1:14">
      <c r="A90" s="8" t="s">
        <v>1414</v>
      </c>
      <c r="B90" s="8" t="s">
        <v>167</v>
      </c>
      <c r="C90" s="8" t="s">
        <v>159</v>
      </c>
      <c r="D90" s="8" t="s">
        <v>1415</v>
      </c>
      <c r="E90" s="9" t="s">
        <v>28</v>
      </c>
      <c r="F90" s="9">
        <v>578</v>
      </c>
      <c r="G90" s="9">
        <v>0</v>
      </c>
      <c r="H90" s="10"/>
      <c r="I90" s="10"/>
      <c r="J90" s="10"/>
      <c r="K90" s="10" t="s">
        <v>35</v>
      </c>
      <c r="L90" s="10" t="str">
        <f>VLOOKUP(A90,[12]在职名单!$D:$AF,29,FALSE)</f>
        <v>341322200303210444</v>
      </c>
      <c r="M90" s="10">
        <f>VLOOKUP(A90,[12]在职名单!$D:$AK,34,FALSE)</f>
        <v>18709800900</v>
      </c>
      <c r="N90" s="10"/>
    </row>
    <row r="91" s="1" customFormat="1" hidden="1" spans="1:14">
      <c r="A91" s="8" t="s">
        <v>198</v>
      </c>
      <c r="B91" s="8" t="s">
        <v>167</v>
      </c>
      <c r="C91" s="8" t="s">
        <v>67</v>
      </c>
      <c r="D91" s="8" t="s">
        <v>199</v>
      </c>
      <c r="E91" s="9" t="s">
        <v>28</v>
      </c>
      <c r="F91" s="9">
        <v>19040.7867942541</v>
      </c>
      <c r="G91" s="9">
        <v>196.07</v>
      </c>
      <c r="H91" s="10"/>
      <c r="I91" s="10"/>
      <c r="J91" s="10"/>
      <c r="K91" s="10" t="str">
        <f>VLOOKUP(A91,'6月'!A:K,11,FALSE)</f>
        <v>朝晖人力</v>
      </c>
      <c r="L91" s="10" t="str">
        <f>VLOOKUP(A91,'6月'!A:L,12,FALSE)</f>
        <v>341302200205149015</v>
      </c>
      <c r="M91" s="10">
        <f>VLOOKUP(A91,'6月'!A:M,13,FALSE)</f>
        <v>19955776097</v>
      </c>
      <c r="N91" s="10"/>
    </row>
    <row r="92" s="1" customFormat="1" hidden="1" spans="1:14">
      <c r="A92" s="8" t="s">
        <v>1416</v>
      </c>
      <c r="B92" s="8" t="s">
        <v>1417</v>
      </c>
      <c r="C92" s="8" t="s">
        <v>30</v>
      </c>
      <c r="D92" s="8" t="s">
        <v>1418</v>
      </c>
      <c r="E92" s="9" t="s">
        <v>28</v>
      </c>
      <c r="F92" s="9">
        <v>2000</v>
      </c>
      <c r="G92" s="9">
        <v>0</v>
      </c>
      <c r="H92" s="10"/>
      <c r="I92" s="10"/>
      <c r="J92" s="10"/>
      <c r="K92" s="10" t="s">
        <v>35</v>
      </c>
      <c r="L92" s="10" t="s">
        <v>1419</v>
      </c>
      <c r="M92" s="10">
        <v>19810856765</v>
      </c>
      <c r="N92" s="10"/>
    </row>
    <row r="93" s="1" customFormat="1" hidden="1" spans="1:14">
      <c r="A93" s="8" t="s">
        <v>1420</v>
      </c>
      <c r="B93" s="8" t="s">
        <v>1417</v>
      </c>
      <c r="C93" s="8" t="s">
        <v>30</v>
      </c>
      <c r="D93" s="8" t="s">
        <v>1421</v>
      </c>
      <c r="E93" s="9" t="s">
        <v>28</v>
      </c>
      <c r="F93" s="9">
        <v>1900</v>
      </c>
      <c r="G93" s="9">
        <v>0</v>
      </c>
      <c r="H93" s="10"/>
      <c r="I93" s="10"/>
      <c r="J93" s="10"/>
      <c r="K93" s="10" t="s">
        <v>35</v>
      </c>
      <c r="L93" s="44" t="s">
        <v>1422</v>
      </c>
      <c r="M93" s="10">
        <v>15178152310</v>
      </c>
      <c r="N93" s="10"/>
    </row>
    <row r="94" s="1" customFormat="1" hidden="1" spans="1:14">
      <c r="A94" s="8" t="s">
        <v>211</v>
      </c>
      <c r="B94" s="8" t="s">
        <v>205</v>
      </c>
      <c r="C94" s="8" t="s">
        <v>132</v>
      </c>
      <c r="D94" s="8" t="s">
        <v>212</v>
      </c>
      <c r="E94" s="9" t="s">
        <v>28</v>
      </c>
      <c r="F94" s="9">
        <v>12514.8846</v>
      </c>
      <c r="G94" s="9">
        <v>146.09</v>
      </c>
      <c r="H94" s="10">
        <f>VLOOKUP(D94,'6月'!D:H,5,FALSE)</f>
        <v>359.84</v>
      </c>
      <c r="I94" s="10">
        <f>VLOOKUP(D94,'6月'!D:I,6,FALSE)</f>
        <v>96.96</v>
      </c>
      <c r="J94" s="10">
        <f>VLOOKUP(D94,'6月'!D:J,7,FALSE)</f>
        <v>13.49</v>
      </c>
      <c r="K94" s="10" t="str">
        <f>VLOOKUP(A94,'6月'!A:K,11,FALSE)</f>
        <v>武汉山道</v>
      </c>
      <c r="L94" s="44" t="str">
        <f>VLOOKUP(A94,'6月'!A:L,12,FALSE)</f>
        <v>421182199603072952</v>
      </c>
      <c r="M94" s="10">
        <f>VLOOKUP(A94,'6月'!A:M,13,FALSE)</f>
        <v>13817689240</v>
      </c>
      <c r="N94" s="10"/>
    </row>
    <row r="95" s="1" customFormat="1" hidden="1" spans="1:14">
      <c r="A95" s="8" t="s">
        <v>209</v>
      </c>
      <c r="B95" s="8" t="s">
        <v>205</v>
      </c>
      <c r="C95" s="8" t="s">
        <v>37</v>
      </c>
      <c r="D95" s="8" t="s">
        <v>210</v>
      </c>
      <c r="E95" s="9" t="s">
        <v>28</v>
      </c>
      <c r="F95" s="9">
        <v>3475</v>
      </c>
      <c r="G95" s="9">
        <v>0</v>
      </c>
      <c r="H95" s="10"/>
      <c r="I95" s="10"/>
      <c r="J95" s="10"/>
      <c r="K95" s="10" t="str">
        <f>VLOOKUP(A95,'6月'!A:K,11,FALSE)</f>
        <v>南湖</v>
      </c>
      <c r="L95" s="44" t="str">
        <f>VLOOKUP(A95,'6月'!A:L,12,FALSE)</f>
        <v>420122196810222844</v>
      </c>
      <c r="M95" s="10">
        <f>VLOOKUP(A95,'6月'!A:M,13,FALSE)</f>
        <v>13871599682</v>
      </c>
      <c r="N95" s="10"/>
    </row>
    <row r="96" s="1" customFormat="1" hidden="1" spans="1:14">
      <c r="A96" s="8" t="s">
        <v>1021</v>
      </c>
      <c r="B96" s="8" t="s">
        <v>205</v>
      </c>
      <c r="C96" s="8" t="s">
        <v>30</v>
      </c>
      <c r="D96" s="8" t="s">
        <v>1022</v>
      </c>
      <c r="E96" s="9" t="s">
        <v>28</v>
      </c>
      <c r="F96" s="9">
        <v>2975</v>
      </c>
      <c r="G96" s="9">
        <v>0</v>
      </c>
      <c r="H96" s="10"/>
      <c r="I96" s="10"/>
      <c r="J96" s="10"/>
      <c r="K96" s="10" t="str">
        <f>VLOOKUP(A96,'6月'!A:K,11,FALSE)</f>
        <v>朝晖人力</v>
      </c>
      <c r="L96" s="44" t="str">
        <f>VLOOKUP(A96,'6月'!A:L,12,FALSE)</f>
        <v>532627200211250929</v>
      </c>
      <c r="M96" s="10">
        <f>VLOOKUP(A96,'6月'!A:M,13,FALSE)</f>
        <v>15390887764</v>
      </c>
      <c r="N96" s="10"/>
    </row>
    <row r="97" s="1" customFormat="1" hidden="1" spans="1:14">
      <c r="A97" s="8" t="s">
        <v>213</v>
      </c>
      <c r="B97" s="8" t="s">
        <v>205</v>
      </c>
      <c r="C97" s="8" t="s">
        <v>57</v>
      </c>
      <c r="D97" s="8" t="s">
        <v>214</v>
      </c>
      <c r="E97" s="9" t="s">
        <v>28</v>
      </c>
      <c r="F97" s="9">
        <v>15229.4603636364</v>
      </c>
      <c r="G97" s="9">
        <v>201.88</v>
      </c>
      <c r="H97" s="10"/>
      <c r="I97" s="10"/>
      <c r="J97" s="10"/>
      <c r="K97" s="10" t="str">
        <f>VLOOKUP(A97,'6月'!A:K,11,FALSE)</f>
        <v>南湖</v>
      </c>
      <c r="L97" s="44" t="str">
        <f>VLOOKUP(A97,'6月'!A:L,12,FALSE)</f>
        <v>422126199901264012</v>
      </c>
      <c r="M97" s="10">
        <f>VLOOKUP(A97,'6月'!A:M,13,FALSE)</f>
        <v>18872230919</v>
      </c>
      <c r="N97" s="10"/>
    </row>
    <row r="98" s="1" customFormat="1" hidden="1" spans="1:14">
      <c r="A98" s="8" t="s">
        <v>215</v>
      </c>
      <c r="B98" s="8" t="s">
        <v>205</v>
      </c>
      <c r="C98" s="8" t="s">
        <v>60</v>
      </c>
      <c r="D98" s="8" t="s">
        <v>216</v>
      </c>
      <c r="E98" s="9" t="s">
        <v>28</v>
      </c>
      <c r="F98" s="9">
        <v>6049.52349999999</v>
      </c>
      <c r="G98" s="9">
        <v>17.38</v>
      </c>
      <c r="H98" s="10">
        <f>VLOOKUP(D98,'6月'!D:H,5,FALSE)</f>
        <v>359.84</v>
      </c>
      <c r="I98" s="10">
        <f>VLOOKUP(D98,'6月'!D:I,6,FALSE)</f>
        <v>96.96</v>
      </c>
      <c r="J98" s="10">
        <f>VLOOKUP(D98,'6月'!D:J,7,FALSE)</f>
        <v>13.49</v>
      </c>
      <c r="K98" s="10" t="str">
        <f>VLOOKUP(A98,'6月'!A:K,11,FALSE)</f>
        <v>南湖</v>
      </c>
      <c r="L98" s="44" t="str">
        <f>VLOOKUP(A98,'6月'!A:L,12,FALSE)</f>
        <v>421221200007170714</v>
      </c>
      <c r="M98" s="10">
        <f>VLOOKUP(A98,'6月'!A:M,13,FALSE)</f>
        <v>15926928101</v>
      </c>
      <c r="N98" s="10"/>
    </row>
    <row r="99" s="1" customFormat="1" hidden="1" spans="1:14">
      <c r="A99" s="8" t="s">
        <v>217</v>
      </c>
      <c r="B99" s="8" t="s">
        <v>205</v>
      </c>
      <c r="C99" s="8" t="s">
        <v>60</v>
      </c>
      <c r="D99" s="8" t="s">
        <v>218</v>
      </c>
      <c r="E99" s="9" t="s">
        <v>28</v>
      </c>
      <c r="F99" s="9">
        <v>13903.4486936222</v>
      </c>
      <c r="G99" s="9">
        <v>0</v>
      </c>
      <c r="H99" s="10">
        <f>VLOOKUP(D99,'6月'!D:H,5,FALSE)</f>
        <v>359.84</v>
      </c>
      <c r="I99" s="10">
        <f>VLOOKUP(D99,'6月'!D:I,6,FALSE)</f>
        <v>96.96</v>
      </c>
      <c r="J99" s="10">
        <f>VLOOKUP(D99,'6月'!D:J,7,FALSE)</f>
        <v>13.49</v>
      </c>
      <c r="K99" s="10" t="str">
        <f>VLOOKUP(A99,'6月'!A:K,11,FALSE)</f>
        <v>武汉山道</v>
      </c>
      <c r="L99" s="10" t="str">
        <f>VLOOKUP(A99,'6月'!A:L,12,FALSE)</f>
        <v>420106198710140058</v>
      </c>
      <c r="M99" s="10">
        <f>VLOOKUP(A99,'6月'!A:M,13,FALSE)</f>
        <v>13667230900</v>
      </c>
      <c r="N99" s="10"/>
    </row>
    <row r="100" s="1" customFormat="1" hidden="1" spans="1:14">
      <c r="A100" s="8" t="s">
        <v>219</v>
      </c>
      <c r="B100" s="8" t="s">
        <v>205</v>
      </c>
      <c r="C100" s="8" t="s">
        <v>60</v>
      </c>
      <c r="D100" s="8" t="s">
        <v>220</v>
      </c>
      <c r="E100" s="9" t="s">
        <v>28</v>
      </c>
      <c r="F100" s="9">
        <v>6289.87090909091</v>
      </c>
      <c r="G100" s="9">
        <v>0</v>
      </c>
      <c r="H100" s="10">
        <f>VLOOKUP(D100,'6月'!D:H,5,FALSE)</f>
        <v>359.84</v>
      </c>
      <c r="I100" s="10">
        <f>VLOOKUP(D100,'6月'!D:I,6,FALSE)</f>
        <v>96.96</v>
      </c>
      <c r="J100" s="10">
        <f>VLOOKUP(D100,'6月'!D:J,7,FALSE)</f>
        <v>13.49</v>
      </c>
      <c r="K100" s="10" t="str">
        <f>VLOOKUP(A100,'6月'!A:K,11,FALSE)</f>
        <v>南湖</v>
      </c>
      <c r="L100" s="44" t="str">
        <f>VLOOKUP(A100,'6月'!A:L,12,FALSE)</f>
        <v>420984199910052017</v>
      </c>
      <c r="M100" s="10">
        <f>VLOOKUP(A100,'6月'!A:M,13,FALSE)</f>
        <v>17671720251</v>
      </c>
      <c r="N100" s="10"/>
    </row>
    <row r="101" s="1" customFormat="1" hidden="1" spans="1:14">
      <c r="A101" s="8" t="s">
        <v>861</v>
      </c>
      <c r="B101" s="8" t="s">
        <v>205</v>
      </c>
      <c r="C101" s="8" t="s">
        <v>1409</v>
      </c>
      <c r="D101" s="8" t="s">
        <v>862</v>
      </c>
      <c r="E101" s="9" t="s">
        <v>28</v>
      </c>
      <c r="F101" s="9">
        <v>147.323076923077</v>
      </c>
      <c r="G101" s="9">
        <v>0</v>
      </c>
      <c r="H101" s="10"/>
      <c r="I101" s="10"/>
      <c r="J101" s="10"/>
      <c r="K101" s="10" t="s">
        <v>863</v>
      </c>
      <c r="L101" s="44" t="str">
        <f>VLOOKUP(A101,[12]在职名单!$D:$AF,29,FALSE)</f>
        <v>421123200109040053</v>
      </c>
      <c r="M101" s="10">
        <f>VLOOKUP(A101,[12]在职名单!$D:$AK,34,FALSE)</f>
        <v>13277145672</v>
      </c>
      <c r="N101" s="10"/>
    </row>
    <row r="102" s="1" customFormat="1" hidden="1" spans="1:14">
      <c r="A102" s="8" t="s">
        <v>223</v>
      </c>
      <c r="B102" s="8" t="s">
        <v>205</v>
      </c>
      <c r="C102" s="8" t="s">
        <v>70</v>
      </c>
      <c r="D102" s="8" t="s">
        <v>224</v>
      </c>
      <c r="E102" s="9" t="s">
        <v>28</v>
      </c>
      <c r="F102" s="9">
        <v>13350.1566</v>
      </c>
      <c r="G102" s="9">
        <v>0</v>
      </c>
      <c r="H102" s="10">
        <f>VLOOKUP(D102,'6月'!D:H,5,FALSE)</f>
        <v>359.84</v>
      </c>
      <c r="I102" s="10">
        <f>VLOOKUP(D102,'6月'!D:I,6,FALSE)</f>
        <v>96.96</v>
      </c>
      <c r="J102" s="10">
        <f>VLOOKUP(D102,'6月'!D:J,7,FALSE)</f>
        <v>13.49</v>
      </c>
      <c r="K102" s="10" t="str">
        <f>VLOOKUP(A102,'6月'!A:K,11,FALSE)</f>
        <v>南湖</v>
      </c>
      <c r="L102" s="44" t="str">
        <f>VLOOKUP(A102,'6月'!A:L,12,FALSE)</f>
        <v>341203200101121916</v>
      </c>
      <c r="M102" s="10">
        <f>VLOOKUP(A102,'6月'!A:M,13,FALSE)</f>
        <v>17328453872</v>
      </c>
      <c r="N102" s="10"/>
    </row>
    <row r="103" s="1" customFormat="1" hidden="1" spans="1:14">
      <c r="A103" s="8" t="s">
        <v>221</v>
      </c>
      <c r="B103" s="8" t="s">
        <v>205</v>
      </c>
      <c r="C103" s="8" t="s">
        <v>70</v>
      </c>
      <c r="D103" s="8" t="s">
        <v>222</v>
      </c>
      <c r="E103" s="9" t="s">
        <v>28</v>
      </c>
      <c r="F103" s="9">
        <v>4627.31</v>
      </c>
      <c r="G103" s="9">
        <v>0</v>
      </c>
      <c r="H103" s="10"/>
      <c r="I103" s="10"/>
      <c r="J103" s="10"/>
      <c r="K103" s="10" t="str">
        <f>VLOOKUP(A103,'6月'!A:K,11,FALSE)</f>
        <v>南湖</v>
      </c>
      <c r="L103" s="10" t="str">
        <f>VLOOKUP(A103,'6月'!A:L,12,FALSE)</f>
        <v>421125200202193356</v>
      </c>
      <c r="M103" s="10">
        <f>VLOOKUP(A103,'6月'!A:M,13,FALSE)</f>
        <v>18140671940</v>
      </c>
      <c r="N103" s="10"/>
    </row>
    <row r="104" s="1" customFormat="1" hidden="1" spans="1:14">
      <c r="A104" s="8" t="s">
        <v>228</v>
      </c>
      <c r="B104" s="8" t="s">
        <v>205</v>
      </c>
      <c r="C104" s="8" t="s">
        <v>70</v>
      </c>
      <c r="D104" s="8" t="s">
        <v>229</v>
      </c>
      <c r="E104" s="9" t="s">
        <v>28</v>
      </c>
      <c r="F104" s="9">
        <v>2785</v>
      </c>
      <c r="G104" s="9">
        <v>0</v>
      </c>
      <c r="H104" s="10"/>
      <c r="I104" s="10"/>
      <c r="J104" s="10"/>
      <c r="K104" s="10" t="str">
        <f>VLOOKUP(A104,'6月'!A:K,11,FALSE)</f>
        <v>南湖</v>
      </c>
      <c r="L104" s="10" t="str">
        <f>VLOOKUP(A104,'6月'!A:L,12,FALSE)</f>
        <v>421126200405015433</v>
      </c>
      <c r="M104" s="10">
        <f>VLOOKUP(A104,'6月'!A:M,13,FALSE)</f>
        <v>13117073577</v>
      </c>
      <c r="N104" s="10"/>
    </row>
    <row r="105" s="1" customFormat="1" hidden="1" spans="1:14">
      <c r="A105" s="8" t="s">
        <v>225</v>
      </c>
      <c r="B105" s="8" t="s">
        <v>205</v>
      </c>
      <c r="C105" s="8" t="s">
        <v>226</v>
      </c>
      <c r="D105" s="8" t="s">
        <v>227</v>
      </c>
      <c r="E105" s="9" t="s">
        <v>28</v>
      </c>
      <c r="F105" s="9">
        <v>3000</v>
      </c>
      <c r="G105" s="9">
        <v>0</v>
      </c>
      <c r="H105" s="10"/>
      <c r="I105" s="10"/>
      <c r="J105" s="10"/>
      <c r="K105" s="10" t="str">
        <f>VLOOKUP(A105,'6月'!A:K,11,FALSE)</f>
        <v>鑫镒百货</v>
      </c>
      <c r="L105" s="44" t="str">
        <f>VLOOKUP(A105,'6月'!A:L,12,FALSE)</f>
        <v>422727196507245337</v>
      </c>
      <c r="M105" s="10" t="str">
        <f>VLOOKUP(A105,'6月'!A:M,13,FALSE)</f>
        <v>13872527441</v>
      </c>
      <c r="N105" s="10"/>
    </row>
    <row r="106" s="1" customFormat="1" hidden="1" spans="1:14">
      <c r="A106" s="8" t="s">
        <v>230</v>
      </c>
      <c r="B106" s="8" t="s">
        <v>231</v>
      </c>
      <c r="C106" s="8" t="s">
        <v>132</v>
      </c>
      <c r="D106" s="8" t="s">
        <v>232</v>
      </c>
      <c r="E106" s="9" t="s">
        <v>28</v>
      </c>
      <c r="F106" s="9">
        <v>9243.267144</v>
      </c>
      <c r="G106" s="9">
        <v>113.83</v>
      </c>
      <c r="H106" s="10">
        <f>VLOOKUP(D106,'6月'!D:H,5,FALSE)</f>
        <v>438.16</v>
      </c>
      <c r="I106" s="10">
        <f>VLOOKUP(D106,'6月'!D:I,6,FALSE)</f>
        <v>0</v>
      </c>
      <c r="J106" s="10">
        <f>VLOOKUP(D106,'6月'!D:J,7,FALSE)</f>
        <v>0</v>
      </c>
      <c r="K106" s="10" t="str">
        <f>VLOOKUP(A106,'6月'!A:K,11,FALSE)</f>
        <v>荆州分公司</v>
      </c>
      <c r="L106" s="44" t="str">
        <f>VLOOKUP(A106,'6月'!A:L,12,FALSE)</f>
        <v>421022198908087833</v>
      </c>
      <c r="M106" s="10">
        <f>VLOOKUP(A106,'6月'!A:M,13,FALSE)</f>
        <v>13545649629</v>
      </c>
      <c r="N106" s="10"/>
    </row>
    <row r="107" s="1" customFormat="1" hidden="1" spans="1:14">
      <c r="A107" s="8" t="s">
        <v>233</v>
      </c>
      <c r="B107" s="8" t="s">
        <v>231</v>
      </c>
      <c r="C107" s="8" t="s">
        <v>234</v>
      </c>
      <c r="D107" s="8" t="s">
        <v>235</v>
      </c>
      <c r="E107" s="9" t="s">
        <v>28</v>
      </c>
      <c r="F107" s="9">
        <v>4680</v>
      </c>
      <c r="G107" s="9">
        <v>0</v>
      </c>
      <c r="H107" s="10"/>
      <c r="I107" s="10"/>
      <c r="J107" s="10"/>
      <c r="K107" s="10" t="str">
        <f>VLOOKUP(A107,'6月'!A:K,11,FALSE)</f>
        <v>荆州分公司</v>
      </c>
      <c r="L107" s="44" t="str">
        <f>VLOOKUP(A107,'6月'!A:L,12,FALSE)</f>
        <v>420822198510106881</v>
      </c>
      <c r="M107" s="10">
        <f>VLOOKUP(A107,'6月'!A:M,13,FALSE)</f>
        <v>13437220258</v>
      </c>
      <c r="N107" s="10"/>
    </row>
    <row r="108" s="1" customFormat="1" hidden="1" spans="1:14">
      <c r="A108" s="8" t="s">
        <v>236</v>
      </c>
      <c r="B108" s="8" t="s">
        <v>231</v>
      </c>
      <c r="C108" s="8" t="s">
        <v>30</v>
      </c>
      <c r="D108" s="8" t="s">
        <v>237</v>
      </c>
      <c r="E108" s="9" t="s">
        <v>28</v>
      </c>
      <c r="F108" s="9">
        <v>2658.8</v>
      </c>
      <c r="G108" s="9">
        <v>0</v>
      </c>
      <c r="H108" s="10"/>
      <c r="I108" s="10"/>
      <c r="J108" s="10"/>
      <c r="K108" s="10" t="str">
        <f>VLOOKUP(A108,'6月'!A:K,11,FALSE)</f>
        <v>朝晖人力</v>
      </c>
      <c r="L108" s="44" t="str">
        <f>VLOOKUP(A108,'6月'!A:L,12,FALSE)</f>
        <v>421003200202101024</v>
      </c>
      <c r="M108" s="10">
        <f>VLOOKUP(A108,'6月'!A:M,13,FALSE)</f>
        <v>19530522062</v>
      </c>
      <c r="N108" s="10"/>
    </row>
    <row r="109" s="1" customFormat="1" hidden="1" spans="1:14">
      <c r="A109" s="8" t="s">
        <v>238</v>
      </c>
      <c r="B109" s="8" t="s">
        <v>231</v>
      </c>
      <c r="C109" s="8" t="s">
        <v>37</v>
      </c>
      <c r="D109" s="8" t="s">
        <v>239</v>
      </c>
      <c r="E109" s="9" t="s">
        <v>28</v>
      </c>
      <c r="F109" s="9">
        <v>2800</v>
      </c>
      <c r="G109" s="9">
        <v>0</v>
      </c>
      <c r="H109" s="10"/>
      <c r="I109" s="10"/>
      <c r="J109" s="10"/>
      <c r="K109" s="10" t="str">
        <f>VLOOKUP(A109,'6月'!A:K,11,FALSE)</f>
        <v>荆州分公司</v>
      </c>
      <c r="L109" s="44" t="str">
        <f>VLOOKUP(A109,'6月'!A:L,12,FALSE)</f>
        <v>422421196602075845</v>
      </c>
      <c r="M109" s="10">
        <f>VLOOKUP(A109,'6月'!A:M,13,FALSE)</f>
        <v>18672370860</v>
      </c>
      <c r="N109" s="10"/>
    </row>
    <row r="110" s="1" customFormat="1" hidden="1" spans="1:14">
      <c r="A110" s="8" t="s">
        <v>240</v>
      </c>
      <c r="B110" s="8" t="s">
        <v>231</v>
      </c>
      <c r="C110" s="8" t="s">
        <v>37</v>
      </c>
      <c r="D110" s="8" t="s">
        <v>241</v>
      </c>
      <c r="E110" s="9" t="s">
        <v>28</v>
      </c>
      <c r="F110" s="9">
        <v>2500</v>
      </c>
      <c r="G110" s="9">
        <v>0</v>
      </c>
      <c r="H110" s="10"/>
      <c r="I110" s="10"/>
      <c r="J110" s="10"/>
      <c r="K110" s="10" t="str">
        <f>VLOOKUP(A110,'6月'!A:K,11,FALSE)</f>
        <v>朝晖人力</v>
      </c>
      <c r="L110" s="44" t="str">
        <f>VLOOKUP(A110,'6月'!A:L,12,FALSE)</f>
        <v>422421195612131826</v>
      </c>
      <c r="M110" s="10">
        <f>VLOOKUP(A110,'6月'!A:M,13,FALSE)</f>
        <v>18607218817</v>
      </c>
      <c r="N110" s="10"/>
    </row>
    <row r="111" s="1" customFormat="1" hidden="1" spans="1:14">
      <c r="A111" s="8" t="s">
        <v>246</v>
      </c>
      <c r="B111" s="8" t="s">
        <v>231</v>
      </c>
      <c r="C111" s="8" t="s">
        <v>247</v>
      </c>
      <c r="D111" s="8" t="s">
        <v>248</v>
      </c>
      <c r="E111" s="9" t="s">
        <v>28</v>
      </c>
      <c r="F111" s="9">
        <v>7158.772532</v>
      </c>
      <c r="G111" s="9">
        <v>52.43</v>
      </c>
      <c r="H111" s="10"/>
      <c r="I111" s="10"/>
      <c r="J111" s="10"/>
      <c r="K111" s="10" t="str">
        <f>VLOOKUP(A111,'6月'!A:K,11,FALSE)</f>
        <v>荆州分公司</v>
      </c>
      <c r="L111" s="10" t="str">
        <f>VLOOKUP(A111,'6月'!A:L,12,FALSE)</f>
        <v>420322200102122711</v>
      </c>
      <c r="M111" s="10">
        <f>VLOOKUP(A111,'6月'!A:M,13,FALSE)</f>
        <v>19537490212</v>
      </c>
      <c r="N111" s="10"/>
    </row>
    <row r="112" s="1" customFormat="1" hidden="1" spans="1:14">
      <c r="A112" s="8" t="s">
        <v>242</v>
      </c>
      <c r="B112" s="8" t="s">
        <v>231</v>
      </c>
      <c r="C112" s="8" t="s">
        <v>45</v>
      </c>
      <c r="D112" s="8" t="s">
        <v>243</v>
      </c>
      <c r="E112" s="9" t="s">
        <v>28</v>
      </c>
      <c r="F112" s="9">
        <v>8206.27626</v>
      </c>
      <c r="G112" s="9">
        <v>96.19</v>
      </c>
      <c r="H112" s="10"/>
      <c r="I112" s="10"/>
      <c r="J112" s="10"/>
      <c r="K112" s="10" t="str">
        <f>VLOOKUP(A112,'6月'!A:K,11,FALSE)</f>
        <v>荆州分公司</v>
      </c>
      <c r="L112" s="44" t="str">
        <f>VLOOKUP(A112,'6月'!A:L,12,FALSE)</f>
        <v>420527199309172609</v>
      </c>
      <c r="M112" s="10">
        <f>VLOOKUP(A112,'6月'!A:M,13,FALSE)</f>
        <v>13767993203</v>
      </c>
      <c r="N112" s="10"/>
    </row>
    <row r="113" s="1" customFormat="1" hidden="1" spans="1:14">
      <c r="A113" s="8" t="s">
        <v>244</v>
      </c>
      <c r="B113" s="8" t="s">
        <v>231</v>
      </c>
      <c r="C113" s="8" t="s">
        <v>45</v>
      </c>
      <c r="D113" s="8" t="s">
        <v>245</v>
      </c>
      <c r="E113" s="9" t="s">
        <v>28</v>
      </c>
      <c r="F113" s="9">
        <v>9289.49756</v>
      </c>
      <c r="G113" s="9">
        <v>127.36</v>
      </c>
      <c r="H113" s="10"/>
      <c r="I113" s="10"/>
      <c r="J113" s="10"/>
      <c r="K113" s="10" t="str">
        <f>VLOOKUP(A113,'6月'!A:K,11,FALSE)</f>
        <v>荆州分公司</v>
      </c>
      <c r="L113" s="10" t="str">
        <f>VLOOKUP(A113,'6月'!A:L,12,FALSE)</f>
        <v>420323200110083114</v>
      </c>
      <c r="M113" s="10">
        <f>VLOOKUP(A113,'6月'!A:M,13,FALSE)</f>
        <v>18671918794</v>
      </c>
      <c r="N113" s="10"/>
    </row>
    <row r="114" s="1" customFormat="1" hidden="1" spans="1:14">
      <c r="A114" s="8" t="s">
        <v>1025</v>
      </c>
      <c r="B114" s="8" t="s">
        <v>231</v>
      </c>
      <c r="C114" s="8" t="s">
        <v>45</v>
      </c>
      <c r="D114" s="8" t="s">
        <v>1026</v>
      </c>
      <c r="E114" s="9" t="s">
        <v>32</v>
      </c>
      <c r="F114" s="9">
        <v>1800</v>
      </c>
      <c r="G114" s="9">
        <v>0</v>
      </c>
      <c r="H114" s="10"/>
      <c r="I114" s="10"/>
      <c r="J114" s="10"/>
      <c r="K114" s="10" t="str">
        <f>VLOOKUP(A114,'6月'!A:K,11,FALSE)</f>
        <v>朝晖人力</v>
      </c>
      <c r="L114" s="44" t="str">
        <f>VLOOKUP(A114,'6月'!A:L,12,FALSE)</f>
        <v>421224200512255814</v>
      </c>
      <c r="M114" s="10">
        <f>VLOOKUP(A114,'6月'!A:M,13,FALSE)</f>
        <v>13291579862</v>
      </c>
      <c r="N114" s="10"/>
    </row>
    <row r="115" s="1" customFormat="1" hidden="1" spans="1:14">
      <c r="A115" s="8" t="s">
        <v>249</v>
      </c>
      <c r="B115" s="8" t="s">
        <v>231</v>
      </c>
      <c r="C115" s="8" t="s">
        <v>57</v>
      </c>
      <c r="D115" s="8" t="s">
        <v>250</v>
      </c>
      <c r="E115" s="9" t="s">
        <v>28</v>
      </c>
      <c r="F115" s="9">
        <v>8682.71918646338</v>
      </c>
      <c r="G115" s="9">
        <v>110.48</v>
      </c>
      <c r="H115" s="11">
        <v>876.32</v>
      </c>
      <c r="I115" s="10"/>
      <c r="J115" s="10"/>
      <c r="K115" s="10" t="str">
        <f>VLOOKUP(A115,'6月'!A:K,11,FALSE)</f>
        <v>荆州分公司</v>
      </c>
      <c r="L115" s="10" t="str">
        <f>VLOOKUP(A115,'6月'!A:L,12,FALSE)</f>
        <v>421003198609061554</v>
      </c>
      <c r="M115" s="10">
        <f>VLOOKUP(A115,'6月'!A:M,13,FALSE)</f>
        <v>17879581263</v>
      </c>
      <c r="N115" s="10"/>
    </row>
    <row r="116" s="1" customFormat="1" hidden="1" spans="1:14">
      <c r="A116" s="8" t="s">
        <v>255</v>
      </c>
      <c r="B116" s="8" t="s">
        <v>231</v>
      </c>
      <c r="C116" s="8" t="s">
        <v>60</v>
      </c>
      <c r="D116" s="8" t="s">
        <v>256</v>
      </c>
      <c r="E116" s="9" t="s">
        <v>28</v>
      </c>
      <c r="F116" s="9">
        <v>8396.32698773858</v>
      </c>
      <c r="G116" s="9">
        <v>0</v>
      </c>
      <c r="H116" s="11">
        <v>438.16</v>
      </c>
      <c r="I116" s="10"/>
      <c r="J116" s="10"/>
      <c r="K116" s="10" t="str">
        <f>VLOOKUP(A116,'6月'!A:K,11,FALSE)</f>
        <v>荆州分公司</v>
      </c>
      <c r="L116" s="10" t="str">
        <f>VLOOKUP(A116,'6月'!A:L,12,FALSE)</f>
        <v>421302199412171236</v>
      </c>
      <c r="M116" s="10">
        <f>VLOOKUP(A116,'6月'!A:M,13,FALSE)</f>
        <v>13755843568</v>
      </c>
      <c r="N116" s="10"/>
    </row>
    <row r="117" s="1" customFormat="1" hidden="1" spans="1:14">
      <c r="A117" s="8" t="s">
        <v>265</v>
      </c>
      <c r="B117" s="8" t="s">
        <v>231</v>
      </c>
      <c r="C117" s="8" t="s">
        <v>60</v>
      </c>
      <c r="D117" s="8" t="s">
        <v>266</v>
      </c>
      <c r="E117" s="9" t="s">
        <v>28</v>
      </c>
      <c r="F117" s="9">
        <v>9702.99870000003</v>
      </c>
      <c r="G117" s="9">
        <v>141.09</v>
      </c>
      <c r="H117" s="10"/>
      <c r="I117" s="10"/>
      <c r="J117" s="10"/>
      <c r="K117" s="10" t="str">
        <f>VLOOKUP(A117,'6月'!A:K,11,FALSE)</f>
        <v>荆州分公司</v>
      </c>
      <c r="L117" s="44" t="str">
        <f>VLOOKUP(A117,'6月'!A:L,12,FALSE)</f>
        <v>420803197802042732</v>
      </c>
      <c r="M117" s="10">
        <f>VLOOKUP(A117,'6月'!A:M,13,FALSE)</f>
        <v>15070903197</v>
      </c>
      <c r="N117" s="10"/>
    </row>
    <row r="118" s="1" customFormat="1" hidden="1" spans="1:14">
      <c r="A118" s="8" t="s">
        <v>271</v>
      </c>
      <c r="B118" s="8" t="s">
        <v>231</v>
      </c>
      <c r="C118" s="8" t="s">
        <v>60</v>
      </c>
      <c r="D118" s="8" t="s">
        <v>272</v>
      </c>
      <c r="E118" s="9" t="s">
        <v>28</v>
      </c>
      <c r="F118" s="9">
        <v>6873.08104287017</v>
      </c>
      <c r="G118" s="9">
        <v>56.19</v>
      </c>
      <c r="H118" s="11">
        <v>876.32</v>
      </c>
      <c r="I118" s="10"/>
      <c r="J118" s="10"/>
      <c r="K118" s="10" t="str">
        <f>VLOOKUP(A118,'6月'!A:K,11,FALSE)</f>
        <v>荆州分公司</v>
      </c>
      <c r="L118" s="10" t="str">
        <f>VLOOKUP(A118,'6月'!A:L,12,FALSE)</f>
        <v>342221199503045061</v>
      </c>
      <c r="M118" s="10">
        <f>VLOOKUP(A118,'6月'!A:M,13,FALSE)</f>
        <v>13872208550</v>
      </c>
      <c r="N118" s="10"/>
    </row>
    <row r="119" s="1" customFormat="1" hidden="1" spans="1:14">
      <c r="A119" s="8" t="s">
        <v>261</v>
      </c>
      <c r="B119" s="8" t="s">
        <v>231</v>
      </c>
      <c r="C119" s="8" t="s">
        <v>60</v>
      </c>
      <c r="D119" s="8" t="s">
        <v>262</v>
      </c>
      <c r="E119" s="9" t="s">
        <v>28</v>
      </c>
      <c r="F119" s="9">
        <v>7575.20084861534</v>
      </c>
      <c r="G119" s="9">
        <v>77.25</v>
      </c>
      <c r="H119" s="11">
        <v>438.16</v>
      </c>
      <c r="I119" s="10"/>
      <c r="J119" s="10"/>
      <c r="K119" s="10" t="str">
        <f>VLOOKUP(A119,'6月'!A:K,11,FALSE)</f>
        <v>荆州分公司</v>
      </c>
      <c r="L119" s="10" t="str">
        <f>VLOOKUP(A119,'6月'!A:L,12,FALSE)</f>
        <v>421087199104105322</v>
      </c>
      <c r="M119" s="10">
        <f>VLOOKUP(A119,'6月'!A:M,13,FALSE)</f>
        <v>19170645381</v>
      </c>
      <c r="N119" s="10"/>
    </row>
    <row r="120" s="1" customFormat="1" hidden="1" spans="1:14">
      <c r="A120" s="8" t="s">
        <v>251</v>
      </c>
      <c r="B120" s="8" t="s">
        <v>231</v>
      </c>
      <c r="C120" s="8" t="s">
        <v>60</v>
      </c>
      <c r="D120" s="8" t="s">
        <v>252</v>
      </c>
      <c r="E120" s="9" t="s">
        <v>28</v>
      </c>
      <c r="F120" s="9">
        <v>3585.80127272728</v>
      </c>
      <c r="G120" s="9">
        <v>0</v>
      </c>
      <c r="H120" s="11">
        <v>876.32</v>
      </c>
      <c r="I120" s="10"/>
      <c r="J120" s="10"/>
      <c r="K120" s="10" t="str">
        <f>VLOOKUP(A120,'6月'!A:K,11,FALSE)</f>
        <v>荆州分公司</v>
      </c>
      <c r="L120" s="10" t="str">
        <f>VLOOKUP(A120,'6月'!A:L,12,FALSE)</f>
        <v>421022199408152496</v>
      </c>
      <c r="M120" s="10">
        <f>VLOOKUP(A120,'6月'!A:M,13,FALSE)</f>
        <v>18872932531</v>
      </c>
      <c r="N120" s="10"/>
    </row>
    <row r="121" s="1" customFormat="1" hidden="1" spans="1:14">
      <c r="A121" s="8" t="s">
        <v>273</v>
      </c>
      <c r="B121" s="8" t="s">
        <v>231</v>
      </c>
      <c r="C121" s="8" t="s">
        <v>60</v>
      </c>
      <c r="D121" s="8" t="s">
        <v>274</v>
      </c>
      <c r="E121" s="9" t="s">
        <v>28</v>
      </c>
      <c r="F121" s="9">
        <v>286.508625</v>
      </c>
      <c r="G121" s="9">
        <v>0</v>
      </c>
      <c r="H121" s="10"/>
      <c r="I121" s="10"/>
      <c r="J121" s="10"/>
      <c r="K121" s="10" t="str">
        <f>VLOOKUP(A121,'6月'!A:K,11,FALSE)</f>
        <v>朝晖人力</v>
      </c>
      <c r="L121" s="44" t="str">
        <f>VLOOKUP(A121,'6月'!A:L,12,FALSE)</f>
        <v>421003199008281046</v>
      </c>
      <c r="M121" s="10">
        <f>VLOOKUP(A121,'6月'!A:M,13,FALSE)</f>
        <v>18062367725</v>
      </c>
      <c r="N121" s="10"/>
    </row>
    <row r="122" s="1" customFormat="1" hidden="1" spans="1:14">
      <c r="A122" s="8" t="s">
        <v>1279</v>
      </c>
      <c r="B122" s="8" t="s">
        <v>231</v>
      </c>
      <c r="C122" s="8" t="s">
        <v>60</v>
      </c>
      <c r="D122" s="8" t="s">
        <v>1280</v>
      </c>
      <c r="E122" s="9" t="s">
        <v>28</v>
      </c>
      <c r="F122" s="9">
        <v>5652.54487413127</v>
      </c>
      <c r="G122" s="9">
        <v>0</v>
      </c>
      <c r="H122" s="10"/>
      <c r="I122" s="10"/>
      <c r="J122" s="10"/>
      <c r="K122" s="10" t="str">
        <f>VLOOKUP(A122,'6月'!A:K,11,FALSE)</f>
        <v>朝晖人力</v>
      </c>
      <c r="L122" s="44" t="str">
        <f>VLOOKUP(A122,'6月'!A:L,12,FALSE)</f>
        <v>500236200310175650</v>
      </c>
      <c r="M122" s="10">
        <f>VLOOKUP(A122,'6月'!A:M,13,FALSE)</f>
        <v>19164097537</v>
      </c>
      <c r="N122" s="10"/>
    </row>
    <row r="123" s="1" customFormat="1" hidden="1" spans="1:14">
      <c r="A123" s="8" t="s">
        <v>1281</v>
      </c>
      <c r="B123" s="8" t="s">
        <v>231</v>
      </c>
      <c r="C123" s="8" t="s">
        <v>60</v>
      </c>
      <c r="D123" s="8" t="s">
        <v>1034</v>
      </c>
      <c r="E123" s="9" t="s">
        <v>32</v>
      </c>
      <c r="F123" s="9">
        <v>7937.9569986041</v>
      </c>
      <c r="G123" s="9">
        <v>88.13</v>
      </c>
      <c r="H123" s="10"/>
      <c r="I123" s="10"/>
      <c r="J123" s="10"/>
      <c r="K123" s="10" t="str">
        <f>VLOOKUP(A123,'6月'!A:K,11,FALSE)</f>
        <v>朝晖人力</v>
      </c>
      <c r="L123" s="10" t="str">
        <f>VLOOKUP(A123,'6月'!A:L,12,FALSE)</f>
        <v>37068520040521651x</v>
      </c>
      <c r="M123" s="10">
        <f>VLOOKUP(A123,'6月'!A:M,13,FALSE)</f>
        <v>15684076367</v>
      </c>
      <c r="N123" s="10"/>
    </row>
    <row r="124" s="1" customFormat="1" hidden="1" spans="1:14">
      <c r="A124" s="8" t="s">
        <v>281</v>
      </c>
      <c r="B124" s="8" t="s">
        <v>231</v>
      </c>
      <c r="C124" s="8" t="s">
        <v>226</v>
      </c>
      <c r="D124" s="8" t="s">
        <v>282</v>
      </c>
      <c r="E124" s="9" t="s">
        <v>28</v>
      </c>
      <c r="F124" s="9">
        <v>7523.436</v>
      </c>
      <c r="G124" s="9">
        <v>0</v>
      </c>
      <c r="H124" s="10"/>
      <c r="I124" s="10"/>
      <c r="J124" s="10"/>
      <c r="K124" s="10" t="str">
        <f>VLOOKUP(A124,'6月'!A:K,11,FALSE)</f>
        <v>朝晖人力</v>
      </c>
      <c r="L124" s="10" t="str">
        <f>VLOOKUP(A124,'6月'!A:L,12,FALSE)</f>
        <v>“530627200601144994</v>
      </c>
      <c r="M124" s="10">
        <f>VLOOKUP(A124,'6月'!A:M,13,FALSE)</f>
        <v>18972132085</v>
      </c>
      <c r="N124" s="10"/>
    </row>
    <row r="125" s="1" customFormat="1" hidden="1" spans="1:14">
      <c r="A125" s="8" t="s">
        <v>277</v>
      </c>
      <c r="B125" s="8" t="s">
        <v>231</v>
      </c>
      <c r="C125" s="8" t="s">
        <v>70</v>
      </c>
      <c r="D125" s="8" t="s">
        <v>278</v>
      </c>
      <c r="E125" s="9" t="s">
        <v>28</v>
      </c>
      <c r="F125" s="9">
        <v>5986.7</v>
      </c>
      <c r="G125" s="9">
        <v>0</v>
      </c>
      <c r="H125" s="10"/>
      <c r="I125" s="10"/>
      <c r="J125" s="10"/>
      <c r="K125" s="10" t="str">
        <f>VLOOKUP(A125,'6月'!A:K,11,FALSE)</f>
        <v>荆州分公司</v>
      </c>
      <c r="L125" s="44" t="str">
        <f>VLOOKUP(A125,'6月'!A:L,12,FALSE)</f>
        <v>422421197102170832</v>
      </c>
      <c r="M125" s="10">
        <f>VLOOKUP(A125,'6月'!A:M,13,FALSE)</f>
        <v>13997646731</v>
      </c>
      <c r="N125" s="10"/>
    </row>
    <row r="126" s="1" customFormat="1" hidden="1" spans="1:14">
      <c r="A126" s="8" t="s">
        <v>279</v>
      </c>
      <c r="B126" s="8" t="s">
        <v>231</v>
      </c>
      <c r="C126" s="8" t="s">
        <v>159</v>
      </c>
      <c r="D126" s="8" t="s">
        <v>280</v>
      </c>
      <c r="E126" s="9" t="s">
        <v>28</v>
      </c>
      <c r="F126" s="9">
        <v>1546</v>
      </c>
      <c r="G126" s="9">
        <v>0</v>
      </c>
      <c r="H126" s="10"/>
      <c r="I126" s="10"/>
      <c r="J126" s="10"/>
      <c r="K126" s="10" t="str">
        <f>VLOOKUP(A126,'6月'!A:K,11,FALSE)</f>
        <v>朝晖人力</v>
      </c>
      <c r="L126" s="10" t="str">
        <f>VLOOKUP(A126,'6月'!A:L,12,FALSE)</f>
        <v>“420881200312087421</v>
      </c>
      <c r="M126" s="10">
        <f>VLOOKUP(A126,'6月'!A:M,13,FALSE)</f>
        <v>18371151802</v>
      </c>
      <c r="N126" s="10"/>
    </row>
    <row r="127" s="1" customFormat="1" hidden="1" spans="1:14">
      <c r="A127" s="8" t="s">
        <v>284</v>
      </c>
      <c r="B127" s="8" t="s">
        <v>285</v>
      </c>
      <c r="C127" s="8" t="s">
        <v>26</v>
      </c>
      <c r="D127" s="8" t="s">
        <v>286</v>
      </c>
      <c r="E127" s="9" t="s">
        <v>28</v>
      </c>
      <c r="F127" s="9">
        <v>3845</v>
      </c>
      <c r="G127" s="9">
        <v>0</v>
      </c>
      <c r="H127" s="10"/>
      <c r="I127" s="10"/>
      <c r="J127" s="10"/>
      <c r="K127" s="10" t="str">
        <f>VLOOKUP(A127,'6月'!A:K,11,FALSE)</f>
        <v>朝晖人力</v>
      </c>
      <c r="L127" s="44" t="str">
        <f>VLOOKUP(A127,'6月'!A:L,12,FALSE)</f>
        <v>421002200401305023</v>
      </c>
      <c r="M127" s="10">
        <f>VLOOKUP(A127,'6月'!A:M,13,FALSE)</f>
        <v>15727237247</v>
      </c>
      <c r="N127" s="10"/>
    </row>
    <row r="128" s="1" customFormat="1" hidden="1" spans="1:14">
      <c r="A128" s="8" t="s">
        <v>864</v>
      </c>
      <c r="B128" s="8" t="s">
        <v>285</v>
      </c>
      <c r="C128" s="8" t="s">
        <v>30</v>
      </c>
      <c r="D128" s="8" t="s">
        <v>865</v>
      </c>
      <c r="E128" s="9" t="s">
        <v>28</v>
      </c>
      <c r="F128" s="9">
        <v>2785</v>
      </c>
      <c r="G128" s="9">
        <v>0</v>
      </c>
      <c r="H128" s="10"/>
      <c r="I128" s="10"/>
      <c r="J128" s="10"/>
      <c r="K128" s="10" t="str">
        <f>VLOOKUP(A128,'6月'!A:K,11,FALSE)</f>
        <v>朝晖人力</v>
      </c>
      <c r="L128" s="44" t="str">
        <f>VLOOKUP(A128,'6月'!A:L,12,FALSE)</f>
        <v>421002200411101446</v>
      </c>
      <c r="M128" s="10">
        <f>VLOOKUP(A128,[12]在职名单!$D:$AK,34,FALSE)</f>
        <v>0</v>
      </c>
      <c r="N128" s="10"/>
    </row>
    <row r="129" s="1" customFormat="1" hidden="1" spans="1:14">
      <c r="A129" s="8" t="s">
        <v>289</v>
      </c>
      <c r="B129" s="8" t="s">
        <v>285</v>
      </c>
      <c r="C129" s="8" t="s">
        <v>37</v>
      </c>
      <c r="D129" s="8" t="s">
        <v>290</v>
      </c>
      <c r="E129" s="9" t="s">
        <v>28</v>
      </c>
      <c r="F129" s="9">
        <v>2800</v>
      </c>
      <c r="G129" s="9">
        <v>0</v>
      </c>
      <c r="H129" s="10"/>
      <c r="I129" s="10"/>
      <c r="J129" s="10"/>
      <c r="K129" s="10" t="str">
        <f>VLOOKUP(A129,'6月'!A:K,11,FALSE)</f>
        <v>朝晖人力</v>
      </c>
      <c r="L129" s="44" t="str">
        <f>VLOOKUP(A129,'6月'!A:L,12,FALSE)</f>
        <v>420400196206261482</v>
      </c>
      <c r="M129" s="10">
        <f>VLOOKUP(A129,'6月'!A:M,13,FALSE)</f>
        <v>17798353605</v>
      </c>
      <c r="N129" s="10"/>
    </row>
    <row r="130" s="1" customFormat="1" hidden="1" spans="1:14">
      <c r="A130" s="8" t="s">
        <v>291</v>
      </c>
      <c r="B130" s="8" t="s">
        <v>285</v>
      </c>
      <c r="C130" s="8" t="s">
        <v>37</v>
      </c>
      <c r="D130" s="8" t="s">
        <v>292</v>
      </c>
      <c r="E130" s="9" t="s">
        <v>28</v>
      </c>
      <c r="F130" s="9">
        <v>2800</v>
      </c>
      <c r="G130" s="9">
        <v>0</v>
      </c>
      <c r="H130" s="10"/>
      <c r="I130" s="10"/>
      <c r="J130" s="10"/>
      <c r="K130" s="10" t="str">
        <f>VLOOKUP(A130,'6月'!A:K,11,FALSE)</f>
        <v>朝晖人力</v>
      </c>
      <c r="L130" s="44" t="str">
        <f>VLOOKUP(A130,'6月'!A:L,12,FALSE)</f>
        <v>420400195712101014</v>
      </c>
      <c r="M130" s="10">
        <f>VLOOKUP(A130,'6月'!A:M,13,FALSE)</f>
        <v>15572198880</v>
      </c>
      <c r="N130" s="10"/>
    </row>
    <row r="131" s="1" customFormat="1" hidden="1" spans="1:14">
      <c r="A131" s="8" t="s">
        <v>293</v>
      </c>
      <c r="B131" s="8" t="s">
        <v>285</v>
      </c>
      <c r="C131" s="8" t="s">
        <v>42</v>
      </c>
      <c r="D131" s="8" t="s">
        <v>294</v>
      </c>
      <c r="E131" s="9" t="s">
        <v>28</v>
      </c>
      <c r="F131" s="9">
        <v>14057.499</v>
      </c>
      <c r="G131" s="9">
        <v>271.72</v>
      </c>
      <c r="H131" s="10"/>
      <c r="I131" s="10"/>
      <c r="J131" s="10"/>
      <c r="K131" s="10" t="str">
        <f>VLOOKUP(A131,'6月'!A:K,11,FALSE)</f>
        <v>朝晖人力</v>
      </c>
      <c r="L131" s="10" t="str">
        <f>VLOOKUP(A131,'6月'!A:L,12,FALSE)</f>
        <v>420684199002286030</v>
      </c>
      <c r="M131" s="10">
        <f>VLOOKUP(A131,'6月'!A:M,13,FALSE)</f>
        <v>13296690800</v>
      </c>
      <c r="N131" s="10"/>
    </row>
    <row r="132" s="1" customFormat="1" hidden="1" spans="1:14">
      <c r="A132" s="8" t="s">
        <v>295</v>
      </c>
      <c r="B132" s="8" t="s">
        <v>285</v>
      </c>
      <c r="C132" s="8" t="s">
        <v>247</v>
      </c>
      <c r="D132" s="8" t="s">
        <v>296</v>
      </c>
      <c r="E132" s="9" t="s">
        <v>28</v>
      </c>
      <c r="F132" s="9">
        <v>8213.83</v>
      </c>
      <c r="G132" s="9">
        <v>96.42</v>
      </c>
      <c r="H132" s="10"/>
      <c r="I132" s="10"/>
      <c r="J132" s="10"/>
      <c r="K132" s="10" t="str">
        <f>VLOOKUP(A132,'6月'!A:K,11,FALSE)</f>
        <v>荆州分公司</v>
      </c>
      <c r="L132" s="10" t="str">
        <f>VLOOKUP(A132,'6月'!A:L,12,FALSE)</f>
        <v>420323200205035510</v>
      </c>
      <c r="M132" s="10">
        <f>VLOOKUP(A132,'6月'!A:M,13,FALSE)</f>
        <v>18679654540</v>
      </c>
      <c r="N132" s="10"/>
    </row>
    <row r="133" s="1" customFormat="1" hidden="1" spans="1:14">
      <c r="A133" s="8" t="s">
        <v>297</v>
      </c>
      <c r="B133" s="8" t="s">
        <v>285</v>
      </c>
      <c r="C133" s="8" t="s">
        <v>45</v>
      </c>
      <c r="D133" s="8" t="s">
        <v>298</v>
      </c>
      <c r="E133" s="9" t="s">
        <v>28</v>
      </c>
      <c r="F133" s="9">
        <v>5067.9</v>
      </c>
      <c r="G133" s="9">
        <v>0</v>
      </c>
      <c r="H133" s="10"/>
      <c r="I133" s="10"/>
      <c r="J133" s="10"/>
      <c r="K133" s="10" t="str">
        <f>VLOOKUP(A133,'6月'!A:K,11,FALSE)</f>
        <v>朝晖人力</v>
      </c>
      <c r="L133" s="44" t="str">
        <f>VLOOKUP(A133,'6月'!A:L,12,FALSE)</f>
        <v>421003200306093516</v>
      </c>
      <c r="M133" s="10">
        <f>VLOOKUP(A133,'6月'!A:M,13,FALSE)</f>
        <v>13972335027</v>
      </c>
      <c r="N133" s="10"/>
    </row>
    <row r="134" s="1" customFormat="1" hidden="1" spans="1:14">
      <c r="A134" s="8" t="s">
        <v>299</v>
      </c>
      <c r="B134" s="8" t="s">
        <v>285</v>
      </c>
      <c r="C134" s="8" t="s">
        <v>45</v>
      </c>
      <c r="D134" s="8" t="s">
        <v>300</v>
      </c>
      <c r="E134" s="9" t="s">
        <v>28</v>
      </c>
      <c r="F134" s="9">
        <v>1141.2</v>
      </c>
      <c r="G134" s="9">
        <v>0</v>
      </c>
      <c r="H134" s="10"/>
      <c r="I134" s="10"/>
      <c r="J134" s="10"/>
      <c r="K134" s="10" t="str">
        <f>VLOOKUP(A134,'6月'!A:K,11,FALSE)</f>
        <v>朝晖人力</v>
      </c>
      <c r="L134" s="44" t="str">
        <f>VLOOKUP(A134,'6月'!A:L,12,FALSE)</f>
        <v>421002199704231820</v>
      </c>
      <c r="M134" s="10">
        <f>VLOOKUP(A134,'6月'!A:M,13,FALSE)</f>
        <v>15927881087</v>
      </c>
      <c r="N134" s="10"/>
    </row>
    <row r="135" s="1" customFormat="1" hidden="1" spans="1:14">
      <c r="A135" s="8" t="s">
        <v>1027</v>
      </c>
      <c r="B135" s="8" t="s">
        <v>285</v>
      </c>
      <c r="C135" s="8" t="s">
        <v>45</v>
      </c>
      <c r="D135" s="8" t="s">
        <v>460</v>
      </c>
      <c r="E135" s="9" t="s">
        <v>28</v>
      </c>
      <c r="F135" s="9">
        <v>2143.872</v>
      </c>
      <c r="G135" s="9">
        <v>0</v>
      </c>
      <c r="H135" s="10"/>
      <c r="I135" s="10"/>
      <c r="J135" s="10"/>
      <c r="K135" s="10" t="str">
        <f>VLOOKUP(A135,'6月'!A:K,11,FALSE)</f>
        <v>朝晖人力</v>
      </c>
      <c r="L135" s="44" t="str">
        <f>VLOOKUP(A135,'6月'!A:L,12,FALSE)</f>
        <v>420322200702252712</v>
      </c>
      <c r="M135" s="10">
        <f>VLOOKUP(A135,'6月'!A:M,13,FALSE)</f>
        <v>18572510225</v>
      </c>
      <c r="N135" s="10"/>
    </row>
    <row r="136" s="1" customFormat="1" hidden="1" spans="1:14">
      <c r="A136" s="8" t="s">
        <v>1028</v>
      </c>
      <c r="B136" s="8" t="s">
        <v>285</v>
      </c>
      <c r="C136" s="8" t="s">
        <v>45</v>
      </c>
      <c r="D136" s="8" t="s">
        <v>1029</v>
      </c>
      <c r="E136" s="9" t="s">
        <v>32</v>
      </c>
      <c r="F136" s="9">
        <v>1892.26</v>
      </c>
      <c r="G136" s="9">
        <v>0</v>
      </c>
      <c r="H136" s="10"/>
      <c r="I136" s="10"/>
      <c r="J136" s="10"/>
      <c r="K136" s="10" t="str">
        <f>VLOOKUP(A136,'6月'!A:K,11,FALSE)</f>
        <v>朝晖人力</v>
      </c>
      <c r="L136" s="44" t="str">
        <f>VLOOKUP(A136,'6月'!A:L,12,FALSE)</f>
        <v>421003200510153213</v>
      </c>
      <c r="M136" s="10">
        <f>VLOOKUP(A136,'6月'!A:M,13,FALSE)</f>
        <v>15727163071</v>
      </c>
      <c r="N136" s="10"/>
    </row>
    <row r="137" s="1" customFormat="1" hidden="1" spans="1:14">
      <c r="A137" s="8" t="s">
        <v>301</v>
      </c>
      <c r="B137" s="8" t="s">
        <v>285</v>
      </c>
      <c r="C137" s="8" t="s">
        <v>45</v>
      </c>
      <c r="D137" s="8" t="s">
        <v>302</v>
      </c>
      <c r="E137" s="9" t="s">
        <v>28</v>
      </c>
      <c r="F137" s="9">
        <v>7329.13</v>
      </c>
      <c r="G137" s="9">
        <v>0</v>
      </c>
      <c r="H137" s="10"/>
      <c r="I137" s="10"/>
      <c r="J137" s="10"/>
      <c r="K137" s="10" t="str">
        <f>VLOOKUP(A137,'6月'!A:K,11,FALSE)</f>
        <v>朝晖人力</v>
      </c>
      <c r="L137" s="44" t="str">
        <f>VLOOKUP(A137,'6月'!A:L,12,FALSE)</f>
        <v>429005199711172650</v>
      </c>
      <c r="M137" s="10">
        <f>VLOOKUP(A137,'6月'!A:M,13,FALSE)</f>
        <v>13593989043</v>
      </c>
      <c r="N137" s="10"/>
    </row>
    <row r="138" s="1" customFormat="1" hidden="1" spans="1:14">
      <c r="A138" s="8" t="s">
        <v>1032</v>
      </c>
      <c r="B138" s="8" t="s">
        <v>285</v>
      </c>
      <c r="C138" s="8" t="s">
        <v>60</v>
      </c>
      <c r="D138" s="8" t="s">
        <v>426</v>
      </c>
      <c r="E138" s="9" t="s">
        <v>32</v>
      </c>
      <c r="F138" s="9">
        <v>2365.53730769231</v>
      </c>
      <c r="G138" s="9">
        <v>0</v>
      </c>
      <c r="H138" s="10"/>
      <c r="I138" s="10"/>
      <c r="J138" s="10"/>
      <c r="K138" s="10" t="str">
        <f>VLOOKUP(A138,'6月'!A:K,11,FALSE)</f>
        <v>云杉</v>
      </c>
      <c r="L138" s="10" t="str">
        <f>VLOOKUP(A138,'6月'!A:L,12,FALSE)</f>
        <v>42282320010622418X</v>
      </c>
      <c r="M138" s="10">
        <f>VLOOKUP(A138,'6月'!A:M,13,FALSE)</f>
        <v>18271715726</v>
      </c>
      <c r="N138" s="10"/>
    </row>
    <row r="139" s="1" customFormat="1" hidden="1" spans="1:14">
      <c r="A139" s="8" t="s">
        <v>1282</v>
      </c>
      <c r="B139" s="8" t="s">
        <v>285</v>
      </c>
      <c r="C139" s="8" t="s">
        <v>507</v>
      </c>
      <c r="D139" s="8" t="s">
        <v>260</v>
      </c>
      <c r="E139" s="9" t="s">
        <v>28</v>
      </c>
      <c r="F139" s="9">
        <v>7651.4743942058</v>
      </c>
      <c r="G139" s="9">
        <v>13.25</v>
      </c>
      <c r="H139" s="10">
        <f>VLOOKUP(D139,'6月'!D:H,5,FALSE)</f>
        <v>438.16</v>
      </c>
      <c r="I139" s="10">
        <f>VLOOKUP(D139,'6月'!D:I,6,FALSE)</f>
        <v>0</v>
      </c>
      <c r="J139" s="10">
        <f>VLOOKUP(D139,'6月'!D:J,7,FALSE)</f>
        <v>0</v>
      </c>
      <c r="K139" s="10" t="str">
        <f>VLOOKUP(A139,'6月'!A:K,11,FALSE)</f>
        <v>武汉山道</v>
      </c>
      <c r="L139" s="44" t="str">
        <f>VLOOKUP(A139,'6月'!A:L,12,FALSE)</f>
        <v>421087199405193725</v>
      </c>
      <c r="M139" s="10">
        <f>VLOOKUP(A139,'6月'!A:M,13,FALSE)</f>
        <v>18779133088</v>
      </c>
      <c r="N139" s="10"/>
    </row>
    <row r="140" s="1" customFormat="1" hidden="1" spans="1:14">
      <c r="A140" s="8" t="s">
        <v>1283</v>
      </c>
      <c r="B140" s="8" t="s">
        <v>285</v>
      </c>
      <c r="C140" s="8" t="s">
        <v>60</v>
      </c>
      <c r="D140" s="8" t="s">
        <v>254</v>
      </c>
      <c r="E140" s="9" t="s">
        <v>28</v>
      </c>
      <c r="F140" s="9">
        <v>6367.66156293706</v>
      </c>
      <c r="G140" s="9">
        <v>0</v>
      </c>
      <c r="H140" s="10">
        <f>VLOOKUP(D140,'6月'!D:H,5,FALSE)</f>
        <v>438.16</v>
      </c>
      <c r="I140" s="10">
        <f>VLOOKUP(D140,'6月'!D:I,6,FALSE)</f>
        <v>0</v>
      </c>
      <c r="J140" s="10">
        <f>VLOOKUP(D140,'6月'!D:J,7,FALSE)</f>
        <v>0</v>
      </c>
      <c r="K140" s="10" t="str">
        <f>VLOOKUP(A140,'6月'!A:K,11,FALSE)</f>
        <v>武汉山道</v>
      </c>
      <c r="L140" s="10" t="str">
        <f>VLOOKUP(A140,'6月'!A:L,12,FALSE)</f>
        <v>420222199304104879</v>
      </c>
      <c r="M140" s="10">
        <f>VLOOKUP(A140,'6月'!A:M,13,FALSE)</f>
        <v>15079071653</v>
      </c>
      <c r="N140" s="10"/>
    </row>
    <row r="141" s="1" customFormat="1" hidden="1" spans="1:14">
      <c r="A141" s="8" t="s">
        <v>1284</v>
      </c>
      <c r="B141" s="8" t="s">
        <v>285</v>
      </c>
      <c r="C141" s="8" t="s">
        <v>60</v>
      </c>
      <c r="D141" s="8" t="s">
        <v>264</v>
      </c>
      <c r="E141" s="9" t="s">
        <v>28</v>
      </c>
      <c r="F141" s="9">
        <v>6480.80043522268</v>
      </c>
      <c r="G141" s="9">
        <v>44.42</v>
      </c>
      <c r="H141" s="11">
        <v>438.16</v>
      </c>
      <c r="I141" s="10"/>
      <c r="J141" s="10"/>
      <c r="K141" s="10" t="str">
        <f>VLOOKUP(A141,'6月'!A:K,11,FALSE)</f>
        <v>荆州分公司</v>
      </c>
      <c r="L141" s="44" t="str">
        <f>VLOOKUP(A141,'6月'!A:L,12,FALSE)</f>
        <v>421003199311013239</v>
      </c>
      <c r="M141" s="10">
        <f>VLOOKUP(A141,'6月'!A:M,13,FALSE)</f>
        <v>18772783207</v>
      </c>
      <c r="N141" s="10"/>
    </row>
    <row r="142" s="1" customFormat="1" hidden="1" spans="1:14">
      <c r="A142" s="12" t="s">
        <v>1423</v>
      </c>
      <c r="B142" s="12" t="s">
        <v>285</v>
      </c>
      <c r="C142" s="12" t="s">
        <v>60</v>
      </c>
      <c r="D142" s="12" t="s">
        <v>1424</v>
      </c>
      <c r="E142" s="13" t="s">
        <v>32</v>
      </c>
      <c r="F142" s="13">
        <v>40</v>
      </c>
      <c r="G142" s="13">
        <v>0</v>
      </c>
      <c r="H142" s="10"/>
      <c r="I142" s="10"/>
      <c r="J142" s="10"/>
      <c r="K142" s="10" t="s">
        <v>35</v>
      </c>
      <c r="L142" s="44" t="str">
        <f>VLOOKUP(A142,[12]在职名单!$D:$AF,29,FALSE)</f>
        <v>429001199412187865</v>
      </c>
      <c r="M142" s="10">
        <f>VLOOKUP(A142,[12]在职名单!$D:$AK,34,FALSE)</f>
        <v>18120587142</v>
      </c>
      <c r="N142" s="10"/>
    </row>
    <row r="143" s="1" customFormat="1" hidden="1" spans="1:14">
      <c r="A143" s="8" t="s">
        <v>316</v>
      </c>
      <c r="B143" s="8" t="s">
        <v>285</v>
      </c>
      <c r="C143" s="8" t="s">
        <v>67</v>
      </c>
      <c r="D143" s="8" t="s">
        <v>317</v>
      </c>
      <c r="E143" s="9" t="s">
        <v>28</v>
      </c>
      <c r="F143" s="9">
        <v>7704.8</v>
      </c>
      <c r="G143" s="9">
        <v>51.14</v>
      </c>
      <c r="H143" s="10"/>
      <c r="I143" s="10"/>
      <c r="J143" s="10"/>
      <c r="K143" s="10" t="str">
        <f>VLOOKUP(A143,'6月'!A:K,11,FALSE)</f>
        <v>朝晖人力</v>
      </c>
      <c r="L143" s="44" t="str">
        <f>VLOOKUP(A143,'6月'!A:L,12,FALSE)</f>
        <v>421126199501101416</v>
      </c>
      <c r="M143" s="10">
        <f>VLOOKUP(A143,'6月'!A:M,13,FALSE)</f>
        <v>17771316646</v>
      </c>
      <c r="N143" s="10"/>
    </row>
    <row r="144" s="1" customFormat="1" hidden="1" spans="1:14">
      <c r="A144" s="8" t="s">
        <v>320</v>
      </c>
      <c r="B144" s="8" t="s">
        <v>285</v>
      </c>
      <c r="C144" s="8" t="s">
        <v>70</v>
      </c>
      <c r="D144" s="8" t="s">
        <v>321</v>
      </c>
      <c r="E144" s="9" t="s">
        <v>28</v>
      </c>
      <c r="F144" s="9">
        <v>9311.676</v>
      </c>
      <c r="G144" s="9">
        <v>129.35</v>
      </c>
      <c r="H144" s="10"/>
      <c r="I144" s="10"/>
      <c r="J144" s="10"/>
      <c r="K144" s="10" t="str">
        <f>VLOOKUP(A144,'6月'!A:K,11,FALSE)</f>
        <v>朝晖人力</v>
      </c>
      <c r="L144" s="44" t="str">
        <f>VLOOKUP(A144,'6月'!A:L,12,FALSE)</f>
        <v>421002200211064214</v>
      </c>
      <c r="M144" s="10">
        <f>VLOOKUP(A144,'6月'!A:M,13,FALSE)</f>
        <v>13697230241</v>
      </c>
      <c r="N144" s="10"/>
    </row>
    <row r="145" s="1" customFormat="1" hidden="1" spans="1:14">
      <c r="A145" s="8" t="s">
        <v>1037</v>
      </c>
      <c r="B145" s="8" t="s">
        <v>285</v>
      </c>
      <c r="C145" s="8" t="s">
        <v>70</v>
      </c>
      <c r="D145" s="8" t="s">
        <v>1038</v>
      </c>
      <c r="E145" s="9" t="s">
        <v>28</v>
      </c>
      <c r="F145" s="9">
        <v>8509.84</v>
      </c>
      <c r="G145" s="9">
        <v>105.3</v>
      </c>
      <c r="H145" s="10"/>
      <c r="I145" s="10"/>
      <c r="J145" s="10"/>
      <c r="K145" s="10" t="str">
        <f>VLOOKUP(A145,'6月'!A:K,11,FALSE)</f>
        <v>朝晖人力</v>
      </c>
      <c r="L145" s="44" t="str">
        <f>VLOOKUP(A145,'6月'!A:L,12,FALSE)</f>
        <v>422801200302182417</v>
      </c>
      <c r="M145" s="10">
        <f>VLOOKUP(A145,'6月'!A:M,13,FALSE)</f>
        <v>15572109760</v>
      </c>
      <c r="N145" s="10"/>
    </row>
    <row r="146" s="1" customFormat="1" hidden="1" spans="1:14">
      <c r="A146" s="8" t="s">
        <v>325</v>
      </c>
      <c r="B146" s="8" t="s">
        <v>326</v>
      </c>
      <c r="C146" s="8" t="s">
        <v>132</v>
      </c>
      <c r="D146" s="8" t="s">
        <v>327</v>
      </c>
      <c r="E146" s="9" t="s">
        <v>28</v>
      </c>
      <c r="F146" s="9">
        <v>10430.1005056</v>
      </c>
      <c r="G146" s="9">
        <v>167.24</v>
      </c>
      <c r="H146" s="10">
        <f>VLOOKUP(D146,'6月'!D:H,5,FALSE)</f>
        <v>359.84</v>
      </c>
      <c r="I146" s="10">
        <f>VLOOKUP(D146,'6月'!D:I,6,FALSE)</f>
        <v>96.96</v>
      </c>
      <c r="J146" s="10">
        <f>VLOOKUP(D146,'6月'!D:J,7,FALSE)</f>
        <v>13.49</v>
      </c>
      <c r="K146" s="10" t="str">
        <f>VLOOKUP(A146,'6月'!A:K,11,FALSE)</f>
        <v>武汉山道</v>
      </c>
      <c r="L146" s="44" t="str">
        <f>VLOOKUP(A146,'6月'!A:L,12,FALSE)</f>
        <v>152127199403142136</v>
      </c>
      <c r="M146" s="10">
        <f>VLOOKUP(A146,'6月'!A:M,13,FALSE)</f>
        <v>13986237095</v>
      </c>
      <c r="N146" s="10"/>
    </row>
    <row r="147" s="1" customFormat="1" hidden="1" spans="1:14">
      <c r="A147" s="8" t="s">
        <v>389</v>
      </c>
      <c r="B147" s="8" t="s">
        <v>326</v>
      </c>
      <c r="C147" s="8" t="s">
        <v>30</v>
      </c>
      <c r="D147" s="8" t="s">
        <v>390</v>
      </c>
      <c r="E147" s="9" t="s">
        <v>28</v>
      </c>
      <c r="F147" s="9">
        <v>3820</v>
      </c>
      <c r="G147" s="9">
        <v>0</v>
      </c>
      <c r="H147" s="10"/>
      <c r="I147" s="10"/>
      <c r="J147" s="10"/>
      <c r="K147" s="10" t="str">
        <f>VLOOKUP(A147,'6月'!A:K,11,FALSE)</f>
        <v>朝晖人力</v>
      </c>
      <c r="L147" s="44" t="str">
        <f>VLOOKUP(A147,'6月'!A:L,12,FALSE)</f>
        <v>420921199709134963</v>
      </c>
      <c r="M147" s="10">
        <f>VLOOKUP(A147,'6月'!A:M,13,FALSE)</f>
        <v>15827477003</v>
      </c>
      <c r="N147" s="10"/>
    </row>
    <row r="148" s="1" customFormat="1" hidden="1" spans="1:14">
      <c r="A148" s="8" t="s">
        <v>387</v>
      </c>
      <c r="B148" s="8" t="s">
        <v>326</v>
      </c>
      <c r="C148" s="8" t="s">
        <v>26</v>
      </c>
      <c r="D148" s="8" t="s">
        <v>388</v>
      </c>
      <c r="E148" s="9" t="s">
        <v>28</v>
      </c>
      <c r="F148" s="9">
        <v>4490</v>
      </c>
      <c r="G148" s="9">
        <v>0</v>
      </c>
      <c r="H148" s="10"/>
      <c r="I148" s="10"/>
      <c r="J148" s="10"/>
      <c r="K148" s="10" t="str">
        <f>VLOOKUP(A148,'6月'!A:K,11,FALSE)</f>
        <v>辰菲</v>
      </c>
      <c r="L148" s="44" t="str">
        <f>VLOOKUP(A148,'6月'!A:L,12,FALSE)</f>
        <v>421123200109170069</v>
      </c>
      <c r="M148" s="10">
        <f>VLOOKUP(A148,'6月'!A:M,13,FALSE)</f>
        <v>13277142730</v>
      </c>
      <c r="N148" s="10"/>
    </row>
    <row r="149" s="1" customFormat="1" hidden="1" spans="1:14">
      <c r="A149" s="8" t="s">
        <v>1425</v>
      </c>
      <c r="B149" s="8" t="s">
        <v>326</v>
      </c>
      <c r="C149" s="8" t="s">
        <v>30</v>
      </c>
      <c r="D149" s="8" t="s">
        <v>1426</v>
      </c>
      <c r="E149" s="9" t="s">
        <v>28</v>
      </c>
      <c r="F149" s="9">
        <v>3115</v>
      </c>
      <c r="G149" s="9">
        <v>0</v>
      </c>
      <c r="H149" s="10"/>
      <c r="I149" s="10"/>
      <c r="J149" s="10"/>
      <c r="K149" s="10" t="s">
        <v>35</v>
      </c>
      <c r="L149" s="10" t="str">
        <f>VLOOKUP(A149,[12]在职名单!$D:$AF,29,FALSE)</f>
        <v>42102320070725284x</v>
      </c>
      <c r="M149" s="10">
        <f>VLOOKUP(A149,[12]在职名单!$D:$AK,34,FALSE)</f>
        <v>19074277502</v>
      </c>
      <c r="N149" s="10"/>
    </row>
    <row r="150" s="1" customFormat="1" hidden="1" spans="1:14">
      <c r="A150" s="8" t="s">
        <v>1427</v>
      </c>
      <c r="B150" s="8" t="s">
        <v>326</v>
      </c>
      <c r="C150" s="8" t="s">
        <v>30</v>
      </c>
      <c r="D150" s="8" t="s">
        <v>1428</v>
      </c>
      <c r="E150" s="9" t="s">
        <v>32</v>
      </c>
      <c r="F150" s="9">
        <v>1100</v>
      </c>
      <c r="G150" s="9">
        <v>0</v>
      </c>
      <c r="H150" s="10"/>
      <c r="I150" s="10"/>
      <c r="J150" s="10"/>
      <c r="K150" s="10" t="s">
        <v>35</v>
      </c>
      <c r="L150" s="44" t="str">
        <f>VLOOKUP(A150,[12]在职名单!$D:$AF,29,FALSE)</f>
        <v>421125200511195224</v>
      </c>
      <c r="M150" s="10">
        <f>VLOOKUP(A150,[12]在职名单!$D:$AK,34,FALSE)</f>
        <v>18327768132</v>
      </c>
      <c r="N150" s="10"/>
    </row>
    <row r="151" s="1" customFormat="1" hidden="1" spans="1:14">
      <c r="A151" s="8" t="s">
        <v>391</v>
      </c>
      <c r="B151" s="8" t="s">
        <v>326</v>
      </c>
      <c r="C151" s="8" t="s">
        <v>37</v>
      </c>
      <c r="D151" s="8" t="s">
        <v>392</v>
      </c>
      <c r="E151" s="9" t="s">
        <v>28</v>
      </c>
      <c r="F151" s="9">
        <v>2975</v>
      </c>
      <c r="G151" s="9">
        <v>0</v>
      </c>
      <c r="H151" s="10"/>
      <c r="I151" s="10"/>
      <c r="J151" s="10"/>
      <c r="K151" s="10" t="str">
        <f>VLOOKUP(A151,'6月'!A:K,11,FALSE)</f>
        <v>辰菲</v>
      </c>
      <c r="L151" s="44" t="str">
        <f>VLOOKUP(A151,'6月'!A:L,12,FALSE)</f>
        <v>420105196001151242</v>
      </c>
      <c r="M151" s="10">
        <f>VLOOKUP(A151,'6月'!A:M,13,FALSE)</f>
        <v>13387508283</v>
      </c>
      <c r="N151" s="10"/>
    </row>
    <row r="152" s="1" customFormat="1" hidden="1" spans="1:14">
      <c r="A152" s="8" t="s">
        <v>395</v>
      </c>
      <c r="B152" s="8" t="s">
        <v>326</v>
      </c>
      <c r="C152" s="8" t="s">
        <v>37</v>
      </c>
      <c r="D152" s="8" t="s">
        <v>396</v>
      </c>
      <c r="E152" s="9" t="s">
        <v>28</v>
      </c>
      <c r="F152" s="9">
        <v>2975</v>
      </c>
      <c r="G152" s="9">
        <v>0</v>
      </c>
      <c r="H152" s="10"/>
      <c r="I152" s="10"/>
      <c r="J152" s="10"/>
      <c r="K152" s="10" t="str">
        <f>VLOOKUP(A152,'6月'!A:K,11,FALSE)</f>
        <v>朝晖人力</v>
      </c>
      <c r="L152" s="44" t="str">
        <f>VLOOKUP(A152,'6月'!A:L,12,FALSE)</f>
        <v>420621195910245126</v>
      </c>
      <c r="M152" s="10">
        <f>VLOOKUP(A152,'6月'!A:M,13,FALSE)</f>
        <v>18971536452</v>
      </c>
      <c r="N152" s="10"/>
    </row>
    <row r="153" s="1" customFormat="1" hidden="1" spans="1:14">
      <c r="A153" s="8" t="s">
        <v>960</v>
      </c>
      <c r="B153" s="8" t="s">
        <v>326</v>
      </c>
      <c r="C153" s="8" t="s">
        <v>37</v>
      </c>
      <c r="D153" s="8" t="s">
        <v>961</v>
      </c>
      <c r="E153" s="9" t="s">
        <v>28</v>
      </c>
      <c r="F153" s="9">
        <v>1500</v>
      </c>
      <c r="G153" s="9">
        <v>0</v>
      </c>
      <c r="H153" s="10"/>
      <c r="I153" s="10"/>
      <c r="J153" s="10"/>
      <c r="K153" s="10" t="str">
        <f>VLOOKUP(A153,'6月'!A:K,11,FALSE)</f>
        <v>朝晖人力</v>
      </c>
      <c r="L153" s="10" t="str">
        <f>VLOOKUP(A153,'6月'!A:L,12,FALSE)</f>
        <v>420800196208034816</v>
      </c>
      <c r="M153" s="10">
        <f>VLOOKUP(A153,'6月'!A:M,13,FALSE)</f>
        <v>15271760771</v>
      </c>
      <c r="N153" s="10"/>
    </row>
    <row r="154" s="1" customFormat="1" hidden="1" spans="1:14">
      <c r="A154" s="8" t="s">
        <v>962</v>
      </c>
      <c r="B154" s="8" t="s">
        <v>326</v>
      </c>
      <c r="C154" s="8" t="s">
        <v>37</v>
      </c>
      <c r="D154" s="8" t="s">
        <v>963</v>
      </c>
      <c r="E154" s="9" t="s">
        <v>28</v>
      </c>
      <c r="F154" s="9">
        <v>1500</v>
      </c>
      <c r="G154" s="9">
        <v>0</v>
      </c>
      <c r="H154" s="10"/>
      <c r="I154" s="10"/>
      <c r="J154" s="10"/>
      <c r="K154" s="10" t="str">
        <f>VLOOKUP(A154,'6月'!A:K,11,FALSE)</f>
        <v>朝晖人力</v>
      </c>
      <c r="L154" s="10" t="str">
        <f>VLOOKUP(A154,'6月'!A:L,12,FALSE)</f>
        <v>420800196202224862</v>
      </c>
      <c r="M154" s="10">
        <f>VLOOKUP(A154,'6月'!A:M,13,FALSE)</f>
        <v>15872985701</v>
      </c>
      <c r="N154" s="10"/>
    </row>
    <row r="155" s="1" customFormat="1" hidden="1" spans="1:14">
      <c r="A155" s="8" t="s">
        <v>329</v>
      </c>
      <c r="B155" s="8" t="s">
        <v>326</v>
      </c>
      <c r="C155" s="8" t="s">
        <v>57</v>
      </c>
      <c r="D155" s="8" t="s">
        <v>330</v>
      </c>
      <c r="E155" s="9" t="s">
        <v>28</v>
      </c>
      <c r="F155" s="9">
        <v>10458.64391</v>
      </c>
      <c r="G155" s="9">
        <v>498.84</v>
      </c>
      <c r="H155" s="10">
        <f>VLOOKUP(D155,'6月'!D:H,5,FALSE)</f>
        <v>359.84</v>
      </c>
      <c r="I155" s="10">
        <f>VLOOKUP(D155,'6月'!D:I,6,FALSE)</f>
        <v>96.96</v>
      </c>
      <c r="J155" s="10">
        <f>VLOOKUP(D155,'6月'!D:J,7,FALSE)</f>
        <v>13.49</v>
      </c>
      <c r="K155" s="10" t="str">
        <f>VLOOKUP(A155,'6月'!A:K,11,FALSE)</f>
        <v>辰菲</v>
      </c>
      <c r="L155" s="10" t="str">
        <f>VLOOKUP(A155,'6月'!A:L,12,FALSE)</f>
        <v>420881199807220735</v>
      </c>
      <c r="M155" s="10">
        <f>VLOOKUP(A155,'6月'!A:M,13,FALSE)</f>
        <v>15207107911</v>
      </c>
      <c r="N155" s="10"/>
    </row>
    <row r="156" s="1" customFormat="1" hidden="1" spans="1:14">
      <c r="A156" s="8" t="s">
        <v>331</v>
      </c>
      <c r="B156" s="8" t="s">
        <v>326</v>
      </c>
      <c r="C156" s="8" t="s">
        <v>60</v>
      </c>
      <c r="D156" s="8" t="s">
        <v>332</v>
      </c>
      <c r="E156" s="9" t="s">
        <v>28</v>
      </c>
      <c r="F156" s="9">
        <v>9295.59815623941</v>
      </c>
      <c r="G156" s="9">
        <v>27.55</v>
      </c>
      <c r="H156" s="10">
        <f>VLOOKUP(D156,'6月'!D:H,5,FALSE)</f>
        <v>359.84</v>
      </c>
      <c r="I156" s="10">
        <f>VLOOKUP(D156,'6月'!D:I,6,FALSE)</f>
        <v>96.96</v>
      </c>
      <c r="J156" s="10">
        <f>VLOOKUP(D156,'6月'!D:J,7,FALSE)</f>
        <v>13.49</v>
      </c>
      <c r="K156" s="10" t="str">
        <f>VLOOKUP(A156,'6月'!A:K,11,FALSE)</f>
        <v>辰菲</v>
      </c>
      <c r="L156" s="10" t="str">
        <f>VLOOKUP(A156,'6月'!A:L,12,FALSE)</f>
        <v>130223199403051116</v>
      </c>
      <c r="M156" s="10">
        <f>VLOOKUP(A156,'6月'!A:M,13,FALSE)</f>
        <v>13476159565</v>
      </c>
      <c r="N156" s="10"/>
    </row>
    <row r="157" s="1" customFormat="1" hidden="1" spans="1:14">
      <c r="A157" s="8" t="s">
        <v>336</v>
      </c>
      <c r="B157" s="8" t="s">
        <v>326</v>
      </c>
      <c r="C157" s="8" t="s">
        <v>60</v>
      </c>
      <c r="D157" s="8" t="s">
        <v>337</v>
      </c>
      <c r="E157" s="9" t="s">
        <v>28</v>
      </c>
      <c r="F157" s="9">
        <v>13009.2130895604</v>
      </c>
      <c r="G157" s="9">
        <v>686.71</v>
      </c>
      <c r="H157" s="10">
        <f>VLOOKUP(D157,'6月'!D:H,5,FALSE)</f>
        <v>359.84</v>
      </c>
      <c r="I157" s="10">
        <f>VLOOKUP(D157,'6月'!D:I,6,FALSE)</f>
        <v>96.96</v>
      </c>
      <c r="J157" s="10">
        <f>VLOOKUP(D157,'6月'!D:J,7,FALSE)</f>
        <v>13.49</v>
      </c>
      <c r="K157" s="10" t="str">
        <f>VLOOKUP(A157,'6月'!A:K,11,FALSE)</f>
        <v>辰菲</v>
      </c>
      <c r="L157" s="44" t="str">
        <f>VLOOKUP(A157,'6月'!A:L,12,FALSE)</f>
        <v>420902200306117727</v>
      </c>
      <c r="M157" s="10">
        <f>VLOOKUP(A157,'6月'!A:M,13,FALSE)</f>
        <v>18271755063</v>
      </c>
      <c r="N157" s="10"/>
    </row>
    <row r="158" s="1" customFormat="1" hidden="1" spans="1:14">
      <c r="A158" s="8" t="s">
        <v>338</v>
      </c>
      <c r="B158" s="8" t="s">
        <v>326</v>
      </c>
      <c r="C158" s="8" t="s">
        <v>60</v>
      </c>
      <c r="D158" s="8" t="s">
        <v>339</v>
      </c>
      <c r="E158" s="9" t="s">
        <v>28</v>
      </c>
      <c r="F158" s="9">
        <v>9385.15728946524</v>
      </c>
      <c r="G158" s="9">
        <v>131.56</v>
      </c>
      <c r="H158" s="10"/>
      <c r="I158" s="10"/>
      <c r="J158" s="10"/>
      <c r="K158" s="10" t="str">
        <f>VLOOKUP(A158,'6月'!A:K,11,FALSE)</f>
        <v>辰菲</v>
      </c>
      <c r="L158" s="44" t="str">
        <f>VLOOKUP(A158,'6月'!A:L,12,FALSE)</f>
        <v>420881199808015899</v>
      </c>
      <c r="M158" s="10">
        <f>VLOOKUP(A158,'6月'!A:M,13,FALSE)</f>
        <v>17764106512</v>
      </c>
      <c r="N158" s="10"/>
    </row>
    <row r="159" s="1" customFormat="1" hidden="1" spans="1:14">
      <c r="A159" s="8" t="s">
        <v>340</v>
      </c>
      <c r="B159" s="8" t="s">
        <v>326</v>
      </c>
      <c r="C159" s="8" t="s">
        <v>60</v>
      </c>
      <c r="D159" s="8" t="s">
        <v>341</v>
      </c>
      <c r="E159" s="9" t="s">
        <v>28</v>
      </c>
      <c r="F159" s="9">
        <v>6719.960246139</v>
      </c>
      <c r="G159" s="9">
        <v>37.49</v>
      </c>
      <c r="H159" s="10">
        <f>VLOOKUP(D159,'6月'!D:H,5,FALSE)</f>
        <v>359.84</v>
      </c>
      <c r="I159" s="10">
        <f>VLOOKUP(D159,'6月'!D:I,6,FALSE)</f>
        <v>96.96</v>
      </c>
      <c r="J159" s="10">
        <f>VLOOKUP(D159,'6月'!D:J,7,FALSE)</f>
        <v>13.49</v>
      </c>
      <c r="K159" s="10" t="str">
        <f>VLOOKUP(A159,'6月'!A:K,11,FALSE)</f>
        <v>辰菲</v>
      </c>
      <c r="L159" s="44" t="str">
        <f>VLOOKUP(A159,'6月'!A:L,12,FALSE)</f>
        <v>421125200107050314</v>
      </c>
      <c r="M159" s="10">
        <f>VLOOKUP(A159,'6月'!A:M,13,FALSE)</f>
        <v>17671089735</v>
      </c>
      <c r="N159" s="10"/>
    </row>
    <row r="160" s="1" customFormat="1" hidden="1" spans="1:14">
      <c r="A160" s="8" t="s">
        <v>342</v>
      </c>
      <c r="B160" s="8" t="s">
        <v>326</v>
      </c>
      <c r="C160" s="8" t="s">
        <v>60</v>
      </c>
      <c r="D160" s="8" t="s">
        <v>343</v>
      </c>
      <c r="E160" s="9" t="s">
        <v>28</v>
      </c>
      <c r="F160" s="9">
        <v>6902.26067000001</v>
      </c>
      <c r="G160" s="9">
        <v>49.67</v>
      </c>
      <c r="H160" s="10"/>
      <c r="I160" s="10"/>
      <c r="J160" s="10"/>
      <c r="K160" s="10" t="str">
        <f>VLOOKUP(A160,'6月'!A:K,11,FALSE)</f>
        <v>辰菲</v>
      </c>
      <c r="L160" s="44" t="str">
        <f>VLOOKUP(A160,'6月'!A:L,12,FALSE)</f>
        <v>420982200106126719</v>
      </c>
      <c r="M160" s="10">
        <f>VLOOKUP(A160,'6月'!A:M,13,FALSE)</f>
        <v>15623267206</v>
      </c>
      <c r="N160" s="10"/>
    </row>
    <row r="161" s="1" customFormat="1" hidden="1" spans="1:14">
      <c r="A161" s="8" t="s">
        <v>344</v>
      </c>
      <c r="B161" s="8" t="s">
        <v>326</v>
      </c>
      <c r="C161" s="8" t="s">
        <v>60</v>
      </c>
      <c r="D161" s="8" t="s">
        <v>345</v>
      </c>
      <c r="E161" s="9" t="s">
        <v>28</v>
      </c>
      <c r="F161" s="9">
        <v>5515.72607142858</v>
      </c>
      <c r="G161" s="9">
        <v>0</v>
      </c>
      <c r="H161" s="10"/>
      <c r="I161" s="10"/>
      <c r="J161" s="10"/>
      <c r="K161" s="10" t="str">
        <f>VLOOKUP(A161,'6月'!A:K,11,FALSE)</f>
        <v>辰菲</v>
      </c>
      <c r="L161" s="10" t="str">
        <f>VLOOKUP(A161,'6月'!A:L,12,FALSE)</f>
        <v>42070220021207151x</v>
      </c>
      <c r="M161" s="10">
        <f>VLOOKUP(A161,'6月'!A:M,13,FALSE)</f>
        <v>18008684899</v>
      </c>
      <c r="N161" s="10"/>
    </row>
    <row r="162" s="1" customFormat="1" hidden="1" spans="1:14">
      <c r="A162" s="8" t="s">
        <v>346</v>
      </c>
      <c r="B162" s="8" t="s">
        <v>326</v>
      </c>
      <c r="C162" s="8" t="s">
        <v>60</v>
      </c>
      <c r="D162" s="8" t="s">
        <v>347</v>
      </c>
      <c r="E162" s="9" t="s">
        <v>28</v>
      </c>
      <c r="F162" s="9">
        <v>7711.79869181142</v>
      </c>
      <c r="G162" s="9">
        <v>0</v>
      </c>
      <c r="H162" s="10"/>
      <c r="I162" s="10"/>
      <c r="J162" s="10"/>
      <c r="K162" s="10" t="str">
        <f>VLOOKUP(A162,'6月'!A:K,11,FALSE)</f>
        <v>朝晖人力</v>
      </c>
      <c r="L162" s="44" t="str">
        <f>VLOOKUP(A162,'6月'!A:L,12,FALSE)</f>
        <v>411528200202215534</v>
      </c>
      <c r="M162" s="10">
        <f>VLOOKUP(A162,'6月'!A:M,13,FALSE)</f>
        <v>13369590549</v>
      </c>
      <c r="N162" s="10"/>
    </row>
    <row r="163" s="1" customFormat="1" hidden="1" spans="1:14">
      <c r="A163" s="8" t="s">
        <v>348</v>
      </c>
      <c r="B163" s="8" t="s">
        <v>326</v>
      </c>
      <c r="C163" s="8" t="s">
        <v>60</v>
      </c>
      <c r="D163" s="8" t="s">
        <v>349</v>
      </c>
      <c r="E163" s="9" t="s">
        <v>28</v>
      </c>
      <c r="F163" s="9">
        <v>5595.10146978022</v>
      </c>
      <c r="G163" s="9">
        <v>0</v>
      </c>
      <c r="H163" s="10"/>
      <c r="I163" s="10"/>
      <c r="J163" s="10"/>
      <c r="K163" s="10" t="str">
        <f>VLOOKUP(A163,'6月'!A:K,11,FALSE)</f>
        <v>朝晖人力</v>
      </c>
      <c r="L163" s="44" t="str">
        <f>VLOOKUP(A163,'6月'!A:L,12,FALSE)</f>
        <v>429004200101300319</v>
      </c>
      <c r="M163" s="10">
        <f>VLOOKUP(A163,'6月'!A:M,13,FALSE)</f>
        <v>16608660546</v>
      </c>
      <c r="N163" s="10"/>
    </row>
    <row r="164" s="1" customFormat="1" hidden="1" spans="1:14">
      <c r="A164" s="8" t="s">
        <v>1039</v>
      </c>
      <c r="B164" s="8" t="s">
        <v>326</v>
      </c>
      <c r="C164" s="8" t="s">
        <v>60</v>
      </c>
      <c r="D164" s="8" t="s">
        <v>1040</v>
      </c>
      <c r="E164" s="9" t="s">
        <v>28</v>
      </c>
      <c r="F164" s="9">
        <v>3987.66615384615</v>
      </c>
      <c r="G164" s="9">
        <v>0</v>
      </c>
      <c r="H164" s="10"/>
      <c r="I164" s="10"/>
      <c r="J164" s="10"/>
      <c r="K164" s="10" t="str">
        <f>VLOOKUP(A164,'6月'!A:K,11,FALSE)</f>
        <v>朝晖人力</v>
      </c>
      <c r="L164" s="44" t="str">
        <f>VLOOKUP(A164,'6月'!A:L,12,FALSE)</f>
        <v>421181200211182318</v>
      </c>
      <c r="M164" s="10">
        <f>VLOOKUP(A164,'6月'!A:M,13,FALSE)</f>
        <v>18772417033</v>
      </c>
      <c r="N164" s="10"/>
    </row>
    <row r="165" s="1" customFormat="1" hidden="1" spans="1:14">
      <c r="A165" s="8" t="s">
        <v>1041</v>
      </c>
      <c r="B165" s="8" t="s">
        <v>326</v>
      </c>
      <c r="C165" s="8" t="s">
        <v>60</v>
      </c>
      <c r="D165" s="8" t="s">
        <v>1042</v>
      </c>
      <c r="E165" s="9" t="s">
        <v>28</v>
      </c>
      <c r="F165" s="9">
        <v>50.4</v>
      </c>
      <c r="G165" s="9">
        <v>0</v>
      </c>
      <c r="H165" s="10"/>
      <c r="I165" s="10"/>
      <c r="J165" s="10"/>
      <c r="K165" s="10" t="str">
        <f>VLOOKUP(A165,'6月'!A:K,11,FALSE)</f>
        <v>朝晖人力</v>
      </c>
      <c r="L165" s="44" t="str">
        <f>VLOOKUP(A165,'6月'!A:L,12,FALSE)</f>
        <v>420984200308238914</v>
      </c>
      <c r="M165" s="10">
        <f>VLOOKUP(A165,'6月'!A:M,13,FALSE)</f>
        <v>18838171744</v>
      </c>
      <c r="N165" s="10"/>
    </row>
    <row r="166" s="1" customFormat="1" hidden="1" spans="1:14">
      <c r="A166" s="8" t="s">
        <v>1429</v>
      </c>
      <c r="B166" s="8" t="s">
        <v>326</v>
      </c>
      <c r="C166" s="8" t="s">
        <v>60</v>
      </c>
      <c r="D166" s="8" t="s">
        <v>1430</v>
      </c>
      <c r="E166" s="9" t="s">
        <v>28</v>
      </c>
      <c r="F166" s="9">
        <v>264.8</v>
      </c>
      <c r="G166" s="9">
        <v>0</v>
      </c>
      <c r="H166" s="10"/>
      <c r="I166" s="10"/>
      <c r="J166" s="10"/>
      <c r="K166" s="10" t="s">
        <v>35</v>
      </c>
      <c r="L166" s="44" t="str">
        <f>VLOOKUP(A166,[12]在职名单!$D:$AF,29,FALSE)</f>
        <v>420921199708244212</v>
      </c>
      <c r="M166" s="10">
        <f>VLOOKUP(A166,[12]在职名单!$D:$AK,34,FALSE)</f>
        <v>18137818586</v>
      </c>
      <c r="N166" s="10"/>
    </row>
    <row r="167" s="1" customFormat="1" hidden="1" spans="1:14">
      <c r="A167" s="8" t="s">
        <v>352</v>
      </c>
      <c r="B167" s="8" t="s">
        <v>326</v>
      </c>
      <c r="C167" s="8" t="s">
        <v>353</v>
      </c>
      <c r="D167" s="8" t="s">
        <v>354</v>
      </c>
      <c r="E167" s="9" t="s">
        <v>28</v>
      </c>
      <c r="F167" s="9">
        <v>15707.471505</v>
      </c>
      <c r="G167" s="9">
        <v>307.12</v>
      </c>
      <c r="H167" s="10">
        <f>VLOOKUP(D167,'6月'!D:H,5,FALSE)</f>
        <v>359.84</v>
      </c>
      <c r="I167" s="10">
        <f>VLOOKUP(D167,'6月'!D:I,6,FALSE)</f>
        <v>96.96</v>
      </c>
      <c r="J167" s="10">
        <f>VLOOKUP(D167,'6月'!D:J,7,FALSE)</f>
        <v>13.49</v>
      </c>
      <c r="K167" s="10" t="str">
        <f>VLOOKUP(A167,'6月'!A:K,11,FALSE)</f>
        <v>辰菲</v>
      </c>
      <c r="L167" s="44" t="str">
        <f>VLOOKUP(A167,'6月'!A:L,12,FALSE)</f>
        <v>421121198802066056</v>
      </c>
      <c r="M167" s="10" t="str">
        <f>VLOOKUP(A167,'6月'!A:M,13,FALSE)</f>
        <v>没有</v>
      </c>
      <c r="N167" s="10"/>
    </row>
    <row r="168" s="1" customFormat="1" hidden="1" spans="1:14">
      <c r="A168" s="8" t="s">
        <v>357</v>
      </c>
      <c r="B168" s="8" t="s">
        <v>326</v>
      </c>
      <c r="C168" s="8" t="s">
        <v>45</v>
      </c>
      <c r="D168" s="8" t="s">
        <v>358</v>
      </c>
      <c r="E168" s="9" t="s">
        <v>28</v>
      </c>
      <c r="F168" s="9">
        <v>11427.699315</v>
      </c>
      <c r="G168" s="9">
        <v>178.72</v>
      </c>
      <c r="H168" s="10">
        <f>VLOOKUP(D168,'6月'!D:H,5,FALSE)</f>
        <v>359.84</v>
      </c>
      <c r="I168" s="10">
        <f>VLOOKUP(D168,'6月'!D:I,6,FALSE)</f>
        <v>96.96</v>
      </c>
      <c r="J168" s="10">
        <f>VLOOKUP(D168,'6月'!D:J,7,FALSE)</f>
        <v>13.49</v>
      </c>
      <c r="K168" s="10" t="str">
        <f>VLOOKUP(A168,'6月'!A:K,11,FALSE)</f>
        <v>辰菲</v>
      </c>
      <c r="L168" s="44" t="str">
        <f>VLOOKUP(A168,'6月'!A:L,12,FALSE)</f>
        <v>420621199906211554</v>
      </c>
      <c r="M168" s="10">
        <f>VLOOKUP(A168,'6月'!A:M,13,FALSE)</f>
        <v>15172685572</v>
      </c>
      <c r="N168" s="10"/>
    </row>
    <row r="169" s="1" customFormat="1" hidden="1" spans="1:14">
      <c r="A169" s="8" t="s">
        <v>355</v>
      </c>
      <c r="B169" s="8" t="s">
        <v>326</v>
      </c>
      <c r="C169" s="8" t="s">
        <v>45</v>
      </c>
      <c r="D169" s="8" t="s">
        <v>356</v>
      </c>
      <c r="E169" s="9" t="s">
        <v>28</v>
      </c>
      <c r="F169" s="9">
        <v>16044.2295</v>
      </c>
      <c r="G169" s="9">
        <v>317.21</v>
      </c>
      <c r="H169" s="10">
        <f>VLOOKUP(D169,'6月'!D:H,5,FALSE)</f>
        <v>359.84</v>
      </c>
      <c r="I169" s="10">
        <f>VLOOKUP(D169,'6月'!D:I,6,FALSE)</f>
        <v>96.96</v>
      </c>
      <c r="J169" s="10">
        <f>VLOOKUP(D169,'6月'!D:J,7,FALSE)</f>
        <v>13.49</v>
      </c>
      <c r="K169" s="10" t="str">
        <f>VLOOKUP(A169,'6月'!A:K,11,FALSE)</f>
        <v>辰菲</v>
      </c>
      <c r="L169" s="10" t="str">
        <f>VLOOKUP(A169,'6月'!A:L,12,FALSE)</f>
        <v>429005199401040089</v>
      </c>
      <c r="M169" s="10">
        <f>VLOOKUP(A169,'6月'!A:M,13,FALSE)</f>
        <v>15827293067</v>
      </c>
      <c r="N169" s="10"/>
    </row>
    <row r="170" s="1" customFormat="1" hidden="1" spans="1:14">
      <c r="A170" s="8" t="s">
        <v>1285</v>
      </c>
      <c r="B170" s="8" t="s">
        <v>326</v>
      </c>
      <c r="C170" s="8" t="s">
        <v>45</v>
      </c>
      <c r="D170" s="8" t="s">
        <v>1286</v>
      </c>
      <c r="E170" s="9" t="s">
        <v>28</v>
      </c>
      <c r="F170" s="9">
        <v>3897.34</v>
      </c>
      <c r="G170" s="9">
        <v>0</v>
      </c>
      <c r="H170" s="10"/>
      <c r="I170" s="10"/>
      <c r="J170" s="10"/>
      <c r="K170" s="10" t="str">
        <f>VLOOKUP(A170,'6月'!A:K,11,FALSE)</f>
        <v>朝晖人力</v>
      </c>
      <c r="L170" s="44" t="str">
        <f>VLOOKUP(A170,'6月'!A:L,12,FALSE)</f>
        <v>360427199806090821</v>
      </c>
      <c r="M170" s="10">
        <f>VLOOKUP(A170,'6月'!A:M,13,FALSE)</f>
        <v>18879265373</v>
      </c>
      <c r="N170" s="10"/>
    </row>
    <row r="171" s="1" customFormat="1" hidden="1" spans="1:14">
      <c r="A171" s="8" t="s">
        <v>1431</v>
      </c>
      <c r="B171" s="8" t="s">
        <v>326</v>
      </c>
      <c r="C171" s="8" t="s">
        <v>45</v>
      </c>
      <c r="D171" s="8" t="s">
        <v>1432</v>
      </c>
      <c r="E171" s="9" t="s">
        <v>28</v>
      </c>
      <c r="F171" s="9">
        <v>1820.58</v>
      </c>
      <c r="G171" s="9">
        <v>0</v>
      </c>
      <c r="H171" s="10"/>
      <c r="I171" s="10"/>
      <c r="J171" s="10"/>
      <c r="K171" s="10" t="s">
        <v>35</v>
      </c>
      <c r="L171" s="44" t="str">
        <f>VLOOKUP(A171,[12]在职名单!$D:$AF,29,FALSE)</f>
        <v>421125200509060099</v>
      </c>
      <c r="M171" s="10">
        <f>VLOOKUP(A171,[12]在职名单!$D:$AK,34,FALSE)</f>
        <v>17364223239</v>
      </c>
      <c r="N171" s="10"/>
    </row>
    <row r="172" s="1" customFormat="1" hidden="1" spans="1:14">
      <c r="A172" s="8" t="s">
        <v>1433</v>
      </c>
      <c r="B172" s="8" t="s">
        <v>326</v>
      </c>
      <c r="C172" s="8" t="s">
        <v>45</v>
      </c>
      <c r="D172" s="8" t="s">
        <v>1434</v>
      </c>
      <c r="E172" s="9" t="s">
        <v>28</v>
      </c>
      <c r="F172" s="9">
        <v>1041.4</v>
      </c>
      <c r="G172" s="9">
        <v>0</v>
      </c>
      <c r="H172" s="10"/>
      <c r="I172" s="10"/>
      <c r="J172" s="10"/>
      <c r="K172" s="10" t="s">
        <v>35</v>
      </c>
      <c r="L172" s="44" t="str">
        <f>VLOOKUP(A172,[12]在职名单!$D:$AF,29,FALSE)</f>
        <v>420606200605035034</v>
      </c>
      <c r="M172" s="10">
        <f>VLOOKUP(A172,[12]在职名单!$D:$AK,34,FALSE)</f>
        <v>18602773435</v>
      </c>
      <c r="N172" s="10"/>
    </row>
    <row r="173" s="1" customFormat="1" hidden="1" spans="1:14">
      <c r="A173" s="8" t="s">
        <v>369</v>
      </c>
      <c r="B173" s="8" t="s">
        <v>326</v>
      </c>
      <c r="C173" s="8" t="s">
        <v>67</v>
      </c>
      <c r="D173" s="8" t="s">
        <v>370</v>
      </c>
      <c r="E173" s="9" t="s">
        <v>28</v>
      </c>
      <c r="F173" s="9">
        <v>15078.44358</v>
      </c>
      <c r="G173" s="9">
        <v>302.36</v>
      </c>
      <c r="H173" s="10"/>
      <c r="I173" s="10"/>
      <c r="J173" s="10"/>
      <c r="K173" s="10" t="str">
        <f>VLOOKUP(A173,'6月'!A:K,11,FALSE)</f>
        <v>辰菲</v>
      </c>
      <c r="L173" s="44" t="str">
        <f>VLOOKUP(A173,'6月'!A:L,12,FALSE)</f>
        <v>421126200309101710</v>
      </c>
      <c r="M173" s="10">
        <f>VLOOKUP(A173,'6月'!A:M,13,FALSE)</f>
        <v>15507177087</v>
      </c>
      <c r="N173" s="10"/>
    </row>
    <row r="174" s="1" customFormat="1" hidden="1" spans="1:14">
      <c r="A174" s="8" t="s">
        <v>377</v>
      </c>
      <c r="B174" s="8" t="s">
        <v>326</v>
      </c>
      <c r="C174" s="8" t="s">
        <v>70</v>
      </c>
      <c r="D174" s="8" t="s">
        <v>378</v>
      </c>
      <c r="E174" s="9" t="s">
        <v>28</v>
      </c>
      <c r="F174" s="9">
        <v>5420.828</v>
      </c>
      <c r="G174" s="9">
        <v>12.62</v>
      </c>
      <c r="H174" s="10"/>
      <c r="I174" s="10"/>
      <c r="J174" s="10"/>
      <c r="K174" s="10" t="str">
        <f>VLOOKUP(A174,'6月'!A:K,11,FALSE)</f>
        <v>朝晖人力</v>
      </c>
      <c r="L174" s="44" t="str">
        <f>VLOOKUP(A174,'6月'!A:L,12,FALSE)</f>
        <v>421126200501231419</v>
      </c>
      <c r="M174" s="10">
        <f>VLOOKUP(A174,'6月'!A:M,13,FALSE)</f>
        <v>18872742371</v>
      </c>
      <c r="N174" s="10"/>
    </row>
    <row r="175" s="1" customFormat="1" hidden="1" spans="1:14">
      <c r="A175" s="8" t="s">
        <v>1049</v>
      </c>
      <c r="B175" s="8" t="s">
        <v>326</v>
      </c>
      <c r="C175" s="8" t="s">
        <v>70</v>
      </c>
      <c r="D175" s="8" t="s">
        <v>1050</v>
      </c>
      <c r="E175" s="9" t="s">
        <v>28</v>
      </c>
      <c r="F175" s="9">
        <v>6458.664</v>
      </c>
      <c r="G175" s="9">
        <v>33.59</v>
      </c>
      <c r="H175" s="10"/>
      <c r="I175" s="10"/>
      <c r="J175" s="10"/>
      <c r="K175" s="10" t="str">
        <f>VLOOKUP(A175,'6月'!A:K,11,FALSE)</f>
        <v>朝晖人力</v>
      </c>
      <c r="L175" s="44" t="str">
        <f>VLOOKUP(A175,'6月'!A:L,12,FALSE)</f>
        <v>421126200202260076</v>
      </c>
      <c r="M175" s="10">
        <f>VLOOKUP(A175,'6月'!A:M,13,FALSE)</f>
        <v>13212728561</v>
      </c>
      <c r="N175" s="10"/>
    </row>
    <row r="176" s="1" customFormat="1" hidden="1" spans="1:14">
      <c r="A176" s="8" t="s">
        <v>1435</v>
      </c>
      <c r="B176" s="8" t="s">
        <v>326</v>
      </c>
      <c r="C176" s="8" t="s">
        <v>159</v>
      </c>
      <c r="D176" s="8" t="s">
        <v>1436</v>
      </c>
      <c r="E176" s="9" t="s">
        <v>28</v>
      </c>
      <c r="F176" s="9">
        <v>687.5</v>
      </c>
      <c r="G176" s="9">
        <v>0</v>
      </c>
      <c r="H176" s="10"/>
      <c r="I176" s="10"/>
      <c r="J176" s="10"/>
      <c r="K176" s="10" t="s">
        <v>35</v>
      </c>
      <c r="L176" s="44" t="str">
        <f>VLOOKUP(A176,[12]在职名单!$D:$AF,29,FALSE)</f>
        <v>420881200602180042</v>
      </c>
      <c r="M176" s="10">
        <f>VLOOKUP(A176,[12]在职名单!$D:$AK,34,FALSE)</f>
        <v>13310517515</v>
      </c>
      <c r="N176" s="10"/>
    </row>
    <row r="177" s="1" customFormat="1" hidden="1" spans="1:15">
      <c r="A177" s="8" t="s">
        <v>397</v>
      </c>
      <c r="B177" s="8" t="s">
        <v>326</v>
      </c>
      <c r="C177" s="8" t="s">
        <v>398</v>
      </c>
      <c r="D177" s="8" t="s">
        <v>399</v>
      </c>
      <c r="E177" s="9" t="s">
        <v>161</v>
      </c>
      <c r="F177" s="9">
        <v>2000</v>
      </c>
      <c r="G177" s="9">
        <v>0</v>
      </c>
      <c r="H177" s="10"/>
      <c r="I177" s="10"/>
      <c r="J177" s="10"/>
      <c r="K177" s="10" t="str">
        <f>VLOOKUP(A177,'6月'!A:K,11,FALSE)</f>
        <v>不报</v>
      </c>
      <c r="L177" s="10" t="str">
        <f>VLOOKUP(A177,'6月'!A:L,12,FALSE)</f>
        <v>不报</v>
      </c>
      <c r="M177" s="10" t="str">
        <f>VLOOKUP(A177,'6月'!A:M,13,FALSE)</f>
        <v>不报</v>
      </c>
      <c r="N177" s="10"/>
      <c r="O177" s="1" t="str">
        <f>VLOOKUP(D177,'6月'!D:O,12,FALSE)</f>
        <v>不报</v>
      </c>
    </row>
    <row r="178" s="1" customFormat="1" hidden="1" spans="1:15">
      <c r="A178" s="8" t="s">
        <v>400</v>
      </c>
      <c r="B178" s="8" t="s">
        <v>401</v>
      </c>
      <c r="C178" s="8" t="s">
        <v>132</v>
      </c>
      <c r="D178" s="8" t="s">
        <v>402</v>
      </c>
      <c r="E178" s="9" t="s">
        <v>28</v>
      </c>
      <c r="F178" s="9">
        <v>11928.207752</v>
      </c>
      <c r="G178" s="9">
        <v>193.74</v>
      </c>
      <c r="H178" s="10">
        <f>VLOOKUP(D178,'6月'!D:H,5,FALSE)</f>
        <v>359.84</v>
      </c>
      <c r="I178" s="10">
        <f>VLOOKUP(D178,'6月'!D:I,6,FALSE)</f>
        <v>96.96</v>
      </c>
      <c r="J178" s="10">
        <f>VLOOKUP(D178,'6月'!D:J,7,FALSE)</f>
        <v>13.49</v>
      </c>
      <c r="K178" s="10" t="str">
        <f>VLOOKUP(A178,'6月'!A:K,11,FALSE)</f>
        <v>云杉</v>
      </c>
      <c r="L178" s="44" t="str">
        <f>VLOOKUP(A178,'6月'!A:L,12,FALSE)</f>
        <v>420116199507300017</v>
      </c>
      <c r="M178" s="10">
        <f>VLOOKUP(A178,'6月'!A:M,13,FALSE)</f>
        <v>15827335012</v>
      </c>
      <c r="N178" s="10"/>
    </row>
    <row r="179" s="1" customFormat="1" hidden="1" spans="1:15">
      <c r="A179" s="8" t="s">
        <v>1288</v>
      </c>
      <c r="B179" s="8" t="s">
        <v>401</v>
      </c>
      <c r="C179" s="8" t="s">
        <v>30</v>
      </c>
      <c r="D179" s="8" t="s">
        <v>1289</v>
      </c>
      <c r="E179" s="9" t="s">
        <v>28</v>
      </c>
      <c r="F179" s="9">
        <v>2500</v>
      </c>
      <c r="G179" s="9">
        <v>0</v>
      </c>
      <c r="H179" s="10"/>
      <c r="I179" s="10"/>
      <c r="J179" s="10"/>
      <c r="K179" s="10" t="str">
        <f>VLOOKUP(A179,'6月'!A:K,11,FALSE)</f>
        <v>朝晖人力</v>
      </c>
      <c r="L179" s="44" t="str">
        <f>VLOOKUP(A179,'6月'!A:L,12,FALSE)</f>
        <v>420504200012275747</v>
      </c>
      <c r="M179" s="10">
        <f>VLOOKUP(A179,'6月'!A:M,13,FALSE)</f>
        <v>18527309082</v>
      </c>
      <c r="N179" s="10"/>
    </row>
    <row r="180" s="1" customFormat="1" hidden="1" spans="1:15">
      <c r="A180" s="8" t="s">
        <v>407</v>
      </c>
      <c r="B180" s="8" t="s">
        <v>401</v>
      </c>
      <c r="C180" s="8" t="s">
        <v>37</v>
      </c>
      <c r="D180" s="8" t="s">
        <v>408</v>
      </c>
      <c r="E180" s="9" t="s">
        <v>28</v>
      </c>
      <c r="F180" s="9">
        <v>3225</v>
      </c>
      <c r="G180" s="9">
        <v>0</v>
      </c>
      <c r="H180" s="10"/>
      <c r="I180" s="10"/>
      <c r="J180" s="10"/>
      <c r="K180" s="10" t="str">
        <f>VLOOKUP(A180,'6月'!A:K,11,FALSE)</f>
        <v>云杉</v>
      </c>
      <c r="L180" s="44" t="str">
        <f>VLOOKUP(A180,'6月'!A:L,12,FALSE)</f>
        <v>422201196108075026</v>
      </c>
      <c r="M180" s="10">
        <f>VLOOKUP(A180,'6月'!A:M,13,FALSE)</f>
        <v>17371258916</v>
      </c>
      <c r="N180" s="10"/>
    </row>
    <row r="181" s="1" customFormat="1" hidden="1" spans="1:15">
      <c r="A181" s="8" t="s">
        <v>409</v>
      </c>
      <c r="B181" s="8" t="s">
        <v>401</v>
      </c>
      <c r="C181" s="8" t="s">
        <v>37</v>
      </c>
      <c r="D181" s="8" t="s">
        <v>410</v>
      </c>
      <c r="E181" s="9" t="s">
        <v>28</v>
      </c>
      <c r="F181" s="9">
        <v>3225</v>
      </c>
      <c r="G181" s="9">
        <v>0</v>
      </c>
      <c r="H181" s="10"/>
      <c r="I181" s="10"/>
      <c r="J181" s="10"/>
      <c r="K181" s="10" t="str">
        <f>VLOOKUP(A181,'6月'!A:K,11,FALSE)</f>
        <v>云杉</v>
      </c>
      <c r="L181" s="44" t="str">
        <f>VLOOKUP(A181,'6月'!A:L,12,FALSE)</f>
        <v>422201196812255100</v>
      </c>
      <c r="M181" s="10">
        <f>VLOOKUP(A181,'6月'!A:M,13,FALSE)</f>
        <v>15972146879</v>
      </c>
      <c r="N181" s="10"/>
    </row>
    <row r="182" s="1" customFormat="1" hidden="1" spans="1:15">
      <c r="A182" s="8" t="s">
        <v>411</v>
      </c>
      <c r="B182" s="8" t="s">
        <v>401</v>
      </c>
      <c r="C182" s="8" t="s">
        <v>247</v>
      </c>
      <c r="D182" s="8" t="s">
        <v>412</v>
      </c>
      <c r="E182" s="9" t="s">
        <v>28</v>
      </c>
      <c r="F182" s="9">
        <v>11959.545015</v>
      </c>
      <c r="G182" s="9">
        <v>208.79</v>
      </c>
      <c r="H182" s="10"/>
      <c r="I182" s="10"/>
      <c r="J182" s="10"/>
      <c r="K182" s="10" t="str">
        <f>VLOOKUP(A182,'6月'!A:K,11,FALSE)</f>
        <v>云杉</v>
      </c>
      <c r="L182" s="44" t="str">
        <f>VLOOKUP(A182,'6月'!A:L,12,FALSE)</f>
        <v>421002199611121411</v>
      </c>
      <c r="M182" s="10">
        <f>VLOOKUP(A182,'6月'!A:M,13,FALSE)</f>
        <v>15871437502</v>
      </c>
      <c r="N182" s="10"/>
    </row>
    <row r="183" s="1" customFormat="1" hidden="1" spans="1:15">
      <c r="A183" s="8" t="s">
        <v>419</v>
      </c>
      <c r="B183" s="8" t="s">
        <v>401</v>
      </c>
      <c r="C183" s="8" t="s">
        <v>60</v>
      </c>
      <c r="D183" s="8" t="s">
        <v>420</v>
      </c>
      <c r="E183" s="9" t="s">
        <v>28</v>
      </c>
      <c r="F183" s="9">
        <v>13679.7611142857</v>
      </c>
      <c r="G183" s="9">
        <v>246.28</v>
      </c>
      <c r="H183" s="10">
        <f>VLOOKUP(D183,'6月'!D:H,5,FALSE)</f>
        <v>359.84</v>
      </c>
      <c r="I183" s="10">
        <f>VLOOKUP(D183,'6月'!D:I,6,FALSE)</f>
        <v>96.96</v>
      </c>
      <c r="J183" s="10">
        <f>VLOOKUP(D183,'6月'!D:J,7,FALSE)</f>
        <v>13.49</v>
      </c>
      <c r="K183" s="10" t="str">
        <f>VLOOKUP(A183,'6月'!A:K,11,FALSE)</f>
        <v>云杉</v>
      </c>
      <c r="L183" s="10" t="str">
        <f>VLOOKUP(A183,'6月'!A:L,12,FALSE)</f>
        <v>420321199602187413</v>
      </c>
      <c r="M183" s="10">
        <f>VLOOKUP(A183,'6月'!A:M,13,FALSE)</f>
        <v>15827320949</v>
      </c>
      <c r="N183" s="10"/>
    </row>
    <row r="184" s="1" customFormat="1" hidden="1" spans="1:15">
      <c r="A184" s="8" t="s">
        <v>423</v>
      </c>
      <c r="B184" s="8" t="s">
        <v>401</v>
      </c>
      <c r="C184" s="8" t="s">
        <v>60</v>
      </c>
      <c r="D184" s="8" t="s">
        <v>424</v>
      </c>
      <c r="E184" s="9" t="s">
        <v>28</v>
      </c>
      <c r="F184" s="9">
        <v>15579.5679613187</v>
      </c>
      <c r="G184" s="9">
        <v>0</v>
      </c>
      <c r="H184" s="10">
        <f>VLOOKUP(D184,'6月'!D:H,5,FALSE)</f>
        <v>359.84</v>
      </c>
      <c r="I184" s="10">
        <f>VLOOKUP(D184,'6月'!D:I,6,FALSE)</f>
        <v>96.96</v>
      </c>
      <c r="J184" s="10">
        <f>VLOOKUP(D184,'6月'!D:J,7,FALSE)</f>
        <v>13.49</v>
      </c>
      <c r="K184" s="10" t="str">
        <f>VLOOKUP(A184,'6月'!A:K,11,FALSE)</f>
        <v>云杉</v>
      </c>
      <c r="L184" s="44" t="str">
        <f>VLOOKUP(A184,'6月'!A:L,12,FALSE)</f>
        <v>420923199908015855</v>
      </c>
      <c r="M184" s="10">
        <f>VLOOKUP(A184,'6月'!A:M,13,FALSE)</f>
        <v>15007117794</v>
      </c>
      <c r="N184" s="10"/>
    </row>
    <row r="185" s="1" customFormat="1" hidden="1" spans="1:15">
      <c r="A185" s="8" t="s">
        <v>429</v>
      </c>
      <c r="B185" s="8" t="s">
        <v>401</v>
      </c>
      <c r="C185" s="8" t="s">
        <v>60</v>
      </c>
      <c r="D185" s="8" t="s">
        <v>430</v>
      </c>
      <c r="E185" s="9" t="s">
        <v>28</v>
      </c>
      <c r="F185" s="9">
        <v>6849.93952834008</v>
      </c>
      <c r="G185" s="9">
        <v>0</v>
      </c>
      <c r="H185" s="10">
        <f>VLOOKUP(D185,'6月'!D:H,5,FALSE)</f>
        <v>359.84</v>
      </c>
      <c r="I185" s="10">
        <f>VLOOKUP(D185,'6月'!D:I,6,FALSE)</f>
        <v>96.96</v>
      </c>
      <c r="J185" s="10">
        <f>VLOOKUP(D185,'6月'!D:J,7,FALSE)</f>
        <v>13.49</v>
      </c>
      <c r="K185" s="10" t="str">
        <f>VLOOKUP(A185,'6月'!A:K,11,FALSE)</f>
        <v>云杉</v>
      </c>
      <c r="L185" s="44" t="str">
        <f>VLOOKUP(A185,'6月'!A:L,12,FALSE)</f>
        <v>210727199101295417</v>
      </c>
      <c r="M185" s="10">
        <f>VLOOKUP(A185,'6月'!A:M,13,FALSE)</f>
        <v>13964546661</v>
      </c>
      <c r="N185" s="10"/>
    </row>
    <row r="186" s="1" customFormat="1" hidden="1" spans="1:15">
      <c r="A186" s="8" t="s">
        <v>421</v>
      </c>
      <c r="B186" s="8" t="s">
        <v>401</v>
      </c>
      <c r="C186" s="8" t="s">
        <v>60</v>
      </c>
      <c r="D186" s="8" t="s">
        <v>422</v>
      </c>
      <c r="E186" s="9" t="s">
        <v>28</v>
      </c>
      <c r="F186" s="9">
        <v>12842.9317582418</v>
      </c>
      <c r="G186" s="9">
        <v>0</v>
      </c>
      <c r="H186" s="10">
        <f>VLOOKUP(D186,'6月'!D:H,5,FALSE)</f>
        <v>359.84</v>
      </c>
      <c r="I186" s="10">
        <f>VLOOKUP(D186,'6月'!D:I,6,FALSE)</f>
        <v>96.96</v>
      </c>
      <c r="J186" s="10">
        <f>VLOOKUP(D186,'6月'!D:J,7,FALSE)</f>
        <v>13.49</v>
      </c>
      <c r="K186" s="10" t="str">
        <f>VLOOKUP(A186,'6月'!A:K,11,FALSE)</f>
        <v>云杉</v>
      </c>
      <c r="L186" s="44" t="str">
        <f>VLOOKUP(A186,'6月'!A:L,12,FALSE)</f>
        <v>411323199803163831</v>
      </c>
      <c r="M186" s="10">
        <f>VLOOKUP(A186,'6月'!A:M,13,FALSE)</f>
        <v>15527086716</v>
      </c>
      <c r="N186" s="10"/>
    </row>
    <row r="187" s="1" customFormat="1" hidden="1" spans="1:15">
      <c r="A187" s="8" t="s">
        <v>431</v>
      </c>
      <c r="B187" s="8" t="s">
        <v>401</v>
      </c>
      <c r="C187" s="8" t="s">
        <v>60</v>
      </c>
      <c r="D187" s="8" t="s">
        <v>432</v>
      </c>
      <c r="E187" s="9" t="s">
        <v>28</v>
      </c>
      <c r="F187" s="9">
        <v>7639.14765974026</v>
      </c>
      <c r="G187" s="9">
        <v>79.17</v>
      </c>
      <c r="H187" s="10"/>
      <c r="I187" s="10"/>
      <c r="J187" s="10"/>
      <c r="K187" s="10" t="str">
        <f>VLOOKUP(A187,'6月'!A:K,11,FALSE)</f>
        <v>云杉</v>
      </c>
      <c r="L187" s="44" t="str">
        <f>VLOOKUP(A187,'6月'!A:L,12,FALSE)</f>
        <v>421083199306255331</v>
      </c>
      <c r="M187" s="10">
        <f>VLOOKUP(A187,'6月'!A:M,13,FALSE)</f>
        <v>18727810846</v>
      </c>
      <c r="N187" s="10"/>
    </row>
    <row r="188" s="1" customFormat="1" hidden="1" spans="1:15">
      <c r="A188" s="8" t="s">
        <v>937</v>
      </c>
      <c r="B188" s="8" t="s">
        <v>401</v>
      </c>
      <c r="C188" s="8" t="s">
        <v>70</v>
      </c>
      <c r="D188" s="8" t="s">
        <v>372</v>
      </c>
      <c r="E188" s="9" t="s">
        <v>28</v>
      </c>
      <c r="F188" s="9">
        <v>13399.9757368421</v>
      </c>
      <c r="G188" s="9">
        <v>252</v>
      </c>
      <c r="H188" s="10"/>
      <c r="I188" s="10"/>
      <c r="J188" s="10"/>
      <c r="K188" s="10" t="str">
        <f>VLOOKUP(A188,'6月'!A:K,11,FALSE)</f>
        <v>辰菲</v>
      </c>
      <c r="L188" s="44" t="str">
        <f>VLOOKUP(A188,'6月'!A:L,12,FALSE)</f>
        <v>421126200310041735</v>
      </c>
      <c r="M188" s="10">
        <f>VLOOKUP(A188,'6月'!A:M,13,FALSE)</f>
        <v>17671088843</v>
      </c>
      <c r="N188" s="10"/>
    </row>
    <row r="189" s="1" customFormat="1" hidden="1" spans="1:15">
      <c r="A189" s="8" t="s">
        <v>435</v>
      </c>
      <c r="B189" s="8" t="s">
        <v>401</v>
      </c>
      <c r="C189" s="8" t="s">
        <v>70</v>
      </c>
      <c r="D189" s="8" t="s">
        <v>436</v>
      </c>
      <c r="E189" s="9" t="s">
        <v>28</v>
      </c>
      <c r="F189" s="9">
        <v>10745.5132</v>
      </c>
      <c r="G189" s="9">
        <v>172.36</v>
      </c>
      <c r="H189" s="10"/>
      <c r="I189" s="10"/>
      <c r="J189" s="10"/>
      <c r="K189" s="10" t="str">
        <f>VLOOKUP(A189,'6月'!A:K,11,FALSE)</f>
        <v>云杉</v>
      </c>
      <c r="L189" s="10" t="str">
        <f>VLOOKUP(A189,'6月'!A:L,12,FALSE)</f>
        <v>421127200302270817</v>
      </c>
      <c r="M189" s="10">
        <f>VLOOKUP(A189,'6月'!A:M,13,FALSE)</f>
        <v>13886422694</v>
      </c>
      <c r="N189" s="10"/>
    </row>
    <row r="190" s="1" customFormat="1" hidden="1" spans="1:15">
      <c r="A190" s="8" t="s">
        <v>1055</v>
      </c>
      <c r="B190" s="8" t="s">
        <v>401</v>
      </c>
      <c r="C190" s="8" t="s">
        <v>70</v>
      </c>
      <c r="D190" s="8" t="s">
        <v>380</v>
      </c>
      <c r="E190" s="9" t="s">
        <v>28</v>
      </c>
      <c r="F190" s="9">
        <v>10270.9447319231</v>
      </c>
      <c r="G190" s="9">
        <v>106.2</v>
      </c>
      <c r="H190" s="10"/>
      <c r="I190" s="10"/>
      <c r="J190" s="10"/>
      <c r="K190" s="10" t="str">
        <f>VLOOKUP(A190,'6月'!A:K,11,FALSE)</f>
        <v>朝晖人力</v>
      </c>
      <c r="L190" s="44" t="str">
        <f>VLOOKUP(A190,'6月'!A:L,12,FALSE)</f>
        <v>420321200209232113</v>
      </c>
      <c r="M190" s="10">
        <f>VLOOKUP(A190,'6月'!A:M,13,FALSE)</f>
        <v>15671912115</v>
      </c>
      <c r="N190" s="10"/>
    </row>
    <row r="191" s="1" customFormat="1" hidden="1" spans="1:15">
      <c r="A191" s="8" t="s">
        <v>1056</v>
      </c>
      <c r="B191" s="8" t="s">
        <v>401</v>
      </c>
      <c r="C191" s="8" t="s">
        <v>226</v>
      </c>
      <c r="D191" s="8" t="s">
        <v>1057</v>
      </c>
      <c r="E191" s="9" t="s">
        <v>28</v>
      </c>
      <c r="F191" s="9">
        <v>1800</v>
      </c>
      <c r="G191" s="9">
        <v>0</v>
      </c>
      <c r="H191" s="10"/>
      <c r="I191" s="10"/>
      <c r="J191" s="10"/>
      <c r="K191" s="10" t="str">
        <f>VLOOKUP(A191,'6月'!A:K,11,FALSE)</f>
        <v>朝晖人力</v>
      </c>
      <c r="L191" s="44" t="str">
        <f>VLOOKUP(A191,'6月'!A:L,12,FALSE)</f>
        <v>429001196609193114</v>
      </c>
      <c r="M191" s="10">
        <f>VLOOKUP(A191,'6月'!A:M,13,FALSE)</f>
        <v>15807172540</v>
      </c>
      <c r="N191" s="10"/>
    </row>
    <row r="192" s="1" customFormat="1" hidden="1" spans="1:15">
      <c r="A192" s="8" t="s">
        <v>481</v>
      </c>
      <c r="B192" s="8" t="s">
        <v>479</v>
      </c>
      <c r="C192" s="8" t="s">
        <v>30</v>
      </c>
      <c r="D192" s="8" t="s">
        <v>482</v>
      </c>
      <c r="E192" s="9" t="s">
        <v>28</v>
      </c>
      <c r="F192" s="9">
        <v>3000</v>
      </c>
      <c r="G192" s="9">
        <v>0</v>
      </c>
      <c r="H192" s="10"/>
      <c r="I192" s="10"/>
      <c r="J192" s="10"/>
      <c r="K192" s="10" t="str">
        <f>VLOOKUP(A192,'6月'!A:K,11,FALSE)</f>
        <v>宜春山道</v>
      </c>
      <c r="L192" s="44" t="str">
        <f>VLOOKUP(A192,'6月'!A:L,12,FALSE)</f>
        <v>360902200309025442</v>
      </c>
      <c r="M192" s="10">
        <f>VLOOKUP(A192,'6月'!A:M,13,FALSE)</f>
        <v>15579971863</v>
      </c>
      <c r="N192" s="10"/>
    </row>
    <row r="193" s="1" customFormat="1" hidden="1" spans="1:14">
      <c r="A193" s="8" t="s">
        <v>483</v>
      </c>
      <c r="B193" s="8" t="s">
        <v>479</v>
      </c>
      <c r="C193" s="8" t="s">
        <v>30</v>
      </c>
      <c r="D193" s="8" t="s">
        <v>484</v>
      </c>
      <c r="E193" s="9" t="s">
        <v>28</v>
      </c>
      <c r="F193" s="9">
        <v>2995</v>
      </c>
      <c r="G193" s="9">
        <v>0</v>
      </c>
      <c r="H193" s="10"/>
      <c r="I193" s="10"/>
      <c r="J193" s="10"/>
      <c r="K193" s="10" t="str">
        <f>VLOOKUP(A193,'6月'!A:K,11,FALSE)</f>
        <v>宜春山道</v>
      </c>
      <c r="L193" s="44" t="str">
        <f>VLOOKUP(A193,'6月'!A:L,12,FALSE)</f>
        <v>362201199512253047</v>
      </c>
      <c r="M193" s="10">
        <f>VLOOKUP(A193,'6月'!A:M,13,FALSE)</f>
        <v>13707951326</v>
      </c>
      <c r="N193" s="10"/>
    </row>
    <row r="194" s="1" customFormat="1" hidden="1" spans="1:14">
      <c r="A194" s="8" t="s">
        <v>485</v>
      </c>
      <c r="B194" s="8" t="s">
        <v>479</v>
      </c>
      <c r="C194" s="8" t="s">
        <v>37</v>
      </c>
      <c r="D194" s="8" t="s">
        <v>486</v>
      </c>
      <c r="E194" s="9" t="s">
        <v>28</v>
      </c>
      <c r="F194" s="9">
        <v>2495</v>
      </c>
      <c r="G194" s="9">
        <v>0</v>
      </c>
      <c r="H194" s="10"/>
      <c r="I194" s="10"/>
      <c r="J194" s="10"/>
      <c r="K194" s="10" t="str">
        <f>VLOOKUP(A194,'6月'!A:K,11,FALSE)</f>
        <v>宜春山道</v>
      </c>
      <c r="L194" s="44" t="str">
        <f>VLOOKUP(A194,'6月'!A:L,12,FALSE)</f>
        <v>362201197310035026</v>
      </c>
      <c r="M194" s="10">
        <f>VLOOKUP(A194,'6月'!A:M,13,FALSE)</f>
        <v>18979508006</v>
      </c>
      <c r="N194" s="10"/>
    </row>
    <row r="195" s="1" customFormat="1" hidden="1" spans="1:14">
      <c r="A195" s="8" t="s">
        <v>487</v>
      </c>
      <c r="B195" s="8" t="s">
        <v>479</v>
      </c>
      <c r="C195" s="8" t="s">
        <v>37</v>
      </c>
      <c r="D195" s="8" t="s">
        <v>488</v>
      </c>
      <c r="E195" s="9" t="s">
        <v>28</v>
      </c>
      <c r="F195" s="9">
        <v>2495</v>
      </c>
      <c r="G195" s="9">
        <v>0</v>
      </c>
      <c r="H195" s="10"/>
      <c r="I195" s="10"/>
      <c r="J195" s="10"/>
      <c r="K195" s="10" t="str">
        <f>VLOOKUP(A195,'6月'!A:K,11,FALSE)</f>
        <v>宜春山道</v>
      </c>
      <c r="L195" s="44" t="str">
        <f>VLOOKUP(A195,'6月'!A:L,12,FALSE)</f>
        <v>362201196812092624</v>
      </c>
      <c r="M195" s="10">
        <f>VLOOKUP(A195,'6月'!A:M,13,FALSE)</f>
        <v>19970535082</v>
      </c>
      <c r="N195" s="10"/>
    </row>
    <row r="196" s="1" customFormat="1" hidden="1" spans="1:14">
      <c r="A196" s="8" t="s">
        <v>489</v>
      </c>
      <c r="B196" s="8" t="s">
        <v>479</v>
      </c>
      <c r="C196" s="8" t="s">
        <v>247</v>
      </c>
      <c r="D196" s="8" t="s">
        <v>490</v>
      </c>
      <c r="E196" s="9" t="s">
        <v>28</v>
      </c>
      <c r="F196" s="9">
        <v>11698.95448</v>
      </c>
      <c r="G196" s="9">
        <v>188.57</v>
      </c>
      <c r="H196" s="10">
        <f>VLOOKUP(D196,'6月'!D:H,5,FALSE)</f>
        <v>413.07</v>
      </c>
      <c r="I196" s="10">
        <f>VLOOKUP(D196,'6月'!D:I,6,FALSE)</f>
        <v>0</v>
      </c>
      <c r="J196" s="10">
        <f>VLOOKUP(D196,'6月'!D:J,7,FALSE)</f>
        <v>0</v>
      </c>
      <c r="K196" s="10" t="str">
        <f>VLOOKUP(A196,'6月'!A:K,11,FALSE)</f>
        <v>宜春山道</v>
      </c>
      <c r="L196" s="10" t="str">
        <f>VLOOKUP(A196,'6月'!A:L,12,FALSE)</f>
        <v>36223320040618163X</v>
      </c>
      <c r="M196" s="10">
        <f>VLOOKUP(A196,'6月'!A:M,13,FALSE)</f>
        <v>18146649822</v>
      </c>
      <c r="N196" s="10"/>
    </row>
    <row r="197" s="1" customFormat="1" hidden="1" spans="1:14">
      <c r="A197" s="8" t="s">
        <v>493</v>
      </c>
      <c r="B197" s="8" t="s">
        <v>479</v>
      </c>
      <c r="C197" s="8" t="s">
        <v>45</v>
      </c>
      <c r="D197" s="8" t="s">
        <v>494</v>
      </c>
      <c r="E197" s="9" t="s">
        <v>28</v>
      </c>
      <c r="F197" s="9">
        <v>6846.65</v>
      </c>
      <c r="G197" s="9">
        <v>0.07</v>
      </c>
      <c r="H197" s="10"/>
      <c r="I197" s="10"/>
      <c r="J197" s="10"/>
      <c r="K197" s="10" t="str">
        <f>VLOOKUP(A197,'6月'!A:K,11,FALSE)</f>
        <v>宜春山道</v>
      </c>
      <c r="L197" s="10" t="str">
        <f>VLOOKUP(A197,'6月'!A:L,12,FALSE)</f>
        <v>36222720030116123x</v>
      </c>
      <c r="M197" s="10">
        <f>VLOOKUP(A197,'6月'!A:M,13,FALSE)</f>
        <v>13133797701</v>
      </c>
      <c r="N197" s="10"/>
    </row>
    <row r="198" s="1" customFormat="1" hidden="1" spans="1:14">
      <c r="A198" s="8" t="s">
        <v>495</v>
      </c>
      <c r="B198" s="8" t="s">
        <v>479</v>
      </c>
      <c r="C198" s="8" t="s">
        <v>45</v>
      </c>
      <c r="D198" s="8" t="s">
        <v>496</v>
      </c>
      <c r="E198" s="9" t="s">
        <v>28</v>
      </c>
      <c r="F198" s="9">
        <v>3780.5932</v>
      </c>
      <c r="G198" s="9">
        <v>0</v>
      </c>
      <c r="H198" s="10"/>
      <c r="I198" s="10"/>
      <c r="J198" s="10"/>
      <c r="K198" s="10" t="str">
        <f>VLOOKUP(A198,'6月'!A:K,11,FALSE)</f>
        <v>朝晖人力</v>
      </c>
      <c r="L198" s="44" t="str">
        <f>VLOOKUP(A198,'6月'!A:L,12,FALSE)</f>
        <v>360902200406013419</v>
      </c>
      <c r="M198" s="10">
        <f>VLOOKUP(A198,'6月'!A:M,13,FALSE)</f>
        <v>15507004974</v>
      </c>
      <c r="N198" s="10"/>
    </row>
    <row r="199" s="1" customFormat="1" hidden="1" spans="1:14">
      <c r="A199" s="8" t="s">
        <v>491</v>
      </c>
      <c r="B199" s="8" t="s">
        <v>479</v>
      </c>
      <c r="C199" s="8" t="s">
        <v>45</v>
      </c>
      <c r="D199" s="8" t="s">
        <v>492</v>
      </c>
      <c r="E199" s="9" t="s">
        <v>28</v>
      </c>
      <c r="F199" s="9">
        <v>18729.6557</v>
      </c>
      <c r="G199" s="9">
        <v>411.89</v>
      </c>
      <c r="H199" s="10"/>
      <c r="I199" s="10"/>
      <c r="J199" s="10"/>
      <c r="K199" s="10" t="str">
        <f>VLOOKUP(A199,'6月'!A:K,11,FALSE)</f>
        <v>宜春山道</v>
      </c>
      <c r="L199" s="44" t="str">
        <f>VLOOKUP(A199,'6月'!A:L,12,FALSE)</f>
        <v>360926200803201617</v>
      </c>
      <c r="M199" s="10">
        <f>VLOOKUP(A199,'6月'!A:M,13,FALSE)</f>
        <v>18296562543</v>
      </c>
      <c r="N199" s="10"/>
    </row>
    <row r="200" s="1" customFormat="1" hidden="1" spans="1:14">
      <c r="A200" s="8" t="s">
        <v>1068</v>
      </c>
      <c r="B200" s="8" t="s">
        <v>479</v>
      </c>
      <c r="C200" s="8" t="s">
        <v>45</v>
      </c>
      <c r="D200" s="8" t="s">
        <v>1069</v>
      </c>
      <c r="E200" s="9" t="s">
        <v>32</v>
      </c>
      <c r="F200" s="9">
        <v>2745.8875</v>
      </c>
      <c r="G200" s="9">
        <v>0</v>
      </c>
      <c r="H200" s="10"/>
      <c r="I200" s="10"/>
      <c r="J200" s="10"/>
      <c r="K200" s="10" t="str">
        <f>VLOOKUP(A200,'6月'!A:K,11,FALSE)</f>
        <v>朝晖人力</v>
      </c>
      <c r="L200" s="44" t="str">
        <f>VLOOKUP(A200,'6月'!A:L,12,FALSE)</f>
        <v>360902200704025223</v>
      </c>
      <c r="M200" s="10">
        <f>VLOOKUP(A200,'6月'!A:M,13,FALSE)</f>
        <v>13507053466</v>
      </c>
      <c r="N200" s="10"/>
    </row>
    <row r="201" s="1" customFormat="1" hidden="1" spans="1:14">
      <c r="A201" s="8" t="s">
        <v>1070</v>
      </c>
      <c r="B201" s="8" t="s">
        <v>479</v>
      </c>
      <c r="C201" s="8" t="s">
        <v>45</v>
      </c>
      <c r="D201" s="8" t="s">
        <v>1071</v>
      </c>
      <c r="E201" s="9" t="s">
        <v>28</v>
      </c>
      <c r="F201" s="9">
        <v>4466.4134</v>
      </c>
      <c r="G201" s="9">
        <v>0</v>
      </c>
      <c r="H201" s="10"/>
      <c r="I201" s="10"/>
      <c r="J201" s="10"/>
      <c r="K201" s="10" t="str">
        <f>VLOOKUP(A201,'6月'!A:K,11,FALSE)</f>
        <v>朝晖人力</v>
      </c>
      <c r="L201" s="44" t="str">
        <f>VLOOKUP(A201,'6月'!A:L,12,FALSE)</f>
        <v>362429200506183647</v>
      </c>
      <c r="M201" s="10">
        <f>VLOOKUP(A201,'6月'!A:M,13,FALSE)</f>
        <v>17879597391</v>
      </c>
      <c r="N201" s="10"/>
    </row>
    <row r="202" s="1" customFormat="1" hidden="1" spans="1:14">
      <c r="A202" s="8" t="s">
        <v>1437</v>
      </c>
      <c r="B202" s="8" t="s">
        <v>479</v>
      </c>
      <c r="C202" s="8" t="s">
        <v>45</v>
      </c>
      <c r="D202" s="8" t="s">
        <v>1438</v>
      </c>
      <c r="E202" s="9" t="s">
        <v>32</v>
      </c>
      <c r="F202" s="9">
        <v>460</v>
      </c>
      <c r="G202" s="9">
        <v>0</v>
      </c>
      <c r="H202" s="10"/>
      <c r="I202" s="10"/>
      <c r="J202" s="10"/>
      <c r="K202" s="10" t="s">
        <v>35</v>
      </c>
      <c r="L202" s="44" t="str">
        <f>VLOOKUP(A202,[12]在职名单!$D:$AF,29,FALSE)</f>
        <v>362201200309223817</v>
      </c>
      <c r="M202" s="10">
        <f>VLOOKUP(A202,[12]在职名单!$D:$AK,34,FALSE)</f>
        <v>13970565262</v>
      </c>
      <c r="N202" s="10"/>
    </row>
    <row r="203" s="1" customFormat="1" hidden="1" spans="1:14">
      <c r="A203" s="8" t="s">
        <v>504</v>
      </c>
      <c r="B203" s="8" t="s">
        <v>479</v>
      </c>
      <c r="C203" s="8" t="s">
        <v>57</v>
      </c>
      <c r="D203" s="8" t="s">
        <v>505</v>
      </c>
      <c r="E203" s="9" t="s">
        <v>28</v>
      </c>
      <c r="F203" s="9">
        <v>7413.5723359787</v>
      </c>
      <c r="G203" s="9">
        <v>60.01</v>
      </c>
      <c r="H203" s="10">
        <f>VLOOKUP(D203,'6月'!D:H,5,FALSE)</f>
        <v>413.07</v>
      </c>
      <c r="I203" s="10">
        <f>VLOOKUP(D203,'6月'!D:I,6,FALSE)</f>
        <v>0</v>
      </c>
      <c r="J203" s="10">
        <f>VLOOKUP(D203,'6月'!D:J,7,FALSE)</f>
        <v>0</v>
      </c>
      <c r="K203" s="10" t="str">
        <f>VLOOKUP(A203,'6月'!A:K,11,FALSE)</f>
        <v>宜春山道</v>
      </c>
      <c r="L203" s="10" t="str">
        <f>VLOOKUP(A203,'6月'!A:L,12,FALSE)</f>
        <v>362201199204140219</v>
      </c>
      <c r="M203" s="10">
        <f>VLOOKUP(A203,'6月'!A:M,13,FALSE)</f>
        <v>18460460101</v>
      </c>
      <c r="N203" s="10"/>
    </row>
    <row r="204" s="1" customFormat="1" hidden="1" spans="1:14">
      <c r="A204" s="8" t="s">
        <v>506</v>
      </c>
      <c r="B204" s="8" t="s">
        <v>479</v>
      </c>
      <c r="C204" s="8" t="s">
        <v>60</v>
      </c>
      <c r="D204" s="8" t="s">
        <v>508</v>
      </c>
      <c r="E204" s="9" t="s">
        <v>28</v>
      </c>
      <c r="F204" s="9">
        <v>14878.3080659341</v>
      </c>
      <c r="G204" s="9">
        <v>116.09</v>
      </c>
      <c r="H204" s="10">
        <f>VLOOKUP(D204,'6月'!D:H,5,FALSE)</f>
        <v>413.07</v>
      </c>
      <c r="I204" s="10">
        <f>VLOOKUP(D204,'6月'!D:I,6,FALSE)</f>
        <v>0</v>
      </c>
      <c r="J204" s="10">
        <f>VLOOKUP(D204,'6月'!D:J,7,FALSE)</f>
        <v>0</v>
      </c>
      <c r="K204" s="10" t="str">
        <f>VLOOKUP(A204,'6月'!A:K,11,FALSE)</f>
        <v>宜春山道</v>
      </c>
      <c r="L204" s="44" t="str">
        <f>VLOOKUP(A204,'6月'!A:L,12,FALSE)</f>
        <v>362201198207161010</v>
      </c>
      <c r="M204" s="10">
        <f>VLOOKUP(A204,'6月'!A:M,13,FALSE)</f>
        <v>13660057085</v>
      </c>
      <c r="N204" s="10"/>
    </row>
    <row r="205" s="1" customFormat="1" hidden="1" spans="1:14">
      <c r="A205" s="12" t="s">
        <v>509</v>
      </c>
      <c r="B205" s="12" t="s">
        <v>479</v>
      </c>
      <c r="C205" s="12" t="s">
        <v>60</v>
      </c>
      <c r="D205" s="12" t="s">
        <v>510</v>
      </c>
      <c r="E205" s="13" t="s">
        <v>32</v>
      </c>
      <c r="F205" s="13">
        <v>3463.63147366495</v>
      </c>
      <c r="G205" s="13">
        <v>0</v>
      </c>
      <c r="H205" s="10"/>
      <c r="I205" s="10"/>
      <c r="J205" s="10"/>
      <c r="K205" s="10" t="str">
        <f>VLOOKUP(A205,'6月'!A:K,11,FALSE)</f>
        <v>宜春山道</v>
      </c>
      <c r="L205" s="44" t="str">
        <f>VLOOKUP(A205,'6月'!A:L,12,FALSE)</f>
        <v>362201200210224019</v>
      </c>
      <c r="M205" s="10">
        <f>VLOOKUP(A205,'6月'!A:M,13,FALSE)</f>
        <v>13097078502</v>
      </c>
      <c r="N205" s="10"/>
    </row>
    <row r="206" s="1" customFormat="1" hidden="1" spans="1:14">
      <c r="A206" s="8" t="s">
        <v>513</v>
      </c>
      <c r="B206" s="8" t="s">
        <v>479</v>
      </c>
      <c r="C206" s="8" t="s">
        <v>60</v>
      </c>
      <c r="D206" s="8" t="s">
        <v>514</v>
      </c>
      <c r="E206" s="9" t="s">
        <v>28</v>
      </c>
      <c r="F206" s="9">
        <v>13997.3705521678</v>
      </c>
      <c r="G206" s="9">
        <v>275.3</v>
      </c>
      <c r="H206" s="10"/>
      <c r="I206" s="10"/>
      <c r="J206" s="10"/>
      <c r="K206" s="10" t="str">
        <f>VLOOKUP(A206,'6月'!A:K,11,FALSE)</f>
        <v>宜春山道</v>
      </c>
      <c r="L206" s="44" t="str">
        <f>VLOOKUP(A206,'6月'!A:L,12,FALSE)</f>
        <v>360481200102190617</v>
      </c>
      <c r="M206" s="10">
        <f>VLOOKUP(A206,'6月'!A:M,13,FALSE)</f>
        <v>18942252409</v>
      </c>
      <c r="N206" s="10"/>
    </row>
    <row r="207" s="1" customFormat="1" hidden="1" spans="1:14">
      <c r="A207" s="12" t="s">
        <v>515</v>
      </c>
      <c r="B207" s="12" t="s">
        <v>479</v>
      </c>
      <c r="C207" s="12" t="s">
        <v>60</v>
      </c>
      <c r="D207" s="12" t="s">
        <v>516</v>
      </c>
      <c r="E207" s="13" t="s">
        <v>32</v>
      </c>
      <c r="F207" s="13">
        <v>3036.95895604396</v>
      </c>
      <c r="G207" s="13">
        <v>0</v>
      </c>
      <c r="H207" s="10"/>
      <c r="I207" s="10"/>
      <c r="J207" s="10"/>
      <c r="K207" s="10" t="str">
        <f>VLOOKUP(A207,'6月'!A:K,11,FALSE)</f>
        <v>宜春山道</v>
      </c>
      <c r="L207" s="44" t="str">
        <f>VLOOKUP(A207,'6月'!A:L,12,FALSE)</f>
        <v>360322200308103018</v>
      </c>
      <c r="M207" s="10">
        <f>VLOOKUP(A207,'6月'!A:M,13,FALSE)</f>
        <v>13479853786</v>
      </c>
      <c r="N207" s="10"/>
    </row>
    <row r="208" s="1" customFormat="1" hidden="1" spans="1:14">
      <c r="A208" s="8" t="s">
        <v>519</v>
      </c>
      <c r="B208" s="8" t="s">
        <v>479</v>
      </c>
      <c r="C208" s="8" t="s">
        <v>60</v>
      </c>
      <c r="D208" s="8" t="s">
        <v>520</v>
      </c>
      <c r="E208" s="9" t="s">
        <v>28</v>
      </c>
      <c r="F208" s="9">
        <v>7018.1595882353</v>
      </c>
      <c r="G208" s="9">
        <v>60.54</v>
      </c>
      <c r="H208" s="10"/>
      <c r="I208" s="10"/>
      <c r="J208" s="10"/>
      <c r="K208" s="10" t="str">
        <f>VLOOKUP(A208,'6月'!A:K,11,FALSE)</f>
        <v>朝晖人力</v>
      </c>
      <c r="L208" s="44" t="str">
        <f>VLOOKUP(A208,'6月'!A:L,12,FALSE)</f>
        <v>360323200307060016</v>
      </c>
      <c r="M208" s="10">
        <f>VLOOKUP(A208,'6月'!A:M,13,FALSE)</f>
        <v>18079959450</v>
      </c>
      <c r="N208" s="10"/>
    </row>
    <row r="209" s="1" customFormat="1" hidden="1" spans="1:14">
      <c r="A209" s="8" t="s">
        <v>1292</v>
      </c>
      <c r="B209" s="8" t="s">
        <v>479</v>
      </c>
      <c r="C209" s="8" t="s">
        <v>60</v>
      </c>
      <c r="D209" s="8" t="s">
        <v>1293</v>
      </c>
      <c r="E209" s="9" t="s">
        <v>32</v>
      </c>
      <c r="F209" s="9">
        <v>217.35</v>
      </c>
      <c r="G209" s="9">
        <v>0</v>
      </c>
      <c r="H209" s="10"/>
      <c r="I209" s="10"/>
      <c r="J209" s="10"/>
      <c r="K209" s="10" t="str">
        <f>VLOOKUP(A209,'6月'!A:K,11,FALSE)</f>
        <v>朝晖人力</v>
      </c>
      <c r="L209" s="44" t="str">
        <f>VLOOKUP(A209,'6月'!A:L,12,FALSE)</f>
        <v>362201199601105011</v>
      </c>
      <c r="M209" s="10">
        <f>VLOOKUP(A209,'6月'!A:M,13,FALSE)</f>
        <v>15079537798</v>
      </c>
      <c r="N209" s="10"/>
    </row>
    <row r="210" s="1" customFormat="1" hidden="1" spans="1:14">
      <c r="A210" s="8" t="s">
        <v>1439</v>
      </c>
      <c r="B210" s="8" t="s">
        <v>479</v>
      </c>
      <c r="C210" s="8" t="s">
        <v>60</v>
      </c>
      <c r="D210" s="8" t="s">
        <v>1440</v>
      </c>
      <c r="E210" s="9" t="s">
        <v>28</v>
      </c>
      <c r="F210" s="9">
        <v>194.4</v>
      </c>
      <c r="G210" s="9">
        <v>0</v>
      </c>
      <c r="H210" s="10"/>
      <c r="I210" s="10"/>
      <c r="J210" s="10"/>
      <c r="K210" s="10" t="s">
        <v>35</v>
      </c>
      <c r="L210" s="44" t="str">
        <f>VLOOKUP(A210,[12]在职名单!$D:$AF,29,FALSE)</f>
        <v>130206200306150912</v>
      </c>
      <c r="M210" s="10">
        <f>VLOOKUP(A210,[12]在职名单!$D:$AK,34,FALSE)</f>
        <v>17713120205</v>
      </c>
      <c r="N210" s="10"/>
    </row>
    <row r="211" s="1" customFormat="1" hidden="1" spans="1:14">
      <c r="A211" s="8" t="s">
        <v>523</v>
      </c>
      <c r="B211" s="8" t="s">
        <v>479</v>
      </c>
      <c r="C211" s="8" t="s">
        <v>70</v>
      </c>
      <c r="D211" s="8" t="s">
        <v>524</v>
      </c>
      <c r="E211" s="9" t="s">
        <v>28</v>
      </c>
      <c r="F211" s="9">
        <v>6572.9290073831</v>
      </c>
      <c r="G211" s="9">
        <v>0</v>
      </c>
      <c r="H211" s="10"/>
      <c r="I211" s="10"/>
      <c r="J211" s="10"/>
      <c r="K211" s="10" t="str">
        <f>VLOOKUP(A211,'6月'!A:K,11,FALSE)</f>
        <v>朝晖人力</v>
      </c>
      <c r="L211" s="44" t="str">
        <f>VLOOKUP(A211,'6月'!A:L,12,FALSE)</f>
        <v>362227199006250074</v>
      </c>
      <c r="M211" s="10">
        <f>VLOOKUP(A211,'6月'!A:M,13,FALSE)</f>
        <v>18770520074</v>
      </c>
      <c r="N211" s="10"/>
    </row>
    <row r="212" s="1" customFormat="1" hidden="1" spans="1:14">
      <c r="A212" s="8" t="s">
        <v>1294</v>
      </c>
      <c r="B212" s="8" t="s">
        <v>479</v>
      </c>
      <c r="C212" s="8" t="s">
        <v>70</v>
      </c>
      <c r="D212" s="8" t="s">
        <v>789</v>
      </c>
      <c r="E212" s="9" t="s">
        <v>28</v>
      </c>
      <c r="F212" s="9">
        <v>2500</v>
      </c>
      <c r="G212" s="9">
        <v>0</v>
      </c>
      <c r="H212" s="10"/>
      <c r="I212" s="10"/>
      <c r="J212" s="10"/>
      <c r="K212" s="10" t="str">
        <f>VLOOKUP(A212,'6月'!A:K,11,FALSE)</f>
        <v>朝晖人力</v>
      </c>
      <c r="L212" s="10" t="str">
        <f>VLOOKUP(A212,'6月'!A:L,12,FALSE)</f>
        <v>362201199411041811</v>
      </c>
      <c r="M212" s="10">
        <f>VLOOKUP(A212,'6月'!A:M,13,FALSE)</f>
        <v>18379199003</v>
      </c>
      <c r="N212" s="10"/>
    </row>
    <row r="213" s="1" customFormat="1" hidden="1" spans="1:14">
      <c r="A213" s="8" t="s">
        <v>442</v>
      </c>
      <c r="B213" s="8" t="s">
        <v>443</v>
      </c>
      <c r="C213" s="8" t="s">
        <v>132</v>
      </c>
      <c r="D213" s="8" t="s">
        <v>444</v>
      </c>
      <c r="E213" s="9" t="s">
        <v>28</v>
      </c>
      <c r="F213" s="9">
        <v>11959.1788536</v>
      </c>
      <c r="G213" s="9">
        <v>648.89</v>
      </c>
      <c r="H213" s="10">
        <f>VLOOKUP(D213,'6月'!D:H,5,FALSE)</f>
        <v>359.84</v>
      </c>
      <c r="I213" s="10">
        <f>VLOOKUP(D213,'6月'!D:I,6,FALSE)</f>
        <v>96.96</v>
      </c>
      <c r="J213" s="10">
        <f>VLOOKUP(D213,'6月'!D:J,7,FALSE)</f>
        <v>13.49</v>
      </c>
      <c r="K213" s="10" t="str">
        <f>VLOOKUP(A213,'6月'!A:K,11,FALSE)</f>
        <v>武汉山道</v>
      </c>
      <c r="L213" s="10" t="str">
        <f>VLOOKUP(A213,'6月'!A:L,12,FALSE)</f>
        <v>421024199506072556</v>
      </c>
      <c r="M213" s="10">
        <f>VLOOKUP(A213,'6月'!A:M,13,FALSE)</f>
        <v>15171153937</v>
      </c>
      <c r="N213" s="10"/>
    </row>
    <row r="214" s="1" customFormat="1" hidden="1" spans="1:14">
      <c r="A214" s="8" t="s">
        <v>445</v>
      </c>
      <c r="B214" s="8" t="s">
        <v>443</v>
      </c>
      <c r="C214" s="8" t="s">
        <v>132</v>
      </c>
      <c r="D214" s="8" t="s">
        <v>446</v>
      </c>
      <c r="E214" s="9" t="s">
        <v>28</v>
      </c>
      <c r="F214" s="9">
        <v>7443.9186975</v>
      </c>
      <c r="G214" s="9">
        <v>59.1999999999999</v>
      </c>
      <c r="H214" s="10">
        <f>VLOOKUP(D214,'6月'!D:H,5,FALSE)</f>
        <v>359.84</v>
      </c>
      <c r="I214" s="10">
        <f>VLOOKUP(D214,'6月'!D:I,6,FALSE)</f>
        <v>96.96</v>
      </c>
      <c r="J214" s="10">
        <f>VLOOKUP(D214,'6月'!D:J,7,FALSE)</f>
        <v>13.49</v>
      </c>
      <c r="K214" s="10" t="str">
        <f>VLOOKUP(A214,'6月'!A:K,11,FALSE)</f>
        <v>武汉山道</v>
      </c>
      <c r="L214" s="44" t="str">
        <f>VLOOKUP(A214,'6月'!A:L,12,FALSE)</f>
        <v>420684198606286029</v>
      </c>
      <c r="M214" s="10">
        <f>VLOOKUP(A214,'6月'!A:M,13,FALSE)</f>
        <v>17771855035</v>
      </c>
      <c r="N214" s="10"/>
    </row>
    <row r="215" s="1" customFormat="1" hidden="1" spans="1:14">
      <c r="A215" s="8" t="s">
        <v>447</v>
      </c>
      <c r="B215" s="8" t="s">
        <v>443</v>
      </c>
      <c r="C215" s="8" t="s">
        <v>26</v>
      </c>
      <c r="D215" s="8" t="s">
        <v>448</v>
      </c>
      <c r="E215" s="9" t="s">
        <v>32</v>
      </c>
      <c r="F215" s="9">
        <v>3500</v>
      </c>
      <c r="G215" s="9">
        <v>0</v>
      </c>
      <c r="H215" s="10"/>
      <c r="I215" s="10"/>
      <c r="J215" s="10"/>
      <c r="K215" s="10" t="str">
        <f>VLOOKUP(A215,'6月'!A:K,11,FALSE)</f>
        <v>钟祥</v>
      </c>
      <c r="L215" s="44" t="str">
        <f>VLOOKUP(A215,'6月'!A:L,12,FALSE)</f>
        <v>420821198909260243</v>
      </c>
      <c r="M215" s="10">
        <f>VLOOKUP(A215,'6月'!A:M,13,FALSE)</f>
        <v>15007164829</v>
      </c>
      <c r="N215" s="10"/>
    </row>
    <row r="216" s="1" customFormat="1" hidden="1" spans="1:14">
      <c r="A216" s="8" t="s">
        <v>449</v>
      </c>
      <c r="B216" s="8" t="s">
        <v>443</v>
      </c>
      <c r="C216" s="8" t="s">
        <v>30</v>
      </c>
      <c r="D216" s="8" t="s">
        <v>450</v>
      </c>
      <c r="E216" s="9" t="s">
        <v>28</v>
      </c>
      <c r="F216" s="9">
        <v>2485</v>
      </c>
      <c r="G216" s="9">
        <v>0</v>
      </c>
      <c r="H216" s="10"/>
      <c r="I216" s="10"/>
      <c r="J216" s="10"/>
      <c r="K216" s="10" t="str">
        <f>VLOOKUP(A216,'6月'!A:K,11,FALSE)</f>
        <v>朝晖人力</v>
      </c>
      <c r="L216" s="44" t="str">
        <f>VLOOKUP(A216,'6月'!A:L,12,FALSE)</f>
        <v>420881200309260027</v>
      </c>
      <c r="M216" s="10">
        <f>VLOOKUP(A216,'6月'!A:M,13,FALSE)</f>
        <v>17786237519</v>
      </c>
      <c r="N216" s="10"/>
    </row>
    <row r="217" s="1" customFormat="1" hidden="1" spans="1:14">
      <c r="A217" s="8" t="s">
        <v>1441</v>
      </c>
      <c r="B217" s="8" t="s">
        <v>443</v>
      </c>
      <c r="C217" s="8" t="s">
        <v>30</v>
      </c>
      <c r="D217" s="8" t="s">
        <v>1442</v>
      </c>
      <c r="E217" s="9" t="s">
        <v>28</v>
      </c>
      <c r="F217" s="9">
        <v>638</v>
      </c>
      <c r="G217" s="9">
        <v>0</v>
      </c>
      <c r="H217" s="10"/>
      <c r="I217" s="10"/>
      <c r="J217" s="10"/>
      <c r="K217" s="10" t="s">
        <v>35</v>
      </c>
      <c r="L217" s="44" t="str">
        <f>VLOOKUP(A217,[12]在职名单!$D:$AF,29,FALSE)</f>
        <v>420881198709162928</v>
      </c>
      <c r="M217" s="10">
        <f>VLOOKUP(A217,[12]在职名单!$D:$AK,34,FALSE)</f>
        <v>17371196507</v>
      </c>
      <c r="N217" s="10"/>
    </row>
    <row r="218" s="1" customFormat="1" hidden="1" spans="1:14">
      <c r="A218" s="8" t="s">
        <v>451</v>
      </c>
      <c r="B218" s="8" t="s">
        <v>443</v>
      </c>
      <c r="C218" s="8" t="s">
        <v>37</v>
      </c>
      <c r="D218" s="8" t="s">
        <v>452</v>
      </c>
      <c r="E218" s="9" t="s">
        <v>28</v>
      </c>
      <c r="F218" s="9">
        <v>2000</v>
      </c>
      <c r="G218" s="9">
        <v>0</v>
      </c>
      <c r="H218" s="10"/>
      <c r="I218" s="10"/>
      <c r="J218" s="10"/>
      <c r="K218" s="10" t="str">
        <f>VLOOKUP(A218,'6月'!A:K,11,FALSE)</f>
        <v>钟祥</v>
      </c>
      <c r="L218" s="44" t="str">
        <f>VLOOKUP(A218,'6月'!A:L,12,FALSE)</f>
        <v>422431196712316825</v>
      </c>
      <c r="M218" s="10">
        <f>VLOOKUP(A218,'6月'!A:M,13,FALSE)</f>
        <v>13451170457</v>
      </c>
      <c r="N218" s="10"/>
    </row>
    <row r="219" s="1" customFormat="1" hidden="1" spans="1:14">
      <c r="A219" s="8" t="s">
        <v>1058</v>
      </c>
      <c r="B219" s="8" t="s">
        <v>443</v>
      </c>
      <c r="C219" s="8" t="s">
        <v>37</v>
      </c>
      <c r="D219" s="8" t="s">
        <v>1059</v>
      </c>
      <c r="E219" s="9" t="s">
        <v>32</v>
      </c>
      <c r="F219" s="9">
        <v>2000</v>
      </c>
      <c r="G219" s="9">
        <v>0</v>
      </c>
      <c r="H219" s="10"/>
      <c r="I219" s="10"/>
      <c r="J219" s="10"/>
      <c r="K219" s="10" t="str">
        <f>VLOOKUP(A219,'6月'!A:K,11,FALSE)</f>
        <v>朝晖人力</v>
      </c>
      <c r="L219" s="44" t="str">
        <f>VLOOKUP(A219,'6月'!A:L,12,FALSE)</f>
        <v>420881195603047039</v>
      </c>
      <c r="M219" s="10">
        <f>VLOOKUP(A219,'6月'!A:M,13,FALSE)</f>
        <v>13774075047</v>
      </c>
      <c r="N219" s="10"/>
    </row>
    <row r="220" s="1" customFormat="1" hidden="1" spans="1:14">
      <c r="A220" s="8" t="s">
        <v>455</v>
      </c>
      <c r="B220" s="8" t="s">
        <v>443</v>
      </c>
      <c r="C220" s="8" t="s">
        <v>45</v>
      </c>
      <c r="D220" s="8" t="s">
        <v>456</v>
      </c>
      <c r="E220" s="9" t="s">
        <v>28</v>
      </c>
      <c r="F220" s="9">
        <v>6496.43075773393</v>
      </c>
      <c r="G220" s="9">
        <v>44.89</v>
      </c>
      <c r="H220" s="10"/>
      <c r="I220" s="10"/>
      <c r="J220" s="10"/>
      <c r="K220" s="10" t="str">
        <f>VLOOKUP(A220,'6月'!A:K,11,FALSE)</f>
        <v>钟祥</v>
      </c>
      <c r="L220" s="10" t="str">
        <f>VLOOKUP(A220,'6月'!A:L,12,FALSE)</f>
        <v>42088119850119842X</v>
      </c>
      <c r="M220" s="10">
        <f>VLOOKUP(A220,'6月'!A:M,13,FALSE)</f>
        <v>18908696388</v>
      </c>
      <c r="N220" s="10"/>
    </row>
    <row r="221" s="1" customFormat="1" hidden="1" spans="1:14">
      <c r="A221" s="8" t="s">
        <v>457</v>
      </c>
      <c r="B221" s="8" t="s">
        <v>443</v>
      </c>
      <c r="C221" s="8" t="s">
        <v>45</v>
      </c>
      <c r="D221" s="8" t="s">
        <v>458</v>
      </c>
      <c r="E221" s="9" t="s">
        <v>28</v>
      </c>
      <c r="F221" s="9">
        <v>5571.74921</v>
      </c>
      <c r="G221" s="9">
        <v>0</v>
      </c>
      <c r="H221" s="10"/>
      <c r="I221" s="10"/>
      <c r="J221" s="10"/>
      <c r="K221" s="10" t="str">
        <f>VLOOKUP(A221,'6月'!A:K,11,FALSE)</f>
        <v>钟祥</v>
      </c>
      <c r="L221" s="10" t="str">
        <f>VLOOKUP(A221,'6月'!A:L,12,FALSE)</f>
        <v>42088119891021171X</v>
      </c>
      <c r="M221" s="10">
        <f>VLOOKUP(A221,'6月'!A:M,13,FALSE)</f>
        <v>17611173200</v>
      </c>
      <c r="N221" s="10"/>
    </row>
    <row r="222" s="1" customFormat="1" hidden="1" spans="1:14">
      <c r="A222" s="8" t="s">
        <v>1060</v>
      </c>
      <c r="B222" s="8" t="s">
        <v>443</v>
      </c>
      <c r="C222" s="8" t="s">
        <v>45</v>
      </c>
      <c r="D222" s="8" t="s">
        <v>1061</v>
      </c>
      <c r="E222" s="9" t="s">
        <v>28</v>
      </c>
      <c r="F222" s="9">
        <v>340.25</v>
      </c>
      <c r="G222" s="9">
        <v>0</v>
      </c>
      <c r="H222" s="10"/>
      <c r="I222" s="10"/>
      <c r="J222" s="10"/>
      <c r="K222" s="10" t="str">
        <f>VLOOKUP(A222,'6月'!A:K,11,FALSE)</f>
        <v>朝晖人力</v>
      </c>
      <c r="L222" s="44" t="str">
        <f>VLOOKUP(A222,'6月'!A:L,12,FALSE)</f>
        <v>420881200204085947</v>
      </c>
      <c r="M222" s="10">
        <f>VLOOKUP(A222,'6月'!A:M,13,FALSE)</f>
        <v>18872418762</v>
      </c>
      <c r="N222" s="10"/>
    </row>
    <row r="223" s="1" customFormat="1" hidden="1" spans="1:14">
      <c r="A223" s="8" t="s">
        <v>1062</v>
      </c>
      <c r="B223" s="8" t="s">
        <v>443</v>
      </c>
      <c r="C223" s="8" t="s">
        <v>45</v>
      </c>
      <c r="D223" s="8" t="s">
        <v>1063</v>
      </c>
      <c r="E223" s="9" t="s">
        <v>32</v>
      </c>
      <c r="F223" s="9">
        <v>1998.012</v>
      </c>
      <c r="G223" s="9">
        <v>0</v>
      </c>
      <c r="H223" s="10"/>
      <c r="I223" s="10"/>
      <c r="J223" s="10"/>
      <c r="K223" s="10" t="str">
        <f>VLOOKUP(A223,'6月'!A:K,11,FALSE)</f>
        <v>朝晖人力</v>
      </c>
      <c r="L223" s="44" t="str">
        <f>VLOOKUP(A223,'6月'!A:L,12,FALSE)</f>
        <v>421302200412246491</v>
      </c>
      <c r="M223" s="10">
        <f>VLOOKUP(A223,'6月'!A:M,13,FALSE)</f>
        <v>13554572452</v>
      </c>
      <c r="N223" s="10"/>
    </row>
    <row r="224" s="1" customFormat="1" hidden="1" spans="1:14">
      <c r="A224" s="8" t="s">
        <v>462</v>
      </c>
      <c r="B224" s="8" t="s">
        <v>443</v>
      </c>
      <c r="C224" s="8" t="s">
        <v>57</v>
      </c>
      <c r="D224" s="8" t="s">
        <v>463</v>
      </c>
      <c r="E224" s="9" t="s">
        <v>28</v>
      </c>
      <c r="F224" s="9">
        <v>3120.8237202381</v>
      </c>
      <c r="G224" s="9">
        <v>0</v>
      </c>
      <c r="H224" s="10"/>
      <c r="I224" s="10"/>
      <c r="J224" s="10"/>
      <c r="K224" s="10" t="str">
        <f>VLOOKUP(A224,'6月'!A:K,11,FALSE)</f>
        <v>钟祥</v>
      </c>
      <c r="L224" s="44" t="str">
        <f>VLOOKUP(A224,'6月'!A:L,12,FALSE)</f>
        <v>420881199402276511</v>
      </c>
      <c r="M224" s="10">
        <f>VLOOKUP(A224,'6月'!A:M,13,FALSE)</f>
        <v>18502705023</v>
      </c>
      <c r="N224" s="10"/>
    </row>
    <row r="225" s="1" customFormat="1" hidden="1" spans="1:14">
      <c r="A225" s="8" t="s">
        <v>464</v>
      </c>
      <c r="B225" s="8" t="s">
        <v>443</v>
      </c>
      <c r="C225" s="8" t="s">
        <v>60</v>
      </c>
      <c r="D225" s="8" t="s">
        <v>465</v>
      </c>
      <c r="E225" s="9" t="s">
        <v>28</v>
      </c>
      <c r="F225" s="9">
        <v>5190.36511363636</v>
      </c>
      <c r="G225" s="9">
        <v>0</v>
      </c>
      <c r="H225" s="10"/>
      <c r="I225" s="10"/>
      <c r="J225" s="10"/>
      <c r="K225" s="10" t="str">
        <f>VLOOKUP(A225,'6月'!A:K,11,FALSE)</f>
        <v>钟祥</v>
      </c>
      <c r="L225" s="10" t="str">
        <f>VLOOKUP(A225,'6月'!A:L,12,FALSE)</f>
        <v>420881199010035436</v>
      </c>
      <c r="M225" s="10">
        <f>VLOOKUP(A225,'6月'!A:M,13,FALSE)</f>
        <v>13297608873</v>
      </c>
      <c r="N225" s="10"/>
    </row>
    <row r="226" s="1" customFormat="1" hidden="1" spans="1:14">
      <c r="A226" s="8" t="s">
        <v>466</v>
      </c>
      <c r="B226" s="8" t="s">
        <v>443</v>
      </c>
      <c r="C226" s="8" t="s">
        <v>60</v>
      </c>
      <c r="D226" s="8" t="s">
        <v>467</v>
      </c>
      <c r="E226" s="9" t="s">
        <v>28</v>
      </c>
      <c r="F226" s="9">
        <v>5244.23449528732</v>
      </c>
      <c r="G226" s="9">
        <v>7.32999999999998</v>
      </c>
      <c r="H226" s="10"/>
      <c r="I226" s="10"/>
      <c r="J226" s="10"/>
      <c r="K226" s="10" t="str">
        <f>VLOOKUP(A226,'6月'!A:K,11,FALSE)</f>
        <v>钟祥</v>
      </c>
      <c r="L226" s="10" t="str">
        <f>VLOOKUP(A226,'6月'!A:L,12,FALSE)</f>
        <v>420881199710240430</v>
      </c>
      <c r="M226" s="10">
        <f>VLOOKUP(A226,'6月'!A:M,13,FALSE)</f>
        <v>18696000078</v>
      </c>
      <c r="N226" s="10"/>
    </row>
    <row r="227" s="1" customFormat="1" hidden="1" spans="1:14">
      <c r="A227" s="8" t="s">
        <v>470</v>
      </c>
      <c r="B227" s="8" t="s">
        <v>443</v>
      </c>
      <c r="C227" s="8" t="s">
        <v>60</v>
      </c>
      <c r="D227" s="8" t="s">
        <v>471</v>
      </c>
      <c r="E227" s="9" t="s">
        <v>28</v>
      </c>
      <c r="F227" s="9">
        <v>5500.67475</v>
      </c>
      <c r="G227" s="9">
        <v>0</v>
      </c>
      <c r="H227" s="10"/>
      <c r="I227" s="10"/>
      <c r="J227" s="10"/>
      <c r="K227" s="10" t="str">
        <f>VLOOKUP(A227,'6月'!A:K,11,FALSE)</f>
        <v>钟祥</v>
      </c>
      <c r="L227" s="44" t="str">
        <f>VLOOKUP(A227,'6月'!A:L,12,FALSE)</f>
        <v>420881200312015831</v>
      </c>
      <c r="M227" s="10">
        <f>VLOOKUP(A227,'6月'!A:M,13,FALSE)</f>
        <v>19074761449</v>
      </c>
      <c r="N227" s="10"/>
    </row>
    <row r="228" s="1" customFormat="1" hidden="1" spans="1:14">
      <c r="A228" s="8" t="s">
        <v>472</v>
      </c>
      <c r="B228" s="8" t="s">
        <v>443</v>
      </c>
      <c r="C228" s="8" t="s">
        <v>60</v>
      </c>
      <c r="D228" s="8" t="s">
        <v>473</v>
      </c>
      <c r="E228" s="9" t="s">
        <v>28</v>
      </c>
      <c r="F228" s="9">
        <v>5989.09194055944</v>
      </c>
      <c r="G228" s="9">
        <v>0</v>
      </c>
      <c r="H228" s="10"/>
      <c r="I228" s="10"/>
      <c r="J228" s="10"/>
      <c r="K228" s="10" t="str">
        <f>VLOOKUP(A228,'6月'!A:K,11,FALSE)</f>
        <v>朝晖人力</v>
      </c>
      <c r="L228" s="10" t="str">
        <f>VLOOKUP(A228,'6月'!A:L,12,FALSE)</f>
        <v>41152119980728193X</v>
      </c>
      <c r="M228" s="10">
        <f>VLOOKUP(A228,'6月'!A:M,13,FALSE)</f>
        <v>17359967906</v>
      </c>
      <c r="N228" s="10"/>
    </row>
    <row r="229" s="1" customFormat="1" hidden="1" spans="1:14">
      <c r="A229" s="8" t="s">
        <v>468</v>
      </c>
      <c r="B229" s="8" t="s">
        <v>443</v>
      </c>
      <c r="C229" s="8" t="s">
        <v>60</v>
      </c>
      <c r="D229" s="8" t="s">
        <v>469</v>
      </c>
      <c r="E229" s="9" t="s">
        <v>28</v>
      </c>
      <c r="F229" s="9">
        <v>5713.56244019138</v>
      </c>
      <c r="G229" s="9">
        <v>21.41</v>
      </c>
      <c r="H229" s="10"/>
      <c r="I229" s="10"/>
      <c r="J229" s="10"/>
      <c r="K229" s="10" t="str">
        <f>VLOOKUP(A229,'6月'!A:K,11,FALSE)</f>
        <v>钟祥</v>
      </c>
      <c r="L229" s="44" t="str">
        <f>VLOOKUP(A229,'6月'!A:L,12,FALSE)</f>
        <v>632124198710262219</v>
      </c>
      <c r="M229" s="10">
        <f>VLOOKUP(A229,'6月'!A:M,13,FALSE)</f>
        <v>15717827757</v>
      </c>
      <c r="N229" s="10"/>
    </row>
    <row r="230" s="1" customFormat="1" hidden="1" spans="1:14">
      <c r="A230" s="8" t="s">
        <v>1064</v>
      </c>
      <c r="B230" s="8" t="s">
        <v>443</v>
      </c>
      <c r="C230" s="8" t="s">
        <v>70</v>
      </c>
      <c r="D230" s="8" t="s">
        <v>1065</v>
      </c>
      <c r="E230" s="9" t="s">
        <v>28</v>
      </c>
      <c r="F230" s="9">
        <v>5417.7</v>
      </c>
      <c r="G230" s="9">
        <v>0</v>
      </c>
      <c r="H230" s="10"/>
      <c r="I230" s="10"/>
      <c r="J230" s="10"/>
      <c r="K230" s="10" t="str">
        <f>VLOOKUP(A230,'6月'!A:K,11,FALSE)</f>
        <v>朝晖人力</v>
      </c>
      <c r="L230" s="10" t="str">
        <f>VLOOKUP(A230,'6月'!A:L,12,FALSE)</f>
        <v>42088119900822051x</v>
      </c>
      <c r="M230" s="10">
        <f>VLOOKUP(A230,'6月'!A:M,13,FALSE)</f>
        <v>18672462040</v>
      </c>
      <c r="N230" s="10"/>
    </row>
    <row r="231" s="1" customFormat="1" hidden="1" spans="1:14">
      <c r="A231" s="8" t="s">
        <v>1443</v>
      </c>
      <c r="B231" s="8" t="s">
        <v>443</v>
      </c>
      <c r="C231" s="8" t="s">
        <v>70</v>
      </c>
      <c r="D231" s="8" t="s">
        <v>1444</v>
      </c>
      <c r="E231" s="9" t="s">
        <v>28</v>
      </c>
      <c r="F231" s="9">
        <v>3644.64</v>
      </c>
      <c r="G231" s="9">
        <v>0</v>
      </c>
      <c r="H231" s="10"/>
      <c r="I231" s="10"/>
      <c r="J231" s="10"/>
      <c r="K231" s="10" t="s">
        <v>35</v>
      </c>
      <c r="L231" s="44" t="str">
        <f>VLOOKUP(A231,[12]在职名单!$D:$AF,29,FALSE)</f>
        <v>360732200010065113</v>
      </c>
      <c r="M231" s="10">
        <f>VLOOKUP(A231,[12]在职名单!$D:$AK,34,FALSE)</f>
        <v>19990230047</v>
      </c>
      <c r="N231" s="10"/>
    </row>
    <row r="232" s="1" customFormat="1" hidden="1" spans="1:14">
      <c r="A232" s="8" t="s">
        <v>474</v>
      </c>
      <c r="B232" s="8" t="s">
        <v>443</v>
      </c>
      <c r="C232" s="8" t="s">
        <v>70</v>
      </c>
      <c r="D232" s="8" t="s">
        <v>475</v>
      </c>
      <c r="E232" s="9" t="s">
        <v>28</v>
      </c>
      <c r="F232" s="9">
        <v>160</v>
      </c>
      <c r="G232" s="9">
        <v>0</v>
      </c>
      <c r="H232" s="10"/>
      <c r="I232" s="10"/>
      <c r="J232" s="10"/>
      <c r="K232" s="10" t="s">
        <v>461</v>
      </c>
      <c r="L232" s="10" t="str">
        <f>VLOOKUP(A232,[12]在职名单!$D:$AF,29,FALSE)</f>
        <v>420881199001246215</v>
      </c>
      <c r="M232" s="10">
        <f>VLOOKUP(A232,[12]在职名单!$D:$AK,34,FALSE)</f>
        <v>18671992167</v>
      </c>
      <c r="N232" s="10"/>
    </row>
    <row r="233" s="1" customFormat="1" hidden="1" spans="1:14">
      <c r="A233" s="8" t="s">
        <v>527</v>
      </c>
      <c r="B233" s="8" t="s">
        <v>528</v>
      </c>
      <c r="C233" s="8" t="s">
        <v>870</v>
      </c>
      <c r="D233" s="8" t="s">
        <v>529</v>
      </c>
      <c r="E233" s="9" t="s">
        <v>28</v>
      </c>
      <c r="F233" s="9">
        <v>16072.8083925</v>
      </c>
      <c r="G233" s="9">
        <v>389.76</v>
      </c>
      <c r="H233" s="10">
        <f>VLOOKUP(D233,'6月'!D:H,5,FALSE)</f>
        <v>359.84</v>
      </c>
      <c r="I233" s="10">
        <f>VLOOKUP(D233,'6月'!D:I,6,FALSE)</f>
        <v>96.96</v>
      </c>
      <c r="J233" s="10">
        <f>VLOOKUP(D233,'6月'!D:J,7,FALSE)</f>
        <v>13.49</v>
      </c>
      <c r="K233" s="10" t="str">
        <f>VLOOKUP(A233,'6月'!A:K,11,FALSE)</f>
        <v>武汉山道</v>
      </c>
      <c r="L233" s="44" t="str">
        <f>VLOOKUP(A233,'6月'!A:L,12,FALSE)</f>
        <v>420684198502132017</v>
      </c>
      <c r="M233" s="10">
        <f>VLOOKUP(A233,'6月'!A:M,13,FALSE)</f>
        <v>17371055355</v>
      </c>
      <c r="N233" s="10"/>
    </row>
    <row r="234" s="1" customFormat="1" hidden="1" spans="1:14">
      <c r="A234" s="8" t="s">
        <v>1078</v>
      </c>
      <c r="B234" s="8" t="s">
        <v>528</v>
      </c>
      <c r="C234" s="8" t="s">
        <v>132</v>
      </c>
      <c r="D234" s="8" t="s">
        <v>1079</v>
      </c>
      <c r="E234" s="9" t="s">
        <v>28</v>
      </c>
      <c r="F234" s="9">
        <v>9213.026995</v>
      </c>
      <c r="G234" s="9">
        <v>126.39</v>
      </c>
      <c r="H234" s="10"/>
      <c r="I234" s="10"/>
      <c r="J234" s="10"/>
      <c r="K234" s="10" t="str">
        <f>VLOOKUP(A234,'6月'!A:K,11,FALSE)</f>
        <v>朝晖人力</v>
      </c>
      <c r="L234" s="10" t="str">
        <f>VLOOKUP(A234,'6月'!A:L,12,FALSE)</f>
        <v>362322199805172459</v>
      </c>
      <c r="M234" s="10">
        <f>VLOOKUP(A234,'6月'!A:M,13,FALSE)</f>
        <v>13755733994</v>
      </c>
      <c r="N234" s="10"/>
    </row>
    <row r="235" s="1" customFormat="1" hidden="1" spans="1:14">
      <c r="A235" s="8" t="s">
        <v>530</v>
      </c>
      <c r="B235" s="8" t="s">
        <v>528</v>
      </c>
      <c r="C235" s="8" t="s">
        <v>26</v>
      </c>
      <c r="D235" s="8" t="s">
        <v>531</v>
      </c>
      <c r="E235" s="9" t="s">
        <v>28</v>
      </c>
      <c r="F235" s="9">
        <v>3500</v>
      </c>
      <c r="G235" s="9">
        <v>0</v>
      </c>
      <c r="H235" s="10"/>
      <c r="I235" s="10"/>
      <c r="J235" s="10"/>
      <c r="K235" s="10" t="str">
        <f>VLOOKUP(A235,'6月'!A:K,11,FALSE)</f>
        <v>高新吾悦</v>
      </c>
      <c r="L235" s="10" t="str">
        <f>VLOOKUP(A235,'6月'!A:L,12,FALSE)</f>
        <v>36042720030211002X</v>
      </c>
      <c r="M235" s="10">
        <f>VLOOKUP(A235,'6月'!A:M,13,FALSE)</f>
        <v>18270924070</v>
      </c>
      <c r="N235" s="10"/>
    </row>
    <row r="236" s="1" customFormat="1" hidden="1" spans="1:14">
      <c r="A236" s="8" t="s">
        <v>1074</v>
      </c>
      <c r="B236" s="8" t="s">
        <v>528</v>
      </c>
      <c r="C236" s="8" t="s">
        <v>30</v>
      </c>
      <c r="D236" s="8" t="s">
        <v>1075</v>
      </c>
      <c r="E236" s="9" t="s">
        <v>28</v>
      </c>
      <c r="F236" s="9">
        <v>2980</v>
      </c>
      <c r="G236" s="9">
        <v>0</v>
      </c>
      <c r="H236" s="10"/>
      <c r="I236" s="10"/>
      <c r="J236" s="10"/>
      <c r="K236" s="10" t="str">
        <f>VLOOKUP(A236,'6月'!A:K,11,FALSE)</f>
        <v>朝晖人力</v>
      </c>
      <c r="L236" s="10" t="str">
        <f>VLOOKUP(A236,'6月'!A:L,12,FALSE)</f>
        <v>360111200811202523</v>
      </c>
      <c r="M236" s="10">
        <f>VLOOKUP(A236,'6月'!A:M,13,FALSE)</f>
        <v>19917936736</v>
      </c>
      <c r="N236" s="10"/>
    </row>
    <row r="237" s="1" customFormat="1" hidden="1" spans="1:14">
      <c r="A237" s="8" t="s">
        <v>534</v>
      </c>
      <c r="B237" s="8" t="s">
        <v>528</v>
      </c>
      <c r="C237" s="8" t="s">
        <v>37</v>
      </c>
      <c r="D237" s="8" t="s">
        <v>535</v>
      </c>
      <c r="E237" s="9" t="s">
        <v>28</v>
      </c>
      <c r="F237" s="9">
        <v>2960</v>
      </c>
      <c r="G237" s="9">
        <v>0</v>
      </c>
      <c r="H237" s="10"/>
      <c r="I237" s="10"/>
      <c r="J237" s="10"/>
      <c r="K237" s="10" t="str">
        <f>VLOOKUP(A237,'6月'!A:K,11,FALSE)</f>
        <v>高新吾悦</v>
      </c>
      <c r="L237" s="10" t="str">
        <f>VLOOKUP(A237,'6月'!A:L,12,FALSE)</f>
        <v>362401195703190520</v>
      </c>
      <c r="M237" s="10">
        <f>VLOOKUP(A237,'6月'!A:M,13,FALSE)</f>
        <v>15270885153</v>
      </c>
      <c r="N237" s="10"/>
    </row>
    <row r="238" s="1" customFormat="1" hidden="1" spans="1:14">
      <c r="A238" s="8" t="s">
        <v>536</v>
      </c>
      <c r="B238" s="8" t="s">
        <v>528</v>
      </c>
      <c r="C238" s="8" t="s">
        <v>37</v>
      </c>
      <c r="D238" s="8" t="s">
        <v>537</v>
      </c>
      <c r="E238" s="9" t="s">
        <v>28</v>
      </c>
      <c r="F238" s="9">
        <v>2755</v>
      </c>
      <c r="G238" s="9">
        <v>0</v>
      </c>
      <c r="H238" s="10"/>
      <c r="I238" s="10"/>
      <c r="J238" s="10"/>
      <c r="K238" s="10" t="str">
        <f>VLOOKUP(A238,'6月'!A:K,11,FALSE)</f>
        <v>高新吾悦</v>
      </c>
      <c r="L238" s="10" t="str">
        <f>VLOOKUP(A238,'6月'!A:L,12,FALSE)</f>
        <v>132628195812161428</v>
      </c>
      <c r="M238" s="10">
        <f>VLOOKUP(A238,'6月'!A:M,13,FALSE)</f>
        <v>17770898003</v>
      </c>
      <c r="N238" s="10"/>
    </row>
    <row r="239" s="1" customFormat="1" hidden="1" spans="1:14">
      <c r="A239" s="8" t="s">
        <v>538</v>
      </c>
      <c r="B239" s="8" t="s">
        <v>528</v>
      </c>
      <c r="C239" s="8" t="s">
        <v>45</v>
      </c>
      <c r="D239" s="8" t="s">
        <v>539</v>
      </c>
      <c r="E239" s="9" t="s">
        <v>28</v>
      </c>
      <c r="F239" s="9">
        <v>7457.666</v>
      </c>
      <c r="G239" s="9">
        <v>0</v>
      </c>
      <c r="H239" s="10"/>
      <c r="I239" s="10"/>
      <c r="J239" s="10"/>
      <c r="K239" s="10" t="str">
        <f>VLOOKUP(A239,'6月'!A:K,11,FALSE)</f>
        <v>高新吾悦</v>
      </c>
      <c r="L239" s="44" t="str">
        <f>VLOOKUP(A239,'6月'!A:L,12,FALSE)</f>
        <v>350721200106170814</v>
      </c>
      <c r="M239" s="10">
        <f>VLOOKUP(A239,'6月'!A:M,13,FALSE)</f>
        <v>18559487223</v>
      </c>
      <c r="N239" s="10"/>
    </row>
    <row r="240" s="1" customFormat="1" hidden="1" spans="1:14">
      <c r="A240" s="8" t="s">
        <v>540</v>
      </c>
      <c r="B240" s="8" t="s">
        <v>528</v>
      </c>
      <c r="C240" s="8" t="s">
        <v>45</v>
      </c>
      <c r="D240" s="8" t="s">
        <v>541</v>
      </c>
      <c r="E240" s="9" t="s">
        <v>28</v>
      </c>
      <c r="F240" s="9">
        <v>5528.604985</v>
      </c>
      <c r="G240" s="9">
        <v>0</v>
      </c>
      <c r="H240" s="10"/>
      <c r="I240" s="10"/>
      <c r="J240" s="10"/>
      <c r="K240" s="10" t="str">
        <f>VLOOKUP(A240,'6月'!A:K,11,FALSE)</f>
        <v>朝晖人力</v>
      </c>
      <c r="L240" s="10" t="str">
        <f>VLOOKUP(A240,'6月'!A:L,12,FALSE)</f>
        <v>341621200510063934</v>
      </c>
      <c r="M240" s="10">
        <f>VLOOKUP(A240,'6月'!A:M,13,FALSE)</f>
        <v>18119938652</v>
      </c>
      <c r="N240" s="10"/>
    </row>
    <row r="241" s="1" customFormat="1" hidden="1" spans="1:14">
      <c r="A241" s="8" t="s">
        <v>1082</v>
      </c>
      <c r="B241" s="8" t="s">
        <v>528</v>
      </c>
      <c r="C241" s="8" t="s">
        <v>45</v>
      </c>
      <c r="D241" s="8" t="s">
        <v>1083</v>
      </c>
      <c r="E241" s="9" t="s">
        <v>28</v>
      </c>
      <c r="F241" s="9">
        <v>3002.696</v>
      </c>
      <c r="G241" s="9">
        <v>0</v>
      </c>
      <c r="H241" s="10"/>
      <c r="I241" s="10"/>
      <c r="J241" s="10"/>
      <c r="K241" s="10" t="str">
        <f>VLOOKUP(A241,'6月'!A:K,11,FALSE)</f>
        <v>朝晖人力</v>
      </c>
      <c r="L241" s="10" t="str">
        <f>VLOOKUP(A241,'6月'!A:L,12,FALSE)</f>
        <v>360121199903131918</v>
      </c>
      <c r="M241" s="10">
        <f>VLOOKUP(A241,[12]在职名单!$D:$AK,34,FALSE)</f>
        <v>0</v>
      </c>
      <c r="N241" s="10"/>
    </row>
    <row r="242" s="1" customFormat="1" hidden="1" spans="1:14">
      <c r="A242" s="8" t="s">
        <v>1295</v>
      </c>
      <c r="B242" s="8" t="s">
        <v>528</v>
      </c>
      <c r="C242" s="8" t="s">
        <v>45</v>
      </c>
      <c r="D242" s="8" t="s">
        <v>1296</v>
      </c>
      <c r="E242" s="9" t="s">
        <v>32</v>
      </c>
      <c r="F242" s="9">
        <v>1291.27</v>
      </c>
      <c r="G242" s="9">
        <v>0</v>
      </c>
      <c r="H242" s="10"/>
      <c r="I242" s="10"/>
      <c r="J242" s="10"/>
      <c r="K242" s="10" t="str">
        <f>VLOOKUP(A242,'6月'!A:K,11,FALSE)</f>
        <v>朝晖人力</v>
      </c>
      <c r="L242" s="10" t="str">
        <f>VLOOKUP(A242,'6月'!A:L,12,FALSE)</f>
        <v>361130200608061219</v>
      </c>
      <c r="M242" s="10">
        <f>VLOOKUP(A242,'6月'!A:M,13,FALSE)</f>
        <v>18779307237</v>
      </c>
      <c r="N242" s="10"/>
    </row>
    <row r="243" s="1" customFormat="1" hidden="1" spans="1:14">
      <c r="A243" s="8" t="s">
        <v>1445</v>
      </c>
      <c r="B243" s="8" t="s">
        <v>528</v>
      </c>
      <c r="C243" s="8" t="s">
        <v>45</v>
      </c>
      <c r="D243" s="8" t="s">
        <v>1446</v>
      </c>
      <c r="E243" s="9" t="s">
        <v>32</v>
      </c>
      <c r="F243" s="9">
        <v>1531.46</v>
      </c>
      <c r="G243" s="9">
        <v>0</v>
      </c>
      <c r="H243" s="10"/>
      <c r="I243" s="10"/>
      <c r="J243" s="10"/>
      <c r="K243" s="10" t="s">
        <v>35</v>
      </c>
      <c r="L243" s="10" t="str">
        <f>VLOOKUP(A243,[12]在职名单!$D:$AF,29,FALSE)</f>
        <v>360401200511082412</v>
      </c>
      <c r="M243" s="10">
        <f>VLOOKUP(A243,[12]在职名单!$D:$AK,34,FALSE)</f>
        <v>18379201596</v>
      </c>
      <c r="N243" s="10"/>
    </row>
    <row r="244" s="1" customFormat="1" hidden="1" spans="1:14">
      <c r="A244" s="8" t="s">
        <v>544</v>
      </c>
      <c r="B244" s="8" t="s">
        <v>528</v>
      </c>
      <c r="C244" s="8" t="s">
        <v>57</v>
      </c>
      <c r="D244" s="8" t="s">
        <v>545</v>
      </c>
      <c r="E244" s="9" t="s">
        <v>28</v>
      </c>
      <c r="F244" s="9">
        <v>5085.3375</v>
      </c>
      <c r="G244" s="9">
        <v>0</v>
      </c>
      <c r="H244" s="10"/>
      <c r="I244" s="10"/>
      <c r="J244" s="10"/>
      <c r="K244" s="10" t="str">
        <f>VLOOKUP(A244,'6月'!A:K,11,FALSE)</f>
        <v>高新吾悦</v>
      </c>
      <c r="L244" s="10" t="str">
        <f>VLOOKUP(A244,'6月'!A:L,12,FALSE)</f>
        <v>362226199106121839</v>
      </c>
      <c r="M244" s="10">
        <f>VLOOKUP(A244,'6月'!A:M,13,FALSE)</f>
        <v>18210510043</v>
      </c>
      <c r="N244" s="10"/>
    </row>
    <row r="245" s="1" customFormat="1" hidden="1" spans="1:14">
      <c r="A245" s="8" t="s">
        <v>876</v>
      </c>
      <c r="B245" s="8" t="s">
        <v>528</v>
      </c>
      <c r="C245" s="8" t="s">
        <v>60</v>
      </c>
      <c r="D245" s="8" t="s">
        <v>877</v>
      </c>
      <c r="E245" s="9" t="s">
        <v>28</v>
      </c>
      <c r="F245" s="9">
        <v>5457.14946670195</v>
      </c>
      <c r="G245" s="9">
        <v>0</v>
      </c>
      <c r="H245" s="10"/>
      <c r="I245" s="10"/>
      <c r="J245" s="10"/>
      <c r="K245" s="10" t="str">
        <f>VLOOKUP(A245,'6月'!A:K,11,FALSE)</f>
        <v>朝晖人力</v>
      </c>
      <c r="L245" s="10" t="str">
        <f>VLOOKUP(A245,'6月'!A:L,12,FALSE)</f>
        <v>41100219830303204X</v>
      </c>
      <c r="M245" s="10">
        <f>VLOOKUP(A245,'6月'!A:M,13,FALSE)</f>
        <v>15679188303</v>
      </c>
      <c r="N245" s="10"/>
    </row>
    <row r="246" s="1" customFormat="1" hidden="1" spans="1:14">
      <c r="A246" s="8" t="s">
        <v>548</v>
      </c>
      <c r="B246" s="8" t="s">
        <v>528</v>
      </c>
      <c r="C246" s="8" t="s">
        <v>60</v>
      </c>
      <c r="D246" s="8" t="s">
        <v>549</v>
      </c>
      <c r="E246" s="9" t="s">
        <v>32</v>
      </c>
      <c r="F246" s="9">
        <v>46.8</v>
      </c>
      <c r="G246" s="9">
        <v>0</v>
      </c>
      <c r="H246" s="10"/>
      <c r="I246" s="10"/>
      <c r="J246" s="10"/>
      <c r="K246" s="10" t="str">
        <f>VLOOKUP(A246,'6月'!A:K,11,FALSE)</f>
        <v>朝晖人力</v>
      </c>
      <c r="L246" s="44" t="str">
        <f>VLOOKUP(A246,'6月'!A:L,12,FALSE)</f>
        <v>360427200407120515</v>
      </c>
      <c r="M246" s="10">
        <f>VLOOKUP(A246,'6月'!A:M,13,FALSE)</f>
        <v>15979921096</v>
      </c>
      <c r="N246" s="10"/>
    </row>
    <row r="247" s="1" customFormat="1" hidden="1" spans="1:14">
      <c r="A247" s="8" t="s">
        <v>1084</v>
      </c>
      <c r="B247" s="8" t="s">
        <v>528</v>
      </c>
      <c r="C247" s="8" t="s">
        <v>60</v>
      </c>
      <c r="D247" s="8" t="s">
        <v>1085</v>
      </c>
      <c r="E247" s="9" t="s">
        <v>32</v>
      </c>
      <c r="F247" s="9">
        <v>7314.33461538461</v>
      </c>
      <c r="G247" s="9">
        <v>0</v>
      </c>
      <c r="H247" s="10"/>
      <c r="I247" s="10"/>
      <c r="J247" s="10"/>
      <c r="K247" s="10" t="str">
        <f>VLOOKUP(A247,'6月'!A:K,11,FALSE)</f>
        <v>朝晖人力</v>
      </c>
      <c r="L247" s="10" t="str">
        <f>VLOOKUP(A247,'6月'!A:L,12,FALSE)</f>
        <v>360426200506284033</v>
      </c>
      <c r="M247" s="10">
        <f>VLOOKUP(A247,[12]在职名单!$D:$AK,34,FALSE)</f>
        <v>0</v>
      </c>
      <c r="N247" s="10"/>
    </row>
    <row r="248" s="1" customFormat="1" hidden="1" spans="1:14">
      <c r="A248" s="8" t="s">
        <v>878</v>
      </c>
      <c r="B248" s="8" t="s">
        <v>528</v>
      </c>
      <c r="C248" s="8" t="s">
        <v>70</v>
      </c>
      <c r="D248" s="8" t="s">
        <v>879</v>
      </c>
      <c r="E248" s="9" t="s">
        <v>28</v>
      </c>
      <c r="F248" s="9">
        <v>4631.6</v>
      </c>
      <c r="G248" s="9">
        <v>0</v>
      </c>
      <c r="H248" s="10"/>
      <c r="I248" s="10"/>
      <c r="J248" s="10"/>
      <c r="K248" s="10" t="str">
        <f>VLOOKUP(A248,'6月'!A:K,11,FALSE)</f>
        <v>高新吾悦</v>
      </c>
      <c r="L248" s="10" t="str">
        <f>VLOOKUP(A248,'6月'!A:L,12,FALSE)</f>
        <v>360122200603310916</v>
      </c>
      <c r="M248" s="10">
        <f>VLOOKUP(A248,'6月'!A:M,13,FALSE)</f>
        <v>18379151653</v>
      </c>
      <c r="N248" s="10"/>
    </row>
    <row r="249" s="1" customFormat="1" hidden="1" spans="1:14">
      <c r="A249" s="8" t="s">
        <v>1086</v>
      </c>
      <c r="B249" s="8" t="s">
        <v>528</v>
      </c>
      <c r="C249" s="8" t="s">
        <v>70</v>
      </c>
      <c r="D249" s="8" t="s">
        <v>1087</v>
      </c>
      <c r="E249" s="9" t="s">
        <v>161</v>
      </c>
      <c r="F249" s="9">
        <v>1610</v>
      </c>
      <c r="G249" s="9">
        <v>0</v>
      </c>
      <c r="H249" s="10"/>
      <c r="I249" s="10"/>
      <c r="J249" s="10"/>
      <c r="K249" s="10" t="str">
        <f>VLOOKUP(A249,'6月'!A:K,11,FALSE)</f>
        <v>朝晖人力</v>
      </c>
      <c r="L249" s="44" t="str">
        <f>VLOOKUP(A249,'6月'!A:L,12,FALSE)</f>
        <v>361124200602196043</v>
      </c>
      <c r="M249" s="10">
        <f>VLOOKUP(A249,'6月'!A:M,13,FALSE)</f>
        <v>15270341648</v>
      </c>
      <c r="N249" s="10"/>
    </row>
    <row r="250" s="1" customFormat="1" hidden="1" spans="1:14">
      <c r="A250" s="8" t="s">
        <v>558</v>
      </c>
      <c r="B250" s="8" t="s">
        <v>559</v>
      </c>
      <c r="C250" s="8" t="s">
        <v>132</v>
      </c>
      <c r="D250" s="8" t="s">
        <v>560</v>
      </c>
      <c r="E250" s="9" t="s">
        <v>28</v>
      </c>
      <c r="F250" s="9">
        <v>8752.373</v>
      </c>
      <c r="G250" s="9">
        <v>112.58</v>
      </c>
      <c r="H250" s="10"/>
      <c r="I250" s="10"/>
      <c r="J250" s="10"/>
      <c r="K250" s="10" t="str">
        <f>VLOOKUP(A250,'6月'!A:K,11,FALSE)</f>
        <v>锋铭</v>
      </c>
      <c r="L250" s="44" t="str">
        <f>VLOOKUP(A250,'6月'!A:L,12,FALSE)</f>
        <v>420684198401166074</v>
      </c>
      <c r="M250" s="10">
        <f>VLOOKUP(A250,'6月'!A:M,13,FALSE)</f>
        <v>15827152339</v>
      </c>
      <c r="N250" s="10"/>
    </row>
    <row r="251" s="1" customFormat="1" hidden="1" spans="1:14">
      <c r="A251" s="8" t="s">
        <v>561</v>
      </c>
      <c r="B251" s="8" t="s">
        <v>559</v>
      </c>
      <c r="C251" s="8" t="s">
        <v>26</v>
      </c>
      <c r="D251" s="8" t="s">
        <v>562</v>
      </c>
      <c r="E251" s="9" t="s">
        <v>28</v>
      </c>
      <c r="F251" s="9">
        <v>3670</v>
      </c>
      <c r="G251" s="9">
        <v>0</v>
      </c>
      <c r="H251" s="10"/>
      <c r="I251" s="10"/>
      <c r="J251" s="10"/>
      <c r="K251" s="10" t="str">
        <f>VLOOKUP(A251,'6月'!A:K,11,FALSE)</f>
        <v>进贤</v>
      </c>
      <c r="L251" s="44" t="str">
        <f>VLOOKUP(A251,'6月'!A:L,12,FALSE)</f>
        <v>360428199911012768</v>
      </c>
      <c r="M251" s="10">
        <f>VLOOKUP(A251,'6月'!A:M,13,FALSE)</f>
        <v>15679312608</v>
      </c>
      <c r="N251" s="10"/>
    </row>
    <row r="252" s="1" customFormat="1" hidden="1" spans="1:14">
      <c r="A252" s="8" t="s">
        <v>563</v>
      </c>
      <c r="B252" s="8" t="s">
        <v>559</v>
      </c>
      <c r="C252" s="8" t="s">
        <v>30</v>
      </c>
      <c r="D252" s="8" t="s">
        <v>564</v>
      </c>
      <c r="E252" s="9" t="s">
        <v>28</v>
      </c>
      <c r="F252" s="9">
        <v>3000</v>
      </c>
      <c r="G252" s="9">
        <v>0</v>
      </c>
      <c r="H252" s="10"/>
      <c r="I252" s="10"/>
      <c r="J252" s="10"/>
      <c r="K252" s="10" t="str">
        <f>VLOOKUP(A252,'6月'!A:K,11,FALSE)</f>
        <v>进贤</v>
      </c>
      <c r="L252" s="44" t="str">
        <f>VLOOKUP(A252,'6月'!A:L,12,FALSE)</f>
        <v>360124200203101528</v>
      </c>
      <c r="M252" s="10">
        <f>VLOOKUP(A252,'6月'!A:M,13,FALSE)</f>
        <v>18172854145</v>
      </c>
      <c r="N252" s="10"/>
    </row>
    <row r="253" s="1" customFormat="1" hidden="1" spans="1:14">
      <c r="A253" s="8" t="s">
        <v>565</v>
      </c>
      <c r="B253" s="8" t="s">
        <v>559</v>
      </c>
      <c r="C253" s="8" t="s">
        <v>30</v>
      </c>
      <c r="D253" s="8" t="s">
        <v>566</v>
      </c>
      <c r="E253" s="9" t="s">
        <v>28</v>
      </c>
      <c r="F253" s="9">
        <v>2995</v>
      </c>
      <c r="G253" s="9">
        <v>0</v>
      </c>
      <c r="H253" s="10"/>
      <c r="I253" s="10"/>
      <c r="J253" s="10"/>
      <c r="K253" s="10" t="str">
        <f>VLOOKUP(A253,'6月'!A:K,11,FALSE)</f>
        <v>进贤</v>
      </c>
      <c r="L253" s="44" t="str">
        <f>VLOOKUP(A253,'6月'!A:L,12,FALSE)</f>
        <v>360124200404154546</v>
      </c>
      <c r="M253" s="10">
        <f>VLOOKUP(A253,'6月'!A:M,13,FALSE)</f>
        <v>13803523512</v>
      </c>
      <c r="N253" s="10"/>
    </row>
    <row r="254" s="1" customFormat="1" hidden="1" spans="1:14">
      <c r="A254" s="8" t="s">
        <v>567</v>
      </c>
      <c r="B254" s="8" t="s">
        <v>559</v>
      </c>
      <c r="C254" s="8" t="s">
        <v>37</v>
      </c>
      <c r="D254" s="8" t="s">
        <v>568</v>
      </c>
      <c r="E254" s="9" t="s">
        <v>28</v>
      </c>
      <c r="F254" s="9">
        <v>2500</v>
      </c>
      <c r="G254" s="9">
        <v>0</v>
      </c>
      <c r="H254" s="10"/>
      <c r="I254" s="10"/>
      <c r="J254" s="10"/>
      <c r="K254" s="10" t="str">
        <f>VLOOKUP(A254,'6月'!A:K,11,FALSE)</f>
        <v>进贤</v>
      </c>
      <c r="L254" s="44" t="str">
        <f>VLOOKUP(A254,'6月'!A:L,12,FALSE)</f>
        <v>360124196303095410</v>
      </c>
      <c r="M254" s="10">
        <f>VLOOKUP(A254,'6月'!A:M,13,FALSE)</f>
        <v>15797687689</v>
      </c>
      <c r="N254" s="10"/>
    </row>
    <row r="255" s="1" customFormat="1" hidden="1" spans="1:14">
      <c r="A255" s="8" t="s">
        <v>569</v>
      </c>
      <c r="B255" s="8" t="s">
        <v>559</v>
      </c>
      <c r="C255" s="8" t="s">
        <v>37</v>
      </c>
      <c r="D255" s="8" t="s">
        <v>570</v>
      </c>
      <c r="E255" s="9" t="s">
        <v>28</v>
      </c>
      <c r="F255" s="9">
        <v>2500</v>
      </c>
      <c r="G255" s="9">
        <v>0</v>
      </c>
      <c r="H255" s="10"/>
      <c r="I255" s="10"/>
      <c r="J255" s="10"/>
      <c r="K255" s="10" t="str">
        <f>VLOOKUP(A255,'6月'!A:K,11,FALSE)</f>
        <v>朝晖人力</v>
      </c>
      <c r="L255" s="44" t="str">
        <f>VLOOKUP(A255,'6月'!A:L,12,FALSE)</f>
        <v>360124196301282423</v>
      </c>
      <c r="M255" s="10">
        <f>VLOOKUP(A255,'6月'!A:M,13,FALSE)</f>
        <v>13870826901</v>
      </c>
      <c r="N255" s="10"/>
    </row>
    <row r="256" s="1" customFormat="1" hidden="1" spans="1:14">
      <c r="A256" s="8" t="s">
        <v>571</v>
      </c>
      <c r="B256" s="8" t="s">
        <v>559</v>
      </c>
      <c r="C256" s="8" t="s">
        <v>45</v>
      </c>
      <c r="D256" s="8" t="s">
        <v>572</v>
      </c>
      <c r="E256" s="9" t="s">
        <v>28</v>
      </c>
      <c r="F256" s="9">
        <v>5540</v>
      </c>
      <c r="G256" s="9">
        <v>16.2</v>
      </c>
      <c r="H256" s="10"/>
      <c r="I256" s="10"/>
      <c r="J256" s="10"/>
      <c r="K256" s="10" t="str">
        <f>VLOOKUP(A256,'6月'!A:K,11,FALSE)</f>
        <v>进贤</v>
      </c>
      <c r="L256" s="44" t="str">
        <f>VLOOKUP(A256,'6月'!A:L,12,FALSE)</f>
        <v>360124198902080068</v>
      </c>
      <c r="M256" s="10">
        <f>VLOOKUP(A256,'6月'!A:M,13,FALSE)</f>
        <v>15870685220</v>
      </c>
      <c r="N256" s="10"/>
    </row>
    <row r="257" s="1" customFormat="1" hidden="1" spans="1:14">
      <c r="A257" s="8" t="s">
        <v>573</v>
      </c>
      <c r="B257" s="8" t="s">
        <v>559</v>
      </c>
      <c r="C257" s="8" t="s">
        <v>45</v>
      </c>
      <c r="D257" s="8" t="s">
        <v>574</v>
      </c>
      <c r="E257" s="9" t="s">
        <v>28</v>
      </c>
      <c r="F257" s="9">
        <v>5869.344</v>
      </c>
      <c r="G257" s="9">
        <v>26.08</v>
      </c>
      <c r="H257" s="10"/>
      <c r="I257" s="10"/>
      <c r="J257" s="10"/>
      <c r="K257" s="10" t="str">
        <f>VLOOKUP(A257,'6月'!A:K,11,FALSE)</f>
        <v>进贤</v>
      </c>
      <c r="L257" s="44" t="str">
        <f>VLOOKUP(A257,'6月'!A:L,12,FALSE)</f>
        <v>360124198907175429</v>
      </c>
      <c r="M257" s="10">
        <f>VLOOKUP(A257,'6月'!A:M,13,FALSE)</f>
        <v>19979082766</v>
      </c>
      <c r="N257" s="10"/>
    </row>
    <row r="258" s="1" customFormat="1" hidden="1" spans="1:14">
      <c r="A258" s="8" t="s">
        <v>1297</v>
      </c>
      <c r="B258" s="8" t="s">
        <v>559</v>
      </c>
      <c r="C258" s="8" t="s">
        <v>45</v>
      </c>
      <c r="D258" s="8" t="s">
        <v>1298</v>
      </c>
      <c r="E258" s="9" t="s">
        <v>28</v>
      </c>
      <c r="F258" s="9">
        <v>2693</v>
      </c>
      <c r="G258" s="9">
        <v>0</v>
      </c>
      <c r="H258" s="10"/>
      <c r="I258" s="10"/>
      <c r="J258" s="10"/>
      <c r="K258" s="10" t="str">
        <f>VLOOKUP(A258,'6月'!A:K,11,FALSE)</f>
        <v>朝晖人力</v>
      </c>
      <c r="L258" s="10"/>
      <c r="M258" s="10"/>
      <c r="N258" s="10"/>
    </row>
    <row r="259" s="1" customFormat="1" hidden="1" spans="1:14">
      <c r="A259" s="8" t="s">
        <v>1299</v>
      </c>
      <c r="B259" s="8" t="s">
        <v>559</v>
      </c>
      <c r="C259" s="8" t="s">
        <v>45</v>
      </c>
      <c r="D259" s="8" t="s">
        <v>1300</v>
      </c>
      <c r="E259" s="9" t="s">
        <v>28</v>
      </c>
      <c r="F259" s="9">
        <v>2950.8</v>
      </c>
      <c r="G259" s="9">
        <v>0</v>
      </c>
      <c r="H259" s="10"/>
      <c r="I259" s="10"/>
      <c r="J259" s="10"/>
      <c r="K259" s="10" t="str">
        <f>VLOOKUP(A259,'6月'!A:K,11,FALSE)</f>
        <v>朝晖人力</v>
      </c>
      <c r="L259" s="44" t="str">
        <f>VLOOKUP(A259,'6月'!A:L,12,FALSE)</f>
        <v>360124200311255145</v>
      </c>
      <c r="M259" s="10">
        <f>VLOOKUP(A259,'6月'!A:M,13,FALSE)</f>
        <v>15970463246</v>
      </c>
      <c r="N259" s="10"/>
    </row>
    <row r="260" s="1" customFormat="1" hidden="1" spans="1:14">
      <c r="A260" s="12" t="s">
        <v>575</v>
      </c>
      <c r="B260" s="12" t="s">
        <v>559</v>
      </c>
      <c r="C260" s="12" t="s">
        <v>57</v>
      </c>
      <c r="D260" s="12" t="s">
        <v>576</v>
      </c>
      <c r="E260" s="13" t="s">
        <v>28</v>
      </c>
      <c r="F260" s="13">
        <v>6783.22826363636</v>
      </c>
      <c r="G260" s="13">
        <v>53.5</v>
      </c>
      <c r="H260" s="10"/>
      <c r="I260" s="10"/>
      <c r="J260" s="10"/>
      <c r="K260" s="10" t="str">
        <f>VLOOKUP(A260,'6月'!A:K,11,FALSE)</f>
        <v>进贤</v>
      </c>
      <c r="L260" s="44" t="str">
        <f>VLOOKUP(A260,'6月'!A:L,12,FALSE)</f>
        <v>360124199710123312</v>
      </c>
      <c r="M260" s="10">
        <f>VLOOKUP(A260,'6月'!A:M,13,FALSE)</f>
        <v>13576135365</v>
      </c>
      <c r="N260" s="10"/>
    </row>
    <row r="261" s="1" customFormat="1" hidden="1" spans="1:14">
      <c r="A261" s="12" t="s">
        <v>577</v>
      </c>
      <c r="B261" s="12" t="s">
        <v>559</v>
      </c>
      <c r="C261" s="12" t="s">
        <v>60</v>
      </c>
      <c r="D261" s="12" t="s">
        <v>578</v>
      </c>
      <c r="E261" s="13" t="s">
        <v>28</v>
      </c>
      <c r="F261" s="13">
        <v>2762.096</v>
      </c>
      <c r="G261" s="13">
        <v>0</v>
      </c>
      <c r="H261" s="10"/>
      <c r="I261" s="10"/>
      <c r="J261" s="10"/>
      <c r="K261" s="10" t="str">
        <f>VLOOKUP(A261,'6月'!A:K,11,FALSE)</f>
        <v>进贤</v>
      </c>
      <c r="L261" s="44" t="str">
        <f>VLOOKUP(A261,'6月'!A:L,12,FALSE)</f>
        <v>360124200309235110</v>
      </c>
      <c r="M261" s="10">
        <f>VLOOKUP(A261,'6月'!A:M,13,FALSE)</f>
        <v>13677089435</v>
      </c>
      <c r="N261" s="10"/>
    </row>
    <row r="262" s="1" customFormat="1" hidden="1" spans="1:14">
      <c r="A262" s="12" t="s">
        <v>579</v>
      </c>
      <c r="B262" s="12" t="s">
        <v>559</v>
      </c>
      <c r="C262" s="12" t="s">
        <v>60</v>
      </c>
      <c r="D262" s="12" t="s">
        <v>580</v>
      </c>
      <c r="E262" s="13" t="s">
        <v>32</v>
      </c>
      <c r="F262" s="13">
        <v>120</v>
      </c>
      <c r="G262" s="13">
        <v>0</v>
      </c>
      <c r="H262" s="10"/>
      <c r="I262" s="10"/>
      <c r="J262" s="10"/>
      <c r="K262" s="10" t="str">
        <f>VLOOKUP(A262,'6月'!A:K,11,FALSE)</f>
        <v>朝晖人力</v>
      </c>
      <c r="L262" s="44" t="str">
        <f>VLOOKUP(A262,'6月'!A:L,12,FALSE)</f>
        <v>36010420020328041X</v>
      </c>
      <c r="M262" s="10">
        <f>VLOOKUP(A262,'6月'!A:M,13,FALSE)</f>
        <v>18189056732</v>
      </c>
      <c r="N262" s="10"/>
    </row>
    <row r="263" s="1" customFormat="1" hidden="1" spans="1:14">
      <c r="A263" s="12" t="s">
        <v>1090</v>
      </c>
      <c r="B263" s="12" t="s">
        <v>559</v>
      </c>
      <c r="C263" s="12" t="s">
        <v>60</v>
      </c>
      <c r="D263" s="12" t="s">
        <v>1091</v>
      </c>
      <c r="E263" s="13" t="s">
        <v>32</v>
      </c>
      <c r="F263" s="13">
        <v>3318.29775</v>
      </c>
      <c r="G263" s="13">
        <v>0</v>
      </c>
      <c r="H263" s="10"/>
      <c r="I263" s="10"/>
      <c r="J263" s="10"/>
      <c r="K263" s="10" t="str">
        <f>VLOOKUP(A263,'6月'!A:K,11,FALSE)</f>
        <v>朝晖人力</v>
      </c>
      <c r="L263" s="44" t="str">
        <f>VLOOKUP(A263,'6月'!A:L,12,FALSE)</f>
        <v>360124200407025117</v>
      </c>
      <c r="M263" s="10">
        <f>VLOOKUP(A263,'6月'!A:M,13,FALSE)</f>
        <v>15970439298</v>
      </c>
      <c r="N263" s="10"/>
    </row>
    <row r="264" s="1" customFormat="1" hidden="1" spans="1:14">
      <c r="A264" s="12" t="s">
        <v>583</v>
      </c>
      <c r="B264" s="12" t="s">
        <v>559</v>
      </c>
      <c r="C264" s="12" t="s">
        <v>1409</v>
      </c>
      <c r="D264" s="12" t="s">
        <v>584</v>
      </c>
      <c r="E264" s="13" t="s">
        <v>28</v>
      </c>
      <c r="F264" s="13">
        <v>275.4</v>
      </c>
      <c r="G264" s="13">
        <v>0</v>
      </c>
      <c r="H264" s="10"/>
      <c r="I264" s="10"/>
      <c r="J264" s="10"/>
      <c r="K264" s="10" t="str">
        <f>VLOOKUP(A264,'6月'!A:K,11,FALSE)</f>
        <v>进贤</v>
      </c>
      <c r="L264" s="44" t="str">
        <f>VLOOKUP(A264,'6月'!A:L,12,FALSE)</f>
        <v>362502198801013240</v>
      </c>
      <c r="M264" s="10">
        <f>VLOOKUP(A264,'6月'!A:M,13,FALSE)</f>
        <v>15717002035</v>
      </c>
      <c r="N264" s="10"/>
    </row>
    <row r="265" s="1" customFormat="1" hidden="1" spans="1:14">
      <c r="A265" s="12" t="s">
        <v>1303</v>
      </c>
      <c r="B265" s="12" t="s">
        <v>559</v>
      </c>
      <c r="C265" s="12" t="s">
        <v>60</v>
      </c>
      <c r="D265" s="12" t="s">
        <v>1304</v>
      </c>
      <c r="E265" s="13" t="s">
        <v>32</v>
      </c>
      <c r="F265" s="13">
        <v>3489.48</v>
      </c>
      <c r="G265" s="13">
        <v>0</v>
      </c>
      <c r="H265" s="10"/>
      <c r="I265" s="10"/>
      <c r="J265" s="10"/>
      <c r="K265" s="10" t="str">
        <f>VLOOKUP(A265,'6月'!A:K,11,FALSE)</f>
        <v>朝晖人力</v>
      </c>
      <c r="L265" s="44" t="str">
        <f>VLOOKUP(A265,'6月'!A:L,12,FALSE)</f>
        <v>360124200510292416</v>
      </c>
      <c r="M265" s="10">
        <f>VLOOKUP(A265,'6月'!A:M,13,FALSE)</f>
        <v>17816506195</v>
      </c>
      <c r="N265" s="10"/>
    </row>
    <row r="266" s="1" customFormat="1" hidden="1" spans="1:14">
      <c r="A266" s="8" t="s">
        <v>585</v>
      </c>
      <c r="B266" s="8" t="s">
        <v>559</v>
      </c>
      <c r="C266" s="8" t="s">
        <v>67</v>
      </c>
      <c r="D266" s="8" t="s">
        <v>586</v>
      </c>
      <c r="E266" s="9" t="s">
        <v>28</v>
      </c>
      <c r="F266" s="9">
        <v>14875.675</v>
      </c>
      <c r="G266" s="9">
        <v>296.27</v>
      </c>
      <c r="H266" s="10"/>
      <c r="I266" s="10"/>
      <c r="J266" s="10"/>
      <c r="K266" s="10" t="str">
        <f>VLOOKUP(A266,'6月'!A:K,11,FALSE)</f>
        <v>进贤</v>
      </c>
      <c r="L266" s="44" t="str">
        <f>VLOOKUP(A266,'6月'!A:L,12,FALSE)</f>
        <v>360731199609213432</v>
      </c>
      <c r="M266" s="10">
        <f>VLOOKUP(A266,'6月'!A:M,13,FALSE)</f>
        <v>19928742917</v>
      </c>
      <c r="N266" s="10"/>
    </row>
    <row r="267" s="1" customFormat="1" hidden="1" spans="1:14">
      <c r="A267" s="8" t="s">
        <v>1092</v>
      </c>
      <c r="B267" s="8" t="s">
        <v>559</v>
      </c>
      <c r="C267" s="8" t="s">
        <v>70</v>
      </c>
      <c r="D267" s="8" t="s">
        <v>1093</v>
      </c>
      <c r="E267" s="9" t="s">
        <v>28</v>
      </c>
      <c r="F267" s="9">
        <v>4338.2</v>
      </c>
      <c r="G267" s="9">
        <v>0</v>
      </c>
      <c r="H267" s="10"/>
      <c r="I267" s="10"/>
      <c r="J267" s="10"/>
      <c r="K267" s="10" t="str">
        <f>VLOOKUP(A267,'6月'!A:K,11,FALSE)</f>
        <v>朝晖人力</v>
      </c>
      <c r="L267" s="44" t="str">
        <f>VLOOKUP(A267,'6月'!A:L,12,FALSE)</f>
        <v>362427199902271712</v>
      </c>
      <c r="M267" s="10">
        <f>VLOOKUP(A267,'6月'!A:M,13,FALSE)</f>
        <v>15079694110</v>
      </c>
      <c r="N267" s="10"/>
    </row>
    <row r="268" s="1" customFormat="1" hidden="1" spans="1:14">
      <c r="A268" s="8" t="s">
        <v>1094</v>
      </c>
      <c r="B268" s="8" t="s">
        <v>559</v>
      </c>
      <c r="C268" s="8" t="s">
        <v>70</v>
      </c>
      <c r="D268" s="8" t="s">
        <v>1095</v>
      </c>
      <c r="E268" s="9" t="s">
        <v>28</v>
      </c>
      <c r="F268" s="9">
        <v>2350</v>
      </c>
      <c r="G268" s="9">
        <v>0</v>
      </c>
      <c r="H268" s="10"/>
      <c r="I268" s="10"/>
      <c r="J268" s="10"/>
      <c r="K268" s="10" t="str">
        <f>VLOOKUP(A268,'6月'!A:K,11,FALSE)</f>
        <v>朝晖人力</v>
      </c>
      <c r="L268" s="44" t="str">
        <f>VLOOKUP(A268,'6月'!A:L,12,FALSE)</f>
        <v>360825200509090213</v>
      </c>
      <c r="M268" s="44" t="str">
        <f>VLOOKUP(A268,'6月'!A:M,13,FALSE)</f>
        <v>17807960384</v>
      </c>
      <c r="N268" s="10"/>
    </row>
    <row r="269" s="1" customFormat="1" hidden="1" spans="1:14">
      <c r="A269" s="8" t="s">
        <v>1096</v>
      </c>
      <c r="B269" s="8" t="s">
        <v>590</v>
      </c>
      <c r="C269" s="8" t="s">
        <v>132</v>
      </c>
      <c r="D269" s="8" t="s">
        <v>1097</v>
      </c>
      <c r="E269" s="9" t="s">
        <v>32</v>
      </c>
      <c r="F269" s="9">
        <v>4290</v>
      </c>
      <c r="G269" s="9">
        <v>0</v>
      </c>
      <c r="H269" s="10"/>
      <c r="I269" s="10"/>
      <c r="J269" s="10"/>
      <c r="K269" s="10" t="str">
        <f>VLOOKUP(A269,'6月'!A:K,11,FALSE)</f>
        <v>朝晖人力</v>
      </c>
      <c r="L269" s="44" t="str">
        <f>VLOOKUP(A269,'6月'!A:L,12,FALSE)</f>
        <v>420321199304235114</v>
      </c>
      <c r="M269" s="10">
        <f>VLOOKUP(A269,'6月'!A:M,13,FALSE)</f>
        <v>18571599059</v>
      </c>
      <c r="N269" s="10"/>
    </row>
    <row r="270" s="1" customFormat="1" hidden="1" spans="1:14">
      <c r="A270" s="8" t="s">
        <v>592</v>
      </c>
      <c r="B270" s="8" t="s">
        <v>590</v>
      </c>
      <c r="C270" s="8" t="s">
        <v>30</v>
      </c>
      <c r="D270" s="8" t="s">
        <v>593</v>
      </c>
      <c r="E270" s="9" t="s">
        <v>28</v>
      </c>
      <c r="F270" s="9">
        <v>3000</v>
      </c>
      <c r="G270" s="9">
        <v>0</v>
      </c>
      <c r="H270" s="10"/>
      <c r="I270" s="10"/>
      <c r="J270" s="10"/>
      <c r="K270" s="10" t="str">
        <f>VLOOKUP(A270,'6月'!A:K,11,FALSE)</f>
        <v>朝晖人力</v>
      </c>
      <c r="L270" s="44" t="str">
        <f>VLOOKUP(A270,'6月'!A:L,12,FALSE)</f>
        <v>362202199705124424</v>
      </c>
      <c r="M270" s="10">
        <f>VLOOKUP(A270,'6月'!A:M,13,FALSE)</f>
        <v>15070942609</v>
      </c>
      <c r="N270" s="10"/>
    </row>
    <row r="271" s="1" customFormat="1" hidden="1" spans="1:14">
      <c r="A271" s="8" t="s">
        <v>594</v>
      </c>
      <c r="B271" s="8" t="s">
        <v>590</v>
      </c>
      <c r="C271" s="8" t="s">
        <v>30</v>
      </c>
      <c r="D271" s="8" t="s">
        <v>595</v>
      </c>
      <c r="E271" s="9" t="s">
        <v>28</v>
      </c>
      <c r="F271" s="9">
        <v>3000</v>
      </c>
      <c r="G271" s="9">
        <v>0</v>
      </c>
      <c r="H271" s="10"/>
      <c r="I271" s="10"/>
      <c r="J271" s="10"/>
      <c r="K271" s="10" t="str">
        <f>VLOOKUP(A271,'6月'!A:K,11,FALSE)</f>
        <v>朝晖人力</v>
      </c>
      <c r="L271" s="44" t="str">
        <f>VLOOKUP(A271,'6月'!A:L,12,FALSE)</f>
        <v>360121200302250546</v>
      </c>
      <c r="M271" s="10">
        <f>VLOOKUP(A271,'6月'!A:M,13,FALSE)</f>
        <v>18397810691</v>
      </c>
      <c r="N271" s="10"/>
    </row>
    <row r="272" s="1" customFormat="1" hidden="1" spans="1:14">
      <c r="A272" s="8" t="s">
        <v>596</v>
      </c>
      <c r="B272" s="8" t="s">
        <v>590</v>
      </c>
      <c r="C272" s="8" t="s">
        <v>226</v>
      </c>
      <c r="D272" s="8" t="s">
        <v>597</v>
      </c>
      <c r="E272" s="9" t="s">
        <v>28</v>
      </c>
      <c r="F272" s="9">
        <v>2495</v>
      </c>
      <c r="G272" s="9">
        <v>0</v>
      </c>
      <c r="H272" s="10"/>
      <c r="I272" s="10"/>
      <c r="J272" s="10"/>
      <c r="K272" s="10" t="str">
        <f>VLOOKUP(A272,'6月'!A:K,11,FALSE)</f>
        <v>南昌知行</v>
      </c>
      <c r="L272" s="44" t="str">
        <f>VLOOKUP(A272,'6月'!A:L,12,FALSE)</f>
        <v>360121196411025541</v>
      </c>
      <c r="M272" s="10">
        <f>VLOOKUP(A272,'6月'!A:M,13,FALSE)</f>
        <v>13767993203</v>
      </c>
      <c r="N272" s="10"/>
    </row>
    <row r="273" s="1" customFormat="1" hidden="1" spans="1:14">
      <c r="A273" s="8" t="s">
        <v>600</v>
      </c>
      <c r="B273" s="8" t="s">
        <v>590</v>
      </c>
      <c r="C273" s="8" t="s">
        <v>37</v>
      </c>
      <c r="D273" s="8" t="s">
        <v>601</v>
      </c>
      <c r="E273" s="9" t="s">
        <v>28</v>
      </c>
      <c r="F273" s="9">
        <v>2495</v>
      </c>
      <c r="G273" s="9">
        <v>0</v>
      </c>
      <c r="H273" s="10"/>
      <c r="I273" s="10"/>
      <c r="J273" s="10"/>
      <c r="K273" s="10" t="str">
        <f>VLOOKUP(A273,'6月'!A:K,11,FALSE)</f>
        <v>朝晖人力</v>
      </c>
      <c r="L273" s="44" t="str">
        <f>VLOOKUP(A273,'6月'!A:L,12,FALSE)</f>
        <v>360124196401133329</v>
      </c>
      <c r="M273" s="10">
        <f>VLOOKUP(A273,[12]在职名单!$D:$AK,34,FALSE)</f>
        <v>17379111690</v>
      </c>
      <c r="N273" s="10"/>
    </row>
    <row r="274" s="1" customFormat="1" hidden="1" spans="1:14">
      <c r="A274" s="8" t="s">
        <v>1305</v>
      </c>
      <c r="B274" s="8" t="s">
        <v>590</v>
      </c>
      <c r="C274" s="8" t="s">
        <v>37</v>
      </c>
      <c r="D274" s="8" t="s">
        <v>1306</v>
      </c>
      <c r="E274" s="9" t="s">
        <v>28</v>
      </c>
      <c r="F274" s="9">
        <v>2272</v>
      </c>
      <c r="G274" s="9">
        <v>0</v>
      </c>
      <c r="H274" s="10"/>
      <c r="I274" s="10"/>
      <c r="J274" s="10"/>
      <c r="K274" s="10" t="str">
        <f>VLOOKUP(A274,'6月'!A:K,11,FALSE)</f>
        <v>朝晖人力</v>
      </c>
      <c r="L274" s="44" t="str">
        <f>VLOOKUP(A274,'6月'!A:L,12,FALSE)</f>
        <v>360121196104145228</v>
      </c>
      <c r="M274" s="10">
        <f>VLOOKUP(A274,'6月'!A:M,13,FALSE)</f>
        <v>18587858485</v>
      </c>
      <c r="N274" s="10"/>
    </row>
    <row r="275" s="1" customFormat="1" hidden="1" spans="1:14">
      <c r="A275" s="8" t="s">
        <v>1101</v>
      </c>
      <c r="B275" s="8" t="s">
        <v>590</v>
      </c>
      <c r="C275" s="8" t="s">
        <v>45</v>
      </c>
      <c r="D275" s="8" t="s">
        <v>1102</v>
      </c>
      <c r="E275" s="9" t="s">
        <v>28</v>
      </c>
      <c r="F275" s="9">
        <v>4737.508</v>
      </c>
      <c r="G275" s="9">
        <v>0</v>
      </c>
      <c r="H275" s="10"/>
      <c r="I275" s="10"/>
      <c r="J275" s="10"/>
      <c r="K275" s="10" t="str">
        <f>VLOOKUP(A275,'6月'!A:K,11,FALSE)</f>
        <v>朝晖人力</v>
      </c>
      <c r="L275" s="44" t="str">
        <f>VLOOKUP(A275,'6月'!A:L,12,FALSE)</f>
        <v>360981200708274441</v>
      </c>
      <c r="M275" s="10">
        <f>VLOOKUP(A275,'6月'!A:M,13,FALSE)</f>
        <v>18720098234</v>
      </c>
      <c r="N275" s="10"/>
    </row>
    <row r="276" s="1" customFormat="1" hidden="1" spans="1:14">
      <c r="A276" s="8" t="s">
        <v>1108</v>
      </c>
      <c r="B276" s="8" t="s">
        <v>590</v>
      </c>
      <c r="C276" s="8" t="s">
        <v>45</v>
      </c>
      <c r="D276" s="8" t="s">
        <v>1109</v>
      </c>
      <c r="E276" s="9" t="s">
        <v>32</v>
      </c>
      <c r="F276" s="9">
        <v>3100.46</v>
      </c>
      <c r="G276" s="9">
        <v>0</v>
      </c>
      <c r="H276" s="10"/>
      <c r="I276" s="10"/>
      <c r="J276" s="10"/>
      <c r="K276" s="10" t="str">
        <f>VLOOKUP(A276,'6月'!A:K,11,FALSE)</f>
        <v>朝晖人力</v>
      </c>
      <c r="L276" s="44" t="str">
        <f>VLOOKUP(A276,'6月'!A:L,12,FALSE)</f>
        <v>330702200412246757</v>
      </c>
      <c r="M276" s="10">
        <f>VLOOKUP(A276,'6月'!A:M,13,FALSE)</f>
        <v>18989410109</v>
      </c>
      <c r="N276" s="10"/>
    </row>
    <row r="277" s="1" customFormat="1" hidden="1" spans="1:14">
      <c r="A277" s="8" t="s">
        <v>1307</v>
      </c>
      <c r="B277" s="8" t="s">
        <v>590</v>
      </c>
      <c r="C277" s="8" t="s">
        <v>45</v>
      </c>
      <c r="D277" s="8" t="s">
        <v>1308</v>
      </c>
      <c r="E277" s="9" t="s">
        <v>28</v>
      </c>
      <c r="F277" s="9">
        <v>5076.9339</v>
      </c>
      <c r="G277" s="9">
        <v>0</v>
      </c>
      <c r="H277" s="10"/>
      <c r="I277" s="10"/>
      <c r="J277" s="10"/>
      <c r="K277" s="10" t="str">
        <f>VLOOKUP(A277,'6月'!A:K,11,FALSE)</f>
        <v>朝晖人力</v>
      </c>
      <c r="L277" s="44" t="str">
        <f>VLOOKUP(A277,'6月'!A:L,12,FALSE)</f>
        <v>411726200112065251</v>
      </c>
      <c r="M277" s="10">
        <f>VLOOKUP(A277,'6月'!A:M,13,FALSE)</f>
        <v>16639619332</v>
      </c>
      <c r="N277" s="10"/>
    </row>
    <row r="278" s="1" customFormat="1" hidden="1" spans="1:14">
      <c r="A278" s="8" t="s">
        <v>1447</v>
      </c>
      <c r="B278" s="8" t="s">
        <v>590</v>
      </c>
      <c r="C278" s="8" t="s">
        <v>45</v>
      </c>
      <c r="D278" s="8" t="s">
        <v>1448</v>
      </c>
      <c r="E278" s="9" t="s">
        <v>32</v>
      </c>
      <c r="F278" s="9">
        <v>2439.8792</v>
      </c>
      <c r="G278" s="9">
        <v>0</v>
      </c>
      <c r="H278" s="10"/>
      <c r="I278" s="10"/>
      <c r="J278" s="10"/>
      <c r="K278" s="10" t="s">
        <v>35</v>
      </c>
      <c r="L278" s="44" t="str">
        <f>VLOOKUP(A278,[12]在职名单!$D:$AF,29,FALSE)</f>
        <v>362204199803144333</v>
      </c>
      <c r="M278" s="10">
        <f>VLOOKUP(A278,[12]在职名单!$D:$AK,34,FALSE)</f>
        <v>17307005743</v>
      </c>
      <c r="N278" s="10"/>
    </row>
    <row r="279" s="1" customFormat="1" hidden="1" spans="1:14">
      <c r="A279" s="8" t="s">
        <v>1449</v>
      </c>
      <c r="B279" s="8" t="s">
        <v>590</v>
      </c>
      <c r="C279" s="8" t="s">
        <v>45</v>
      </c>
      <c r="D279" s="8" t="s">
        <v>1450</v>
      </c>
      <c r="E279" s="9" t="s">
        <v>32</v>
      </c>
      <c r="F279" s="9">
        <v>1042</v>
      </c>
      <c r="G279" s="9">
        <v>0</v>
      </c>
      <c r="H279" s="10"/>
      <c r="I279" s="10"/>
      <c r="J279" s="10"/>
      <c r="K279" s="10" t="s">
        <v>35</v>
      </c>
      <c r="L279" s="44" t="str">
        <f>VLOOKUP(A279,[12]在职名单!$D:$AF,29,FALSE)</f>
        <v>360121199910211414</v>
      </c>
      <c r="M279" s="10">
        <f>VLOOKUP(A279,[12]在职名单!$D:$AK,34,FALSE)</f>
        <v>19179126414</v>
      </c>
      <c r="N279" s="10"/>
    </row>
    <row r="280" s="1" customFormat="1" hidden="1" spans="1:14">
      <c r="A280" s="8" t="s">
        <v>610</v>
      </c>
      <c r="B280" s="8" t="s">
        <v>590</v>
      </c>
      <c r="C280" s="8" t="s">
        <v>507</v>
      </c>
      <c r="D280" s="8" t="s">
        <v>611</v>
      </c>
      <c r="E280" s="9" t="s">
        <v>28</v>
      </c>
      <c r="F280" s="9">
        <v>4431.29013539652</v>
      </c>
      <c r="G280" s="9">
        <v>0</v>
      </c>
      <c r="H280" s="10"/>
      <c r="I280" s="10"/>
      <c r="J280" s="10"/>
      <c r="K280" s="10" t="str">
        <f>VLOOKUP(A280,'6月'!A:K,11,FALSE)</f>
        <v>南昌知行</v>
      </c>
      <c r="L280" s="44" t="str">
        <f>VLOOKUP(A280,'6月'!A:L,12,FALSE)</f>
        <v>341182198810192418</v>
      </c>
      <c r="M280" s="10">
        <f>VLOOKUP(A280,'6月'!A:M,13,FALSE)</f>
        <v>18658912110</v>
      </c>
      <c r="N280" s="10"/>
    </row>
    <row r="281" s="1" customFormat="1" hidden="1" spans="1:14">
      <c r="A281" s="8" t="s">
        <v>612</v>
      </c>
      <c r="B281" s="8" t="s">
        <v>590</v>
      </c>
      <c r="C281" s="8" t="s">
        <v>60</v>
      </c>
      <c r="D281" s="8" t="s">
        <v>613</v>
      </c>
      <c r="E281" s="9" t="s">
        <v>28</v>
      </c>
      <c r="F281" s="9">
        <v>4943.46699134199</v>
      </c>
      <c r="G281" s="9">
        <v>0</v>
      </c>
      <c r="H281" s="10"/>
      <c r="I281" s="10"/>
      <c r="J281" s="10"/>
      <c r="K281" s="10" t="str">
        <f>VLOOKUP(A281,'6月'!A:K,11,FALSE)</f>
        <v>南昌知行</v>
      </c>
      <c r="L281" s="44" t="str">
        <f>VLOOKUP(A281,'6月'!A:L,12,FALSE)</f>
        <v>360425199301232836</v>
      </c>
      <c r="M281" s="10">
        <f>VLOOKUP(A281,'6月'!A:M,13,FALSE)</f>
        <v>18126226392</v>
      </c>
      <c r="N281" s="10"/>
    </row>
    <row r="282" s="1" customFormat="1" hidden="1" spans="1:14">
      <c r="A282" s="8" t="s">
        <v>881</v>
      </c>
      <c r="B282" s="8" t="s">
        <v>590</v>
      </c>
      <c r="C282" s="8" t="s">
        <v>60</v>
      </c>
      <c r="D282" s="8" t="s">
        <v>882</v>
      </c>
      <c r="E282" s="9" t="s">
        <v>28</v>
      </c>
      <c r="F282" s="9">
        <v>3176.898</v>
      </c>
      <c r="G282" s="9">
        <v>0</v>
      </c>
      <c r="H282" s="10"/>
      <c r="I282" s="10"/>
      <c r="J282" s="10"/>
      <c r="K282" s="10" t="str">
        <f>VLOOKUP(A282,'6月'!A:K,11,FALSE)</f>
        <v>朝晖人力</v>
      </c>
      <c r="L282" s="44" t="str">
        <f>VLOOKUP(A282,'6月'!A:L,12,FALSE)</f>
        <v>360502200411077116</v>
      </c>
      <c r="M282" s="10">
        <f>VLOOKUP(A282,'6月'!A:M,13,FALSE)</f>
        <v>19142176936</v>
      </c>
      <c r="N282" s="10"/>
    </row>
    <row r="283" s="1" customFormat="1" hidden="1" spans="1:14">
      <c r="A283" s="8" t="s">
        <v>618</v>
      </c>
      <c r="B283" s="8" t="s">
        <v>590</v>
      </c>
      <c r="C283" s="8" t="s">
        <v>70</v>
      </c>
      <c r="D283" s="8" t="s">
        <v>619</v>
      </c>
      <c r="E283" s="9" t="s">
        <v>28</v>
      </c>
      <c r="F283" s="9">
        <v>5871.9</v>
      </c>
      <c r="G283" s="9">
        <v>0</v>
      </c>
      <c r="H283" s="10"/>
      <c r="I283" s="10"/>
      <c r="J283" s="10"/>
      <c r="K283" s="10" t="str">
        <f>VLOOKUP(A283,'6月'!A:K,11,FALSE)</f>
        <v>朝晖人力</v>
      </c>
      <c r="L283" s="44" t="str">
        <f>VLOOKUP(A283,'6月'!A:L,12,FALSE)</f>
        <v>360111199008100979</v>
      </c>
      <c r="M283" s="10">
        <f>VLOOKUP(A283,'6月'!A:M,13,FALSE)</f>
        <v>15970591311</v>
      </c>
      <c r="N283" s="10"/>
    </row>
    <row r="284" s="1" customFormat="1" hidden="1" spans="1:14">
      <c r="A284" s="8" t="s">
        <v>616</v>
      </c>
      <c r="B284" s="8" t="s">
        <v>590</v>
      </c>
      <c r="C284" s="8" t="s">
        <v>70</v>
      </c>
      <c r="D284" s="8" t="s">
        <v>617</v>
      </c>
      <c r="E284" s="9" t="s">
        <v>161</v>
      </c>
      <c r="F284" s="9">
        <v>1734.16666666667</v>
      </c>
      <c r="G284" s="9">
        <v>0</v>
      </c>
      <c r="H284" s="10"/>
      <c r="I284" s="10"/>
      <c r="J284" s="10"/>
      <c r="K284" s="10" t="str">
        <f>VLOOKUP(A284,'6月'!A:K,11,FALSE)</f>
        <v>朝晖人力</v>
      </c>
      <c r="L284" s="44" t="str">
        <f>VLOOKUP(A284,'6月'!A:L,12,FALSE)</f>
        <v>360734199603152439</v>
      </c>
      <c r="M284" s="10">
        <f>VLOOKUP(A284,'6月'!A:M,13,FALSE)</f>
        <v>14779791934</v>
      </c>
      <c r="N284" s="10"/>
    </row>
    <row r="285" s="1" customFormat="1" spans="1:14">
      <c r="A285" s="8" t="s">
        <v>622</v>
      </c>
      <c r="B285" s="8" t="s">
        <v>623</v>
      </c>
      <c r="C285" s="8" t="s">
        <v>132</v>
      </c>
      <c r="D285" s="8" t="s">
        <v>624</v>
      </c>
      <c r="E285" s="9" t="s">
        <v>28</v>
      </c>
      <c r="F285" s="9">
        <v>13079.918025</v>
      </c>
      <c r="G285" s="9">
        <v>766.68</v>
      </c>
      <c r="H285" s="10">
        <f>VLOOKUP(D285,'6月'!D:H,5,FALSE)</f>
        <v>413.07</v>
      </c>
      <c r="I285" s="10">
        <f>VLOOKUP(D285,'6月'!D:I,6,FALSE)</f>
        <v>0</v>
      </c>
      <c r="J285" s="10">
        <f>VLOOKUP(D285,'6月'!D:J,7,FALSE)</f>
        <v>0</v>
      </c>
      <c r="K285" s="10" t="str">
        <f>VLOOKUP(A285,'6月'!A:K,11,FALSE)</f>
        <v>上亿</v>
      </c>
      <c r="L285" s="44" t="str">
        <f>VLOOKUP(A285,'6月'!A:L,12,FALSE)</f>
        <v>340825200011101516</v>
      </c>
      <c r="M285" s="10">
        <f>VLOOKUP(A285,'6月'!A:M,13,FALSE)</f>
        <v>17681276264</v>
      </c>
      <c r="N285" s="10"/>
    </row>
    <row r="286" s="1" customFormat="1" spans="1:14">
      <c r="A286" s="8" t="s">
        <v>885</v>
      </c>
      <c r="B286" s="8" t="s">
        <v>623</v>
      </c>
      <c r="C286" s="8" t="s">
        <v>30</v>
      </c>
      <c r="D286" s="8" t="s">
        <v>886</v>
      </c>
      <c r="E286" s="9" t="s">
        <v>28</v>
      </c>
      <c r="F286" s="9">
        <v>4080</v>
      </c>
      <c r="G286" s="9">
        <v>0</v>
      </c>
      <c r="H286" s="10"/>
      <c r="I286" s="10"/>
      <c r="J286" s="10"/>
      <c r="K286" s="10" t="str">
        <f>VLOOKUP(A286,'6月'!A:K,11,FALSE)</f>
        <v>上亿</v>
      </c>
      <c r="L286" s="44" t="str">
        <f>VLOOKUP(A286,'6月'!A:L,12,FALSE)</f>
        <v>422822200106125046</v>
      </c>
      <c r="M286" s="10">
        <f>VLOOKUP(A286,'6月'!A:M,13,FALSE)</f>
        <v>15171939126</v>
      </c>
      <c r="N286" s="10"/>
    </row>
    <row r="287" s="1" customFormat="1" spans="1:14">
      <c r="A287" s="8" t="s">
        <v>888</v>
      </c>
      <c r="B287" s="8" t="s">
        <v>623</v>
      </c>
      <c r="C287" s="8" t="s">
        <v>30</v>
      </c>
      <c r="D287" s="8" t="s">
        <v>665</v>
      </c>
      <c r="E287" s="9" t="s">
        <v>28</v>
      </c>
      <c r="F287" s="9">
        <v>2790</v>
      </c>
      <c r="G287" s="9">
        <v>0</v>
      </c>
      <c r="H287" s="10"/>
      <c r="I287" s="10"/>
      <c r="J287" s="10"/>
      <c r="K287" s="10" t="str">
        <f>VLOOKUP(A287,'6月'!A:K,11,FALSE)</f>
        <v>上亿</v>
      </c>
      <c r="L287" s="44" t="str">
        <f>VLOOKUP(A287,'6月'!A:L,12,FALSE)</f>
        <v>362227200109013827</v>
      </c>
      <c r="M287" s="10">
        <f>VLOOKUP(A287,'6月'!A:M,13,FALSE)</f>
        <v>15727583581</v>
      </c>
      <c r="N287" s="10"/>
    </row>
    <row r="288" s="1" customFormat="1" hidden="1" spans="1:14">
      <c r="A288" s="8" t="s">
        <v>1451</v>
      </c>
      <c r="B288" s="8" t="s">
        <v>623</v>
      </c>
      <c r="C288" s="8" t="s">
        <v>30</v>
      </c>
      <c r="D288" s="8" t="s">
        <v>1452</v>
      </c>
      <c r="E288" s="9" t="s">
        <v>28</v>
      </c>
      <c r="F288" s="9">
        <v>698.88</v>
      </c>
      <c r="G288" s="9">
        <v>0</v>
      </c>
      <c r="H288" s="10"/>
      <c r="I288" s="10"/>
      <c r="J288" s="10"/>
      <c r="K288" s="10" t="s">
        <v>35</v>
      </c>
      <c r="L288" s="44" t="str">
        <f>VLOOKUP(A288,[12]在职名单!$D:$AF,29,FALSE)</f>
        <v>360502200411228922</v>
      </c>
      <c r="M288" s="10">
        <f>VLOOKUP(A288,[12]在职名单!$D:$AK,34,FALSE)</f>
        <v>18879034158</v>
      </c>
      <c r="N288" s="10"/>
    </row>
    <row r="289" s="1" customFormat="1" spans="1:14">
      <c r="A289" s="8" t="s">
        <v>629</v>
      </c>
      <c r="B289" s="8" t="s">
        <v>623</v>
      </c>
      <c r="C289" s="8" t="s">
        <v>37</v>
      </c>
      <c r="D289" s="8" t="s">
        <v>630</v>
      </c>
      <c r="E289" s="9" t="s">
        <v>28</v>
      </c>
      <c r="F289" s="9">
        <v>2495</v>
      </c>
      <c r="G289" s="9">
        <v>0</v>
      </c>
      <c r="H289" s="10"/>
      <c r="I289" s="10"/>
      <c r="J289" s="10"/>
      <c r="K289" s="10" t="str">
        <f>VLOOKUP(A289,'6月'!A:K,11,FALSE)</f>
        <v>上亿</v>
      </c>
      <c r="L289" s="10" t="str">
        <f>VLOOKUP(A289,'6月'!A:L,12,FALSE)</f>
        <v>36050219640620402X</v>
      </c>
      <c r="M289" s="10">
        <f>VLOOKUP(A289,'6月'!A:M,13,FALSE)</f>
        <v>13767292860</v>
      </c>
      <c r="N289" s="10"/>
    </row>
    <row r="290" s="1" customFormat="1" spans="1:14">
      <c r="A290" s="8" t="s">
        <v>631</v>
      </c>
      <c r="B290" s="8" t="s">
        <v>623</v>
      </c>
      <c r="C290" s="8" t="s">
        <v>37</v>
      </c>
      <c r="D290" s="8" t="s">
        <v>632</v>
      </c>
      <c r="E290" s="9" t="s">
        <v>28</v>
      </c>
      <c r="F290" s="9">
        <v>2395</v>
      </c>
      <c r="G290" s="9">
        <v>0</v>
      </c>
      <c r="H290" s="10"/>
      <c r="I290" s="10"/>
      <c r="J290" s="10"/>
      <c r="K290" s="10" t="str">
        <f>VLOOKUP(A290,'6月'!A:K,11,FALSE)</f>
        <v>上亿</v>
      </c>
      <c r="L290" s="44" t="str">
        <f>VLOOKUP(A290,'6月'!A:L,12,FALSE)</f>
        <v>360502196507156629</v>
      </c>
      <c r="M290" s="10">
        <f>VLOOKUP(A290,'6月'!A:M,13,FALSE)</f>
        <v>19170808356</v>
      </c>
      <c r="N290" s="10"/>
    </row>
    <row r="291" s="1" customFormat="1" spans="1:14">
      <c r="A291" s="8" t="s">
        <v>633</v>
      </c>
      <c r="B291" s="8" t="s">
        <v>623</v>
      </c>
      <c r="C291" s="8" t="s">
        <v>353</v>
      </c>
      <c r="D291" s="8" t="s">
        <v>634</v>
      </c>
      <c r="E291" s="9" t="s">
        <v>28</v>
      </c>
      <c r="F291" s="9">
        <v>12604.01885</v>
      </c>
      <c r="G291" s="9">
        <v>170.73</v>
      </c>
      <c r="H291" s="10">
        <f>VLOOKUP(D291,'6月'!D:H,5,FALSE)</f>
        <v>413.07</v>
      </c>
      <c r="I291" s="10">
        <f>VLOOKUP(D291,'6月'!D:I,6,FALSE)</f>
        <v>0</v>
      </c>
      <c r="J291" s="10">
        <f>VLOOKUP(D291,'6月'!D:J,7,FALSE)</f>
        <v>0</v>
      </c>
      <c r="K291" s="10" t="str">
        <f>VLOOKUP(A291,'6月'!A:K,11,FALSE)</f>
        <v>上亿</v>
      </c>
      <c r="L291" s="44" t="str">
        <f>VLOOKUP(A291,'6月'!A:L,12,FALSE)</f>
        <v>360502199104093321</v>
      </c>
      <c r="M291" s="10">
        <f>VLOOKUP(A291,'6月'!A:M,13,FALSE)</f>
        <v>15807905559</v>
      </c>
      <c r="N291" s="10"/>
    </row>
    <row r="292" s="1" customFormat="1" spans="1:14">
      <c r="A292" s="8" t="s">
        <v>635</v>
      </c>
      <c r="B292" s="8" t="s">
        <v>623</v>
      </c>
      <c r="C292" s="8" t="s">
        <v>247</v>
      </c>
      <c r="D292" s="8" t="s">
        <v>636</v>
      </c>
      <c r="E292" s="9" t="s">
        <v>28</v>
      </c>
      <c r="F292" s="9">
        <v>1942.468</v>
      </c>
      <c r="G292" s="9">
        <v>0</v>
      </c>
      <c r="H292" s="10"/>
      <c r="I292" s="10"/>
      <c r="J292" s="10"/>
      <c r="K292" s="10" t="str">
        <f>VLOOKUP(A292,'6月'!A:K,11,FALSE)</f>
        <v>上亿</v>
      </c>
      <c r="L292" s="44" t="str">
        <f>VLOOKUP(A292,'6月'!A:L,12,FALSE)</f>
        <v>362233197509255529</v>
      </c>
      <c r="M292" s="10">
        <f>VLOOKUP(A292,'6月'!A:M,13,FALSE)</f>
        <v>15679007801</v>
      </c>
      <c r="N292" s="10"/>
    </row>
    <row r="293" s="1" customFormat="1" spans="1:14">
      <c r="A293" s="8" t="s">
        <v>639</v>
      </c>
      <c r="B293" s="8" t="s">
        <v>623</v>
      </c>
      <c r="C293" s="8" t="s">
        <v>45</v>
      </c>
      <c r="D293" s="8" t="s">
        <v>640</v>
      </c>
      <c r="E293" s="9" t="s">
        <v>28</v>
      </c>
      <c r="F293" s="9">
        <v>7037.4066</v>
      </c>
      <c r="G293" s="9">
        <v>0</v>
      </c>
      <c r="H293" s="10"/>
      <c r="I293" s="10"/>
      <c r="J293" s="10"/>
      <c r="K293" s="10" t="str">
        <f>VLOOKUP(A293,'6月'!A:K,11,FALSE)</f>
        <v>上亿</v>
      </c>
      <c r="L293" s="10" t="str">
        <f>VLOOKUP(A293,'6月'!A:L,12,FALSE)</f>
        <v>360902200604075215</v>
      </c>
      <c r="M293" s="10">
        <f>VLOOKUP(A293,'6月'!A:M,13,FALSE)</f>
        <v>18465734615</v>
      </c>
      <c r="N293" s="10"/>
    </row>
    <row r="294" s="1" customFormat="1" spans="1:14">
      <c r="A294" s="8" t="s">
        <v>641</v>
      </c>
      <c r="B294" s="8" t="s">
        <v>623</v>
      </c>
      <c r="C294" s="8" t="s">
        <v>45</v>
      </c>
      <c r="D294" s="8" t="s">
        <v>642</v>
      </c>
      <c r="E294" s="9" t="s">
        <v>28</v>
      </c>
      <c r="F294" s="9">
        <v>11975.9335</v>
      </c>
      <c r="G294" s="9">
        <v>209.28</v>
      </c>
      <c r="H294" s="10"/>
      <c r="I294" s="10"/>
      <c r="J294" s="10"/>
      <c r="K294" s="10" t="str">
        <f>VLOOKUP(A294,'6月'!A:K,11,FALSE)</f>
        <v>上亿</v>
      </c>
      <c r="L294" s="44" t="str">
        <f>VLOOKUP(A294,'6月'!A:L,12,FALSE)</f>
        <v>362329200403140032</v>
      </c>
      <c r="M294" s="10">
        <f>VLOOKUP(A294,'6月'!A:M,13,FALSE)</f>
        <v>15867454192</v>
      </c>
      <c r="N294" s="10"/>
    </row>
    <row r="295" s="1" customFormat="1" spans="1:14">
      <c r="A295" s="8" t="s">
        <v>637</v>
      </c>
      <c r="B295" s="8" t="s">
        <v>623</v>
      </c>
      <c r="C295" s="8" t="s">
        <v>45</v>
      </c>
      <c r="D295" s="8" t="s">
        <v>638</v>
      </c>
      <c r="E295" s="9" t="s">
        <v>28</v>
      </c>
      <c r="F295" s="9">
        <v>9408.4</v>
      </c>
      <c r="G295" s="9">
        <v>132.25</v>
      </c>
      <c r="H295" s="10"/>
      <c r="I295" s="10"/>
      <c r="J295" s="10"/>
      <c r="K295" s="10" t="str">
        <f>VLOOKUP(A295,'6月'!A:K,11,FALSE)</f>
        <v>上亿</v>
      </c>
      <c r="L295" s="44" t="str">
        <f>VLOOKUP(A295,'6月'!A:L,12,FALSE)</f>
        <v>362203199902015557</v>
      </c>
      <c r="M295" s="10">
        <f>VLOOKUP(A295,'6月'!A:M,13,FALSE)</f>
        <v>13149940155</v>
      </c>
      <c r="N295" s="10"/>
    </row>
    <row r="296" s="1" customFormat="1" hidden="1" spans="1:14">
      <c r="A296" s="8" t="s">
        <v>1117</v>
      </c>
      <c r="B296" s="8" t="s">
        <v>623</v>
      </c>
      <c r="C296" s="8" t="s">
        <v>45</v>
      </c>
      <c r="D296" s="8" t="s">
        <v>1118</v>
      </c>
      <c r="E296" s="9" t="s">
        <v>28</v>
      </c>
      <c r="F296" s="9">
        <v>2133.96</v>
      </c>
      <c r="G296" s="9">
        <v>0</v>
      </c>
      <c r="H296" s="10"/>
      <c r="I296" s="10"/>
      <c r="J296" s="10"/>
      <c r="K296" s="10" t="str">
        <f>VLOOKUP(A296,'6月'!A:K,11,FALSE)</f>
        <v>朝晖人力</v>
      </c>
      <c r="L296" s="44" t="str">
        <f>VLOOKUP(A296,'6月'!A:L,12,FALSE)</f>
        <v>360502200403147145</v>
      </c>
      <c r="M296" s="10">
        <f>VLOOKUP(A296,'6月'!A:M,13,FALSE)</f>
        <v>18279055997</v>
      </c>
      <c r="N296" s="10"/>
    </row>
    <row r="297" s="1" customFormat="1" spans="1:14">
      <c r="A297" s="8" t="s">
        <v>645</v>
      </c>
      <c r="B297" s="8" t="s">
        <v>623</v>
      </c>
      <c r="C297" s="8" t="s">
        <v>507</v>
      </c>
      <c r="D297" s="8" t="s">
        <v>646</v>
      </c>
      <c r="E297" s="9" t="s">
        <v>28</v>
      </c>
      <c r="F297" s="9">
        <v>6437.88375</v>
      </c>
      <c r="G297" s="9">
        <v>43.13</v>
      </c>
      <c r="H297" s="10"/>
      <c r="I297" s="10"/>
      <c r="J297" s="10"/>
      <c r="K297" s="10" t="str">
        <f>VLOOKUP(A297,'6月'!A:K,11,FALSE)</f>
        <v>上亿</v>
      </c>
      <c r="L297" s="44" t="str">
        <f>VLOOKUP(A297,'6月'!A:L,12,FALSE)</f>
        <v>360502199701100913</v>
      </c>
      <c r="M297" s="10">
        <f>VLOOKUP(A297,'6月'!A:M,13,FALSE)</f>
        <v>15279022125</v>
      </c>
      <c r="N297" s="10"/>
    </row>
    <row r="298" s="1" customFormat="1" spans="1:14">
      <c r="A298" s="8" t="s">
        <v>647</v>
      </c>
      <c r="B298" s="8" t="s">
        <v>623</v>
      </c>
      <c r="C298" s="8" t="s">
        <v>60</v>
      </c>
      <c r="D298" s="8" t="s">
        <v>648</v>
      </c>
      <c r="E298" s="9" t="s">
        <v>28</v>
      </c>
      <c r="F298" s="9">
        <v>9104.52545512047</v>
      </c>
      <c r="G298" s="9">
        <v>123.13</v>
      </c>
      <c r="H298" s="10"/>
      <c r="I298" s="10"/>
      <c r="J298" s="10"/>
      <c r="K298" s="10" t="str">
        <f>VLOOKUP(A298,'6月'!A:K,11,FALSE)</f>
        <v>上亿</v>
      </c>
      <c r="L298" s="10" t="str">
        <f>VLOOKUP(A298,'6月'!A:L,12,FALSE)</f>
        <v>360502199410136027皮青青</v>
      </c>
      <c r="M298" s="10">
        <f>VLOOKUP(A298,'6月'!A:M,13,FALSE)</f>
        <v>15779003053</v>
      </c>
      <c r="N298" s="10"/>
    </row>
    <row r="299" s="1" customFormat="1" spans="1:14">
      <c r="A299" s="8" t="s">
        <v>939</v>
      </c>
      <c r="B299" s="8" t="s">
        <v>623</v>
      </c>
      <c r="C299" s="8" t="s">
        <v>60</v>
      </c>
      <c r="D299" s="8" t="s">
        <v>1309</v>
      </c>
      <c r="E299" s="9" t="s">
        <v>28</v>
      </c>
      <c r="F299" s="9">
        <v>1932.17626373627</v>
      </c>
      <c r="G299" s="9">
        <v>0</v>
      </c>
      <c r="H299" s="10"/>
      <c r="I299" s="10"/>
      <c r="J299" s="10"/>
      <c r="K299" s="10" t="str">
        <f>VLOOKUP(A299,'6月'!A:K,11,FALSE)</f>
        <v>上亿</v>
      </c>
      <c r="L299" s="44" t="str">
        <f>VLOOKUP(A299,'6月'!A:L,12,FALSE)</f>
        <v>360502199007023612</v>
      </c>
      <c r="M299" s="10">
        <f>VLOOKUP(A299,'6月'!A:M,13,FALSE)</f>
        <v>1510006767</v>
      </c>
      <c r="N299" s="10"/>
    </row>
    <row r="300" s="1" customFormat="1" hidden="1" spans="1:14">
      <c r="A300" s="8" t="s">
        <v>651</v>
      </c>
      <c r="B300" s="8" t="s">
        <v>623</v>
      </c>
      <c r="C300" s="8" t="s">
        <v>60</v>
      </c>
      <c r="D300" s="8" t="s">
        <v>652</v>
      </c>
      <c r="E300" s="9" t="s">
        <v>28</v>
      </c>
      <c r="F300" s="9">
        <v>6007.32426573427</v>
      </c>
      <c r="G300" s="9">
        <v>0</v>
      </c>
      <c r="H300" s="10"/>
      <c r="I300" s="10"/>
      <c r="J300" s="10"/>
      <c r="K300" s="10" t="str">
        <f>VLOOKUP(A300,'6月'!A:K,11,FALSE)</f>
        <v>朝晖人力</v>
      </c>
      <c r="L300" s="44" t="str">
        <f>VLOOKUP(A300,'6月'!A:L,12,FALSE)</f>
        <v>360502199008225021</v>
      </c>
      <c r="M300" s="10">
        <f>VLOOKUP(A300,'6月'!A:M,13,FALSE)</f>
        <v>18507902808</v>
      </c>
      <c r="N300" s="10"/>
    </row>
    <row r="301" s="1" customFormat="1" spans="1:14">
      <c r="A301" s="8" t="s">
        <v>643</v>
      </c>
      <c r="B301" s="8" t="s">
        <v>623</v>
      </c>
      <c r="C301" s="8" t="s">
        <v>60</v>
      </c>
      <c r="D301" s="8" t="s">
        <v>644</v>
      </c>
      <c r="E301" s="9" t="s">
        <v>28</v>
      </c>
      <c r="F301" s="9">
        <v>947.644133516484</v>
      </c>
      <c r="G301" s="9">
        <v>0</v>
      </c>
      <c r="H301" s="10"/>
      <c r="I301" s="10"/>
      <c r="J301" s="10"/>
      <c r="K301" s="10" t="str">
        <f>VLOOKUP(A301,'6月'!A:K,11,FALSE)</f>
        <v>上亿</v>
      </c>
      <c r="L301" s="44" t="str">
        <f>VLOOKUP(A301,'6月'!A:L,12,FALSE)</f>
        <v>360502200012161337</v>
      </c>
      <c r="M301" s="10">
        <f>VLOOKUP(A301,'6月'!A:M,13,FALSE)</f>
        <v>18859679075</v>
      </c>
      <c r="N301" s="10"/>
    </row>
    <row r="302" s="1" customFormat="1" spans="1:14">
      <c r="A302" s="8" t="s">
        <v>653</v>
      </c>
      <c r="B302" s="8" t="s">
        <v>623</v>
      </c>
      <c r="C302" s="8" t="s">
        <v>67</v>
      </c>
      <c r="D302" s="8" t="s">
        <v>654</v>
      </c>
      <c r="E302" s="9" t="s">
        <v>28</v>
      </c>
      <c r="F302" s="9">
        <v>10016.9125</v>
      </c>
      <c r="G302" s="9">
        <v>150.5</v>
      </c>
      <c r="H302" s="10"/>
      <c r="I302" s="10"/>
      <c r="J302" s="10"/>
      <c r="K302" s="10" t="str">
        <f>VLOOKUP(A302,'6月'!A:K,11,FALSE)</f>
        <v>上亿</v>
      </c>
      <c r="L302" s="10" t="str">
        <f>VLOOKUP(A302,'6月'!A:L,12,FALSE)</f>
        <v>360502199807011337</v>
      </c>
      <c r="M302" s="10">
        <f>VLOOKUP(A302,'6月'!A:M,13,FALSE)</f>
        <v>18579090968</v>
      </c>
      <c r="N302" s="10"/>
    </row>
    <row r="303" s="1" customFormat="1" hidden="1" spans="1:14">
      <c r="A303" s="8" t="s">
        <v>657</v>
      </c>
      <c r="B303" s="8" t="s">
        <v>623</v>
      </c>
      <c r="C303" s="8" t="s">
        <v>70</v>
      </c>
      <c r="D303" s="8" t="s">
        <v>658</v>
      </c>
      <c r="E303" s="9" t="s">
        <v>28</v>
      </c>
      <c r="F303" s="9">
        <v>4691</v>
      </c>
      <c r="G303" s="9">
        <v>0</v>
      </c>
      <c r="H303" s="10"/>
      <c r="I303" s="10"/>
      <c r="J303" s="10"/>
      <c r="K303" s="10" t="str">
        <f>VLOOKUP(A303,'6月'!A:K,11,FALSE)</f>
        <v>朝晖人力</v>
      </c>
      <c r="L303" s="10" t="str">
        <f>VLOOKUP(A303,'6月'!A:L,12,FALSE)</f>
        <v>360502198309063623</v>
      </c>
      <c r="M303" s="10">
        <f>VLOOKUP(A303,'6月'!A:M,13,FALSE)</f>
        <v>18107906980</v>
      </c>
      <c r="N303" s="10"/>
    </row>
    <row r="304" s="1" customFormat="1" hidden="1" spans="1:14">
      <c r="A304" s="8" t="s">
        <v>1130</v>
      </c>
      <c r="B304" s="8" t="s">
        <v>623</v>
      </c>
      <c r="C304" s="8" t="s">
        <v>70</v>
      </c>
      <c r="D304" s="8" t="s">
        <v>1131</v>
      </c>
      <c r="E304" s="9" t="s">
        <v>28</v>
      </c>
      <c r="F304" s="9">
        <v>7477</v>
      </c>
      <c r="G304" s="9">
        <v>0</v>
      </c>
      <c r="H304" s="10"/>
      <c r="I304" s="10"/>
      <c r="J304" s="10"/>
      <c r="K304" s="10" t="str">
        <f>VLOOKUP(A304,'6月'!A:K,11,FALSE)</f>
        <v>朝晖人力</v>
      </c>
      <c r="L304" s="44" t="str">
        <f>VLOOKUP(A304,'6月'!A:L,12,FALSE)</f>
        <v>522634200206114414</v>
      </c>
      <c r="M304" s="10">
        <f>VLOOKUP(A304,'6月'!A:M,13,FALSE)</f>
        <v>13017424552</v>
      </c>
      <c r="N304" s="10"/>
    </row>
    <row r="305" s="1" customFormat="1" hidden="1" spans="1:14">
      <c r="A305" s="8" t="s">
        <v>1310</v>
      </c>
      <c r="B305" s="8" t="s">
        <v>623</v>
      </c>
      <c r="C305" s="8" t="s">
        <v>70</v>
      </c>
      <c r="D305" s="8" t="s">
        <v>1311</v>
      </c>
      <c r="E305" s="9" t="s">
        <v>28</v>
      </c>
      <c r="F305" s="9">
        <v>5088</v>
      </c>
      <c r="G305" s="9">
        <v>0</v>
      </c>
      <c r="H305" s="10"/>
      <c r="I305" s="10"/>
      <c r="J305" s="10"/>
      <c r="K305" s="10" t="str">
        <f>VLOOKUP(A305,'6月'!A:K,11,FALSE)</f>
        <v>朝晖人力</v>
      </c>
      <c r="L305" s="44" t="str">
        <f>VLOOKUP(A305,'6月'!A:L,12,FALSE)</f>
        <v>360502199905175618</v>
      </c>
      <c r="M305" s="10">
        <f>VLOOKUP(A305,'6月'!A:M,13,FALSE)</f>
        <v>13979005274</v>
      </c>
      <c r="N305" s="10"/>
    </row>
    <row r="306" s="1" customFormat="1" hidden="1" spans="1:14">
      <c r="A306" s="8" t="s">
        <v>1453</v>
      </c>
      <c r="B306" s="8" t="s">
        <v>623</v>
      </c>
      <c r="C306" s="8" t="s">
        <v>70</v>
      </c>
      <c r="D306" s="8" t="s">
        <v>1454</v>
      </c>
      <c r="E306" s="9" t="s">
        <v>32</v>
      </c>
      <c r="F306" s="9">
        <v>480</v>
      </c>
      <c r="G306" s="9">
        <v>0</v>
      </c>
      <c r="H306" s="10"/>
      <c r="I306" s="10"/>
      <c r="J306" s="10"/>
      <c r="K306" s="10" t="s">
        <v>35</v>
      </c>
      <c r="L306" s="10" t="str">
        <f>VLOOKUP(A306,[12]在职名单!$D:$AF,29,FALSE)</f>
        <v>36050220021209401x</v>
      </c>
      <c r="M306" s="10">
        <f>VLOOKUP(A306,[12]在职名单!$D:$AK,34,FALSE)</f>
        <v>15279074851</v>
      </c>
      <c r="N306" s="10"/>
    </row>
    <row r="307" s="1" customFormat="1" spans="1:14">
      <c r="A307" s="8" t="s">
        <v>659</v>
      </c>
      <c r="B307" s="8" t="s">
        <v>623</v>
      </c>
      <c r="C307" s="8" t="s">
        <v>226</v>
      </c>
      <c r="D307" s="8" t="s">
        <v>660</v>
      </c>
      <c r="E307" s="9" t="s">
        <v>28</v>
      </c>
      <c r="F307" s="9">
        <v>2150</v>
      </c>
      <c r="G307" s="9">
        <v>0</v>
      </c>
      <c r="H307" s="10"/>
      <c r="I307" s="10"/>
      <c r="J307" s="10"/>
      <c r="K307" s="10" t="str">
        <f>VLOOKUP(A307,'6月'!A:K,11,FALSE)</f>
        <v>上亿</v>
      </c>
      <c r="L307" s="44" t="str">
        <f>VLOOKUP(A307,'6月'!A:L,12,FALSE)</f>
        <v>360281197204135912</v>
      </c>
      <c r="M307" s="10">
        <f>VLOOKUP(A307,'6月'!A:M,13,FALSE)</f>
        <v>13807909649</v>
      </c>
      <c r="N307" s="10"/>
    </row>
    <row r="308" s="1" customFormat="1" hidden="1" spans="1:14">
      <c r="A308" s="8" t="s">
        <v>661</v>
      </c>
      <c r="B308" s="8" t="s">
        <v>662</v>
      </c>
      <c r="C308" s="8" t="s">
        <v>26</v>
      </c>
      <c r="D308" s="8" t="s">
        <v>663</v>
      </c>
      <c r="E308" s="9" t="s">
        <v>28</v>
      </c>
      <c r="F308" s="9">
        <v>4734.7</v>
      </c>
      <c r="G308" s="9">
        <v>0</v>
      </c>
      <c r="H308" s="10">
        <f>VLOOKUP(D308,'6月'!D:H,5,FALSE)</f>
        <v>413.07</v>
      </c>
      <c r="I308" s="10">
        <f>VLOOKUP(D308,'6月'!D:I,6,FALSE)</f>
        <v>0</v>
      </c>
      <c r="J308" s="10">
        <f>VLOOKUP(D308,'6月'!D:J,7,FALSE)</f>
        <v>0</v>
      </c>
      <c r="K308" s="10" t="str">
        <f>VLOOKUP(A308,'6月'!A:K,11,FALSE)</f>
        <v>新余</v>
      </c>
      <c r="L308" s="44" t="str">
        <f>VLOOKUP(A308,'6月'!A:L,12,FALSE)</f>
        <v>360502199110270021</v>
      </c>
      <c r="M308" s="10">
        <f>VLOOKUP(A308,'6月'!A:M,13,FALSE)</f>
        <v>13162961982</v>
      </c>
      <c r="N308" s="10"/>
    </row>
    <row r="309" s="1" customFormat="1" hidden="1" spans="1:14">
      <c r="A309" s="8" t="s">
        <v>666</v>
      </c>
      <c r="B309" s="8" t="s">
        <v>662</v>
      </c>
      <c r="C309" s="8" t="s">
        <v>30</v>
      </c>
      <c r="D309" s="8" t="s">
        <v>667</v>
      </c>
      <c r="E309" s="9" t="s">
        <v>28</v>
      </c>
      <c r="F309" s="9">
        <v>2795</v>
      </c>
      <c r="G309" s="9">
        <v>0</v>
      </c>
      <c r="H309" s="10"/>
      <c r="I309" s="10"/>
      <c r="J309" s="10"/>
      <c r="K309" s="10" t="str">
        <f>VLOOKUP(A309,'6月'!A:K,11,FALSE)</f>
        <v>朝晖人力</v>
      </c>
      <c r="L309" s="44" t="str">
        <f>VLOOKUP(A309,'6月'!A:L,12,FALSE)</f>
        <v>360502200102210040</v>
      </c>
      <c r="M309" s="10">
        <f>VLOOKUP(A309,'6月'!A:M,13,FALSE)</f>
        <v>13907909091</v>
      </c>
      <c r="N309" s="10"/>
    </row>
    <row r="310" s="1" customFormat="1" hidden="1" spans="1:14">
      <c r="A310" s="8" t="s">
        <v>668</v>
      </c>
      <c r="B310" s="8" t="s">
        <v>662</v>
      </c>
      <c r="C310" s="8" t="s">
        <v>37</v>
      </c>
      <c r="D310" s="8" t="s">
        <v>669</v>
      </c>
      <c r="E310" s="9" t="s">
        <v>28</v>
      </c>
      <c r="F310" s="9">
        <v>3400</v>
      </c>
      <c r="G310" s="9">
        <v>0</v>
      </c>
      <c r="H310" s="10"/>
      <c r="I310" s="10"/>
      <c r="J310" s="10"/>
      <c r="K310" s="10" t="str">
        <f>VLOOKUP(A310,'6月'!A:K,11,FALSE)</f>
        <v>朝晖人力</v>
      </c>
      <c r="L310" s="44" t="str">
        <f>VLOOKUP(A310,'6月'!A:L,12,FALSE)</f>
        <v>360502196910083722</v>
      </c>
      <c r="M310" s="10">
        <f>VLOOKUP(A310,'6月'!A:M,13,FALSE)</f>
        <v>15350392187</v>
      </c>
      <c r="N310" s="10"/>
    </row>
    <row r="311" s="1" customFormat="1" hidden="1" spans="1:14">
      <c r="A311" s="8" t="s">
        <v>674</v>
      </c>
      <c r="B311" s="8" t="s">
        <v>662</v>
      </c>
      <c r="C311" s="8" t="s">
        <v>42</v>
      </c>
      <c r="D311" s="8" t="s">
        <v>675</v>
      </c>
      <c r="E311" s="9" t="s">
        <v>28</v>
      </c>
      <c r="F311" s="9">
        <v>8884.756</v>
      </c>
      <c r="G311" s="9">
        <v>43.15</v>
      </c>
      <c r="H311" s="10"/>
      <c r="I311" s="10"/>
      <c r="J311" s="10"/>
      <c r="K311" s="10" t="str">
        <f>VLOOKUP(A311,'6月'!A:K,11,FALSE)</f>
        <v>新余</v>
      </c>
      <c r="L311" s="44" t="str">
        <f>VLOOKUP(A311,'6月'!A:L,12,FALSE)</f>
        <v>360502200008173079</v>
      </c>
      <c r="M311" s="10">
        <f>VLOOKUP(A311,'6月'!A:M,13,FALSE)</f>
        <v>18779007958</v>
      </c>
      <c r="N311" s="10"/>
    </row>
    <row r="312" s="1" customFormat="1" hidden="1" spans="1:14">
      <c r="A312" s="8" t="s">
        <v>676</v>
      </c>
      <c r="B312" s="8" t="s">
        <v>662</v>
      </c>
      <c r="C312" s="8" t="s">
        <v>45</v>
      </c>
      <c r="D312" s="8" t="s">
        <v>677</v>
      </c>
      <c r="E312" s="9" t="s">
        <v>28</v>
      </c>
      <c r="F312" s="9">
        <v>5398.28</v>
      </c>
      <c r="G312" s="9">
        <v>0</v>
      </c>
      <c r="H312" s="10"/>
      <c r="I312" s="10"/>
      <c r="J312" s="10"/>
      <c r="K312" s="10" t="str">
        <f>VLOOKUP(A312,'6月'!A:K,11,FALSE)</f>
        <v>新余</v>
      </c>
      <c r="L312" s="44" t="str">
        <f>VLOOKUP(A312,'6月'!A:L,12,FALSE)</f>
        <v>360102198102024326</v>
      </c>
      <c r="M312" s="10">
        <f>VLOOKUP(A312,'6月'!A:M,13,FALSE)</f>
        <v>15207904818</v>
      </c>
      <c r="N312" s="10"/>
    </row>
    <row r="313" s="1" customFormat="1" hidden="1" spans="1:14">
      <c r="A313" s="8" t="s">
        <v>678</v>
      </c>
      <c r="B313" s="8" t="s">
        <v>662</v>
      </c>
      <c r="C313" s="8" t="s">
        <v>45</v>
      </c>
      <c r="D313" s="8" t="s">
        <v>679</v>
      </c>
      <c r="E313" s="9" t="s">
        <v>28</v>
      </c>
      <c r="F313" s="9">
        <v>10018.96</v>
      </c>
      <c r="G313" s="9">
        <v>150.57</v>
      </c>
      <c r="H313" s="10"/>
      <c r="I313" s="10"/>
      <c r="J313" s="10"/>
      <c r="K313" s="10" t="str">
        <f>VLOOKUP(A313,'6月'!A:K,11,FALSE)</f>
        <v>朝晖人力</v>
      </c>
      <c r="L313" s="44" t="str">
        <f>VLOOKUP(A313,'6月'!A:L,12,FALSE)</f>
        <v>360733200404222720</v>
      </c>
      <c r="M313" s="10">
        <f>VLOOKUP(A313,'6月'!A:M,13,FALSE)</f>
        <v>18942280473</v>
      </c>
      <c r="N313" s="10"/>
    </row>
    <row r="314" s="1" customFormat="1" hidden="1" spans="1:14">
      <c r="A314" s="8" t="s">
        <v>1132</v>
      </c>
      <c r="B314" s="8" t="s">
        <v>662</v>
      </c>
      <c r="C314" s="8" t="s">
        <v>45</v>
      </c>
      <c r="D314" s="8" t="s">
        <v>1133</v>
      </c>
      <c r="E314" s="9" t="s">
        <v>32</v>
      </c>
      <c r="F314" s="9">
        <v>2053.4</v>
      </c>
      <c r="G314" s="9">
        <v>0</v>
      </c>
      <c r="H314" s="10"/>
      <c r="I314" s="10"/>
      <c r="J314" s="10"/>
      <c r="K314" s="10" t="str">
        <f>VLOOKUP(A314,'6月'!A:K,11,FALSE)</f>
        <v>朝晖人力</v>
      </c>
      <c r="L314" s="44" t="str">
        <f>VLOOKUP(A314,'6月'!A:L,12,FALSE)</f>
        <v>360502200412247113</v>
      </c>
      <c r="M314" s="10">
        <f>VLOOKUP(A314,'6月'!A:M,13,FALSE)</f>
        <v>19047900360</v>
      </c>
      <c r="N314" s="10"/>
    </row>
    <row r="315" s="1" customFormat="1" hidden="1" spans="1:14">
      <c r="A315" s="8" t="s">
        <v>1455</v>
      </c>
      <c r="B315" s="8" t="s">
        <v>662</v>
      </c>
      <c r="C315" s="8" t="s">
        <v>45</v>
      </c>
      <c r="D315" s="8" t="s">
        <v>1456</v>
      </c>
      <c r="E315" s="9" t="s">
        <v>28</v>
      </c>
      <c r="F315" s="9">
        <v>2960.9</v>
      </c>
      <c r="G315" s="9">
        <v>0</v>
      </c>
      <c r="H315" s="10"/>
      <c r="I315" s="10"/>
      <c r="J315" s="10"/>
      <c r="K315" s="10" t="s">
        <v>35</v>
      </c>
      <c r="L315" s="44" t="str">
        <f>VLOOKUP(A315,[12]在职名单!$D:$AF,29,FALSE)</f>
        <v>360502200207132229</v>
      </c>
      <c r="M315" s="10">
        <f>VLOOKUP(A315,[12]在职名单!$D:$AK,34,FALSE)</f>
        <v>15907985631</v>
      </c>
      <c r="N315" s="10"/>
    </row>
    <row r="316" s="1" customFormat="1" hidden="1" spans="1:14">
      <c r="A316" s="12" t="s">
        <v>1457</v>
      </c>
      <c r="B316" s="12" t="s">
        <v>662</v>
      </c>
      <c r="C316" s="12" t="s">
        <v>45</v>
      </c>
      <c r="D316" s="12" t="s">
        <v>1458</v>
      </c>
      <c r="E316" s="13" t="s">
        <v>32</v>
      </c>
      <c r="F316" s="13">
        <v>0</v>
      </c>
      <c r="G316" s="13">
        <v>0</v>
      </c>
      <c r="H316" s="10"/>
      <c r="I316" s="10"/>
      <c r="J316" s="10"/>
      <c r="K316" s="10" t="s">
        <v>35</v>
      </c>
      <c r="L316" s="44" t="str">
        <f>VLOOKUP(A316,[12]在职名单!$D:$AF,29,FALSE)</f>
        <v>360502200612214658</v>
      </c>
      <c r="M316" s="10">
        <f>VLOOKUP(A316,[12]在职名单!$D:$AK,34,FALSE)</f>
        <v>18296205453</v>
      </c>
      <c r="N316" s="10"/>
    </row>
    <row r="317" s="1" customFormat="1" hidden="1" spans="1:14">
      <c r="A317" s="12" t="s">
        <v>1459</v>
      </c>
      <c r="B317" s="12" t="s">
        <v>662</v>
      </c>
      <c r="C317" s="12" t="s">
        <v>45</v>
      </c>
      <c r="D317" s="12" t="s">
        <v>1460</v>
      </c>
      <c r="E317" s="13" t="s">
        <v>32</v>
      </c>
      <c r="F317" s="13">
        <v>0</v>
      </c>
      <c r="G317" s="13">
        <v>0</v>
      </c>
      <c r="H317" s="10"/>
      <c r="I317" s="10"/>
      <c r="J317" s="10"/>
      <c r="K317" s="10" t="s">
        <v>35</v>
      </c>
      <c r="L317" s="44" t="str">
        <f>VLOOKUP(A317,[12]在职名单!$D:$AF,29,FALSE)</f>
        <v>360981200608225714</v>
      </c>
      <c r="M317" s="10">
        <f>VLOOKUP(A317,[12]在职名单!$D:$AK,34,FALSE)</f>
        <v>13426670783</v>
      </c>
      <c r="N317" s="10"/>
    </row>
    <row r="318" s="1" customFormat="1" hidden="1" spans="1:14">
      <c r="A318" s="12" t="s">
        <v>1461</v>
      </c>
      <c r="B318" s="12" t="s">
        <v>662</v>
      </c>
      <c r="C318" s="12" t="s">
        <v>45</v>
      </c>
      <c r="D318" s="12" t="s">
        <v>1462</v>
      </c>
      <c r="E318" s="13" t="s">
        <v>32</v>
      </c>
      <c r="F318" s="13">
        <v>0</v>
      </c>
      <c r="G318" s="13">
        <v>0</v>
      </c>
      <c r="H318" s="10"/>
      <c r="I318" s="10"/>
      <c r="J318" s="10"/>
      <c r="K318" s="10" t="s">
        <v>35</v>
      </c>
      <c r="L318" s="44" t="str">
        <f>VLOOKUP(A318,[12]在职名单!$D:$AF,29,FALSE)</f>
        <v>360502200806042217</v>
      </c>
      <c r="M318" s="10">
        <f>VLOOKUP(A318,[12]在职名单!$D:$AK,34,FALSE)</f>
        <v>15779580293</v>
      </c>
      <c r="N318" s="10"/>
    </row>
    <row r="319" s="1" customFormat="1" hidden="1" spans="1:14">
      <c r="A319" s="8" t="s">
        <v>1463</v>
      </c>
      <c r="B319" s="8" t="s">
        <v>662</v>
      </c>
      <c r="C319" s="8" t="s">
        <v>45</v>
      </c>
      <c r="D319" s="8" t="s">
        <v>1464</v>
      </c>
      <c r="E319" s="9" t="s">
        <v>32</v>
      </c>
      <c r="F319" s="9">
        <v>970.8</v>
      </c>
      <c r="G319" s="9">
        <v>0</v>
      </c>
      <c r="H319" s="10"/>
      <c r="I319" s="10"/>
      <c r="J319" s="10"/>
      <c r="K319" s="10" t="s">
        <v>35</v>
      </c>
      <c r="L319" s="44" t="str">
        <f>VLOOKUP(A319,[12]在职名单!$D:$AF,29,FALSE)</f>
        <v>360502200303013326</v>
      </c>
      <c r="M319" s="10">
        <f>VLOOKUP(A319,[12]在职名单!$D:$AK,34,FALSE)</f>
        <v>19880330619</v>
      </c>
      <c r="N319" s="10"/>
    </row>
    <row r="320" s="1" customFormat="1" hidden="1" spans="1:14">
      <c r="A320" s="8" t="s">
        <v>1465</v>
      </c>
      <c r="B320" s="8" t="s">
        <v>662</v>
      </c>
      <c r="C320" s="8" t="s">
        <v>45</v>
      </c>
      <c r="D320" s="8" t="s">
        <v>1466</v>
      </c>
      <c r="E320" s="9" t="s">
        <v>28</v>
      </c>
      <c r="F320" s="9">
        <v>1580.6</v>
      </c>
      <c r="G320" s="9">
        <v>0</v>
      </c>
      <c r="H320" s="10"/>
      <c r="I320" s="10"/>
      <c r="J320" s="10"/>
      <c r="K320" s="10" t="s">
        <v>35</v>
      </c>
      <c r="L320" s="44" t="str">
        <f>VLOOKUP(A320,[12]在职名单!$D:$AF,29,FALSE)</f>
        <v>340825200511280231</v>
      </c>
      <c r="M320" s="10">
        <f>VLOOKUP(A320,[12]在职名单!$D:$AK,34,FALSE)</f>
        <v>15279002725</v>
      </c>
      <c r="N320" s="10"/>
    </row>
    <row r="321" s="1" customFormat="1" hidden="1" spans="1:14">
      <c r="A321" s="8" t="s">
        <v>1467</v>
      </c>
      <c r="B321" s="8" t="s">
        <v>662</v>
      </c>
      <c r="C321" s="8" t="s">
        <v>45</v>
      </c>
      <c r="D321" s="8" t="s">
        <v>1468</v>
      </c>
      <c r="E321" s="9" t="s">
        <v>28</v>
      </c>
      <c r="F321" s="9">
        <v>1649.58</v>
      </c>
      <c r="G321" s="9">
        <v>0</v>
      </c>
      <c r="H321" s="10"/>
      <c r="I321" s="10"/>
      <c r="J321" s="10"/>
      <c r="K321" s="10" t="s">
        <v>35</v>
      </c>
      <c r="L321" s="44" t="s">
        <v>1469</v>
      </c>
      <c r="M321" s="10">
        <v>15397869313</v>
      </c>
      <c r="N321" s="10"/>
    </row>
    <row r="322" s="1" customFormat="1" hidden="1" spans="1:14">
      <c r="A322" s="8" t="s">
        <v>1470</v>
      </c>
      <c r="B322" s="8" t="s">
        <v>662</v>
      </c>
      <c r="C322" s="8" t="s">
        <v>45</v>
      </c>
      <c r="D322" s="8" t="s">
        <v>1471</v>
      </c>
      <c r="E322" s="9" t="s">
        <v>32</v>
      </c>
      <c r="F322" s="9">
        <v>200</v>
      </c>
      <c r="G322" s="9">
        <v>0</v>
      </c>
      <c r="H322" s="10"/>
      <c r="I322" s="10"/>
      <c r="J322" s="10"/>
      <c r="K322" s="10" t="s">
        <v>35</v>
      </c>
      <c r="L322" s="44" t="str">
        <f>VLOOKUP(A322,[12]在职名单!$D:$AF,29,FALSE)</f>
        <v>360502200408169028</v>
      </c>
      <c r="M322" s="10">
        <f>VLOOKUP(A322,[12]在职名单!$D:$AK,34,FALSE)</f>
        <v>18979030921</v>
      </c>
      <c r="N322" s="10"/>
    </row>
    <row r="323" s="1" customFormat="1" hidden="1" spans="1:14">
      <c r="A323" s="8" t="s">
        <v>1472</v>
      </c>
      <c r="B323" s="8" t="s">
        <v>662</v>
      </c>
      <c r="C323" s="8" t="s">
        <v>45</v>
      </c>
      <c r="D323" s="8" t="s">
        <v>1473</v>
      </c>
      <c r="E323" s="9" t="s">
        <v>32</v>
      </c>
      <c r="F323" s="9">
        <v>144</v>
      </c>
      <c r="G323" s="9">
        <v>0</v>
      </c>
      <c r="H323" s="10"/>
      <c r="I323" s="10"/>
      <c r="J323" s="10"/>
      <c r="K323" s="10" t="s">
        <v>35</v>
      </c>
      <c r="L323" s="44" t="str">
        <f>VLOOKUP(A323,[12]在职名单!$D:$AF,29,FALSE)</f>
        <v>360502200712224677</v>
      </c>
      <c r="M323" s="10">
        <f>VLOOKUP(A323,[12]在职名单!$D:$AK,34,FALSE)</f>
        <v>19120815846</v>
      </c>
      <c r="N323" s="10"/>
    </row>
    <row r="324" s="1" customFormat="1" spans="1:14">
      <c r="A324" s="8" t="s">
        <v>1138</v>
      </c>
      <c r="B324" s="8" t="s">
        <v>662</v>
      </c>
      <c r="C324" s="8" t="s">
        <v>507</v>
      </c>
      <c r="D324" s="8" t="s">
        <v>1124</v>
      </c>
      <c r="E324" s="9" t="s">
        <v>28</v>
      </c>
      <c r="F324" s="9">
        <v>5440.9725</v>
      </c>
      <c r="G324" s="9">
        <v>13.23</v>
      </c>
      <c r="H324" s="10"/>
      <c r="I324" s="10"/>
      <c r="J324" s="10"/>
      <c r="K324" s="10" t="str">
        <f>VLOOKUP(A324,'6月'!A:K,11,FALSE)</f>
        <v>上亿</v>
      </c>
      <c r="L324" s="44" t="str">
        <f>VLOOKUP(A324,'6月'!A:L,12,FALSE)</f>
        <v>360502199801130431</v>
      </c>
      <c r="M324" s="10">
        <f>VLOOKUP(A324,'6月'!A:M,13,FALSE)</f>
        <v>19815179269</v>
      </c>
      <c r="N324" s="10"/>
    </row>
    <row r="325" s="1" customFormat="1" hidden="1" spans="1:14">
      <c r="A325" s="8" t="s">
        <v>682</v>
      </c>
      <c r="B325" s="8" t="s">
        <v>662</v>
      </c>
      <c r="C325" s="8" t="s">
        <v>60</v>
      </c>
      <c r="D325" s="8" t="s">
        <v>683</v>
      </c>
      <c r="E325" s="9" t="s">
        <v>28</v>
      </c>
      <c r="F325" s="9">
        <v>5497.77110791685</v>
      </c>
      <c r="G325" s="9">
        <v>0</v>
      </c>
      <c r="H325" s="10"/>
      <c r="I325" s="10"/>
      <c r="J325" s="10"/>
      <c r="K325" s="10" t="str">
        <f>VLOOKUP(A325,'6月'!A:K,11,FALSE)</f>
        <v>朝晖人力</v>
      </c>
      <c r="L325" s="44" t="str">
        <f>VLOOKUP(A325,'6月'!A:L,12,FALSE)</f>
        <v>360502199511081619</v>
      </c>
      <c r="M325" s="10">
        <f>VLOOKUP(A325,'6月'!A:M,13,FALSE)</f>
        <v>18667412259</v>
      </c>
      <c r="N325" s="10"/>
    </row>
    <row r="326" s="1" customFormat="1" hidden="1" spans="1:14">
      <c r="A326" s="8" t="s">
        <v>686</v>
      </c>
      <c r="B326" s="8" t="s">
        <v>662</v>
      </c>
      <c r="C326" s="8" t="s">
        <v>60</v>
      </c>
      <c r="D326" s="8" t="s">
        <v>687</v>
      </c>
      <c r="E326" s="9" t="s">
        <v>28</v>
      </c>
      <c r="F326" s="9">
        <v>5645.19655995475</v>
      </c>
      <c r="G326" s="9">
        <v>0</v>
      </c>
      <c r="H326" s="10"/>
      <c r="I326" s="10"/>
      <c r="J326" s="10"/>
      <c r="K326" s="10" t="str">
        <f>VLOOKUP(A326,'6月'!A:K,11,FALSE)</f>
        <v>朝晖人力</v>
      </c>
      <c r="L326" s="44" t="str">
        <f>VLOOKUP(A326,'6月'!A:L,12,FALSE)</f>
        <v>360982200510163531</v>
      </c>
      <c r="M326" s="10">
        <f>VLOOKUP(A326,'6月'!A:M,13,FALSE)</f>
        <v>18322923394</v>
      </c>
      <c r="N326" s="10"/>
    </row>
    <row r="327" s="1" customFormat="1" hidden="1" spans="1:14">
      <c r="A327" s="8" t="s">
        <v>889</v>
      </c>
      <c r="B327" s="8" t="s">
        <v>662</v>
      </c>
      <c r="C327" s="8" t="s">
        <v>60</v>
      </c>
      <c r="D327" s="8" t="s">
        <v>890</v>
      </c>
      <c r="E327" s="9" t="s">
        <v>28</v>
      </c>
      <c r="F327" s="9">
        <v>3067.81544117647</v>
      </c>
      <c r="G327" s="9">
        <v>0</v>
      </c>
      <c r="H327" s="10"/>
      <c r="I327" s="10"/>
      <c r="J327" s="10"/>
      <c r="K327" s="10" t="str">
        <f>VLOOKUP(A327,'6月'!A:K,11,FALSE)</f>
        <v>朝晖人力</v>
      </c>
      <c r="L327" s="44" t="str">
        <f>VLOOKUP(A327,'6月'!A:L,12,FALSE)</f>
        <v>360502200512092016</v>
      </c>
      <c r="M327" s="10">
        <f>VLOOKUP(A327,'6月'!A:M,13,FALSE)</f>
        <v>13317909752</v>
      </c>
      <c r="N327" s="10"/>
    </row>
    <row r="328" s="1" customFormat="1" hidden="1" spans="1:14">
      <c r="A328" s="8" t="s">
        <v>1145</v>
      </c>
      <c r="B328" s="8" t="s">
        <v>662</v>
      </c>
      <c r="C328" s="8" t="s">
        <v>60</v>
      </c>
      <c r="D328" s="8" t="s">
        <v>1146</v>
      </c>
      <c r="E328" s="9" t="s">
        <v>32</v>
      </c>
      <c r="F328" s="9">
        <v>630</v>
      </c>
      <c r="G328" s="9">
        <v>0</v>
      </c>
      <c r="H328" s="10"/>
      <c r="I328" s="10"/>
      <c r="J328" s="10"/>
      <c r="K328" s="10" t="str">
        <f>VLOOKUP(A328,'6月'!A:K,11,FALSE)</f>
        <v>朝晖人力</v>
      </c>
      <c r="L328" s="10" t="str">
        <f>VLOOKUP(A328,'6月'!A:L,12,FALSE)</f>
        <v>36050220051227862x</v>
      </c>
      <c r="M328" s="10">
        <f>VLOOKUP(A328,'6月'!A:M,13,FALSE)</f>
        <v>18879083379</v>
      </c>
      <c r="N328" s="10"/>
    </row>
    <row r="329" s="1" customFormat="1" hidden="1" spans="1:14">
      <c r="A329" s="8" t="s">
        <v>688</v>
      </c>
      <c r="B329" s="8" t="s">
        <v>662</v>
      </c>
      <c r="C329" s="8" t="s">
        <v>67</v>
      </c>
      <c r="D329" s="8" t="s">
        <v>689</v>
      </c>
      <c r="E329" s="9" t="s">
        <v>28</v>
      </c>
      <c r="F329" s="9">
        <v>5513.81</v>
      </c>
      <c r="G329" s="9">
        <v>2.19</v>
      </c>
      <c r="H329" s="10"/>
      <c r="I329" s="10"/>
      <c r="J329" s="10"/>
      <c r="K329" s="10" t="str">
        <f>VLOOKUP(A329,'6月'!A:K,11,FALSE)</f>
        <v>新余</v>
      </c>
      <c r="L329" s="44" t="str">
        <f>VLOOKUP(A329,'6月'!A:L,12,FALSE)</f>
        <v>360321199804214532</v>
      </c>
      <c r="M329" s="10">
        <f>VLOOKUP(A329,'6月'!A:M,13,FALSE)</f>
        <v>15879454244</v>
      </c>
      <c r="N329" s="10"/>
    </row>
    <row r="330" s="1" customFormat="1" hidden="1" spans="1:14">
      <c r="A330" s="8" t="s">
        <v>680</v>
      </c>
      <c r="B330" s="8" t="s">
        <v>662</v>
      </c>
      <c r="C330" s="8" t="s">
        <v>70</v>
      </c>
      <c r="D330" s="8" t="s">
        <v>681</v>
      </c>
      <c r="E330" s="9" t="s">
        <v>28</v>
      </c>
      <c r="F330" s="9">
        <v>5177.21</v>
      </c>
      <c r="G330" s="9">
        <v>0</v>
      </c>
      <c r="H330" s="10"/>
      <c r="I330" s="10"/>
      <c r="J330" s="10"/>
      <c r="K330" s="10" t="str">
        <f>VLOOKUP(A330,'6月'!A:K,11,FALSE)</f>
        <v>新余</v>
      </c>
      <c r="L330" s="44" t="str">
        <f>VLOOKUP(A330,'6月'!A:L,12,FALSE)</f>
        <v>360521200008211011</v>
      </c>
      <c r="M330" s="10">
        <f>VLOOKUP(A330,'6月'!A:M,13,FALSE)</f>
        <v>19179921840</v>
      </c>
      <c r="N330" s="10"/>
    </row>
    <row r="331" s="1" customFormat="1" hidden="1" spans="1:14">
      <c r="A331" s="8" t="s">
        <v>1150</v>
      </c>
      <c r="B331" s="8" t="s">
        <v>662</v>
      </c>
      <c r="C331" s="8" t="s">
        <v>70</v>
      </c>
      <c r="D331" s="8" t="s">
        <v>1151</v>
      </c>
      <c r="E331" s="9" t="s">
        <v>28</v>
      </c>
      <c r="F331" s="9">
        <v>2850.12</v>
      </c>
      <c r="G331" s="9">
        <v>0</v>
      </c>
      <c r="H331" s="10"/>
      <c r="I331" s="10"/>
      <c r="J331" s="10"/>
      <c r="K331" s="10" t="str">
        <f>VLOOKUP(A331,'6月'!A:K,11,FALSE)</f>
        <v>朝晖人力</v>
      </c>
      <c r="L331" s="44" t="str">
        <f>VLOOKUP(A331,'6月'!A:L,12,FALSE)</f>
        <v>360502200307060437</v>
      </c>
      <c r="M331" s="10">
        <f>VLOOKUP(A331,'6月'!A:M,13,FALSE)</f>
        <v>13979079972</v>
      </c>
      <c r="N331" s="10"/>
    </row>
    <row r="332" s="1" customFormat="1" hidden="1" spans="1:14">
      <c r="A332" s="8" t="s">
        <v>1474</v>
      </c>
      <c r="B332" s="8" t="s">
        <v>1159</v>
      </c>
      <c r="C332" s="8" t="s">
        <v>132</v>
      </c>
      <c r="D332" s="8" t="s">
        <v>591</v>
      </c>
      <c r="E332" s="9" t="s">
        <v>28</v>
      </c>
      <c r="F332" s="9">
        <v>18284.1604</v>
      </c>
      <c r="G332" s="9">
        <v>505.2</v>
      </c>
      <c r="H332" s="10"/>
      <c r="I332" s="10"/>
      <c r="J332" s="10"/>
      <c r="K332" s="10" t="s">
        <v>1110</v>
      </c>
      <c r="L332" s="44" t="str">
        <f>VLOOKUP(D332,'6月'!D:L,9,FALSE)</f>
        <v>420321198708213830</v>
      </c>
      <c r="M332" s="10">
        <f>VLOOKUP(D332,'6月'!D:M,10,FALSE)</f>
        <v>15623825066</v>
      </c>
      <c r="N332" s="10"/>
    </row>
    <row r="333" s="1" customFormat="1" hidden="1" spans="1:14">
      <c r="A333" s="8" t="s">
        <v>1158</v>
      </c>
      <c r="B333" s="8" t="s">
        <v>1159</v>
      </c>
      <c r="C333" s="8" t="s">
        <v>30</v>
      </c>
      <c r="D333" s="8" t="s">
        <v>1160</v>
      </c>
      <c r="E333" s="9" t="s">
        <v>28</v>
      </c>
      <c r="F333" s="9">
        <v>2500</v>
      </c>
      <c r="G333" s="9">
        <v>0</v>
      </c>
      <c r="H333" s="10"/>
      <c r="I333" s="10"/>
      <c r="J333" s="10"/>
      <c r="K333" s="10" t="str">
        <f>VLOOKUP(A333,'6月'!A:K,11,FALSE)</f>
        <v>朝晖人力</v>
      </c>
      <c r="L333" s="44" t="str">
        <f>VLOOKUP(A333,'6月'!A:L,12,FALSE)</f>
        <v>360122200011103323</v>
      </c>
      <c r="M333" s="10">
        <f>VLOOKUP(A333,'6月'!A:M,13,FALSE)</f>
        <v>16607085889</v>
      </c>
      <c r="N333" s="10"/>
    </row>
    <row r="334" s="1" customFormat="1" hidden="1" spans="1:14">
      <c r="A334" s="8" t="s">
        <v>1162</v>
      </c>
      <c r="B334" s="8" t="s">
        <v>1159</v>
      </c>
      <c r="C334" s="8" t="s">
        <v>37</v>
      </c>
      <c r="D334" s="8" t="s">
        <v>1163</v>
      </c>
      <c r="E334" s="9" t="s">
        <v>28</v>
      </c>
      <c r="F334" s="9">
        <v>1990</v>
      </c>
      <c r="G334" s="9">
        <v>0</v>
      </c>
      <c r="H334" s="10"/>
      <c r="I334" s="10"/>
      <c r="J334" s="10"/>
      <c r="K334" s="10" t="str">
        <f>VLOOKUP(A334,'6月'!A:K,11,FALSE)</f>
        <v>朝晖人力</v>
      </c>
      <c r="L334" s="10" t="str">
        <f>VLOOKUP(A334,'6月'!A:L,12,FALSE)</f>
        <v>360111197508270027</v>
      </c>
      <c r="M334" s="10">
        <f>VLOOKUP(A334,'6月'!A:M,13,FALSE)</f>
        <v>15070906670</v>
      </c>
      <c r="N334" s="10"/>
    </row>
    <row r="335" s="1" customFormat="1" hidden="1" spans="1:14">
      <c r="A335" s="8" t="s">
        <v>1316</v>
      </c>
      <c r="B335" s="8" t="s">
        <v>1159</v>
      </c>
      <c r="C335" s="8" t="s">
        <v>30</v>
      </c>
      <c r="D335" s="8" t="s">
        <v>1317</v>
      </c>
      <c r="E335" s="9" t="s">
        <v>28</v>
      </c>
      <c r="F335" s="9">
        <v>2500</v>
      </c>
      <c r="G335" s="9">
        <v>0</v>
      </c>
      <c r="H335" s="10"/>
      <c r="I335" s="10"/>
      <c r="J335" s="10"/>
      <c r="K335" s="10" t="str">
        <f>VLOOKUP(A335,'6月'!A:K,11,FALSE)</f>
        <v>朝晖人力</v>
      </c>
      <c r="L335" s="10" t="str">
        <f>VLOOKUP(A335,'6月'!A:L,12,FALSE)</f>
        <v>361024200501276022</v>
      </c>
      <c r="M335" s="10">
        <f>VLOOKUP(A335,'6月'!A:M,13,FALSE)</f>
        <v>15797713639</v>
      </c>
      <c r="N335" s="10"/>
    </row>
    <row r="336" s="1" customFormat="1" hidden="1" spans="1:14">
      <c r="A336" s="8" t="s">
        <v>1326</v>
      </c>
      <c r="B336" s="8" t="s">
        <v>1159</v>
      </c>
      <c r="C336" s="8" t="s">
        <v>30</v>
      </c>
      <c r="D336" s="8" t="s">
        <v>1327</v>
      </c>
      <c r="E336" s="9" t="s">
        <v>28</v>
      </c>
      <c r="F336" s="9">
        <v>1956</v>
      </c>
      <c r="G336" s="9">
        <v>0</v>
      </c>
      <c r="H336" s="10"/>
      <c r="I336" s="10"/>
      <c r="J336" s="10"/>
      <c r="K336" s="10" t="str">
        <f>VLOOKUP(A336,'6月'!A:K,11,FALSE)</f>
        <v>朝晖人力</v>
      </c>
      <c r="L336" s="10" t="str">
        <f>VLOOKUP(A336,'6月'!A:L,12,FALSE)</f>
        <v>360702199908030642</v>
      </c>
      <c r="M336" s="10">
        <f>VLOOKUP(A336,'6月'!A:M,13,FALSE)</f>
        <v>18079158978</v>
      </c>
      <c r="N336" s="10"/>
    </row>
    <row r="337" s="1" customFormat="1" hidden="1" spans="1:14">
      <c r="A337" s="8" t="s">
        <v>1328</v>
      </c>
      <c r="B337" s="8" t="s">
        <v>1159</v>
      </c>
      <c r="C337" s="8" t="s">
        <v>37</v>
      </c>
      <c r="D337" s="8" t="s">
        <v>1329</v>
      </c>
      <c r="E337" s="9" t="s">
        <v>28</v>
      </c>
      <c r="F337" s="9">
        <v>2000</v>
      </c>
      <c r="G337" s="9">
        <v>0</v>
      </c>
      <c r="H337" s="10"/>
      <c r="I337" s="10"/>
      <c r="J337" s="10"/>
      <c r="K337" s="10" t="str">
        <f>VLOOKUP(A337,'6月'!A:K,11,FALSE)</f>
        <v>朝晖人力</v>
      </c>
      <c r="L337" s="10" t="str">
        <f>VLOOKUP(A337,'6月'!A:L,12,FALSE)</f>
        <v>360428197105102583</v>
      </c>
      <c r="M337" s="10">
        <f>VLOOKUP(A337,'6月'!A:M,13,FALSE)</f>
        <v>15970617013</v>
      </c>
      <c r="N337" s="10"/>
    </row>
    <row r="338" s="1" customFormat="1" hidden="1" spans="1:14">
      <c r="A338" s="8" t="s">
        <v>1330</v>
      </c>
      <c r="B338" s="8" t="s">
        <v>1159</v>
      </c>
      <c r="C338" s="8" t="s">
        <v>42</v>
      </c>
      <c r="D338" s="8" t="s">
        <v>1099</v>
      </c>
      <c r="E338" s="9" t="s">
        <v>28</v>
      </c>
      <c r="F338" s="9">
        <v>11237.512</v>
      </c>
      <c r="G338" s="9">
        <v>115.43</v>
      </c>
      <c r="H338" s="10"/>
      <c r="I338" s="10"/>
      <c r="J338" s="10"/>
      <c r="K338" s="10" t="str">
        <f>VLOOKUP(A338,'6月'!A:K,11,FALSE)</f>
        <v>朝晖人力</v>
      </c>
      <c r="L338" s="10" t="str">
        <f>VLOOKUP(A338,'6月'!A:L,12,FALSE)</f>
        <v>36012119900824123X</v>
      </c>
      <c r="M338" s="10">
        <f>VLOOKUP(A338,'6月'!A:M,13,FALSE)</f>
        <v>13870050050</v>
      </c>
      <c r="N338" s="10"/>
    </row>
    <row r="339" s="1" customFormat="1" hidden="1" spans="1:14">
      <c r="A339" s="8" t="s">
        <v>1331</v>
      </c>
      <c r="B339" s="8" t="s">
        <v>1159</v>
      </c>
      <c r="C339" s="8" t="s">
        <v>45</v>
      </c>
      <c r="D339" s="8" t="s">
        <v>1332</v>
      </c>
      <c r="E339" s="9" t="s">
        <v>28</v>
      </c>
      <c r="F339" s="9">
        <v>4765.98</v>
      </c>
      <c r="G339" s="9">
        <v>0</v>
      </c>
      <c r="H339" s="10"/>
      <c r="I339" s="10"/>
      <c r="J339" s="10"/>
      <c r="K339" s="10" t="str">
        <f>VLOOKUP(A339,'6月'!A:K,11,FALSE)</f>
        <v>朝晖人力</v>
      </c>
      <c r="L339" s="10" t="str">
        <f>VLOOKUP(A339,'6月'!A:L,12,FALSE)</f>
        <v>360123200803262417</v>
      </c>
      <c r="M339" s="10">
        <f>VLOOKUP(A339,'6月'!A:M,13,FALSE)</f>
        <v>18317915852</v>
      </c>
      <c r="N339" s="10"/>
    </row>
    <row r="340" s="1" customFormat="1" hidden="1" spans="1:14">
      <c r="A340" s="8" t="s">
        <v>1333</v>
      </c>
      <c r="B340" s="8" t="s">
        <v>1159</v>
      </c>
      <c r="C340" s="8" t="s">
        <v>45</v>
      </c>
      <c r="D340" s="8" t="s">
        <v>1334</v>
      </c>
      <c r="E340" s="9" t="s">
        <v>32</v>
      </c>
      <c r="F340" s="9">
        <v>4275.9</v>
      </c>
      <c r="G340" s="9">
        <v>0</v>
      </c>
      <c r="H340" s="10"/>
      <c r="I340" s="10"/>
      <c r="J340" s="10"/>
      <c r="K340" s="10" t="str">
        <f>VLOOKUP(A340,'6月'!A:K,11,FALSE)</f>
        <v>朝晖人力</v>
      </c>
      <c r="L340" s="10" t="str">
        <f>VLOOKUP(A340,'6月'!A:L,12,FALSE)</f>
        <v>360101200712269017</v>
      </c>
      <c r="M340" s="10">
        <f>VLOOKUP(A340,'6月'!A:M,13,FALSE)</f>
        <v>18879147213</v>
      </c>
      <c r="N340" s="10"/>
    </row>
    <row r="341" s="1" customFormat="1" hidden="1" spans="1:14">
      <c r="A341" s="8" t="s">
        <v>1335</v>
      </c>
      <c r="B341" s="8" t="s">
        <v>1159</v>
      </c>
      <c r="C341" s="8" t="s">
        <v>45</v>
      </c>
      <c r="D341" s="8" t="s">
        <v>1336</v>
      </c>
      <c r="E341" s="9" t="s">
        <v>32</v>
      </c>
      <c r="F341" s="9">
        <v>4044.2</v>
      </c>
      <c r="G341" s="9">
        <v>0</v>
      </c>
      <c r="H341" s="10"/>
      <c r="I341" s="10"/>
      <c r="J341" s="10"/>
      <c r="K341" s="10" t="str">
        <f>VLOOKUP(A341,'6月'!A:K,11,FALSE)</f>
        <v>朝晖人力</v>
      </c>
      <c r="L341" s="10" t="str">
        <f>VLOOKUP(A341,'6月'!A:L,12,FALSE)</f>
        <v>36010120070814801X</v>
      </c>
      <c r="M341" s="10">
        <f>VLOOKUP(A341,'6月'!A:M,13,FALSE)</f>
        <v>18046714286</v>
      </c>
      <c r="N341" s="10"/>
    </row>
    <row r="342" s="1" customFormat="1" hidden="1" spans="1:14">
      <c r="A342" s="8" t="s">
        <v>1337</v>
      </c>
      <c r="B342" s="8" t="s">
        <v>1159</v>
      </c>
      <c r="C342" s="8" t="s">
        <v>60</v>
      </c>
      <c r="D342" s="8" t="s">
        <v>1338</v>
      </c>
      <c r="E342" s="9" t="s">
        <v>28</v>
      </c>
      <c r="F342" s="9">
        <v>5239.46732097902</v>
      </c>
      <c r="G342" s="9">
        <v>0</v>
      </c>
      <c r="H342" s="10"/>
      <c r="I342" s="10"/>
      <c r="J342" s="10"/>
      <c r="K342" s="10" t="str">
        <f>VLOOKUP(A342,'6月'!A:K,11,FALSE)</f>
        <v>朝晖人力</v>
      </c>
      <c r="L342" s="10" t="str">
        <f>VLOOKUP(A342,'6月'!A:L,12,FALSE)</f>
        <v>360122200312123918</v>
      </c>
      <c r="M342" s="10">
        <f>VLOOKUP(A342,'6月'!A:M,13,FALSE)</f>
        <v>17370043515</v>
      </c>
      <c r="N342" s="10"/>
    </row>
    <row r="343" s="1" customFormat="1" hidden="1" spans="1:14">
      <c r="A343" s="8" t="s">
        <v>1339</v>
      </c>
      <c r="B343" s="8" t="s">
        <v>1159</v>
      </c>
      <c r="C343" s="8" t="s">
        <v>60</v>
      </c>
      <c r="D343" s="8" t="s">
        <v>1340</v>
      </c>
      <c r="E343" s="9" t="s">
        <v>28</v>
      </c>
      <c r="F343" s="9">
        <v>2553.71428571429</v>
      </c>
      <c r="G343" s="9">
        <v>0</v>
      </c>
      <c r="H343" s="10"/>
      <c r="I343" s="10"/>
      <c r="J343" s="10"/>
      <c r="K343" s="10" t="str">
        <f>VLOOKUP(A343,'6月'!A:K,11,FALSE)</f>
        <v>朝晖人力</v>
      </c>
      <c r="L343" s="10" t="str">
        <f>VLOOKUP(A343,'6月'!A:L,12,FALSE)</f>
        <v>360122200505224213</v>
      </c>
      <c r="M343" s="10">
        <f>VLOOKUP(A343,'6月'!A:M,13,FALSE)</f>
        <v>13027236275</v>
      </c>
      <c r="N343" s="10"/>
    </row>
    <row r="344" s="1" customFormat="1" hidden="1" spans="1:14">
      <c r="A344" s="8" t="s">
        <v>1341</v>
      </c>
      <c r="B344" s="8" t="s">
        <v>1159</v>
      </c>
      <c r="C344" s="8" t="s">
        <v>60</v>
      </c>
      <c r="D344" s="8" t="s">
        <v>1342</v>
      </c>
      <c r="E344" s="9" t="s">
        <v>32</v>
      </c>
      <c r="F344" s="9">
        <v>297.9</v>
      </c>
      <c r="G344" s="9">
        <v>0</v>
      </c>
      <c r="H344" s="10"/>
      <c r="I344" s="10"/>
      <c r="J344" s="10"/>
      <c r="K344" s="10" t="str">
        <f>VLOOKUP(A344,'6月'!A:K,11,FALSE)</f>
        <v>朝晖人力</v>
      </c>
      <c r="L344" s="10" t="str">
        <f>VLOOKUP(A344,'6月'!A:L,12,FALSE)</f>
        <v>360222200410260516</v>
      </c>
      <c r="M344" s="10">
        <f>VLOOKUP(A344,'6月'!A:M,13,FALSE)</f>
        <v>17779896754</v>
      </c>
      <c r="N344" s="10"/>
    </row>
    <row r="345" s="1" customFormat="1" hidden="1" spans="1:14">
      <c r="A345" s="8" t="s">
        <v>1343</v>
      </c>
      <c r="B345" s="8" t="s">
        <v>1159</v>
      </c>
      <c r="C345" s="8" t="s">
        <v>60</v>
      </c>
      <c r="D345" s="8" t="s">
        <v>1344</v>
      </c>
      <c r="E345" s="9" t="s">
        <v>32</v>
      </c>
      <c r="F345" s="9">
        <v>2886.25</v>
      </c>
      <c r="G345" s="9">
        <v>0</v>
      </c>
      <c r="H345" s="10"/>
      <c r="I345" s="10"/>
      <c r="J345" s="10"/>
      <c r="K345" s="10" t="str">
        <f>VLOOKUP(A345,'6月'!A:K,11,FALSE)</f>
        <v>朝晖人力</v>
      </c>
      <c r="L345" s="10" t="str">
        <f>VLOOKUP(A345,'6月'!A:L,12,FALSE)</f>
        <v>360902200610150218</v>
      </c>
      <c r="M345" s="10">
        <f>VLOOKUP(A345,'6月'!A:M,13,FALSE)</f>
        <v>15581015087</v>
      </c>
      <c r="N345" s="10"/>
    </row>
    <row r="346" s="1" customFormat="1" hidden="1" spans="1:14">
      <c r="A346" s="8" t="s">
        <v>1345</v>
      </c>
      <c r="B346" s="8" t="s">
        <v>1159</v>
      </c>
      <c r="C346" s="8" t="s">
        <v>60</v>
      </c>
      <c r="D346" s="8" t="s">
        <v>1302</v>
      </c>
      <c r="E346" s="9" t="s">
        <v>32</v>
      </c>
      <c r="F346" s="9">
        <v>1197.09</v>
      </c>
      <c r="G346" s="9">
        <v>0</v>
      </c>
      <c r="H346" s="10"/>
      <c r="I346" s="10"/>
      <c r="J346" s="10"/>
      <c r="K346" s="10" t="str">
        <f>VLOOKUP(A346,'6月'!A:K,11,FALSE)</f>
        <v>没有身份证号</v>
      </c>
      <c r="L346" s="10" t="str">
        <f>VLOOKUP(A346,'6月'!A:L,12,FALSE)</f>
        <v>没有身份证号</v>
      </c>
      <c r="M346" s="10" t="str">
        <f>VLOOKUP(A346,'6月'!A:M,13,FALSE)</f>
        <v>没有身份证号</v>
      </c>
      <c r="N346" s="10"/>
    </row>
    <row r="347" s="1" customFormat="1" hidden="1" spans="1:14">
      <c r="A347" s="8" t="s">
        <v>1346</v>
      </c>
      <c r="B347" s="8" t="s">
        <v>1159</v>
      </c>
      <c r="C347" s="8" t="s">
        <v>57</v>
      </c>
      <c r="D347" s="8" t="s">
        <v>1347</v>
      </c>
      <c r="E347" s="9" t="s">
        <v>28</v>
      </c>
      <c r="F347" s="9">
        <v>14714.721</v>
      </c>
      <c r="G347" s="9">
        <v>272.36</v>
      </c>
      <c r="H347" s="10"/>
      <c r="I347" s="10"/>
      <c r="J347" s="10"/>
      <c r="K347" s="10" t="str">
        <f>VLOOKUP(A347,'6月'!A:K,11,FALSE)</f>
        <v>朝晖人力</v>
      </c>
      <c r="L347" s="10" t="str">
        <f>VLOOKUP(A347,'6月'!A:L,12,FALSE)</f>
        <v>230606199611125617</v>
      </c>
      <c r="M347" s="10">
        <f>VLOOKUP(A347,'6月'!A:M,13,FALSE)</f>
        <v>15557121120</v>
      </c>
      <c r="N347" s="10"/>
    </row>
    <row r="348" s="1" customFormat="1" hidden="1" spans="1:14">
      <c r="A348" s="8" t="s">
        <v>1350</v>
      </c>
      <c r="B348" s="8" t="s">
        <v>1159</v>
      </c>
      <c r="C348" s="8" t="s">
        <v>60</v>
      </c>
      <c r="D348" s="8" t="s">
        <v>1351</v>
      </c>
      <c r="E348" s="9" t="s">
        <v>28</v>
      </c>
      <c r="F348" s="9">
        <v>4401.954</v>
      </c>
      <c r="G348" s="9">
        <v>0</v>
      </c>
      <c r="H348" s="10"/>
      <c r="I348" s="10"/>
      <c r="J348" s="10"/>
      <c r="K348" s="10" t="str">
        <f>VLOOKUP(A348,'6月'!A:K,11,FALSE)</f>
        <v>朝晖人力</v>
      </c>
      <c r="L348" s="10" t="str">
        <f>VLOOKUP(A348,'6月'!A:L,12,FALSE)</f>
        <v>361123200405121716</v>
      </c>
      <c r="M348" s="10">
        <f>VLOOKUP(A348,'6月'!A:M,13,FALSE)</f>
        <v>18720305261</v>
      </c>
      <c r="N348" s="10"/>
    </row>
    <row r="349" s="1" customFormat="1" hidden="1" spans="1:14">
      <c r="A349" s="8" t="s">
        <v>1352</v>
      </c>
      <c r="B349" s="8" t="s">
        <v>1159</v>
      </c>
      <c r="C349" s="8" t="s">
        <v>60</v>
      </c>
      <c r="D349" s="8" t="s">
        <v>1353</v>
      </c>
      <c r="E349" s="9" t="s">
        <v>32</v>
      </c>
      <c r="F349" s="9">
        <v>3666.42</v>
      </c>
      <c r="G349" s="9">
        <v>0</v>
      </c>
      <c r="H349" s="10"/>
      <c r="I349" s="10"/>
      <c r="J349" s="10"/>
      <c r="K349" s="10" t="str">
        <f>VLOOKUP(A349,'6月'!A:K,11,FALSE)</f>
        <v>朝晖人力</v>
      </c>
      <c r="L349" s="10" t="str">
        <f>VLOOKUP(A349,'6月'!A:L,12,FALSE)</f>
        <v>350104200401061718</v>
      </c>
      <c r="M349" s="10">
        <f>VLOOKUP(A349,'6月'!A:M,13,FALSE)</f>
        <v>18059087605</v>
      </c>
      <c r="N349" s="10"/>
    </row>
    <row r="350" s="1" customFormat="1" hidden="1" spans="1:14">
      <c r="A350" s="8" t="s">
        <v>1475</v>
      </c>
      <c r="B350" s="8" t="s">
        <v>1159</v>
      </c>
      <c r="C350" s="8" t="s">
        <v>60</v>
      </c>
      <c r="D350" s="8" t="s">
        <v>1476</v>
      </c>
      <c r="E350" s="9" t="s">
        <v>28</v>
      </c>
      <c r="F350" s="9">
        <v>216</v>
      </c>
      <c r="G350" s="9">
        <v>0</v>
      </c>
      <c r="H350" s="10"/>
      <c r="I350" s="10"/>
      <c r="J350" s="10"/>
      <c r="K350" s="10" t="s">
        <v>35</v>
      </c>
      <c r="L350" s="10" t="str">
        <f>VLOOKUP(A350,[12]在职名单!$D:$AF,29,FALSE)</f>
        <v>36012220020126366x</v>
      </c>
      <c r="M350" s="10">
        <f>VLOOKUP(A350,[12]在职名单!$D:$AK,34,FALSE)</f>
        <v>18720900916</v>
      </c>
      <c r="N350" s="10"/>
    </row>
    <row r="351" s="1" customFormat="1" hidden="1" spans="1:14">
      <c r="A351" s="12" t="s">
        <v>1477</v>
      </c>
      <c r="B351" s="12" t="s">
        <v>1159</v>
      </c>
      <c r="C351" s="12" t="s">
        <v>60</v>
      </c>
      <c r="D351" s="12" t="s">
        <v>1478</v>
      </c>
      <c r="E351" s="13" t="s">
        <v>32</v>
      </c>
      <c r="F351" s="13">
        <v>79.02</v>
      </c>
      <c r="G351" s="13">
        <v>0</v>
      </c>
      <c r="H351" s="10"/>
      <c r="I351" s="10"/>
      <c r="J351" s="10"/>
      <c r="K351" s="10" t="s">
        <v>35</v>
      </c>
      <c r="L351" s="44" t="str">
        <f>VLOOKUP(A351,[12]在职名单!$D:$AF,29,FALSE)</f>
        <v>362330200404213091</v>
      </c>
      <c r="M351" s="10">
        <f>VLOOKUP(A351,[12]在职名单!$D:$AK,34,FALSE)</f>
        <v>15579287152</v>
      </c>
      <c r="N351" s="10"/>
    </row>
    <row r="352" s="1" customFormat="1" hidden="1" spans="1:14">
      <c r="A352" s="8" t="s">
        <v>1354</v>
      </c>
      <c r="B352" s="8" t="s">
        <v>1159</v>
      </c>
      <c r="C352" s="8" t="s">
        <v>70</v>
      </c>
      <c r="D352" s="8" t="s">
        <v>1355</v>
      </c>
      <c r="E352" s="9" t="s">
        <v>28</v>
      </c>
      <c r="F352" s="9">
        <v>4897.3</v>
      </c>
      <c r="G352" s="9">
        <v>0</v>
      </c>
      <c r="H352" s="10"/>
      <c r="I352" s="10"/>
      <c r="J352" s="10"/>
      <c r="K352" s="10" t="str">
        <f>VLOOKUP(A352,'6月'!A:K,11,FALSE)</f>
        <v>朝晖人力</v>
      </c>
      <c r="L352" s="44" t="str">
        <f>VLOOKUP(A352,'6月'!A:L,12,FALSE)</f>
        <v>360101200209047513</v>
      </c>
      <c r="M352" s="10">
        <f>VLOOKUP(A352,'6月'!A:M,13,FALSE)</f>
        <v>18507089605</v>
      </c>
      <c r="N352" s="10"/>
    </row>
    <row r="353" s="1" customFormat="1" hidden="1" spans="1:14">
      <c r="A353" s="8" t="s">
        <v>1357</v>
      </c>
      <c r="B353" s="8" t="s">
        <v>1159</v>
      </c>
      <c r="C353" s="8" t="s">
        <v>70</v>
      </c>
      <c r="D353" s="8" t="s">
        <v>1358</v>
      </c>
      <c r="E353" s="9" t="s">
        <v>28</v>
      </c>
      <c r="F353" s="9">
        <v>4084.39</v>
      </c>
      <c r="G353" s="9">
        <v>0</v>
      </c>
      <c r="H353" s="10"/>
      <c r="I353" s="10"/>
      <c r="J353" s="10"/>
      <c r="K353" s="10" t="str">
        <f>VLOOKUP(A353,'6月'!A:K,11,FALSE)</f>
        <v>朝晖人力</v>
      </c>
      <c r="L353" s="10" t="str">
        <f>VLOOKUP(A353,'6月'!A:L,12,FALSE)</f>
        <v>36010520001114281X</v>
      </c>
      <c r="M353" s="10">
        <f>VLOOKUP(A353,'6月'!A:M,13,FALSE)</f>
        <v>13647094073</v>
      </c>
      <c r="N353" s="10"/>
    </row>
    <row r="354" s="1" customFormat="1" hidden="1" spans="1:14">
      <c r="A354" s="8" t="s">
        <v>1359</v>
      </c>
      <c r="B354" s="8" t="s">
        <v>1159</v>
      </c>
      <c r="C354" s="8" t="s">
        <v>70</v>
      </c>
      <c r="D354" s="8" t="s">
        <v>1360</v>
      </c>
      <c r="E354" s="9" t="s">
        <v>28</v>
      </c>
      <c r="F354" s="9">
        <v>5705.05</v>
      </c>
      <c r="G354" s="9">
        <v>0</v>
      </c>
      <c r="H354" s="10"/>
      <c r="I354" s="10"/>
      <c r="J354" s="10"/>
      <c r="K354" s="10" t="str">
        <f>VLOOKUP(A354,'6月'!A:K,11,FALSE)</f>
        <v>朝晖人力</v>
      </c>
      <c r="L354" s="10" t="str">
        <f>VLOOKUP(A354,'6月'!A:L,12,FALSE)</f>
        <v>360428200503041012</v>
      </c>
      <c r="M354" s="10">
        <f>VLOOKUP(A354,'6月'!A:M,13,FALSE)</f>
        <v>18979161470</v>
      </c>
      <c r="N354" s="10"/>
    </row>
    <row r="355" s="1" customFormat="1" hidden="1" spans="1:14">
      <c r="A355" s="8" t="s">
        <v>1361</v>
      </c>
      <c r="B355" s="8" t="s">
        <v>1159</v>
      </c>
      <c r="C355" s="8" t="s">
        <v>70</v>
      </c>
      <c r="D355" s="8" t="s">
        <v>1362</v>
      </c>
      <c r="E355" s="9" t="s">
        <v>28</v>
      </c>
      <c r="F355" s="9">
        <v>8396.99</v>
      </c>
      <c r="G355" s="9">
        <v>0</v>
      </c>
      <c r="H355" s="10"/>
      <c r="I355" s="10"/>
      <c r="J355" s="10"/>
      <c r="K355" s="10" t="str">
        <f>VLOOKUP(A355,'6月'!A:K,11,FALSE)</f>
        <v>朝晖人力</v>
      </c>
      <c r="L355" s="10" t="str">
        <f>VLOOKUP(A355,'6月'!A:L,12,FALSE)</f>
        <v>430721200305171676</v>
      </c>
      <c r="M355" s="10">
        <f>VLOOKUP(A355,'6月'!A:M,13,FALSE)</f>
        <v>18792177361</v>
      </c>
      <c r="N355" s="10"/>
    </row>
    <row r="356" s="1" customFormat="1" hidden="1" spans="1:14">
      <c r="A356" s="8" t="s">
        <v>697</v>
      </c>
      <c r="B356" s="8" t="s">
        <v>693</v>
      </c>
      <c r="C356" s="8" t="s">
        <v>30</v>
      </c>
      <c r="D356" s="8" t="s">
        <v>698</v>
      </c>
      <c r="E356" s="9" t="s">
        <v>32</v>
      </c>
      <c r="F356" s="9">
        <v>3000</v>
      </c>
      <c r="G356" s="9">
        <v>0</v>
      </c>
      <c r="H356" s="10"/>
      <c r="I356" s="10"/>
      <c r="J356" s="10"/>
      <c r="K356" s="10" t="str">
        <f>VLOOKUP(A356,'6月'!A:K,11,FALSE)</f>
        <v>朝晖人力</v>
      </c>
      <c r="L356" s="44" t="str">
        <f>VLOOKUP(A356,'6月'!A:L,12,FALSE)</f>
        <v>360124200507050061</v>
      </c>
      <c r="M356" s="10">
        <f>VLOOKUP(A356,'6月'!A:M,13,FALSE)</f>
        <v>19527490075</v>
      </c>
      <c r="N356" s="10"/>
    </row>
    <row r="357" s="1" customFormat="1" hidden="1" spans="1:14">
      <c r="A357" s="8" t="s">
        <v>894</v>
      </c>
      <c r="B357" s="8" t="s">
        <v>693</v>
      </c>
      <c r="C357" s="8" t="s">
        <v>30</v>
      </c>
      <c r="D357" s="8" t="s">
        <v>895</v>
      </c>
      <c r="E357" s="9" t="s">
        <v>32</v>
      </c>
      <c r="F357" s="9">
        <v>3000</v>
      </c>
      <c r="G357" s="9">
        <v>0</v>
      </c>
      <c r="H357" s="10"/>
      <c r="I357" s="10"/>
      <c r="J357" s="10"/>
      <c r="K357" s="10" t="str">
        <f>VLOOKUP(A357,'6月'!A:K,11,FALSE)</f>
        <v>朝晖人力</v>
      </c>
      <c r="L357" s="44" t="str">
        <f>VLOOKUP(A357,'6月'!A:L,12,FALSE)</f>
        <v>360121200512092427</v>
      </c>
      <c r="M357" s="10">
        <f>VLOOKUP(A357,'6月'!A:M,13,FALSE)</f>
        <v>18702536949</v>
      </c>
      <c r="N357" s="10"/>
    </row>
    <row r="358" s="1" customFormat="1" hidden="1" spans="1:14">
      <c r="A358" s="8" t="s">
        <v>1479</v>
      </c>
      <c r="B358" s="8" t="s">
        <v>693</v>
      </c>
      <c r="C358" s="8" t="s">
        <v>30</v>
      </c>
      <c r="D358" s="8" t="s">
        <v>1480</v>
      </c>
      <c r="E358" s="9" t="s">
        <v>28</v>
      </c>
      <c r="F358" s="9">
        <v>1500</v>
      </c>
      <c r="G358" s="9">
        <v>0</v>
      </c>
      <c r="H358" s="10"/>
      <c r="I358" s="10"/>
      <c r="J358" s="10"/>
      <c r="K358" s="10" t="s">
        <v>35</v>
      </c>
      <c r="L358" s="44" t="str">
        <f>VLOOKUP(A358,[12]在职名单!$D:$AF,29,FALSE)</f>
        <v>360121200512048821</v>
      </c>
      <c r="M358" s="10">
        <f>VLOOKUP(A358,[12]在职名单!$D:$AK,34,FALSE)</f>
        <v>13247847218</v>
      </c>
      <c r="N358" s="10"/>
    </row>
    <row r="359" s="1" customFormat="1" hidden="1" spans="1:14">
      <c r="A359" s="8" t="s">
        <v>1481</v>
      </c>
      <c r="B359" s="8" t="s">
        <v>693</v>
      </c>
      <c r="C359" s="8" t="s">
        <v>30</v>
      </c>
      <c r="D359" s="8" t="s">
        <v>1482</v>
      </c>
      <c r="E359" s="9" t="s">
        <v>28</v>
      </c>
      <c r="F359" s="9">
        <v>1400</v>
      </c>
      <c r="G359" s="9">
        <v>0</v>
      </c>
      <c r="H359" s="10"/>
      <c r="I359" s="10"/>
      <c r="J359" s="10"/>
      <c r="K359" s="10" t="s">
        <v>35</v>
      </c>
      <c r="L359" s="44" t="str">
        <f>VLOOKUP(A359,[12]在职名单!$D:$AF,29,FALSE)</f>
        <v>360121200602282929</v>
      </c>
      <c r="M359" s="10">
        <f>VLOOKUP(A359,[12]在职名单!$D:$AK,34,FALSE)</f>
        <v>18270917730</v>
      </c>
      <c r="N359" s="10"/>
    </row>
    <row r="360" s="1" customFormat="1" hidden="1" spans="1:14">
      <c r="A360" s="8" t="s">
        <v>699</v>
      </c>
      <c r="B360" s="8" t="s">
        <v>693</v>
      </c>
      <c r="C360" s="8" t="s">
        <v>37</v>
      </c>
      <c r="D360" s="8" t="s">
        <v>700</v>
      </c>
      <c r="E360" s="9" t="s">
        <v>28</v>
      </c>
      <c r="F360" s="9">
        <v>2795</v>
      </c>
      <c r="G360" s="9">
        <v>0</v>
      </c>
      <c r="H360" s="10"/>
      <c r="I360" s="10"/>
      <c r="J360" s="10"/>
      <c r="K360" s="10" t="str">
        <f>VLOOKUP(A360,'6月'!A:K,11,FALSE)</f>
        <v>鑫镒百货</v>
      </c>
      <c r="L360" s="44" t="str">
        <f>VLOOKUP(A360,'6月'!A:L,12,FALSE)</f>
        <v>360121196307102447</v>
      </c>
      <c r="M360" s="10">
        <f>VLOOKUP(A360,'6月'!A:M,13,FALSE)</f>
        <v>15870692528</v>
      </c>
      <c r="N360" s="10"/>
    </row>
    <row r="361" s="1" customFormat="1" hidden="1" spans="1:14">
      <c r="A361" s="8" t="s">
        <v>1363</v>
      </c>
      <c r="B361" s="8" t="s">
        <v>693</v>
      </c>
      <c r="C361" s="8" t="s">
        <v>37</v>
      </c>
      <c r="D361" s="8" t="s">
        <v>1364</v>
      </c>
      <c r="E361" s="9" t="s">
        <v>28</v>
      </c>
      <c r="F361" s="9">
        <v>2795</v>
      </c>
      <c r="G361" s="9">
        <v>0</v>
      </c>
      <c r="H361" s="10"/>
      <c r="I361" s="10"/>
      <c r="J361" s="10"/>
      <c r="K361" s="10" t="str">
        <f>VLOOKUP(A361,'6月'!A:K,11,FALSE)</f>
        <v>朝晖人力</v>
      </c>
      <c r="L361" s="44" t="str">
        <f>VLOOKUP(A361,'6月'!A:L,12,FALSE)</f>
        <v>360121197105152440</v>
      </c>
      <c r="M361" s="10">
        <f>VLOOKUP(A361,'6月'!A:M,13,FALSE)</f>
        <v>18296146067</v>
      </c>
      <c r="N361" s="10"/>
    </row>
    <row r="362" s="1" customFormat="1" hidden="1" spans="1:14">
      <c r="A362" s="8" t="s">
        <v>703</v>
      </c>
      <c r="B362" s="8" t="s">
        <v>693</v>
      </c>
      <c r="C362" s="8" t="s">
        <v>507</v>
      </c>
      <c r="D362" s="8" t="s">
        <v>704</v>
      </c>
      <c r="E362" s="9" t="s">
        <v>28</v>
      </c>
      <c r="F362" s="9">
        <v>5370.02325</v>
      </c>
      <c r="G362" s="9">
        <v>11.1</v>
      </c>
      <c r="H362" s="10"/>
      <c r="I362" s="10"/>
      <c r="J362" s="10"/>
      <c r="K362" s="10" t="str">
        <f>VLOOKUP(A362,'6月'!A:K,11,FALSE)</f>
        <v>南昌知行</v>
      </c>
      <c r="L362" s="44" t="str">
        <f>VLOOKUP(A362,'6月'!A:L,12,FALSE)</f>
        <v>360202200207275530</v>
      </c>
      <c r="M362" s="10">
        <f>VLOOKUP(A362,'6月'!A:M,13,FALSE)</f>
        <v>19198388881</v>
      </c>
      <c r="N362" s="10"/>
    </row>
    <row r="363" s="1" customFormat="1" hidden="1" spans="1:14">
      <c r="A363" s="8" t="s">
        <v>707</v>
      </c>
      <c r="B363" s="8" t="s">
        <v>693</v>
      </c>
      <c r="C363" s="8" t="s">
        <v>60</v>
      </c>
      <c r="D363" s="8" t="s">
        <v>708</v>
      </c>
      <c r="E363" s="9" t="s">
        <v>28</v>
      </c>
      <c r="F363" s="9">
        <v>7196.8462842199</v>
      </c>
      <c r="G363" s="9">
        <v>0</v>
      </c>
      <c r="H363" s="10"/>
      <c r="I363" s="10"/>
      <c r="J363" s="10"/>
      <c r="K363" s="10" t="str">
        <f>VLOOKUP(A363,'6月'!A:K,11,FALSE)</f>
        <v>南昌知行</v>
      </c>
      <c r="L363" s="10" t="str">
        <f>VLOOKUP(A363,'6月'!A:L,12,FALSE)</f>
        <v>36012120051217887x</v>
      </c>
      <c r="M363" s="10">
        <f>VLOOKUP(A363,'6月'!A:M,13,FALSE)</f>
        <v>16606139745</v>
      </c>
      <c r="N363" s="10"/>
    </row>
    <row r="364" s="1" customFormat="1" hidden="1" spans="1:14">
      <c r="A364" s="8" t="s">
        <v>709</v>
      </c>
      <c r="B364" s="8" t="s">
        <v>693</v>
      </c>
      <c r="C364" s="8" t="s">
        <v>60</v>
      </c>
      <c r="D364" s="8" t="s">
        <v>710</v>
      </c>
      <c r="E364" s="9" t="s">
        <v>28</v>
      </c>
      <c r="F364" s="9">
        <v>2757.9475</v>
      </c>
      <c r="G364" s="9">
        <v>0</v>
      </c>
      <c r="H364" s="10"/>
      <c r="I364" s="10"/>
      <c r="J364" s="10"/>
      <c r="K364" s="10" t="str">
        <f>VLOOKUP(A364,'6月'!A:K,11,FALSE)</f>
        <v>朝晖人力</v>
      </c>
      <c r="L364" s="44" t="str">
        <f>VLOOKUP(A364,'6月'!A:L,12,FALSE)</f>
        <v>411725200405082032</v>
      </c>
      <c r="M364" s="10">
        <f>VLOOKUP(A364,'6月'!A:M,13,FALSE)</f>
        <v>18974749423</v>
      </c>
      <c r="N364" s="10"/>
    </row>
    <row r="365" s="1" customFormat="1" hidden="1" spans="1:14">
      <c r="A365" s="8" t="s">
        <v>705</v>
      </c>
      <c r="B365" s="8" t="s">
        <v>693</v>
      </c>
      <c r="C365" s="8" t="s">
        <v>60</v>
      </c>
      <c r="D365" s="8" t="s">
        <v>706</v>
      </c>
      <c r="E365" s="9" t="s">
        <v>28</v>
      </c>
      <c r="F365" s="9">
        <v>8884.6464</v>
      </c>
      <c r="G365" s="9">
        <v>116.54</v>
      </c>
      <c r="H365" s="10"/>
      <c r="I365" s="10"/>
      <c r="J365" s="10"/>
      <c r="K365" s="10" t="str">
        <f>VLOOKUP(A365,'6月'!A:K,11,FALSE)</f>
        <v>南昌知行</v>
      </c>
      <c r="L365" s="44" t="str">
        <f>VLOOKUP(A365,'6月'!A:L,12,FALSE)</f>
        <v>360121198909102443</v>
      </c>
      <c r="M365" s="10">
        <f>VLOOKUP(A365,'6月'!A:M,13,FALSE)</f>
        <v>18170011008</v>
      </c>
      <c r="N365" s="10"/>
    </row>
    <row r="366" s="1" customFormat="1" hidden="1" spans="1:14">
      <c r="A366" s="8" t="s">
        <v>1365</v>
      </c>
      <c r="B366" s="8" t="s">
        <v>693</v>
      </c>
      <c r="C366" s="8" t="s">
        <v>60</v>
      </c>
      <c r="D366" s="8" t="s">
        <v>1366</v>
      </c>
      <c r="E366" s="9" t="s">
        <v>28</v>
      </c>
      <c r="F366" s="9">
        <v>8689.07496992481</v>
      </c>
      <c r="G366" s="9">
        <v>110.67</v>
      </c>
      <c r="H366" s="10"/>
      <c r="I366" s="10"/>
      <c r="J366" s="10"/>
      <c r="K366" s="10" t="str">
        <f>VLOOKUP(A366,'6月'!A:K,11,FALSE)</f>
        <v>朝晖人力</v>
      </c>
      <c r="L366" s="44" t="str">
        <f>VLOOKUP(A366,'6月'!A:L,12,FALSE)</f>
        <v>360121199603293157</v>
      </c>
      <c r="M366" s="10">
        <f>VLOOKUP(A366,'6月'!A:M,13,FALSE)</f>
        <v>18179182226</v>
      </c>
      <c r="N366" s="10"/>
    </row>
    <row r="367" s="1" customFormat="1" hidden="1" spans="1:14">
      <c r="A367" s="8" t="s">
        <v>898</v>
      </c>
      <c r="B367" s="8" t="s">
        <v>693</v>
      </c>
      <c r="C367" s="8" t="s">
        <v>42</v>
      </c>
      <c r="D367" s="8" t="s">
        <v>899</v>
      </c>
      <c r="E367" s="9" t="s">
        <v>28</v>
      </c>
      <c r="F367" s="9">
        <v>8042.64126</v>
      </c>
      <c r="G367" s="9">
        <v>91.28</v>
      </c>
      <c r="H367" s="10"/>
      <c r="I367" s="10"/>
      <c r="J367" s="10"/>
      <c r="K367" s="10" t="str">
        <f>VLOOKUP(A367,'6月'!A:K,11,FALSE)</f>
        <v>朝晖人力</v>
      </c>
      <c r="L367" s="44" t="str">
        <f>VLOOKUP(A367,'6月'!A:L,12,FALSE)</f>
        <v>360730199401083812</v>
      </c>
      <c r="M367" s="10">
        <f>VLOOKUP(A367,[12]在职名单!$D:$AK,34,FALSE)</f>
        <v>0</v>
      </c>
      <c r="N367" s="10"/>
    </row>
    <row r="368" s="1" customFormat="1" hidden="1" spans="1:14">
      <c r="A368" s="8" t="s">
        <v>713</v>
      </c>
      <c r="B368" s="8" t="s">
        <v>693</v>
      </c>
      <c r="C368" s="8" t="s">
        <v>45</v>
      </c>
      <c r="D368" s="8" t="s">
        <v>714</v>
      </c>
      <c r="E368" s="9" t="s">
        <v>28</v>
      </c>
      <c r="F368" s="9">
        <v>15452.41118</v>
      </c>
      <c r="G368" s="9">
        <v>300.26</v>
      </c>
      <c r="H368" s="10">
        <f>VLOOKUP(D368,'6月'!D:H,5,FALSE)</f>
        <v>443.54</v>
      </c>
      <c r="I368" s="10">
        <f>VLOOKUP(D368,'6月'!D:I,6,FALSE)</f>
        <v>0</v>
      </c>
      <c r="J368" s="10">
        <f>VLOOKUP(D368,'6月'!D:J,7,FALSE)</f>
        <v>0</v>
      </c>
      <c r="K368" s="10" t="str">
        <f>VLOOKUP(A368,'6月'!A:K,11,FALSE)</f>
        <v>南昌知行</v>
      </c>
      <c r="L368" s="10" t="str">
        <f>VLOOKUP(A368,'6月'!A:L,12,FALSE)</f>
        <v>360121199212242424</v>
      </c>
      <c r="M368" s="10">
        <f>VLOOKUP(A368,'6月'!A:M,13,FALSE)</f>
        <v>15858945139</v>
      </c>
      <c r="N368" s="10"/>
    </row>
    <row r="369" s="1" customFormat="1" hidden="1" spans="1:15">
      <c r="A369" s="8" t="s">
        <v>715</v>
      </c>
      <c r="B369" s="8" t="s">
        <v>693</v>
      </c>
      <c r="C369" s="8" t="s">
        <v>45</v>
      </c>
      <c r="D369" s="8" t="s">
        <v>716</v>
      </c>
      <c r="E369" s="9" t="s">
        <v>28</v>
      </c>
      <c r="F369" s="9">
        <v>5705.550855</v>
      </c>
      <c r="G369" s="9">
        <v>19.69</v>
      </c>
      <c r="H369" s="10"/>
      <c r="I369" s="10"/>
      <c r="J369" s="10"/>
      <c r="K369" s="10" t="str">
        <f>VLOOKUP(A369,'6月'!A:K,11,FALSE)</f>
        <v>南昌知行</v>
      </c>
      <c r="L369" s="44" t="str">
        <f>VLOOKUP(A369,'6月'!A:L,12,FALSE)</f>
        <v>360121199506262412</v>
      </c>
      <c r="M369" s="10">
        <f>VLOOKUP(A369,'6月'!A:M,13,FALSE)</f>
        <v>13687917578</v>
      </c>
      <c r="N369" s="10"/>
    </row>
    <row r="370" s="1" customFormat="1" hidden="1" spans="1:15">
      <c r="A370" s="8" t="s">
        <v>969</v>
      </c>
      <c r="B370" s="8" t="s">
        <v>693</v>
      </c>
      <c r="C370" s="8" t="s">
        <v>45</v>
      </c>
      <c r="D370" s="8" t="s">
        <v>970</v>
      </c>
      <c r="E370" s="9" t="s">
        <v>28</v>
      </c>
      <c r="F370" s="9">
        <v>2912.8196</v>
      </c>
      <c r="G370" s="9">
        <v>0</v>
      </c>
      <c r="H370" s="10"/>
      <c r="I370" s="10"/>
      <c r="J370" s="10"/>
      <c r="K370" s="10" t="str">
        <f>VLOOKUP(A370,'6月'!A:K,11,FALSE)</f>
        <v>朝晖人力</v>
      </c>
      <c r="L370" s="10" t="str">
        <f>VLOOKUP(A370,'6月'!A:L,12,FALSE)</f>
        <v>360121200206162474</v>
      </c>
      <c r="M370" s="10">
        <f>VLOOKUP(A370,'6月'!A:M,13,FALSE)</f>
        <v>18296118512</v>
      </c>
      <c r="N370" s="10"/>
    </row>
    <row r="371" s="1" customFormat="1" hidden="1" spans="1:15">
      <c r="A371" s="8" t="s">
        <v>1164</v>
      </c>
      <c r="B371" s="8" t="s">
        <v>693</v>
      </c>
      <c r="C371" s="8" t="s">
        <v>45</v>
      </c>
      <c r="D371" s="8" t="s">
        <v>1165</v>
      </c>
      <c r="E371" s="9" t="s">
        <v>28</v>
      </c>
      <c r="F371" s="9">
        <v>2920.1852</v>
      </c>
      <c r="G371" s="9">
        <v>0</v>
      </c>
      <c r="H371" s="10"/>
      <c r="I371" s="10"/>
      <c r="J371" s="10"/>
      <c r="K371" s="10" t="str">
        <f>VLOOKUP(A371,'6月'!A:K,11,FALSE)</f>
        <v>朝晖人力</v>
      </c>
      <c r="L371" s="44" t="str">
        <f>VLOOKUP(A371,'6月'!A:L,12,FALSE)</f>
        <v>361025200411144110</v>
      </c>
      <c r="M371" s="10">
        <f>VLOOKUP(A371,'6月'!A:M,13,FALSE)</f>
        <v>15807043119</v>
      </c>
      <c r="N371" s="10"/>
    </row>
    <row r="372" s="1" customFormat="1" hidden="1" spans="1:15">
      <c r="A372" s="8" t="s">
        <v>725</v>
      </c>
      <c r="B372" s="8" t="s">
        <v>693</v>
      </c>
      <c r="C372" s="8" t="s">
        <v>67</v>
      </c>
      <c r="D372" s="8" t="s">
        <v>726</v>
      </c>
      <c r="E372" s="9" t="s">
        <v>28</v>
      </c>
      <c r="F372" s="9">
        <v>8270.21491613649</v>
      </c>
      <c r="G372" s="9">
        <v>0</v>
      </c>
      <c r="H372" s="10">
        <f>VLOOKUP(D372,'6月'!D:H,5,FALSE)</f>
        <v>443.54</v>
      </c>
      <c r="I372" s="10">
        <f>VLOOKUP(D372,'6月'!D:I,6,FALSE)</f>
        <v>0</v>
      </c>
      <c r="J372" s="10">
        <f>VLOOKUP(D372,'6月'!D:J,7,FALSE)</f>
        <v>0</v>
      </c>
      <c r="K372" s="10" t="str">
        <f>VLOOKUP(A372,'6月'!A:K,11,FALSE)</f>
        <v>南昌知行</v>
      </c>
      <c r="L372" s="10" t="str">
        <f>VLOOKUP(A372,'6月'!A:L,12,FALSE)</f>
        <v>44088219981128271x</v>
      </c>
      <c r="M372" s="10">
        <f>VLOOKUP(A372,'6月'!A:M,13,FALSE)</f>
        <v>17841439144</v>
      </c>
      <c r="N372" s="10"/>
    </row>
    <row r="373" s="1" customFormat="1" hidden="1" spans="1:15">
      <c r="A373" s="8" t="s">
        <v>1369</v>
      </c>
      <c r="B373" s="8" t="s">
        <v>693</v>
      </c>
      <c r="C373" s="8" t="s">
        <v>70</v>
      </c>
      <c r="D373" s="8" t="s">
        <v>1370</v>
      </c>
      <c r="E373" s="9" t="s">
        <v>32</v>
      </c>
      <c r="F373" s="9">
        <v>4724.25</v>
      </c>
      <c r="G373" s="9">
        <v>0</v>
      </c>
      <c r="H373" s="10"/>
      <c r="I373" s="10"/>
      <c r="J373" s="10"/>
      <c r="K373" s="10" t="str">
        <f>VLOOKUP(A373,'6月'!A:K,11,FALSE)</f>
        <v>朝晖人力</v>
      </c>
      <c r="L373" s="44" t="str">
        <f>VLOOKUP(A373,'6月'!A:L,12,FALSE)</f>
        <v>230623200507011638</v>
      </c>
      <c r="M373" s="10">
        <f>VLOOKUP(A373,'6月'!A:M,13,FALSE)</f>
        <v>18545755160</v>
      </c>
      <c r="N373" s="10"/>
    </row>
    <row r="374" s="1" customFormat="1" hidden="1" spans="1:15">
      <c r="A374" s="8" t="s">
        <v>1483</v>
      </c>
      <c r="B374" s="8" t="s">
        <v>693</v>
      </c>
      <c r="C374" s="8" t="s">
        <v>70</v>
      </c>
      <c r="D374" s="8" t="s">
        <v>1484</v>
      </c>
      <c r="E374" s="9" t="s">
        <v>28</v>
      </c>
      <c r="F374" s="9">
        <v>542</v>
      </c>
      <c r="G374" s="9">
        <v>0</v>
      </c>
      <c r="H374" s="10"/>
      <c r="I374" s="10"/>
      <c r="J374" s="10"/>
      <c r="K374" s="10" t="s">
        <v>35</v>
      </c>
      <c r="L374" s="44" t="str">
        <f>VLOOKUP(A374,[12]在职名单!$D:$AF,29,FALSE)</f>
        <v>360781200211123639</v>
      </c>
      <c r="M374" s="10">
        <f>VLOOKUP(A374,[12]在职名单!$D:$AK,34,FALSE)</f>
        <v>19284600969</v>
      </c>
      <c r="N374" s="10"/>
    </row>
    <row r="375" s="1" customFormat="1" hidden="1" spans="1:15">
      <c r="A375" s="8" t="s">
        <v>1485</v>
      </c>
      <c r="B375" s="8" t="s">
        <v>693</v>
      </c>
      <c r="C375" s="8" t="s">
        <v>159</v>
      </c>
      <c r="D375" s="8" t="s">
        <v>1486</v>
      </c>
      <c r="E375" s="9" t="s">
        <v>28</v>
      </c>
      <c r="F375" s="9">
        <v>560</v>
      </c>
      <c r="G375" s="9">
        <v>0</v>
      </c>
      <c r="H375" s="10"/>
      <c r="I375" s="10"/>
      <c r="J375" s="10"/>
      <c r="K375" s="10" t="s">
        <v>35</v>
      </c>
      <c r="L375" s="44" t="str">
        <f>VLOOKUP(A375,[12]在职名单!$D:$AF,29,FALSE)</f>
        <v>360722200504240046</v>
      </c>
      <c r="M375" s="10">
        <f>VLOOKUP(A375,[12]在职名单!$D:$AK,34,FALSE)</f>
        <v>17879738969</v>
      </c>
      <c r="N375" s="10"/>
    </row>
    <row r="376" s="1" customFormat="1" hidden="1" spans="1:15">
      <c r="A376" s="8" t="s">
        <v>1487</v>
      </c>
      <c r="B376" s="8" t="s">
        <v>693</v>
      </c>
      <c r="C376" s="8" t="s">
        <v>159</v>
      </c>
      <c r="D376" s="8" t="s">
        <v>1087</v>
      </c>
      <c r="E376" s="9" t="s">
        <v>28</v>
      </c>
      <c r="F376" s="9">
        <v>604.8</v>
      </c>
      <c r="G376" s="9">
        <v>0</v>
      </c>
      <c r="H376" s="10"/>
      <c r="I376" s="10"/>
      <c r="J376" s="10"/>
      <c r="K376" s="10" t="str">
        <f>VLOOKUP(D376,'6月'!D:K,8,FALSE)</f>
        <v>朝晖人力</v>
      </c>
      <c r="L376" s="44" t="str">
        <f>VLOOKUP(A376,[12]在职名单!$D:$AF,29,FALSE)</f>
        <v>361124200602196043</v>
      </c>
      <c r="M376" s="10">
        <f>VLOOKUP(A376,[12]在职名单!$D:$AK,34,FALSE)</f>
        <v>15270341648</v>
      </c>
      <c r="N376" s="10"/>
    </row>
    <row r="377" s="1" customFormat="1" hidden="1" spans="1:15">
      <c r="A377" s="8" t="s">
        <v>1488</v>
      </c>
      <c r="B377" s="8" t="s">
        <v>731</v>
      </c>
      <c r="C377" s="8" t="s">
        <v>801</v>
      </c>
      <c r="D377" s="8" t="s">
        <v>802</v>
      </c>
      <c r="E377" s="9" t="s">
        <v>28</v>
      </c>
      <c r="F377" s="9">
        <v>2000</v>
      </c>
      <c r="G377" s="9">
        <v>0</v>
      </c>
      <c r="H377" s="10">
        <f>VLOOKUP(D377,'6月'!D:H,5,FALSE)</f>
        <v>359.84</v>
      </c>
      <c r="I377" s="10">
        <f>VLOOKUP(D377,'6月'!D:I,6,FALSE)</f>
        <v>96.96</v>
      </c>
      <c r="J377" s="10">
        <f>VLOOKUP(D377,'6月'!D:J,7,FALSE)</f>
        <v>13.49</v>
      </c>
      <c r="K377" s="10" t="str">
        <f>VLOOKUP(D377,'6月'!D:K,8,FALSE)</f>
        <v>武汉山道</v>
      </c>
      <c r="L377" s="10" t="str">
        <f>VLOOKUP(D377,'6月'!D:L,9,FALSE)</f>
        <v>420684199112306039</v>
      </c>
      <c r="M377" s="10" t="str">
        <f>VLOOKUP(D377,'6月'!D:M,10,FALSE)</f>
        <v>15927458080</v>
      </c>
      <c r="N377" s="10"/>
      <c r="O377" s="1" t="str">
        <f>VLOOKUP(D377,'6月'!D:O,12,FALSE)</f>
        <v>每月2000报税</v>
      </c>
    </row>
    <row r="378" s="1" customFormat="1" hidden="1" spans="1:15">
      <c r="A378" s="8" t="s">
        <v>730</v>
      </c>
      <c r="B378" s="8" t="s">
        <v>731</v>
      </c>
      <c r="C378" s="8" t="s">
        <v>132</v>
      </c>
      <c r="D378" s="8" t="s">
        <v>732</v>
      </c>
      <c r="E378" s="9" t="s">
        <v>28</v>
      </c>
      <c r="F378" s="7">
        <v>8018.170568</v>
      </c>
      <c r="G378" s="9">
        <v>0</v>
      </c>
      <c r="H378" s="10">
        <f>VLOOKUP(D378,'6月'!D:H,5,FALSE)</f>
        <v>413.07</v>
      </c>
      <c r="I378" s="10">
        <f>VLOOKUP(D378,'6月'!D:I,6,FALSE)</f>
        <v>0</v>
      </c>
      <c r="J378" s="10">
        <f>VLOOKUP(D378,'6月'!D:J,7,FALSE)</f>
        <v>0</v>
      </c>
      <c r="K378" s="10" t="str">
        <f>VLOOKUP(A378,'6月'!A:K,11,FALSE)</f>
        <v>宜春</v>
      </c>
      <c r="L378" s="10" t="str">
        <f>VLOOKUP(A378,'6月'!A:L,12,FALSE)</f>
        <v>36222719960817251X</v>
      </c>
      <c r="M378" s="10">
        <f>VLOOKUP(A378,'6月'!A:M,13,FALSE)</f>
        <v>18695079607</v>
      </c>
      <c r="N378" s="10"/>
    </row>
    <row r="379" s="1" customFormat="1" hidden="1" spans="1:15">
      <c r="A379" s="8" t="s">
        <v>945</v>
      </c>
      <c r="B379" s="8" t="s">
        <v>731</v>
      </c>
      <c r="C379" s="8" t="s">
        <v>26</v>
      </c>
      <c r="D379" s="8" t="s">
        <v>946</v>
      </c>
      <c r="E379" s="9" t="s">
        <v>32</v>
      </c>
      <c r="F379" s="9">
        <v>582.4</v>
      </c>
      <c r="G379" s="9">
        <v>0</v>
      </c>
      <c r="H379" s="10"/>
      <c r="I379" s="10"/>
      <c r="J379" s="10"/>
      <c r="K379" s="10" t="str">
        <f>VLOOKUP(A379,'6月'!A:K,11,FALSE)</f>
        <v>朝晖人力</v>
      </c>
      <c r="L379" s="10" t="str">
        <f>VLOOKUP(A379,'6月'!A:L,12,FALSE)</f>
        <v>360902200208014429</v>
      </c>
      <c r="M379" s="10">
        <f>VLOOKUP(A379,'6月'!A:M,13,FALSE)</f>
        <v>13170833252</v>
      </c>
      <c r="N379" s="10"/>
    </row>
    <row r="380" s="1" customFormat="1" hidden="1" spans="1:15">
      <c r="A380" s="8" t="s">
        <v>949</v>
      </c>
      <c r="B380" s="8" t="s">
        <v>731</v>
      </c>
      <c r="C380" s="8" t="s">
        <v>30</v>
      </c>
      <c r="D380" s="8" t="s">
        <v>950</v>
      </c>
      <c r="E380" s="9" t="s">
        <v>32</v>
      </c>
      <c r="F380" s="9">
        <v>560</v>
      </c>
      <c r="G380" s="9">
        <v>0</v>
      </c>
      <c r="H380" s="10"/>
      <c r="I380" s="10"/>
      <c r="J380" s="10"/>
      <c r="K380" s="10" t="str">
        <f>VLOOKUP(A380,'6月'!A:K,11,FALSE)</f>
        <v>朝晖人力</v>
      </c>
      <c r="L380" s="10" t="str">
        <f>VLOOKUP(A380,'6月'!A:L,12,FALSE)</f>
        <v>360902200311103024</v>
      </c>
      <c r="M380" s="10">
        <f>VLOOKUP(A380,'6月'!A:M,13,FALSE)</f>
        <v>19907956152</v>
      </c>
      <c r="N380" s="10"/>
    </row>
    <row r="381" s="1" customFormat="1" hidden="1" spans="1:15">
      <c r="A381" s="8" t="s">
        <v>1168</v>
      </c>
      <c r="B381" s="8" t="s">
        <v>731</v>
      </c>
      <c r="C381" s="8" t="s">
        <v>30</v>
      </c>
      <c r="D381" s="8" t="s">
        <v>1169</v>
      </c>
      <c r="E381" s="9" t="s">
        <v>32</v>
      </c>
      <c r="F381" s="9">
        <v>1472</v>
      </c>
      <c r="G381" s="9">
        <v>0</v>
      </c>
      <c r="H381" s="10"/>
      <c r="I381" s="10"/>
      <c r="J381" s="10"/>
      <c r="K381" s="10" t="str">
        <f>VLOOKUP(A381,'6月'!A:K,11,FALSE)</f>
        <v>朝晖人力</v>
      </c>
      <c r="L381" s="10" t="str">
        <f>VLOOKUP(A381,'6月'!A:L,12,FALSE)</f>
        <v>360902200801164049</v>
      </c>
      <c r="M381" s="10">
        <f>VLOOKUP(A381,'6月'!A:M,13,FALSE)</f>
        <v>18162235526</v>
      </c>
      <c r="N381" s="10"/>
    </row>
    <row r="382" s="1" customFormat="1" hidden="1" spans="1:15">
      <c r="A382" s="8" t="s">
        <v>1371</v>
      </c>
      <c r="B382" s="8" t="s">
        <v>731</v>
      </c>
      <c r="C382" s="8" t="s">
        <v>30</v>
      </c>
      <c r="D382" s="8" t="s">
        <v>1372</v>
      </c>
      <c r="E382" s="9" t="s">
        <v>28</v>
      </c>
      <c r="F382" s="9">
        <v>2500</v>
      </c>
      <c r="G382" s="9">
        <v>0</v>
      </c>
      <c r="H382" s="10"/>
      <c r="I382" s="10"/>
      <c r="J382" s="10"/>
      <c r="K382" s="10" t="str">
        <f>VLOOKUP(A382,'6月'!A:K,11,FALSE)</f>
        <v>朝晖人力</v>
      </c>
      <c r="L382" s="10" t="str">
        <f>VLOOKUP(A382,'6月'!A:L,12,FALSE)</f>
        <v>36220120031104122X</v>
      </c>
      <c r="M382" s="10">
        <f>VLOOKUP(A382,'6月'!A:M,13,FALSE)</f>
        <v>15770546960</v>
      </c>
      <c r="N382" s="10"/>
    </row>
    <row r="383" s="1" customFormat="1" hidden="1" spans="1:15">
      <c r="A383" s="8" t="s">
        <v>1489</v>
      </c>
      <c r="B383" s="8" t="s">
        <v>731</v>
      </c>
      <c r="C383" s="8" t="s">
        <v>30</v>
      </c>
      <c r="D383" s="8" t="s">
        <v>1490</v>
      </c>
      <c r="E383" s="9" t="s">
        <v>28</v>
      </c>
      <c r="F383" s="9">
        <v>1600</v>
      </c>
      <c r="G383" s="9">
        <v>0</v>
      </c>
      <c r="H383" s="10"/>
      <c r="I383" s="10"/>
      <c r="J383" s="10"/>
      <c r="K383" s="10" t="s">
        <v>35</v>
      </c>
      <c r="L383" s="10" t="str">
        <f>VLOOKUP(A383,[12]在职名单!$D:$AF,29,FALSE)</f>
        <v>341226200409162129</v>
      </c>
      <c r="M383" s="10">
        <f>VLOOKUP(A383,[12]在职名单!$D:$AK,34,FALSE)</f>
        <v>15538091602</v>
      </c>
      <c r="N383" s="10"/>
    </row>
    <row r="384" s="1" customFormat="1" hidden="1" spans="1:15">
      <c r="A384" s="8" t="s">
        <v>1491</v>
      </c>
      <c r="B384" s="8" t="s">
        <v>731</v>
      </c>
      <c r="C384" s="8" t="s">
        <v>30</v>
      </c>
      <c r="D384" s="8" t="s">
        <v>1492</v>
      </c>
      <c r="E384" s="9" t="s">
        <v>32</v>
      </c>
      <c r="F384" s="9">
        <v>1900</v>
      </c>
      <c r="G384" s="9">
        <v>0</v>
      </c>
      <c r="H384" s="10"/>
      <c r="I384" s="10"/>
      <c r="J384" s="10"/>
      <c r="K384" s="10" t="s">
        <v>35</v>
      </c>
      <c r="L384" s="44" t="str">
        <f>VLOOKUP(A384,[12]在职名单!$D:$AF,29,FALSE)</f>
        <v>360922200504110365</v>
      </c>
      <c r="M384" s="10">
        <f>VLOOKUP(A384,[12]在职名单!$D:$AK,34,FALSE)</f>
        <v>18720651427</v>
      </c>
      <c r="N384" s="10"/>
    </row>
    <row r="385" s="1" customFormat="1" hidden="1" spans="1:14">
      <c r="A385" s="8" t="s">
        <v>1493</v>
      </c>
      <c r="B385" s="8" t="s">
        <v>731</v>
      </c>
      <c r="C385" s="8" t="s">
        <v>30</v>
      </c>
      <c r="D385" s="8" t="s">
        <v>1494</v>
      </c>
      <c r="E385" s="9" t="s">
        <v>28</v>
      </c>
      <c r="F385" s="9">
        <v>300</v>
      </c>
      <c r="G385" s="9">
        <v>0</v>
      </c>
      <c r="H385" s="10"/>
      <c r="I385" s="10"/>
      <c r="J385" s="10"/>
      <c r="K385" s="10" t="s">
        <v>35</v>
      </c>
      <c r="L385" s="10" t="str">
        <f>VLOOKUP(A385,[12]在职名单!$D:$AF,29,FALSE)</f>
        <v>360902200403101229</v>
      </c>
      <c r="M385" s="10">
        <f>VLOOKUP(A385,[12]在职名单!$D:$AK,34,FALSE)</f>
        <v>15179588576</v>
      </c>
      <c r="N385" s="10"/>
    </row>
    <row r="386" s="1" customFormat="1" hidden="1" spans="1:14">
      <c r="A386" s="8" t="s">
        <v>739</v>
      </c>
      <c r="B386" s="8" t="s">
        <v>731</v>
      </c>
      <c r="C386" s="8" t="s">
        <v>37</v>
      </c>
      <c r="D386" s="8" t="s">
        <v>740</v>
      </c>
      <c r="E386" s="9" t="s">
        <v>28</v>
      </c>
      <c r="F386" s="9">
        <v>2660</v>
      </c>
      <c r="G386" s="9">
        <v>0</v>
      </c>
      <c r="H386" s="10"/>
      <c r="I386" s="10"/>
      <c r="J386" s="10"/>
      <c r="K386" s="10" t="str">
        <f>VLOOKUP(A386,'6月'!A:K,11,FALSE)</f>
        <v>宜春</v>
      </c>
      <c r="L386" s="10" t="str">
        <f>VLOOKUP(A386,'6月'!A:L,12,FALSE)</f>
        <v>362201195707213629</v>
      </c>
      <c r="M386" s="10">
        <f>VLOOKUP(A386,'6月'!A:M,13,FALSE)</f>
        <v>18779568768</v>
      </c>
      <c r="N386" s="10"/>
    </row>
    <row r="387" s="1" customFormat="1" hidden="1" spans="1:14">
      <c r="A387" s="8" t="s">
        <v>741</v>
      </c>
      <c r="B387" s="8" t="s">
        <v>731</v>
      </c>
      <c r="C387" s="8" t="s">
        <v>37</v>
      </c>
      <c r="D387" s="8" t="s">
        <v>742</v>
      </c>
      <c r="E387" s="9" t="s">
        <v>28</v>
      </c>
      <c r="F387" s="9">
        <v>2595</v>
      </c>
      <c r="G387" s="9">
        <v>0</v>
      </c>
      <c r="H387" s="10"/>
      <c r="I387" s="10"/>
      <c r="J387" s="10"/>
      <c r="K387" s="10" t="str">
        <f>VLOOKUP(A387,'6月'!A:K,11,FALSE)</f>
        <v>宜春</v>
      </c>
      <c r="L387" s="10" t="str">
        <f>VLOOKUP(A387,'6月'!A:L,12,FALSE)</f>
        <v>362201196608202224</v>
      </c>
      <c r="M387" s="10">
        <f>VLOOKUP(A387,'6月'!A:M,13,FALSE)</f>
        <v>15390781187</v>
      </c>
      <c r="N387" s="10"/>
    </row>
    <row r="388" s="1" customFormat="1" hidden="1" spans="1:14">
      <c r="A388" s="8" t="s">
        <v>1495</v>
      </c>
      <c r="B388" s="8" t="s">
        <v>731</v>
      </c>
      <c r="C388" s="8" t="s">
        <v>37</v>
      </c>
      <c r="D388" s="8" t="s">
        <v>1496</v>
      </c>
      <c r="E388" s="9" t="e">
        <v>#N/A</v>
      </c>
      <c r="F388" s="9">
        <v>300</v>
      </c>
      <c r="G388" s="9">
        <v>0</v>
      </c>
      <c r="H388" s="10"/>
      <c r="I388" s="10"/>
      <c r="J388" s="10"/>
      <c r="K388" s="10" t="s">
        <v>35</v>
      </c>
      <c r="L388" s="10"/>
      <c r="M388" s="10"/>
      <c r="N388" s="10"/>
    </row>
    <row r="389" s="1" customFormat="1" hidden="1" spans="1:14">
      <c r="A389" s="8" t="s">
        <v>743</v>
      </c>
      <c r="B389" s="8" t="s">
        <v>731</v>
      </c>
      <c r="C389" s="8" t="s">
        <v>42</v>
      </c>
      <c r="D389" s="8" t="s">
        <v>744</v>
      </c>
      <c r="E389" s="9" t="s">
        <v>28</v>
      </c>
      <c r="F389" s="9">
        <v>7955.6680875</v>
      </c>
      <c r="G389" s="9">
        <v>0</v>
      </c>
      <c r="H389" s="10"/>
      <c r="I389" s="10"/>
      <c r="J389" s="10"/>
      <c r="K389" s="10" t="str">
        <f>VLOOKUP(A389,'6月'!A:K,11,FALSE)</f>
        <v>宜春</v>
      </c>
      <c r="L389" s="10" t="str">
        <f>VLOOKUP(A389,'6月'!A:L,12,FALSE)</f>
        <v>362201198506152413</v>
      </c>
      <c r="M389" s="10">
        <f>VLOOKUP(A389,'6月'!A:M,13,FALSE)</f>
        <v>15824537583</v>
      </c>
      <c r="N389" s="10"/>
    </row>
    <row r="390" s="1" customFormat="1" hidden="1" spans="1:14">
      <c r="A390" s="8" t="s">
        <v>745</v>
      </c>
      <c r="B390" s="8" t="s">
        <v>731</v>
      </c>
      <c r="C390" s="8" t="s">
        <v>45</v>
      </c>
      <c r="D390" s="8" t="s">
        <v>746</v>
      </c>
      <c r="E390" s="9" t="s">
        <v>28</v>
      </c>
      <c r="F390" s="9">
        <v>21938.61731</v>
      </c>
      <c r="G390" s="9">
        <v>1691.46</v>
      </c>
      <c r="H390" s="10"/>
      <c r="I390" s="10"/>
      <c r="J390" s="10"/>
      <c r="K390" s="10" t="str">
        <f>VLOOKUP(A390,'6月'!A:K,11,FALSE)</f>
        <v>宜春</v>
      </c>
      <c r="L390" s="10" t="str">
        <f>VLOOKUP(A390,'6月'!A:L,12,FALSE)</f>
        <v>362201199608271418</v>
      </c>
      <c r="M390" s="10">
        <f>VLOOKUP(A390,'6月'!A:M,13,FALSE)</f>
        <v>15179576662</v>
      </c>
      <c r="N390" s="10"/>
    </row>
    <row r="391" s="1" customFormat="1" hidden="1" spans="1:14">
      <c r="A391" s="8" t="s">
        <v>747</v>
      </c>
      <c r="B391" s="8" t="s">
        <v>731</v>
      </c>
      <c r="C391" s="8" t="s">
        <v>45</v>
      </c>
      <c r="D391" s="8" t="s">
        <v>748</v>
      </c>
      <c r="E391" s="9" t="s">
        <v>28</v>
      </c>
      <c r="F391" s="9">
        <v>11805.55976</v>
      </c>
      <c r="G391" s="9">
        <v>191.78</v>
      </c>
      <c r="H391" s="10">
        <f>VLOOKUP(D391,'6月'!D:H,5,FALSE)</f>
        <v>413.07</v>
      </c>
      <c r="I391" s="10">
        <f>VLOOKUP(D391,'6月'!D:I,6,FALSE)</f>
        <v>0</v>
      </c>
      <c r="J391" s="10">
        <f>VLOOKUP(D391,'6月'!D:J,7,FALSE)</f>
        <v>0</v>
      </c>
      <c r="K391" s="10" t="str">
        <f>VLOOKUP(A391,'6月'!A:K,11,FALSE)</f>
        <v>宜春</v>
      </c>
      <c r="L391" s="10" t="str">
        <f>VLOOKUP(A391,'6月'!A:L,12,FALSE)</f>
        <v>360922200311282515</v>
      </c>
      <c r="M391" s="10">
        <f>VLOOKUP(A391,'6月'!A:M,13,FALSE)</f>
        <v>18296586942</v>
      </c>
      <c r="N391" s="10"/>
    </row>
    <row r="392" s="1" customFormat="1" hidden="1" spans="1:14">
      <c r="A392" s="8" t="s">
        <v>1173</v>
      </c>
      <c r="B392" s="8" t="s">
        <v>731</v>
      </c>
      <c r="C392" s="8" t="s">
        <v>45</v>
      </c>
      <c r="D392" s="8" t="s">
        <v>1174</v>
      </c>
      <c r="E392" s="9" t="s">
        <v>32</v>
      </c>
      <c r="F392" s="9">
        <v>1177.1625</v>
      </c>
      <c r="G392" s="9">
        <v>0</v>
      </c>
      <c r="H392" s="10"/>
      <c r="I392" s="10"/>
      <c r="J392" s="10"/>
      <c r="K392" s="10" t="str">
        <f>VLOOKUP(A392,'6月'!A:K,11,FALSE)</f>
        <v>朝晖人力</v>
      </c>
      <c r="L392" s="44" t="str">
        <f>VLOOKUP(A392,'6月'!A:L,12,FALSE)</f>
        <v>360902200708225417</v>
      </c>
      <c r="M392" s="10">
        <f>VLOOKUP(A392,'6月'!A:M,13,FALSE)</f>
        <v>13097058193</v>
      </c>
      <c r="N392" s="10"/>
    </row>
    <row r="393" s="1" customFormat="1" hidden="1" spans="1:14">
      <c r="A393" s="8" t="s">
        <v>1176</v>
      </c>
      <c r="B393" s="8" t="s">
        <v>731</v>
      </c>
      <c r="C393" s="8" t="s">
        <v>45</v>
      </c>
      <c r="D393" s="8" t="s">
        <v>1177</v>
      </c>
      <c r="E393" s="9" t="s">
        <v>28</v>
      </c>
      <c r="F393" s="9">
        <v>2809.34</v>
      </c>
      <c r="G393" s="9">
        <v>0</v>
      </c>
      <c r="H393" s="10"/>
      <c r="I393" s="10"/>
      <c r="J393" s="10"/>
      <c r="K393" s="10" t="str">
        <f>VLOOKUP(A393,'6月'!A:K,11,FALSE)</f>
        <v>朝晖人力</v>
      </c>
      <c r="L393" s="10" t="str">
        <f>VLOOKUP(A393,'6月'!A:L,12,FALSE)</f>
        <v>360902200209122616</v>
      </c>
      <c r="M393" s="10">
        <f>VLOOKUP(A393,'6月'!A:M,13,FALSE)</f>
        <v>17879571275</v>
      </c>
      <c r="N393" s="10"/>
    </row>
    <row r="394" s="1" customFormat="1" hidden="1" spans="1:14">
      <c r="A394" s="8" t="s">
        <v>1186</v>
      </c>
      <c r="B394" s="8" t="s">
        <v>731</v>
      </c>
      <c r="C394" s="8" t="s">
        <v>45</v>
      </c>
      <c r="D394" s="8" t="s">
        <v>1187</v>
      </c>
      <c r="E394" s="9" t="s">
        <v>28</v>
      </c>
      <c r="F394" s="9">
        <v>1223.2025</v>
      </c>
      <c r="G394" s="9">
        <v>0</v>
      </c>
      <c r="H394" s="10"/>
      <c r="I394" s="10"/>
      <c r="J394" s="10"/>
      <c r="K394" s="10" t="str">
        <f>VLOOKUP(A394,'6月'!A:K,11,FALSE)</f>
        <v>朝晖人力</v>
      </c>
      <c r="L394" s="10" t="str">
        <f>VLOOKUP(A394,'6月'!A:L,12,FALSE)</f>
        <v>362201199105055449</v>
      </c>
      <c r="M394" s="10">
        <f>VLOOKUP(A394,'6月'!A:M,13,FALSE)</f>
        <v>15985189501</v>
      </c>
      <c r="N394" s="10"/>
    </row>
    <row r="395" s="1" customFormat="1" hidden="1" spans="1:14">
      <c r="A395" s="8" t="s">
        <v>786</v>
      </c>
      <c r="B395" s="8" t="s">
        <v>731</v>
      </c>
      <c r="C395" s="8" t="s">
        <v>45</v>
      </c>
      <c r="D395" s="8" t="s">
        <v>787</v>
      </c>
      <c r="E395" s="9" t="s">
        <v>28</v>
      </c>
      <c r="F395" s="9">
        <v>5212.5708</v>
      </c>
      <c r="G395" s="9">
        <v>0</v>
      </c>
      <c r="H395" s="10"/>
      <c r="I395" s="10"/>
      <c r="J395" s="10"/>
      <c r="K395" s="10" t="str">
        <f>VLOOKUP(A395,'6月'!A:K,11,FALSE)</f>
        <v>朝晖人力</v>
      </c>
      <c r="L395" s="10" t="str">
        <f>VLOOKUP(A395,'6月'!A:L,12,FALSE)</f>
        <v>362201200204093411</v>
      </c>
      <c r="M395" s="10">
        <f>VLOOKUP(A395,'6月'!A:M,13,FALSE)</f>
        <v>15180593617</v>
      </c>
      <c r="N395" s="10"/>
    </row>
    <row r="396" s="1" customFormat="1" hidden="1" spans="1:14">
      <c r="A396" s="8" t="s">
        <v>790</v>
      </c>
      <c r="B396" s="8" t="s">
        <v>731</v>
      </c>
      <c r="C396" s="8" t="s">
        <v>45</v>
      </c>
      <c r="D396" s="8" t="s">
        <v>791</v>
      </c>
      <c r="E396" s="9" t="s">
        <v>32</v>
      </c>
      <c r="F396" s="9">
        <v>1280</v>
      </c>
      <c r="G396" s="9">
        <v>0</v>
      </c>
      <c r="H396" s="10"/>
      <c r="I396" s="10"/>
      <c r="J396" s="10"/>
      <c r="K396" s="10" t="str">
        <f>VLOOKUP(A396,'6月'!A:K,11,FALSE)</f>
        <v>朝晖人力</v>
      </c>
      <c r="L396" s="10" t="str">
        <f>VLOOKUP(A396,'6月'!A:L,12,FALSE)</f>
        <v>36220120010510041X</v>
      </c>
      <c r="M396" s="10">
        <f>VLOOKUP(A396,'6月'!A:M,13,FALSE)</f>
        <v>17679187905</v>
      </c>
      <c r="N396" s="10"/>
    </row>
    <row r="397" s="1" customFormat="1" hidden="1" spans="1:14">
      <c r="A397" s="8" t="s">
        <v>759</v>
      </c>
      <c r="B397" s="8" t="s">
        <v>731</v>
      </c>
      <c r="C397" s="8" t="s">
        <v>57</v>
      </c>
      <c r="D397" s="8" t="s">
        <v>203</v>
      </c>
      <c r="E397" s="9" t="s">
        <v>28</v>
      </c>
      <c r="F397" s="1">
        <v>15643.2916246032</v>
      </c>
      <c r="G397" s="9">
        <v>306.91</v>
      </c>
      <c r="H397" s="10">
        <v>413.07</v>
      </c>
      <c r="I397" s="10">
        <v>0</v>
      </c>
      <c r="J397" s="10">
        <v>0</v>
      </c>
      <c r="K397" s="10" t="str">
        <f>VLOOKUP(A397,'6月'!A:K,11,FALSE)</f>
        <v>宜春</v>
      </c>
      <c r="L397" s="10" t="str">
        <f>VLOOKUP(A397,'6月'!A:L,12,FALSE)</f>
        <v>421121199303184079</v>
      </c>
      <c r="M397" s="10">
        <f>VLOOKUP(A397,'6月'!A:M,13,FALSE)</f>
        <v>18202745875</v>
      </c>
      <c r="N397" s="10"/>
    </row>
    <row r="398" s="1" customFormat="1" hidden="1" spans="1:14">
      <c r="A398" s="8" t="s">
        <v>760</v>
      </c>
      <c r="B398" s="8" t="s">
        <v>731</v>
      </c>
      <c r="C398" s="8" t="s">
        <v>507</v>
      </c>
      <c r="D398" s="8" t="s">
        <v>761</v>
      </c>
      <c r="E398" s="9" t="s">
        <v>28</v>
      </c>
      <c r="F398" s="1">
        <v>21078.8923265957</v>
      </c>
      <c r="G398" s="9">
        <v>1333.29</v>
      </c>
      <c r="H398" s="10">
        <f>VLOOKUP(D398,'6月'!D:H,5,FALSE)</f>
        <v>413.07</v>
      </c>
      <c r="I398" s="10">
        <f>VLOOKUP(D398,'6月'!D:I,6,FALSE)</f>
        <v>0</v>
      </c>
      <c r="J398" s="10">
        <f>VLOOKUP(D398,'6月'!D:J,7,FALSE)</f>
        <v>0</v>
      </c>
      <c r="K398" s="10" t="str">
        <f>VLOOKUP(A398,'6月'!A:K,11,FALSE)</f>
        <v>宜春</v>
      </c>
      <c r="L398" s="10" t="str">
        <f>VLOOKUP(A398,'6月'!A:L,12,FALSE)</f>
        <v>362201199202154887</v>
      </c>
      <c r="M398" s="10">
        <f>VLOOKUP(A398,'6月'!A:M,13,FALSE)</f>
        <v>17688252160</v>
      </c>
      <c r="N398" s="10"/>
    </row>
    <row r="399" s="1" customFormat="1" hidden="1" spans="1:14">
      <c r="A399" s="8" t="s">
        <v>762</v>
      </c>
      <c r="B399" s="8" t="s">
        <v>731</v>
      </c>
      <c r="C399" s="8" t="s">
        <v>60</v>
      </c>
      <c r="D399" s="8" t="s">
        <v>763</v>
      </c>
      <c r="E399" s="9" t="s">
        <v>28</v>
      </c>
      <c r="F399" s="1">
        <v>11029.2020973585</v>
      </c>
      <c r="G399" s="9">
        <v>75.49</v>
      </c>
      <c r="H399" s="10">
        <f>VLOOKUP(D399,'6月'!D:H,5,FALSE)</f>
        <v>413.07</v>
      </c>
      <c r="I399" s="10">
        <f>VLOOKUP(D399,'6月'!D:I,6,FALSE)</f>
        <v>0</v>
      </c>
      <c r="J399" s="10">
        <f>VLOOKUP(D399,'6月'!D:J,7,FALSE)</f>
        <v>0</v>
      </c>
      <c r="K399" s="10" t="str">
        <f>VLOOKUP(A399,'6月'!A:K,11,FALSE)</f>
        <v>宜春</v>
      </c>
      <c r="L399" s="10" t="str">
        <f>VLOOKUP(A399,'6月'!A:L,12,FALSE)</f>
        <v>421121199303282816</v>
      </c>
      <c r="M399" s="10">
        <f>VLOOKUP(A399,'6月'!A:M,13,FALSE)</f>
        <v>13972752717</v>
      </c>
      <c r="N399" s="10"/>
    </row>
    <row r="400" s="1" customFormat="1" hidden="1" spans="1:14">
      <c r="A400" s="8" t="s">
        <v>764</v>
      </c>
      <c r="B400" s="8" t="s">
        <v>731</v>
      </c>
      <c r="C400" s="8" t="s">
        <v>60</v>
      </c>
      <c r="D400" s="8" t="s">
        <v>765</v>
      </c>
      <c r="E400" s="9" t="s">
        <v>28</v>
      </c>
      <c r="F400" s="9">
        <v>10833.8541948099</v>
      </c>
      <c r="G400" s="9">
        <v>162.63</v>
      </c>
      <c r="H400" s="10">
        <f>VLOOKUP(D400,'6月'!D:H,5,FALSE)</f>
        <v>413.07</v>
      </c>
      <c r="I400" s="10">
        <f>VLOOKUP(D400,'6月'!D:I,6,FALSE)</f>
        <v>0</v>
      </c>
      <c r="J400" s="10">
        <f>VLOOKUP(D400,'6月'!D:J,7,FALSE)</f>
        <v>0</v>
      </c>
      <c r="K400" s="10" t="str">
        <f>VLOOKUP(A400,'6月'!A:K,11,FALSE)</f>
        <v>宜春</v>
      </c>
      <c r="L400" s="10" t="str">
        <f>VLOOKUP(A400,'6月'!A:L,12,FALSE)</f>
        <v>362201199305102633</v>
      </c>
      <c r="M400" s="10">
        <f>VLOOKUP(A400,'6月'!A:M,13,FALSE)</f>
        <v>15179511061</v>
      </c>
      <c r="N400" s="10"/>
    </row>
    <row r="401" s="1" customFormat="1" hidden="1" spans="1:15">
      <c r="A401" s="8" t="s">
        <v>766</v>
      </c>
      <c r="B401" s="8" t="s">
        <v>731</v>
      </c>
      <c r="C401" s="8" t="s">
        <v>60</v>
      </c>
      <c r="D401" s="8" t="s">
        <v>767</v>
      </c>
      <c r="E401" s="9" t="s">
        <v>28</v>
      </c>
      <c r="F401" s="9">
        <v>22011.1423839561</v>
      </c>
      <c r="G401" s="9">
        <v>1701.12</v>
      </c>
      <c r="H401" s="10"/>
      <c r="I401" s="10"/>
      <c r="J401" s="10"/>
      <c r="K401" s="10" t="str">
        <f>VLOOKUP(A401,'6月'!A:K,11,FALSE)</f>
        <v>宜春</v>
      </c>
      <c r="L401" s="10" t="str">
        <f>VLOOKUP(A401,'6月'!A:L,12,FALSE)</f>
        <v>622424199002275042</v>
      </c>
      <c r="M401" s="10">
        <f>VLOOKUP(A401,'6月'!A:M,13,FALSE)</f>
        <v>13707054993</v>
      </c>
      <c r="N401" s="10"/>
    </row>
    <row r="402" s="1" customFormat="1" hidden="1" spans="1:15">
      <c r="A402" s="8" t="s">
        <v>770</v>
      </c>
      <c r="B402" s="8" t="s">
        <v>731</v>
      </c>
      <c r="C402" s="8" t="s">
        <v>60</v>
      </c>
      <c r="D402" s="8" t="s">
        <v>771</v>
      </c>
      <c r="E402" s="9" t="s">
        <v>28</v>
      </c>
      <c r="F402" s="9">
        <v>13501.116798042</v>
      </c>
      <c r="G402" s="9">
        <v>108.28</v>
      </c>
      <c r="H402" s="10"/>
      <c r="I402" s="10"/>
      <c r="J402" s="10"/>
      <c r="K402" s="10" t="str">
        <f>VLOOKUP(A402,'6月'!A:K,11,FALSE)</f>
        <v>宜春</v>
      </c>
      <c r="L402" s="10" t="str">
        <f>VLOOKUP(A402,'6月'!A:L,12,FALSE)</f>
        <v>360424200202132169</v>
      </c>
      <c r="M402" s="10">
        <f>VLOOKUP(A402,'6月'!A:M,13,FALSE)</f>
        <v>15079284814</v>
      </c>
      <c r="N402" s="10"/>
    </row>
    <row r="403" s="1" customFormat="1" hidden="1" spans="1:15">
      <c r="A403" s="8" t="s">
        <v>778</v>
      </c>
      <c r="B403" s="8" t="s">
        <v>731</v>
      </c>
      <c r="C403" s="8" t="s">
        <v>60</v>
      </c>
      <c r="D403" s="8" t="s">
        <v>779</v>
      </c>
      <c r="E403" s="9" t="s">
        <v>28</v>
      </c>
      <c r="F403" s="1">
        <v>10889.9825819595</v>
      </c>
      <c r="G403" s="9">
        <v>164.31</v>
      </c>
      <c r="H403" s="10">
        <f>VLOOKUP(D403,'6月'!D:H,5,FALSE)</f>
        <v>413.07</v>
      </c>
      <c r="I403" s="10">
        <f>VLOOKUP(D403,'6月'!D:I,6,FALSE)</f>
        <v>0</v>
      </c>
      <c r="J403" s="10">
        <f>VLOOKUP(D403,'6月'!D:J,7,FALSE)</f>
        <v>0</v>
      </c>
      <c r="K403" s="10" t="str">
        <f>VLOOKUP(A403,'6月'!A:K,11,FALSE)</f>
        <v>宜春</v>
      </c>
      <c r="L403" s="10" t="str">
        <f>VLOOKUP(A403,'6月'!A:L,12,FALSE)</f>
        <v>42112119940820243X</v>
      </c>
      <c r="M403" s="10">
        <f>VLOOKUP(A403,'6月'!A:M,13,FALSE)</f>
        <v>13476721816</v>
      </c>
      <c r="N403" s="10"/>
    </row>
    <row r="404" s="1" customFormat="1" hidden="1" spans="1:15">
      <c r="A404" s="8" t="s">
        <v>780</v>
      </c>
      <c r="B404" s="8" t="s">
        <v>731</v>
      </c>
      <c r="C404" s="8" t="s">
        <v>60</v>
      </c>
      <c r="D404" s="8" t="s">
        <v>781</v>
      </c>
      <c r="E404" s="9" t="s">
        <v>28</v>
      </c>
      <c r="F404" s="9">
        <v>6273.10840589198</v>
      </c>
      <c r="G404" s="9">
        <v>0</v>
      </c>
      <c r="H404" s="10"/>
      <c r="I404" s="10"/>
      <c r="J404" s="10"/>
      <c r="K404" s="10" t="str">
        <f>VLOOKUP(A404,'6月'!A:K,11,FALSE)</f>
        <v>朝晖人力</v>
      </c>
      <c r="L404" s="10" t="str">
        <f>VLOOKUP(A404,'6月'!A:L,12,FALSE)</f>
        <v>360902200701143080</v>
      </c>
      <c r="M404" s="10">
        <f>VLOOKUP(A404,'6月'!A:M,13,FALSE)</f>
        <v>15270433856</v>
      </c>
      <c r="N404" s="10"/>
    </row>
    <row r="405" s="1" customFormat="1" hidden="1" spans="1:15">
      <c r="A405" s="8" t="s">
        <v>768</v>
      </c>
      <c r="B405" s="8" t="s">
        <v>731</v>
      </c>
      <c r="C405" s="8" t="s">
        <v>60</v>
      </c>
      <c r="D405" s="8" t="s">
        <v>769</v>
      </c>
      <c r="E405" s="9" t="s">
        <v>28</v>
      </c>
      <c r="F405" s="9">
        <v>2253.97915619318</v>
      </c>
      <c r="G405" s="9">
        <v>0</v>
      </c>
      <c r="H405" s="10"/>
      <c r="I405" s="10"/>
      <c r="J405" s="10"/>
      <c r="K405" s="10" t="str">
        <f>VLOOKUP(A405,'6月'!A:K,11,FALSE)</f>
        <v>宜春</v>
      </c>
      <c r="L405" s="10" t="str">
        <f>VLOOKUP(A405,'6月'!A:L,12,FALSE)</f>
        <v>362201199702045417</v>
      </c>
      <c r="M405" s="10">
        <f>VLOOKUP(A405,'6月'!A:M,13,FALSE)</f>
        <v>17897959511</v>
      </c>
      <c r="N405" s="10"/>
    </row>
    <row r="406" s="1" customFormat="1" hidden="1" spans="1:15">
      <c r="A406" s="8" t="s">
        <v>1189</v>
      </c>
      <c r="B406" s="8" t="s">
        <v>731</v>
      </c>
      <c r="C406" s="8" t="s">
        <v>60</v>
      </c>
      <c r="D406" s="8" t="s">
        <v>1190</v>
      </c>
      <c r="E406" s="9" t="s">
        <v>28</v>
      </c>
      <c r="F406" s="9">
        <v>7678.94367933472</v>
      </c>
      <c r="G406" s="9">
        <v>80.37</v>
      </c>
      <c r="H406" s="10"/>
      <c r="I406" s="10"/>
      <c r="J406" s="10"/>
      <c r="K406" s="10" t="str">
        <f>VLOOKUP(A406,'6月'!A:K,11,FALSE)</f>
        <v>朝晖人力</v>
      </c>
      <c r="L406" s="10" t="str">
        <f>VLOOKUP(A406,'6月'!A:L,12,FALSE)</f>
        <v>362201199506113419</v>
      </c>
      <c r="M406" s="10">
        <f>VLOOKUP(A406,[12]在职名单!$D:$AK,34,FALSE)</f>
        <v>0</v>
      </c>
      <c r="N406" s="10"/>
    </row>
    <row r="407" s="1" customFormat="1" hidden="1" spans="1:15">
      <c r="A407" s="8" t="s">
        <v>1191</v>
      </c>
      <c r="B407" s="8" t="s">
        <v>731</v>
      </c>
      <c r="C407" s="8" t="s">
        <v>60</v>
      </c>
      <c r="D407" s="8" t="s">
        <v>1192</v>
      </c>
      <c r="E407" s="9" t="s">
        <v>28</v>
      </c>
      <c r="F407" s="9">
        <v>4613.70724615384</v>
      </c>
      <c r="G407" s="9">
        <v>0</v>
      </c>
      <c r="H407" s="10"/>
      <c r="I407" s="10"/>
      <c r="J407" s="10"/>
      <c r="K407" s="10" t="str">
        <f>VLOOKUP(A407,'6月'!A:K,11,FALSE)</f>
        <v>朝晖人力</v>
      </c>
      <c r="L407" s="10" t="str">
        <f>VLOOKUP(A407,'6月'!A:L,12,FALSE)</f>
        <v>362201199406120451</v>
      </c>
      <c r="M407" s="10">
        <f>VLOOKUP(A407,'6月'!A:M,13,FALSE)</f>
        <v>13026285588</v>
      </c>
      <c r="N407" s="10"/>
    </row>
    <row r="408" s="1" customFormat="1" hidden="1" spans="1:15">
      <c r="A408" s="8" t="s">
        <v>1497</v>
      </c>
      <c r="B408" s="8" t="s">
        <v>731</v>
      </c>
      <c r="C408" s="8" t="s">
        <v>60</v>
      </c>
      <c r="D408" s="8" t="s">
        <v>1498</v>
      </c>
      <c r="E408" s="9" t="s">
        <v>32</v>
      </c>
      <c r="F408" s="9">
        <v>1069.2</v>
      </c>
      <c r="G408" s="9">
        <v>0</v>
      </c>
      <c r="H408" s="10"/>
      <c r="I408" s="10"/>
      <c r="J408" s="10"/>
      <c r="K408" s="10" t="s">
        <v>35</v>
      </c>
      <c r="L408" s="10" t="str">
        <f>VLOOKUP(A408,[12]在职名单!$D:$AF,29,FALSE)</f>
        <v>6222031508007849739</v>
      </c>
      <c r="M408" s="10">
        <f>VLOOKUP(A408,[12]在职名单!$D:$AK,34,FALSE)</f>
        <v>13037192751</v>
      </c>
      <c r="N408" s="10"/>
    </row>
    <row r="409" s="1" customFormat="1" hidden="1" spans="1:15">
      <c r="A409" s="8" t="s">
        <v>1499</v>
      </c>
      <c r="B409" s="8" t="s">
        <v>731</v>
      </c>
      <c r="C409" s="8" t="s">
        <v>60</v>
      </c>
      <c r="D409" s="8" t="s">
        <v>1500</v>
      </c>
      <c r="E409" s="9" t="s">
        <v>28</v>
      </c>
      <c r="F409" s="9">
        <v>887.927272727276</v>
      </c>
      <c r="G409" s="9">
        <v>0</v>
      </c>
      <c r="H409" s="10"/>
      <c r="I409" s="10"/>
      <c r="J409" s="10"/>
      <c r="K409" s="10" t="s">
        <v>35</v>
      </c>
      <c r="L409" s="10" t="str">
        <f>VLOOKUP(A409,[12]在职名单!$D:$AF,29,FALSE)</f>
        <v>362201200312165013</v>
      </c>
      <c r="M409" s="10">
        <f>VLOOKUP(A409,[12]在职名单!$D:$AK,34,FALSE)</f>
        <v>18879505674</v>
      </c>
      <c r="N409" s="10"/>
    </row>
    <row r="410" s="1" customFormat="1" hidden="1" spans="1:15">
      <c r="A410" s="8" t="s">
        <v>784</v>
      </c>
      <c r="B410" s="8" t="s">
        <v>731</v>
      </c>
      <c r="C410" s="8" t="s">
        <v>67</v>
      </c>
      <c r="D410" s="8" t="s">
        <v>785</v>
      </c>
      <c r="E410" s="9" t="s">
        <v>28</v>
      </c>
      <c r="F410" s="9">
        <v>3356.16</v>
      </c>
      <c r="G410" s="9">
        <v>0</v>
      </c>
      <c r="H410" s="10"/>
      <c r="I410" s="10"/>
      <c r="J410" s="10"/>
      <c r="K410" s="10" t="str">
        <f>VLOOKUP(A410,'6月'!A:K,11,FALSE)</f>
        <v>宜春</v>
      </c>
      <c r="L410" s="10" t="str">
        <f>VLOOKUP(A410,'6月'!A:L,12,FALSE)</f>
        <v>360902200105143818</v>
      </c>
      <c r="M410" s="10">
        <f>VLOOKUP(A410,'6月'!A:M,13,FALSE)</f>
        <v>18879599033</v>
      </c>
      <c r="N410" s="10"/>
    </row>
    <row r="411" s="1" customFormat="1" hidden="1" spans="1:15">
      <c r="A411" s="8" t="s">
        <v>1501</v>
      </c>
      <c r="B411" s="8" t="s">
        <v>731</v>
      </c>
      <c r="C411" s="8" t="s">
        <v>70</v>
      </c>
      <c r="D411" s="8" t="s">
        <v>1502</v>
      </c>
      <c r="E411" s="9" t="s">
        <v>32</v>
      </c>
      <c r="F411" s="9">
        <v>736</v>
      </c>
      <c r="G411" s="9">
        <v>0</v>
      </c>
      <c r="H411" s="10"/>
      <c r="I411" s="10"/>
      <c r="J411" s="10"/>
      <c r="K411" s="10" t="s">
        <v>35</v>
      </c>
      <c r="L411" s="44" t="str">
        <f>VLOOKUP(A411,[12]在职名单!$D:$AF,29,FALSE)</f>
        <v>362201197701245012</v>
      </c>
      <c r="M411" s="10">
        <f>VLOOKUP(A411,[12]在职名单!$D:$AK,34,FALSE)</f>
        <v>13184685539</v>
      </c>
      <c r="N411" s="10"/>
    </row>
    <row r="412" s="1" customFormat="1" hidden="1" spans="1:15">
      <c r="A412" s="8" t="s">
        <v>792</v>
      </c>
      <c r="B412" s="8" t="s">
        <v>731</v>
      </c>
      <c r="C412" s="8" t="s">
        <v>159</v>
      </c>
      <c r="D412" s="8" t="s">
        <v>793</v>
      </c>
      <c r="E412" s="9" t="s">
        <v>28</v>
      </c>
      <c r="F412" s="9">
        <v>2300</v>
      </c>
      <c r="G412" s="9">
        <v>0</v>
      </c>
      <c r="H412" s="10"/>
      <c r="I412" s="10"/>
      <c r="J412" s="10"/>
      <c r="K412" s="10" t="s">
        <v>35</v>
      </c>
      <c r="L412" s="10" t="str">
        <f>VLOOKUP(A412,[12]在职名单!$D:$AF,29,FALSE)</f>
        <v>362201200006153823</v>
      </c>
      <c r="M412" s="10">
        <f>VLOOKUP(A412,[12]在职名单!$D:$AK,34,FALSE)</f>
        <v>13197875230</v>
      </c>
      <c r="N412" s="10"/>
    </row>
    <row r="413" s="1" customFormat="1" hidden="1" spans="1:15">
      <c r="A413" s="8" t="s">
        <v>794</v>
      </c>
      <c r="B413" s="8" t="s">
        <v>731</v>
      </c>
      <c r="C413" s="8" t="s">
        <v>226</v>
      </c>
      <c r="D413" s="8" t="s">
        <v>795</v>
      </c>
      <c r="E413" s="9" t="s">
        <v>28</v>
      </c>
      <c r="F413" s="9">
        <v>3000</v>
      </c>
      <c r="G413" s="9">
        <v>0</v>
      </c>
      <c r="H413" s="10"/>
      <c r="I413" s="10"/>
      <c r="J413" s="10"/>
      <c r="K413" s="10" t="str">
        <f>VLOOKUP(A413,'6月'!A:K,11,FALSE)</f>
        <v>宜春</v>
      </c>
      <c r="L413" s="10" t="str">
        <f>VLOOKUP(A413,'6月'!A:L,12,FALSE)</f>
        <v>362201197007222056</v>
      </c>
      <c r="M413" s="10">
        <f>VLOOKUP(A413,'6月'!A:M,13,FALSE)</f>
        <v>15728742583</v>
      </c>
      <c r="N413" s="10"/>
    </row>
    <row r="414" s="1" customFormat="1" hidden="1" spans="1:15">
      <c r="A414" s="8" t="s">
        <v>796</v>
      </c>
      <c r="B414" s="8" t="s">
        <v>731</v>
      </c>
      <c r="C414" s="8" t="s">
        <v>797</v>
      </c>
      <c r="D414" s="8" t="s">
        <v>798</v>
      </c>
      <c r="E414" s="9" t="s">
        <v>161</v>
      </c>
      <c r="F414" s="9">
        <v>1000</v>
      </c>
      <c r="G414" s="9">
        <v>0</v>
      </c>
      <c r="H414" s="10"/>
      <c r="I414" s="10"/>
      <c r="J414" s="10"/>
      <c r="K414" s="10" t="str">
        <f>VLOOKUP(A414,'6月'!A:K,11,FALSE)</f>
        <v>宜春</v>
      </c>
      <c r="L414" s="10" t="str">
        <f>VLOOKUP(A414,'6月'!A:L,12,FALSE)</f>
        <v>362201198812104698</v>
      </c>
      <c r="M414" s="10">
        <f>VLOOKUP(A414,'6月'!A:M,13,FALSE)</f>
        <v>18797955900</v>
      </c>
      <c r="N414" s="10"/>
    </row>
    <row r="415" s="1" customFormat="1" hidden="1" spans="1:15">
      <c r="A415" s="8" t="s">
        <v>1503</v>
      </c>
      <c r="B415" s="14" t="s">
        <v>1257</v>
      </c>
      <c r="C415" s="14" t="s">
        <v>801</v>
      </c>
      <c r="D415" s="14" t="s">
        <v>804</v>
      </c>
      <c r="E415" s="14" t="s">
        <v>28</v>
      </c>
      <c r="F415" s="9">
        <v>7000</v>
      </c>
      <c r="G415" s="9">
        <v>45.9</v>
      </c>
      <c r="H415" s="10">
        <f>VLOOKUP(D415,'6月'!D:H,5,FALSE)</f>
        <v>359.84</v>
      </c>
      <c r="I415" s="10">
        <f>VLOOKUP(D415,'6月'!D:I,6,FALSE)</f>
        <v>96.96</v>
      </c>
      <c r="J415" s="10">
        <f>VLOOKUP(D415,'6月'!D:J,7,FALSE)</f>
        <v>13.49</v>
      </c>
      <c r="K415" s="10" t="str">
        <f>VLOOKUP(D415,'6月'!D:K,8,FALSE)</f>
        <v>武汉山道</v>
      </c>
      <c r="L415" s="44" t="str">
        <f>VLOOKUP(D415,'6月'!D:L,9,FALSE)</f>
        <v>130229198804184052</v>
      </c>
      <c r="M415" s="10" t="str">
        <f>VLOOKUP(D415,'6月'!D:M,10,FALSE)</f>
        <v>18545211234</v>
      </c>
      <c r="N415" s="10"/>
      <c r="O415" s="1" t="str">
        <f>VLOOKUP(D415,'6月'!D:O,12,FALSE)</f>
        <v>每月7000报税</v>
      </c>
    </row>
    <row r="416" s="1" customFormat="1" hidden="1" spans="1:15">
      <c r="A416" s="8" t="s">
        <v>1504</v>
      </c>
      <c r="B416" s="14" t="s">
        <v>1257</v>
      </c>
      <c r="C416" s="14" t="s">
        <v>45</v>
      </c>
      <c r="D416" s="14" t="s">
        <v>1197</v>
      </c>
      <c r="E416" s="14" t="s">
        <v>28</v>
      </c>
      <c r="F416" s="9">
        <v>2535.6</v>
      </c>
      <c r="G416" s="9">
        <v>0</v>
      </c>
      <c r="H416" s="10"/>
      <c r="I416" s="10"/>
      <c r="J416" s="10"/>
      <c r="K416" s="10" t="str">
        <f>VLOOKUP(D416,'6月'!D:K,8,FALSE)</f>
        <v>朝晖人力</v>
      </c>
      <c r="L416" s="44" t="str">
        <f>VLOOKUP(A416,[12]在职名单!$D:$AF,29,FALSE)</f>
        <v>421023200601050418</v>
      </c>
      <c r="M416" s="10">
        <f>VLOOKUP(A416,[12]在职名单!$D:$AK,34,FALSE)</f>
        <v>18086360195</v>
      </c>
      <c r="N416" s="10"/>
    </row>
    <row r="417" s="1" customFormat="1" hidden="1" spans="1:14">
      <c r="A417" s="8" t="s">
        <v>1505</v>
      </c>
      <c r="B417" s="14" t="s">
        <v>1257</v>
      </c>
      <c r="C417" s="14" t="s">
        <v>45</v>
      </c>
      <c r="D417" s="14" t="s">
        <v>1202</v>
      </c>
      <c r="E417" s="14" t="s">
        <v>28</v>
      </c>
      <c r="F417" s="9">
        <v>2232.04</v>
      </c>
      <c r="G417" s="9">
        <v>0</v>
      </c>
      <c r="H417" s="10"/>
      <c r="I417" s="10"/>
      <c r="J417" s="10"/>
      <c r="K417" s="10" t="str">
        <f>VLOOKUP(D417,'6月'!D:K,8,FALSE)</f>
        <v>朝晖人力</v>
      </c>
      <c r="L417" s="44" t="str">
        <f>VLOOKUP(A417,[12]在职名单!$D:$AF,29,FALSE)</f>
        <v>341226200409191552</v>
      </c>
      <c r="M417" s="10">
        <f>VLOOKUP(A417,[12]在职名单!$D:$AK,34,FALSE)</f>
        <v>13866254942</v>
      </c>
      <c r="N417" s="10"/>
    </row>
    <row r="418" s="1" customFormat="1" hidden="1" spans="1:14">
      <c r="A418" s="8" t="s">
        <v>1506</v>
      </c>
      <c r="B418" s="14" t="s">
        <v>1257</v>
      </c>
      <c r="C418" s="14" t="s">
        <v>45</v>
      </c>
      <c r="D418" s="14" t="s">
        <v>1204</v>
      </c>
      <c r="E418" s="14" t="s">
        <v>28</v>
      </c>
      <c r="F418" s="9">
        <v>4323.52</v>
      </c>
      <c r="G418" s="9">
        <v>0</v>
      </c>
      <c r="H418" s="10"/>
      <c r="I418" s="10"/>
      <c r="J418" s="10"/>
      <c r="K418" s="10" t="str">
        <f>VLOOKUP(D418,'6月'!D:K,8,FALSE)</f>
        <v>朝晖人力</v>
      </c>
      <c r="L418" s="44" t="str">
        <f>VLOOKUP(A418,[12]在职名单!$D:$AF,29,FALSE)</f>
        <v>411324199102025280</v>
      </c>
      <c r="M418" s="10">
        <f>VLOOKUP(A418,[12]在职名单!$D:$AK,34,FALSE)</f>
        <v>15956849825</v>
      </c>
      <c r="N418" s="10"/>
    </row>
    <row r="419" s="1" customFormat="1" hidden="1" spans="1:14">
      <c r="A419" s="8" t="s">
        <v>1507</v>
      </c>
      <c r="B419" s="14" t="s">
        <v>1257</v>
      </c>
      <c r="C419" s="14" t="s">
        <v>45</v>
      </c>
      <c r="D419" s="14" t="s">
        <v>1206</v>
      </c>
      <c r="E419" s="14" t="s">
        <v>28</v>
      </c>
      <c r="F419" s="9">
        <v>7482.32</v>
      </c>
      <c r="G419" s="9">
        <v>74.47</v>
      </c>
      <c r="H419" s="10"/>
      <c r="I419" s="10"/>
      <c r="J419" s="10"/>
      <c r="K419" s="10" t="str">
        <f>VLOOKUP(D419,'6月'!D:K,8,FALSE)</f>
        <v>朝晖人力</v>
      </c>
      <c r="L419" s="44" t="str">
        <f>VLOOKUP(A419,[12]在职名单!$D:$AF,29,FALSE)</f>
        <v>341222200402014216</v>
      </c>
      <c r="M419" s="10">
        <f>VLOOKUP(A419,[12]在职名单!$D:$AK,34,FALSE)</f>
        <v>17555856086</v>
      </c>
      <c r="N419" s="10"/>
    </row>
    <row r="420" s="1" customFormat="1" hidden="1" spans="1:14">
      <c r="A420" s="8" t="s">
        <v>1508</v>
      </c>
      <c r="B420" s="14" t="s">
        <v>1257</v>
      </c>
      <c r="C420" s="14" t="s">
        <v>45</v>
      </c>
      <c r="D420" s="14" t="s">
        <v>1208</v>
      </c>
      <c r="E420" s="14" t="s">
        <v>28</v>
      </c>
      <c r="F420" s="9">
        <v>2669.496</v>
      </c>
      <c r="G420" s="9">
        <v>0</v>
      </c>
      <c r="H420" s="10"/>
      <c r="I420" s="10"/>
      <c r="J420" s="10"/>
      <c r="K420" s="10" t="str">
        <f>VLOOKUP(D420,'6月'!D:K,8,FALSE)</f>
        <v>朝晖人力</v>
      </c>
      <c r="L420" s="44" t="str">
        <f>VLOOKUP(A420,[12]在职名单!$D:$AF,29,FALSE)</f>
        <v>341225200206104926</v>
      </c>
      <c r="M420" s="10">
        <f>VLOOKUP(A420,[12]在职名单!$D:$AK,34,FALSE)</f>
        <v>17201802740</v>
      </c>
      <c r="N420" s="10"/>
    </row>
    <row r="421" s="1" customFormat="1" hidden="1" spans="1:14">
      <c r="A421" s="12" t="s">
        <v>1509</v>
      </c>
      <c r="B421" s="15" t="s">
        <v>1257</v>
      </c>
      <c r="C421" s="15" t="s">
        <v>45</v>
      </c>
      <c r="D421" s="15" t="s">
        <v>319</v>
      </c>
      <c r="E421" s="15" t="s">
        <v>28</v>
      </c>
      <c r="F421" s="13">
        <v>-1425.22</v>
      </c>
      <c r="G421" s="13">
        <v>0</v>
      </c>
      <c r="H421" s="10"/>
      <c r="I421" s="10"/>
      <c r="J421" s="10"/>
      <c r="K421" s="10" t="str">
        <f>VLOOKUP(D421,'6月'!D:K,8,FALSE)</f>
        <v>朝晖人力</v>
      </c>
      <c r="L421" s="44" t="str">
        <f>VLOOKUP(D421,'6月'!D:L,9,FALSE)</f>
        <v>362321199901181017</v>
      </c>
      <c r="M421" s="10">
        <f>VLOOKUP(D421,'6月'!D:M,10,FALSE)</f>
        <v>18770386906</v>
      </c>
      <c r="N421" s="10"/>
    </row>
    <row r="422" s="1" customFormat="1" hidden="1" spans="1:14">
      <c r="A422" s="8" t="s">
        <v>1510</v>
      </c>
      <c r="B422" s="14" t="s">
        <v>1257</v>
      </c>
      <c r="C422" s="14" t="s">
        <v>70</v>
      </c>
      <c r="D422" s="14" t="s">
        <v>1210</v>
      </c>
      <c r="E422" s="14" t="s">
        <v>28</v>
      </c>
      <c r="F422" s="9">
        <v>288</v>
      </c>
      <c r="G422" s="9">
        <v>0</v>
      </c>
      <c r="H422" s="10"/>
      <c r="I422" s="10"/>
      <c r="J422" s="10"/>
      <c r="K422" s="10" t="str">
        <f>VLOOKUP(D422,'6月'!D:K,8,FALSE)</f>
        <v>朝晖人力</v>
      </c>
      <c r="L422" s="44" t="str">
        <f>VLOOKUP(A422,[12]在职名单!$D:$AF,29,FALSE)</f>
        <v>341202200403202512</v>
      </c>
      <c r="M422" s="10">
        <f>VLOOKUP(A422,[12]在职名单!$D:$AK,34,FALSE)</f>
        <v>17856747620</v>
      </c>
      <c r="N422" s="10"/>
    </row>
    <row r="423" s="1" customFormat="1" hidden="1" spans="1:14">
      <c r="A423" s="8" t="s">
        <v>1511</v>
      </c>
      <c r="B423" s="14" t="s">
        <v>1257</v>
      </c>
      <c r="C423" s="14" t="s">
        <v>70</v>
      </c>
      <c r="D423" s="14" t="s">
        <v>1212</v>
      </c>
      <c r="E423" s="14" t="s">
        <v>28</v>
      </c>
      <c r="F423" s="9">
        <v>2300</v>
      </c>
      <c r="G423" s="9">
        <v>0</v>
      </c>
      <c r="H423" s="10"/>
      <c r="I423" s="10"/>
      <c r="J423" s="10"/>
      <c r="K423" s="10" t="str">
        <f>VLOOKUP(D423,'6月'!D:K,8,FALSE)</f>
        <v>朝晖人力</v>
      </c>
      <c r="L423" s="44" t="str">
        <f>VLOOKUP(A423,[12]在职名单!$D:$AF,29,FALSE)</f>
        <v>341623200305253731</v>
      </c>
      <c r="M423" s="10">
        <f>VLOOKUP(A423,[12]在职名单!$D:$AK,34,FALSE)</f>
        <v>19969789821</v>
      </c>
      <c r="N423" s="10"/>
    </row>
    <row r="424" s="1" customFormat="1" hidden="1" spans="1:14">
      <c r="A424" s="8" t="s">
        <v>1512</v>
      </c>
      <c r="B424" s="14" t="s">
        <v>1257</v>
      </c>
      <c r="C424" s="14" t="s">
        <v>70</v>
      </c>
      <c r="D424" s="14" t="s">
        <v>1214</v>
      </c>
      <c r="E424" s="14" t="s">
        <v>32</v>
      </c>
      <c r="F424" s="9">
        <v>2593.4</v>
      </c>
      <c r="G424" s="9">
        <v>0</v>
      </c>
      <c r="H424" s="10"/>
      <c r="I424" s="10"/>
      <c r="J424" s="10"/>
      <c r="K424" s="10" t="str">
        <f>VLOOKUP(D424,'6月'!D:K,8,FALSE)</f>
        <v>朝晖人力</v>
      </c>
      <c r="L424" s="44" t="str">
        <f>VLOOKUP(A424,[12]在职名单!$D:$AF,29,FALSE)</f>
        <v>341125200310143794</v>
      </c>
      <c r="M424" s="10">
        <f>VLOOKUP(A424,[12]在职名单!$D:$AK,34,FALSE)</f>
        <v>14790067852</v>
      </c>
      <c r="N424" s="10"/>
    </row>
    <row r="425" hidden="1" spans="1:14">
      <c r="A425" s="8" t="s">
        <v>1513</v>
      </c>
      <c r="B425" s="14" t="s">
        <v>1257</v>
      </c>
      <c r="C425" s="14" t="s">
        <v>67</v>
      </c>
      <c r="D425" s="14" t="s">
        <v>1228</v>
      </c>
      <c r="E425" s="14" t="s">
        <v>28</v>
      </c>
      <c r="F425" s="9">
        <v>3102</v>
      </c>
      <c r="G425" s="9">
        <v>0</v>
      </c>
      <c r="H425" s="10"/>
      <c r="I425" s="10"/>
      <c r="J425" s="10"/>
      <c r="K425" s="10" t="str">
        <f>VLOOKUP(D425,'6月'!D:K,8,FALSE)</f>
        <v>朝晖人力</v>
      </c>
      <c r="L425" s="44" t="str">
        <f>VLOOKUP(A425,[12]在职名单!$D:$AF,29,FALSE)</f>
        <v>420525199804202817</v>
      </c>
      <c r="M425" s="10">
        <f>VLOOKUP(A425,[12]在职名单!$D:$AK,34,FALSE)</f>
        <v>15871468565</v>
      </c>
    </row>
    <row r="426" hidden="1" spans="1:14">
      <c r="A426" s="8" t="s">
        <v>1514</v>
      </c>
      <c r="B426" s="14" t="s">
        <v>1257</v>
      </c>
      <c r="C426" s="14" t="s">
        <v>70</v>
      </c>
      <c r="D426" s="14" t="s">
        <v>1230</v>
      </c>
      <c r="E426" s="14" t="s">
        <v>28</v>
      </c>
      <c r="F426" s="9">
        <v>2587.55</v>
      </c>
      <c r="G426" s="9">
        <v>0</v>
      </c>
      <c r="H426" s="10"/>
      <c r="I426" s="10"/>
      <c r="J426" s="10"/>
      <c r="K426" s="10" t="str">
        <f>VLOOKUP(D426,'6月'!D:K,8,FALSE)</f>
        <v>朝晖人力</v>
      </c>
      <c r="L426" s="44" t="str">
        <f>VLOOKUP(A426,[12]在职名单!$D:$AF,29,FALSE)</f>
        <v>422802200302183918</v>
      </c>
      <c r="M426" s="10">
        <f>VLOOKUP(A426,[12]在职名单!$D:$AK,34,FALSE)</f>
        <v>18995927238</v>
      </c>
    </row>
    <row r="427" hidden="1" spans="1:14">
      <c r="A427" s="8" t="s">
        <v>1515</v>
      </c>
      <c r="B427" s="14" t="s">
        <v>1257</v>
      </c>
      <c r="C427" s="14" t="s">
        <v>70</v>
      </c>
      <c r="D427" s="14" t="s">
        <v>1232</v>
      </c>
      <c r="E427" s="14" t="s">
        <v>28</v>
      </c>
      <c r="F427" s="9">
        <v>1668.37</v>
      </c>
      <c r="G427" s="9">
        <v>0</v>
      </c>
      <c r="H427" s="10"/>
      <c r="I427" s="10"/>
      <c r="J427" s="10"/>
      <c r="K427" s="10" t="str">
        <f>VLOOKUP(D427,'6月'!D:K,8,FALSE)</f>
        <v>朝晖人力</v>
      </c>
      <c r="L427" s="44" t="str">
        <f>VLOOKUP(A427,[12]在职名单!$D:$AF,29,FALSE)</f>
        <v>341225200405148331</v>
      </c>
      <c r="M427" s="10">
        <f>VLOOKUP(A427,[12]在职名单!$D:$AK,34,FALSE)</f>
        <v>18762332781</v>
      </c>
    </row>
    <row r="428" hidden="1" spans="1:14">
      <c r="A428" s="8" t="s">
        <v>1516</v>
      </c>
      <c r="B428" s="14" t="s">
        <v>1257</v>
      </c>
      <c r="C428" s="14" t="s">
        <v>45</v>
      </c>
      <c r="D428" s="14" t="s">
        <v>1239</v>
      </c>
      <c r="E428" s="14" t="s">
        <v>28</v>
      </c>
      <c r="F428" s="9">
        <v>2258.17</v>
      </c>
      <c r="G428" s="9">
        <v>0</v>
      </c>
      <c r="H428" s="10"/>
      <c r="I428" s="10"/>
      <c r="J428" s="10"/>
      <c r="K428" s="10" t="str">
        <f>VLOOKUP(D428,'6月'!D:K,8,FALSE)</f>
        <v>朝晖人力</v>
      </c>
      <c r="L428" s="44" t="str">
        <f>VLOOKUP(A428,[12]在职名单!$D:$AF,29,FALSE)</f>
        <v>341225200712197926</v>
      </c>
      <c r="M428" s="10">
        <f>VLOOKUP(A428,[12]在职名单!$D:$AK,34,FALSE)</f>
        <v>17556872693</v>
      </c>
    </row>
    <row r="429" hidden="1" spans="1:14">
      <c r="A429" s="8" t="s">
        <v>1517</v>
      </c>
      <c r="B429" s="14" t="s">
        <v>1257</v>
      </c>
      <c r="C429" s="14" t="s">
        <v>57</v>
      </c>
      <c r="D429" s="14" t="s">
        <v>418</v>
      </c>
      <c r="E429" s="14" t="s">
        <v>28</v>
      </c>
      <c r="F429" s="9">
        <v>4103.6</v>
      </c>
      <c r="G429" s="9">
        <v>0</v>
      </c>
      <c r="H429" s="10"/>
      <c r="I429" s="10"/>
      <c r="J429" s="10"/>
      <c r="K429" s="10" t="s">
        <v>1031</v>
      </c>
      <c r="L429" s="44" t="str">
        <f>VLOOKUP(A429,'6月'!A:L,12,FALSE)</f>
        <v>422326199803296716</v>
      </c>
      <c r="M429" s="10">
        <f>VLOOKUP(A429,'6月'!A:M,13,FALSE)</f>
        <v>18671502816</v>
      </c>
    </row>
    <row r="430" hidden="1" spans="1:14">
      <c r="A430" s="8" t="s">
        <v>1518</v>
      </c>
      <c r="B430" s="14" t="s">
        <v>1257</v>
      </c>
      <c r="C430" s="14" t="s">
        <v>60</v>
      </c>
      <c r="D430" s="14" t="s">
        <v>1260</v>
      </c>
      <c r="E430" s="14" t="s">
        <v>28</v>
      </c>
      <c r="F430" s="9">
        <v>758.8</v>
      </c>
      <c r="G430" s="9">
        <v>0</v>
      </c>
      <c r="H430" s="10"/>
      <c r="I430" s="10"/>
      <c r="J430" s="10"/>
      <c r="K430" s="10" t="str">
        <f>VLOOKUP(A430,'6月'!A:K,11,FALSE)</f>
        <v>朝晖人力</v>
      </c>
      <c r="L430" s="44" t="str">
        <f>VLOOKUP(A430,'6月'!A:L,12,FALSE)</f>
        <v>341202200211202112</v>
      </c>
      <c r="M430" s="10">
        <f>VLOOKUP(A430,'6月'!A:M,13,FALSE)</f>
        <v>19156819448</v>
      </c>
    </row>
    <row r="431" hidden="1" spans="1:14">
      <c r="A431" s="8" t="s">
        <v>1519</v>
      </c>
      <c r="B431" s="14" t="s">
        <v>1257</v>
      </c>
      <c r="C431" s="14" t="s">
        <v>60</v>
      </c>
      <c r="D431" s="14" t="s">
        <v>1261</v>
      </c>
      <c r="E431" s="14" t="s">
        <v>28</v>
      </c>
      <c r="F431" s="9">
        <v>931.6</v>
      </c>
      <c r="G431" s="9">
        <v>0</v>
      </c>
      <c r="H431" s="10"/>
      <c r="I431" s="10"/>
      <c r="J431" s="10"/>
      <c r="K431" s="10" t="str">
        <f>VLOOKUP(A431,'6月'!A:K,11,FALSE)</f>
        <v>朝晖人力</v>
      </c>
      <c r="L431" s="44" t="str">
        <f>VLOOKUP(A431,'6月'!A:L,12,FALSE)</f>
        <v>341203200011112215</v>
      </c>
      <c r="M431" s="10">
        <f>VLOOKUP(A431,'6月'!A:M,13,FALSE)</f>
        <v>18368460520</v>
      </c>
    </row>
    <row r="432" hidden="1" spans="1:14">
      <c r="A432" s="8" t="s">
        <v>1520</v>
      </c>
      <c r="B432" s="14" t="s">
        <v>1257</v>
      </c>
      <c r="C432" s="14" t="s">
        <v>60</v>
      </c>
      <c r="D432" s="14" t="s">
        <v>1199</v>
      </c>
      <c r="E432" s="14" t="s">
        <v>28</v>
      </c>
      <c r="F432" s="9">
        <v>1198</v>
      </c>
      <c r="G432" s="9">
        <v>0</v>
      </c>
      <c r="H432" s="10"/>
      <c r="I432" s="10"/>
      <c r="J432" s="10"/>
      <c r="K432" s="10" t="str">
        <f>VLOOKUP(D432,'6月'!D:K,8,FALSE)</f>
        <v>朝晖人力</v>
      </c>
      <c r="L432" s="44" t="str">
        <f>VLOOKUP(A432,[12]在职名单!$D:$AF,29,FALSE)</f>
        <v>420324200412162754</v>
      </c>
      <c r="M432" s="10">
        <f>VLOOKUP(A432,[12]在职名单!$D:$AK,34,FALSE)</f>
        <v>19217264103</v>
      </c>
    </row>
    <row r="433" hidden="1" spans="1:13">
      <c r="A433" s="8" t="s">
        <v>1521</v>
      </c>
      <c r="B433" s="14" t="s">
        <v>1257</v>
      </c>
      <c r="C433" s="14" t="s">
        <v>60</v>
      </c>
      <c r="D433" s="14" t="s">
        <v>1243</v>
      </c>
      <c r="E433" s="14" t="s">
        <v>28</v>
      </c>
      <c r="F433" s="9">
        <v>374.8</v>
      </c>
      <c r="G433" s="9">
        <v>0</v>
      </c>
      <c r="H433" s="10"/>
      <c r="I433" s="10"/>
      <c r="J433" s="10"/>
      <c r="K433" s="10" t="str">
        <f>VLOOKUP(D433,'6月'!D:K,8,FALSE)</f>
        <v>朝晖人力</v>
      </c>
      <c r="L433" s="44" t="str">
        <f>VLOOKUP(A433,[12]在职名单!$D:$AF,29,FALSE)</f>
        <v>421224199604135531</v>
      </c>
      <c r="M433" s="10">
        <f>VLOOKUP(A433,[12]在职名单!$D:$AK,34,FALSE)</f>
        <v>19571261008</v>
      </c>
    </row>
    <row r="434" hidden="1" spans="1:13">
      <c r="A434" s="12" t="s">
        <v>1522</v>
      </c>
      <c r="B434" s="15" t="s">
        <v>1257</v>
      </c>
      <c r="C434" s="15" t="s">
        <v>60</v>
      </c>
      <c r="D434" s="15" t="s">
        <v>1262</v>
      </c>
      <c r="E434" s="15" t="s">
        <v>32</v>
      </c>
      <c r="F434" s="13">
        <v>86.4</v>
      </c>
      <c r="G434" s="13">
        <v>0</v>
      </c>
      <c r="H434" s="10"/>
      <c r="I434" s="10"/>
      <c r="J434" s="10"/>
      <c r="K434" s="10" t="str">
        <f>VLOOKUP(A434,'6月'!A:K,11,FALSE)</f>
        <v>朝晖人力</v>
      </c>
      <c r="L434" s="44" t="str">
        <f>VLOOKUP(A434,'6月'!A:L,12,FALSE)</f>
        <v>412727199405131242</v>
      </c>
      <c r="M434" s="10">
        <f>VLOOKUP(A434,'6月'!A:M,13,FALSE)</f>
        <v>15856889121</v>
      </c>
    </row>
    <row r="435" hidden="1" spans="1:13">
      <c r="A435" s="8" t="s">
        <v>1523</v>
      </c>
      <c r="B435" s="14" t="s">
        <v>1257</v>
      </c>
      <c r="C435" s="14" t="s">
        <v>30</v>
      </c>
      <c r="D435" s="14" t="s">
        <v>1216</v>
      </c>
      <c r="E435" s="14" t="s">
        <v>32</v>
      </c>
      <c r="F435" s="9">
        <v>1656</v>
      </c>
      <c r="G435" s="9">
        <v>0</v>
      </c>
      <c r="H435" s="10"/>
      <c r="I435" s="10"/>
      <c r="J435" s="10"/>
      <c r="K435" s="10" t="str">
        <f>VLOOKUP(D435,'6月'!D:K,8,FALSE)</f>
        <v>朝晖人力</v>
      </c>
      <c r="L435" s="44" t="str">
        <f>VLOOKUP(A435,[12]在职名单!$D:$AF,29,FALSE)</f>
        <v>341221200307207320</v>
      </c>
      <c r="M435" s="10">
        <f>VLOOKUP(A435,[12]在职名单!$D:$AK,34,FALSE)</f>
        <v>18368091893</v>
      </c>
    </row>
    <row r="436" hidden="1" spans="1:13">
      <c r="A436" s="8" t="s">
        <v>1524</v>
      </c>
      <c r="B436" s="14" t="s">
        <v>1257</v>
      </c>
      <c r="C436" s="14" t="s">
        <v>132</v>
      </c>
      <c r="D436" s="14" t="s">
        <v>1525</v>
      </c>
      <c r="E436" s="14" t="s">
        <v>28</v>
      </c>
      <c r="F436" s="9">
        <v>4952.902</v>
      </c>
      <c r="G436" s="9">
        <v>0</v>
      </c>
      <c r="H436" s="10"/>
      <c r="I436" s="10"/>
      <c r="J436" s="10"/>
      <c r="K436" s="10" t="s">
        <v>35</v>
      </c>
      <c r="L436" s="44" t="str">
        <f>VLOOKUP(A436,[12]在职名单!$D:$AF,29,FALSE)</f>
        <v>311221198804106619</v>
      </c>
      <c r="M436" s="10">
        <f>VLOOKUP(A436,[12]在职名单!$D:$AK,34,FALSE)</f>
        <v>13814095057</v>
      </c>
    </row>
    <row r="437" hidden="1" spans="1:13">
      <c r="A437" s="8" t="s">
        <v>1526</v>
      </c>
      <c r="B437" s="14" t="s">
        <v>1257</v>
      </c>
      <c r="C437" s="14" t="s">
        <v>37</v>
      </c>
      <c r="D437" s="14" t="s">
        <v>1527</v>
      </c>
      <c r="E437" s="14" t="s">
        <v>28</v>
      </c>
      <c r="F437" s="9">
        <v>1944</v>
      </c>
      <c r="G437" s="9">
        <v>0</v>
      </c>
      <c r="H437" s="10"/>
      <c r="I437" s="10"/>
      <c r="J437" s="10"/>
      <c r="K437" s="10" t="s">
        <v>35</v>
      </c>
      <c r="L437" s="10" t="str">
        <f>VLOOKUP(A437,[12]在职名单!$D:$AF,29,FALSE)</f>
        <v>34120219670405151x</v>
      </c>
      <c r="M437" s="10">
        <f>VLOOKUP(A437,[12]在职名单!$D:$AK,34,FALSE)</f>
        <v>13966808644</v>
      </c>
    </row>
    <row r="438" hidden="1" spans="1:13">
      <c r="A438" s="8" t="s">
        <v>1528</v>
      </c>
      <c r="B438" s="14" t="s">
        <v>1257</v>
      </c>
      <c r="C438" s="14" t="s">
        <v>37</v>
      </c>
      <c r="D438" s="14" t="s">
        <v>1529</v>
      </c>
      <c r="E438" s="14" t="s">
        <v>28</v>
      </c>
      <c r="F438" s="9">
        <v>1844</v>
      </c>
      <c r="G438" s="9">
        <v>0</v>
      </c>
      <c r="H438" s="10"/>
      <c r="I438" s="10"/>
      <c r="J438" s="10"/>
      <c r="K438" s="10" t="s">
        <v>35</v>
      </c>
      <c r="L438" s="10" t="str">
        <f>VLOOKUP(A438,[12]在职名单!$D:$AF,29,FALSE)</f>
        <v>34212119630409032X</v>
      </c>
      <c r="M438" s="10">
        <f>VLOOKUP(A438,[12]在职名单!$D:$AK,34,FALSE)</f>
        <v>15856849205</v>
      </c>
    </row>
    <row r="439" hidden="1" spans="1:13">
      <c r="A439" s="8" t="s">
        <v>1530</v>
      </c>
      <c r="B439" s="14" t="s">
        <v>1257</v>
      </c>
      <c r="C439" s="14" t="s">
        <v>30</v>
      </c>
      <c r="D439" s="14" t="s">
        <v>1531</v>
      </c>
      <c r="E439" s="14" t="s">
        <v>32</v>
      </c>
      <c r="F439" s="9">
        <v>400</v>
      </c>
      <c r="G439" s="9">
        <v>0</v>
      </c>
      <c r="H439" s="10"/>
      <c r="I439" s="10"/>
      <c r="J439" s="10"/>
      <c r="K439" s="10" t="s">
        <v>35</v>
      </c>
      <c r="L439" s="44" t="str">
        <f>VLOOKUP(A439,[12]在职名单!$D:$AF,29,FALSE)</f>
        <v>341202200310115524</v>
      </c>
      <c r="M439" s="10">
        <f>VLOOKUP(A439,[12]在职名单!$D:$AK,34,FALSE)</f>
        <v>13855800834</v>
      </c>
    </row>
    <row r="440" hidden="1" spans="1:13">
      <c r="A440" s="8" t="s">
        <v>1532</v>
      </c>
      <c r="B440" s="14" t="s">
        <v>1257</v>
      </c>
      <c r="C440" s="14" t="s">
        <v>30</v>
      </c>
      <c r="D440" s="14" t="s">
        <v>1218</v>
      </c>
      <c r="E440" s="14" t="s">
        <v>32</v>
      </c>
      <c r="F440" s="9">
        <v>100</v>
      </c>
      <c r="G440" s="9">
        <v>0</v>
      </c>
      <c r="H440" s="10"/>
      <c r="I440" s="10"/>
      <c r="J440" s="10"/>
      <c r="K440" s="10" t="str">
        <f>VLOOKUP(D440,'6月'!D:K,8,FALSE)</f>
        <v>朝晖人力</v>
      </c>
      <c r="L440" s="44" t="str">
        <f>VLOOKUP(A440,[12]在职名单!$D:$AF,29,FALSE)</f>
        <v>341281198912214648</v>
      </c>
      <c r="M440" s="10">
        <f>VLOOKUP(A440,[12]在职名单!$D:$AK,34,FALSE)</f>
        <v>15077918851</v>
      </c>
    </row>
    <row r="441" hidden="1" spans="1:13">
      <c r="A441" s="8" t="s">
        <v>1533</v>
      </c>
      <c r="B441" s="14" t="s">
        <v>1257</v>
      </c>
      <c r="C441" s="14" t="s">
        <v>26</v>
      </c>
      <c r="D441" s="14" t="s">
        <v>1534</v>
      </c>
      <c r="E441" s="14" t="s">
        <v>28</v>
      </c>
      <c r="F441" s="9">
        <v>600</v>
      </c>
      <c r="G441" s="9">
        <v>0</v>
      </c>
      <c r="H441" s="10"/>
      <c r="I441" s="10"/>
      <c r="J441" s="10"/>
      <c r="K441" s="10" t="s">
        <v>35</v>
      </c>
      <c r="L441" s="44" t="s">
        <v>1535</v>
      </c>
      <c r="M441" s="10">
        <v>19074250739</v>
      </c>
    </row>
    <row r="442" hidden="1" spans="1:13">
      <c r="A442" s="8" t="s">
        <v>805</v>
      </c>
      <c r="B442" s="8" t="s">
        <v>800</v>
      </c>
      <c r="C442" s="8" t="s">
        <v>806</v>
      </c>
      <c r="D442" s="8" t="s">
        <v>807</v>
      </c>
      <c r="E442" s="9" t="s">
        <v>28</v>
      </c>
      <c r="F442" s="9">
        <v>7288</v>
      </c>
      <c r="G442" s="9">
        <v>6.15000000000001</v>
      </c>
      <c r="H442" s="10">
        <f>VLOOKUP(D442,'6月'!D:H,5,FALSE)</f>
        <v>359.84</v>
      </c>
      <c r="I442" s="10">
        <f>VLOOKUP(D442,'6月'!D:I,6,FALSE)</f>
        <v>96.96</v>
      </c>
      <c r="J442" s="10">
        <f>VLOOKUP(D442,'6月'!D:J,7,FALSE)</f>
        <v>13.49</v>
      </c>
      <c r="K442" s="10" t="str">
        <f>VLOOKUP(A442,'6月'!A:K,11,FALSE)</f>
        <v>绿动</v>
      </c>
      <c r="L442" s="10" t="str">
        <f>VLOOKUP(A442,'6月'!A:L,12,FALSE)</f>
        <v>421003198501290021</v>
      </c>
      <c r="M442" s="10" t="str">
        <f>VLOOKUP(A442,'6月'!A:M,13,FALSE)</f>
        <v>15572190999</v>
      </c>
    </row>
    <row r="443" hidden="1" spans="1:13">
      <c r="A443" s="8" t="s">
        <v>808</v>
      </c>
      <c r="B443" s="8" t="s">
        <v>800</v>
      </c>
      <c r="C443" s="8" t="s">
        <v>806</v>
      </c>
      <c r="D443" s="8" t="s">
        <v>809</v>
      </c>
      <c r="E443" s="9" t="s">
        <v>28</v>
      </c>
      <c r="F443" s="9">
        <v>8878.6</v>
      </c>
      <c r="G443" s="9">
        <v>103.05</v>
      </c>
      <c r="H443" s="10">
        <f>VLOOKUP(D443,'6月'!D:H,5,FALSE)</f>
        <v>443.54</v>
      </c>
      <c r="I443" s="10">
        <f>VLOOKUP(D443,'6月'!D:I,6,FALSE)</f>
        <v>0</v>
      </c>
      <c r="J443" s="10">
        <f>VLOOKUP(D443,'6月'!D:J,7,FALSE)</f>
        <v>0</v>
      </c>
      <c r="K443" s="10" t="str">
        <f>VLOOKUP(A443,'6月'!A:K,11,FALSE)</f>
        <v>武汉山道</v>
      </c>
      <c r="L443" s="10" t="str">
        <f>VLOOKUP(A443,'6月'!A:L,12,FALSE)</f>
        <v>362428198704227325</v>
      </c>
      <c r="M443" s="10" t="str">
        <f>VLOOKUP(A443,'6月'!A:M,13,FALSE)</f>
        <v>15079005889</v>
      </c>
    </row>
    <row r="444" hidden="1" spans="1:13">
      <c r="A444" s="8" t="s">
        <v>810</v>
      </c>
      <c r="B444" s="8" t="s">
        <v>800</v>
      </c>
      <c r="C444" s="8" t="s">
        <v>811</v>
      </c>
      <c r="D444" s="8" t="s">
        <v>812</v>
      </c>
      <c r="E444" s="9" t="s">
        <v>28</v>
      </c>
      <c r="F444" s="9">
        <v>7144</v>
      </c>
      <c r="G444" s="9">
        <v>64.32</v>
      </c>
      <c r="H444" s="10"/>
      <c r="I444" s="10"/>
      <c r="J444" s="10"/>
      <c r="K444" s="10" t="str">
        <f>VLOOKUP(A444,'6月'!A:K,11,FALSE)</f>
        <v>武汉山道</v>
      </c>
      <c r="L444" s="44" t="str">
        <f>VLOOKUP(A444,'6月'!A:L,12,FALSE)</f>
        <v>420104198301273041</v>
      </c>
      <c r="M444" s="10">
        <f>VLOOKUP(A444,'6月'!A:M,13,FALSE)</f>
        <v>15652545859</v>
      </c>
    </row>
    <row r="445" hidden="1" spans="1:13">
      <c r="A445" s="8" t="s">
        <v>813</v>
      </c>
      <c r="B445" s="8" t="s">
        <v>800</v>
      </c>
      <c r="C445" s="8" t="s">
        <v>814</v>
      </c>
      <c r="D445" s="8" t="s">
        <v>815</v>
      </c>
      <c r="E445" s="9" t="s">
        <v>28</v>
      </c>
      <c r="F445" s="9">
        <v>7620</v>
      </c>
      <c r="G445" s="9">
        <v>0</v>
      </c>
      <c r="H445" s="10">
        <f>VLOOKUP(D445,'6月'!D:H,5,FALSE)</f>
        <v>359.84</v>
      </c>
      <c r="I445" s="10">
        <f>VLOOKUP(D445,'6月'!D:I,6,FALSE)</f>
        <v>96.96</v>
      </c>
      <c r="J445" s="10">
        <f>VLOOKUP(D445,'6月'!D:J,7,FALSE)</f>
        <v>13.49</v>
      </c>
      <c r="K445" s="10" t="str">
        <f>VLOOKUP(A445,'6月'!A:K,11,FALSE)</f>
        <v>朝晖人力</v>
      </c>
      <c r="L445" s="44" t="str">
        <f>VLOOKUP(A445,'6月'!A:L,12,FALSE)</f>
        <v>421087198402022766</v>
      </c>
      <c r="M445" s="10" t="str">
        <f>VLOOKUP(A445,'6月'!A:M,13,FALSE)</f>
        <v>13554383684</v>
      </c>
    </row>
    <row r="446" hidden="1" spans="1:13">
      <c r="A446" s="8" t="s">
        <v>951</v>
      </c>
      <c r="B446" s="8" t="s">
        <v>800</v>
      </c>
      <c r="C446" s="8" t="s">
        <v>817</v>
      </c>
      <c r="D446" s="8" t="s">
        <v>386</v>
      </c>
      <c r="E446" s="9" t="s">
        <v>28</v>
      </c>
      <c r="F446" s="9">
        <v>4000</v>
      </c>
      <c r="G446" s="9">
        <v>0</v>
      </c>
      <c r="H446" s="10"/>
      <c r="I446" s="10"/>
      <c r="J446" s="10"/>
      <c r="K446" s="10" t="str">
        <f>VLOOKUP(A446,'6月'!A:K,11,FALSE)</f>
        <v>朝晖人力</v>
      </c>
      <c r="L446" s="44" t="str">
        <f>VLOOKUP(A446,'6月'!A:L,12,FALSE)</f>
        <v>421122200008212120</v>
      </c>
      <c r="M446" s="10">
        <f>VLOOKUP(A446,'6月'!A:M,13,FALSE)</f>
        <v>18272127530</v>
      </c>
    </row>
    <row r="447" hidden="1" spans="1:13">
      <c r="A447" s="8" t="s">
        <v>819</v>
      </c>
      <c r="B447" s="8" t="s">
        <v>800</v>
      </c>
      <c r="C447" s="8" t="s">
        <v>820</v>
      </c>
      <c r="D447" s="8" t="s">
        <v>203</v>
      </c>
      <c r="E447" s="9" t="s">
        <v>28</v>
      </c>
      <c r="F447" s="9">
        <v>9940</v>
      </c>
      <c r="G447" s="9">
        <v>134.1</v>
      </c>
      <c r="H447" s="10">
        <v>359.84</v>
      </c>
      <c r="I447" s="10">
        <v>96.96</v>
      </c>
      <c r="J447" s="10">
        <v>13.49</v>
      </c>
      <c r="K447" s="10" t="str">
        <f>VLOOKUP(A447,'6月'!A:K,11,FALSE)</f>
        <v>武汉山道</v>
      </c>
      <c r="L447" s="44" t="str">
        <f>VLOOKUP(A447,'6月'!A:L,12,FALSE)</f>
        <v>420582198610051697</v>
      </c>
      <c r="M447" s="10" t="str">
        <f>VLOOKUP(A447,'6月'!A:M,13,FALSE)</f>
        <v>15872406661</v>
      </c>
    </row>
    <row r="448" hidden="1" spans="1:13">
      <c r="A448" s="8" t="s">
        <v>1248</v>
      </c>
      <c r="B448" s="8" t="s">
        <v>800</v>
      </c>
      <c r="C448" s="8" t="s">
        <v>814</v>
      </c>
      <c r="D448" s="8" t="s">
        <v>1249</v>
      </c>
      <c r="E448" s="9" t="s">
        <v>28</v>
      </c>
      <c r="F448" s="9">
        <v>8780.48</v>
      </c>
      <c r="G448" s="9">
        <v>113.41</v>
      </c>
      <c r="H448" s="10"/>
      <c r="I448" s="10"/>
      <c r="J448" s="10"/>
      <c r="K448" s="10" t="str">
        <f>VLOOKUP(A448,'6月'!A:K,11,FALSE)</f>
        <v>武汉山道</v>
      </c>
      <c r="L448" s="10" t="str">
        <f>VLOOKUP(A448,'6月'!A:L,12,FALSE)</f>
        <v>36010219881118201x</v>
      </c>
      <c r="M448" s="10">
        <f>VLOOKUP(A448,'6月'!A:M,13,FALSE)</f>
        <v>13330107567</v>
      </c>
    </row>
    <row r="449" hidden="1" spans="1:15">
      <c r="A449" s="8" t="s">
        <v>824</v>
      </c>
      <c r="B449" s="8" t="s">
        <v>800</v>
      </c>
      <c r="C449" s="8" t="s">
        <v>825</v>
      </c>
      <c r="D449" s="8" t="s">
        <v>826</v>
      </c>
      <c r="E449" s="9" t="s">
        <v>28</v>
      </c>
      <c r="F449" s="9">
        <v>6180</v>
      </c>
      <c r="G449" s="9">
        <v>0</v>
      </c>
      <c r="H449" s="10">
        <f>VLOOKUP(D449,'6月'!D:H,5,FALSE)</f>
        <v>359.84</v>
      </c>
      <c r="I449" s="10">
        <f>VLOOKUP(D449,'6月'!D:I,6,FALSE)</f>
        <v>96.96</v>
      </c>
      <c r="J449" s="10">
        <f>VLOOKUP(D449,'6月'!D:J,7,FALSE)</f>
        <v>13.49</v>
      </c>
      <c r="K449" s="10" t="str">
        <f>VLOOKUP(A449,'6月'!A:K,11,FALSE)</f>
        <v>云杉</v>
      </c>
      <c r="L449" s="44" t="str">
        <f>VLOOKUP(A449,'6月'!A:L,12,FALSE)</f>
        <v>421087199910023727</v>
      </c>
      <c r="M449" s="10">
        <f>VLOOKUP(A449,'6月'!A:M,13,FALSE)</f>
        <v>19972657268</v>
      </c>
    </row>
    <row r="450" hidden="1" spans="1:15">
      <c r="A450" s="8" t="s">
        <v>829</v>
      </c>
      <c r="B450" s="8" t="s">
        <v>800</v>
      </c>
      <c r="C450" s="8" t="s">
        <v>822</v>
      </c>
      <c r="D450" s="8" t="s">
        <v>830</v>
      </c>
      <c r="E450" s="9" t="s">
        <v>28</v>
      </c>
      <c r="F450" s="9">
        <v>5500</v>
      </c>
      <c r="G450" s="9">
        <v>0</v>
      </c>
      <c r="H450" s="10">
        <f>VLOOKUP(D450,'6月'!D:H,5,FALSE)</f>
        <v>359.84</v>
      </c>
      <c r="I450" s="10">
        <f>VLOOKUP(D450,'6月'!D:I,6,FALSE)</f>
        <v>96.96</v>
      </c>
      <c r="J450" s="10">
        <f>VLOOKUP(D450,'6月'!D:J,7,FALSE)</f>
        <v>13.49</v>
      </c>
      <c r="K450" s="10" t="str">
        <f>VLOOKUP(A450,'6月'!A:K,11,FALSE)</f>
        <v>云杉</v>
      </c>
      <c r="L450" s="44" t="str">
        <f>VLOOKUP(A450,'6月'!A:L,12,FALSE)</f>
        <v>430981199708257222</v>
      </c>
      <c r="M450" s="10">
        <f>VLOOKUP(A450,'6月'!A:M,13,FALSE)</f>
        <v>18890535729</v>
      </c>
    </row>
    <row r="451" hidden="1" spans="1:15">
      <c r="A451" s="8" t="s">
        <v>1250</v>
      </c>
      <c r="B451" s="8" t="s">
        <v>800</v>
      </c>
      <c r="C451" s="8" t="s">
        <v>822</v>
      </c>
      <c r="D451" s="8" t="s">
        <v>1251</v>
      </c>
      <c r="E451" s="9" t="s">
        <v>28</v>
      </c>
      <c r="F451" s="9">
        <v>3684.21263157895</v>
      </c>
      <c r="G451" s="9">
        <v>0</v>
      </c>
      <c r="H451" s="11">
        <v>470.29</v>
      </c>
      <c r="I451" s="10"/>
      <c r="J451" s="10"/>
      <c r="K451" s="10" t="str">
        <f>VLOOKUP(A451,'6月'!A:K,11,FALSE)</f>
        <v>武汉山道</v>
      </c>
      <c r="L451" s="44" t="str">
        <f>VLOOKUP(A451,'6月'!A:L,12,FALSE)</f>
        <v>429004200010042983</v>
      </c>
      <c r="M451" s="10">
        <f>VLOOKUP(A451,'6月'!A:M,13,FALSE)</f>
        <v>13277477679</v>
      </c>
    </row>
    <row r="452" hidden="1" spans="1:15">
      <c r="A452" s="8" t="s">
        <v>1250</v>
      </c>
      <c r="B452" s="8" t="s">
        <v>800</v>
      </c>
      <c r="C452" s="8" t="s">
        <v>822</v>
      </c>
      <c r="D452" s="8" t="s">
        <v>1251</v>
      </c>
      <c r="E452" s="9" t="s">
        <v>28</v>
      </c>
      <c r="F452" s="9">
        <v>1840.78736842105</v>
      </c>
      <c r="G452" s="9">
        <v>0</v>
      </c>
      <c r="H452" s="11"/>
      <c r="I452" s="10"/>
      <c r="J452" s="10"/>
      <c r="K452" s="10" t="str">
        <f>VLOOKUP(A452,'6月'!A:K,11,FALSE)</f>
        <v>武汉山道</v>
      </c>
      <c r="L452" s="44" t="str">
        <f>VLOOKUP(A452,'6月'!A:L,12,FALSE)</f>
        <v>429004200010042983</v>
      </c>
      <c r="M452" s="10">
        <f>VLOOKUP(A452,'6月'!A:M,13,FALSE)</f>
        <v>13277477679</v>
      </c>
    </row>
    <row r="453" hidden="1" spans="1:15">
      <c r="A453" s="8" t="s">
        <v>831</v>
      </c>
      <c r="B453" s="8" t="s">
        <v>800</v>
      </c>
      <c r="C453" s="8" t="s">
        <v>832</v>
      </c>
      <c r="D453" s="8" t="s">
        <v>833</v>
      </c>
      <c r="E453" s="9" t="s">
        <v>28</v>
      </c>
      <c r="F453" s="9">
        <v>9000</v>
      </c>
      <c r="G453" s="9">
        <v>0</v>
      </c>
      <c r="H453" s="10"/>
      <c r="I453" s="10"/>
      <c r="J453" s="10"/>
      <c r="K453" s="10" t="str">
        <f>VLOOKUP(A453,'6月'!A:K,11,FALSE)</f>
        <v>不报</v>
      </c>
      <c r="L453" s="10" t="str">
        <f>VLOOKUP(A453,'6月'!A:L,12,FALSE)</f>
        <v>不报</v>
      </c>
      <c r="M453" s="10" t="str">
        <f>VLOOKUP(A453,'6月'!A:M,13,FALSE)</f>
        <v>不报</v>
      </c>
      <c r="O453" s="1" t="str">
        <f>VLOOKUP(D453,'6月'!D:O,12,FALSE)</f>
        <v>不报</v>
      </c>
    </row>
    <row r="454" hidden="1" spans="1:15">
      <c r="A454" s="8" t="s">
        <v>834</v>
      </c>
      <c r="B454" s="8" t="s">
        <v>800</v>
      </c>
      <c r="C454" s="8" t="s">
        <v>832</v>
      </c>
      <c r="D454" s="8" t="s">
        <v>835</v>
      </c>
      <c r="E454" s="9" t="s">
        <v>28</v>
      </c>
      <c r="F454" s="9">
        <v>9690</v>
      </c>
      <c r="G454" s="9">
        <v>36.59</v>
      </c>
      <c r="H454" s="10">
        <f>VLOOKUP(D454,'6月'!D:H,5,FALSE)</f>
        <v>359.84</v>
      </c>
      <c r="I454" s="10">
        <f>VLOOKUP(D454,'6月'!D:I,6,FALSE)</f>
        <v>96.96</v>
      </c>
      <c r="J454" s="10">
        <f>VLOOKUP(D454,'6月'!D:J,7,FALSE)</f>
        <v>13.49</v>
      </c>
      <c r="K454" s="10" t="str">
        <f>VLOOKUP(A454,'6月'!A:K,11,FALSE)</f>
        <v>武汉山道</v>
      </c>
      <c r="L454" s="44" t="str">
        <f>VLOOKUP(A454,'6月'!A:L,12,FALSE)</f>
        <v>421122199303122165</v>
      </c>
      <c r="M454" s="10" t="str">
        <f>VLOOKUP(A454,'6月'!A:M,13,FALSE)</f>
        <v>15827936050</v>
      </c>
    </row>
    <row r="455" hidden="1" spans="1:15">
      <c r="A455" s="8" t="s">
        <v>1536</v>
      </c>
      <c r="B455" s="8" t="s">
        <v>800</v>
      </c>
      <c r="C455" s="8" t="s">
        <v>1375</v>
      </c>
      <c r="D455" s="8" t="s">
        <v>1537</v>
      </c>
      <c r="E455" s="9" t="s">
        <v>28</v>
      </c>
      <c r="F455" s="9">
        <v>2763.15578947368</v>
      </c>
      <c r="G455" s="9">
        <v>0</v>
      </c>
      <c r="H455" s="10"/>
      <c r="I455" s="10"/>
      <c r="J455" s="10"/>
      <c r="K455" s="10" t="s">
        <v>18</v>
      </c>
      <c r="L455" s="44" t="str">
        <f>VLOOKUP(A455,[12]在职名单!$D:$AF,29,FALSE)</f>
        <v>420521200508274728</v>
      </c>
      <c r="M455" s="10">
        <f>VLOOKUP(A455,[12]在职名单!$D:$AK,34,FALSE)</f>
        <v>15090854516</v>
      </c>
    </row>
    <row r="456" hidden="1" spans="1:15">
      <c r="A456" s="8" t="s">
        <v>836</v>
      </c>
      <c r="B456" s="8" t="s">
        <v>800</v>
      </c>
      <c r="C456" s="8" t="s">
        <v>837</v>
      </c>
      <c r="D456" s="8" t="s">
        <v>838</v>
      </c>
      <c r="E456" s="9" t="s">
        <v>28</v>
      </c>
      <c r="F456" s="9">
        <v>8584</v>
      </c>
      <c r="G456" s="9">
        <v>0</v>
      </c>
      <c r="H456" s="10">
        <f>VLOOKUP(D456,'6月'!D:H,5,FALSE)</f>
        <v>359.84</v>
      </c>
      <c r="I456" s="10">
        <f>VLOOKUP(D456,'6月'!D:I,6,FALSE)</f>
        <v>96.96</v>
      </c>
      <c r="J456" s="10">
        <f>VLOOKUP(D456,'6月'!D:J,7,FALSE)</f>
        <v>13.49</v>
      </c>
      <c r="K456" s="10" t="str">
        <f>VLOOKUP(A456,'6月'!A:K,11,FALSE)</f>
        <v>知行</v>
      </c>
      <c r="L456" s="10" t="str">
        <f>VLOOKUP(A456,'6月'!A:L,12,FALSE)</f>
        <v>420684198711205032</v>
      </c>
      <c r="M456" s="10" t="str">
        <f>VLOOKUP(A456,'6月'!A:M,13,FALSE)</f>
        <v>15271810703</v>
      </c>
    </row>
    <row r="457" hidden="1" spans="1:15">
      <c r="A457" s="8" t="s">
        <v>842</v>
      </c>
      <c r="B457" s="8" t="s">
        <v>800</v>
      </c>
      <c r="C457" s="8" t="s">
        <v>843</v>
      </c>
      <c r="D457" s="8" t="s">
        <v>844</v>
      </c>
      <c r="E457" s="9" t="s">
        <v>28</v>
      </c>
      <c r="F457" s="9">
        <v>10000</v>
      </c>
      <c r="G457" s="9">
        <v>150</v>
      </c>
      <c r="H457" s="10"/>
      <c r="I457" s="10"/>
      <c r="J457" s="10"/>
      <c r="K457" s="10" t="str">
        <f>VLOOKUP(A457,'6月'!A:K,11,FALSE)</f>
        <v>武汉山道</v>
      </c>
      <c r="L457" s="10" t="str">
        <f>VLOOKUP(A457,'6月'!A:L,12,FALSE)</f>
        <v>420116198402030028（罗利平）</v>
      </c>
      <c r="M457" s="10">
        <f>VLOOKUP(A457,'6月'!A:M,13,FALSE)</f>
        <v>13554033501</v>
      </c>
    </row>
  </sheetData>
  <autoFilter xmlns:etc="http://www.wps.cn/officeDocument/2017/etCustomData" ref="A1:T457" etc:filterBottomFollowUsedRange="0">
    <filterColumn colId="0">
      <colorFilter dxfId="0"/>
    </filterColumn>
    <filterColumn colId="10">
      <filters>
        <filter val="上亿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模板</vt:lpstr>
      <vt:lpstr>1月</vt:lpstr>
      <vt:lpstr>2月</vt:lpstr>
      <vt:lpstr>3月</vt:lpstr>
      <vt:lpstr>4月</vt:lpstr>
      <vt:lpstr>Sheet1</vt:lpstr>
      <vt:lpstr>5月</vt:lpstr>
      <vt:lpstr>6月</vt:lpstr>
      <vt:lpstr>7月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(ง •_•)ง 琴</cp:lastModifiedBy>
  <dcterms:created xsi:type="dcterms:W3CDTF">2023-05-12T11:15:00Z</dcterms:created>
  <dcterms:modified xsi:type="dcterms:W3CDTF">2026-07-12T12:17:57Z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7FE7BED064BA4585964C0EC6508CC95A_12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